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5921\Documents\Current ICE Jobs\913 8842 - GE-E172253-NKJH-AASC - SCCR database\final docs\"/>
    </mc:Choice>
  </mc:AlternateContent>
  <xr:revisionPtr revIDLastSave="0" documentId="8_{BAF596E9-ED62-44E6-AFCF-9AAAACE98003}" xr6:coauthVersionLast="45" xr6:coauthVersionMax="45" xr10:uidLastSave="{00000000-0000-0000-0000-000000000000}"/>
  <bookViews>
    <workbookView xWindow="-120" yWindow="-120" windowWidth="29040" windowHeight="15990" tabRatio="812" xr2:uid="{00000000-000D-0000-FFFF-FFFF00000000}"/>
  </bookViews>
  <sheets>
    <sheet name="Type C Combinations" sheetId="2" r:id="rId1"/>
    <sheet name="Bkr_Sizing" sheetId="7" state="hidden" r:id="rId2"/>
    <sheet name="Type A Combinations" sheetId="1" state="hidden" r:id="rId3"/>
    <sheet name="Type D Combinations" sheetId="3" r:id="rId4"/>
  </sheets>
  <definedNames>
    <definedName name="_xlnm._FilterDatabase" localSheetId="1" hidden="1">Bkr_Sizing!$A$5:$AQ$319</definedName>
    <definedName name="_xlnm._FilterDatabase" localSheetId="0" hidden="1">'Type C Combinations'!$A$6:$AA$5847</definedName>
    <definedName name="_xlnm._FilterDatabase" localSheetId="3" hidden="1">'Type D Combinations'!$A$6:$BC$3972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845" i="2" l="1"/>
  <c r="AE5842" i="2"/>
  <c r="AE5839" i="2"/>
  <c r="AE5836" i="2"/>
  <c r="AE5833" i="2"/>
  <c r="AE5830" i="2"/>
  <c r="AE5827" i="2"/>
  <c r="AE5824" i="2"/>
  <c r="AE5821" i="2"/>
  <c r="AE5818" i="2"/>
  <c r="AE5815" i="2"/>
  <c r="AE5812" i="2"/>
  <c r="AE5809" i="2"/>
  <c r="AE5806" i="2"/>
  <c r="AE5803" i="2"/>
  <c r="AE5800" i="2"/>
  <c r="AE5797" i="2"/>
  <c r="AE5794" i="2"/>
  <c r="AE5791" i="2"/>
  <c r="AE5788" i="2"/>
  <c r="AE5785" i="2"/>
  <c r="AE5782" i="2"/>
  <c r="AE5779" i="2"/>
  <c r="AE5776" i="2"/>
  <c r="AE5773" i="2"/>
  <c r="AE5770" i="2"/>
  <c r="AE5767" i="2"/>
  <c r="AE5764" i="2"/>
  <c r="AE5761" i="2"/>
  <c r="AE5758" i="2"/>
  <c r="AE5755" i="2"/>
  <c r="AE5752" i="2"/>
  <c r="AE5749" i="2"/>
  <c r="AE5746" i="2"/>
  <c r="AE5743" i="2"/>
  <c r="AE5740" i="2"/>
  <c r="AE5737" i="2"/>
  <c r="AE5734" i="2"/>
  <c r="AE5731" i="2"/>
  <c r="AE5728" i="2"/>
  <c r="AE5725" i="2"/>
  <c r="AE5722" i="2"/>
  <c r="AE5719" i="2"/>
  <c r="AE5716" i="2"/>
  <c r="AE5713" i="2"/>
  <c r="AE5710" i="2"/>
  <c r="AE5707" i="2"/>
  <c r="AE5704" i="2"/>
  <c r="AE5701" i="2"/>
  <c r="AE5698" i="2"/>
  <c r="AE5695" i="2"/>
  <c r="AE5692" i="2"/>
  <c r="AE5689" i="2"/>
  <c r="AE5686" i="2"/>
  <c r="AE5683" i="2"/>
  <c r="AE5680" i="2"/>
  <c r="AE5677" i="2"/>
  <c r="AE5674" i="2"/>
  <c r="AE5671" i="2"/>
  <c r="AE5668" i="2"/>
  <c r="AE5665" i="2"/>
  <c r="AE5662" i="2"/>
  <c r="AE5659" i="2"/>
  <c r="AE5656" i="2"/>
  <c r="AE5653" i="2"/>
  <c r="AE5650" i="2"/>
  <c r="AE5647" i="2"/>
  <c r="AE5644" i="2"/>
  <c r="AE5641" i="2"/>
  <c r="AE5638" i="2"/>
  <c r="AE5635" i="2"/>
  <c r="AE5632" i="2"/>
  <c r="AE5629" i="2"/>
  <c r="AE5626" i="2"/>
  <c r="AE5623" i="2"/>
  <c r="AE5620" i="2"/>
  <c r="AE5617" i="2"/>
  <c r="AE5614" i="2"/>
  <c r="AE5611" i="2"/>
  <c r="AE5608" i="2"/>
  <c r="AE5605" i="2"/>
  <c r="AE5602" i="2"/>
  <c r="AE5599" i="2"/>
  <c r="AE5596" i="2"/>
  <c r="AE5593" i="2"/>
  <c r="AE5590" i="2"/>
  <c r="AE5587" i="2"/>
  <c r="AE5584" i="2"/>
  <c r="AE5581" i="2"/>
  <c r="AE5578" i="2"/>
  <c r="AE5575" i="2"/>
  <c r="AE5572" i="2"/>
  <c r="AE5569" i="2"/>
  <c r="AE5566" i="2"/>
  <c r="AE5563" i="2"/>
  <c r="AE5560" i="2"/>
  <c r="AE5557" i="2"/>
  <c r="AE5554" i="2"/>
  <c r="AE5551" i="2"/>
  <c r="AE5548" i="2"/>
  <c r="AE5545" i="2"/>
  <c r="AE5542" i="2"/>
  <c r="AE5539" i="2"/>
  <c r="AE5536" i="2"/>
  <c r="AE5533" i="2"/>
  <c r="AE5530" i="2"/>
  <c r="AE5527" i="2"/>
  <c r="AE5524" i="2"/>
  <c r="AE5521" i="2"/>
  <c r="AE5518" i="2"/>
  <c r="AE5515" i="2"/>
  <c r="AE5512" i="2"/>
  <c r="AE5509" i="2"/>
  <c r="AE5506" i="2"/>
  <c r="AE5503" i="2"/>
  <c r="AE5500" i="2"/>
  <c r="AE5497" i="2"/>
  <c r="AE5494" i="2"/>
  <c r="AE5491" i="2"/>
  <c r="AE5488" i="2"/>
  <c r="AE5485" i="2"/>
  <c r="AE5482" i="2"/>
  <c r="AE5479" i="2"/>
  <c r="AE5476" i="2"/>
  <c r="AE5473" i="2"/>
  <c r="AE5470" i="2"/>
  <c r="AE5467" i="2"/>
  <c r="AE5464" i="2"/>
  <c r="AE5461" i="2"/>
  <c r="AE5458" i="2"/>
  <c r="AE5455" i="2"/>
  <c r="AE5452" i="2"/>
  <c r="AE5449" i="2"/>
  <c r="AE5446" i="2"/>
  <c r="AE5443" i="2"/>
  <c r="AE5440" i="2"/>
  <c r="AE5437" i="2"/>
  <c r="AE5434" i="2"/>
  <c r="AE5431" i="2"/>
  <c r="AE5428" i="2"/>
  <c r="AE5425" i="2"/>
  <c r="AE5422" i="2"/>
  <c r="AE5419" i="2"/>
  <c r="AE5416" i="2"/>
  <c r="AE5413" i="2"/>
  <c r="AE5410" i="2"/>
  <c r="AE5407" i="2"/>
  <c r="AE5404" i="2"/>
  <c r="AE5401" i="2"/>
  <c r="AE5398" i="2"/>
  <c r="AE5395" i="2"/>
  <c r="AE5392" i="2"/>
  <c r="AE5389" i="2"/>
  <c r="AE5386" i="2"/>
  <c r="AE5383" i="2"/>
  <c r="AE5380" i="2"/>
  <c r="AE5377" i="2"/>
  <c r="AE5374" i="2"/>
  <c r="AE5371" i="2"/>
  <c r="AE5368" i="2"/>
  <c r="AE5365" i="2"/>
  <c r="AE5362" i="2"/>
  <c r="AE5359" i="2"/>
  <c r="AE5356" i="2"/>
  <c r="AE5353" i="2"/>
  <c r="AE5350" i="2"/>
  <c r="AE5347" i="2"/>
  <c r="AE5344" i="2"/>
  <c r="AE5341" i="2"/>
  <c r="AE5338" i="2"/>
  <c r="AE5335" i="2"/>
  <c r="AE5332" i="2"/>
  <c r="AE5329" i="2"/>
  <c r="AE5326" i="2"/>
  <c r="AE5323" i="2"/>
  <c r="AE5320" i="2"/>
  <c r="AE5317" i="2"/>
  <c r="AE5314" i="2"/>
  <c r="AE5311" i="2"/>
  <c r="AE5308" i="2"/>
  <c r="AE5305" i="2"/>
  <c r="AE5302" i="2"/>
  <c r="AE5299" i="2"/>
  <c r="AE5296" i="2"/>
  <c r="AE5293" i="2"/>
  <c r="AE5290" i="2"/>
  <c r="AE5287" i="2"/>
  <c r="AE5284" i="2"/>
  <c r="AE5281" i="2"/>
  <c r="AE5278" i="2"/>
  <c r="AE5275" i="2"/>
  <c r="AE5272" i="2"/>
  <c r="AE5269" i="2"/>
  <c r="AE5266" i="2"/>
  <c r="AE5263" i="2"/>
  <c r="AE5260" i="2"/>
  <c r="AE5257" i="2"/>
  <c r="AE5254" i="2"/>
  <c r="AE5251" i="2"/>
  <c r="AE5248" i="2"/>
  <c r="AE5245" i="2"/>
  <c r="AE5242" i="2"/>
  <c r="AE5239" i="2"/>
  <c r="AE5236" i="2"/>
  <c r="AE5233" i="2"/>
  <c r="AE5230" i="2"/>
  <c r="AE5227" i="2"/>
  <c r="AE5224" i="2"/>
  <c r="AE5221" i="2"/>
  <c r="AE5218" i="2"/>
  <c r="AE5215" i="2"/>
  <c r="AE5212" i="2"/>
  <c r="AE5209" i="2"/>
  <c r="AE5206" i="2"/>
  <c r="AE5203" i="2"/>
  <c r="AE5200" i="2"/>
  <c r="AE5197" i="2"/>
  <c r="AE5194" i="2"/>
  <c r="AE5191" i="2"/>
  <c r="AE5188" i="2"/>
  <c r="AE5185" i="2"/>
  <c r="AE5182" i="2"/>
  <c r="AE5179" i="2"/>
  <c r="AE5176" i="2"/>
  <c r="AE5173" i="2"/>
  <c r="AE5170" i="2"/>
  <c r="AE5167" i="2"/>
  <c r="AE5164" i="2"/>
  <c r="AE5161" i="2"/>
  <c r="AE5158" i="2"/>
  <c r="AE5155" i="2"/>
  <c r="AE5152" i="2"/>
  <c r="AE5149" i="2"/>
  <c r="AE5146" i="2"/>
  <c r="AE5143" i="2"/>
  <c r="AE5140" i="2"/>
  <c r="AE5137" i="2"/>
  <c r="AE5134" i="2"/>
  <c r="AE5131" i="2"/>
  <c r="AE5128" i="2"/>
  <c r="AE5125" i="2"/>
  <c r="AE5122" i="2"/>
  <c r="AE5119" i="2"/>
  <c r="AE5116" i="2"/>
  <c r="AE5113" i="2"/>
  <c r="AE5110" i="2"/>
  <c r="AE5107" i="2"/>
  <c r="AE5104" i="2"/>
  <c r="AE5101" i="2"/>
  <c r="AE5098" i="2"/>
  <c r="AE5095" i="2"/>
  <c r="AE5092" i="2"/>
  <c r="AE5089" i="2"/>
  <c r="AE5086" i="2"/>
  <c r="AE5083" i="2"/>
  <c r="AE5080" i="2"/>
  <c r="AE5077" i="2"/>
  <c r="AE5074" i="2"/>
  <c r="AE5071" i="2"/>
  <c r="AE5068" i="2"/>
  <c r="AE5065" i="2"/>
  <c r="AE5062" i="2"/>
  <c r="AE5059" i="2"/>
  <c r="AE5056" i="2"/>
  <c r="AE5053" i="2"/>
  <c r="AE5050" i="2"/>
  <c r="AE5047" i="2"/>
  <c r="AE5044" i="2"/>
  <c r="AE5041" i="2"/>
  <c r="AE5038" i="2"/>
  <c r="AE5035" i="2"/>
  <c r="AE5032" i="2"/>
  <c r="AE5029" i="2"/>
  <c r="AE5026" i="2"/>
  <c r="AE5023" i="2"/>
  <c r="AE5020" i="2"/>
  <c r="AE5017" i="2"/>
  <c r="AE5014" i="2"/>
  <c r="AE5011" i="2"/>
  <c r="AE5008" i="2"/>
  <c r="AE5005" i="2"/>
  <c r="AE5002" i="2"/>
  <c r="AE4999" i="2"/>
  <c r="AE4996" i="2"/>
  <c r="AE4993" i="2"/>
  <c r="AE4990" i="2"/>
  <c r="AE4987" i="2"/>
  <c r="AE4984" i="2"/>
  <c r="AE4981" i="2"/>
  <c r="AE4978" i="2"/>
  <c r="AE4975" i="2"/>
  <c r="AE4972" i="2"/>
  <c r="AE4969" i="2"/>
  <c r="AE4966" i="2"/>
  <c r="AE4963" i="2"/>
  <c r="AE4960" i="2"/>
  <c r="AE4957" i="2"/>
  <c r="AE4954" i="2"/>
  <c r="AE4951" i="2"/>
  <c r="AE4948" i="2"/>
  <c r="AE4945" i="2"/>
  <c r="AE4942" i="2"/>
  <c r="AE4939" i="2"/>
  <c r="AE4936" i="2"/>
  <c r="AE4933" i="2"/>
  <c r="AE4930" i="2"/>
  <c r="AE4927" i="2"/>
  <c r="AE4924" i="2"/>
  <c r="AE4921" i="2"/>
  <c r="AE4918" i="2"/>
  <c r="AE4915" i="2"/>
  <c r="AE4912" i="2"/>
  <c r="AE4909" i="2"/>
  <c r="AE4906" i="2"/>
  <c r="AE4903" i="2"/>
  <c r="AE4900" i="2"/>
  <c r="AE4897" i="2"/>
  <c r="AE4894" i="2"/>
  <c r="AE4891" i="2"/>
  <c r="AE4888" i="2"/>
  <c r="AE4885" i="2"/>
  <c r="AE4882" i="2"/>
  <c r="AE4879" i="2"/>
  <c r="AE4876" i="2"/>
  <c r="AE4873" i="2"/>
  <c r="AE4870" i="2"/>
  <c r="AE4867" i="2"/>
  <c r="AE4864" i="2"/>
  <c r="AE4861" i="2"/>
  <c r="AE4858" i="2"/>
  <c r="AE4855" i="2"/>
  <c r="AE4852" i="2"/>
  <c r="AE4849" i="2"/>
  <c r="AE4846" i="2"/>
  <c r="AE4843" i="2"/>
  <c r="AE4840" i="2"/>
  <c r="AE4837" i="2"/>
  <c r="AE4834" i="2"/>
  <c r="AE4831" i="2"/>
  <c r="AE4828" i="2"/>
  <c r="AE4825" i="2"/>
  <c r="AE4822" i="2"/>
  <c r="AE4819" i="2"/>
  <c r="AE4816" i="2"/>
  <c r="AE4813" i="2"/>
  <c r="AE4810" i="2"/>
  <c r="AE4807" i="2"/>
  <c r="AE4804" i="2"/>
  <c r="AE4801" i="2"/>
  <c r="AE4798" i="2"/>
  <c r="AE4795" i="2"/>
  <c r="AE4792" i="2"/>
  <c r="AE4789" i="2"/>
  <c r="AE4786" i="2"/>
  <c r="AE4783" i="2"/>
  <c r="AE4780" i="2"/>
  <c r="AE4777" i="2"/>
  <c r="AE4774" i="2"/>
  <c r="AE4771" i="2"/>
  <c r="AE4768" i="2"/>
  <c r="AE4765" i="2"/>
  <c r="AE4762" i="2"/>
  <c r="AE4759" i="2"/>
  <c r="AE4756" i="2"/>
  <c r="AE4753" i="2"/>
  <c r="AE4750" i="2"/>
  <c r="AE4747" i="2"/>
  <c r="AE4744" i="2"/>
  <c r="AE4741" i="2"/>
  <c r="AE4738" i="2"/>
  <c r="AE4735" i="2"/>
  <c r="AE4732" i="2"/>
  <c r="AE4729" i="2"/>
  <c r="AE4726" i="2"/>
  <c r="AE4723" i="2"/>
  <c r="AE4720" i="2"/>
  <c r="AE4717" i="2"/>
  <c r="AE4714" i="2"/>
  <c r="AE4711" i="2"/>
  <c r="AE4708" i="2"/>
  <c r="AE4705" i="2"/>
  <c r="AE4702" i="2"/>
  <c r="AE4699" i="2"/>
  <c r="AE4696" i="2"/>
  <c r="AE4693" i="2"/>
  <c r="AE4690" i="2"/>
  <c r="AE4687" i="2"/>
  <c r="AE4684" i="2"/>
  <c r="AE4681" i="2"/>
  <c r="AE4678" i="2"/>
  <c r="AE4675" i="2"/>
  <c r="AE4672" i="2"/>
  <c r="AE4669" i="2"/>
  <c r="AE4666" i="2"/>
  <c r="AE4663" i="2"/>
  <c r="AE4660" i="2"/>
  <c r="AE4657" i="2"/>
  <c r="AE4654" i="2"/>
  <c r="AE4651" i="2"/>
  <c r="AE4648" i="2"/>
  <c r="AE4645" i="2"/>
  <c r="AE4642" i="2"/>
  <c r="AE4639" i="2"/>
  <c r="AE4636" i="2"/>
  <c r="AE4633" i="2"/>
  <c r="AE4630" i="2"/>
  <c r="AE4627" i="2"/>
  <c r="AE4624" i="2"/>
  <c r="AE4621" i="2"/>
  <c r="AE4618" i="2"/>
  <c r="AE4615" i="2"/>
  <c r="AE4612" i="2"/>
  <c r="AE4609" i="2"/>
  <c r="AE4606" i="2"/>
  <c r="AE4603" i="2"/>
  <c r="AE4600" i="2"/>
  <c r="AE4597" i="2"/>
  <c r="AE4594" i="2"/>
  <c r="AE4591" i="2"/>
  <c r="AE4588" i="2"/>
  <c r="AE4585" i="2"/>
  <c r="AE4582" i="2"/>
  <c r="AE4579" i="2"/>
  <c r="AE4576" i="2"/>
  <c r="AE4573" i="2"/>
  <c r="AE4570" i="2"/>
  <c r="AE4567" i="2"/>
  <c r="AE4564" i="2"/>
  <c r="AE4561" i="2"/>
  <c r="AE4558" i="2"/>
  <c r="AE4555" i="2"/>
  <c r="AE4552" i="2"/>
  <c r="AE4549" i="2"/>
  <c r="AE4546" i="2"/>
  <c r="AE4543" i="2"/>
  <c r="AE4540" i="2"/>
  <c r="AE4537" i="2"/>
  <c r="AE4534" i="2"/>
  <c r="AE4531" i="2"/>
  <c r="AE4528" i="2"/>
  <c r="AE4525" i="2"/>
  <c r="AE4522" i="2"/>
  <c r="AE4519" i="2"/>
  <c r="AE4516" i="2"/>
  <c r="AE4513" i="2"/>
  <c r="AE4510" i="2"/>
  <c r="AE4507" i="2"/>
  <c r="AE4504" i="2"/>
  <c r="AE4501" i="2"/>
  <c r="AE4498" i="2"/>
  <c r="AE4495" i="2"/>
  <c r="AE4492" i="2"/>
  <c r="AE4489" i="2"/>
  <c r="AE4486" i="2"/>
  <c r="AE4483" i="2"/>
  <c r="AE4480" i="2"/>
  <c r="AE4477" i="2"/>
  <c r="AE4474" i="2"/>
  <c r="AE4471" i="2"/>
  <c r="AE4468" i="2"/>
  <c r="AE4465" i="2"/>
  <c r="AE4462" i="2"/>
  <c r="AE4459" i="2"/>
  <c r="AE4456" i="2"/>
  <c r="AE4453" i="2"/>
  <c r="AE4450" i="2"/>
  <c r="AE4447" i="2"/>
  <c r="AE4444" i="2"/>
  <c r="AE4441" i="2"/>
  <c r="AE4438" i="2"/>
  <c r="AE4435" i="2"/>
  <c r="AE4432" i="2"/>
  <c r="AE4429" i="2"/>
  <c r="AE4426" i="2"/>
  <c r="AE4423" i="2"/>
  <c r="AE4420" i="2"/>
  <c r="AE4417" i="2"/>
  <c r="AE4414" i="2"/>
  <c r="AE4411" i="2"/>
  <c r="AE4408" i="2"/>
  <c r="AE4405" i="2"/>
  <c r="AE4402" i="2"/>
  <c r="AE4399" i="2"/>
  <c r="AE4396" i="2"/>
  <c r="AE4393" i="2"/>
  <c r="AE4390" i="2"/>
  <c r="AE4387" i="2"/>
  <c r="AE4384" i="2"/>
  <c r="AE4381" i="2"/>
  <c r="AE4378" i="2"/>
  <c r="AE4375" i="2"/>
  <c r="AE4372" i="2"/>
  <c r="AE4369" i="2"/>
  <c r="AE4366" i="2"/>
  <c r="AE4363" i="2"/>
  <c r="AE4360" i="2"/>
  <c r="AE4357" i="2"/>
  <c r="AE4354" i="2"/>
  <c r="AE4351" i="2"/>
  <c r="AE4348" i="2"/>
  <c r="AE4345" i="2"/>
  <c r="AE4342" i="2"/>
  <c r="AE4339" i="2"/>
  <c r="AE4336" i="2"/>
  <c r="AE4333" i="2"/>
  <c r="AE4330" i="2"/>
  <c r="AE4327" i="2"/>
  <c r="AE4324" i="2"/>
  <c r="AE4321" i="2"/>
  <c r="AE4318" i="2"/>
  <c r="AE4315" i="2"/>
  <c r="AE4312" i="2"/>
  <c r="AE4309" i="2"/>
  <c r="AE4306" i="2"/>
  <c r="AE4303" i="2"/>
  <c r="AE4300" i="2"/>
  <c r="AE4297" i="2"/>
  <c r="AE4294" i="2"/>
  <c r="AE4291" i="2"/>
  <c r="AE4288" i="2"/>
  <c r="AE4285" i="2"/>
  <c r="AE4282" i="2"/>
  <c r="AE4279" i="2"/>
  <c r="AE4276" i="2"/>
  <c r="AE4273" i="2"/>
  <c r="AE4270" i="2"/>
  <c r="AE4267" i="2"/>
  <c r="AE4264" i="2"/>
  <c r="AE4261" i="2"/>
  <c r="AE4258" i="2"/>
  <c r="AE4255" i="2"/>
  <c r="AE4252" i="2"/>
  <c r="AE4249" i="2"/>
  <c r="AE4246" i="2"/>
  <c r="AE4243" i="2"/>
  <c r="AE4240" i="2"/>
  <c r="AE4237" i="2"/>
  <c r="AE4234" i="2"/>
  <c r="AE4231" i="2"/>
  <c r="AE4228" i="2"/>
  <c r="AE4225" i="2"/>
  <c r="AE4222" i="2"/>
  <c r="AE4219" i="2"/>
  <c r="AE4216" i="2"/>
  <c r="AE4213" i="2"/>
  <c r="AE4210" i="2"/>
  <c r="AE4207" i="2"/>
  <c r="AE4204" i="2"/>
  <c r="AE4201" i="2"/>
  <c r="AE4198" i="2"/>
  <c r="AE4195" i="2"/>
  <c r="AE4192" i="2"/>
  <c r="AE4189" i="2"/>
  <c r="AE4186" i="2"/>
  <c r="AE4183" i="2"/>
  <c r="AE4180" i="2"/>
  <c r="AE4177" i="2"/>
  <c r="AE4174" i="2"/>
  <c r="AE4171" i="2"/>
  <c r="AE4168" i="2"/>
  <c r="AE4165" i="2"/>
  <c r="AE4162" i="2"/>
  <c r="AE4159" i="2"/>
  <c r="AE4156" i="2"/>
  <c r="AE4153" i="2"/>
  <c r="AE4150" i="2"/>
  <c r="AE4147" i="2"/>
  <c r="AE4144" i="2"/>
  <c r="AE4141" i="2"/>
  <c r="AE4138" i="2"/>
  <c r="AE4135" i="2"/>
  <c r="AE4132" i="2"/>
  <c r="AE4129" i="2"/>
  <c r="AE4126" i="2"/>
  <c r="AE4123" i="2"/>
  <c r="AE4120" i="2"/>
  <c r="AE4117" i="2"/>
  <c r="AE4114" i="2"/>
  <c r="AE4111" i="2"/>
  <c r="AE4108" i="2"/>
  <c r="AE4105" i="2"/>
  <c r="AE4102" i="2"/>
  <c r="AE4099" i="2"/>
  <c r="AE4096" i="2"/>
  <c r="AE4093" i="2"/>
  <c r="AE4090" i="2"/>
  <c r="AE4087" i="2"/>
  <c r="AE4084" i="2"/>
  <c r="AE4081" i="2"/>
  <c r="AE4078" i="2"/>
  <c r="AE4075" i="2"/>
  <c r="AE4072" i="2"/>
  <c r="AE4069" i="2"/>
  <c r="AE4066" i="2"/>
  <c r="AE4063" i="2"/>
  <c r="AE4060" i="2"/>
  <c r="AE4057" i="2"/>
  <c r="AE4054" i="2"/>
  <c r="AE4051" i="2"/>
  <c r="AE4048" i="2"/>
  <c r="AE4045" i="2"/>
  <c r="AE4042" i="2"/>
  <c r="AE4039" i="2"/>
  <c r="AE4036" i="2"/>
  <c r="AE4033" i="2"/>
  <c r="AE4030" i="2"/>
  <c r="AE4027" i="2"/>
  <c r="AE4024" i="2"/>
  <c r="AE4021" i="2"/>
  <c r="AE4018" i="2"/>
  <c r="AE4015" i="2"/>
  <c r="AE4012" i="2"/>
  <c r="AE4009" i="2"/>
  <c r="AE4006" i="2"/>
  <c r="AE4003" i="2"/>
  <c r="AE4000" i="2"/>
  <c r="AE3997" i="2"/>
  <c r="AE3994" i="2"/>
  <c r="AE3991" i="2"/>
  <c r="AE3988" i="2"/>
  <c r="AE3985" i="2"/>
  <c r="AE3982" i="2"/>
  <c r="AE3979" i="2"/>
  <c r="AE3976" i="2"/>
  <c r="AE3973" i="2"/>
  <c r="AE3970" i="2"/>
  <c r="AE3967" i="2"/>
  <c r="AE3964" i="2"/>
  <c r="AE3961" i="2"/>
  <c r="AE3958" i="2"/>
  <c r="AE3955" i="2"/>
  <c r="AE3952" i="2"/>
  <c r="AE3949" i="2"/>
  <c r="AE3946" i="2"/>
  <c r="AE3943" i="2"/>
  <c r="AE3940" i="2"/>
  <c r="AE3937" i="2"/>
  <c r="AE3934" i="2"/>
  <c r="AE3931" i="2"/>
  <c r="AE3928" i="2"/>
  <c r="AE3925" i="2"/>
  <c r="AE3922" i="2"/>
  <c r="AE3919" i="2"/>
  <c r="AE3916" i="2"/>
  <c r="AE3913" i="2"/>
  <c r="AE3910" i="2"/>
  <c r="AE3907" i="2"/>
  <c r="AE3904" i="2"/>
  <c r="AE3901" i="2"/>
  <c r="AE3898" i="2"/>
  <c r="AE3895" i="2"/>
  <c r="AE3892" i="2"/>
  <c r="AE3889" i="2"/>
  <c r="AE3886" i="2"/>
  <c r="AE3883" i="2"/>
  <c r="AE3880" i="2"/>
  <c r="AE3877" i="2"/>
  <c r="AE3874" i="2"/>
  <c r="AE3871" i="2"/>
  <c r="AE3868" i="2"/>
  <c r="AE3865" i="2"/>
  <c r="AE3862" i="2"/>
  <c r="AE3859" i="2"/>
  <c r="AE3856" i="2"/>
  <c r="AE3853" i="2"/>
  <c r="AE3850" i="2"/>
  <c r="AE3847" i="2"/>
  <c r="AE3844" i="2"/>
  <c r="AE3841" i="2"/>
  <c r="AE3838" i="2"/>
  <c r="AE3835" i="2"/>
  <c r="AE3832" i="2"/>
  <c r="AE3829" i="2"/>
  <c r="AE3826" i="2"/>
  <c r="AE3823" i="2"/>
  <c r="AE3820" i="2"/>
  <c r="AE3817" i="2"/>
  <c r="AE3814" i="2"/>
  <c r="AE3811" i="2"/>
  <c r="AE3808" i="2"/>
  <c r="AE3805" i="2"/>
  <c r="AE3802" i="2"/>
  <c r="AE3799" i="2"/>
  <c r="AE3796" i="2"/>
  <c r="AE3793" i="2"/>
  <c r="AE3790" i="2"/>
  <c r="AE3787" i="2"/>
  <c r="AE3784" i="2"/>
  <c r="AE3781" i="2"/>
  <c r="AE3778" i="2"/>
  <c r="AE3775" i="2"/>
  <c r="AE3772" i="2"/>
  <c r="AE3769" i="2"/>
  <c r="AE3766" i="2"/>
  <c r="AE3763" i="2"/>
  <c r="AE3760" i="2"/>
  <c r="AE3757" i="2"/>
  <c r="AE3754" i="2"/>
  <c r="AE3751" i="2"/>
  <c r="AE3748" i="2"/>
  <c r="AE3745" i="2"/>
  <c r="AE3742" i="2"/>
  <c r="AE3739" i="2"/>
  <c r="AE3736" i="2"/>
  <c r="AE3733" i="2"/>
  <c r="AE3730" i="2"/>
  <c r="AE3727" i="2"/>
  <c r="AE3724" i="2"/>
  <c r="AE3721" i="2"/>
  <c r="AE3718" i="2"/>
  <c r="AE3715" i="2"/>
  <c r="AE3712" i="2"/>
  <c r="AE3709" i="2"/>
  <c r="AE3706" i="2"/>
  <c r="AE3703" i="2"/>
  <c r="AE3700" i="2"/>
  <c r="AE3697" i="2"/>
  <c r="AE3694" i="2"/>
  <c r="AE3691" i="2"/>
  <c r="AE3688" i="2"/>
  <c r="AE3685" i="2"/>
  <c r="AE3682" i="2"/>
  <c r="AE3679" i="2"/>
  <c r="AE3676" i="2"/>
  <c r="AE3673" i="2"/>
  <c r="AE3670" i="2"/>
  <c r="AE3667" i="2"/>
  <c r="AE3664" i="2"/>
  <c r="AE3661" i="2"/>
  <c r="AE3658" i="2"/>
  <c r="AE3655" i="2"/>
  <c r="AE3652" i="2"/>
  <c r="AE3649" i="2"/>
  <c r="AE3646" i="2"/>
  <c r="AE3643" i="2"/>
  <c r="AE3640" i="2"/>
  <c r="AE3637" i="2"/>
  <c r="AE3634" i="2"/>
  <c r="AE3631" i="2"/>
  <c r="AE3628" i="2"/>
  <c r="AE3625" i="2"/>
  <c r="AE3622" i="2"/>
  <c r="AE3619" i="2"/>
  <c r="AE3616" i="2"/>
  <c r="AE3613" i="2"/>
  <c r="AE3610" i="2"/>
  <c r="AE3607" i="2"/>
  <c r="AE3604" i="2"/>
  <c r="AE3601" i="2"/>
  <c r="AE3598" i="2"/>
  <c r="AE3595" i="2"/>
  <c r="AE3592" i="2"/>
  <c r="AE3589" i="2"/>
  <c r="AE3586" i="2"/>
  <c r="AE3583" i="2"/>
  <c r="AE3580" i="2"/>
  <c r="AE3577" i="2"/>
  <c r="AE3574" i="2"/>
  <c r="AE3571" i="2"/>
  <c r="AE3568" i="2"/>
  <c r="AE3565" i="2"/>
  <c r="AE3562" i="2"/>
  <c r="AE3559" i="2"/>
  <c r="AE3556" i="2"/>
  <c r="AE3553" i="2"/>
  <c r="AE3550" i="2"/>
  <c r="AE3547" i="2"/>
  <c r="AE3544" i="2"/>
  <c r="AE3541" i="2"/>
  <c r="AE3538" i="2"/>
  <c r="AE3535" i="2"/>
  <c r="AE3532" i="2"/>
  <c r="AE3529" i="2"/>
  <c r="AE3526" i="2"/>
  <c r="AE3523" i="2"/>
  <c r="AE3520" i="2"/>
  <c r="AE3517" i="2"/>
  <c r="AE3514" i="2"/>
  <c r="AE3511" i="2"/>
  <c r="AE3508" i="2"/>
  <c r="AE3505" i="2"/>
  <c r="AE3502" i="2"/>
  <c r="AE3499" i="2"/>
  <c r="AE3496" i="2"/>
  <c r="AE3493" i="2"/>
  <c r="AE3490" i="2"/>
  <c r="AE3487" i="2"/>
  <c r="AE3484" i="2"/>
  <c r="AE3481" i="2"/>
  <c r="AE3478" i="2"/>
  <c r="AE3475" i="2"/>
  <c r="AE3472" i="2"/>
  <c r="AE3469" i="2"/>
  <c r="AE3466" i="2"/>
  <c r="AE3463" i="2"/>
  <c r="AE3460" i="2"/>
  <c r="AE3457" i="2"/>
  <c r="AE3454" i="2"/>
  <c r="AE3451" i="2"/>
  <c r="AE3448" i="2"/>
  <c r="AE3445" i="2"/>
  <c r="AE3442" i="2"/>
  <c r="AE3439" i="2"/>
  <c r="AE3436" i="2"/>
  <c r="AE3433" i="2"/>
  <c r="AE3430" i="2"/>
  <c r="AE3427" i="2"/>
  <c r="AE3424" i="2"/>
  <c r="AE3421" i="2"/>
  <c r="AE3418" i="2"/>
  <c r="AE3415" i="2"/>
  <c r="AE3412" i="2"/>
  <c r="AE3409" i="2"/>
  <c r="AE3406" i="2"/>
  <c r="AE3403" i="2"/>
  <c r="AE3400" i="2"/>
  <c r="AE3397" i="2"/>
  <c r="AE3394" i="2"/>
  <c r="AE3391" i="2"/>
  <c r="AE3388" i="2"/>
  <c r="AE3385" i="2"/>
  <c r="AE3382" i="2"/>
  <c r="AE3379" i="2"/>
  <c r="AE3376" i="2"/>
  <c r="AE3373" i="2"/>
  <c r="AE3370" i="2"/>
  <c r="AE3367" i="2"/>
  <c r="AE3364" i="2"/>
  <c r="AE3361" i="2"/>
  <c r="AE3358" i="2"/>
  <c r="AE3355" i="2"/>
  <c r="AE3352" i="2"/>
  <c r="AE3349" i="2"/>
  <c r="AE3346" i="2"/>
  <c r="AE3343" i="2"/>
  <c r="AE3340" i="2"/>
  <c r="AE3337" i="2"/>
  <c r="AE3334" i="2"/>
  <c r="AE3331" i="2"/>
  <c r="AE3328" i="2"/>
  <c r="AE3325" i="2"/>
  <c r="AE3322" i="2"/>
  <c r="AE3319" i="2"/>
  <c r="AE3316" i="2"/>
  <c r="AE3313" i="2"/>
  <c r="AE3310" i="2"/>
  <c r="AE3307" i="2"/>
  <c r="AE3304" i="2"/>
  <c r="AE3301" i="2"/>
  <c r="AE3298" i="2"/>
  <c r="AE3295" i="2"/>
  <c r="AE3292" i="2"/>
  <c r="AE3289" i="2"/>
  <c r="AE3286" i="2"/>
  <c r="AE3283" i="2"/>
  <c r="AE3280" i="2"/>
  <c r="AE3277" i="2"/>
  <c r="AE3274" i="2"/>
  <c r="AE3271" i="2"/>
  <c r="AE3268" i="2"/>
  <c r="AE3265" i="2"/>
  <c r="AE3262" i="2"/>
  <c r="AE3259" i="2"/>
  <c r="AE3256" i="2"/>
  <c r="AE3253" i="2"/>
  <c r="AE3250" i="2"/>
  <c r="AE3247" i="2"/>
  <c r="AE3244" i="2"/>
  <c r="AE3241" i="2"/>
  <c r="AE3238" i="2"/>
  <c r="AE3235" i="2"/>
  <c r="AE3232" i="2"/>
  <c r="AE3229" i="2"/>
  <c r="AE3226" i="2"/>
  <c r="AE3223" i="2"/>
  <c r="AE3220" i="2"/>
  <c r="AE3217" i="2"/>
  <c r="AE3214" i="2"/>
  <c r="AE3211" i="2"/>
  <c r="AE3208" i="2"/>
  <c r="AE3205" i="2"/>
  <c r="AE3202" i="2"/>
  <c r="AE3199" i="2"/>
  <c r="AE3196" i="2"/>
  <c r="AE3193" i="2"/>
  <c r="AE3190" i="2"/>
  <c r="AE3187" i="2"/>
  <c r="AE3184" i="2"/>
  <c r="AE3181" i="2"/>
  <c r="AE3178" i="2"/>
  <c r="AE3175" i="2"/>
  <c r="AE3172" i="2"/>
  <c r="AE3169" i="2"/>
  <c r="AE3166" i="2"/>
  <c r="AE3163" i="2"/>
  <c r="AE3160" i="2"/>
  <c r="AE3157" i="2"/>
  <c r="AE3154" i="2"/>
  <c r="AE3151" i="2"/>
  <c r="AE3148" i="2"/>
  <c r="AE3145" i="2"/>
  <c r="AE3142" i="2"/>
  <c r="AE3139" i="2"/>
  <c r="AE3136" i="2"/>
  <c r="AE3133" i="2"/>
  <c r="AE3130" i="2"/>
  <c r="AE3127" i="2"/>
  <c r="AE3124" i="2"/>
  <c r="AE3121" i="2"/>
  <c r="AE3118" i="2"/>
  <c r="AE3115" i="2"/>
  <c r="AE3112" i="2"/>
  <c r="AE3109" i="2"/>
  <c r="AE3106" i="2"/>
  <c r="AE3103" i="2"/>
  <c r="AE3100" i="2"/>
  <c r="AE3097" i="2"/>
  <c r="AE3094" i="2"/>
  <c r="AE3091" i="2"/>
  <c r="AE3088" i="2"/>
  <c r="AE3085" i="2"/>
  <c r="AE3082" i="2"/>
  <c r="AE3079" i="2"/>
  <c r="AE3076" i="2"/>
  <c r="AE3073" i="2"/>
  <c r="AE3070" i="2"/>
  <c r="AE3067" i="2"/>
  <c r="AE3064" i="2"/>
  <c r="AE3061" i="2"/>
  <c r="AE3058" i="2"/>
  <c r="AE3055" i="2"/>
  <c r="AE3052" i="2"/>
  <c r="AE3049" i="2"/>
  <c r="AE3046" i="2"/>
  <c r="AE3043" i="2"/>
  <c r="AE3040" i="2"/>
  <c r="AE3037" i="2"/>
  <c r="AE3034" i="2"/>
  <c r="AE3031" i="2"/>
  <c r="AE3028" i="2"/>
  <c r="AE3025" i="2"/>
  <c r="AE3022" i="2"/>
  <c r="AE3019" i="2"/>
  <c r="AE3016" i="2"/>
  <c r="AE3013" i="2"/>
  <c r="AE3010" i="2"/>
  <c r="AE3007" i="2"/>
  <c r="AE3004" i="2"/>
  <c r="AE3001" i="2"/>
  <c r="AE2998" i="2"/>
  <c r="AE2995" i="2"/>
  <c r="AE2992" i="2"/>
  <c r="AE2989" i="2"/>
  <c r="AE2986" i="2"/>
  <c r="AE2983" i="2"/>
  <c r="AE2980" i="2"/>
  <c r="AE2977" i="2"/>
  <c r="AE2974" i="2"/>
  <c r="AE2971" i="2"/>
  <c r="AE2968" i="2"/>
  <c r="AE2965" i="2"/>
  <c r="AE2962" i="2"/>
  <c r="AE2959" i="2"/>
  <c r="AE2956" i="2"/>
  <c r="AE2953" i="2"/>
  <c r="AE2950" i="2"/>
  <c r="AE2947" i="2"/>
  <c r="AE2944" i="2"/>
  <c r="AE2941" i="2"/>
  <c r="AE2938" i="2"/>
  <c r="AE2935" i="2"/>
  <c r="AE2932" i="2"/>
  <c r="AE2929" i="2"/>
  <c r="AE2926" i="2"/>
  <c r="AE2923" i="2"/>
  <c r="AE2920" i="2"/>
  <c r="AE2917" i="2"/>
  <c r="AE2914" i="2"/>
  <c r="AE2911" i="2"/>
  <c r="AE2908" i="2"/>
  <c r="AE2905" i="2"/>
  <c r="AE2902" i="2"/>
  <c r="AE2899" i="2"/>
  <c r="AE2896" i="2"/>
  <c r="AE2893" i="2"/>
  <c r="AE2890" i="2"/>
  <c r="AE2887" i="2"/>
  <c r="AE2884" i="2"/>
  <c r="AE2881" i="2"/>
  <c r="AE2878" i="2"/>
  <c r="AE2875" i="2"/>
  <c r="AE2872" i="2"/>
  <c r="AE2869" i="2"/>
  <c r="AE2866" i="2"/>
  <c r="AE2863" i="2"/>
  <c r="AE2860" i="2"/>
  <c r="AE2857" i="2"/>
  <c r="AE2854" i="2"/>
  <c r="AE2851" i="2"/>
  <c r="AE2848" i="2"/>
  <c r="AE2845" i="2"/>
  <c r="AE2842" i="2"/>
  <c r="AE2839" i="2"/>
  <c r="AE2836" i="2"/>
  <c r="AE2833" i="2"/>
  <c r="AE2830" i="2"/>
  <c r="AE2827" i="2"/>
  <c r="AE2824" i="2"/>
  <c r="AE2821" i="2"/>
  <c r="AE2818" i="2"/>
  <c r="AE2815" i="2"/>
  <c r="AE2812" i="2"/>
  <c r="AE2809" i="2"/>
  <c r="AE2806" i="2"/>
  <c r="AE2803" i="2"/>
  <c r="AE2800" i="2"/>
  <c r="AE2797" i="2"/>
  <c r="AE2794" i="2"/>
  <c r="AE2791" i="2"/>
  <c r="AE2788" i="2"/>
  <c r="AE2785" i="2"/>
  <c r="AE2782" i="2"/>
  <c r="AE2779" i="2"/>
  <c r="AE2776" i="2"/>
  <c r="AE2773" i="2"/>
  <c r="AE2770" i="2"/>
  <c r="AE2767" i="2"/>
  <c r="AE2764" i="2"/>
  <c r="AE2761" i="2"/>
  <c r="AE2758" i="2"/>
  <c r="AE2755" i="2"/>
  <c r="AE2752" i="2"/>
  <c r="AE2749" i="2"/>
  <c r="AE2746" i="2"/>
  <c r="AE2743" i="2"/>
  <c r="AE2740" i="2"/>
  <c r="AE2737" i="2"/>
  <c r="AE2734" i="2"/>
  <c r="AE2731" i="2"/>
  <c r="AE2728" i="2"/>
  <c r="AE2725" i="2"/>
  <c r="AE2722" i="2"/>
  <c r="AE2719" i="2"/>
  <c r="AE2716" i="2"/>
  <c r="AE2713" i="2"/>
  <c r="AE2710" i="2"/>
  <c r="AE2707" i="2"/>
  <c r="AE2704" i="2"/>
  <c r="AE2701" i="2"/>
  <c r="AE2698" i="2"/>
  <c r="AE2695" i="2"/>
  <c r="AE2692" i="2"/>
  <c r="AE2689" i="2"/>
  <c r="AE2686" i="2"/>
  <c r="AE2683" i="2"/>
  <c r="AE2680" i="2"/>
  <c r="AE2677" i="2"/>
  <c r="AE2674" i="2"/>
  <c r="AE2671" i="2"/>
  <c r="AE2668" i="2"/>
  <c r="AE2665" i="2"/>
  <c r="AE2662" i="2"/>
  <c r="AE2659" i="2"/>
  <c r="AE2656" i="2"/>
  <c r="AE2653" i="2"/>
  <c r="AE2650" i="2"/>
  <c r="AE2647" i="2"/>
  <c r="AE2644" i="2"/>
  <c r="AE2641" i="2"/>
  <c r="AE2638" i="2"/>
  <c r="AE2635" i="2"/>
  <c r="AE2632" i="2"/>
  <c r="AE2629" i="2"/>
  <c r="AE2626" i="2"/>
  <c r="AE2623" i="2"/>
  <c r="AE2620" i="2"/>
  <c r="AE2617" i="2"/>
  <c r="AE2614" i="2"/>
  <c r="AE2611" i="2"/>
  <c r="AE2608" i="2"/>
  <c r="AE2605" i="2"/>
  <c r="AE2602" i="2"/>
  <c r="AE2599" i="2"/>
  <c r="AE2596" i="2"/>
  <c r="AE2593" i="2"/>
  <c r="AE2590" i="2"/>
  <c r="AE2587" i="2"/>
  <c r="AE2584" i="2"/>
  <c r="AE2581" i="2"/>
  <c r="AE2578" i="2"/>
  <c r="AE2575" i="2"/>
  <c r="AE2572" i="2"/>
  <c r="AE2569" i="2"/>
  <c r="AE2566" i="2"/>
  <c r="AE2563" i="2"/>
  <c r="AE2560" i="2"/>
  <c r="AE2557" i="2"/>
  <c r="AE2554" i="2"/>
  <c r="AE2551" i="2"/>
  <c r="AE2548" i="2"/>
  <c r="AE2545" i="2"/>
  <c r="AE2542" i="2"/>
  <c r="AE2539" i="2"/>
  <c r="AE2536" i="2"/>
  <c r="AE2533" i="2"/>
  <c r="AE2530" i="2"/>
  <c r="AE2527" i="2"/>
  <c r="AE2524" i="2"/>
  <c r="AE2521" i="2"/>
  <c r="AE2518" i="2"/>
  <c r="AE2515" i="2"/>
  <c r="AE2512" i="2"/>
  <c r="AE2509" i="2"/>
  <c r="AE2506" i="2"/>
  <c r="AE2503" i="2"/>
  <c r="AE2500" i="2"/>
  <c r="AE2497" i="2"/>
  <c r="AE2494" i="2"/>
  <c r="AE2491" i="2"/>
  <c r="AE2488" i="2"/>
  <c r="AE2485" i="2"/>
  <c r="AE2482" i="2"/>
  <c r="AE2479" i="2"/>
  <c r="AE2476" i="2"/>
  <c r="AE2473" i="2"/>
  <c r="AE2470" i="2"/>
  <c r="AE2467" i="2"/>
  <c r="AE2464" i="2"/>
  <c r="AE2461" i="2"/>
  <c r="AE2458" i="2"/>
  <c r="AE2455" i="2"/>
  <c r="AE2452" i="2"/>
  <c r="AE2449" i="2"/>
  <c r="AE2446" i="2"/>
  <c r="AE2443" i="2"/>
  <c r="AE2440" i="2"/>
  <c r="AE2437" i="2"/>
  <c r="AE2434" i="2"/>
  <c r="AE2431" i="2"/>
  <c r="AE2428" i="2"/>
  <c r="AE2425" i="2"/>
  <c r="AE2422" i="2"/>
  <c r="AE2419" i="2"/>
  <c r="AE2416" i="2"/>
  <c r="AE2413" i="2"/>
  <c r="AE2410" i="2"/>
  <c r="AE2407" i="2"/>
  <c r="AE2404" i="2"/>
  <c r="AE2401" i="2"/>
  <c r="AE2398" i="2"/>
  <c r="AE2395" i="2"/>
  <c r="AE2392" i="2"/>
  <c r="AE2389" i="2"/>
  <c r="AE2386" i="2"/>
  <c r="AE2383" i="2"/>
  <c r="AE2380" i="2"/>
  <c r="AE2377" i="2"/>
  <c r="AE2374" i="2"/>
  <c r="AE2371" i="2"/>
  <c r="AE2368" i="2"/>
  <c r="AE2365" i="2"/>
  <c r="AE2362" i="2"/>
  <c r="AE2359" i="2"/>
  <c r="AE2356" i="2"/>
  <c r="AE2353" i="2"/>
  <c r="AE2350" i="2"/>
  <c r="AE2347" i="2"/>
  <c r="AE2344" i="2"/>
  <c r="AE2341" i="2"/>
  <c r="AE2338" i="2"/>
  <c r="AE2335" i="2"/>
  <c r="AE2332" i="2"/>
  <c r="AE2329" i="2"/>
  <c r="AE2326" i="2"/>
  <c r="AE2323" i="2"/>
  <c r="AE2320" i="2"/>
  <c r="AE2317" i="2"/>
  <c r="AE2314" i="2"/>
  <c r="AE2311" i="2"/>
  <c r="AE2308" i="2"/>
  <c r="AE2305" i="2"/>
  <c r="AE2302" i="2"/>
  <c r="AE2299" i="2"/>
  <c r="AE2296" i="2"/>
  <c r="AE2293" i="2"/>
  <c r="AE2290" i="2"/>
  <c r="AE2287" i="2"/>
  <c r="AE2284" i="2"/>
  <c r="AE2281" i="2"/>
  <c r="AE2278" i="2"/>
  <c r="AE2275" i="2"/>
  <c r="AE2272" i="2"/>
  <c r="AE2269" i="2"/>
  <c r="AE2266" i="2"/>
  <c r="AE2263" i="2"/>
  <c r="AE2260" i="2"/>
  <c r="AE2257" i="2"/>
  <c r="AE2254" i="2"/>
  <c r="AE2251" i="2"/>
  <c r="AE2248" i="2"/>
  <c r="AE2245" i="2"/>
  <c r="AE2242" i="2"/>
  <c r="AE2239" i="2"/>
  <c r="AE2236" i="2"/>
  <c r="AE2233" i="2"/>
  <c r="AE2230" i="2"/>
  <c r="AE2227" i="2"/>
  <c r="AE2224" i="2"/>
  <c r="AE2221" i="2"/>
  <c r="AE2218" i="2"/>
  <c r="AE2215" i="2"/>
  <c r="AE2212" i="2"/>
  <c r="AE2209" i="2"/>
  <c r="AE2206" i="2"/>
  <c r="AE2203" i="2"/>
  <c r="AE2200" i="2"/>
  <c r="AE2197" i="2"/>
  <c r="AE2194" i="2"/>
  <c r="AE2191" i="2"/>
  <c r="AE2188" i="2"/>
  <c r="AE2185" i="2"/>
  <c r="AE2182" i="2"/>
  <c r="AE2179" i="2"/>
  <c r="AE2176" i="2"/>
  <c r="AE2173" i="2"/>
  <c r="AE2170" i="2"/>
  <c r="AE2167" i="2"/>
  <c r="AE2164" i="2"/>
  <c r="AE2161" i="2"/>
  <c r="AE2158" i="2"/>
  <c r="AE2155" i="2"/>
  <c r="AE2152" i="2"/>
  <c r="AE2149" i="2"/>
  <c r="AE2146" i="2"/>
  <c r="AE2143" i="2"/>
  <c r="AE2140" i="2"/>
  <c r="AE2137" i="2"/>
  <c r="AE2134" i="2"/>
  <c r="AE2131" i="2"/>
  <c r="AE2128" i="2"/>
  <c r="AE2125" i="2"/>
  <c r="AE2122" i="2"/>
  <c r="AE2119" i="2"/>
  <c r="AE2116" i="2"/>
  <c r="AE2113" i="2"/>
  <c r="AE2110" i="2"/>
  <c r="AE2107" i="2"/>
  <c r="AE2104" i="2"/>
  <c r="AE2101" i="2"/>
  <c r="AE2098" i="2"/>
  <c r="AE2095" i="2"/>
  <c r="AE2092" i="2"/>
  <c r="AE2089" i="2"/>
  <c r="AE2086" i="2"/>
  <c r="AE2083" i="2"/>
  <c r="AE2080" i="2"/>
  <c r="AE2077" i="2"/>
  <c r="AE2074" i="2"/>
  <c r="AE2071" i="2"/>
  <c r="AE2068" i="2"/>
  <c r="AE2065" i="2"/>
  <c r="AE2062" i="2"/>
  <c r="AE2059" i="2"/>
  <c r="AE2056" i="2"/>
  <c r="AE2053" i="2"/>
  <c r="AE2050" i="2"/>
  <c r="AE2047" i="2"/>
  <c r="AE2044" i="2"/>
  <c r="AE2041" i="2"/>
  <c r="AE2038" i="2"/>
  <c r="AE2035" i="2"/>
  <c r="AE2032" i="2"/>
  <c r="AE2029" i="2"/>
  <c r="AE2026" i="2"/>
  <c r="AE2023" i="2"/>
  <c r="AE2020" i="2"/>
  <c r="AE2017" i="2"/>
  <c r="AE2014" i="2"/>
  <c r="AE2011" i="2"/>
  <c r="AE2008" i="2"/>
  <c r="AE2005" i="2"/>
  <c r="AE2002" i="2"/>
  <c r="AE1999" i="2"/>
  <c r="AE1996" i="2"/>
  <c r="AE1993" i="2"/>
  <c r="AE1990" i="2"/>
  <c r="AE1987" i="2"/>
  <c r="AE1984" i="2"/>
  <c r="AE1981" i="2"/>
  <c r="AE1978" i="2"/>
  <c r="AE1975" i="2"/>
  <c r="AE1972" i="2"/>
  <c r="AE1969" i="2"/>
  <c r="AE1966" i="2"/>
  <c r="AE1963" i="2"/>
  <c r="AE1960" i="2"/>
  <c r="AE1957" i="2"/>
  <c r="AE1954" i="2"/>
  <c r="AE1951" i="2"/>
  <c r="AE1948" i="2"/>
  <c r="AE1945" i="2"/>
  <c r="AE1942" i="2"/>
  <c r="AE1939" i="2"/>
  <c r="AE1936" i="2"/>
  <c r="AE1933" i="2"/>
  <c r="AE1930" i="2"/>
  <c r="AE1927" i="2"/>
  <c r="AE1924" i="2"/>
  <c r="AE1921" i="2"/>
  <c r="AE1918" i="2"/>
  <c r="AE1915" i="2"/>
  <c r="AE1912" i="2"/>
  <c r="AE1909" i="2"/>
  <c r="AE1906" i="2"/>
  <c r="AE1903" i="2"/>
  <c r="AE1900" i="2"/>
  <c r="AE1897" i="2"/>
  <c r="AE1894" i="2"/>
  <c r="AE1891" i="2"/>
  <c r="AE1888" i="2"/>
  <c r="AE1885" i="2"/>
  <c r="AE1882" i="2"/>
  <c r="AE1879" i="2"/>
  <c r="AE1876" i="2"/>
  <c r="AE1873" i="2"/>
  <c r="AE1870" i="2"/>
  <c r="AE1867" i="2"/>
  <c r="AE1864" i="2"/>
  <c r="AE1861" i="2"/>
  <c r="AE1858" i="2"/>
  <c r="AE1855" i="2"/>
  <c r="AE1852" i="2"/>
  <c r="AE1849" i="2"/>
  <c r="AE1846" i="2"/>
  <c r="AE1843" i="2"/>
  <c r="AE1840" i="2"/>
  <c r="AE1837" i="2"/>
  <c r="AE1834" i="2"/>
  <c r="AE1831" i="2"/>
  <c r="AE1828" i="2"/>
  <c r="AE1825" i="2"/>
  <c r="AE1822" i="2"/>
  <c r="AE1819" i="2"/>
  <c r="AE1816" i="2"/>
  <c r="AE1813" i="2"/>
  <c r="AE1810" i="2"/>
  <c r="AE1807" i="2"/>
  <c r="AE1804" i="2"/>
  <c r="AE1801" i="2"/>
  <c r="AE1798" i="2"/>
  <c r="AE1795" i="2"/>
  <c r="AE1792" i="2"/>
  <c r="AE1789" i="2"/>
  <c r="AE1786" i="2"/>
  <c r="AE1783" i="2"/>
  <c r="AE1780" i="2"/>
  <c r="AE1777" i="2"/>
  <c r="AE1774" i="2"/>
  <c r="AE1771" i="2"/>
  <c r="AE1768" i="2"/>
  <c r="AE1765" i="2"/>
  <c r="AE1762" i="2"/>
  <c r="AE1759" i="2"/>
  <c r="AE1756" i="2"/>
  <c r="AE1753" i="2"/>
  <c r="AE1750" i="2"/>
  <c r="AE1747" i="2"/>
  <c r="AE1744" i="2"/>
  <c r="AE1741" i="2"/>
  <c r="AE1738" i="2"/>
  <c r="AE1735" i="2"/>
  <c r="AE1732" i="2"/>
  <c r="AE1729" i="2"/>
  <c r="AE1726" i="2"/>
  <c r="AE1723" i="2"/>
  <c r="AE1720" i="2"/>
  <c r="AE1717" i="2"/>
  <c r="AE1714" i="2"/>
  <c r="AE1711" i="2"/>
  <c r="AE1708" i="2"/>
  <c r="AE1705" i="2"/>
  <c r="AE1702" i="2"/>
  <c r="AE1699" i="2"/>
  <c r="AE1696" i="2"/>
  <c r="AE1693" i="2"/>
  <c r="AE1690" i="2"/>
  <c r="AE1687" i="2"/>
  <c r="AE1684" i="2"/>
  <c r="AE1681" i="2"/>
  <c r="AE1678" i="2"/>
  <c r="AE1675" i="2"/>
  <c r="AE1672" i="2"/>
  <c r="AE1669" i="2"/>
  <c r="AE1666" i="2"/>
  <c r="AE1663" i="2"/>
  <c r="AE1660" i="2"/>
  <c r="AE1657" i="2"/>
  <c r="AE1654" i="2"/>
  <c r="AE1651" i="2"/>
  <c r="AE1648" i="2"/>
  <c r="AE1645" i="2"/>
  <c r="AE1642" i="2"/>
  <c r="AE1639" i="2"/>
  <c r="AE1636" i="2"/>
  <c r="AE1633" i="2"/>
  <c r="AE1630" i="2"/>
  <c r="AE1627" i="2"/>
  <c r="AE1624" i="2"/>
  <c r="AE1621" i="2"/>
  <c r="AE1618" i="2"/>
  <c r="AE1615" i="2"/>
  <c r="AE1612" i="2"/>
  <c r="AE1609" i="2"/>
  <c r="AE1606" i="2"/>
  <c r="AE1603" i="2"/>
  <c r="AE1600" i="2"/>
  <c r="AE1597" i="2"/>
  <c r="AE1594" i="2"/>
  <c r="AE1591" i="2"/>
  <c r="AE1588" i="2"/>
  <c r="AE1585" i="2"/>
  <c r="AE1582" i="2"/>
  <c r="AE1579" i="2"/>
  <c r="AE1576" i="2"/>
  <c r="AE1573" i="2"/>
  <c r="AE1570" i="2"/>
  <c r="AE1567" i="2"/>
  <c r="AE1564" i="2"/>
  <c r="AE1561" i="2"/>
  <c r="AE1558" i="2"/>
  <c r="AE1555" i="2"/>
  <c r="AE1552" i="2"/>
  <c r="AE1549" i="2"/>
  <c r="AE1546" i="2"/>
  <c r="AE1543" i="2"/>
  <c r="AE1540" i="2"/>
  <c r="AE1537" i="2"/>
  <c r="AE1534" i="2"/>
  <c r="AE1531" i="2"/>
  <c r="AE1528" i="2"/>
  <c r="AE1525" i="2"/>
  <c r="AE1522" i="2"/>
  <c r="AE1519" i="2"/>
  <c r="AE1516" i="2"/>
  <c r="AE1513" i="2"/>
  <c r="AE1510" i="2"/>
  <c r="AE1507" i="2"/>
  <c r="AE1504" i="2"/>
  <c r="AE1501" i="2"/>
  <c r="AE1498" i="2"/>
  <c r="AE1495" i="2"/>
  <c r="AE1492" i="2"/>
  <c r="AE1489" i="2"/>
  <c r="AE1486" i="2"/>
  <c r="AE1483" i="2"/>
  <c r="AE1480" i="2"/>
  <c r="AE1477" i="2"/>
  <c r="AE1474" i="2"/>
  <c r="AE1471" i="2"/>
  <c r="AE1468" i="2"/>
  <c r="AE1465" i="2"/>
  <c r="AE1462" i="2"/>
  <c r="AE1459" i="2"/>
  <c r="AE1456" i="2"/>
  <c r="AE1453" i="2"/>
  <c r="AE1450" i="2"/>
  <c r="AE1447" i="2"/>
  <c r="AE1444" i="2"/>
  <c r="AE1441" i="2"/>
  <c r="AE1438" i="2"/>
  <c r="AE1435" i="2"/>
  <c r="AE1432" i="2"/>
  <c r="AE1429" i="2"/>
  <c r="AE1426" i="2"/>
  <c r="AE1423" i="2"/>
  <c r="AE1420" i="2"/>
  <c r="AE1417" i="2"/>
  <c r="AE1414" i="2"/>
  <c r="AE1411" i="2"/>
  <c r="AE1408" i="2"/>
  <c r="AE1405" i="2"/>
  <c r="AE1402" i="2"/>
  <c r="AE1399" i="2"/>
  <c r="AE1396" i="2"/>
  <c r="AE1393" i="2"/>
  <c r="AE1390" i="2"/>
  <c r="AE1387" i="2"/>
  <c r="AE1384" i="2"/>
  <c r="AE1381" i="2"/>
  <c r="AE1378" i="2"/>
  <c r="AE1375" i="2"/>
  <c r="AE1372" i="2"/>
  <c r="AE1369" i="2"/>
  <c r="AE1366" i="2"/>
  <c r="AE1363" i="2"/>
  <c r="AE1360" i="2"/>
  <c r="AE1357" i="2"/>
  <c r="AE1354" i="2"/>
  <c r="AE1351" i="2"/>
  <c r="AE1348" i="2"/>
  <c r="AE1345" i="2"/>
  <c r="AE1342" i="2"/>
  <c r="AE1339" i="2"/>
  <c r="AE1336" i="2"/>
  <c r="AE1333" i="2"/>
  <c r="AE1330" i="2"/>
  <c r="AE1327" i="2"/>
  <c r="AE1324" i="2"/>
  <c r="AE1321" i="2"/>
  <c r="AE1318" i="2"/>
  <c r="AE1315" i="2"/>
  <c r="AE1312" i="2"/>
  <c r="AE1309" i="2"/>
  <c r="AE1306" i="2"/>
  <c r="AE1303" i="2"/>
  <c r="AE1300" i="2"/>
  <c r="AE1297" i="2"/>
  <c r="AE1294" i="2"/>
  <c r="AE1291" i="2"/>
  <c r="AE1288" i="2"/>
  <c r="AE1285" i="2"/>
  <c r="AE1282" i="2"/>
  <c r="AE1279" i="2"/>
  <c r="AE1276" i="2"/>
  <c r="AE1273" i="2"/>
  <c r="AE1270" i="2"/>
  <c r="AE1267" i="2"/>
  <c r="AE1264" i="2"/>
  <c r="AE1261" i="2"/>
  <c r="AE1258" i="2"/>
  <c r="AE1255" i="2"/>
  <c r="AE1252" i="2"/>
  <c r="AE1249" i="2"/>
  <c r="AE1246" i="2"/>
  <c r="AE1243" i="2"/>
  <c r="AE1240" i="2"/>
  <c r="AE1237" i="2"/>
  <c r="AE1234" i="2"/>
  <c r="AE1231" i="2"/>
  <c r="AE1228" i="2"/>
  <c r="AE1225" i="2"/>
  <c r="AE1222" i="2"/>
  <c r="AE1219" i="2"/>
  <c r="AE1216" i="2"/>
  <c r="AE1213" i="2"/>
  <c r="AE1210" i="2"/>
  <c r="AE1207" i="2"/>
  <c r="AE1204" i="2"/>
  <c r="AE1201" i="2"/>
  <c r="AE1198" i="2"/>
  <c r="AE1195" i="2"/>
  <c r="AE1192" i="2"/>
  <c r="AE1189" i="2"/>
  <c r="AE1186" i="2"/>
  <c r="AE1183" i="2"/>
  <c r="AE1180" i="2"/>
  <c r="AE1177" i="2"/>
  <c r="AE1174" i="2"/>
  <c r="AE1171" i="2"/>
  <c r="AE1168" i="2"/>
  <c r="AE1165" i="2"/>
  <c r="AE1162" i="2"/>
  <c r="AE1159" i="2"/>
  <c r="AE1156" i="2"/>
  <c r="AE1153" i="2"/>
  <c r="AE1150" i="2"/>
  <c r="AE1147" i="2"/>
  <c r="AE1144" i="2"/>
  <c r="AE1141" i="2"/>
  <c r="AE1138" i="2"/>
  <c r="AE1135" i="2"/>
  <c r="AE1132" i="2"/>
  <c r="AE1129" i="2"/>
  <c r="AE1126" i="2"/>
  <c r="AE1123" i="2"/>
  <c r="AE1120" i="2"/>
  <c r="AE1117" i="2"/>
  <c r="AE1114" i="2"/>
  <c r="AE1111" i="2"/>
  <c r="AE1108" i="2"/>
  <c r="AE1105" i="2"/>
  <c r="AE1102" i="2"/>
  <c r="AE1099" i="2"/>
  <c r="AE1096" i="2"/>
  <c r="AE1093" i="2"/>
  <c r="AE1090" i="2"/>
  <c r="AE1087" i="2"/>
  <c r="AE1084" i="2"/>
  <c r="AE1081" i="2"/>
  <c r="AE1078" i="2"/>
  <c r="AE1075" i="2"/>
  <c r="AE1072" i="2"/>
  <c r="AE1069" i="2"/>
  <c r="AE1066" i="2"/>
  <c r="AE1063" i="2"/>
  <c r="AE1060" i="2"/>
  <c r="AE1057" i="2"/>
  <c r="AE1054" i="2"/>
  <c r="AE1051" i="2"/>
  <c r="AE1048" i="2"/>
  <c r="AE1045" i="2"/>
  <c r="AE1042" i="2"/>
  <c r="AE1039" i="2"/>
  <c r="AE1036" i="2"/>
  <c r="AE1033" i="2"/>
  <c r="AE1030" i="2"/>
  <c r="AE1027" i="2"/>
  <c r="AE1024" i="2"/>
  <c r="AE1021" i="2"/>
  <c r="AE1018" i="2"/>
  <c r="AE1015" i="2"/>
  <c r="AE1012" i="2"/>
  <c r="AE1009" i="2"/>
  <c r="AE1006" i="2"/>
  <c r="AE1003" i="2"/>
  <c r="AE1000" i="2"/>
  <c r="AE997" i="2"/>
  <c r="AE994" i="2"/>
  <c r="AE991" i="2"/>
  <c r="AE988" i="2"/>
  <c r="AE985" i="2"/>
  <c r="AE982" i="2"/>
  <c r="AE979" i="2"/>
  <c r="AE976" i="2"/>
  <c r="AE973" i="2"/>
  <c r="AE970" i="2"/>
  <c r="AE967" i="2"/>
  <c r="AE964" i="2"/>
  <c r="AE961" i="2"/>
  <c r="AE958" i="2"/>
  <c r="AE955" i="2"/>
  <c r="AE952" i="2"/>
  <c r="AE949" i="2"/>
  <c r="AE946" i="2"/>
  <c r="AE943" i="2"/>
  <c r="AE940" i="2"/>
  <c r="AE937" i="2"/>
  <c r="AE934" i="2"/>
  <c r="AE931" i="2"/>
  <c r="AE928" i="2"/>
  <c r="AE925" i="2"/>
  <c r="AE922" i="2"/>
  <c r="AE919" i="2"/>
  <c r="AE916" i="2"/>
  <c r="AE913" i="2"/>
  <c r="AE910" i="2"/>
  <c r="AE907" i="2"/>
  <c r="AE904" i="2"/>
  <c r="AE901" i="2"/>
  <c r="AE898" i="2"/>
  <c r="AE895" i="2"/>
  <c r="AE892" i="2"/>
  <c r="AE889" i="2"/>
  <c r="AE886" i="2"/>
  <c r="AE883" i="2"/>
  <c r="AE880" i="2"/>
  <c r="AE877" i="2"/>
  <c r="AE874" i="2"/>
  <c r="AE871" i="2"/>
  <c r="AE868" i="2"/>
  <c r="AE865" i="2"/>
  <c r="AE862" i="2"/>
  <c r="AE859" i="2"/>
  <c r="AE856" i="2"/>
  <c r="AE853" i="2"/>
  <c r="AE850" i="2"/>
  <c r="AE847" i="2"/>
  <c r="AE844" i="2"/>
  <c r="AE841" i="2"/>
  <c r="AE838" i="2"/>
  <c r="AE835" i="2"/>
  <c r="AE832" i="2"/>
  <c r="AE829" i="2"/>
  <c r="AE826" i="2"/>
  <c r="AE823" i="2"/>
  <c r="AE820" i="2"/>
  <c r="AE817" i="2"/>
  <c r="AE814" i="2"/>
  <c r="AE811" i="2"/>
  <c r="AE808" i="2"/>
  <c r="AE805" i="2"/>
  <c r="AE802" i="2"/>
  <c r="AE799" i="2"/>
  <c r="AE796" i="2"/>
  <c r="AE793" i="2"/>
  <c r="AE790" i="2"/>
  <c r="AE787" i="2"/>
  <c r="AE784" i="2"/>
  <c r="AE781" i="2"/>
  <c r="AE778" i="2"/>
  <c r="AE775" i="2"/>
  <c r="AE772" i="2"/>
  <c r="AE769" i="2"/>
  <c r="AE766" i="2"/>
  <c r="AE763" i="2"/>
  <c r="AE760" i="2"/>
  <c r="AE757" i="2"/>
  <c r="AE754" i="2"/>
  <c r="AE751" i="2"/>
  <c r="AE748" i="2"/>
  <c r="AE745" i="2"/>
  <c r="AE742" i="2"/>
  <c r="AE739" i="2"/>
  <c r="AE736" i="2"/>
  <c r="AE733" i="2"/>
  <c r="AE730" i="2"/>
  <c r="AE727" i="2"/>
  <c r="AE724" i="2"/>
  <c r="AE721" i="2"/>
  <c r="AE718" i="2"/>
  <c r="AE715" i="2"/>
  <c r="AE712" i="2"/>
  <c r="AE709" i="2"/>
  <c r="AE706" i="2"/>
  <c r="AE703" i="2"/>
  <c r="AE700" i="2"/>
  <c r="AE697" i="2"/>
  <c r="AE694" i="2"/>
  <c r="AE691" i="2"/>
  <c r="AE688" i="2"/>
  <c r="AE685" i="2"/>
  <c r="AE682" i="2"/>
  <c r="AE679" i="2"/>
  <c r="AE676" i="2"/>
  <c r="AE673" i="2"/>
  <c r="AE670" i="2"/>
  <c r="AE667" i="2"/>
  <c r="AE664" i="2"/>
  <c r="AE661" i="2"/>
  <c r="AE658" i="2"/>
  <c r="AE655" i="2"/>
  <c r="AE652" i="2"/>
  <c r="AE649" i="2"/>
  <c r="AE646" i="2"/>
  <c r="AE643" i="2"/>
  <c r="AE640" i="2"/>
  <c r="AE637" i="2"/>
  <c r="AE634" i="2"/>
  <c r="AE631" i="2"/>
  <c r="AE628" i="2"/>
  <c r="AE625" i="2"/>
  <c r="AE622" i="2"/>
  <c r="AE619" i="2"/>
  <c r="AE616" i="2"/>
  <c r="AE613" i="2"/>
  <c r="AE610" i="2"/>
  <c r="AE607" i="2"/>
  <c r="AE604" i="2"/>
  <c r="AE601" i="2"/>
  <c r="AE598" i="2"/>
  <c r="AE595" i="2"/>
  <c r="AE592" i="2"/>
  <c r="AE589" i="2"/>
  <c r="AE586" i="2"/>
  <c r="AE583" i="2"/>
  <c r="AE580" i="2"/>
  <c r="AE577" i="2"/>
  <c r="AE574" i="2"/>
  <c r="AE571" i="2"/>
  <c r="AE568" i="2"/>
  <c r="AE565" i="2"/>
  <c r="AE562" i="2"/>
  <c r="AE559" i="2"/>
  <c r="AE556" i="2"/>
  <c r="AE553" i="2"/>
  <c r="AE550" i="2"/>
  <c r="AE547" i="2"/>
  <c r="AE544" i="2"/>
  <c r="AE541" i="2"/>
  <c r="AE538" i="2"/>
  <c r="AE535" i="2"/>
  <c r="AE532" i="2"/>
  <c r="AE529" i="2"/>
  <c r="AE526" i="2"/>
  <c r="AE523" i="2"/>
  <c r="AE520" i="2"/>
  <c r="AE517" i="2"/>
  <c r="AE514" i="2"/>
  <c r="AE511" i="2"/>
  <c r="AE508" i="2"/>
  <c r="AE505" i="2"/>
  <c r="AE502" i="2"/>
  <c r="AE499" i="2"/>
  <c r="AE496" i="2"/>
  <c r="AE493" i="2"/>
  <c r="AE490" i="2"/>
  <c r="AE487" i="2"/>
  <c r="AE484" i="2"/>
  <c r="AE481" i="2"/>
  <c r="AE478" i="2"/>
  <c r="AE475" i="2"/>
  <c r="AE472" i="2"/>
  <c r="AE469" i="2"/>
  <c r="AE466" i="2"/>
  <c r="AE463" i="2"/>
  <c r="AE460" i="2"/>
  <c r="AE457" i="2"/>
  <c r="AE454" i="2"/>
  <c r="AE451" i="2"/>
  <c r="AE448" i="2"/>
  <c r="AE445" i="2"/>
  <c r="AE442" i="2"/>
  <c r="AE439" i="2"/>
  <c r="AE436" i="2"/>
  <c r="AE433" i="2"/>
  <c r="AE430" i="2"/>
  <c r="AE427" i="2"/>
  <c r="AE424" i="2"/>
  <c r="AE421" i="2"/>
  <c r="AE418" i="2"/>
  <c r="AE415" i="2"/>
  <c r="AE412" i="2"/>
  <c r="AE409" i="2"/>
  <c r="AE406" i="2"/>
  <c r="AE403" i="2"/>
  <c r="AE400" i="2"/>
  <c r="AE397" i="2"/>
  <c r="AE394" i="2"/>
  <c r="AE391" i="2"/>
  <c r="AE388" i="2"/>
  <c r="AE385" i="2"/>
  <c r="AE382" i="2"/>
  <c r="AE379" i="2"/>
  <c r="AE376" i="2"/>
  <c r="AE373" i="2"/>
  <c r="AE370" i="2"/>
  <c r="AE367" i="2"/>
  <c r="AE364" i="2"/>
  <c r="AE361" i="2"/>
  <c r="AE358" i="2"/>
  <c r="AE355" i="2"/>
  <c r="AE352" i="2"/>
  <c r="AE349" i="2"/>
  <c r="AE346" i="2"/>
  <c r="AE343" i="2"/>
  <c r="AE340" i="2"/>
  <c r="AE337" i="2"/>
  <c r="AE334" i="2"/>
  <c r="AE331" i="2"/>
  <c r="AE328" i="2"/>
  <c r="AE325" i="2"/>
  <c r="AE322" i="2"/>
  <c r="AE319" i="2"/>
  <c r="AE316" i="2"/>
  <c r="AE313" i="2"/>
  <c r="AE310" i="2"/>
  <c r="AE307" i="2"/>
  <c r="AE304" i="2"/>
  <c r="AE301" i="2"/>
  <c r="AE298" i="2"/>
  <c r="AE295" i="2"/>
  <c r="AE292" i="2"/>
  <c r="AE289" i="2"/>
  <c r="AE286" i="2"/>
  <c r="AE283" i="2"/>
  <c r="AE280" i="2"/>
  <c r="AE277" i="2"/>
  <c r="AE274" i="2"/>
  <c r="AE271" i="2"/>
  <c r="AE268" i="2"/>
  <c r="AE265" i="2"/>
  <c r="AE262" i="2"/>
  <c r="AE259" i="2"/>
  <c r="AE256" i="2"/>
  <c r="AE253" i="2"/>
  <c r="AE250" i="2"/>
  <c r="AE247" i="2"/>
  <c r="AE244" i="2"/>
  <c r="AE241" i="2"/>
  <c r="AE238" i="2"/>
  <c r="AE235" i="2"/>
  <c r="AE232" i="2"/>
  <c r="AE229" i="2"/>
  <c r="AE226" i="2"/>
  <c r="AE223" i="2"/>
  <c r="AE220" i="2"/>
  <c r="AE217" i="2"/>
  <c r="AE214" i="2"/>
  <c r="AE211" i="2"/>
  <c r="AE208" i="2"/>
  <c r="AE205" i="2"/>
  <c r="AE202" i="2"/>
  <c r="AE199" i="2"/>
  <c r="AE196" i="2"/>
  <c r="AE193" i="2"/>
  <c r="AE190" i="2"/>
  <c r="AE187" i="2"/>
  <c r="AE184" i="2"/>
  <c r="AE181" i="2"/>
  <c r="AE178" i="2"/>
  <c r="AE175" i="2"/>
  <c r="AE172" i="2"/>
  <c r="AE169" i="2"/>
  <c r="AE166" i="2"/>
  <c r="AE163" i="2"/>
  <c r="AE160" i="2"/>
  <c r="AE157" i="2"/>
  <c r="AE154" i="2"/>
  <c r="AE151" i="2"/>
  <c r="AE148" i="2"/>
  <c r="AE145" i="2"/>
  <c r="AE142" i="2"/>
  <c r="AE139" i="2"/>
  <c r="AE136" i="2"/>
  <c r="AE133" i="2"/>
  <c r="AE130" i="2"/>
  <c r="AE127" i="2"/>
  <c r="AE124" i="2"/>
  <c r="AE121" i="2"/>
  <c r="AE118" i="2"/>
  <c r="AE115" i="2"/>
  <c r="AE112" i="2"/>
  <c r="AE109" i="2"/>
  <c r="AE106" i="2"/>
  <c r="AE103" i="2"/>
  <c r="AE100" i="2"/>
  <c r="AE97" i="2"/>
  <c r="AE94" i="2"/>
  <c r="AE91" i="2"/>
  <c r="AE88" i="2"/>
  <c r="AE85" i="2"/>
  <c r="AE82" i="2"/>
  <c r="AE79" i="2"/>
  <c r="AE76" i="2"/>
  <c r="AE73" i="2"/>
  <c r="AE70" i="2"/>
  <c r="AE67" i="2"/>
  <c r="AE64" i="2"/>
  <c r="AE61" i="2"/>
  <c r="AE58" i="2"/>
  <c r="AE55" i="2"/>
  <c r="AE52" i="2"/>
  <c r="AE49" i="2"/>
  <c r="AE46" i="2"/>
  <c r="AE43" i="2"/>
  <c r="AE40" i="2"/>
  <c r="AE37" i="2"/>
  <c r="AE34" i="2"/>
  <c r="AE31" i="2"/>
  <c r="AE28" i="2"/>
  <c r="AE25" i="2"/>
  <c r="AE22" i="2"/>
  <c r="AE19" i="2"/>
  <c r="AE16" i="2"/>
  <c r="AE13" i="2"/>
  <c r="AE10" i="2"/>
  <c r="AE7" i="2"/>
  <c r="AG319" i="7" l="1"/>
  <c r="AE319" i="7"/>
  <c r="AO319" i="7" s="1"/>
  <c r="AC319" i="7"/>
  <c r="AB319" i="7"/>
  <c r="AQ319" i="7" s="1"/>
  <c r="Z319" i="7"/>
  <c r="AA319" i="7" s="1"/>
  <c r="V319" i="7"/>
  <c r="O319" i="7"/>
  <c r="S319" i="7" s="1"/>
  <c r="N319" i="7"/>
  <c r="R319" i="7" s="1"/>
  <c r="M319" i="7"/>
  <c r="Q319" i="7" s="1"/>
  <c r="AG318" i="7"/>
  <c r="AE318" i="7"/>
  <c r="AO318" i="7" s="1"/>
  <c r="AC318" i="7"/>
  <c r="AB318" i="7"/>
  <c r="AQ318" i="7" s="1"/>
  <c r="Z318" i="7"/>
  <c r="AA318" i="7" s="1"/>
  <c r="V318" i="7"/>
  <c r="O318" i="7"/>
  <c r="S318" i="7" s="1"/>
  <c r="N318" i="7"/>
  <c r="R318" i="7" s="1"/>
  <c r="M318" i="7"/>
  <c r="Q318" i="7" s="1"/>
  <c r="AG317" i="7"/>
  <c r="AE317" i="7"/>
  <c r="AO317" i="7" s="1"/>
  <c r="AC317" i="7"/>
  <c r="AB317" i="7"/>
  <c r="AQ317" i="7" s="1"/>
  <c r="Z317" i="7"/>
  <c r="AA317" i="7" s="1"/>
  <c r="V317" i="7"/>
  <c r="O317" i="7"/>
  <c r="S317" i="7" s="1"/>
  <c r="N317" i="7"/>
  <c r="R317" i="7" s="1"/>
  <c r="M317" i="7"/>
  <c r="Q317" i="7" s="1"/>
  <c r="AG316" i="7"/>
  <c r="AP316" i="7" s="1"/>
  <c r="AE316" i="7"/>
  <c r="AO316" i="7" s="1"/>
  <c r="AC316" i="7"/>
  <c r="AB316" i="7"/>
  <c r="AQ316" i="7" s="1"/>
  <c r="Z316" i="7"/>
  <c r="AA316" i="7" s="1"/>
  <c r="V316" i="7"/>
  <c r="O316" i="7"/>
  <c r="S316" i="7" s="1"/>
  <c r="N316" i="7"/>
  <c r="R316" i="7" s="1"/>
  <c r="M316" i="7"/>
  <c r="Q316" i="7" s="1"/>
  <c r="H316" i="7"/>
  <c r="AG315" i="7"/>
  <c r="AE315" i="7"/>
  <c r="AO315" i="7" s="1"/>
  <c r="AC315" i="7"/>
  <c r="AB315" i="7"/>
  <c r="AQ315" i="7" s="1"/>
  <c r="Z315" i="7"/>
  <c r="AA315" i="7" s="1"/>
  <c r="V315" i="7"/>
  <c r="O315" i="7"/>
  <c r="S315" i="7" s="1"/>
  <c r="N315" i="7"/>
  <c r="R315" i="7" s="1"/>
  <c r="M315" i="7"/>
  <c r="Q315" i="7" s="1"/>
  <c r="AG314" i="7"/>
  <c r="AE314" i="7"/>
  <c r="AO314" i="7" s="1"/>
  <c r="AC314" i="7"/>
  <c r="AB314" i="7"/>
  <c r="AQ314" i="7" s="1"/>
  <c r="Z314" i="7"/>
  <c r="AA314" i="7" s="1"/>
  <c r="V314" i="7"/>
  <c r="O314" i="7"/>
  <c r="S314" i="7" s="1"/>
  <c r="N314" i="7"/>
  <c r="R314" i="7" s="1"/>
  <c r="M314" i="7"/>
  <c r="Q314" i="7" s="1"/>
  <c r="H314" i="7"/>
  <c r="AG313" i="7"/>
  <c r="AR313" i="7" s="1"/>
  <c r="AE313" i="7"/>
  <c r="AO313" i="7" s="1"/>
  <c r="AC313" i="7"/>
  <c r="AB313" i="7"/>
  <c r="AQ313" i="7" s="1"/>
  <c r="Z313" i="7"/>
  <c r="AA313" i="7" s="1"/>
  <c r="V313" i="7"/>
  <c r="O313" i="7"/>
  <c r="S313" i="7" s="1"/>
  <c r="N313" i="7"/>
  <c r="R313" i="7" s="1"/>
  <c r="M313" i="7"/>
  <c r="Q313" i="7" s="1"/>
  <c r="AG312" i="7"/>
  <c r="AE312" i="7"/>
  <c r="AO312" i="7" s="1"/>
  <c r="AC312" i="7"/>
  <c r="AB312" i="7"/>
  <c r="AQ312" i="7" s="1"/>
  <c r="Z312" i="7"/>
  <c r="AA312" i="7" s="1"/>
  <c r="V312" i="7"/>
  <c r="O312" i="7"/>
  <c r="S312" i="7" s="1"/>
  <c r="N312" i="7"/>
  <c r="R312" i="7" s="1"/>
  <c r="M312" i="7"/>
  <c r="Q312" i="7" s="1"/>
  <c r="H312" i="7"/>
  <c r="AG311" i="7"/>
  <c r="AE311" i="7"/>
  <c r="AO311" i="7" s="1"/>
  <c r="AC311" i="7"/>
  <c r="AB311" i="7"/>
  <c r="AQ311" i="7" s="1"/>
  <c r="Z311" i="7"/>
  <c r="AA311" i="7" s="1"/>
  <c r="V311" i="7"/>
  <c r="O311" i="7"/>
  <c r="S311" i="7" s="1"/>
  <c r="N311" i="7"/>
  <c r="R311" i="7" s="1"/>
  <c r="M311" i="7"/>
  <c r="Q311" i="7" s="1"/>
  <c r="AG310" i="7"/>
  <c r="AR310" i="7" s="1"/>
  <c r="AE310" i="7"/>
  <c r="AO310" i="7" s="1"/>
  <c r="AC310" i="7"/>
  <c r="AB310" i="7"/>
  <c r="AQ310" i="7" s="1"/>
  <c r="Z310" i="7"/>
  <c r="AA310" i="7" s="1"/>
  <c r="V310" i="7"/>
  <c r="O310" i="7"/>
  <c r="S310" i="7" s="1"/>
  <c r="N310" i="7"/>
  <c r="R310" i="7" s="1"/>
  <c r="M310" i="7"/>
  <c r="Q310" i="7" s="1"/>
  <c r="AG309" i="7"/>
  <c r="AE309" i="7"/>
  <c r="AO309" i="7" s="1"/>
  <c r="AC309" i="7"/>
  <c r="AB309" i="7"/>
  <c r="AQ309" i="7" s="1"/>
  <c r="Z309" i="7"/>
  <c r="AA309" i="7" s="1"/>
  <c r="V309" i="7"/>
  <c r="O309" i="7"/>
  <c r="S309" i="7" s="1"/>
  <c r="N309" i="7"/>
  <c r="R309" i="7" s="1"/>
  <c r="M309" i="7"/>
  <c r="Q309" i="7" s="1"/>
  <c r="H309" i="7"/>
  <c r="AM308" i="7"/>
  <c r="AN308" i="7" s="1"/>
  <c r="AK308" i="7"/>
  <c r="AL308" i="7" s="1"/>
  <c r="AG308" i="7"/>
  <c r="AE308" i="7"/>
  <c r="AC308" i="7"/>
  <c r="AB308" i="7"/>
  <c r="Z308" i="7"/>
  <c r="AA308" i="7" s="1"/>
  <c r="V308" i="7"/>
  <c r="O308" i="7"/>
  <c r="S308" i="7" s="1"/>
  <c r="N308" i="7"/>
  <c r="R308" i="7" s="1"/>
  <c r="M308" i="7"/>
  <c r="Q308" i="7" s="1"/>
  <c r="AM307" i="7"/>
  <c r="AN307" i="7" s="1"/>
  <c r="AK307" i="7"/>
  <c r="AL307" i="7" s="1"/>
  <c r="AG307" i="7"/>
  <c r="AE307" i="7"/>
  <c r="AC307" i="7"/>
  <c r="AB307" i="7"/>
  <c r="Z307" i="7"/>
  <c r="AA307" i="7" s="1"/>
  <c r="V307" i="7"/>
  <c r="O307" i="7"/>
  <c r="S307" i="7" s="1"/>
  <c r="N307" i="7"/>
  <c r="R307" i="7" s="1"/>
  <c r="M307" i="7"/>
  <c r="Q307" i="7" s="1"/>
  <c r="AM306" i="7"/>
  <c r="AK306" i="7"/>
  <c r="AL306" i="7" s="1"/>
  <c r="AG306" i="7"/>
  <c r="AE306" i="7"/>
  <c r="AC306" i="7"/>
  <c r="AB306" i="7"/>
  <c r="Z306" i="7"/>
  <c r="AA306" i="7" s="1"/>
  <c r="V306" i="7"/>
  <c r="O306" i="7"/>
  <c r="S306" i="7" s="1"/>
  <c r="N306" i="7"/>
  <c r="R306" i="7" s="1"/>
  <c r="M306" i="7"/>
  <c r="Q306" i="7" s="1"/>
  <c r="AM305" i="7"/>
  <c r="AK305" i="7"/>
  <c r="AL305" i="7" s="1"/>
  <c r="AG305" i="7"/>
  <c r="AE305" i="7"/>
  <c r="AC305" i="7"/>
  <c r="AB305" i="7"/>
  <c r="Z305" i="7"/>
  <c r="AA305" i="7" s="1"/>
  <c r="V305" i="7"/>
  <c r="O305" i="7"/>
  <c r="S305" i="7" s="1"/>
  <c r="N305" i="7"/>
  <c r="R305" i="7" s="1"/>
  <c r="M305" i="7"/>
  <c r="Q305" i="7" s="1"/>
  <c r="AM304" i="7"/>
  <c r="AN304" i="7" s="1"/>
  <c r="AK304" i="7"/>
  <c r="AL304" i="7" s="1"/>
  <c r="AG304" i="7"/>
  <c r="AE304" i="7"/>
  <c r="AC304" i="7"/>
  <c r="AB304" i="7"/>
  <c r="Z304" i="7"/>
  <c r="AA304" i="7" s="1"/>
  <c r="V304" i="7"/>
  <c r="O304" i="7"/>
  <c r="S304" i="7" s="1"/>
  <c r="N304" i="7"/>
  <c r="R304" i="7" s="1"/>
  <c r="M304" i="7"/>
  <c r="Q304" i="7" s="1"/>
  <c r="H304" i="7"/>
  <c r="AM303" i="7"/>
  <c r="AK303" i="7"/>
  <c r="AL303" i="7" s="1"/>
  <c r="AG303" i="7"/>
  <c r="AE303" i="7"/>
  <c r="AC303" i="7"/>
  <c r="AB303" i="7"/>
  <c r="Z303" i="7"/>
  <c r="AA303" i="7" s="1"/>
  <c r="V303" i="7"/>
  <c r="O303" i="7"/>
  <c r="S303" i="7" s="1"/>
  <c r="N303" i="7"/>
  <c r="R303" i="7" s="1"/>
  <c r="M303" i="7"/>
  <c r="Q303" i="7" s="1"/>
  <c r="AM302" i="7"/>
  <c r="AK302" i="7"/>
  <c r="AL302" i="7" s="1"/>
  <c r="AG302" i="7"/>
  <c r="AE302" i="7"/>
  <c r="AC302" i="7"/>
  <c r="AB302" i="7"/>
  <c r="Z302" i="7"/>
  <c r="AA302" i="7" s="1"/>
  <c r="V302" i="7"/>
  <c r="O302" i="7"/>
  <c r="S302" i="7" s="1"/>
  <c r="N302" i="7"/>
  <c r="R302" i="7" s="1"/>
  <c r="M302" i="7"/>
  <c r="Q302" i="7" s="1"/>
  <c r="AM301" i="7"/>
  <c r="AN301" i="7" s="1"/>
  <c r="AK301" i="7"/>
  <c r="AL301" i="7" s="1"/>
  <c r="AG301" i="7"/>
  <c r="AE301" i="7"/>
  <c r="AC301" i="7"/>
  <c r="AB301" i="7"/>
  <c r="Z301" i="7"/>
  <c r="AA301" i="7" s="1"/>
  <c r="V301" i="7"/>
  <c r="O301" i="7"/>
  <c r="S301" i="7" s="1"/>
  <c r="N301" i="7"/>
  <c r="R301" i="7" s="1"/>
  <c r="M301" i="7"/>
  <c r="Q301" i="7" s="1"/>
  <c r="AM300" i="7"/>
  <c r="AN300" i="7" s="1"/>
  <c r="AK300" i="7"/>
  <c r="AL300" i="7" s="1"/>
  <c r="AG300" i="7"/>
  <c r="AE300" i="7"/>
  <c r="AC300" i="7"/>
  <c r="AB300" i="7"/>
  <c r="Z300" i="7"/>
  <c r="V300" i="7"/>
  <c r="O300" i="7"/>
  <c r="S300" i="7" s="1"/>
  <c r="N300" i="7"/>
  <c r="R300" i="7" s="1"/>
  <c r="M300" i="7"/>
  <c r="Q300" i="7" s="1"/>
  <c r="I300" i="7"/>
  <c r="AM299" i="7"/>
  <c r="AN299" i="7" s="1"/>
  <c r="AK299" i="7"/>
  <c r="AL299" i="7" s="1"/>
  <c r="AG299" i="7"/>
  <c r="AE299" i="7"/>
  <c r="AC299" i="7"/>
  <c r="AB299" i="7"/>
  <c r="Z299" i="7"/>
  <c r="AA299" i="7" s="1"/>
  <c r="V299" i="7"/>
  <c r="O299" i="7"/>
  <c r="S299" i="7" s="1"/>
  <c r="N299" i="7"/>
  <c r="R299" i="7" s="1"/>
  <c r="M299" i="7"/>
  <c r="Q299" i="7" s="1"/>
  <c r="H299" i="7"/>
  <c r="AM298" i="7"/>
  <c r="AN298" i="7" s="1"/>
  <c r="AK298" i="7"/>
  <c r="AL298" i="7" s="1"/>
  <c r="AG298" i="7"/>
  <c r="AE298" i="7"/>
  <c r="AC298" i="7"/>
  <c r="AB298" i="7"/>
  <c r="Z298" i="7"/>
  <c r="AA298" i="7" s="1"/>
  <c r="V298" i="7"/>
  <c r="O298" i="7"/>
  <c r="S298" i="7" s="1"/>
  <c r="N298" i="7"/>
  <c r="R298" i="7" s="1"/>
  <c r="M298" i="7"/>
  <c r="Q298" i="7" s="1"/>
  <c r="AM297" i="7"/>
  <c r="AK297" i="7"/>
  <c r="AL297" i="7" s="1"/>
  <c r="AG297" i="7"/>
  <c r="AE297" i="7"/>
  <c r="AC297" i="7"/>
  <c r="AB297" i="7"/>
  <c r="Z297" i="7"/>
  <c r="AA297" i="7" s="1"/>
  <c r="V297" i="7"/>
  <c r="O297" i="7"/>
  <c r="S297" i="7" s="1"/>
  <c r="N297" i="7"/>
  <c r="R297" i="7" s="1"/>
  <c r="M297" i="7"/>
  <c r="Q297" i="7" s="1"/>
  <c r="AM296" i="7"/>
  <c r="AN296" i="7" s="1"/>
  <c r="AK296" i="7"/>
  <c r="AL296" i="7" s="1"/>
  <c r="AG296" i="7"/>
  <c r="AE296" i="7"/>
  <c r="AC296" i="7"/>
  <c r="AB296" i="7"/>
  <c r="Z296" i="7"/>
  <c r="AA296" i="7" s="1"/>
  <c r="V296" i="7"/>
  <c r="O296" i="7"/>
  <c r="S296" i="7" s="1"/>
  <c r="N296" i="7"/>
  <c r="R296" i="7" s="1"/>
  <c r="M296" i="7"/>
  <c r="Q296" i="7" s="1"/>
  <c r="AM295" i="7"/>
  <c r="AN295" i="7" s="1"/>
  <c r="AK295" i="7"/>
  <c r="AL295" i="7" s="1"/>
  <c r="AG295" i="7"/>
  <c r="AE295" i="7"/>
  <c r="AC295" i="7"/>
  <c r="AB295" i="7"/>
  <c r="Z295" i="7"/>
  <c r="AA295" i="7" s="1"/>
  <c r="V295" i="7"/>
  <c r="O295" i="7"/>
  <c r="S295" i="7" s="1"/>
  <c r="N295" i="7"/>
  <c r="R295" i="7" s="1"/>
  <c r="M295" i="7"/>
  <c r="Q295" i="7" s="1"/>
  <c r="AM294" i="7"/>
  <c r="AK294" i="7"/>
  <c r="AL294" i="7" s="1"/>
  <c r="AG294" i="7"/>
  <c r="AE294" i="7"/>
  <c r="AC294" i="7"/>
  <c r="AB294" i="7"/>
  <c r="Z294" i="7"/>
  <c r="AA294" i="7" s="1"/>
  <c r="V294" i="7"/>
  <c r="O294" i="7"/>
  <c r="S294" i="7" s="1"/>
  <c r="N294" i="7"/>
  <c r="R294" i="7" s="1"/>
  <c r="M294" i="7"/>
  <c r="Q294" i="7" s="1"/>
  <c r="AM293" i="7"/>
  <c r="AN293" i="7" s="1"/>
  <c r="AK293" i="7"/>
  <c r="AL293" i="7" s="1"/>
  <c r="AG293" i="7"/>
  <c r="AE293" i="7"/>
  <c r="AC293" i="7"/>
  <c r="AB293" i="7"/>
  <c r="Z293" i="7"/>
  <c r="AA293" i="7" s="1"/>
  <c r="V293" i="7"/>
  <c r="O293" i="7"/>
  <c r="S293" i="7" s="1"/>
  <c r="N293" i="7"/>
  <c r="R293" i="7" s="1"/>
  <c r="M293" i="7"/>
  <c r="Q293" i="7" s="1"/>
  <c r="AM292" i="7"/>
  <c r="AK292" i="7"/>
  <c r="AL292" i="7" s="1"/>
  <c r="AG292" i="7"/>
  <c r="AE292" i="7"/>
  <c r="AC292" i="7"/>
  <c r="AB292" i="7"/>
  <c r="Z292" i="7"/>
  <c r="AA292" i="7" s="1"/>
  <c r="V292" i="7"/>
  <c r="O292" i="7"/>
  <c r="S292" i="7" s="1"/>
  <c r="N292" i="7"/>
  <c r="R292" i="7" s="1"/>
  <c r="M292" i="7"/>
  <c r="Q292" i="7" s="1"/>
  <c r="AM291" i="7"/>
  <c r="AN291" i="7" s="1"/>
  <c r="AK291" i="7"/>
  <c r="AL291" i="7" s="1"/>
  <c r="AG291" i="7"/>
  <c r="AE291" i="7"/>
  <c r="AC291" i="7"/>
  <c r="AB291" i="7"/>
  <c r="Z291" i="7"/>
  <c r="AA291" i="7" s="1"/>
  <c r="V291" i="7"/>
  <c r="O291" i="7"/>
  <c r="S291" i="7" s="1"/>
  <c r="N291" i="7"/>
  <c r="R291" i="7" s="1"/>
  <c r="M291" i="7"/>
  <c r="Q291" i="7" s="1"/>
  <c r="AM290" i="7"/>
  <c r="AN290" i="7" s="1"/>
  <c r="AK290" i="7"/>
  <c r="AL290" i="7" s="1"/>
  <c r="AG290" i="7"/>
  <c r="AE290" i="7"/>
  <c r="AC290" i="7"/>
  <c r="AB290" i="7"/>
  <c r="Z290" i="7"/>
  <c r="AA290" i="7" s="1"/>
  <c r="V290" i="7"/>
  <c r="O290" i="7"/>
  <c r="S290" i="7" s="1"/>
  <c r="N290" i="7"/>
  <c r="R290" i="7" s="1"/>
  <c r="M290" i="7"/>
  <c r="Q290" i="7" s="1"/>
  <c r="AM289" i="7"/>
  <c r="AK289" i="7"/>
  <c r="AL289" i="7" s="1"/>
  <c r="AG289" i="7"/>
  <c r="AE289" i="7"/>
  <c r="AC289" i="7"/>
  <c r="AB289" i="7"/>
  <c r="Z289" i="7"/>
  <c r="AA289" i="7" s="1"/>
  <c r="V289" i="7"/>
  <c r="O289" i="7"/>
  <c r="S289" i="7" s="1"/>
  <c r="N289" i="7"/>
  <c r="R289" i="7" s="1"/>
  <c r="M289" i="7"/>
  <c r="Q289" i="7" s="1"/>
  <c r="AM288" i="7"/>
  <c r="AK288" i="7"/>
  <c r="AL288" i="7" s="1"/>
  <c r="AG288" i="7"/>
  <c r="AE288" i="7"/>
  <c r="AC288" i="7"/>
  <c r="AB288" i="7"/>
  <c r="Z288" i="7"/>
  <c r="AA288" i="7" s="1"/>
  <c r="V288" i="7"/>
  <c r="O288" i="7"/>
  <c r="S288" i="7" s="1"/>
  <c r="N288" i="7"/>
  <c r="R288" i="7" s="1"/>
  <c r="M288" i="7"/>
  <c r="Q288" i="7" s="1"/>
  <c r="AM287" i="7"/>
  <c r="AK287" i="7"/>
  <c r="AL287" i="7" s="1"/>
  <c r="AG287" i="7"/>
  <c r="AE287" i="7"/>
  <c r="AC287" i="7"/>
  <c r="AB287" i="7"/>
  <c r="Z287" i="7"/>
  <c r="AA287" i="7" s="1"/>
  <c r="V287" i="7"/>
  <c r="O287" i="7"/>
  <c r="S287" i="7" s="1"/>
  <c r="N287" i="7"/>
  <c r="R287" i="7" s="1"/>
  <c r="M287" i="7"/>
  <c r="Q287" i="7" s="1"/>
  <c r="AM286" i="7"/>
  <c r="AN286" i="7" s="1"/>
  <c r="AK286" i="7"/>
  <c r="AL286" i="7" s="1"/>
  <c r="AG286" i="7"/>
  <c r="AE286" i="7"/>
  <c r="AC286" i="7"/>
  <c r="AB286" i="7"/>
  <c r="Z286" i="7"/>
  <c r="AA286" i="7" s="1"/>
  <c r="V286" i="7"/>
  <c r="O286" i="7"/>
  <c r="S286" i="7" s="1"/>
  <c r="N286" i="7"/>
  <c r="R286" i="7" s="1"/>
  <c r="M286" i="7"/>
  <c r="Q286" i="7" s="1"/>
  <c r="AM285" i="7"/>
  <c r="AN285" i="7" s="1"/>
  <c r="AK285" i="7"/>
  <c r="AL285" i="7" s="1"/>
  <c r="AG285" i="7"/>
  <c r="AE285" i="7"/>
  <c r="AC285" i="7"/>
  <c r="AB285" i="7"/>
  <c r="Z285" i="7"/>
  <c r="AA285" i="7" s="1"/>
  <c r="V285" i="7"/>
  <c r="O285" i="7"/>
  <c r="S285" i="7" s="1"/>
  <c r="N285" i="7"/>
  <c r="R285" i="7" s="1"/>
  <c r="M285" i="7"/>
  <c r="Q285" i="7" s="1"/>
  <c r="AM284" i="7"/>
  <c r="AK284" i="7"/>
  <c r="AL284" i="7" s="1"/>
  <c r="AG284" i="7"/>
  <c r="AE284" i="7"/>
  <c r="AC284" i="7"/>
  <c r="AB284" i="7"/>
  <c r="Z284" i="7"/>
  <c r="AA284" i="7" s="1"/>
  <c r="V284" i="7"/>
  <c r="O284" i="7"/>
  <c r="S284" i="7" s="1"/>
  <c r="N284" i="7"/>
  <c r="R284" i="7" s="1"/>
  <c r="M284" i="7"/>
  <c r="Q284" i="7" s="1"/>
  <c r="AM283" i="7"/>
  <c r="AN283" i="7" s="1"/>
  <c r="AK283" i="7"/>
  <c r="AL283" i="7" s="1"/>
  <c r="AG283" i="7"/>
  <c r="AE283" i="7"/>
  <c r="AC283" i="7"/>
  <c r="AB283" i="7"/>
  <c r="Z283" i="7"/>
  <c r="AA283" i="7" s="1"/>
  <c r="V283" i="7"/>
  <c r="O283" i="7"/>
  <c r="S283" i="7" s="1"/>
  <c r="N283" i="7"/>
  <c r="R283" i="7" s="1"/>
  <c r="M283" i="7"/>
  <c r="Q283" i="7" s="1"/>
  <c r="AM282" i="7"/>
  <c r="AK282" i="7"/>
  <c r="AL282" i="7" s="1"/>
  <c r="AG282" i="7"/>
  <c r="AE282" i="7"/>
  <c r="AC282" i="7"/>
  <c r="AB282" i="7"/>
  <c r="Z282" i="7"/>
  <c r="AA282" i="7" s="1"/>
  <c r="V282" i="7"/>
  <c r="O282" i="7"/>
  <c r="S282" i="7" s="1"/>
  <c r="N282" i="7"/>
  <c r="R282" i="7" s="1"/>
  <c r="M282" i="7"/>
  <c r="Q282" i="7" s="1"/>
  <c r="H282" i="7"/>
  <c r="AM281" i="7"/>
  <c r="AN281" i="7" s="1"/>
  <c r="AK281" i="7"/>
  <c r="AL281" i="7" s="1"/>
  <c r="AG281" i="7"/>
  <c r="AE281" i="7"/>
  <c r="AC281" i="7"/>
  <c r="AB281" i="7"/>
  <c r="Z281" i="7"/>
  <c r="AA281" i="7" s="1"/>
  <c r="V281" i="7"/>
  <c r="O281" i="7"/>
  <c r="S281" i="7" s="1"/>
  <c r="N281" i="7"/>
  <c r="R281" i="7" s="1"/>
  <c r="M281" i="7"/>
  <c r="Q281" i="7" s="1"/>
  <c r="AM280" i="7"/>
  <c r="AN280" i="7" s="1"/>
  <c r="AK280" i="7"/>
  <c r="AL280" i="7" s="1"/>
  <c r="AG280" i="7"/>
  <c r="AE280" i="7"/>
  <c r="AC280" i="7"/>
  <c r="AB280" i="7"/>
  <c r="Z280" i="7"/>
  <c r="AA280" i="7" s="1"/>
  <c r="V280" i="7"/>
  <c r="O280" i="7"/>
  <c r="S280" i="7" s="1"/>
  <c r="N280" i="7"/>
  <c r="R280" i="7" s="1"/>
  <c r="M280" i="7"/>
  <c r="Q280" i="7" s="1"/>
  <c r="AM279" i="7"/>
  <c r="AN279" i="7" s="1"/>
  <c r="AK279" i="7"/>
  <c r="AL279" i="7" s="1"/>
  <c r="AG279" i="7"/>
  <c r="AE279" i="7"/>
  <c r="AC279" i="7"/>
  <c r="AB279" i="7"/>
  <c r="Z279" i="7"/>
  <c r="AA279" i="7" s="1"/>
  <c r="V279" i="7"/>
  <c r="O279" i="7"/>
  <c r="S279" i="7" s="1"/>
  <c r="N279" i="7"/>
  <c r="R279" i="7" s="1"/>
  <c r="M279" i="7"/>
  <c r="Q279" i="7" s="1"/>
  <c r="AM278" i="7"/>
  <c r="AN278" i="7" s="1"/>
  <c r="AK278" i="7"/>
  <c r="AL278" i="7" s="1"/>
  <c r="AG278" i="7"/>
  <c r="AE278" i="7"/>
  <c r="AC278" i="7"/>
  <c r="AB278" i="7"/>
  <c r="Z278" i="7"/>
  <c r="AA278" i="7" s="1"/>
  <c r="V278" i="7"/>
  <c r="O278" i="7"/>
  <c r="S278" i="7" s="1"/>
  <c r="N278" i="7"/>
  <c r="R278" i="7" s="1"/>
  <c r="M278" i="7"/>
  <c r="Q278" i="7" s="1"/>
  <c r="AM277" i="7"/>
  <c r="AN277" i="7" s="1"/>
  <c r="AK277" i="7"/>
  <c r="AL277" i="7" s="1"/>
  <c r="AG277" i="7"/>
  <c r="AE277" i="7"/>
  <c r="AC277" i="7"/>
  <c r="AB277" i="7"/>
  <c r="Z277" i="7"/>
  <c r="AA277" i="7" s="1"/>
  <c r="V277" i="7"/>
  <c r="O277" i="7"/>
  <c r="S277" i="7" s="1"/>
  <c r="N277" i="7"/>
  <c r="R277" i="7" s="1"/>
  <c r="M277" i="7"/>
  <c r="Q277" i="7" s="1"/>
  <c r="AM276" i="7"/>
  <c r="AK276" i="7"/>
  <c r="AL276" i="7" s="1"/>
  <c r="AG276" i="7"/>
  <c r="AE276" i="7"/>
  <c r="AC276" i="7"/>
  <c r="AB276" i="7"/>
  <c r="Z276" i="7"/>
  <c r="AA276" i="7" s="1"/>
  <c r="V276" i="7"/>
  <c r="O276" i="7"/>
  <c r="S276" i="7" s="1"/>
  <c r="N276" i="7"/>
  <c r="R276" i="7" s="1"/>
  <c r="M276" i="7"/>
  <c r="Q276" i="7" s="1"/>
  <c r="AM275" i="7"/>
  <c r="AK275" i="7"/>
  <c r="AL275" i="7" s="1"/>
  <c r="AG275" i="7"/>
  <c r="AE275" i="7"/>
  <c r="AC275" i="7"/>
  <c r="AB275" i="7"/>
  <c r="Z275" i="7"/>
  <c r="AA275" i="7" s="1"/>
  <c r="V275" i="7"/>
  <c r="O275" i="7"/>
  <c r="S275" i="7" s="1"/>
  <c r="N275" i="7"/>
  <c r="R275" i="7" s="1"/>
  <c r="M275" i="7"/>
  <c r="Q275" i="7" s="1"/>
  <c r="AM274" i="7"/>
  <c r="AN274" i="7" s="1"/>
  <c r="AK274" i="7"/>
  <c r="AL274" i="7" s="1"/>
  <c r="AG274" i="7"/>
  <c r="AE274" i="7"/>
  <c r="AC274" i="7"/>
  <c r="AB274" i="7"/>
  <c r="Z274" i="7"/>
  <c r="AA274" i="7" s="1"/>
  <c r="V274" i="7"/>
  <c r="O274" i="7"/>
  <c r="S274" i="7" s="1"/>
  <c r="N274" i="7"/>
  <c r="R274" i="7" s="1"/>
  <c r="M274" i="7"/>
  <c r="Q274" i="7" s="1"/>
  <c r="AM273" i="7"/>
  <c r="AN273" i="7" s="1"/>
  <c r="AK273" i="7"/>
  <c r="AL273" i="7" s="1"/>
  <c r="AG273" i="7"/>
  <c r="AE273" i="7"/>
  <c r="AC273" i="7"/>
  <c r="AB273" i="7"/>
  <c r="Z273" i="7"/>
  <c r="AA273" i="7" s="1"/>
  <c r="V273" i="7"/>
  <c r="O273" i="7"/>
  <c r="S273" i="7" s="1"/>
  <c r="N273" i="7"/>
  <c r="R273" i="7" s="1"/>
  <c r="M273" i="7"/>
  <c r="Q273" i="7" s="1"/>
  <c r="AM272" i="7"/>
  <c r="AN272" i="7" s="1"/>
  <c r="AK272" i="7"/>
  <c r="AL272" i="7" s="1"/>
  <c r="AG272" i="7"/>
  <c r="AE272" i="7"/>
  <c r="AC272" i="7"/>
  <c r="AB272" i="7"/>
  <c r="Z272" i="7"/>
  <c r="AA272" i="7" s="1"/>
  <c r="V272" i="7"/>
  <c r="O272" i="7"/>
  <c r="S272" i="7" s="1"/>
  <c r="N272" i="7"/>
  <c r="R272" i="7" s="1"/>
  <c r="M272" i="7"/>
  <c r="Q272" i="7" s="1"/>
  <c r="AM271" i="7"/>
  <c r="AN271" i="7" s="1"/>
  <c r="AK271" i="7"/>
  <c r="AL271" i="7" s="1"/>
  <c r="AG271" i="7"/>
  <c r="AE271" i="7"/>
  <c r="AC271" i="7"/>
  <c r="AB271" i="7"/>
  <c r="Z271" i="7"/>
  <c r="AA271" i="7" s="1"/>
  <c r="V271" i="7"/>
  <c r="O271" i="7"/>
  <c r="S271" i="7" s="1"/>
  <c r="N271" i="7"/>
  <c r="R271" i="7" s="1"/>
  <c r="M271" i="7"/>
  <c r="Q271" i="7" s="1"/>
  <c r="AM270" i="7"/>
  <c r="AN270" i="7" s="1"/>
  <c r="AK270" i="7"/>
  <c r="AL270" i="7" s="1"/>
  <c r="AG270" i="7"/>
  <c r="AE270" i="7"/>
  <c r="AC270" i="7"/>
  <c r="AB270" i="7"/>
  <c r="Z270" i="7"/>
  <c r="AA270" i="7" s="1"/>
  <c r="V270" i="7"/>
  <c r="O270" i="7"/>
  <c r="S270" i="7" s="1"/>
  <c r="N270" i="7"/>
  <c r="R270" i="7" s="1"/>
  <c r="M270" i="7"/>
  <c r="Q270" i="7" s="1"/>
  <c r="AM269" i="7"/>
  <c r="AN269" i="7" s="1"/>
  <c r="AK269" i="7"/>
  <c r="AL269" i="7" s="1"/>
  <c r="AG269" i="7"/>
  <c r="AE269" i="7"/>
  <c r="AC269" i="7"/>
  <c r="AB269" i="7"/>
  <c r="Z269" i="7"/>
  <c r="AA269" i="7" s="1"/>
  <c r="V269" i="7"/>
  <c r="O269" i="7"/>
  <c r="S269" i="7" s="1"/>
  <c r="N269" i="7"/>
  <c r="R269" i="7" s="1"/>
  <c r="M269" i="7"/>
  <c r="Q269" i="7" s="1"/>
  <c r="AM268" i="7"/>
  <c r="AN268" i="7" s="1"/>
  <c r="AK268" i="7"/>
  <c r="AL268" i="7" s="1"/>
  <c r="AG268" i="7"/>
  <c r="AE268" i="7"/>
  <c r="AC268" i="7"/>
  <c r="AB268" i="7"/>
  <c r="Z268" i="7"/>
  <c r="AA268" i="7" s="1"/>
  <c r="V268" i="7"/>
  <c r="O268" i="7"/>
  <c r="S268" i="7" s="1"/>
  <c r="N268" i="7"/>
  <c r="R268" i="7" s="1"/>
  <c r="M268" i="7"/>
  <c r="Q268" i="7" s="1"/>
  <c r="AM267" i="7"/>
  <c r="AN267" i="7" s="1"/>
  <c r="AK267" i="7"/>
  <c r="AL267" i="7" s="1"/>
  <c r="AG267" i="7"/>
  <c r="AE267" i="7"/>
  <c r="AC267" i="7"/>
  <c r="AB267" i="7"/>
  <c r="Z267" i="7"/>
  <c r="AA267" i="7" s="1"/>
  <c r="V267" i="7"/>
  <c r="O267" i="7"/>
  <c r="S267" i="7" s="1"/>
  <c r="N267" i="7"/>
  <c r="R267" i="7" s="1"/>
  <c r="M267" i="7"/>
  <c r="Q267" i="7" s="1"/>
  <c r="H267" i="7"/>
  <c r="AM266" i="7"/>
  <c r="AN266" i="7" s="1"/>
  <c r="AK266" i="7"/>
  <c r="AL266" i="7" s="1"/>
  <c r="AG266" i="7"/>
  <c r="AE266" i="7"/>
  <c r="AC266" i="7"/>
  <c r="AB266" i="7"/>
  <c r="Z266" i="7"/>
  <c r="AA266" i="7" s="1"/>
  <c r="V266" i="7"/>
  <c r="O266" i="7"/>
  <c r="S266" i="7" s="1"/>
  <c r="N266" i="7"/>
  <c r="R266" i="7" s="1"/>
  <c r="M266" i="7"/>
  <c r="Q266" i="7" s="1"/>
  <c r="AM265" i="7"/>
  <c r="AN265" i="7" s="1"/>
  <c r="AK265" i="7"/>
  <c r="AL265" i="7" s="1"/>
  <c r="AG265" i="7"/>
  <c r="AE265" i="7"/>
  <c r="AC265" i="7"/>
  <c r="AB265" i="7"/>
  <c r="Z265" i="7"/>
  <c r="AA265" i="7" s="1"/>
  <c r="V265" i="7"/>
  <c r="O265" i="7"/>
  <c r="S265" i="7" s="1"/>
  <c r="N265" i="7"/>
  <c r="R265" i="7" s="1"/>
  <c r="M265" i="7"/>
  <c r="Q265" i="7" s="1"/>
  <c r="AM264" i="7"/>
  <c r="AK264" i="7"/>
  <c r="AL264" i="7" s="1"/>
  <c r="AG264" i="7"/>
  <c r="AE264" i="7"/>
  <c r="AC264" i="7"/>
  <c r="AB264" i="7"/>
  <c r="Z264" i="7"/>
  <c r="AA264" i="7" s="1"/>
  <c r="V264" i="7"/>
  <c r="O264" i="7"/>
  <c r="S264" i="7" s="1"/>
  <c r="N264" i="7"/>
  <c r="R264" i="7" s="1"/>
  <c r="M264" i="7"/>
  <c r="Q264" i="7" s="1"/>
  <c r="AM263" i="7"/>
  <c r="AN263" i="7" s="1"/>
  <c r="AK263" i="7"/>
  <c r="AL263" i="7" s="1"/>
  <c r="AG263" i="7"/>
  <c r="AE263" i="7"/>
  <c r="AC263" i="7"/>
  <c r="AB263" i="7"/>
  <c r="Z263" i="7"/>
  <c r="AA263" i="7" s="1"/>
  <c r="V263" i="7"/>
  <c r="O263" i="7"/>
  <c r="S263" i="7" s="1"/>
  <c r="N263" i="7"/>
  <c r="R263" i="7" s="1"/>
  <c r="M263" i="7"/>
  <c r="Q263" i="7" s="1"/>
  <c r="AM262" i="7"/>
  <c r="AN262" i="7" s="1"/>
  <c r="AK262" i="7"/>
  <c r="AL262" i="7" s="1"/>
  <c r="AG262" i="7"/>
  <c r="AE262" i="7"/>
  <c r="AC262" i="7"/>
  <c r="AB262" i="7"/>
  <c r="Z262" i="7"/>
  <c r="AA262" i="7" s="1"/>
  <c r="V262" i="7"/>
  <c r="O262" i="7"/>
  <c r="S262" i="7" s="1"/>
  <c r="N262" i="7"/>
  <c r="R262" i="7" s="1"/>
  <c r="M262" i="7"/>
  <c r="Q262" i="7" s="1"/>
  <c r="AM261" i="7"/>
  <c r="AK261" i="7"/>
  <c r="AL261" i="7" s="1"/>
  <c r="AG261" i="7"/>
  <c r="AE261" i="7"/>
  <c r="AC261" i="7"/>
  <c r="AB261" i="7"/>
  <c r="Z261" i="7"/>
  <c r="AA261" i="7" s="1"/>
  <c r="V261" i="7"/>
  <c r="O261" i="7"/>
  <c r="S261" i="7" s="1"/>
  <c r="N261" i="7"/>
  <c r="R261" i="7" s="1"/>
  <c r="M261" i="7"/>
  <c r="Q261" i="7" s="1"/>
  <c r="AM260" i="7"/>
  <c r="AN260" i="7" s="1"/>
  <c r="AK260" i="7"/>
  <c r="AL260" i="7" s="1"/>
  <c r="AG260" i="7"/>
  <c r="AE260" i="7"/>
  <c r="AC260" i="7"/>
  <c r="AB260" i="7"/>
  <c r="Z260" i="7"/>
  <c r="AA260" i="7" s="1"/>
  <c r="V260" i="7"/>
  <c r="O260" i="7"/>
  <c r="S260" i="7" s="1"/>
  <c r="N260" i="7"/>
  <c r="R260" i="7" s="1"/>
  <c r="M260" i="7"/>
  <c r="Q260" i="7" s="1"/>
  <c r="AM259" i="7"/>
  <c r="AK259" i="7"/>
  <c r="AL259" i="7" s="1"/>
  <c r="AG259" i="7"/>
  <c r="AE259" i="7"/>
  <c r="AC259" i="7"/>
  <c r="AB259" i="7"/>
  <c r="Z259" i="7"/>
  <c r="AA259" i="7" s="1"/>
  <c r="V259" i="7"/>
  <c r="O259" i="7"/>
  <c r="S259" i="7" s="1"/>
  <c r="N259" i="7"/>
  <c r="R259" i="7" s="1"/>
  <c r="M259" i="7"/>
  <c r="Q259" i="7" s="1"/>
  <c r="AM258" i="7"/>
  <c r="AK258" i="7"/>
  <c r="AL258" i="7" s="1"/>
  <c r="AG258" i="7"/>
  <c r="AE258" i="7"/>
  <c r="AC258" i="7"/>
  <c r="AB258" i="7"/>
  <c r="Z258" i="7"/>
  <c r="AA258" i="7" s="1"/>
  <c r="V258" i="7"/>
  <c r="O258" i="7"/>
  <c r="S258" i="7" s="1"/>
  <c r="N258" i="7"/>
  <c r="R258" i="7" s="1"/>
  <c r="M258" i="7"/>
  <c r="Q258" i="7" s="1"/>
  <c r="AM257" i="7"/>
  <c r="AN257" i="7" s="1"/>
  <c r="AK257" i="7"/>
  <c r="AL257" i="7" s="1"/>
  <c r="AG257" i="7"/>
  <c r="AE257" i="7"/>
  <c r="AC257" i="7"/>
  <c r="AB257" i="7"/>
  <c r="Z257" i="7"/>
  <c r="AA257" i="7" s="1"/>
  <c r="V257" i="7"/>
  <c r="O257" i="7"/>
  <c r="S257" i="7" s="1"/>
  <c r="N257" i="7"/>
  <c r="R257" i="7" s="1"/>
  <c r="M257" i="7"/>
  <c r="Q257" i="7" s="1"/>
  <c r="AM256" i="7"/>
  <c r="AN256" i="7" s="1"/>
  <c r="AK256" i="7"/>
  <c r="AL256" i="7" s="1"/>
  <c r="AG256" i="7"/>
  <c r="AE256" i="7"/>
  <c r="AC256" i="7"/>
  <c r="AB256" i="7"/>
  <c r="Z256" i="7"/>
  <c r="AA256" i="7" s="1"/>
  <c r="V256" i="7"/>
  <c r="O256" i="7"/>
  <c r="S256" i="7" s="1"/>
  <c r="N256" i="7"/>
  <c r="R256" i="7" s="1"/>
  <c r="M256" i="7"/>
  <c r="Q256" i="7" s="1"/>
  <c r="AM255" i="7"/>
  <c r="AK255" i="7"/>
  <c r="AL255" i="7" s="1"/>
  <c r="AG255" i="7"/>
  <c r="AE255" i="7"/>
  <c r="AC255" i="7"/>
  <c r="AB255" i="7"/>
  <c r="Z255" i="7"/>
  <c r="AA255" i="7" s="1"/>
  <c r="V255" i="7"/>
  <c r="O255" i="7"/>
  <c r="S255" i="7" s="1"/>
  <c r="N255" i="7"/>
  <c r="R255" i="7" s="1"/>
  <c r="M255" i="7"/>
  <c r="Q255" i="7" s="1"/>
  <c r="AM254" i="7"/>
  <c r="AK254" i="7"/>
  <c r="AL254" i="7" s="1"/>
  <c r="AG254" i="7"/>
  <c r="AE254" i="7"/>
  <c r="AC254" i="7"/>
  <c r="AB254" i="7"/>
  <c r="Z254" i="7"/>
  <c r="AA254" i="7" s="1"/>
  <c r="V254" i="7"/>
  <c r="O254" i="7"/>
  <c r="S254" i="7" s="1"/>
  <c r="N254" i="7"/>
  <c r="R254" i="7" s="1"/>
  <c r="M254" i="7"/>
  <c r="Q254" i="7" s="1"/>
  <c r="AM253" i="7"/>
  <c r="AN253" i="7" s="1"/>
  <c r="AK253" i="7"/>
  <c r="AL253" i="7" s="1"/>
  <c r="AG253" i="7"/>
  <c r="AE253" i="7"/>
  <c r="AC253" i="7"/>
  <c r="AB253" i="7"/>
  <c r="Z253" i="7"/>
  <c r="AA253" i="7" s="1"/>
  <c r="V253" i="7"/>
  <c r="O253" i="7"/>
  <c r="S253" i="7" s="1"/>
  <c r="N253" i="7"/>
  <c r="R253" i="7" s="1"/>
  <c r="M253" i="7"/>
  <c r="Q253" i="7" s="1"/>
  <c r="AM252" i="7"/>
  <c r="AN252" i="7" s="1"/>
  <c r="AK252" i="7"/>
  <c r="AL252" i="7" s="1"/>
  <c r="AG252" i="7"/>
  <c r="AE252" i="7"/>
  <c r="AC252" i="7"/>
  <c r="AB252" i="7"/>
  <c r="Z252" i="7"/>
  <c r="AA252" i="7" s="1"/>
  <c r="V252" i="7"/>
  <c r="O252" i="7"/>
  <c r="S252" i="7" s="1"/>
  <c r="N252" i="7"/>
  <c r="R252" i="7" s="1"/>
  <c r="M252" i="7"/>
  <c r="Q252" i="7" s="1"/>
  <c r="AM251" i="7"/>
  <c r="AK251" i="7"/>
  <c r="AL251" i="7" s="1"/>
  <c r="AG251" i="7"/>
  <c r="AE251" i="7"/>
  <c r="AC251" i="7"/>
  <c r="AB251" i="7"/>
  <c r="Z251" i="7"/>
  <c r="AA251" i="7" s="1"/>
  <c r="V251" i="7"/>
  <c r="O251" i="7"/>
  <c r="S251" i="7" s="1"/>
  <c r="N251" i="7"/>
  <c r="R251" i="7" s="1"/>
  <c r="M251" i="7"/>
  <c r="Q251" i="7" s="1"/>
  <c r="AM250" i="7"/>
  <c r="AK250" i="7"/>
  <c r="AL250" i="7" s="1"/>
  <c r="AG250" i="7"/>
  <c r="AE250" i="7"/>
  <c r="AC250" i="7"/>
  <c r="AB250" i="7"/>
  <c r="Z250" i="7"/>
  <c r="AA250" i="7" s="1"/>
  <c r="V250" i="7"/>
  <c r="O250" i="7"/>
  <c r="S250" i="7" s="1"/>
  <c r="N250" i="7"/>
  <c r="R250" i="7" s="1"/>
  <c r="M250" i="7"/>
  <c r="Q250" i="7" s="1"/>
  <c r="AM249" i="7"/>
  <c r="AN249" i="7" s="1"/>
  <c r="AK249" i="7"/>
  <c r="AL249" i="7" s="1"/>
  <c r="AG249" i="7"/>
  <c r="AE249" i="7"/>
  <c r="AC249" i="7"/>
  <c r="AB249" i="7"/>
  <c r="Z249" i="7"/>
  <c r="AA249" i="7" s="1"/>
  <c r="V249" i="7"/>
  <c r="O249" i="7"/>
  <c r="S249" i="7" s="1"/>
  <c r="N249" i="7"/>
  <c r="R249" i="7" s="1"/>
  <c r="M249" i="7"/>
  <c r="Q249" i="7" s="1"/>
  <c r="AM248" i="7"/>
  <c r="AK248" i="7"/>
  <c r="AL248" i="7" s="1"/>
  <c r="AG248" i="7"/>
  <c r="AE248" i="7"/>
  <c r="AC248" i="7"/>
  <c r="AB248" i="7"/>
  <c r="Z248" i="7"/>
  <c r="AA248" i="7" s="1"/>
  <c r="V248" i="7"/>
  <c r="O248" i="7"/>
  <c r="S248" i="7" s="1"/>
  <c r="N248" i="7"/>
  <c r="R248" i="7" s="1"/>
  <c r="M248" i="7"/>
  <c r="Q248" i="7" s="1"/>
  <c r="AM247" i="7"/>
  <c r="AN247" i="7" s="1"/>
  <c r="AK247" i="7"/>
  <c r="AL247" i="7" s="1"/>
  <c r="AG247" i="7"/>
  <c r="AE247" i="7"/>
  <c r="AC247" i="7"/>
  <c r="AB247" i="7"/>
  <c r="Z247" i="7"/>
  <c r="AA247" i="7" s="1"/>
  <c r="V247" i="7"/>
  <c r="O247" i="7"/>
  <c r="S247" i="7" s="1"/>
  <c r="N247" i="7"/>
  <c r="R247" i="7" s="1"/>
  <c r="M247" i="7"/>
  <c r="Q247" i="7" s="1"/>
  <c r="AM246" i="7"/>
  <c r="AN246" i="7" s="1"/>
  <c r="AK246" i="7"/>
  <c r="AL246" i="7" s="1"/>
  <c r="AG246" i="7"/>
  <c r="AE246" i="7"/>
  <c r="AC246" i="7"/>
  <c r="AB246" i="7"/>
  <c r="Z246" i="7"/>
  <c r="AA246" i="7" s="1"/>
  <c r="V246" i="7"/>
  <c r="O246" i="7"/>
  <c r="S246" i="7" s="1"/>
  <c r="N246" i="7"/>
  <c r="R246" i="7" s="1"/>
  <c r="M246" i="7"/>
  <c r="Q246" i="7" s="1"/>
  <c r="AM245" i="7"/>
  <c r="AK245" i="7"/>
  <c r="AL245" i="7" s="1"/>
  <c r="AG245" i="7"/>
  <c r="AE245" i="7"/>
  <c r="AC245" i="7"/>
  <c r="AB245" i="7"/>
  <c r="Z245" i="7"/>
  <c r="AA245" i="7" s="1"/>
  <c r="V245" i="7"/>
  <c r="O245" i="7"/>
  <c r="S245" i="7" s="1"/>
  <c r="N245" i="7"/>
  <c r="R245" i="7" s="1"/>
  <c r="M245" i="7"/>
  <c r="Q245" i="7" s="1"/>
  <c r="AM244" i="7"/>
  <c r="AK244" i="7"/>
  <c r="AL244" i="7" s="1"/>
  <c r="AG244" i="7"/>
  <c r="AE244" i="7"/>
  <c r="AC244" i="7"/>
  <c r="AB244" i="7"/>
  <c r="Z244" i="7"/>
  <c r="AA244" i="7" s="1"/>
  <c r="V244" i="7"/>
  <c r="O244" i="7"/>
  <c r="S244" i="7" s="1"/>
  <c r="N244" i="7"/>
  <c r="R244" i="7" s="1"/>
  <c r="M244" i="7"/>
  <c r="Q244" i="7" s="1"/>
  <c r="AM243" i="7"/>
  <c r="AN243" i="7" s="1"/>
  <c r="AK243" i="7"/>
  <c r="AL243" i="7" s="1"/>
  <c r="AG243" i="7"/>
  <c r="AE243" i="7"/>
  <c r="AC243" i="7"/>
  <c r="AB243" i="7"/>
  <c r="Z243" i="7"/>
  <c r="AA243" i="7" s="1"/>
  <c r="V243" i="7"/>
  <c r="O243" i="7"/>
  <c r="S243" i="7" s="1"/>
  <c r="N243" i="7"/>
  <c r="R243" i="7" s="1"/>
  <c r="M243" i="7"/>
  <c r="Q243" i="7" s="1"/>
  <c r="AM242" i="7"/>
  <c r="AK242" i="7"/>
  <c r="AL242" i="7" s="1"/>
  <c r="AG242" i="7"/>
  <c r="AE242" i="7"/>
  <c r="AC242" i="7"/>
  <c r="AB242" i="7"/>
  <c r="Z242" i="7"/>
  <c r="AA242" i="7" s="1"/>
  <c r="V242" i="7"/>
  <c r="O242" i="7"/>
  <c r="S242" i="7" s="1"/>
  <c r="N242" i="7"/>
  <c r="R242" i="7" s="1"/>
  <c r="M242" i="7"/>
  <c r="Q242" i="7" s="1"/>
  <c r="AM241" i="7"/>
  <c r="AN241" i="7" s="1"/>
  <c r="AK241" i="7"/>
  <c r="AL241" i="7" s="1"/>
  <c r="AG241" i="7"/>
  <c r="AE241" i="7"/>
  <c r="AC241" i="7"/>
  <c r="AB241" i="7"/>
  <c r="Z241" i="7"/>
  <c r="AA241" i="7" s="1"/>
  <c r="V241" i="7"/>
  <c r="O241" i="7"/>
  <c r="S241" i="7" s="1"/>
  <c r="N241" i="7"/>
  <c r="R241" i="7" s="1"/>
  <c r="M241" i="7"/>
  <c r="Q241" i="7" s="1"/>
  <c r="AM240" i="7"/>
  <c r="AN240" i="7" s="1"/>
  <c r="AK240" i="7"/>
  <c r="AL240" i="7" s="1"/>
  <c r="AG240" i="7"/>
  <c r="AE240" i="7"/>
  <c r="AC240" i="7"/>
  <c r="AB240" i="7"/>
  <c r="Z240" i="7"/>
  <c r="AA240" i="7" s="1"/>
  <c r="V240" i="7"/>
  <c r="O240" i="7"/>
  <c r="S240" i="7" s="1"/>
  <c r="N240" i="7"/>
  <c r="R240" i="7" s="1"/>
  <c r="M240" i="7"/>
  <c r="Q240" i="7" s="1"/>
  <c r="AM239" i="7"/>
  <c r="AN239" i="7" s="1"/>
  <c r="AK239" i="7"/>
  <c r="AL239" i="7" s="1"/>
  <c r="AG239" i="7"/>
  <c r="AE239" i="7"/>
  <c r="AC239" i="7"/>
  <c r="AB239" i="7"/>
  <c r="Z239" i="7"/>
  <c r="AA239" i="7" s="1"/>
  <c r="V239" i="7"/>
  <c r="O239" i="7"/>
  <c r="S239" i="7" s="1"/>
  <c r="N239" i="7"/>
  <c r="R239" i="7" s="1"/>
  <c r="M239" i="7"/>
  <c r="Q239" i="7" s="1"/>
  <c r="AM238" i="7"/>
  <c r="AN238" i="7" s="1"/>
  <c r="AK238" i="7"/>
  <c r="AL238" i="7" s="1"/>
  <c r="AG238" i="7"/>
  <c r="AE238" i="7"/>
  <c r="AC238" i="7"/>
  <c r="AB238" i="7"/>
  <c r="Z238" i="7"/>
  <c r="AA238" i="7" s="1"/>
  <c r="V238" i="7"/>
  <c r="O238" i="7"/>
  <c r="S238" i="7" s="1"/>
  <c r="N238" i="7"/>
  <c r="R238" i="7" s="1"/>
  <c r="M238" i="7"/>
  <c r="Q238" i="7" s="1"/>
  <c r="AM237" i="7"/>
  <c r="AN237" i="7" s="1"/>
  <c r="AK237" i="7"/>
  <c r="AL237" i="7" s="1"/>
  <c r="AG237" i="7"/>
  <c r="AE237" i="7"/>
  <c r="AC237" i="7"/>
  <c r="AB237" i="7"/>
  <c r="Z237" i="7"/>
  <c r="AA237" i="7" s="1"/>
  <c r="V237" i="7"/>
  <c r="O237" i="7"/>
  <c r="S237" i="7" s="1"/>
  <c r="N237" i="7"/>
  <c r="R237" i="7" s="1"/>
  <c r="M237" i="7"/>
  <c r="Q237" i="7" s="1"/>
  <c r="AM236" i="7"/>
  <c r="AN236" i="7" s="1"/>
  <c r="AK236" i="7"/>
  <c r="AL236" i="7" s="1"/>
  <c r="AG236" i="7"/>
  <c r="AE236" i="7"/>
  <c r="AC236" i="7"/>
  <c r="AB236" i="7"/>
  <c r="Z236" i="7"/>
  <c r="AA236" i="7" s="1"/>
  <c r="V236" i="7"/>
  <c r="O236" i="7"/>
  <c r="S236" i="7" s="1"/>
  <c r="N236" i="7"/>
  <c r="R236" i="7" s="1"/>
  <c r="M236" i="7"/>
  <c r="Q236" i="7" s="1"/>
  <c r="AM235" i="7"/>
  <c r="AK235" i="7"/>
  <c r="AL235" i="7" s="1"/>
  <c r="AG235" i="7"/>
  <c r="AE235" i="7"/>
  <c r="AC235" i="7"/>
  <c r="AB235" i="7"/>
  <c r="Z235" i="7"/>
  <c r="AA235" i="7" s="1"/>
  <c r="V235" i="7"/>
  <c r="O235" i="7"/>
  <c r="S235" i="7" s="1"/>
  <c r="N235" i="7"/>
  <c r="R235" i="7" s="1"/>
  <c r="M235" i="7"/>
  <c r="Q235" i="7" s="1"/>
  <c r="AM234" i="7"/>
  <c r="AN234" i="7" s="1"/>
  <c r="AK234" i="7"/>
  <c r="AL234" i="7" s="1"/>
  <c r="AG234" i="7"/>
  <c r="AE234" i="7"/>
  <c r="AC234" i="7"/>
  <c r="AB234" i="7"/>
  <c r="Z234" i="7"/>
  <c r="AA234" i="7" s="1"/>
  <c r="V234" i="7"/>
  <c r="O234" i="7"/>
  <c r="S234" i="7" s="1"/>
  <c r="N234" i="7"/>
  <c r="R234" i="7" s="1"/>
  <c r="M234" i="7"/>
  <c r="Q234" i="7" s="1"/>
  <c r="AM233" i="7"/>
  <c r="AN233" i="7" s="1"/>
  <c r="AK233" i="7"/>
  <c r="AL233" i="7" s="1"/>
  <c r="AG233" i="7"/>
  <c r="AE233" i="7"/>
  <c r="AC233" i="7"/>
  <c r="AB233" i="7"/>
  <c r="Z233" i="7"/>
  <c r="AA233" i="7" s="1"/>
  <c r="V233" i="7"/>
  <c r="O233" i="7"/>
  <c r="S233" i="7" s="1"/>
  <c r="N233" i="7"/>
  <c r="R233" i="7" s="1"/>
  <c r="M233" i="7"/>
  <c r="Q233" i="7" s="1"/>
  <c r="AM232" i="7"/>
  <c r="AN232" i="7" s="1"/>
  <c r="AK232" i="7"/>
  <c r="AL232" i="7" s="1"/>
  <c r="AG232" i="7"/>
  <c r="AE232" i="7"/>
  <c r="AC232" i="7"/>
  <c r="AB232" i="7"/>
  <c r="Z232" i="7"/>
  <c r="AA232" i="7" s="1"/>
  <c r="V232" i="7"/>
  <c r="O232" i="7"/>
  <c r="S232" i="7" s="1"/>
  <c r="N232" i="7"/>
  <c r="R232" i="7" s="1"/>
  <c r="M232" i="7"/>
  <c r="Q232" i="7" s="1"/>
  <c r="AM231" i="7"/>
  <c r="AN231" i="7" s="1"/>
  <c r="AK231" i="7"/>
  <c r="AL231" i="7" s="1"/>
  <c r="AG231" i="7"/>
  <c r="AE231" i="7"/>
  <c r="AC231" i="7"/>
  <c r="AB231" i="7"/>
  <c r="Z231" i="7"/>
  <c r="AA231" i="7" s="1"/>
  <c r="V231" i="7"/>
  <c r="O231" i="7"/>
  <c r="S231" i="7" s="1"/>
  <c r="N231" i="7"/>
  <c r="R231" i="7" s="1"/>
  <c r="M231" i="7"/>
  <c r="Q231" i="7" s="1"/>
  <c r="AM230" i="7"/>
  <c r="AN230" i="7" s="1"/>
  <c r="AK230" i="7"/>
  <c r="AL230" i="7" s="1"/>
  <c r="AG230" i="7"/>
  <c r="AE230" i="7"/>
  <c r="AC230" i="7"/>
  <c r="AB230" i="7"/>
  <c r="Z230" i="7"/>
  <c r="AA230" i="7" s="1"/>
  <c r="V230" i="7"/>
  <c r="O230" i="7"/>
  <c r="S230" i="7" s="1"/>
  <c r="N230" i="7"/>
  <c r="R230" i="7" s="1"/>
  <c r="M230" i="7"/>
  <c r="Q230" i="7" s="1"/>
  <c r="AM229" i="7"/>
  <c r="AN229" i="7" s="1"/>
  <c r="AK229" i="7"/>
  <c r="AL229" i="7" s="1"/>
  <c r="AG229" i="7"/>
  <c r="AE229" i="7"/>
  <c r="AC229" i="7"/>
  <c r="AB229" i="7"/>
  <c r="Z229" i="7"/>
  <c r="AA229" i="7" s="1"/>
  <c r="V229" i="7"/>
  <c r="O229" i="7"/>
  <c r="S229" i="7" s="1"/>
  <c r="N229" i="7"/>
  <c r="R229" i="7" s="1"/>
  <c r="M229" i="7"/>
  <c r="Q229" i="7" s="1"/>
  <c r="AM228" i="7"/>
  <c r="AN228" i="7" s="1"/>
  <c r="AK228" i="7"/>
  <c r="AL228" i="7" s="1"/>
  <c r="AG228" i="7"/>
  <c r="AE228" i="7"/>
  <c r="AC228" i="7"/>
  <c r="AB228" i="7"/>
  <c r="Z228" i="7"/>
  <c r="AA228" i="7" s="1"/>
  <c r="V228" i="7"/>
  <c r="O228" i="7"/>
  <c r="S228" i="7" s="1"/>
  <c r="N228" i="7"/>
  <c r="R228" i="7" s="1"/>
  <c r="M228" i="7"/>
  <c r="Q228" i="7" s="1"/>
  <c r="AM227" i="7"/>
  <c r="AK227" i="7"/>
  <c r="AL227" i="7" s="1"/>
  <c r="AG227" i="7"/>
  <c r="AE227" i="7"/>
  <c r="AC227" i="7"/>
  <c r="AB227" i="7"/>
  <c r="Z227" i="7"/>
  <c r="AA227" i="7" s="1"/>
  <c r="V227" i="7"/>
  <c r="O227" i="7"/>
  <c r="S227" i="7" s="1"/>
  <c r="N227" i="7"/>
  <c r="R227" i="7" s="1"/>
  <c r="M227" i="7"/>
  <c r="Q227" i="7" s="1"/>
  <c r="AM226" i="7"/>
  <c r="AN226" i="7" s="1"/>
  <c r="AK226" i="7"/>
  <c r="AL226" i="7" s="1"/>
  <c r="AG226" i="7"/>
  <c r="AE226" i="7"/>
  <c r="AC226" i="7"/>
  <c r="AB226" i="7"/>
  <c r="Z226" i="7"/>
  <c r="AA226" i="7" s="1"/>
  <c r="V226" i="7"/>
  <c r="O226" i="7"/>
  <c r="S226" i="7" s="1"/>
  <c r="N226" i="7"/>
  <c r="R226" i="7" s="1"/>
  <c r="M226" i="7"/>
  <c r="Q226" i="7" s="1"/>
  <c r="AM225" i="7"/>
  <c r="AN225" i="7" s="1"/>
  <c r="AK225" i="7"/>
  <c r="AL225" i="7" s="1"/>
  <c r="AG225" i="7"/>
  <c r="AE225" i="7"/>
  <c r="AC225" i="7"/>
  <c r="AB225" i="7"/>
  <c r="Z225" i="7"/>
  <c r="AA225" i="7" s="1"/>
  <c r="V225" i="7"/>
  <c r="O225" i="7"/>
  <c r="S225" i="7" s="1"/>
  <c r="N225" i="7"/>
  <c r="R225" i="7" s="1"/>
  <c r="M225" i="7"/>
  <c r="Q225" i="7" s="1"/>
  <c r="AM224" i="7"/>
  <c r="AN224" i="7" s="1"/>
  <c r="AK224" i="7"/>
  <c r="AL224" i="7" s="1"/>
  <c r="AG224" i="7"/>
  <c r="AE224" i="7"/>
  <c r="AC224" i="7"/>
  <c r="AB224" i="7"/>
  <c r="Z224" i="7"/>
  <c r="AA224" i="7" s="1"/>
  <c r="V224" i="7"/>
  <c r="O224" i="7"/>
  <c r="S224" i="7" s="1"/>
  <c r="N224" i="7"/>
  <c r="R224" i="7" s="1"/>
  <c r="M224" i="7"/>
  <c r="Q224" i="7" s="1"/>
  <c r="AM223" i="7"/>
  <c r="AN223" i="7" s="1"/>
  <c r="AK223" i="7"/>
  <c r="AL223" i="7" s="1"/>
  <c r="AG223" i="7"/>
  <c r="AE223" i="7"/>
  <c r="AC223" i="7"/>
  <c r="AB223" i="7"/>
  <c r="Z223" i="7"/>
  <c r="AA223" i="7" s="1"/>
  <c r="V223" i="7"/>
  <c r="O223" i="7"/>
  <c r="S223" i="7" s="1"/>
  <c r="N223" i="7"/>
  <c r="R223" i="7" s="1"/>
  <c r="M223" i="7"/>
  <c r="Q223" i="7" s="1"/>
  <c r="AM222" i="7"/>
  <c r="AK222" i="7"/>
  <c r="AL222" i="7" s="1"/>
  <c r="AG222" i="7"/>
  <c r="AE222" i="7"/>
  <c r="AC222" i="7"/>
  <c r="AB222" i="7"/>
  <c r="Z222" i="7"/>
  <c r="AA222" i="7" s="1"/>
  <c r="V222" i="7"/>
  <c r="O222" i="7"/>
  <c r="S222" i="7" s="1"/>
  <c r="N222" i="7"/>
  <c r="R222" i="7" s="1"/>
  <c r="M222" i="7"/>
  <c r="Q222" i="7" s="1"/>
  <c r="AM221" i="7"/>
  <c r="AN221" i="7" s="1"/>
  <c r="AK221" i="7"/>
  <c r="AL221" i="7" s="1"/>
  <c r="AG221" i="7"/>
  <c r="AE221" i="7"/>
  <c r="AC221" i="7"/>
  <c r="AB221" i="7"/>
  <c r="Z221" i="7"/>
  <c r="AA221" i="7" s="1"/>
  <c r="V221" i="7"/>
  <c r="O221" i="7"/>
  <c r="S221" i="7" s="1"/>
  <c r="N221" i="7"/>
  <c r="R221" i="7" s="1"/>
  <c r="M221" i="7"/>
  <c r="Q221" i="7" s="1"/>
  <c r="AM220" i="7"/>
  <c r="AN220" i="7" s="1"/>
  <c r="AK220" i="7"/>
  <c r="AL220" i="7" s="1"/>
  <c r="AG220" i="7"/>
  <c r="AE220" i="7"/>
  <c r="AC220" i="7"/>
  <c r="AB220" i="7"/>
  <c r="Z220" i="7"/>
  <c r="AA220" i="7" s="1"/>
  <c r="V220" i="7"/>
  <c r="O220" i="7"/>
  <c r="S220" i="7" s="1"/>
  <c r="N220" i="7"/>
  <c r="R220" i="7" s="1"/>
  <c r="M220" i="7"/>
  <c r="Q220" i="7" s="1"/>
  <c r="AM219" i="7"/>
  <c r="AK219" i="7"/>
  <c r="AL219" i="7" s="1"/>
  <c r="AG219" i="7"/>
  <c r="AE219" i="7"/>
  <c r="AC219" i="7"/>
  <c r="AB219" i="7"/>
  <c r="Z219" i="7"/>
  <c r="AA219" i="7" s="1"/>
  <c r="V219" i="7"/>
  <c r="O219" i="7"/>
  <c r="S219" i="7" s="1"/>
  <c r="N219" i="7"/>
  <c r="R219" i="7" s="1"/>
  <c r="M219" i="7"/>
  <c r="Q219" i="7" s="1"/>
  <c r="H219" i="7"/>
  <c r="AM218" i="7"/>
  <c r="AN218" i="7" s="1"/>
  <c r="AK218" i="7"/>
  <c r="AL218" i="7" s="1"/>
  <c r="AG218" i="7"/>
  <c r="AE218" i="7"/>
  <c r="AC218" i="7"/>
  <c r="AB218" i="7"/>
  <c r="Z218" i="7"/>
  <c r="AA218" i="7" s="1"/>
  <c r="V218" i="7"/>
  <c r="O218" i="7"/>
  <c r="S218" i="7" s="1"/>
  <c r="N218" i="7"/>
  <c r="R218" i="7" s="1"/>
  <c r="M218" i="7"/>
  <c r="Q218" i="7" s="1"/>
  <c r="H218" i="7"/>
  <c r="AM217" i="7"/>
  <c r="AN217" i="7" s="1"/>
  <c r="AK217" i="7"/>
  <c r="AL217" i="7" s="1"/>
  <c r="AG217" i="7"/>
  <c r="AE217" i="7"/>
  <c r="AC217" i="7"/>
  <c r="AB217" i="7"/>
  <c r="Z217" i="7"/>
  <c r="AA217" i="7" s="1"/>
  <c r="V217" i="7"/>
  <c r="O217" i="7"/>
  <c r="S217" i="7" s="1"/>
  <c r="N217" i="7"/>
  <c r="R217" i="7" s="1"/>
  <c r="M217" i="7"/>
  <c r="Q217" i="7" s="1"/>
  <c r="H217" i="7"/>
  <c r="AM216" i="7"/>
  <c r="AN216" i="7" s="1"/>
  <c r="AK216" i="7"/>
  <c r="AL216" i="7" s="1"/>
  <c r="AG216" i="7"/>
  <c r="AE216" i="7"/>
  <c r="AC216" i="7"/>
  <c r="AB216" i="7"/>
  <c r="Z216" i="7"/>
  <c r="AA216" i="7" s="1"/>
  <c r="V216" i="7"/>
  <c r="O216" i="7"/>
  <c r="S216" i="7" s="1"/>
  <c r="N216" i="7"/>
  <c r="R216" i="7" s="1"/>
  <c r="M216" i="7"/>
  <c r="Q216" i="7" s="1"/>
  <c r="H216" i="7"/>
  <c r="AM215" i="7"/>
  <c r="AN215" i="7" s="1"/>
  <c r="AK215" i="7"/>
  <c r="AL215" i="7" s="1"/>
  <c r="AG215" i="7"/>
  <c r="AE215" i="7"/>
  <c r="AC215" i="7"/>
  <c r="AB215" i="7"/>
  <c r="Z215" i="7"/>
  <c r="AA215" i="7" s="1"/>
  <c r="V215" i="7"/>
  <c r="O215" i="7"/>
  <c r="S215" i="7" s="1"/>
  <c r="N215" i="7"/>
  <c r="R215" i="7" s="1"/>
  <c r="M215" i="7"/>
  <c r="Q215" i="7" s="1"/>
  <c r="H215" i="7"/>
  <c r="AM214" i="7"/>
  <c r="AN214" i="7" s="1"/>
  <c r="AK214" i="7"/>
  <c r="AL214" i="7" s="1"/>
  <c r="AG214" i="7"/>
  <c r="AE214" i="7"/>
  <c r="AC214" i="7"/>
  <c r="AB214" i="7"/>
  <c r="Z214" i="7"/>
  <c r="AA214" i="7" s="1"/>
  <c r="V214" i="7"/>
  <c r="O214" i="7"/>
  <c r="S214" i="7" s="1"/>
  <c r="N214" i="7"/>
  <c r="R214" i="7" s="1"/>
  <c r="M214" i="7"/>
  <c r="Q214" i="7" s="1"/>
  <c r="H214" i="7"/>
  <c r="AM213" i="7"/>
  <c r="AN213" i="7" s="1"/>
  <c r="AK213" i="7"/>
  <c r="AL213" i="7" s="1"/>
  <c r="AG213" i="7"/>
  <c r="AE213" i="7"/>
  <c r="AC213" i="7"/>
  <c r="AB213" i="7"/>
  <c r="Z213" i="7"/>
  <c r="AA213" i="7" s="1"/>
  <c r="V213" i="7"/>
  <c r="O213" i="7"/>
  <c r="S213" i="7" s="1"/>
  <c r="N213" i="7"/>
  <c r="R213" i="7" s="1"/>
  <c r="M213" i="7"/>
  <c r="Q213" i="7" s="1"/>
  <c r="AM212" i="7"/>
  <c r="AK212" i="7"/>
  <c r="AL212" i="7" s="1"/>
  <c r="AG212" i="7"/>
  <c r="AE212" i="7"/>
  <c r="AC212" i="7"/>
  <c r="AB212" i="7"/>
  <c r="Z212" i="7"/>
  <c r="AA212" i="7" s="1"/>
  <c r="V212" i="7"/>
  <c r="O212" i="7"/>
  <c r="S212" i="7" s="1"/>
  <c r="N212" i="7"/>
  <c r="R212" i="7" s="1"/>
  <c r="M212" i="7"/>
  <c r="Q212" i="7" s="1"/>
  <c r="AM211" i="7"/>
  <c r="AN211" i="7" s="1"/>
  <c r="AK211" i="7"/>
  <c r="AL211" i="7" s="1"/>
  <c r="AG211" i="7"/>
  <c r="AE211" i="7"/>
  <c r="AC211" i="7"/>
  <c r="AB211" i="7"/>
  <c r="Z211" i="7"/>
  <c r="AA211" i="7" s="1"/>
  <c r="V211" i="7"/>
  <c r="O211" i="7"/>
  <c r="S211" i="7" s="1"/>
  <c r="N211" i="7"/>
  <c r="R211" i="7" s="1"/>
  <c r="M211" i="7"/>
  <c r="Q211" i="7" s="1"/>
  <c r="AM210" i="7"/>
  <c r="AK210" i="7"/>
  <c r="AL210" i="7" s="1"/>
  <c r="AG210" i="7"/>
  <c r="AE210" i="7"/>
  <c r="AC210" i="7"/>
  <c r="AB210" i="7"/>
  <c r="Z210" i="7"/>
  <c r="AA210" i="7" s="1"/>
  <c r="V210" i="7"/>
  <c r="O210" i="7"/>
  <c r="S210" i="7" s="1"/>
  <c r="N210" i="7"/>
  <c r="R210" i="7" s="1"/>
  <c r="M210" i="7"/>
  <c r="Q210" i="7" s="1"/>
  <c r="AM209" i="7"/>
  <c r="AN209" i="7" s="1"/>
  <c r="AK209" i="7"/>
  <c r="AL209" i="7" s="1"/>
  <c r="AG209" i="7"/>
  <c r="AE209" i="7"/>
  <c r="AC209" i="7"/>
  <c r="AB209" i="7"/>
  <c r="Z209" i="7"/>
  <c r="AA209" i="7" s="1"/>
  <c r="V209" i="7"/>
  <c r="O209" i="7"/>
  <c r="S209" i="7" s="1"/>
  <c r="N209" i="7"/>
  <c r="R209" i="7" s="1"/>
  <c r="M209" i="7"/>
  <c r="Q209" i="7" s="1"/>
  <c r="AM208" i="7"/>
  <c r="AN208" i="7" s="1"/>
  <c r="AK208" i="7"/>
  <c r="AL208" i="7" s="1"/>
  <c r="AG208" i="7"/>
  <c r="AE208" i="7"/>
  <c r="AC208" i="7"/>
  <c r="AB208" i="7"/>
  <c r="Z208" i="7"/>
  <c r="AA208" i="7" s="1"/>
  <c r="V208" i="7"/>
  <c r="O208" i="7"/>
  <c r="S208" i="7" s="1"/>
  <c r="N208" i="7"/>
  <c r="R208" i="7" s="1"/>
  <c r="M208" i="7"/>
  <c r="Q208" i="7" s="1"/>
  <c r="AM207" i="7"/>
  <c r="AN207" i="7" s="1"/>
  <c r="AK207" i="7"/>
  <c r="AL207" i="7" s="1"/>
  <c r="AG207" i="7"/>
  <c r="AE207" i="7"/>
  <c r="AC207" i="7"/>
  <c r="AB207" i="7"/>
  <c r="Z207" i="7"/>
  <c r="AA207" i="7" s="1"/>
  <c r="V207" i="7"/>
  <c r="O207" i="7"/>
  <c r="S207" i="7" s="1"/>
  <c r="N207" i="7"/>
  <c r="R207" i="7" s="1"/>
  <c r="M207" i="7"/>
  <c r="Q207" i="7" s="1"/>
  <c r="AM206" i="7"/>
  <c r="AN206" i="7" s="1"/>
  <c r="AK206" i="7"/>
  <c r="AL206" i="7" s="1"/>
  <c r="AG206" i="7"/>
  <c r="AE206" i="7"/>
  <c r="AC206" i="7"/>
  <c r="AB206" i="7"/>
  <c r="Z206" i="7"/>
  <c r="AA206" i="7" s="1"/>
  <c r="V206" i="7"/>
  <c r="O206" i="7"/>
  <c r="S206" i="7" s="1"/>
  <c r="N206" i="7"/>
  <c r="R206" i="7" s="1"/>
  <c r="M206" i="7"/>
  <c r="Q206" i="7" s="1"/>
  <c r="AM205" i="7"/>
  <c r="AN205" i="7" s="1"/>
  <c r="AK205" i="7"/>
  <c r="AL205" i="7" s="1"/>
  <c r="AG205" i="7"/>
  <c r="AE205" i="7"/>
  <c r="AC205" i="7"/>
  <c r="AB205" i="7"/>
  <c r="Z205" i="7"/>
  <c r="AA205" i="7" s="1"/>
  <c r="V205" i="7"/>
  <c r="O205" i="7"/>
  <c r="S205" i="7" s="1"/>
  <c r="N205" i="7"/>
  <c r="R205" i="7" s="1"/>
  <c r="M205" i="7"/>
  <c r="Q205" i="7" s="1"/>
  <c r="AM204" i="7"/>
  <c r="AK204" i="7"/>
  <c r="AL204" i="7" s="1"/>
  <c r="AG204" i="7"/>
  <c r="AE204" i="7"/>
  <c r="AC204" i="7"/>
  <c r="AB204" i="7"/>
  <c r="Z204" i="7"/>
  <c r="AA204" i="7" s="1"/>
  <c r="V204" i="7"/>
  <c r="O204" i="7"/>
  <c r="S204" i="7" s="1"/>
  <c r="N204" i="7"/>
  <c r="R204" i="7" s="1"/>
  <c r="M204" i="7"/>
  <c r="Q204" i="7" s="1"/>
  <c r="AM203" i="7"/>
  <c r="AN203" i="7" s="1"/>
  <c r="AK203" i="7"/>
  <c r="AL203" i="7" s="1"/>
  <c r="AG203" i="7"/>
  <c r="AE203" i="7"/>
  <c r="AC203" i="7"/>
  <c r="AB203" i="7"/>
  <c r="Z203" i="7"/>
  <c r="AA203" i="7" s="1"/>
  <c r="V203" i="7"/>
  <c r="O203" i="7"/>
  <c r="S203" i="7" s="1"/>
  <c r="N203" i="7"/>
  <c r="R203" i="7" s="1"/>
  <c r="M203" i="7"/>
  <c r="Q203" i="7" s="1"/>
  <c r="AM202" i="7"/>
  <c r="AK202" i="7"/>
  <c r="AL202" i="7" s="1"/>
  <c r="AG202" i="7"/>
  <c r="AE202" i="7"/>
  <c r="AC202" i="7"/>
  <c r="AB202" i="7"/>
  <c r="Z202" i="7"/>
  <c r="AA202" i="7" s="1"/>
  <c r="V202" i="7"/>
  <c r="O202" i="7"/>
  <c r="S202" i="7" s="1"/>
  <c r="N202" i="7"/>
  <c r="R202" i="7" s="1"/>
  <c r="M202" i="7"/>
  <c r="Q202" i="7" s="1"/>
  <c r="AM201" i="7"/>
  <c r="AN201" i="7" s="1"/>
  <c r="AK201" i="7"/>
  <c r="AL201" i="7" s="1"/>
  <c r="AG201" i="7"/>
  <c r="AE201" i="7"/>
  <c r="AC201" i="7"/>
  <c r="AB201" i="7"/>
  <c r="Z201" i="7"/>
  <c r="AA201" i="7" s="1"/>
  <c r="V201" i="7"/>
  <c r="O201" i="7"/>
  <c r="S201" i="7" s="1"/>
  <c r="N201" i="7"/>
  <c r="R201" i="7" s="1"/>
  <c r="M201" i="7"/>
  <c r="Q201" i="7" s="1"/>
  <c r="AM200" i="7"/>
  <c r="AK200" i="7"/>
  <c r="AL200" i="7" s="1"/>
  <c r="AG200" i="7"/>
  <c r="AE200" i="7"/>
  <c r="AC200" i="7"/>
  <c r="AB200" i="7"/>
  <c r="Z200" i="7"/>
  <c r="AA200" i="7" s="1"/>
  <c r="V200" i="7"/>
  <c r="O200" i="7"/>
  <c r="S200" i="7" s="1"/>
  <c r="N200" i="7"/>
  <c r="R200" i="7" s="1"/>
  <c r="M200" i="7"/>
  <c r="Q200" i="7" s="1"/>
  <c r="AM199" i="7"/>
  <c r="AN199" i="7" s="1"/>
  <c r="AK199" i="7"/>
  <c r="AL199" i="7" s="1"/>
  <c r="AG199" i="7"/>
  <c r="AE199" i="7"/>
  <c r="AC199" i="7"/>
  <c r="AB199" i="7"/>
  <c r="Z199" i="7"/>
  <c r="AA199" i="7" s="1"/>
  <c r="V199" i="7"/>
  <c r="O199" i="7"/>
  <c r="S199" i="7" s="1"/>
  <c r="N199" i="7"/>
  <c r="R199" i="7" s="1"/>
  <c r="M199" i="7"/>
  <c r="Q199" i="7" s="1"/>
  <c r="AM198" i="7"/>
  <c r="AN198" i="7" s="1"/>
  <c r="AK198" i="7"/>
  <c r="AL198" i="7" s="1"/>
  <c r="AG198" i="7"/>
  <c r="AE198" i="7"/>
  <c r="AC198" i="7"/>
  <c r="AB198" i="7"/>
  <c r="Z198" i="7"/>
  <c r="AA198" i="7" s="1"/>
  <c r="V198" i="7"/>
  <c r="O198" i="7"/>
  <c r="S198" i="7" s="1"/>
  <c r="N198" i="7"/>
  <c r="R198" i="7" s="1"/>
  <c r="M198" i="7"/>
  <c r="Q198" i="7" s="1"/>
  <c r="AM197" i="7"/>
  <c r="AK197" i="7"/>
  <c r="AL197" i="7" s="1"/>
  <c r="AG197" i="7"/>
  <c r="AE197" i="7"/>
  <c r="AC197" i="7"/>
  <c r="AB197" i="7"/>
  <c r="Z197" i="7"/>
  <c r="AA197" i="7" s="1"/>
  <c r="V197" i="7"/>
  <c r="O197" i="7"/>
  <c r="S197" i="7" s="1"/>
  <c r="N197" i="7"/>
  <c r="R197" i="7" s="1"/>
  <c r="M197" i="7"/>
  <c r="Q197" i="7" s="1"/>
  <c r="AM196" i="7"/>
  <c r="AN196" i="7" s="1"/>
  <c r="AK196" i="7"/>
  <c r="AL196" i="7" s="1"/>
  <c r="AG196" i="7"/>
  <c r="AE196" i="7"/>
  <c r="AC196" i="7"/>
  <c r="AB196" i="7"/>
  <c r="Z196" i="7"/>
  <c r="AA196" i="7" s="1"/>
  <c r="V196" i="7"/>
  <c r="O196" i="7"/>
  <c r="S196" i="7" s="1"/>
  <c r="N196" i="7"/>
  <c r="R196" i="7" s="1"/>
  <c r="M196" i="7"/>
  <c r="Q196" i="7" s="1"/>
  <c r="AM195" i="7"/>
  <c r="AK195" i="7"/>
  <c r="AL195" i="7" s="1"/>
  <c r="AG195" i="7"/>
  <c r="AE195" i="7"/>
  <c r="AC195" i="7"/>
  <c r="AB195" i="7"/>
  <c r="Z195" i="7"/>
  <c r="AA195" i="7" s="1"/>
  <c r="V195" i="7"/>
  <c r="O195" i="7"/>
  <c r="S195" i="7" s="1"/>
  <c r="N195" i="7"/>
  <c r="R195" i="7" s="1"/>
  <c r="M195" i="7"/>
  <c r="Q195" i="7" s="1"/>
  <c r="AM194" i="7"/>
  <c r="AN194" i="7" s="1"/>
  <c r="AK194" i="7"/>
  <c r="AL194" i="7" s="1"/>
  <c r="AG194" i="7"/>
  <c r="AE194" i="7"/>
  <c r="AC194" i="7"/>
  <c r="AB194" i="7"/>
  <c r="Z194" i="7"/>
  <c r="AA194" i="7" s="1"/>
  <c r="V194" i="7"/>
  <c r="O194" i="7"/>
  <c r="S194" i="7" s="1"/>
  <c r="N194" i="7"/>
  <c r="R194" i="7" s="1"/>
  <c r="M194" i="7"/>
  <c r="Q194" i="7" s="1"/>
  <c r="AM193" i="7"/>
  <c r="AK193" i="7"/>
  <c r="AL193" i="7" s="1"/>
  <c r="AG193" i="7"/>
  <c r="AE193" i="7"/>
  <c r="AC193" i="7"/>
  <c r="AB193" i="7"/>
  <c r="Z193" i="7"/>
  <c r="AA193" i="7" s="1"/>
  <c r="V193" i="7"/>
  <c r="O193" i="7"/>
  <c r="S193" i="7" s="1"/>
  <c r="N193" i="7"/>
  <c r="R193" i="7" s="1"/>
  <c r="M193" i="7"/>
  <c r="Q193" i="7" s="1"/>
  <c r="AM192" i="7"/>
  <c r="AN192" i="7" s="1"/>
  <c r="AK192" i="7"/>
  <c r="AL192" i="7" s="1"/>
  <c r="AG192" i="7"/>
  <c r="AE192" i="7"/>
  <c r="AC192" i="7"/>
  <c r="AB192" i="7"/>
  <c r="Z192" i="7"/>
  <c r="AA192" i="7" s="1"/>
  <c r="V192" i="7"/>
  <c r="O192" i="7"/>
  <c r="S192" i="7" s="1"/>
  <c r="N192" i="7"/>
  <c r="R192" i="7" s="1"/>
  <c r="M192" i="7"/>
  <c r="Q192" i="7" s="1"/>
  <c r="AM191" i="7"/>
  <c r="AK191" i="7"/>
  <c r="AL191" i="7" s="1"/>
  <c r="AG191" i="7"/>
  <c r="AE191" i="7"/>
  <c r="AC191" i="7"/>
  <c r="AB191" i="7"/>
  <c r="Z191" i="7"/>
  <c r="AA191" i="7" s="1"/>
  <c r="V191" i="7"/>
  <c r="O191" i="7"/>
  <c r="S191" i="7" s="1"/>
  <c r="N191" i="7"/>
  <c r="R191" i="7" s="1"/>
  <c r="M191" i="7"/>
  <c r="Q191" i="7" s="1"/>
  <c r="AM190" i="7"/>
  <c r="AK190" i="7"/>
  <c r="AL190" i="7" s="1"/>
  <c r="AG190" i="7"/>
  <c r="AE190" i="7"/>
  <c r="AC190" i="7"/>
  <c r="AB190" i="7"/>
  <c r="Z190" i="7"/>
  <c r="AA190" i="7" s="1"/>
  <c r="V190" i="7"/>
  <c r="O190" i="7"/>
  <c r="S190" i="7" s="1"/>
  <c r="N190" i="7"/>
  <c r="R190" i="7" s="1"/>
  <c r="M190" i="7"/>
  <c r="Q190" i="7" s="1"/>
  <c r="AM189" i="7"/>
  <c r="AK189" i="7"/>
  <c r="AL189" i="7" s="1"/>
  <c r="AG189" i="7"/>
  <c r="AE189" i="7"/>
  <c r="AC189" i="7"/>
  <c r="AB189" i="7"/>
  <c r="Z189" i="7"/>
  <c r="AA189" i="7" s="1"/>
  <c r="V189" i="7"/>
  <c r="O189" i="7"/>
  <c r="S189" i="7" s="1"/>
  <c r="N189" i="7"/>
  <c r="R189" i="7" s="1"/>
  <c r="M189" i="7"/>
  <c r="Q189" i="7" s="1"/>
  <c r="AM188" i="7"/>
  <c r="AN188" i="7" s="1"/>
  <c r="AK188" i="7"/>
  <c r="AL188" i="7" s="1"/>
  <c r="AG188" i="7"/>
  <c r="AE188" i="7"/>
  <c r="AC188" i="7"/>
  <c r="AB188" i="7"/>
  <c r="Z188" i="7"/>
  <c r="AA188" i="7" s="1"/>
  <c r="V188" i="7"/>
  <c r="O188" i="7"/>
  <c r="S188" i="7" s="1"/>
  <c r="N188" i="7"/>
  <c r="R188" i="7" s="1"/>
  <c r="M188" i="7"/>
  <c r="Q188" i="7" s="1"/>
  <c r="AM187" i="7"/>
  <c r="AK187" i="7"/>
  <c r="AL187" i="7" s="1"/>
  <c r="AG187" i="7"/>
  <c r="AE187" i="7"/>
  <c r="AC187" i="7"/>
  <c r="AB187" i="7"/>
  <c r="Z187" i="7"/>
  <c r="AA187" i="7" s="1"/>
  <c r="V187" i="7"/>
  <c r="O187" i="7"/>
  <c r="S187" i="7" s="1"/>
  <c r="N187" i="7"/>
  <c r="R187" i="7" s="1"/>
  <c r="M187" i="7"/>
  <c r="Q187" i="7" s="1"/>
  <c r="AM186" i="7"/>
  <c r="AK186" i="7"/>
  <c r="AL186" i="7" s="1"/>
  <c r="AG186" i="7"/>
  <c r="AE186" i="7"/>
  <c r="AC186" i="7"/>
  <c r="AB186" i="7"/>
  <c r="Z186" i="7"/>
  <c r="AA186" i="7" s="1"/>
  <c r="V186" i="7"/>
  <c r="O186" i="7"/>
  <c r="S186" i="7" s="1"/>
  <c r="N186" i="7"/>
  <c r="R186" i="7" s="1"/>
  <c r="M186" i="7"/>
  <c r="Q186" i="7" s="1"/>
  <c r="AM185" i="7"/>
  <c r="AK185" i="7"/>
  <c r="AL185" i="7" s="1"/>
  <c r="AG185" i="7"/>
  <c r="AE185" i="7"/>
  <c r="AC185" i="7"/>
  <c r="AB185" i="7"/>
  <c r="Z185" i="7"/>
  <c r="AA185" i="7" s="1"/>
  <c r="V185" i="7"/>
  <c r="O185" i="7"/>
  <c r="S185" i="7" s="1"/>
  <c r="N185" i="7"/>
  <c r="R185" i="7" s="1"/>
  <c r="M185" i="7"/>
  <c r="Q185" i="7" s="1"/>
  <c r="AM184" i="7"/>
  <c r="AK184" i="7"/>
  <c r="AL184" i="7" s="1"/>
  <c r="AG184" i="7"/>
  <c r="AE184" i="7"/>
  <c r="AC184" i="7"/>
  <c r="AB184" i="7"/>
  <c r="Z184" i="7"/>
  <c r="AA184" i="7" s="1"/>
  <c r="V184" i="7"/>
  <c r="O184" i="7"/>
  <c r="S184" i="7" s="1"/>
  <c r="N184" i="7"/>
  <c r="R184" i="7" s="1"/>
  <c r="M184" i="7"/>
  <c r="Q184" i="7" s="1"/>
  <c r="AM183" i="7"/>
  <c r="AK183" i="7"/>
  <c r="AL183" i="7" s="1"/>
  <c r="AG183" i="7"/>
  <c r="AE183" i="7"/>
  <c r="AC183" i="7"/>
  <c r="AB183" i="7"/>
  <c r="Z183" i="7"/>
  <c r="AA183" i="7" s="1"/>
  <c r="V183" i="7"/>
  <c r="O183" i="7"/>
  <c r="S183" i="7" s="1"/>
  <c r="N183" i="7"/>
  <c r="R183" i="7" s="1"/>
  <c r="M183" i="7"/>
  <c r="Q183" i="7" s="1"/>
  <c r="AM182" i="7"/>
  <c r="AK182" i="7"/>
  <c r="AL182" i="7" s="1"/>
  <c r="AG182" i="7"/>
  <c r="AE182" i="7"/>
  <c r="AC182" i="7"/>
  <c r="AB182" i="7"/>
  <c r="Z182" i="7"/>
  <c r="AA182" i="7" s="1"/>
  <c r="V182" i="7"/>
  <c r="O182" i="7"/>
  <c r="S182" i="7" s="1"/>
  <c r="N182" i="7"/>
  <c r="R182" i="7" s="1"/>
  <c r="M182" i="7"/>
  <c r="Q182" i="7" s="1"/>
  <c r="AM181" i="7"/>
  <c r="AK181" i="7"/>
  <c r="AL181" i="7" s="1"/>
  <c r="AG181" i="7"/>
  <c r="AE181" i="7"/>
  <c r="AC181" i="7"/>
  <c r="AB181" i="7"/>
  <c r="Z181" i="7"/>
  <c r="AA181" i="7" s="1"/>
  <c r="V181" i="7"/>
  <c r="O181" i="7"/>
  <c r="S181" i="7" s="1"/>
  <c r="N181" i="7"/>
  <c r="R181" i="7" s="1"/>
  <c r="M181" i="7"/>
  <c r="Q181" i="7" s="1"/>
  <c r="AM180" i="7"/>
  <c r="AN180" i="7" s="1"/>
  <c r="AK180" i="7"/>
  <c r="AL180" i="7" s="1"/>
  <c r="AG180" i="7"/>
  <c r="AE180" i="7"/>
  <c r="AC180" i="7"/>
  <c r="AB180" i="7"/>
  <c r="Z180" i="7"/>
  <c r="AA180" i="7" s="1"/>
  <c r="V180" i="7"/>
  <c r="O180" i="7"/>
  <c r="S180" i="7" s="1"/>
  <c r="N180" i="7"/>
  <c r="R180" i="7" s="1"/>
  <c r="M180" i="7"/>
  <c r="Q180" i="7" s="1"/>
  <c r="AM179" i="7"/>
  <c r="AN179" i="7" s="1"/>
  <c r="AK179" i="7"/>
  <c r="AL179" i="7" s="1"/>
  <c r="AG179" i="7"/>
  <c r="AE179" i="7"/>
  <c r="AC179" i="7"/>
  <c r="AB179" i="7"/>
  <c r="Z179" i="7"/>
  <c r="AA179" i="7" s="1"/>
  <c r="V179" i="7"/>
  <c r="O179" i="7"/>
  <c r="S179" i="7" s="1"/>
  <c r="N179" i="7"/>
  <c r="R179" i="7" s="1"/>
  <c r="M179" i="7"/>
  <c r="Q179" i="7" s="1"/>
  <c r="AM178" i="7"/>
  <c r="AN178" i="7" s="1"/>
  <c r="AK178" i="7"/>
  <c r="AL178" i="7" s="1"/>
  <c r="AG178" i="7"/>
  <c r="AE178" i="7"/>
  <c r="AC178" i="7"/>
  <c r="AB178" i="7"/>
  <c r="Z178" i="7"/>
  <c r="AA178" i="7" s="1"/>
  <c r="V178" i="7"/>
  <c r="O178" i="7"/>
  <c r="S178" i="7" s="1"/>
  <c r="N178" i="7"/>
  <c r="R178" i="7" s="1"/>
  <c r="M178" i="7"/>
  <c r="Q178" i="7" s="1"/>
  <c r="AM177" i="7"/>
  <c r="AN177" i="7" s="1"/>
  <c r="AK177" i="7"/>
  <c r="AL177" i="7" s="1"/>
  <c r="AG177" i="7"/>
  <c r="AE177" i="7"/>
  <c r="AC177" i="7"/>
  <c r="AB177" i="7"/>
  <c r="Z177" i="7"/>
  <c r="AA177" i="7" s="1"/>
  <c r="V177" i="7"/>
  <c r="O177" i="7"/>
  <c r="S177" i="7" s="1"/>
  <c r="N177" i="7"/>
  <c r="R177" i="7" s="1"/>
  <c r="M177" i="7"/>
  <c r="Q177" i="7" s="1"/>
  <c r="AM176" i="7"/>
  <c r="AK176" i="7"/>
  <c r="AL176" i="7" s="1"/>
  <c r="AG176" i="7"/>
  <c r="AE176" i="7"/>
  <c r="AC176" i="7"/>
  <c r="AB176" i="7"/>
  <c r="Z176" i="7"/>
  <c r="AA176" i="7" s="1"/>
  <c r="V176" i="7"/>
  <c r="O176" i="7"/>
  <c r="S176" i="7" s="1"/>
  <c r="N176" i="7"/>
  <c r="R176" i="7" s="1"/>
  <c r="M176" i="7"/>
  <c r="Q176" i="7" s="1"/>
  <c r="AM175" i="7"/>
  <c r="AK175" i="7"/>
  <c r="AL175" i="7" s="1"/>
  <c r="AG175" i="7"/>
  <c r="AE175" i="7"/>
  <c r="AC175" i="7"/>
  <c r="AB175" i="7"/>
  <c r="Z175" i="7"/>
  <c r="AA175" i="7" s="1"/>
  <c r="V175" i="7"/>
  <c r="O175" i="7"/>
  <c r="S175" i="7" s="1"/>
  <c r="N175" i="7"/>
  <c r="R175" i="7" s="1"/>
  <c r="M175" i="7"/>
  <c r="Q175" i="7" s="1"/>
  <c r="AM174" i="7"/>
  <c r="AN174" i="7" s="1"/>
  <c r="AK174" i="7"/>
  <c r="AL174" i="7" s="1"/>
  <c r="AG174" i="7"/>
  <c r="AE174" i="7"/>
  <c r="AC174" i="7"/>
  <c r="AB174" i="7"/>
  <c r="Z174" i="7"/>
  <c r="AA174" i="7" s="1"/>
  <c r="V174" i="7"/>
  <c r="O174" i="7"/>
  <c r="S174" i="7" s="1"/>
  <c r="N174" i="7"/>
  <c r="R174" i="7" s="1"/>
  <c r="M174" i="7"/>
  <c r="Q174" i="7" s="1"/>
  <c r="AM173" i="7"/>
  <c r="AN173" i="7" s="1"/>
  <c r="AK173" i="7"/>
  <c r="AL173" i="7" s="1"/>
  <c r="AG173" i="7"/>
  <c r="AE173" i="7"/>
  <c r="AC173" i="7"/>
  <c r="AB173" i="7"/>
  <c r="Z173" i="7"/>
  <c r="AA173" i="7" s="1"/>
  <c r="V173" i="7"/>
  <c r="O173" i="7"/>
  <c r="S173" i="7" s="1"/>
  <c r="N173" i="7"/>
  <c r="R173" i="7" s="1"/>
  <c r="M173" i="7"/>
  <c r="Q173" i="7" s="1"/>
  <c r="AM172" i="7"/>
  <c r="AN172" i="7" s="1"/>
  <c r="AK172" i="7"/>
  <c r="AL172" i="7" s="1"/>
  <c r="AG172" i="7"/>
  <c r="AE172" i="7"/>
  <c r="AC172" i="7"/>
  <c r="AB172" i="7"/>
  <c r="Z172" i="7"/>
  <c r="AA172" i="7" s="1"/>
  <c r="V172" i="7"/>
  <c r="O172" i="7"/>
  <c r="S172" i="7" s="1"/>
  <c r="N172" i="7"/>
  <c r="R172" i="7" s="1"/>
  <c r="M172" i="7"/>
  <c r="Q172" i="7" s="1"/>
  <c r="AM171" i="7"/>
  <c r="AK171" i="7"/>
  <c r="AL171" i="7" s="1"/>
  <c r="AG171" i="7"/>
  <c r="AE171" i="7"/>
  <c r="AC171" i="7"/>
  <c r="AB171" i="7"/>
  <c r="Z171" i="7"/>
  <c r="AA171" i="7" s="1"/>
  <c r="V171" i="7"/>
  <c r="O171" i="7"/>
  <c r="S171" i="7" s="1"/>
  <c r="N171" i="7"/>
  <c r="R171" i="7" s="1"/>
  <c r="M171" i="7"/>
  <c r="Q171" i="7" s="1"/>
  <c r="AM170" i="7"/>
  <c r="AN170" i="7" s="1"/>
  <c r="AK170" i="7"/>
  <c r="AL170" i="7" s="1"/>
  <c r="AG170" i="7"/>
  <c r="AE170" i="7"/>
  <c r="AC170" i="7"/>
  <c r="AB170" i="7"/>
  <c r="Z170" i="7"/>
  <c r="AA170" i="7" s="1"/>
  <c r="V170" i="7"/>
  <c r="O170" i="7"/>
  <c r="S170" i="7" s="1"/>
  <c r="N170" i="7"/>
  <c r="R170" i="7" s="1"/>
  <c r="M170" i="7"/>
  <c r="Q170" i="7" s="1"/>
  <c r="AM169" i="7"/>
  <c r="AN169" i="7" s="1"/>
  <c r="AK169" i="7"/>
  <c r="AL169" i="7" s="1"/>
  <c r="AG169" i="7"/>
  <c r="AE169" i="7"/>
  <c r="AC169" i="7"/>
  <c r="AB169" i="7"/>
  <c r="Z169" i="7"/>
  <c r="AA169" i="7" s="1"/>
  <c r="V169" i="7"/>
  <c r="O169" i="7"/>
  <c r="S169" i="7" s="1"/>
  <c r="N169" i="7"/>
  <c r="R169" i="7" s="1"/>
  <c r="M169" i="7"/>
  <c r="Q169" i="7" s="1"/>
  <c r="AM168" i="7"/>
  <c r="AN168" i="7" s="1"/>
  <c r="AK168" i="7"/>
  <c r="AL168" i="7" s="1"/>
  <c r="AG168" i="7"/>
  <c r="AE168" i="7"/>
  <c r="AC168" i="7"/>
  <c r="AB168" i="7"/>
  <c r="Z168" i="7"/>
  <c r="AA168" i="7" s="1"/>
  <c r="V168" i="7"/>
  <c r="O168" i="7"/>
  <c r="S168" i="7" s="1"/>
  <c r="N168" i="7"/>
  <c r="R168" i="7" s="1"/>
  <c r="M168" i="7"/>
  <c r="Q168" i="7" s="1"/>
  <c r="AM167" i="7"/>
  <c r="AK167" i="7"/>
  <c r="AL167" i="7" s="1"/>
  <c r="AG167" i="7"/>
  <c r="AE167" i="7"/>
  <c r="AC167" i="7"/>
  <c r="AB167" i="7"/>
  <c r="Z167" i="7"/>
  <c r="AA167" i="7" s="1"/>
  <c r="V167" i="7"/>
  <c r="O167" i="7"/>
  <c r="S167" i="7" s="1"/>
  <c r="N167" i="7"/>
  <c r="R167" i="7" s="1"/>
  <c r="M167" i="7"/>
  <c r="Q167" i="7" s="1"/>
  <c r="AM166" i="7"/>
  <c r="AN166" i="7" s="1"/>
  <c r="AK166" i="7"/>
  <c r="AL166" i="7" s="1"/>
  <c r="AG166" i="7"/>
  <c r="AE166" i="7"/>
  <c r="AC166" i="7"/>
  <c r="AB166" i="7"/>
  <c r="Z166" i="7"/>
  <c r="AA166" i="7" s="1"/>
  <c r="V166" i="7"/>
  <c r="O166" i="7"/>
  <c r="S166" i="7" s="1"/>
  <c r="N166" i="7"/>
  <c r="R166" i="7" s="1"/>
  <c r="M166" i="7"/>
  <c r="Q166" i="7" s="1"/>
  <c r="AM165" i="7"/>
  <c r="AN165" i="7" s="1"/>
  <c r="AK165" i="7"/>
  <c r="AL165" i="7" s="1"/>
  <c r="AG165" i="7"/>
  <c r="AE165" i="7"/>
  <c r="AC165" i="7"/>
  <c r="AB165" i="7"/>
  <c r="Z165" i="7"/>
  <c r="AA165" i="7" s="1"/>
  <c r="V165" i="7"/>
  <c r="O165" i="7"/>
  <c r="S165" i="7" s="1"/>
  <c r="N165" i="7"/>
  <c r="R165" i="7" s="1"/>
  <c r="M165" i="7"/>
  <c r="Q165" i="7" s="1"/>
  <c r="AM164" i="7"/>
  <c r="AN164" i="7" s="1"/>
  <c r="AK164" i="7"/>
  <c r="AL164" i="7" s="1"/>
  <c r="AG164" i="7"/>
  <c r="AE164" i="7"/>
  <c r="AC164" i="7"/>
  <c r="AB164" i="7"/>
  <c r="Z164" i="7"/>
  <c r="AA164" i="7" s="1"/>
  <c r="V164" i="7"/>
  <c r="O164" i="7"/>
  <c r="S164" i="7" s="1"/>
  <c r="N164" i="7"/>
  <c r="R164" i="7" s="1"/>
  <c r="M164" i="7"/>
  <c r="Q164" i="7" s="1"/>
  <c r="AM163" i="7"/>
  <c r="AK163" i="7"/>
  <c r="AL163" i="7" s="1"/>
  <c r="AG163" i="7"/>
  <c r="AE163" i="7"/>
  <c r="AC163" i="7"/>
  <c r="AB163" i="7"/>
  <c r="Z163" i="7"/>
  <c r="AA163" i="7" s="1"/>
  <c r="V163" i="7"/>
  <c r="O163" i="7"/>
  <c r="S163" i="7" s="1"/>
  <c r="N163" i="7"/>
  <c r="R163" i="7" s="1"/>
  <c r="M163" i="7"/>
  <c r="Q163" i="7" s="1"/>
  <c r="AM162" i="7"/>
  <c r="AN162" i="7" s="1"/>
  <c r="AK162" i="7"/>
  <c r="AL162" i="7" s="1"/>
  <c r="AG162" i="7"/>
  <c r="AE162" i="7"/>
  <c r="AC162" i="7"/>
  <c r="AB162" i="7"/>
  <c r="Z162" i="7"/>
  <c r="AA162" i="7" s="1"/>
  <c r="V162" i="7"/>
  <c r="O162" i="7"/>
  <c r="S162" i="7" s="1"/>
  <c r="N162" i="7"/>
  <c r="R162" i="7" s="1"/>
  <c r="M162" i="7"/>
  <c r="Q162" i="7" s="1"/>
  <c r="AM161" i="7"/>
  <c r="AN161" i="7" s="1"/>
  <c r="AK161" i="7"/>
  <c r="AL161" i="7" s="1"/>
  <c r="AG161" i="7"/>
  <c r="AE161" i="7"/>
  <c r="AC161" i="7"/>
  <c r="AB161" i="7"/>
  <c r="Z161" i="7"/>
  <c r="AA161" i="7" s="1"/>
  <c r="V161" i="7"/>
  <c r="O161" i="7"/>
  <c r="S161" i="7" s="1"/>
  <c r="N161" i="7"/>
  <c r="R161" i="7" s="1"/>
  <c r="M161" i="7"/>
  <c r="Q161" i="7" s="1"/>
  <c r="AM160" i="7"/>
  <c r="AK160" i="7"/>
  <c r="AL160" i="7" s="1"/>
  <c r="AG160" i="7"/>
  <c r="AE160" i="7"/>
  <c r="AC160" i="7"/>
  <c r="AB160" i="7"/>
  <c r="Z160" i="7"/>
  <c r="AA160" i="7" s="1"/>
  <c r="V160" i="7"/>
  <c r="O160" i="7"/>
  <c r="S160" i="7" s="1"/>
  <c r="N160" i="7"/>
  <c r="R160" i="7" s="1"/>
  <c r="M160" i="7"/>
  <c r="Q160" i="7" s="1"/>
  <c r="AM159" i="7"/>
  <c r="AK159" i="7"/>
  <c r="AL159" i="7" s="1"/>
  <c r="AG159" i="7"/>
  <c r="AE159" i="7"/>
  <c r="AC159" i="7"/>
  <c r="AB159" i="7"/>
  <c r="Z159" i="7"/>
  <c r="AA159" i="7" s="1"/>
  <c r="V159" i="7"/>
  <c r="O159" i="7"/>
  <c r="S159" i="7" s="1"/>
  <c r="N159" i="7"/>
  <c r="R159" i="7" s="1"/>
  <c r="M159" i="7"/>
  <c r="Q159" i="7" s="1"/>
  <c r="AM158" i="7"/>
  <c r="AN158" i="7" s="1"/>
  <c r="AK158" i="7"/>
  <c r="AL158" i="7" s="1"/>
  <c r="AG158" i="7"/>
  <c r="AE158" i="7"/>
  <c r="AC158" i="7"/>
  <c r="AB158" i="7"/>
  <c r="Z158" i="7"/>
  <c r="AA158" i="7" s="1"/>
  <c r="V158" i="7"/>
  <c r="O158" i="7"/>
  <c r="S158" i="7" s="1"/>
  <c r="N158" i="7"/>
  <c r="R158" i="7" s="1"/>
  <c r="M158" i="7"/>
  <c r="Q158" i="7" s="1"/>
  <c r="AM157" i="7"/>
  <c r="AN157" i="7" s="1"/>
  <c r="AK157" i="7"/>
  <c r="AL157" i="7" s="1"/>
  <c r="AG157" i="7"/>
  <c r="AE157" i="7"/>
  <c r="AC157" i="7"/>
  <c r="AB157" i="7"/>
  <c r="Z157" i="7"/>
  <c r="AA157" i="7" s="1"/>
  <c r="V157" i="7"/>
  <c r="O157" i="7"/>
  <c r="S157" i="7" s="1"/>
  <c r="N157" i="7"/>
  <c r="R157" i="7" s="1"/>
  <c r="M157" i="7"/>
  <c r="Q157" i="7" s="1"/>
  <c r="AM156" i="7"/>
  <c r="AN156" i="7" s="1"/>
  <c r="AK156" i="7"/>
  <c r="AL156" i="7" s="1"/>
  <c r="AG156" i="7"/>
  <c r="AE156" i="7"/>
  <c r="AC156" i="7"/>
  <c r="AB156" i="7"/>
  <c r="Z156" i="7"/>
  <c r="AA156" i="7" s="1"/>
  <c r="V156" i="7"/>
  <c r="O156" i="7"/>
  <c r="S156" i="7" s="1"/>
  <c r="N156" i="7"/>
  <c r="R156" i="7" s="1"/>
  <c r="M156" i="7"/>
  <c r="Q156" i="7" s="1"/>
  <c r="AM155" i="7"/>
  <c r="AK155" i="7"/>
  <c r="AL155" i="7" s="1"/>
  <c r="AG155" i="7"/>
  <c r="AE155" i="7"/>
  <c r="AC155" i="7"/>
  <c r="AB155" i="7"/>
  <c r="Z155" i="7"/>
  <c r="AA155" i="7" s="1"/>
  <c r="V155" i="7"/>
  <c r="O155" i="7"/>
  <c r="S155" i="7" s="1"/>
  <c r="N155" i="7"/>
  <c r="R155" i="7" s="1"/>
  <c r="M155" i="7"/>
  <c r="Q155" i="7" s="1"/>
  <c r="AM154" i="7"/>
  <c r="AN154" i="7" s="1"/>
  <c r="AK154" i="7"/>
  <c r="AL154" i="7" s="1"/>
  <c r="AG154" i="7"/>
  <c r="AE154" i="7"/>
  <c r="AC154" i="7"/>
  <c r="AB154" i="7"/>
  <c r="Z154" i="7"/>
  <c r="AA154" i="7" s="1"/>
  <c r="V154" i="7"/>
  <c r="O154" i="7"/>
  <c r="S154" i="7" s="1"/>
  <c r="N154" i="7"/>
  <c r="R154" i="7" s="1"/>
  <c r="M154" i="7"/>
  <c r="Q154" i="7" s="1"/>
  <c r="AM153" i="7"/>
  <c r="AN153" i="7" s="1"/>
  <c r="AK153" i="7"/>
  <c r="AL153" i="7" s="1"/>
  <c r="AG153" i="7"/>
  <c r="AE153" i="7"/>
  <c r="AC153" i="7"/>
  <c r="AB153" i="7"/>
  <c r="Z153" i="7"/>
  <c r="AA153" i="7" s="1"/>
  <c r="V153" i="7"/>
  <c r="O153" i="7"/>
  <c r="S153" i="7" s="1"/>
  <c r="N153" i="7"/>
  <c r="R153" i="7" s="1"/>
  <c r="M153" i="7"/>
  <c r="Q153" i="7" s="1"/>
  <c r="AM152" i="7"/>
  <c r="AN152" i="7" s="1"/>
  <c r="AK152" i="7"/>
  <c r="AL152" i="7" s="1"/>
  <c r="AG152" i="7"/>
  <c r="AE152" i="7"/>
  <c r="AC152" i="7"/>
  <c r="AB152" i="7"/>
  <c r="Z152" i="7"/>
  <c r="AA152" i="7" s="1"/>
  <c r="V152" i="7"/>
  <c r="O152" i="7"/>
  <c r="S152" i="7" s="1"/>
  <c r="N152" i="7"/>
  <c r="R152" i="7" s="1"/>
  <c r="M152" i="7"/>
  <c r="Q152" i="7" s="1"/>
  <c r="AM151" i="7"/>
  <c r="AK151" i="7"/>
  <c r="AL151" i="7" s="1"/>
  <c r="AG151" i="7"/>
  <c r="AE151" i="7"/>
  <c r="AC151" i="7"/>
  <c r="AB151" i="7"/>
  <c r="Z151" i="7"/>
  <c r="AA151" i="7" s="1"/>
  <c r="V151" i="7"/>
  <c r="O151" i="7"/>
  <c r="S151" i="7" s="1"/>
  <c r="N151" i="7"/>
  <c r="R151" i="7" s="1"/>
  <c r="M151" i="7"/>
  <c r="Q151" i="7" s="1"/>
  <c r="AM150" i="7"/>
  <c r="AN150" i="7" s="1"/>
  <c r="AK150" i="7"/>
  <c r="AL150" i="7" s="1"/>
  <c r="AG150" i="7"/>
  <c r="AE150" i="7"/>
  <c r="AC150" i="7"/>
  <c r="AB150" i="7"/>
  <c r="Z150" i="7"/>
  <c r="AA150" i="7" s="1"/>
  <c r="V150" i="7"/>
  <c r="O150" i="7"/>
  <c r="S150" i="7" s="1"/>
  <c r="N150" i="7"/>
  <c r="R150" i="7" s="1"/>
  <c r="M150" i="7"/>
  <c r="Q150" i="7" s="1"/>
  <c r="AM149" i="7"/>
  <c r="AN149" i="7" s="1"/>
  <c r="AK149" i="7"/>
  <c r="AL149" i="7" s="1"/>
  <c r="AG149" i="7"/>
  <c r="AE149" i="7"/>
  <c r="AC149" i="7"/>
  <c r="AB149" i="7"/>
  <c r="Z149" i="7"/>
  <c r="AA149" i="7" s="1"/>
  <c r="V149" i="7"/>
  <c r="O149" i="7"/>
  <c r="S149" i="7" s="1"/>
  <c r="N149" i="7"/>
  <c r="R149" i="7" s="1"/>
  <c r="M149" i="7"/>
  <c r="Q149" i="7" s="1"/>
  <c r="AM148" i="7"/>
  <c r="AN148" i="7" s="1"/>
  <c r="AK148" i="7"/>
  <c r="AL148" i="7" s="1"/>
  <c r="AG148" i="7"/>
  <c r="AE148" i="7"/>
  <c r="AC148" i="7"/>
  <c r="AB148" i="7"/>
  <c r="Z148" i="7"/>
  <c r="AA148" i="7" s="1"/>
  <c r="V148" i="7"/>
  <c r="O148" i="7"/>
  <c r="S148" i="7" s="1"/>
  <c r="N148" i="7"/>
  <c r="R148" i="7" s="1"/>
  <c r="M148" i="7"/>
  <c r="Q148" i="7" s="1"/>
  <c r="AM147" i="7"/>
  <c r="AK147" i="7"/>
  <c r="AL147" i="7" s="1"/>
  <c r="AG147" i="7"/>
  <c r="AE147" i="7"/>
  <c r="AC147" i="7"/>
  <c r="AB147" i="7"/>
  <c r="Z147" i="7"/>
  <c r="AA147" i="7" s="1"/>
  <c r="V147" i="7"/>
  <c r="O147" i="7"/>
  <c r="S147" i="7" s="1"/>
  <c r="N147" i="7"/>
  <c r="R147" i="7" s="1"/>
  <c r="M147" i="7"/>
  <c r="Q147" i="7" s="1"/>
  <c r="AM146" i="7"/>
  <c r="AN146" i="7" s="1"/>
  <c r="AK146" i="7"/>
  <c r="AL146" i="7" s="1"/>
  <c r="AG146" i="7"/>
  <c r="AE146" i="7"/>
  <c r="AC146" i="7"/>
  <c r="AB146" i="7"/>
  <c r="Z146" i="7"/>
  <c r="AA146" i="7" s="1"/>
  <c r="V146" i="7"/>
  <c r="O146" i="7"/>
  <c r="S146" i="7" s="1"/>
  <c r="N146" i="7"/>
  <c r="R146" i="7" s="1"/>
  <c r="M146" i="7"/>
  <c r="Q146" i="7" s="1"/>
  <c r="AM145" i="7"/>
  <c r="AN145" i="7" s="1"/>
  <c r="AK145" i="7"/>
  <c r="AL145" i="7" s="1"/>
  <c r="AG145" i="7"/>
  <c r="AE145" i="7"/>
  <c r="AC145" i="7"/>
  <c r="AB145" i="7"/>
  <c r="Z145" i="7"/>
  <c r="AA145" i="7" s="1"/>
  <c r="V145" i="7"/>
  <c r="O145" i="7"/>
  <c r="S145" i="7" s="1"/>
  <c r="N145" i="7"/>
  <c r="R145" i="7" s="1"/>
  <c r="M145" i="7"/>
  <c r="Q145" i="7" s="1"/>
  <c r="AM144" i="7"/>
  <c r="AN144" i="7" s="1"/>
  <c r="AK144" i="7"/>
  <c r="AL144" i="7" s="1"/>
  <c r="AG144" i="7"/>
  <c r="AE144" i="7"/>
  <c r="AC144" i="7"/>
  <c r="AB144" i="7"/>
  <c r="Z144" i="7"/>
  <c r="AA144" i="7" s="1"/>
  <c r="V144" i="7"/>
  <c r="O144" i="7"/>
  <c r="S144" i="7" s="1"/>
  <c r="N144" i="7"/>
  <c r="R144" i="7" s="1"/>
  <c r="M144" i="7"/>
  <c r="Q144" i="7" s="1"/>
  <c r="AM143" i="7"/>
  <c r="AK143" i="7"/>
  <c r="AL143" i="7" s="1"/>
  <c r="AG143" i="7"/>
  <c r="AE143" i="7"/>
  <c r="AC143" i="7"/>
  <c r="AB143" i="7"/>
  <c r="Z143" i="7"/>
  <c r="AA143" i="7" s="1"/>
  <c r="V143" i="7"/>
  <c r="O143" i="7"/>
  <c r="S143" i="7" s="1"/>
  <c r="N143" i="7"/>
  <c r="R143" i="7" s="1"/>
  <c r="M143" i="7"/>
  <c r="Q143" i="7" s="1"/>
  <c r="AM142" i="7"/>
  <c r="AN142" i="7" s="1"/>
  <c r="AK142" i="7"/>
  <c r="AL142" i="7" s="1"/>
  <c r="AG142" i="7"/>
  <c r="AE142" i="7"/>
  <c r="AC142" i="7"/>
  <c r="AB142" i="7"/>
  <c r="Z142" i="7"/>
  <c r="AA142" i="7" s="1"/>
  <c r="V142" i="7"/>
  <c r="O142" i="7"/>
  <c r="S142" i="7" s="1"/>
  <c r="N142" i="7"/>
  <c r="R142" i="7" s="1"/>
  <c r="M142" i="7"/>
  <c r="Q142" i="7" s="1"/>
  <c r="AM141" i="7"/>
  <c r="AN141" i="7" s="1"/>
  <c r="AK141" i="7"/>
  <c r="AL141" i="7" s="1"/>
  <c r="AG141" i="7"/>
  <c r="AE141" i="7"/>
  <c r="AC141" i="7"/>
  <c r="AB141" i="7"/>
  <c r="Z141" i="7"/>
  <c r="AA141" i="7" s="1"/>
  <c r="V141" i="7"/>
  <c r="O141" i="7"/>
  <c r="S141" i="7" s="1"/>
  <c r="N141" i="7"/>
  <c r="R141" i="7" s="1"/>
  <c r="M141" i="7"/>
  <c r="Q141" i="7" s="1"/>
  <c r="AM140" i="7"/>
  <c r="AN140" i="7" s="1"/>
  <c r="AK140" i="7"/>
  <c r="AL140" i="7" s="1"/>
  <c r="AG140" i="7"/>
  <c r="AE140" i="7"/>
  <c r="AC140" i="7"/>
  <c r="AB140" i="7"/>
  <c r="Z140" i="7"/>
  <c r="AA140" i="7" s="1"/>
  <c r="V140" i="7"/>
  <c r="O140" i="7"/>
  <c r="S140" i="7" s="1"/>
  <c r="N140" i="7"/>
  <c r="R140" i="7" s="1"/>
  <c r="M140" i="7"/>
  <c r="Q140" i="7" s="1"/>
  <c r="AM139" i="7"/>
  <c r="AK139" i="7"/>
  <c r="AL139" i="7" s="1"/>
  <c r="AG139" i="7"/>
  <c r="AE139" i="7"/>
  <c r="AC139" i="7"/>
  <c r="AB139" i="7"/>
  <c r="Z139" i="7"/>
  <c r="AA139" i="7" s="1"/>
  <c r="V139" i="7"/>
  <c r="O139" i="7"/>
  <c r="S139" i="7" s="1"/>
  <c r="N139" i="7"/>
  <c r="R139" i="7" s="1"/>
  <c r="M139" i="7"/>
  <c r="Q139" i="7" s="1"/>
  <c r="AM138" i="7"/>
  <c r="AN138" i="7" s="1"/>
  <c r="AK138" i="7"/>
  <c r="AL138" i="7" s="1"/>
  <c r="AG138" i="7"/>
  <c r="AE138" i="7"/>
  <c r="AC138" i="7"/>
  <c r="AB138" i="7"/>
  <c r="Z138" i="7"/>
  <c r="AA138" i="7" s="1"/>
  <c r="V138" i="7"/>
  <c r="O138" i="7"/>
  <c r="S138" i="7" s="1"/>
  <c r="N138" i="7"/>
  <c r="R138" i="7" s="1"/>
  <c r="M138" i="7"/>
  <c r="Q138" i="7" s="1"/>
  <c r="AM137" i="7"/>
  <c r="AN137" i="7" s="1"/>
  <c r="AK137" i="7"/>
  <c r="AL137" i="7" s="1"/>
  <c r="AG137" i="7"/>
  <c r="AE137" i="7"/>
  <c r="AC137" i="7"/>
  <c r="AB137" i="7"/>
  <c r="Z137" i="7"/>
  <c r="AA137" i="7" s="1"/>
  <c r="V137" i="7"/>
  <c r="O137" i="7"/>
  <c r="S137" i="7" s="1"/>
  <c r="N137" i="7"/>
  <c r="R137" i="7" s="1"/>
  <c r="M137" i="7"/>
  <c r="Q137" i="7" s="1"/>
  <c r="AM136" i="7"/>
  <c r="AN136" i="7" s="1"/>
  <c r="AK136" i="7"/>
  <c r="AL136" i="7" s="1"/>
  <c r="AG136" i="7"/>
  <c r="AE136" i="7"/>
  <c r="AC136" i="7"/>
  <c r="AB136" i="7"/>
  <c r="Z136" i="7"/>
  <c r="AA136" i="7" s="1"/>
  <c r="V136" i="7"/>
  <c r="O136" i="7"/>
  <c r="S136" i="7" s="1"/>
  <c r="N136" i="7"/>
  <c r="R136" i="7" s="1"/>
  <c r="M136" i="7"/>
  <c r="Q136" i="7" s="1"/>
  <c r="AM135" i="7"/>
  <c r="AK135" i="7"/>
  <c r="AL135" i="7" s="1"/>
  <c r="AG135" i="7"/>
  <c r="AE135" i="7"/>
  <c r="AC135" i="7"/>
  <c r="AB135" i="7"/>
  <c r="Z135" i="7"/>
  <c r="AA135" i="7" s="1"/>
  <c r="V135" i="7"/>
  <c r="O135" i="7"/>
  <c r="S135" i="7" s="1"/>
  <c r="N135" i="7"/>
  <c r="R135" i="7" s="1"/>
  <c r="M135" i="7"/>
  <c r="Q135" i="7" s="1"/>
  <c r="H135" i="7"/>
  <c r="AM134" i="7"/>
  <c r="AN134" i="7" s="1"/>
  <c r="AK134" i="7"/>
  <c r="AL134" i="7" s="1"/>
  <c r="AG134" i="7"/>
  <c r="AE134" i="7"/>
  <c r="AC134" i="7"/>
  <c r="AB134" i="7"/>
  <c r="Z134" i="7"/>
  <c r="AA134" i="7" s="1"/>
  <c r="V134" i="7"/>
  <c r="O134" i="7"/>
  <c r="S134" i="7" s="1"/>
  <c r="N134" i="7"/>
  <c r="R134" i="7" s="1"/>
  <c r="M134" i="7"/>
  <c r="Q134" i="7" s="1"/>
  <c r="H134" i="7"/>
  <c r="AM133" i="7"/>
  <c r="AK133" i="7"/>
  <c r="AL133" i="7" s="1"/>
  <c r="AG133" i="7"/>
  <c r="AE133" i="7"/>
  <c r="AC133" i="7"/>
  <c r="AB133" i="7"/>
  <c r="Z133" i="7"/>
  <c r="AA133" i="7" s="1"/>
  <c r="V133" i="7"/>
  <c r="O133" i="7"/>
  <c r="S133" i="7" s="1"/>
  <c r="N133" i="7"/>
  <c r="R133" i="7" s="1"/>
  <c r="M133" i="7"/>
  <c r="Q133" i="7" s="1"/>
  <c r="H133" i="7"/>
  <c r="AM132" i="7"/>
  <c r="AN132" i="7" s="1"/>
  <c r="AK132" i="7"/>
  <c r="AL132" i="7" s="1"/>
  <c r="AG132" i="7"/>
  <c r="AE132" i="7"/>
  <c r="AC132" i="7"/>
  <c r="AB132" i="7"/>
  <c r="Z132" i="7"/>
  <c r="AA132" i="7" s="1"/>
  <c r="V132" i="7"/>
  <c r="O132" i="7"/>
  <c r="S132" i="7" s="1"/>
  <c r="N132" i="7"/>
  <c r="R132" i="7" s="1"/>
  <c r="M132" i="7"/>
  <c r="Q132" i="7" s="1"/>
  <c r="H132" i="7"/>
  <c r="AM131" i="7"/>
  <c r="AN131" i="7" s="1"/>
  <c r="AK131" i="7"/>
  <c r="AL131" i="7" s="1"/>
  <c r="AG131" i="7"/>
  <c r="AE131" i="7"/>
  <c r="AC131" i="7"/>
  <c r="AB131" i="7"/>
  <c r="Z131" i="7"/>
  <c r="AA131" i="7" s="1"/>
  <c r="V131" i="7"/>
  <c r="O131" i="7"/>
  <c r="S131" i="7" s="1"/>
  <c r="N131" i="7"/>
  <c r="R131" i="7" s="1"/>
  <c r="M131" i="7"/>
  <c r="Q131" i="7" s="1"/>
  <c r="H131" i="7"/>
  <c r="AM130" i="7"/>
  <c r="AN130" i="7" s="1"/>
  <c r="AK130" i="7"/>
  <c r="AL130" i="7" s="1"/>
  <c r="AG130" i="7"/>
  <c r="AE130" i="7"/>
  <c r="AC130" i="7"/>
  <c r="AB130" i="7"/>
  <c r="Z130" i="7"/>
  <c r="AA130" i="7" s="1"/>
  <c r="V130" i="7"/>
  <c r="O130" i="7"/>
  <c r="S130" i="7" s="1"/>
  <c r="N130" i="7"/>
  <c r="R130" i="7" s="1"/>
  <c r="M130" i="7"/>
  <c r="Q130" i="7" s="1"/>
  <c r="H130" i="7"/>
  <c r="AM129" i="7"/>
  <c r="AN129" i="7" s="1"/>
  <c r="AK129" i="7"/>
  <c r="AL129" i="7" s="1"/>
  <c r="AG129" i="7"/>
  <c r="AE129" i="7"/>
  <c r="AC129" i="7"/>
  <c r="AB129" i="7"/>
  <c r="Z129" i="7"/>
  <c r="AA129" i="7" s="1"/>
  <c r="V129" i="7"/>
  <c r="O129" i="7"/>
  <c r="S129" i="7" s="1"/>
  <c r="N129" i="7"/>
  <c r="R129" i="7" s="1"/>
  <c r="M129" i="7"/>
  <c r="Q129" i="7" s="1"/>
  <c r="H129" i="7"/>
  <c r="AM128" i="7"/>
  <c r="AN128" i="7" s="1"/>
  <c r="AK128" i="7"/>
  <c r="AL128" i="7" s="1"/>
  <c r="AG128" i="7"/>
  <c r="AE128" i="7"/>
  <c r="AC128" i="7"/>
  <c r="AB128" i="7"/>
  <c r="Z128" i="7"/>
  <c r="AA128" i="7" s="1"/>
  <c r="V128" i="7"/>
  <c r="O128" i="7"/>
  <c r="S128" i="7" s="1"/>
  <c r="N128" i="7"/>
  <c r="R128" i="7" s="1"/>
  <c r="M128" i="7"/>
  <c r="Q128" i="7" s="1"/>
  <c r="H128" i="7"/>
  <c r="AM127" i="7"/>
  <c r="AN127" i="7" s="1"/>
  <c r="AK127" i="7"/>
  <c r="AL127" i="7" s="1"/>
  <c r="AG127" i="7"/>
  <c r="AE127" i="7"/>
  <c r="AC127" i="7"/>
  <c r="AB127" i="7"/>
  <c r="Z127" i="7"/>
  <c r="AA127" i="7" s="1"/>
  <c r="V127" i="7"/>
  <c r="O127" i="7"/>
  <c r="S127" i="7" s="1"/>
  <c r="N127" i="7"/>
  <c r="R127" i="7" s="1"/>
  <c r="M127" i="7"/>
  <c r="Q127" i="7" s="1"/>
  <c r="AM126" i="7"/>
  <c r="AK126" i="7"/>
  <c r="AL126" i="7" s="1"/>
  <c r="AG126" i="7"/>
  <c r="AE126" i="7"/>
  <c r="AC126" i="7"/>
  <c r="AB126" i="7"/>
  <c r="Z126" i="7"/>
  <c r="AA126" i="7" s="1"/>
  <c r="V126" i="7"/>
  <c r="O126" i="7"/>
  <c r="S126" i="7" s="1"/>
  <c r="N126" i="7"/>
  <c r="R126" i="7" s="1"/>
  <c r="M126" i="7"/>
  <c r="Q126" i="7" s="1"/>
  <c r="AM125" i="7"/>
  <c r="AN125" i="7" s="1"/>
  <c r="AK125" i="7"/>
  <c r="AL125" i="7" s="1"/>
  <c r="AG125" i="7"/>
  <c r="AE125" i="7"/>
  <c r="AC125" i="7"/>
  <c r="AB125" i="7"/>
  <c r="Z125" i="7"/>
  <c r="AA125" i="7" s="1"/>
  <c r="V125" i="7"/>
  <c r="O125" i="7"/>
  <c r="S125" i="7" s="1"/>
  <c r="N125" i="7"/>
  <c r="R125" i="7" s="1"/>
  <c r="M125" i="7"/>
  <c r="Q125" i="7" s="1"/>
  <c r="AM124" i="7"/>
  <c r="AN124" i="7" s="1"/>
  <c r="AK124" i="7"/>
  <c r="AL124" i="7" s="1"/>
  <c r="AG124" i="7"/>
  <c r="AE124" i="7"/>
  <c r="AC124" i="7"/>
  <c r="AB124" i="7"/>
  <c r="Z124" i="7"/>
  <c r="AA124" i="7" s="1"/>
  <c r="V124" i="7"/>
  <c r="O124" i="7"/>
  <c r="S124" i="7" s="1"/>
  <c r="N124" i="7"/>
  <c r="R124" i="7" s="1"/>
  <c r="M124" i="7"/>
  <c r="Q124" i="7" s="1"/>
  <c r="AM123" i="7"/>
  <c r="AN123" i="7" s="1"/>
  <c r="AK123" i="7"/>
  <c r="AL123" i="7" s="1"/>
  <c r="AG123" i="7"/>
  <c r="AE123" i="7"/>
  <c r="AC123" i="7"/>
  <c r="AB123" i="7"/>
  <c r="Z123" i="7"/>
  <c r="AA123" i="7" s="1"/>
  <c r="V123" i="7"/>
  <c r="O123" i="7"/>
  <c r="S123" i="7" s="1"/>
  <c r="N123" i="7"/>
  <c r="R123" i="7" s="1"/>
  <c r="M123" i="7"/>
  <c r="Q123" i="7" s="1"/>
  <c r="AM122" i="7"/>
  <c r="AK122" i="7"/>
  <c r="AL122" i="7" s="1"/>
  <c r="AG122" i="7"/>
  <c r="AE122" i="7"/>
  <c r="AC122" i="7"/>
  <c r="AB122" i="7"/>
  <c r="Z122" i="7"/>
  <c r="AA122" i="7" s="1"/>
  <c r="V122" i="7"/>
  <c r="O122" i="7"/>
  <c r="S122" i="7" s="1"/>
  <c r="N122" i="7"/>
  <c r="R122" i="7" s="1"/>
  <c r="M122" i="7"/>
  <c r="Q122" i="7" s="1"/>
  <c r="AM121" i="7"/>
  <c r="AN121" i="7" s="1"/>
  <c r="AK121" i="7"/>
  <c r="AL121" i="7" s="1"/>
  <c r="AG121" i="7"/>
  <c r="AE121" i="7"/>
  <c r="AC121" i="7"/>
  <c r="AB121" i="7"/>
  <c r="Z121" i="7"/>
  <c r="AA121" i="7" s="1"/>
  <c r="V121" i="7"/>
  <c r="O121" i="7"/>
  <c r="S121" i="7" s="1"/>
  <c r="N121" i="7"/>
  <c r="R121" i="7" s="1"/>
  <c r="M121" i="7"/>
  <c r="Q121" i="7" s="1"/>
  <c r="AM120" i="7"/>
  <c r="AK120" i="7"/>
  <c r="AL120" i="7" s="1"/>
  <c r="AG120" i="7"/>
  <c r="AE120" i="7"/>
  <c r="AC120" i="7"/>
  <c r="AB120" i="7"/>
  <c r="Z120" i="7"/>
  <c r="AA120" i="7" s="1"/>
  <c r="V120" i="7"/>
  <c r="O120" i="7"/>
  <c r="S120" i="7" s="1"/>
  <c r="N120" i="7"/>
  <c r="R120" i="7" s="1"/>
  <c r="M120" i="7"/>
  <c r="Q120" i="7" s="1"/>
  <c r="AM119" i="7"/>
  <c r="AN119" i="7" s="1"/>
  <c r="AK119" i="7"/>
  <c r="AL119" i="7" s="1"/>
  <c r="AG119" i="7"/>
  <c r="AE119" i="7"/>
  <c r="AC119" i="7"/>
  <c r="AB119" i="7"/>
  <c r="Z119" i="7"/>
  <c r="AA119" i="7" s="1"/>
  <c r="V119" i="7"/>
  <c r="O119" i="7"/>
  <c r="S119" i="7" s="1"/>
  <c r="N119" i="7"/>
  <c r="R119" i="7" s="1"/>
  <c r="M119" i="7"/>
  <c r="Q119" i="7" s="1"/>
  <c r="AM118" i="7"/>
  <c r="AK118" i="7"/>
  <c r="AL118" i="7" s="1"/>
  <c r="AG118" i="7"/>
  <c r="AE118" i="7"/>
  <c r="AC118" i="7"/>
  <c r="AB118" i="7"/>
  <c r="Z118" i="7"/>
  <c r="AA118" i="7" s="1"/>
  <c r="V118" i="7"/>
  <c r="O118" i="7"/>
  <c r="S118" i="7" s="1"/>
  <c r="N118" i="7"/>
  <c r="R118" i="7" s="1"/>
  <c r="M118" i="7"/>
  <c r="Q118" i="7" s="1"/>
  <c r="AM117" i="7"/>
  <c r="AN117" i="7" s="1"/>
  <c r="AK117" i="7"/>
  <c r="AL117" i="7" s="1"/>
  <c r="AG117" i="7"/>
  <c r="AE117" i="7"/>
  <c r="AC117" i="7"/>
  <c r="AB117" i="7"/>
  <c r="Z117" i="7"/>
  <c r="AA117" i="7" s="1"/>
  <c r="V117" i="7"/>
  <c r="O117" i="7"/>
  <c r="S117" i="7" s="1"/>
  <c r="N117" i="7"/>
  <c r="R117" i="7" s="1"/>
  <c r="M117" i="7"/>
  <c r="Q117" i="7" s="1"/>
  <c r="AM116" i="7"/>
  <c r="AN116" i="7" s="1"/>
  <c r="AK116" i="7"/>
  <c r="AL116" i="7" s="1"/>
  <c r="AG116" i="7"/>
  <c r="AE116" i="7"/>
  <c r="AC116" i="7"/>
  <c r="AB116" i="7"/>
  <c r="Z116" i="7"/>
  <c r="AA116" i="7" s="1"/>
  <c r="V116" i="7"/>
  <c r="O116" i="7"/>
  <c r="S116" i="7" s="1"/>
  <c r="N116" i="7"/>
  <c r="R116" i="7" s="1"/>
  <c r="M116" i="7"/>
  <c r="Q116" i="7" s="1"/>
  <c r="AM115" i="7"/>
  <c r="AN115" i="7" s="1"/>
  <c r="AK115" i="7"/>
  <c r="AL115" i="7" s="1"/>
  <c r="AG115" i="7"/>
  <c r="AE115" i="7"/>
  <c r="AC115" i="7"/>
  <c r="AB115" i="7"/>
  <c r="Z115" i="7"/>
  <c r="AA115" i="7" s="1"/>
  <c r="V115" i="7"/>
  <c r="O115" i="7"/>
  <c r="S115" i="7" s="1"/>
  <c r="N115" i="7"/>
  <c r="R115" i="7" s="1"/>
  <c r="M115" i="7"/>
  <c r="Q115" i="7" s="1"/>
  <c r="AM114" i="7"/>
  <c r="AN114" i="7" s="1"/>
  <c r="AK114" i="7"/>
  <c r="AL114" i="7" s="1"/>
  <c r="AG114" i="7"/>
  <c r="AE114" i="7"/>
  <c r="AC114" i="7"/>
  <c r="AB114" i="7"/>
  <c r="Z114" i="7"/>
  <c r="AA114" i="7" s="1"/>
  <c r="V114" i="7"/>
  <c r="O114" i="7"/>
  <c r="S114" i="7" s="1"/>
  <c r="N114" i="7"/>
  <c r="R114" i="7" s="1"/>
  <c r="M114" i="7"/>
  <c r="Q114" i="7" s="1"/>
  <c r="AM113" i="7"/>
  <c r="AN113" i="7" s="1"/>
  <c r="AK113" i="7"/>
  <c r="AL113" i="7" s="1"/>
  <c r="AG113" i="7"/>
  <c r="AE113" i="7"/>
  <c r="AC113" i="7"/>
  <c r="AB113" i="7"/>
  <c r="Z113" i="7"/>
  <c r="AA113" i="7" s="1"/>
  <c r="V113" i="7"/>
  <c r="O113" i="7"/>
  <c r="S113" i="7" s="1"/>
  <c r="N113" i="7"/>
  <c r="R113" i="7" s="1"/>
  <c r="M113" i="7"/>
  <c r="Q113" i="7" s="1"/>
  <c r="AM112" i="7"/>
  <c r="AK112" i="7"/>
  <c r="AL112" i="7" s="1"/>
  <c r="AG112" i="7"/>
  <c r="AE112" i="7"/>
  <c r="AC112" i="7"/>
  <c r="AB112" i="7"/>
  <c r="Z112" i="7"/>
  <c r="AA112" i="7" s="1"/>
  <c r="V112" i="7"/>
  <c r="O112" i="7"/>
  <c r="S112" i="7" s="1"/>
  <c r="N112" i="7"/>
  <c r="R112" i="7" s="1"/>
  <c r="M112" i="7"/>
  <c r="Q112" i="7" s="1"/>
  <c r="AM111" i="7"/>
  <c r="AN111" i="7" s="1"/>
  <c r="AK111" i="7"/>
  <c r="AL111" i="7" s="1"/>
  <c r="AG111" i="7"/>
  <c r="AE111" i="7"/>
  <c r="AC111" i="7"/>
  <c r="AB111" i="7"/>
  <c r="Z111" i="7"/>
  <c r="AA111" i="7" s="1"/>
  <c r="V111" i="7"/>
  <c r="O111" i="7"/>
  <c r="S111" i="7" s="1"/>
  <c r="N111" i="7"/>
  <c r="R111" i="7" s="1"/>
  <c r="M111" i="7"/>
  <c r="Q111" i="7" s="1"/>
  <c r="AM110" i="7"/>
  <c r="AK110" i="7"/>
  <c r="AL110" i="7" s="1"/>
  <c r="AG110" i="7"/>
  <c r="AE110" i="7"/>
  <c r="AC110" i="7"/>
  <c r="AB110" i="7"/>
  <c r="Z110" i="7"/>
  <c r="AA110" i="7" s="1"/>
  <c r="V110" i="7"/>
  <c r="O110" i="7"/>
  <c r="S110" i="7" s="1"/>
  <c r="N110" i="7"/>
  <c r="R110" i="7" s="1"/>
  <c r="M110" i="7"/>
  <c r="Q110" i="7" s="1"/>
  <c r="AM109" i="7"/>
  <c r="AN109" i="7" s="1"/>
  <c r="AK109" i="7"/>
  <c r="AL109" i="7" s="1"/>
  <c r="AG109" i="7"/>
  <c r="AE109" i="7"/>
  <c r="AC109" i="7"/>
  <c r="AB109" i="7"/>
  <c r="Z109" i="7"/>
  <c r="AA109" i="7" s="1"/>
  <c r="V109" i="7"/>
  <c r="O109" i="7"/>
  <c r="S109" i="7" s="1"/>
  <c r="N109" i="7"/>
  <c r="R109" i="7" s="1"/>
  <c r="M109" i="7"/>
  <c r="Q109" i="7" s="1"/>
  <c r="AM108" i="7"/>
  <c r="AN108" i="7" s="1"/>
  <c r="AK108" i="7"/>
  <c r="AL108" i="7" s="1"/>
  <c r="AG108" i="7"/>
  <c r="AE108" i="7"/>
  <c r="AC108" i="7"/>
  <c r="AB108" i="7"/>
  <c r="Z108" i="7"/>
  <c r="AA108" i="7" s="1"/>
  <c r="V108" i="7"/>
  <c r="O108" i="7"/>
  <c r="S108" i="7" s="1"/>
  <c r="N108" i="7"/>
  <c r="R108" i="7" s="1"/>
  <c r="M108" i="7"/>
  <c r="Q108" i="7" s="1"/>
  <c r="AM107" i="7"/>
  <c r="AN107" i="7" s="1"/>
  <c r="AK107" i="7"/>
  <c r="AL107" i="7" s="1"/>
  <c r="AG107" i="7"/>
  <c r="AE107" i="7"/>
  <c r="AC107" i="7"/>
  <c r="AB107" i="7"/>
  <c r="Z107" i="7"/>
  <c r="AA107" i="7" s="1"/>
  <c r="V107" i="7"/>
  <c r="O107" i="7"/>
  <c r="S107" i="7" s="1"/>
  <c r="N107" i="7"/>
  <c r="R107" i="7" s="1"/>
  <c r="M107" i="7"/>
  <c r="Q107" i="7" s="1"/>
  <c r="AM106" i="7"/>
  <c r="AK106" i="7"/>
  <c r="AL106" i="7" s="1"/>
  <c r="AG106" i="7"/>
  <c r="AE106" i="7"/>
  <c r="AC106" i="7"/>
  <c r="AB106" i="7"/>
  <c r="Z106" i="7"/>
  <c r="AA106" i="7" s="1"/>
  <c r="V106" i="7"/>
  <c r="O106" i="7"/>
  <c r="S106" i="7" s="1"/>
  <c r="N106" i="7"/>
  <c r="R106" i="7" s="1"/>
  <c r="M106" i="7"/>
  <c r="Q106" i="7" s="1"/>
  <c r="AM105" i="7"/>
  <c r="AN105" i="7" s="1"/>
  <c r="AK105" i="7"/>
  <c r="AL105" i="7" s="1"/>
  <c r="AG105" i="7"/>
  <c r="AE105" i="7"/>
  <c r="AC105" i="7"/>
  <c r="AB105" i="7"/>
  <c r="Z105" i="7"/>
  <c r="AA105" i="7" s="1"/>
  <c r="V105" i="7"/>
  <c r="O105" i="7"/>
  <c r="S105" i="7" s="1"/>
  <c r="N105" i="7"/>
  <c r="R105" i="7" s="1"/>
  <c r="M105" i="7"/>
  <c r="Q105" i="7" s="1"/>
  <c r="AM104" i="7"/>
  <c r="AK104" i="7"/>
  <c r="AL104" i="7" s="1"/>
  <c r="AG104" i="7"/>
  <c r="AE104" i="7"/>
  <c r="AC104" i="7"/>
  <c r="AB104" i="7"/>
  <c r="Z104" i="7"/>
  <c r="AA104" i="7" s="1"/>
  <c r="V104" i="7"/>
  <c r="O104" i="7"/>
  <c r="S104" i="7" s="1"/>
  <c r="N104" i="7"/>
  <c r="R104" i="7" s="1"/>
  <c r="M104" i="7"/>
  <c r="Q104" i="7" s="1"/>
  <c r="AM103" i="7"/>
  <c r="AN103" i="7" s="1"/>
  <c r="AK103" i="7"/>
  <c r="AL103" i="7" s="1"/>
  <c r="AG103" i="7"/>
  <c r="AE103" i="7"/>
  <c r="AC103" i="7"/>
  <c r="AB103" i="7"/>
  <c r="Z103" i="7"/>
  <c r="AA103" i="7" s="1"/>
  <c r="V103" i="7"/>
  <c r="O103" i="7"/>
  <c r="S103" i="7" s="1"/>
  <c r="N103" i="7"/>
  <c r="R103" i="7" s="1"/>
  <c r="M103" i="7"/>
  <c r="Q103" i="7" s="1"/>
  <c r="AM102" i="7"/>
  <c r="AK102" i="7"/>
  <c r="AL102" i="7" s="1"/>
  <c r="AG102" i="7"/>
  <c r="AE102" i="7"/>
  <c r="AC102" i="7"/>
  <c r="AB102" i="7"/>
  <c r="Z102" i="7"/>
  <c r="AA102" i="7" s="1"/>
  <c r="V102" i="7"/>
  <c r="O102" i="7"/>
  <c r="S102" i="7" s="1"/>
  <c r="N102" i="7"/>
  <c r="R102" i="7" s="1"/>
  <c r="M102" i="7"/>
  <c r="Q102" i="7" s="1"/>
  <c r="AM101" i="7"/>
  <c r="AN101" i="7" s="1"/>
  <c r="AK101" i="7"/>
  <c r="AL101" i="7" s="1"/>
  <c r="AG101" i="7"/>
  <c r="AE101" i="7"/>
  <c r="AC101" i="7"/>
  <c r="AB101" i="7"/>
  <c r="Z101" i="7"/>
  <c r="AA101" i="7" s="1"/>
  <c r="V101" i="7"/>
  <c r="O101" i="7"/>
  <c r="S101" i="7" s="1"/>
  <c r="N101" i="7"/>
  <c r="R101" i="7" s="1"/>
  <c r="M101" i="7"/>
  <c r="Q101" i="7" s="1"/>
  <c r="AM100" i="7"/>
  <c r="AN100" i="7" s="1"/>
  <c r="AK100" i="7"/>
  <c r="AL100" i="7" s="1"/>
  <c r="AG100" i="7"/>
  <c r="AE100" i="7"/>
  <c r="AC100" i="7"/>
  <c r="AB100" i="7"/>
  <c r="Z100" i="7"/>
  <c r="AA100" i="7" s="1"/>
  <c r="V100" i="7"/>
  <c r="O100" i="7"/>
  <c r="S100" i="7" s="1"/>
  <c r="N100" i="7"/>
  <c r="R100" i="7" s="1"/>
  <c r="M100" i="7"/>
  <c r="Q100" i="7" s="1"/>
  <c r="AM99" i="7"/>
  <c r="AN99" i="7" s="1"/>
  <c r="AK99" i="7"/>
  <c r="AL99" i="7" s="1"/>
  <c r="AG99" i="7"/>
  <c r="AE99" i="7"/>
  <c r="AC99" i="7"/>
  <c r="AB99" i="7"/>
  <c r="Z99" i="7"/>
  <c r="AA99" i="7" s="1"/>
  <c r="V99" i="7"/>
  <c r="O99" i="7"/>
  <c r="S99" i="7" s="1"/>
  <c r="N99" i="7"/>
  <c r="R99" i="7" s="1"/>
  <c r="M99" i="7"/>
  <c r="Q99" i="7" s="1"/>
  <c r="AM98" i="7"/>
  <c r="AK98" i="7"/>
  <c r="AL98" i="7" s="1"/>
  <c r="AG98" i="7"/>
  <c r="AE98" i="7"/>
  <c r="AC98" i="7"/>
  <c r="AB98" i="7"/>
  <c r="Z98" i="7"/>
  <c r="AA98" i="7" s="1"/>
  <c r="V98" i="7"/>
  <c r="O98" i="7"/>
  <c r="S98" i="7" s="1"/>
  <c r="N98" i="7"/>
  <c r="R98" i="7" s="1"/>
  <c r="M98" i="7"/>
  <c r="Q98" i="7" s="1"/>
  <c r="AM97" i="7"/>
  <c r="AN97" i="7" s="1"/>
  <c r="AK97" i="7"/>
  <c r="AL97" i="7" s="1"/>
  <c r="AG97" i="7"/>
  <c r="AE97" i="7"/>
  <c r="AC97" i="7"/>
  <c r="AB97" i="7"/>
  <c r="Z97" i="7"/>
  <c r="AA97" i="7" s="1"/>
  <c r="V97" i="7"/>
  <c r="O97" i="7"/>
  <c r="S97" i="7" s="1"/>
  <c r="N97" i="7"/>
  <c r="R97" i="7" s="1"/>
  <c r="M97" i="7"/>
  <c r="Q97" i="7" s="1"/>
  <c r="AM96" i="7"/>
  <c r="AK96" i="7"/>
  <c r="AL96" i="7" s="1"/>
  <c r="AG96" i="7"/>
  <c r="AE96" i="7"/>
  <c r="AC96" i="7"/>
  <c r="AB96" i="7"/>
  <c r="Z96" i="7"/>
  <c r="AA96" i="7" s="1"/>
  <c r="V96" i="7"/>
  <c r="O96" i="7"/>
  <c r="S96" i="7" s="1"/>
  <c r="N96" i="7"/>
  <c r="R96" i="7" s="1"/>
  <c r="M96" i="7"/>
  <c r="Q96" i="7" s="1"/>
  <c r="AM95" i="7"/>
  <c r="AN95" i="7" s="1"/>
  <c r="AK95" i="7"/>
  <c r="AL95" i="7" s="1"/>
  <c r="AG95" i="7"/>
  <c r="AE95" i="7"/>
  <c r="AC95" i="7"/>
  <c r="AB95" i="7"/>
  <c r="Z95" i="7"/>
  <c r="AA95" i="7" s="1"/>
  <c r="V95" i="7"/>
  <c r="O95" i="7"/>
  <c r="S95" i="7" s="1"/>
  <c r="N95" i="7"/>
  <c r="R95" i="7" s="1"/>
  <c r="M95" i="7"/>
  <c r="Q95" i="7" s="1"/>
  <c r="AM94" i="7"/>
  <c r="AK94" i="7"/>
  <c r="AL94" i="7" s="1"/>
  <c r="AG94" i="7"/>
  <c r="AE94" i="7"/>
  <c r="AC94" i="7"/>
  <c r="AB94" i="7"/>
  <c r="Z94" i="7"/>
  <c r="AA94" i="7" s="1"/>
  <c r="V94" i="7"/>
  <c r="O94" i="7"/>
  <c r="S94" i="7" s="1"/>
  <c r="N94" i="7"/>
  <c r="R94" i="7" s="1"/>
  <c r="M94" i="7"/>
  <c r="Q94" i="7" s="1"/>
  <c r="AM93" i="7"/>
  <c r="AN93" i="7" s="1"/>
  <c r="AK93" i="7"/>
  <c r="AL93" i="7" s="1"/>
  <c r="AG93" i="7"/>
  <c r="AE93" i="7"/>
  <c r="AC93" i="7"/>
  <c r="AB93" i="7"/>
  <c r="Z93" i="7"/>
  <c r="AA93" i="7" s="1"/>
  <c r="V93" i="7"/>
  <c r="O93" i="7"/>
  <c r="S93" i="7" s="1"/>
  <c r="N93" i="7"/>
  <c r="R93" i="7" s="1"/>
  <c r="M93" i="7"/>
  <c r="Q93" i="7" s="1"/>
  <c r="AM92" i="7"/>
  <c r="AN92" i="7" s="1"/>
  <c r="AK92" i="7"/>
  <c r="AL92" i="7" s="1"/>
  <c r="AG92" i="7"/>
  <c r="AE92" i="7"/>
  <c r="AC92" i="7"/>
  <c r="AB92" i="7"/>
  <c r="Z92" i="7"/>
  <c r="AA92" i="7" s="1"/>
  <c r="V92" i="7"/>
  <c r="O92" i="7"/>
  <c r="S92" i="7" s="1"/>
  <c r="N92" i="7"/>
  <c r="R92" i="7" s="1"/>
  <c r="M92" i="7"/>
  <c r="Q92" i="7" s="1"/>
  <c r="AM91" i="7"/>
  <c r="AN91" i="7" s="1"/>
  <c r="AK91" i="7"/>
  <c r="AL91" i="7" s="1"/>
  <c r="AG91" i="7"/>
  <c r="AE91" i="7"/>
  <c r="AC91" i="7"/>
  <c r="AB91" i="7"/>
  <c r="Z91" i="7"/>
  <c r="AA91" i="7" s="1"/>
  <c r="V91" i="7"/>
  <c r="O91" i="7"/>
  <c r="S91" i="7" s="1"/>
  <c r="N91" i="7"/>
  <c r="R91" i="7" s="1"/>
  <c r="M91" i="7"/>
  <c r="Q91" i="7" s="1"/>
  <c r="AM90" i="7"/>
  <c r="AK90" i="7"/>
  <c r="AL90" i="7" s="1"/>
  <c r="AG90" i="7"/>
  <c r="AE90" i="7"/>
  <c r="AC90" i="7"/>
  <c r="AB90" i="7"/>
  <c r="Z90" i="7"/>
  <c r="AA90" i="7" s="1"/>
  <c r="V90" i="7"/>
  <c r="O90" i="7"/>
  <c r="S90" i="7" s="1"/>
  <c r="N90" i="7"/>
  <c r="R90" i="7" s="1"/>
  <c r="M90" i="7"/>
  <c r="Q90" i="7" s="1"/>
  <c r="AM89" i="7"/>
  <c r="AN89" i="7" s="1"/>
  <c r="AK89" i="7"/>
  <c r="AL89" i="7" s="1"/>
  <c r="AG89" i="7"/>
  <c r="AE89" i="7"/>
  <c r="AC89" i="7"/>
  <c r="AB89" i="7"/>
  <c r="Z89" i="7"/>
  <c r="AA89" i="7" s="1"/>
  <c r="V89" i="7"/>
  <c r="O89" i="7"/>
  <c r="S89" i="7" s="1"/>
  <c r="N89" i="7"/>
  <c r="R89" i="7" s="1"/>
  <c r="M89" i="7"/>
  <c r="Q89" i="7" s="1"/>
  <c r="H89" i="7"/>
  <c r="AM88" i="7"/>
  <c r="AN88" i="7" s="1"/>
  <c r="AK88" i="7"/>
  <c r="AL88" i="7" s="1"/>
  <c r="AG88" i="7"/>
  <c r="AE88" i="7"/>
  <c r="AC88" i="7"/>
  <c r="AB88" i="7"/>
  <c r="Z88" i="7"/>
  <c r="AA88" i="7" s="1"/>
  <c r="V88" i="7"/>
  <c r="O88" i="7"/>
  <c r="S88" i="7" s="1"/>
  <c r="N88" i="7"/>
  <c r="R88" i="7" s="1"/>
  <c r="M88" i="7"/>
  <c r="Q88" i="7" s="1"/>
  <c r="H88" i="7"/>
  <c r="AM87" i="7"/>
  <c r="AN87" i="7" s="1"/>
  <c r="AK87" i="7"/>
  <c r="AL87" i="7" s="1"/>
  <c r="AG87" i="7"/>
  <c r="AE87" i="7"/>
  <c r="AC87" i="7"/>
  <c r="AB87" i="7"/>
  <c r="Z87" i="7"/>
  <c r="AA87" i="7" s="1"/>
  <c r="V87" i="7"/>
  <c r="O87" i="7"/>
  <c r="S87" i="7" s="1"/>
  <c r="N87" i="7"/>
  <c r="R87" i="7" s="1"/>
  <c r="M87" i="7"/>
  <c r="Q87" i="7" s="1"/>
  <c r="H87" i="7"/>
  <c r="AM86" i="7"/>
  <c r="AN86" i="7" s="1"/>
  <c r="AK86" i="7"/>
  <c r="AL86" i="7" s="1"/>
  <c r="AG86" i="7"/>
  <c r="AE86" i="7"/>
  <c r="AC86" i="7"/>
  <c r="AB86" i="7"/>
  <c r="Z86" i="7"/>
  <c r="AA86" i="7" s="1"/>
  <c r="V86" i="7"/>
  <c r="O86" i="7"/>
  <c r="S86" i="7" s="1"/>
  <c r="N86" i="7"/>
  <c r="R86" i="7" s="1"/>
  <c r="M86" i="7"/>
  <c r="Q86" i="7" s="1"/>
  <c r="H86" i="7"/>
  <c r="AM85" i="7"/>
  <c r="AN85" i="7" s="1"/>
  <c r="AK85" i="7"/>
  <c r="AL85" i="7" s="1"/>
  <c r="AG85" i="7"/>
  <c r="AE85" i="7"/>
  <c r="AC85" i="7"/>
  <c r="AB85" i="7"/>
  <c r="Z85" i="7"/>
  <c r="AA85" i="7" s="1"/>
  <c r="V85" i="7"/>
  <c r="O85" i="7"/>
  <c r="S85" i="7" s="1"/>
  <c r="N85" i="7"/>
  <c r="R85" i="7" s="1"/>
  <c r="M85" i="7"/>
  <c r="Q85" i="7" s="1"/>
  <c r="H85" i="7"/>
  <c r="AM84" i="7"/>
  <c r="AN84" i="7" s="1"/>
  <c r="AK84" i="7"/>
  <c r="AL84" i="7" s="1"/>
  <c r="AG84" i="7"/>
  <c r="AE84" i="7"/>
  <c r="AC84" i="7"/>
  <c r="AB84" i="7"/>
  <c r="Z84" i="7"/>
  <c r="AA84" i="7" s="1"/>
  <c r="V84" i="7"/>
  <c r="O84" i="7"/>
  <c r="S84" i="7" s="1"/>
  <c r="N84" i="7"/>
  <c r="R84" i="7" s="1"/>
  <c r="M84" i="7"/>
  <c r="Q84" i="7" s="1"/>
  <c r="AM83" i="7"/>
  <c r="AN83" i="7" s="1"/>
  <c r="AK83" i="7"/>
  <c r="AL83" i="7" s="1"/>
  <c r="AG83" i="7"/>
  <c r="AE83" i="7"/>
  <c r="AC83" i="7"/>
  <c r="AB83" i="7"/>
  <c r="Z83" i="7"/>
  <c r="AA83" i="7" s="1"/>
  <c r="V83" i="7"/>
  <c r="O83" i="7"/>
  <c r="S83" i="7" s="1"/>
  <c r="N83" i="7"/>
  <c r="R83" i="7" s="1"/>
  <c r="M83" i="7"/>
  <c r="Q83" i="7" s="1"/>
  <c r="AM82" i="7"/>
  <c r="AN82" i="7" s="1"/>
  <c r="AK82" i="7"/>
  <c r="AL82" i="7" s="1"/>
  <c r="AG82" i="7"/>
  <c r="AE82" i="7"/>
  <c r="AC82" i="7"/>
  <c r="AB82" i="7"/>
  <c r="Z82" i="7"/>
  <c r="AA82" i="7" s="1"/>
  <c r="V82" i="7"/>
  <c r="O82" i="7"/>
  <c r="S82" i="7" s="1"/>
  <c r="N82" i="7"/>
  <c r="R82" i="7" s="1"/>
  <c r="M82" i="7"/>
  <c r="Q82" i="7" s="1"/>
  <c r="AM81" i="7"/>
  <c r="AK81" i="7"/>
  <c r="AL81" i="7" s="1"/>
  <c r="AG81" i="7"/>
  <c r="AE81" i="7"/>
  <c r="AC81" i="7"/>
  <c r="AB81" i="7"/>
  <c r="Z81" i="7"/>
  <c r="AA81" i="7" s="1"/>
  <c r="V81" i="7"/>
  <c r="O81" i="7"/>
  <c r="S81" i="7" s="1"/>
  <c r="N81" i="7"/>
  <c r="R81" i="7" s="1"/>
  <c r="M81" i="7"/>
  <c r="Q81" i="7" s="1"/>
  <c r="AM80" i="7"/>
  <c r="AN80" i="7" s="1"/>
  <c r="AK80" i="7"/>
  <c r="AL80" i="7" s="1"/>
  <c r="AG80" i="7"/>
  <c r="AE80" i="7"/>
  <c r="AC80" i="7"/>
  <c r="AB80" i="7"/>
  <c r="Z80" i="7"/>
  <c r="AA80" i="7" s="1"/>
  <c r="V80" i="7"/>
  <c r="O80" i="7"/>
  <c r="S80" i="7" s="1"/>
  <c r="N80" i="7"/>
  <c r="R80" i="7" s="1"/>
  <c r="M80" i="7"/>
  <c r="Q80" i="7" s="1"/>
  <c r="AM79" i="7"/>
  <c r="AN79" i="7" s="1"/>
  <c r="AK79" i="7"/>
  <c r="AL79" i="7" s="1"/>
  <c r="AG79" i="7"/>
  <c r="AE79" i="7"/>
  <c r="AC79" i="7"/>
  <c r="AB79" i="7"/>
  <c r="Z79" i="7"/>
  <c r="AA79" i="7" s="1"/>
  <c r="V79" i="7"/>
  <c r="O79" i="7"/>
  <c r="S79" i="7" s="1"/>
  <c r="N79" i="7"/>
  <c r="R79" i="7" s="1"/>
  <c r="M79" i="7"/>
  <c r="Q79" i="7" s="1"/>
  <c r="AM78" i="7"/>
  <c r="AN78" i="7" s="1"/>
  <c r="AK78" i="7"/>
  <c r="AL78" i="7" s="1"/>
  <c r="AG78" i="7"/>
  <c r="AE78" i="7"/>
  <c r="AC78" i="7"/>
  <c r="AB78" i="7"/>
  <c r="Z78" i="7"/>
  <c r="AA78" i="7" s="1"/>
  <c r="V78" i="7"/>
  <c r="O78" i="7"/>
  <c r="S78" i="7" s="1"/>
  <c r="N78" i="7"/>
  <c r="R78" i="7" s="1"/>
  <c r="M78" i="7"/>
  <c r="Q78" i="7" s="1"/>
  <c r="AM77" i="7"/>
  <c r="AK77" i="7"/>
  <c r="AL77" i="7" s="1"/>
  <c r="AG77" i="7"/>
  <c r="AE77" i="7"/>
  <c r="AC77" i="7"/>
  <c r="AB77" i="7"/>
  <c r="Z77" i="7"/>
  <c r="AA77" i="7" s="1"/>
  <c r="V77" i="7"/>
  <c r="O77" i="7"/>
  <c r="S77" i="7" s="1"/>
  <c r="N77" i="7"/>
  <c r="R77" i="7" s="1"/>
  <c r="M77" i="7"/>
  <c r="Q77" i="7" s="1"/>
  <c r="AM76" i="7"/>
  <c r="AN76" i="7" s="1"/>
  <c r="AK76" i="7"/>
  <c r="AL76" i="7" s="1"/>
  <c r="AG76" i="7"/>
  <c r="AE76" i="7"/>
  <c r="AC76" i="7"/>
  <c r="AB76" i="7"/>
  <c r="Z76" i="7"/>
  <c r="AA76" i="7" s="1"/>
  <c r="V76" i="7"/>
  <c r="O76" i="7"/>
  <c r="S76" i="7" s="1"/>
  <c r="N76" i="7"/>
  <c r="R76" i="7" s="1"/>
  <c r="M76" i="7"/>
  <c r="Q76" i="7" s="1"/>
  <c r="AM75" i="7"/>
  <c r="AN75" i="7" s="1"/>
  <c r="AK75" i="7"/>
  <c r="AL75" i="7" s="1"/>
  <c r="AG75" i="7"/>
  <c r="AE75" i="7"/>
  <c r="AC75" i="7"/>
  <c r="AB75" i="7"/>
  <c r="Z75" i="7"/>
  <c r="AA75" i="7" s="1"/>
  <c r="V75" i="7"/>
  <c r="O75" i="7"/>
  <c r="S75" i="7" s="1"/>
  <c r="N75" i="7"/>
  <c r="R75" i="7" s="1"/>
  <c r="M75" i="7"/>
  <c r="Q75" i="7" s="1"/>
  <c r="AM74" i="7"/>
  <c r="AN74" i="7" s="1"/>
  <c r="AK74" i="7"/>
  <c r="AL74" i="7" s="1"/>
  <c r="AG74" i="7"/>
  <c r="AE74" i="7"/>
  <c r="AC74" i="7"/>
  <c r="AB74" i="7"/>
  <c r="Z74" i="7"/>
  <c r="AA74" i="7" s="1"/>
  <c r="V74" i="7"/>
  <c r="O74" i="7"/>
  <c r="S74" i="7" s="1"/>
  <c r="N74" i="7"/>
  <c r="R74" i="7" s="1"/>
  <c r="M74" i="7"/>
  <c r="Q74" i="7" s="1"/>
  <c r="AM73" i="7"/>
  <c r="AN73" i="7" s="1"/>
  <c r="AK73" i="7"/>
  <c r="AL73" i="7" s="1"/>
  <c r="AG73" i="7"/>
  <c r="AE73" i="7"/>
  <c r="AC73" i="7"/>
  <c r="AB73" i="7"/>
  <c r="Z73" i="7"/>
  <c r="AA73" i="7" s="1"/>
  <c r="V73" i="7"/>
  <c r="O73" i="7"/>
  <c r="S73" i="7" s="1"/>
  <c r="N73" i="7"/>
  <c r="R73" i="7" s="1"/>
  <c r="M73" i="7"/>
  <c r="Q73" i="7" s="1"/>
  <c r="AM72" i="7"/>
  <c r="AN72" i="7" s="1"/>
  <c r="AK72" i="7"/>
  <c r="AL72" i="7" s="1"/>
  <c r="AG72" i="7"/>
  <c r="AE72" i="7"/>
  <c r="AC72" i="7"/>
  <c r="AB72" i="7"/>
  <c r="Z72" i="7"/>
  <c r="AA72" i="7" s="1"/>
  <c r="V72" i="7"/>
  <c r="O72" i="7"/>
  <c r="S72" i="7" s="1"/>
  <c r="N72" i="7"/>
  <c r="R72" i="7" s="1"/>
  <c r="M72" i="7"/>
  <c r="Q72" i="7" s="1"/>
  <c r="AM71" i="7"/>
  <c r="AN71" i="7" s="1"/>
  <c r="AK71" i="7"/>
  <c r="AL71" i="7" s="1"/>
  <c r="AG71" i="7"/>
  <c r="AE71" i="7"/>
  <c r="AC71" i="7"/>
  <c r="AB71" i="7"/>
  <c r="Z71" i="7"/>
  <c r="AA71" i="7" s="1"/>
  <c r="V71" i="7"/>
  <c r="O71" i="7"/>
  <c r="S71" i="7" s="1"/>
  <c r="N71" i="7"/>
  <c r="R71" i="7" s="1"/>
  <c r="M71" i="7"/>
  <c r="Q71" i="7" s="1"/>
  <c r="AM70" i="7"/>
  <c r="AN70" i="7" s="1"/>
  <c r="AK70" i="7"/>
  <c r="AL70" i="7" s="1"/>
  <c r="AG70" i="7"/>
  <c r="AE70" i="7"/>
  <c r="AC70" i="7"/>
  <c r="AB70" i="7"/>
  <c r="Z70" i="7"/>
  <c r="AA70" i="7" s="1"/>
  <c r="V70" i="7"/>
  <c r="O70" i="7"/>
  <c r="S70" i="7" s="1"/>
  <c r="N70" i="7"/>
  <c r="R70" i="7" s="1"/>
  <c r="M70" i="7"/>
  <c r="Q70" i="7" s="1"/>
  <c r="AM69" i="7"/>
  <c r="AN69" i="7" s="1"/>
  <c r="AK69" i="7"/>
  <c r="AL69" i="7" s="1"/>
  <c r="AG69" i="7"/>
  <c r="AE69" i="7"/>
  <c r="AC69" i="7"/>
  <c r="AB69" i="7"/>
  <c r="Z69" i="7"/>
  <c r="AA69" i="7" s="1"/>
  <c r="V69" i="7"/>
  <c r="O69" i="7"/>
  <c r="S69" i="7" s="1"/>
  <c r="N69" i="7"/>
  <c r="R69" i="7" s="1"/>
  <c r="M69" i="7"/>
  <c r="Q69" i="7" s="1"/>
  <c r="AM68" i="7"/>
  <c r="AK68" i="7"/>
  <c r="AL68" i="7" s="1"/>
  <c r="AG68" i="7"/>
  <c r="AE68" i="7"/>
  <c r="AC68" i="7"/>
  <c r="AB68" i="7"/>
  <c r="Z68" i="7"/>
  <c r="AA68" i="7" s="1"/>
  <c r="V68" i="7"/>
  <c r="O68" i="7"/>
  <c r="S68" i="7" s="1"/>
  <c r="N68" i="7"/>
  <c r="R68" i="7" s="1"/>
  <c r="M68" i="7"/>
  <c r="Q68" i="7" s="1"/>
  <c r="AM67" i="7"/>
  <c r="AN67" i="7" s="1"/>
  <c r="AK67" i="7"/>
  <c r="AL67" i="7" s="1"/>
  <c r="AG67" i="7"/>
  <c r="AE67" i="7"/>
  <c r="AC67" i="7"/>
  <c r="AB67" i="7"/>
  <c r="Z67" i="7"/>
  <c r="AA67" i="7" s="1"/>
  <c r="V67" i="7"/>
  <c r="O67" i="7"/>
  <c r="S67" i="7" s="1"/>
  <c r="N67" i="7"/>
  <c r="R67" i="7" s="1"/>
  <c r="M67" i="7"/>
  <c r="Q67" i="7" s="1"/>
  <c r="AM66" i="7"/>
  <c r="AK66" i="7"/>
  <c r="AL66" i="7" s="1"/>
  <c r="AG66" i="7"/>
  <c r="AE66" i="7"/>
  <c r="AC66" i="7"/>
  <c r="AB66" i="7"/>
  <c r="Z66" i="7"/>
  <c r="AA66" i="7" s="1"/>
  <c r="V66" i="7"/>
  <c r="O66" i="7"/>
  <c r="S66" i="7" s="1"/>
  <c r="N66" i="7"/>
  <c r="R66" i="7" s="1"/>
  <c r="M66" i="7"/>
  <c r="Q66" i="7" s="1"/>
  <c r="AM65" i="7"/>
  <c r="AN65" i="7" s="1"/>
  <c r="AK65" i="7"/>
  <c r="AL65" i="7" s="1"/>
  <c r="AG65" i="7"/>
  <c r="AE65" i="7"/>
  <c r="AC65" i="7"/>
  <c r="AB65" i="7"/>
  <c r="Z65" i="7"/>
  <c r="AA65" i="7" s="1"/>
  <c r="V65" i="7"/>
  <c r="O65" i="7"/>
  <c r="S65" i="7" s="1"/>
  <c r="N65" i="7"/>
  <c r="R65" i="7" s="1"/>
  <c r="M65" i="7"/>
  <c r="Q65" i="7" s="1"/>
  <c r="AM64" i="7"/>
  <c r="AN64" i="7" s="1"/>
  <c r="AK64" i="7"/>
  <c r="AL64" i="7" s="1"/>
  <c r="AG64" i="7"/>
  <c r="AE64" i="7"/>
  <c r="AC64" i="7"/>
  <c r="AB64" i="7"/>
  <c r="Z64" i="7"/>
  <c r="AA64" i="7" s="1"/>
  <c r="V64" i="7"/>
  <c r="O64" i="7"/>
  <c r="S64" i="7" s="1"/>
  <c r="N64" i="7"/>
  <c r="R64" i="7" s="1"/>
  <c r="M64" i="7"/>
  <c r="Q64" i="7" s="1"/>
  <c r="AM63" i="7"/>
  <c r="AN63" i="7" s="1"/>
  <c r="AK63" i="7"/>
  <c r="AL63" i="7" s="1"/>
  <c r="AG63" i="7"/>
  <c r="AE63" i="7"/>
  <c r="AC63" i="7"/>
  <c r="AB63" i="7"/>
  <c r="Z63" i="7"/>
  <c r="AA63" i="7" s="1"/>
  <c r="V63" i="7"/>
  <c r="O63" i="7"/>
  <c r="S63" i="7" s="1"/>
  <c r="N63" i="7"/>
  <c r="R63" i="7" s="1"/>
  <c r="M63" i="7"/>
  <c r="Q63" i="7" s="1"/>
  <c r="AM62" i="7"/>
  <c r="AN62" i="7" s="1"/>
  <c r="AK62" i="7"/>
  <c r="AL62" i="7" s="1"/>
  <c r="AG62" i="7"/>
  <c r="AE62" i="7"/>
  <c r="AC62" i="7"/>
  <c r="AB62" i="7"/>
  <c r="Z62" i="7"/>
  <c r="AA62" i="7" s="1"/>
  <c r="V62" i="7"/>
  <c r="O62" i="7"/>
  <c r="S62" i="7" s="1"/>
  <c r="N62" i="7"/>
  <c r="R62" i="7" s="1"/>
  <c r="M62" i="7"/>
  <c r="Q62" i="7" s="1"/>
  <c r="AM61" i="7"/>
  <c r="AN61" i="7" s="1"/>
  <c r="AK61" i="7"/>
  <c r="AL61" i="7" s="1"/>
  <c r="AG61" i="7"/>
  <c r="AE61" i="7"/>
  <c r="AC61" i="7"/>
  <c r="AB61" i="7"/>
  <c r="Z61" i="7"/>
  <c r="AA61" i="7" s="1"/>
  <c r="V61" i="7"/>
  <c r="O61" i="7"/>
  <c r="S61" i="7" s="1"/>
  <c r="N61" i="7"/>
  <c r="R61" i="7" s="1"/>
  <c r="M61" i="7"/>
  <c r="Q61" i="7" s="1"/>
  <c r="AM60" i="7"/>
  <c r="AK60" i="7"/>
  <c r="AL60" i="7" s="1"/>
  <c r="AG60" i="7"/>
  <c r="AE60" i="7"/>
  <c r="AC60" i="7"/>
  <c r="AB60" i="7"/>
  <c r="Z60" i="7"/>
  <c r="AA60" i="7" s="1"/>
  <c r="V60" i="7"/>
  <c r="O60" i="7"/>
  <c r="S60" i="7" s="1"/>
  <c r="N60" i="7"/>
  <c r="R60" i="7" s="1"/>
  <c r="M60" i="7"/>
  <c r="Q60" i="7" s="1"/>
  <c r="AM59" i="7"/>
  <c r="AN59" i="7" s="1"/>
  <c r="AK59" i="7"/>
  <c r="AL59" i="7" s="1"/>
  <c r="AG59" i="7"/>
  <c r="AE59" i="7"/>
  <c r="AC59" i="7"/>
  <c r="AB59" i="7"/>
  <c r="Z59" i="7"/>
  <c r="AA59" i="7" s="1"/>
  <c r="V59" i="7"/>
  <c r="O59" i="7"/>
  <c r="S59" i="7" s="1"/>
  <c r="N59" i="7"/>
  <c r="R59" i="7" s="1"/>
  <c r="M59" i="7"/>
  <c r="Q59" i="7" s="1"/>
  <c r="AM58" i="7"/>
  <c r="AK58" i="7"/>
  <c r="AL58" i="7" s="1"/>
  <c r="AG58" i="7"/>
  <c r="AE58" i="7"/>
  <c r="AC58" i="7"/>
  <c r="AB58" i="7"/>
  <c r="Z58" i="7"/>
  <c r="AA58" i="7" s="1"/>
  <c r="V58" i="7"/>
  <c r="O58" i="7"/>
  <c r="S58" i="7" s="1"/>
  <c r="N58" i="7"/>
  <c r="R58" i="7" s="1"/>
  <c r="M58" i="7"/>
  <c r="Q58" i="7" s="1"/>
  <c r="AM57" i="7"/>
  <c r="AN57" i="7" s="1"/>
  <c r="AK57" i="7"/>
  <c r="AL57" i="7" s="1"/>
  <c r="AG57" i="7"/>
  <c r="AE57" i="7"/>
  <c r="AC57" i="7"/>
  <c r="AB57" i="7"/>
  <c r="Z57" i="7"/>
  <c r="AA57" i="7" s="1"/>
  <c r="V57" i="7"/>
  <c r="O57" i="7"/>
  <c r="S57" i="7" s="1"/>
  <c r="N57" i="7"/>
  <c r="R57" i="7" s="1"/>
  <c r="M57" i="7"/>
  <c r="Q57" i="7" s="1"/>
  <c r="AM56" i="7"/>
  <c r="AN56" i="7" s="1"/>
  <c r="AK56" i="7"/>
  <c r="AL56" i="7" s="1"/>
  <c r="AG56" i="7"/>
  <c r="AE56" i="7"/>
  <c r="AC56" i="7"/>
  <c r="AB56" i="7"/>
  <c r="Z56" i="7"/>
  <c r="AA56" i="7" s="1"/>
  <c r="V56" i="7"/>
  <c r="O56" i="7"/>
  <c r="S56" i="7" s="1"/>
  <c r="N56" i="7"/>
  <c r="R56" i="7" s="1"/>
  <c r="M56" i="7"/>
  <c r="Q56" i="7" s="1"/>
  <c r="AM55" i="7"/>
  <c r="AN55" i="7" s="1"/>
  <c r="AK55" i="7"/>
  <c r="AL55" i="7" s="1"/>
  <c r="AG55" i="7"/>
  <c r="AE55" i="7"/>
  <c r="AC55" i="7"/>
  <c r="AB55" i="7"/>
  <c r="Z55" i="7"/>
  <c r="AA55" i="7" s="1"/>
  <c r="V55" i="7"/>
  <c r="O55" i="7"/>
  <c r="S55" i="7" s="1"/>
  <c r="N55" i="7"/>
  <c r="R55" i="7" s="1"/>
  <c r="M55" i="7"/>
  <c r="Q55" i="7" s="1"/>
  <c r="AM54" i="7"/>
  <c r="AN54" i="7" s="1"/>
  <c r="AK54" i="7"/>
  <c r="AL54" i="7" s="1"/>
  <c r="AG54" i="7"/>
  <c r="AE54" i="7"/>
  <c r="AC54" i="7"/>
  <c r="AB54" i="7"/>
  <c r="Z54" i="7"/>
  <c r="V54" i="7"/>
  <c r="O54" i="7"/>
  <c r="S54" i="7" s="1"/>
  <c r="N54" i="7"/>
  <c r="R54" i="7" s="1"/>
  <c r="M54" i="7"/>
  <c r="Q54" i="7" s="1"/>
  <c r="AM53" i="7"/>
  <c r="AN53" i="7" s="1"/>
  <c r="AK53" i="7"/>
  <c r="AL53" i="7" s="1"/>
  <c r="AG53" i="7"/>
  <c r="AE53" i="7"/>
  <c r="AC53" i="7"/>
  <c r="AB53" i="7"/>
  <c r="Z53" i="7"/>
  <c r="AA53" i="7" s="1"/>
  <c r="V53" i="7"/>
  <c r="O53" i="7"/>
  <c r="S53" i="7" s="1"/>
  <c r="N53" i="7"/>
  <c r="R53" i="7" s="1"/>
  <c r="M53" i="7"/>
  <c r="Q53" i="7" s="1"/>
  <c r="AM52" i="7"/>
  <c r="AK52" i="7"/>
  <c r="AL52" i="7" s="1"/>
  <c r="AG52" i="7"/>
  <c r="AE52" i="7"/>
  <c r="AC52" i="7"/>
  <c r="AB52" i="7"/>
  <c r="Z52" i="7"/>
  <c r="AA52" i="7" s="1"/>
  <c r="V52" i="7"/>
  <c r="O52" i="7"/>
  <c r="S52" i="7" s="1"/>
  <c r="N52" i="7"/>
  <c r="R52" i="7" s="1"/>
  <c r="M52" i="7"/>
  <c r="Q52" i="7" s="1"/>
  <c r="AM51" i="7"/>
  <c r="AN51" i="7" s="1"/>
  <c r="AK51" i="7"/>
  <c r="AL51" i="7" s="1"/>
  <c r="AG51" i="7"/>
  <c r="AE51" i="7"/>
  <c r="AC51" i="7"/>
  <c r="AB51" i="7"/>
  <c r="Z51" i="7"/>
  <c r="AA51" i="7" s="1"/>
  <c r="V51" i="7"/>
  <c r="O51" i="7"/>
  <c r="S51" i="7" s="1"/>
  <c r="N51" i="7"/>
  <c r="R51" i="7" s="1"/>
  <c r="M51" i="7"/>
  <c r="Q51" i="7" s="1"/>
  <c r="AM50" i="7"/>
  <c r="AK50" i="7"/>
  <c r="AL50" i="7" s="1"/>
  <c r="AG50" i="7"/>
  <c r="AE50" i="7"/>
  <c r="AC50" i="7"/>
  <c r="AB50" i="7"/>
  <c r="Z50" i="7"/>
  <c r="AA50" i="7" s="1"/>
  <c r="V50" i="7"/>
  <c r="O50" i="7"/>
  <c r="S50" i="7" s="1"/>
  <c r="N50" i="7"/>
  <c r="R50" i="7" s="1"/>
  <c r="M50" i="7"/>
  <c r="Q50" i="7" s="1"/>
  <c r="AM49" i="7"/>
  <c r="AN49" i="7" s="1"/>
  <c r="AK49" i="7"/>
  <c r="AL49" i="7" s="1"/>
  <c r="AG49" i="7"/>
  <c r="AE49" i="7"/>
  <c r="AC49" i="7"/>
  <c r="AB49" i="7"/>
  <c r="Z49" i="7"/>
  <c r="AA49" i="7" s="1"/>
  <c r="V49" i="7"/>
  <c r="O49" i="7"/>
  <c r="S49" i="7" s="1"/>
  <c r="N49" i="7"/>
  <c r="R49" i="7" s="1"/>
  <c r="M49" i="7"/>
  <c r="Q49" i="7" s="1"/>
  <c r="H49" i="7"/>
  <c r="AM48" i="7"/>
  <c r="AN48" i="7" s="1"/>
  <c r="AK48" i="7"/>
  <c r="AL48" i="7" s="1"/>
  <c r="AG48" i="7"/>
  <c r="AE48" i="7"/>
  <c r="AC48" i="7"/>
  <c r="AB48" i="7"/>
  <c r="Z48" i="7"/>
  <c r="AA48" i="7" s="1"/>
  <c r="V48" i="7"/>
  <c r="O48" i="7"/>
  <c r="S48" i="7" s="1"/>
  <c r="N48" i="7"/>
  <c r="R48" i="7" s="1"/>
  <c r="M48" i="7"/>
  <c r="Q48" i="7" s="1"/>
  <c r="H48" i="7"/>
  <c r="AM47" i="7"/>
  <c r="AN47" i="7" s="1"/>
  <c r="AK47" i="7"/>
  <c r="AL47" i="7" s="1"/>
  <c r="AG47" i="7"/>
  <c r="AE47" i="7"/>
  <c r="AC47" i="7"/>
  <c r="AB47" i="7"/>
  <c r="Z47" i="7"/>
  <c r="AA47" i="7" s="1"/>
  <c r="V47" i="7"/>
  <c r="O47" i="7"/>
  <c r="S47" i="7" s="1"/>
  <c r="N47" i="7"/>
  <c r="R47" i="7" s="1"/>
  <c r="M47" i="7"/>
  <c r="Q47" i="7" s="1"/>
  <c r="H47" i="7"/>
  <c r="AM46" i="7"/>
  <c r="AN46" i="7" s="1"/>
  <c r="AK46" i="7"/>
  <c r="AL46" i="7" s="1"/>
  <c r="AG46" i="7"/>
  <c r="AE46" i="7"/>
  <c r="AC46" i="7"/>
  <c r="AB46" i="7"/>
  <c r="Z46" i="7"/>
  <c r="AA46" i="7" s="1"/>
  <c r="V46" i="7"/>
  <c r="O46" i="7"/>
  <c r="S46" i="7" s="1"/>
  <c r="N46" i="7"/>
  <c r="R46" i="7" s="1"/>
  <c r="M46" i="7"/>
  <c r="Q46" i="7" s="1"/>
  <c r="H46" i="7"/>
  <c r="AM45" i="7"/>
  <c r="AN45" i="7" s="1"/>
  <c r="AK45" i="7"/>
  <c r="AL45" i="7" s="1"/>
  <c r="AG45" i="7"/>
  <c r="AE45" i="7"/>
  <c r="AC45" i="7"/>
  <c r="AB45" i="7"/>
  <c r="Z45" i="7"/>
  <c r="AA45" i="7" s="1"/>
  <c r="V45" i="7"/>
  <c r="O45" i="7"/>
  <c r="S45" i="7" s="1"/>
  <c r="N45" i="7"/>
  <c r="R45" i="7" s="1"/>
  <c r="M45" i="7"/>
  <c r="Q45" i="7" s="1"/>
  <c r="H45" i="7"/>
  <c r="AM44" i="7"/>
  <c r="AN44" i="7" s="1"/>
  <c r="AK44" i="7"/>
  <c r="AL44" i="7" s="1"/>
  <c r="AG44" i="7"/>
  <c r="AE44" i="7"/>
  <c r="AC44" i="7"/>
  <c r="AB44" i="7"/>
  <c r="Z44" i="7"/>
  <c r="AA44" i="7" s="1"/>
  <c r="V44" i="7"/>
  <c r="O44" i="7"/>
  <c r="S44" i="7" s="1"/>
  <c r="N44" i="7"/>
  <c r="R44" i="7" s="1"/>
  <c r="M44" i="7"/>
  <c r="Q44" i="7" s="1"/>
  <c r="AM43" i="7"/>
  <c r="AK43" i="7"/>
  <c r="AL43" i="7" s="1"/>
  <c r="AG43" i="7"/>
  <c r="AE43" i="7"/>
  <c r="AC43" i="7"/>
  <c r="AB43" i="7"/>
  <c r="Z43" i="7"/>
  <c r="AA43" i="7" s="1"/>
  <c r="V43" i="7"/>
  <c r="O43" i="7"/>
  <c r="S43" i="7" s="1"/>
  <c r="N43" i="7"/>
  <c r="R43" i="7" s="1"/>
  <c r="M43" i="7"/>
  <c r="Q43" i="7" s="1"/>
  <c r="AM42" i="7"/>
  <c r="AN42" i="7" s="1"/>
  <c r="AK42" i="7"/>
  <c r="AL42" i="7" s="1"/>
  <c r="AG42" i="7"/>
  <c r="AE42" i="7"/>
  <c r="AC42" i="7"/>
  <c r="AB42" i="7"/>
  <c r="Z42" i="7"/>
  <c r="AA42" i="7" s="1"/>
  <c r="V42" i="7"/>
  <c r="O42" i="7"/>
  <c r="S42" i="7" s="1"/>
  <c r="N42" i="7"/>
  <c r="R42" i="7" s="1"/>
  <c r="M42" i="7"/>
  <c r="Q42" i="7" s="1"/>
  <c r="AM41" i="7"/>
  <c r="AN41" i="7" s="1"/>
  <c r="AK41" i="7"/>
  <c r="AL41" i="7" s="1"/>
  <c r="AG41" i="7"/>
  <c r="AE41" i="7"/>
  <c r="AC41" i="7"/>
  <c r="AB41" i="7"/>
  <c r="Z41" i="7"/>
  <c r="AA41" i="7" s="1"/>
  <c r="V41" i="7"/>
  <c r="O41" i="7"/>
  <c r="S41" i="7" s="1"/>
  <c r="N41" i="7"/>
  <c r="R41" i="7" s="1"/>
  <c r="M41" i="7"/>
  <c r="Q41" i="7" s="1"/>
  <c r="AM40" i="7"/>
  <c r="AN40" i="7" s="1"/>
  <c r="AK40" i="7"/>
  <c r="AL40" i="7" s="1"/>
  <c r="AG40" i="7"/>
  <c r="AE40" i="7"/>
  <c r="AC40" i="7"/>
  <c r="AB40" i="7"/>
  <c r="Z40" i="7"/>
  <c r="AA40" i="7" s="1"/>
  <c r="V40" i="7"/>
  <c r="O40" i="7"/>
  <c r="S40" i="7" s="1"/>
  <c r="N40" i="7"/>
  <c r="R40" i="7" s="1"/>
  <c r="M40" i="7"/>
  <c r="Q40" i="7" s="1"/>
  <c r="AM39" i="7"/>
  <c r="AN39" i="7" s="1"/>
  <c r="AK39" i="7"/>
  <c r="AL39" i="7" s="1"/>
  <c r="AG39" i="7"/>
  <c r="AE39" i="7"/>
  <c r="AC39" i="7"/>
  <c r="AB39" i="7"/>
  <c r="Z39" i="7"/>
  <c r="AA39" i="7" s="1"/>
  <c r="V39" i="7"/>
  <c r="O39" i="7"/>
  <c r="S39" i="7" s="1"/>
  <c r="N39" i="7"/>
  <c r="R39" i="7" s="1"/>
  <c r="M39" i="7"/>
  <c r="Q39" i="7" s="1"/>
  <c r="AM38" i="7"/>
  <c r="AN38" i="7" s="1"/>
  <c r="AK38" i="7"/>
  <c r="AL38" i="7" s="1"/>
  <c r="AG38" i="7"/>
  <c r="AE38" i="7"/>
  <c r="AC38" i="7"/>
  <c r="AB38" i="7"/>
  <c r="Z38" i="7"/>
  <c r="AA38" i="7" s="1"/>
  <c r="V38" i="7"/>
  <c r="O38" i="7"/>
  <c r="S38" i="7" s="1"/>
  <c r="N38" i="7"/>
  <c r="R38" i="7" s="1"/>
  <c r="M38" i="7"/>
  <c r="Q38" i="7" s="1"/>
  <c r="AM37" i="7"/>
  <c r="AK37" i="7"/>
  <c r="AL37" i="7" s="1"/>
  <c r="AG37" i="7"/>
  <c r="AE37" i="7"/>
  <c r="AC37" i="7"/>
  <c r="AB37" i="7"/>
  <c r="Z37" i="7"/>
  <c r="AA37" i="7" s="1"/>
  <c r="V37" i="7"/>
  <c r="O37" i="7"/>
  <c r="S37" i="7" s="1"/>
  <c r="N37" i="7"/>
  <c r="R37" i="7" s="1"/>
  <c r="M37" i="7"/>
  <c r="Q37" i="7" s="1"/>
  <c r="AM36" i="7"/>
  <c r="AN36" i="7" s="1"/>
  <c r="AK36" i="7"/>
  <c r="AL36" i="7" s="1"/>
  <c r="AG36" i="7"/>
  <c r="AE36" i="7"/>
  <c r="AC36" i="7"/>
  <c r="AB36" i="7"/>
  <c r="Z36" i="7"/>
  <c r="AA36" i="7" s="1"/>
  <c r="V36" i="7"/>
  <c r="O36" i="7"/>
  <c r="S36" i="7" s="1"/>
  <c r="N36" i="7"/>
  <c r="R36" i="7" s="1"/>
  <c r="M36" i="7"/>
  <c r="Q36" i="7" s="1"/>
  <c r="AM35" i="7"/>
  <c r="AK35" i="7"/>
  <c r="AL35" i="7" s="1"/>
  <c r="AG35" i="7"/>
  <c r="AE35" i="7"/>
  <c r="AC35" i="7"/>
  <c r="AB35" i="7"/>
  <c r="Z35" i="7"/>
  <c r="AA35" i="7" s="1"/>
  <c r="V35" i="7"/>
  <c r="O35" i="7"/>
  <c r="S35" i="7" s="1"/>
  <c r="N35" i="7"/>
  <c r="R35" i="7" s="1"/>
  <c r="M35" i="7"/>
  <c r="Q35" i="7" s="1"/>
  <c r="AM34" i="7"/>
  <c r="AN34" i="7" s="1"/>
  <c r="AK34" i="7"/>
  <c r="AL34" i="7" s="1"/>
  <c r="AG34" i="7"/>
  <c r="AE34" i="7"/>
  <c r="AC34" i="7"/>
  <c r="AB34" i="7"/>
  <c r="Z34" i="7"/>
  <c r="AA34" i="7" s="1"/>
  <c r="V34" i="7"/>
  <c r="O34" i="7"/>
  <c r="N34" i="7"/>
  <c r="R34" i="7" s="1"/>
  <c r="M34" i="7"/>
  <c r="Q34" i="7" s="1"/>
  <c r="AM33" i="7"/>
  <c r="AN33" i="7" s="1"/>
  <c r="AK33" i="7"/>
  <c r="AL33" i="7" s="1"/>
  <c r="AG33" i="7"/>
  <c r="AE33" i="7"/>
  <c r="AC33" i="7"/>
  <c r="AB33" i="7"/>
  <c r="Z33" i="7"/>
  <c r="AA33" i="7" s="1"/>
  <c r="V33" i="7"/>
  <c r="O33" i="7"/>
  <c r="S33" i="7" s="1"/>
  <c r="N33" i="7"/>
  <c r="R33" i="7" s="1"/>
  <c r="M33" i="7"/>
  <c r="Q33" i="7" s="1"/>
  <c r="AM32" i="7"/>
  <c r="AN32" i="7" s="1"/>
  <c r="AK32" i="7"/>
  <c r="AL32" i="7" s="1"/>
  <c r="AG32" i="7"/>
  <c r="AE32" i="7"/>
  <c r="AC32" i="7"/>
  <c r="AB32" i="7"/>
  <c r="Z32" i="7"/>
  <c r="AA32" i="7" s="1"/>
  <c r="V32" i="7"/>
  <c r="O32" i="7"/>
  <c r="S32" i="7" s="1"/>
  <c r="N32" i="7"/>
  <c r="R32" i="7" s="1"/>
  <c r="M32" i="7"/>
  <c r="Q32" i="7" s="1"/>
  <c r="AM31" i="7"/>
  <c r="AN31" i="7" s="1"/>
  <c r="AK31" i="7"/>
  <c r="AL31" i="7" s="1"/>
  <c r="AG31" i="7"/>
  <c r="AE31" i="7"/>
  <c r="AC31" i="7"/>
  <c r="AB31" i="7"/>
  <c r="Z31" i="7"/>
  <c r="AA31" i="7" s="1"/>
  <c r="V31" i="7"/>
  <c r="O31" i="7"/>
  <c r="S31" i="7" s="1"/>
  <c r="N31" i="7"/>
  <c r="R31" i="7" s="1"/>
  <c r="M31" i="7"/>
  <c r="AM30" i="7"/>
  <c r="AN30" i="7" s="1"/>
  <c r="AK30" i="7"/>
  <c r="AL30" i="7" s="1"/>
  <c r="AG30" i="7"/>
  <c r="AE30" i="7"/>
  <c r="AC30" i="7"/>
  <c r="AB30" i="7"/>
  <c r="Z30" i="7"/>
  <c r="AA30" i="7" s="1"/>
  <c r="V30" i="7"/>
  <c r="O30" i="7"/>
  <c r="S30" i="7" s="1"/>
  <c r="N30" i="7"/>
  <c r="R30" i="7" s="1"/>
  <c r="M30" i="7"/>
  <c r="Q30" i="7" s="1"/>
  <c r="AM29" i="7"/>
  <c r="AK29" i="7"/>
  <c r="AL29" i="7" s="1"/>
  <c r="AG29" i="7"/>
  <c r="AE29" i="7"/>
  <c r="AC29" i="7"/>
  <c r="AB29" i="7"/>
  <c r="Z29" i="7"/>
  <c r="AA29" i="7" s="1"/>
  <c r="V29" i="7"/>
  <c r="O29" i="7"/>
  <c r="S29" i="7" s="1"/>
  <c r="N29" i="7"/>
  <c r="R29" i="7" s="1"/>
  <c r="M29" i="7"/>
  <c r="Q29" i="7" s="1"/>
  <c r="H29" i="7"/>
  <c r="AM28" i="7"/>
  <c r="AK28" i="7"/>
  <c r="AL28" i="7" s="1"/>
  <c r="AG28" i="7"/>
  <c r="AE28" i="7"/>
  <c r="AC28" i="7"/>
  <c r="AB28" i="7"/>
  <c r="Z28" i="7"/>
  <c r="AA28" i="7" s="1"/>
  <c r="V28" i="7"/>
  <c r="O28" i="7"/>
  <c r="S28" i="7" s="1"/>
  <c r="N28" i="7"/>
  <c r="R28" i="7" s="1"/>
  <c r="M28" i="7"/>
  <c r="Q28" i="7" s="1"/>
  <c r="H28" i="7"/>
  <c r="AM27" i="7"/>
  <c r="AK27" i="7"/>
  <c r="AL27" i="7" s="1"/>
  <c r="AG27" i="7"/>
  <c r="AE27" i="7"/>
  <c r="AC27" i="7"/>
  <c r="AB27" i="7"/>
  <c r="Z27" i="7"/>
  <c r="AA27" i="7" s="1"/>
  <c r="V27" i="7"/>
  <c r="O27" i="7"/>
  <c r="S27" i="7" s="1"/>
  <c r="N27" i="7"/>
  <c r="R27" i="7" s="1"/>
  <c r="M27" i="7"/>
  <c r="Q27" i="7" s="1"/>
  <c r="AM26" i="7"/>
  <c r="AN26" i="7" s="1"/>
  <c r="AK26" i="7"/>
  <c r="AL26" i="7" s="1"/>
  <c r="AG26" i="7"/>
  <c r="AE26" i="7"/>
  <c r="AC26" i="7"/>
  <c r="AB26" i="7"/>
  <c r="Z26" i="7"/>
  <c r="AA26" i="7" s="1"/>
  <c r="V26" i="7"/>
  <c r="O26" i="7"/>
  <c r="S26" i="7" s="1"/>
  <c r="N26" i="7"/>
  <c r="R26" i="7" s="1"/>
  <c r="M26" i="7"/>
  <c r="Q26" i="7" s="1"/>
  <c r="AM25" i="7"/>
  <c r="AN25" i="7" s="1"/>
  <c r="AK25" i="7"/>
  <c r="AL25" i="7" s="1"/>
  <c r="AG25" i="7"/>
  <c r="AE25" i="7"/>
  <c r="AC25" i="7"/>
  <c r="AB25" i="7"/>
  <c r="Z25" i="7"/>
  <c r="AA25" i="7" s="1"/>
  <c r="V25" i="7"/>
  <c r="O25" i="7"/>
  <c r="S25" i="7" s="1"/>
  <c r="N25" i="7"/>
  <c r="R25" i="7" s="1"/>
  <c r="M25" i="7"/>
  <c r="Q25" i="7" s="1"/>
  <c r="AM24" i="7"/>
  <c r="AN24" i="7" s="1"/>
  <c r="AK24" i="7"/>
  <c r="AL24" i="7" s="1"/>
  <c r="AG24" i="7"/>
  <c r="AE24" i="7"/>
  <c r="AC24" i="7"/>
  <c r="AB24" i="7"/>
  <c r="Z24" i="7"/>
  <c r="AA24" i="7" s="1"/>
  <c r="V24" i="7"/>
  <c r="O24" i="7"/>
  <c r="S24" i="7" s="1"/>
  <c r="N24" i="7"/>
  <c r="R24" i="7" s="1"/>
  <c r="M24" i="7"/>
  <c r="Q24" i="7" s="1"/>
  <c r="AM23" i="7"/>
  <c r="AK23" i="7"/>
  <c r="AL23" i="7" s="1"/>
  <c r="AG23" i="7"/>
  <c r="AE23" i="7"/>
  <c r="AC23" i="7"/>
  <c r="AB23" i="7"/>
  <c r="Z23" i="7"/>
  <c r="AA23" i="7" s="1"/>
  <c r="V23" i="7"/>
  <c r="O23" i="7"/>
  <c r="S23" i="7" s="1"/>
  <c r="N23" i="7"/>
  <c r="R23" i="7" s="1"/>
  <c r="M23" i="7"/>
  <c r="Q23" i="7" s="1"/>
  <c r="AM22" i="7"/>
  <c r="AN22" i="7" s="1"/>
  <c r="AK22" i="7"/>
  <c r="AL22" i="7" s="1"/>
  <c r="AG22" i="7"/>
  <c r="AE22" i="7"/>
  <c r="AC22" i="7"/>
  <c r="AB22" i="7"/>
  <c r="Z22" i="7"/>
  <c r="AA22" i="7" s="1"/>
  <c r="V22" i="7"/>
  <c r="O22" i="7"/>
  <c r="S22" i="7" s="1"/>
  <c r="N22" i="7"/>
  <c r="R22" i="7" s="1"/>
  <c r="M22" i="7"/>
  <c r="Q22" i="7" s="1"/>
  <c r="AM21" i="7"/>
  <c r="AK21" i="7"/>
  <c r="AL21" i="7" s="1"/>
  <c r="AG21" i="7"/>
  <c r="AE21" i="7"/>
  <c r="AC21" i="7"/>
  <c r="AB21" i="7"/>
  <c r="Z21" i="7"/>
  <c r="AA21" i="7" s="1"/>
  <c r="V21" i="7"/>
  <c r="O21" i="7"/>
  <c r="S21" i="7" s="1"/>
  <c r="N21" i="7"/>
  <c r="R21" i="7" s="1"/>
  <c r="M21" i="7"/>
  <c r="Q21" i="7" s="1"/>
  <c r="AM20" i="7"/>
  <c r="AN20" i="7" s="1"/>
  <c r="AK20" i="7"/>
  <c r="AL20" i="7" s="1"/>
  <c r="AG20" i="7"/>
  <c r="AE20" i="7"/>
  <c r="AC20" i="7"/>
  <c r="AB20" i="7"/>
  <c r="Z20" i="7"/>
  <c r="AA20" i="7" s="1"/>
  <c r="V20" i="7"/>
  <c r="O20" i="7"/>
  <c r="S20" i="7" s="1"/>
  <c r="N20" i="7"/>
  <c r="R20" i="7" s="1"/>
  <c r="M20" i="7"/>
  <c r="Q20" i="7" s="1"/>
  <c r="AM19" i="7"/>
  <c r="AN19" i="7" s="1"/>
  <c r="AK19" i="7"/>
  <c r="AL19" i="7" s="1"/>
  <c r="AG19" i="7"/>
  <c r="AE19" i="7"/>
  <c r="AC19" i="7"/>
  <c r="AB19" i="7"/>
  <c r="Z19" i="7"/>
  <c r="AA19" i="7" s="1"/>
  <c r="V19" i="7"/>
  <c r="O19" i="7"/>
  <c r="S19" i="7" s="1"/>
  <c r="N19" i="7"/>
  <c r="R19" i="7" s="1"/>
  <c r="M19" i="7"/>
  <c r="Q19" i="7" s="1"/>
  <c r="AM18" i="7"/>
  <c r="AN18" i="7" s="1"/>
  <c r="AK18" i="7"/>
  <c r="AL18" i="7" s="1"/>
  <c r="AG18" i="7"/>
  <c r="AE18" i="7"/>
  <c r="AC18" i="7"/>
  <c r="AB18" i="7"/>
  <c r="Z18" i="7"/>
  <c r="AA18" i="7" s="1"/>
  <c r="V18" i="7"/>
  <c r="O18" i="7"/>
  <c r="S18" i="7" s="1"/>
  <c r="N18" i="7"/>
  <c r="R18" i="7" s="1"/>
  <c r="M18" i="7"/>
  <c r="Q18" i="7" s="1"/>
  <c r="AM17" i="7"/>
  <c r="AN17" i="7" s="1"/>
  <c r="AK17" i="7"/>
  <c r="AL17" i="7" s="1"/>
  <c r="AG17" i="7"/>
  <c r="AE17" i="7"/>
  <c r="AC17" i="7"/>
  <c r="AB17" i="7"/>
  <c r="Z17" i="7"/>
  <c r="AA17" i="7" s="1"/>
  <c r="V17" i="7"/>
  <c r="O17" i="7"/>
  <c r="S17" i="7" s="1"/>
  <c r="N17" i="7"/>
  <c r="R17" i="7" s="1"/>
  <c r="M17" i="7"/>
  <c r="Q17" i="7" s="1"/>
  <c r="AM16" i="7"/>
  <c r="AN16" i="7" s="1"/>
  <c r="AK16" i="7"/>
  <c r="AL16" i="7" s="1"/>
  <c r="AG16" i="7"/>
  <c r="AE16" i="7"/>
  <c r="AC16" i="7"/>
  <c r="AB16" i="7"/>
  <c r="Z16" i="7"/>
  <c r="AA16" i="7" s="1"/>
  <c r="V16" i="7"/>
  <c r="O16" i="7"/>
  <c r="S16" i="7" s="1"/>
  <c r="N16" i="7"/>
  <c r="R16" i="7" s="1"/>
  <c r="M16" i="7"/>
  <c r="Q16" i="7" s="1"/>
  <c r="AM15" i="7"/>
  <c r="AK15" i="7"/>
  <c r="AL15" i="7" s="1"/>
  <c r="AG15" i="7"/>
  <c r="AE15" i="7"/>
  <c r="AC15" i="7"/>
  <c r="AB15" i="7"/>
  <c r="Z15" i="7"/>
  <c r="AA15" i="7" s="1"/>
  <c r="V15" i="7"/>
  <c r="O15" i="7"/>
  <c r="S15" i="7" s="1"/>
  <c r="N15" i="7"/>
  <c r="R15" i="7" s="1"/>
  <c r="M15" i="7"/>
  <c r="Q15" i="7" s="1"/>
  <c r="AM14" i="7"/>
  <c r="AN14" i="7" s="1"/>
  <c r="AK14" i="7"/>
  <c r="AL14" i="7" s="1"/>
  <c r="AG14" i="7"/>
  <c r="AE14" i="7"/>
  <c r="AC14" i="7"/>
  <c r="AB14" i="7"/>
  <c r="Z14" i="7"/>
  <c r="AA14" i="7" s="1"/>
  <c r="V14" i="7"/>
  <c r="O14" i="7"/>
  <c r="S14" i="7" s="1"/>
  <c r="N14" i="7"/>
  <c r="R14" i="7" s="1"/>
  <c r="M14" i="7"/>
  <c r="Q14" i="7" s="1"/>
  <c r="AM13" i="7"/>
  <c r="AK13" i="7"/>
  <c r="AL13" i="7" s="1"/>
  <c r="AG13" i="7"/>
  <c r="AE13" i="7"/>
  <c r="AC13" i="7"/>
  <c r="AB13" i="7"/>
  <c r="Z13" i="7"/>
  <c r="AA13" i="7" s="1"/>
  <c r="V13" i="7"/>
  <c r="O13" i="7"/>
  <c r="S13" i="7" s="1"/>
  <c r="N13" i="7"/>
  <c r="R13" i="7" s="1"/>
  <c r="M13" i="7"/>
  <c r="Q13" i="7" s="1"/>
  <c r="AM12" i="7"/>
  <c r="AN12" i="7" s="1"/>
  <c r="AK12" i="7"/>
  <c r="AL12" i="7" s="1"/>
  <c r="AG12" i="7"/>
  <c r="AE12" i="7"/>
  <c r="AC12" i="7"/>
  <c r="AB12" i="7"/>
  <c r="Z12" i="7"/>
  <c r="AA12" i="7" s="1"/>
  <c r="V12" i="7"/>
  <c r="O12" i="7"/>
  <c r="S12" i="7" s="1"/>
  <c r="N12" i="7"/>
  <c r="R12" i="7" s="1"/>
  <c r="M12" i="7"/>
  <c r="Q12" i="7" s="1"/>
  <c r="AM11" i="7"/>
  <c r="AN11" i="7" s="1"/>
  <c r="AK11" i="7"/>
  <c r="AL11" i="7" s="1"/>
  <c r="AG11" i="7"/>
  <c r="AE11" i="7"/>
  <c r="AC11" i="7"/>
  <c r="AB11" i="7"/>
  <c r="Z11" i="7"/>
  <c r="AA11" i="7" s="1"/>
  <c r="V11" i="7"/>
  <c r="O11" i="7"/>
  <c r="S11" i="7" s="1"/>
  <c r="N11" i="7"/>
  <c r="R11" i="7" s="1"/>
  <c r="M11" i="7"/>
  <c r="Q11" i="7" s="1"/>
  <c r="AM10" i="7"/>
  <c r="AN10" i="7" s="1"/>
  <c r="AK10" i="7"/>
  <c r="AL10" i="7" s="1"/>
  <c r="AG10" i="7"/>
  <c r="AE10" i="7"/>
  <c r="AC10" i="7"/>
  <c r="AB10" i="7"/>
  <c r="Z10" i="7"/>
  <c r="AA10" i="7" s="1"/>
  <c r="V10" i="7"/>
  <c r="O10" i="7"/>
  <c r="S10" i="7" s="1"/>
  <c r="N10" i="7"/>
  <c r="R10" i="7" s="1"/>
  <c r="M10" i="7"/>
  <c r="Q10" i="7" s="1"/>
  <c r="AM9" i="7"/>
  <c r="AN9" i="7" s="1"/>
  <c r="AK9" i="7"/>
  <c r="AL9" i="7" s="1"/>
  <c r="AG9" i="7"/>
  <c r="AE9" i="7"/>
  <c r="AC9" i="7"/>
  <c r="AB9" i="7"/>
  <c r="Z9" i="7"/>
  <c r="AA9" i="7" s="1"/>
  <c r="V9" i="7"/>
  <c r="O9" i="7"/>
  <c r="S9" i="7" s="1"/>
  <c r="N9" i="7"/>
  <c r="R9" i="7" s="1"/>
  <c r="M9" i="7"/>
  <c r="Q9" i="7" s="1"/>
  <c r="AM8" i="7"/>
  <c r="AN8" i="7" s="1"/>
  <c r="AK8" i="7"/>
  <c r="AL8" i="7" s="1"/>
  <c r="AG8" i="7"/>
  <c r="AE8" i="7"/>
  <c r="AC8" i="7"/>
  <c r="AB8" i="7"/>
  <c r="Z8" i="7"/>
  <c r="AA8" i="7" s="1"/>
  <c r="V8" i="7"/>
  <c r="O8" i="7"/>
  <c r="S8" i="7" s="1"/>
  <c r="N8" i="7"/>
  <c r="R8" i="7" s="1"/>
  <c r="M8" i="7"/>
  <c r="Q8" i="7" s="1"/>
  <c r="AM7" i="7"/>
  <c r="AK7" i="7"/>
  <c r="AL7" i="7" s="1"/>
  <c r="AG7" i="7"/>
  <c r="AE7" i="7"/>
  <c r="AC7" i="7"/>
  <c r="AB7" i="7"/>
  <c r="Z7" i="7"/>
  <c r="AA7" i="7" s="1"/>
  <c r="V7" i="7"/>
  <c r="O7" i="7"/>
  <c r="S7" i="7" s="1"/>
  <c r="N7" i="7"/>
  <c r="R7" i="7" s="1"/>
  <c r="M7" i="7"/>
  <c r="Q7" i="7" s="1"/>
  <c r="AM6" i="7"/>
  <c r="AN6" i="7" s="1"/>
  <c r="AK6" i="7"/>
  <c r="AL6" i="7" s="1"/>
  <c r="AG6" i="7"/>
  <c r="AE6" i="7"/>
  <c r="AC6" i="7"/>
  <c r="AB6" i="7"/>
  <c r="Z6" i="7"/>
  <c r="V6" i="7"/>
  <c r="O6" i="7"/>
  <c r="S6" i="7" s="1"/>
  <c r="N6" i="7"/>
  <c r="R6" i="7" s="1"/>
  <c r="M6" i="7"/>
  <c r="Q6" i="7" s="1"/>
  <c r="H6" i="7"/>
  <c r="AI3" i="7"/>
  <c r="AF3" i="7"/>
  <c r="AD3" i="7"/>
  <c r="Y3" i="7"/>
  <c r="U3" i="7"/>
  <c r="T3" i="7"/>
  <c r="P3" i="7"/>
  <c r="L3" i="7"/>
  <c r="G3" i="7"/>
  <c r="F3" i="7"/>
  <c r="AI2" i="7"/>
  <c r="AF2" i="7"/>
  <c r="AD2" i="7"/>
  <c r="Y2" i="7"/>
  <c r="T2" i="7"/>
  <c r="P2" i="7"/>
  <c r="L2" i="7"/>
  <c r="G2" i="7"/>
  <c r="F2" i="7"/>
  <c r="AI1" i="7"/>
  <c r="AF1" i="7"/>
  <c r="AD1" i="7"/>
  <c r="Y1" i="7"/>
  <c r="T1" i="7"/>
  <c r="P1" i="7"/>
  <c r="L1" i="7"/>
  <c r="G1" i="7"/>
  <c r="F1" i="7"/>
  <c r="AO298" i="7" l="1"/>
  <c r="AR154" i="7"/>
  <c r="AQ285" i="7"/>
  <c r="AO116" i="7"/>
  <c r="AR256" i="7"/>
  <c r="AO285" i="7"/>
  <c r="AO192" i="7"/>
  <c r="AO246" i="7"/>
  <c r="AQ296" i="7"/>
  <c r="AO220" i="7"/>
  <c r="AQ106" i="7"/>
  <c r="AO92" i="7"/>
  <c r="AP137" i="7"/>
  <c r="AP141" i="7"/>
  <c r="AO142" i="7"/>
  <c r="AP145" i="7"/>
  <c r="AO233" i="7"/>
  <c r="AO19" i="7"/>
  <c r="AO24" i="7"/>
  <c r="AO25" i="7"/>
  <c r="AO72" i="7"/>
  <c r="AP136" i="7"/>
  <c r="AO141" i="7"/>
  <c r="AR174" i="7"/>
  <c r="AQ168" i="7"/>
  <c r="AO168" i="7"/>
  <c r="AQ172" i="7"/>
  <c r="AO237" i="7"/>
  <c r="AO264" i="7"/>
  <c r="AQ287" i="7"/>
  <c r="AO83" i="7"/>
  <c r="AO128" i="7"/>
  <c r="AP161" i="7"/>
  <c r="AO196" i="7"/>
  <c r="AO228" i="7"/>
  <c r="AO232" i="7"/>
  <c r="AO295" i="7"/>
  <c r="AO296" i="7"/>
  <c r="AO32" i="7"/>
  <c r="AO66" i="7"/>
  <c r="AO126" i="7"/>
  <c r="AP127" i="7"/>
  <c r="AR150" i="7"/>
  <c r="AO157" i="7"/>
  <c r="AO161" i="7"/>
  <c r="AO178" i="7"/>
  <c r="AO180" i="7"/>
  <c r="AO204" i="7"/>
  <c r="AO270" i="7"/>
  <c r="AO307" i="7"/>
  <c r="AC1" i="7"/>
  <c r="AP153" i="7"/>
  <c r="AO36" i="7"/>
  <c r="AO37" i="7"/>
  <c r="AO38" i="7"/>
  <c r="AO39" i="7"/>
  <c r="AO63" i="7"/>
  <c r="AO64" i="7"/>
  <c r="AO76" i="7"/>
  <c r="AO123" i="7"/>
  <c r="AO124" i="7"/>
  <c r="AO134" i="7"/>
  <c r="AO138" i="7"/>
  <c r="AQ139" i="7"/>
  <c r="AO145" i="7"/>
  <c r="AR166" i="7"/>
  <c r="AO208" i="7"/>
  <c r="AO213" i="7"/>
  <c r="AO249" i="7"/>
  <c r="AO259" i="7"/>
  <c r="AO269" i="7"/>
  <c r="AO289" i="7"/>
  <c r="AR316" i="7"/>
  <c r="AQ147" i="7"/>
  <c r="AO18" i="7"/>
  <c r="AO27" i="7"/>
  <c r="AO35" i="7"/>
  <c r="Z2" i="7"/>
  <c r="AO100" i="7"/>
  <c r="AO114" i="7"/>
  <c r="AP131" i="7"/>
  <c r="AP132" i="7"/>
  <c r="AP157" i="7"/>
  <c r="AO158" i="7"/>
  <c r="AO181" i="7"/>
  <c r="AO212" i="7"/>
  <c r="AO234" i="7"/>
  <c r="AO252" i="7"/>
  <c r="AP285" i="7"/>
  <c r="AO288" i="7"/>
  <c r="AQ240" i="7"/>
  <c r="N1" i="7"/>
  <c r="AO16" i="7"/>
  <c r="AE3" i="7"/>
  <c r="AO30" i="7"/>
  <c r="AO33" i="7"/>
  <c r="AQ41" i="7"/>
  <c r="AO47" i="7"/>
  <c r="AO49" i="7"/>
  <c r="AO56" i="7"/>
  <c r="AQ122" i="7"/>
  <c r="AN122" i="7"/>
  <c r="AP122" i="7" s="1"/>
  <c r="AQ140" i="7"/>
  <c r="AN160" i="7"/>
  <c r="AR160" i="7" s="1"/>
  <c r="AQ160" i="7"/>
  <c r="AP165" i="7"/>
  <c r="AO17" i="7"/>
  <c r="AO31" i="7"/>
  <c r="V1" i="7"/>
  <c r="AE2" i="7"/>
  <c r="AO77" i="7"/>
  <c r="AN288" i="7"/>
  <c r="AR288" i="7" s="1"/>
  <c r="AQ288" i="7"/>
  <c r="AG1" i="7"/>
  <c r="AQ78" i="7"/>
  <c r="AO78" i="7"/>
  <c r="AO79" i="7"/>
  <c r="AQ96" i="7"/>
  <c r="AP128" i="7"/>
  <c r="AP134" i="7"/>
  <c r="AO147" i="7"/>
  <c r="AQ148" i="7"/>
  <c r="AQ155" i="7"/>
  <c r="AR170" i="7"/>
  <c r="AQ171" i="7"/>
  <c r="AO174" i="7"/>
  <c r="AO179" i="7"/>
  <c r="AO188" i="7"/>
  <c r="AO194" i="7"/>
  <c r="AO209" i="7"/>
  <c r="AO221" i="7"/>
  <c r="AO229" i="7"/>
  <c r="AO251" i="7"/>
  <c r="AP265" i="7"/>
  <c r="AO266" i="7"/>
  <c r="AO273" i="7"/>
  <c r="AP274" i="7"/>
  <c r="AO281" i="7"/>
  <c r="AO287" i="7"/>
  <c r="AP293" i="7"/>
  <c r="AO294" i="7"/>
  <c r="AO299" i="7"/>
  <c r="AO84" i="7"/>
  <c r="AO108" i="7"/>
  <c r="AO131" i="7"/>
  <c r="AO148" i="7"/>
  <c r="AQ152" i="7"/>
  <c r="AO152" i="7"/>
  <c r="AO163" i="7"/>
  <c r="AQ164" i="7"/>
  <c r="AO164" i="7"/>
  <c r="AR178" i="7"/>
  <c r="AO198" i="7"/>
  <c r="AO206" i="7"/>
  <c r="AO214" i="7"/>
  <c r="AO240" i="7"/>
  <c r="AO256" i="7"/>
  <c r="AO263" i="7"/>
  <c r="AO265" i="7"/>
  <c r="AP266" i="7"/>
  <c r="AQ280" i="7"/>
  <c r="AQ293" i="7"/>
  <c r="AO293" i="7"/>
  <c r="AR299" i="7"/>
  <c r="AN261" i="7"/>
  <c r="AP261" i="7" s="1"/>
  <c r="AQ261" i="7"/>
  <c r="AB1" i="7"/>
  <c r="AN96" i="7"/>
  <c r="AP96" i="7" s="1"/>
  <c r="AN106" i="7"/>
  <c r="AP106" i="7" s="1"/>
  <c r="AN275" i="7"/>
  <c r="AP275" i="7" s="1"/>
  <c r="AQ275" i="7"/>
  <c r="AP311" i="7"/>
  <c r="AR311" i="7"/>
  <c r="AO10" i="7"/>
  <c r="AO11" i="7"/>
  <c r="AO23" i="7"/>
  <c r="AQ25" i="7"/>
  <c r="AO34" i="7"/>
  <c r="AA54" i="7"/>
  <c r="AO75" i="7"/>
  <c r="AQ144" i="7"/>
  <c r="AP149" i="7"/>
  <c r="AQ156" i="7"/>
  <c r="AQ163" i="7"/>
  <c r="AP169" i="7"/>
  <c r="AO184" i="7"/>
  <c r="AQ242" i="7"/>
  <c r="AN242" i="7"/>
  <c r="AP310" i="7"/>
  <c r="AO9" i="7"/>
  <c r="AO12" i="7"/>
  <c r="AO22" i="7"/>
  <c r="AQ27" i="7"/>
  <c r="AN27" i="7"/>
  <c r="AR27" i="7" s="1"/>
  <c r="AN176" i="7"/>
  <c r="AP176" i="7" s="1"/>
  <c r="AQ176" i="7"/>
  <c r="AQ184" i="7"/>
  <c r="AN184" i="7"/>
  <c r="AR184" i="7" s="1"/>
  <c r="AO20" i="7"/>
  <c r="AO21" i="7"/>
  <c r="O3" i="7"/>
  <c r="AQ39" i="7"/>
  <c r="AO52" i="7"/>
  <c r="AO57" i="7"/>
  <c r="AO58" i="7"/>
  <c r="AO59" i="7"/>
  <c r="AO60" i="7"/>
  <c r="AO61" i="7"/>
  <c r="AO73" i="7"/>
  <c r="AO74" i="7"/>
  <c r="AO86" i="7"/>
  <c r="AO93" i="7"/>
  <c r="AO94" i="7"/>
  <c r="AO95" i="7"/>
  <c r="AO98" i="7"/>
  <c r="AO101" i="7"/>
  <c r="AO102" i="7"/>
  <c r="AO104" i="7"/>
  <c r="AO105" i="7"/>
  <c r="AQ108" i="7"/>
  <c r="AO112" i="7"/>
  <c r="AO117" i="7"/>
  <c r="AO118" i="7"/>
  <c r="AO119" i="7"/>
  <c r="AO120" i="7"/>
  <c r="AO121" i="7"/>
  <c r="AQ124" i="7"/>
  <c r="AO129" i="7"/>
  <c r="AO135" i="7"/>
  <c r="AQ136" i="7"/>
  <c r="AP138" i="7"/>
  <c r="AO155" i="7"/>
  <c r="AO171" i="7"/>
  <c r="AR180" i="7"/>
  <c r="AO200" i="7"/>
  <c r="AO260" i="7"/>
  <c r="AP263" i="7"/>
  <c r="AQ264" i="7"/>
  <c r="AN264" i="7"/>
  <c r="AR264" i="7" s="1"/>
  <c r="AP267" i="7"/>
  <c r="AG2" i="7"/>
  <c r="AP39" i="7"/>
  <c r="V2" i="7"/>
  <c r="AC2" i="7"/>
  <c r="AO41" i="7"/>
  <c r="AO43" i="7"/>
  <c r="AO45" i="7"/>
  <c r="AO51" i="7"/>
  <c r="AO54" i="7"/>
  <c r="AO62" i="7"/>
  <c r="AO70" i="7"/>
  <c r="AQ79" i="7"/>
  <c r="AO88" i="7"/>
  <c r="AO96" i="7"/>
  <c r="AQ99" i="7"/>
  <c r="AO106" i="7"/>
  <c r="AO122" i="7"/>
  <c r="AP129" i="7"/>
  <c r="AR132" i="7"/>
  <c r="AO136" i="7"/>
  <c r="AO137" i="7"/>
  <c r="AO140" i="7"/>
  <c r="AR142" i="7"/>
  <c r="AO144" i="7"/>
  <c r="AR146" i="7"/>
  <c r="AO149" i="7"/>
  <c r="AO150" i="7"/>
  <c r="AO153" i="7"/>
  <c r="AO156" i="7"/>
  <c r="AR158" i="7"/>
  <c r="AO160" i="7"/>
  <c r="AR162" i="7"/>
  <c r="AO165" i="7"/>
  <c r="AO166" i="7"/>
  <c r="AO169" i="7"/>
  <c r="AO172" i="7"/>
  <c r="AO173" i="7"/>
  <c r="AO177" i="7"/>
  <c r="AQ200" i="7"/>
  <c r="AN200" i="7"/>
  <c r="AR200" i="7" s="1"/>
  <c r="AO224" i="7"/>
  <c r="AO242" i="7"/>
  <c r="AP281" i="7"/>
  <c r="AR309" i="7"/>
  <c r="AP309" i="7"/>
  <c r="AR312" i="7"/>
  <c r="AP312" i="7"/>
  <c r="AO186" i="7"/>
  <c r="AO199" i="7"/>
  <c r="AQ206" i="7"/>
  <c r="AO207" i="7"/>
  <c r="AO216" i="7"/>
  <c r="AO225" i="7"/>
  <c r="AO226" i="7"/>
  <c r="AO236" i="7"/>
  <c r="AO241" i="7"/>
  <c r="AQ243" i="7"/>
  <c r="AO243" i="7"/>
  <c r="AQ247" i="7"/>
  <c r="AQ253" i="7"/>
  <c r="AO253" i="7"/>
  <c r="AQ257" i="7"/>
  <c r="AO257" i="7"/>
  <c r="AR272" i="7"/>
  <c r="AQ279" i="7"/>
  <c r="AR280" i="7"/>
  <c r="AQ301" i="7"/>
  <c r="AR308" i="7"/>
  <c r="AO189" i="7"/>
  <c r="AO195" i="7"/>
  <c r="AO197" i="7"/>
  <c r="AO203" i="7"/>
  <c r="AO211" i="7"/>
  <c r="AO218" i="7"/>
  <c r="AO244" i="7"/>
  <c r="AO248" i="7"/>
  <c r="AO255" i="7"/>
  <c r="AO258" i="7"/>
  <c r="AP262" i="7"/>
  <c r="AR266" i="7"/>
  <c r="AO267" i="7"/>
  <c r="AO272" i="7"/>
  <c r="AO280" i="7"/>
  <c r="AQ282" i="7"/>
  <c r="AP283" i="7"/>
  <c r="AP301" i="7"/>
  <c r="AP307" i="7"/>
  <c r="AO308" i="7"/>
  <c r="AQ110" i="7"/>
  <c r="AN110" i="7"/>
  <c r="AR110" i="7" s="1"/>
  <c r="Z3" i="7"/>
  <c r="AP17" i="7"/>
  <c r="AR19" i="7"/>
  <c r="AP19" i="7"/>
  <c r="AQ21" i="7"/>
  <c r="AN21" i="7"/>
  <c r="AP21" i="7" s="1"/>
  <c r="AQ23" i="7"/>
  <c r="AN23" i="7"/>
  <c r="AG3" i="7"/>
  <c r="AP31" i="7"/>
  <c r="AR33" i="7"/>
  <c r="AP33" i="7"/>
  <c r="S34" i="7"/>
  <c r="S1" i="7" s="1"/>
  <c r="AQ35" i="7"/>
  <c r="AN35" i="7"/>
  <c r="AP35" i="7" s="1"/>
  <c r="AQ37" i="7"/>
  <c r="AN37" i="7"/>
  <c r="AP62" i="7"/>
  <c r="AQ66" i="7"/>
  <c r="AN66" i="7"/>
  <c r="AP66" i="7" s="1"/>
  <c r="AP79" i="7"/>
  <c r="AR79" i="7"/>
  <c r="AQ98" i="7"/>
  <c r="AN98" i="7"/>
  <c r="AQ126" i="7"/>
  <c r="AN126" i="7"/>
  <c r="AP126" i="7" s="1"/>
  <c r="AR138" i="7"/>
  <c r="AQ159" i="7"/>
  <c r="AN159" i="7"/>
  <c r="AP159" i="7" s="1"/>
  <c r="AQ210" i="7"/>
  <c r="AN210" i="7"/>
  <c r="AQ250" i="7"/>
  <c r="AN250" i="7"/>
  <c r="AQ13" i="7"/>
  <c r="AN13" i="7"/>
  <c r="AP13" i="7" s="1"/>
  <c r="AQ15" i="7"/>
  <c r="AN15" i="7"/>
  <c r="AP25" i="7"/>
  <c r="AQ90" i="7"/>
  <c r="AN90" i="7"/>
  <c r="AR315" i="7"/>
  <c r="AP315" i="7"/>
  <c r="O1" i="7"/>
  <c r="M2" i="7"/>
  <c r="Z1" i="7"/>
  <c r="AE1" i="7"/>
  <c r="N2" i="7"/>
  <c r="AO7" i="7"/>
  <c r="AP9" i="7"/>
  <c r="AO28" i="7"/>
  <c r="AR41" i="7"/>
  <c r="AP41" i="7"/>
  <c r="AQ43" i="7"/>
  <c r="AN43" i="7"/>
  <c r="AP43" i="7" s="1"/>
  <c r="AO50" i="7"/>
  <c r="AQ52" i="7"/>
  <c r="AN52" i="7"/>
  <c r="AO68" i="7"/>
  <c r="AO81" i="7"/>
  <c r="AR108" i="7"/>
  <c r="AP108" i="7"/>
  <c r="AQ112" i="7"/>
  <c r="AN112" i="7"/>
  <c r="AQ151" i="7"/>
  <c r="AN151" i="7"/>
  <c r="AP151" i="7" s="1"/>
  <c r="AQ175" i="7"/>
  <c r="AN175" i="7"/>
  <c r="AP175" i="7" s="1"/>
  <c r="AQ202" i="7"/>
  <c r="AN202" i="7"/>
  <c r="AN227" i="7"/>
  <c r="AP227" i="7" s="1"/>
  <c r="AQ227" i="7"/>
  <c r="AR246" i="7"/>
  <c r="AP246" i="7"/>
  <c r="AR11" i="7"/>
  <c r="AP11" i="7"/>
  <c r="AQ29" i="7"/>
  <c r="AN29" i="7"/>
  <c r="AQ167" i="7"/>
  <c r="AN167" i="7"/>
  <c r="AP167" i="7" s="1"/>
  <c r="AR268" i="7"/>
  <c r="AP268" i="7"/>
  <c r="AB2" i="7"/>
  <c r="M1" i="7"/>
  <c r="O2" i="7"/>
  <c r="AQ7" i="7"/>
  <c r="AN7" i="7"/>
  <c r="AO8" i="7"/>
  <c r="AO13" i="7"/>
  <c r="AO15" i="7"/>
  <c r="AO26" i="7"/>
  <c r="AQ28" i="7"/>
  <c r="AN28" i="7"/>
  <c r="AP28" i="7" s="1"/>
  <c r="AO29" i="7"/>
  <c r="Q31" i="7"/>
  <c r="Q3" i="7" s="1"/>
  <c r="M3" i="7"/>
  <c r="AC3" i="7"/>
  <c r="AO40" i="7"/>
  <c r="AQ50" i="7"/>
  <c r="AN50" i="7"/>
  <c r="AP50" i="7" s="1"/>
  <c r="AR64" i="7"/>
  <c r="AP64" i="7"/>
  <c r="AQ68" i="7"/>
  <c r="AN68" i="7"/>
  <c r="AQ81" i="7"/>
  <c r="AN81" i="7"/>
  <c r="AO90" i="7"/>
  <c r="AO110" i="7"/>
  <c r="AR124" i="7"/>
  <c r="AP124" i="7"/>
  <c r="AQ143" i="7"/>
  <c r="AN143" i="7"/>
  <c r="AP143" i="7" s="1"/>
  <c r="AB3" i="7"/>
  <c r="AO6" i="7"/>
  <c r="AQ9" i="7"/>
  <c r="AQ11" i="7"/>
  <c r="AQ54" i="7"/>
  <c r="AQ56" i="7"/>
  <c r="AO65" i="7"/>
  <c r="AO67" i="7"/>
  <c r="AQ70" i="7"/>
  <c r="AQ72" i="7"/>
  <c r="AQ75" i="7"/>
  <c r="AO80" i="7"/>
  <c r="AQ83" i="7"/>
  <c r="AO85" i="7"/>
  <c r="AO87" i="7"/>
  <c r="AO89" i="7"/>
  <c r="AQ92" i="7"/>
  <c r="AQ97" i="7"/>
  <c r="AO97" i="7"/>
  <c r="AQ100" i="7"/>
  <c r="AO109" i="7"/>
  <c r="AQ114" i="7"/>
  <c r="AQ116" i="7"/>
  <c r="AO125" i="7"/>
  <c r="AQ127" i="7"/>
  <c r="AO127" i="7"/>
  <c r="AR128" i="7"/>
  <c r="AO130" i="7"/>
  <c r="AR134" i="7"/>
  <c r="AQ135" i="7"/>
  <c r="AR145" i="7"/>
  <c r="AR153" i="7"/>
  <c r="AR161" i="7"/>
  <c r="AR169" i="7"/>
  <c r="AR177" i="7"/>
  <c r="AQ204" i="7"/>
  <c r="AN204" i="7"/>
  <c r="AR204" i="7" s="1"/>
  <c r="AR220" i="7"/>
  <c r="AP220" i="7"/>
  <c r="AN235" i="7"/>
  <c r="AP235" i="7" s="1"/>
  <c r="AQ235" i="7"/>
  <c r="AQ244" i="7"/>
  <c r="AN244" i="7"/>
  <c r="AN245" i="7"/>
  <c r="AP245" i="7" s="1"/>
  <c r="AQ245" i="7"/>
  <c r="AR296" i="7"/>
  <c r="AP296" i="7"/>
  <c r="AO53" i="7"/>
  <c r="AP54" i="7"/>
  <c r="AO55" i="7"/>
  <c r="AR56" i="7"/>
  <c r="AQ58" i="7"/>
  <c r="AQ60" i="7"/>
  <c r="AO69" i="7"/>
  <c r="AP70" i="7"/>
  <c r="AO71" i="7"/>
  <c r="AR72" i="7"/>
  <c r="AP75" i="7"/>
  <c r="AQ77" i="7"/>
  <c r="AO82" i="7"/>
  <c r="AP83" i="7"/>
  <c r="AO91" i="7"/>
  <c r="AP92" i="7"/>
  <c r="AQ94" i="7"/>
  <c r="AO99" i="7"/>
  <c r="AR100" i="7"/>
  <c r="AQ102" i="7"/>
  <c r="AQ104" i="7"/>
  <c r="AO113" i="7"/>
  <c r="AP114" i="7"/>
  <c r="AO115" i="7"/>
  <c r="AR116" i="7"/>
  <c r="AQ118" i="7"/>
  <c r="AQ120" i="7"/>
  <c r="AR130" i="7"/>
  <c r="AO132" i="7"/>
  <c r="AO146" i="7"/>
  <c r="AO154" i="7"/>
  <c r="AO162" i="7"/>
  <c r="AO170" i="7"/>
  <c r="AO182" i="7"/>
  <c r="AQ186" i="7"/>
  <c r="AN186" i="7"/>
  <c r="AO190" i="7"/>
  <c r="AR192" i="7"/>
  <c r="AO193" i="7"/>
  <c r="AR194" i="7"/>
  <c r="AR196" i="7"/>
  <c r="AR198" i="7"/>
  <c r="AP198" i="7"/>
  <c r="AR208" i="7"/>
  <c r="AN219" i="7"/>
  <c r="AP219" i="7" s="1"/>
  <c r="AQ219" i="7"/>
  <c r="AO222" i="7"/>
  <c r="AP252" i="7"/>
  <c r="AR252" i="7"/>
  <c r="V3" i="7"/>
  <c r="AO14" i="7"/>
  <c r="AQ17" i="7"/>
  <c r="AQ19" i="7"/>
  <c r="AQ31" i="7"/>
  <c r="AQ33" i="7"/>
  <c r="AO42" i="7"/>
  <c r="AO44" i="7"/>
  <c r="AO46" i="7"/>
  <c r="AO48" i="7"/>
  <c r="AP56" i="7"/>
  <c r="AN58" i="7"/>
  <c r="AP58" i="7" s="1"/>
  <c r="AN60" i="7"/>
  <c r="AQ62" i="7"/>
  <c r="AQ64" i="7"/>
  <c r="AP72" i="7"/>
  <c r="AR75" i="7"/>
  <c r="AQ76" i="7"/>
  <c r="AN77" i="7"/>
  <c r="AR83" i="7"/>
  <c r="AR92" i="7"/>
  <c r="AN94" i="7"/>
  <c r="AP100" i="7"/>
  <c r="AN102" i="7"/>
  <c r="AP102" i="7" s="1"/>
  <c r="AN104" i="7"/>
  <c r="AP116" i="7"/>
  <c r="AN118" i="7"/>
  <c r="AP118" i="7" s="1"/>
  <c r="AN120" i="7"/>
  <c r="AQ129" i="7"/>
  <c r="AQ131" i="7"/>
  <c r="AQ133" i="7"/>
  <c r="AR136" i="7"/>
  <c r="AR137" i="7"/>
  <c r="AN139" i="7"/>
  <c r="AP139" i="7" s="1"/>
  <c r="AR141" i="7"/>
  <c r="AO143" i="7"/>
  <c r="AN147" i="7"/>
  <c r="AP147" i="7" s="1"/>
  <c r="AR149" i="7"/>
  <c r="AO151" i="7"/>
  <c r="AN155" i="7"/>
  <c r="AP155" i="7" s="1"/>
  <c r="AR157" i="7"/>
  <c r="AO159" i="7"/>
  <c r="AN163" i="7"/>
  <c r="AP163" i="7" s="1"/>
  <c r="AR165" i="7"/>
  <c r="AO167" i="7"/>
  <c r="AN171" i="7"/>
  <c r="AP171" i="7" s="1"/>
  <c r="AR173" i="7"/>
  <c r="AO175" i="7"/>
  <c r="AP180" i="7"/>
  <c r="AQ182" i="7"/>
  <c r="AN182" i="7"/>
  <c r="AO183" i="7"/>
  <c r="AO187" i="7"/>
  <c r="AP188" i="7"/>
  <c r="AR188" i="7"/>
  <c r="AQ190" i="7"/>
  <c r="AN190" i="7"/>
  <c r="AO191" i="7"/>
  <c r="AO202" i="7"/>
  <c r="AO210" i="7"/>
  <c r="AQ222" i="7"/>
  <c r="AN222" i="7"/>
  <c r="AP222" i="7" s="1"/>
  <c r="AO250" i="7"/>
  <c r="AN255" i="7"/>
  <c r="AP255" i="7" s="1"/>
  <c r="AQ255" i="7"/>
  <c r="AO185" i="7"/>
  <c r="AQ188" i="7"/>
  <c r="AR224" i="7"/>
  <c r="AQ226" i="7"/>
  <c r="AR232" i="7"/>
  <c r="AQ234" i="7"/>
  <c r="AP271" i="7"/>
  <c r="AR271" i="7"/>
  <c r="AR319" i="7"/>
  <c r="AP319" i="7"/>
  <c r="AO205" i="7"/>
  <c r="AR206" i="7"/>
  <c r="AQ212" i="7"/>
  <c r="AO217" i="7"/>
  <c r="AO230" i="7"/>
  <c r="AO238" i="7"/>
  <c r="AO247" i="7"/>
  <c r="AQ248" i="7"/>
  <c r="AN251" i="7"/>
  <c r="AP251" i="7" s="1"/>
  <c r="AQ251" i="7"/>
  <c r="AO254" i="7"/>
  <c r="AQ258" i="7"/>
  <c r="AN258" i="7"/>
  <c r="AP260" i="7"/>
  <c r="AO261" i="7"/>
  <c r="AR274" i="7"/>
  <c r="AR290" i="7"/>
  <c r="AP290" i="7"/>
  <c r="AQ294" i="7"/>
  <c r="AN294" i="7"/>
  <c r="AR294" i="7" s="1"/>
  <c r="AP299" i="7"/>
  <c r="AO300" i="7"/>
  <c r="AR318" i="7"/>
  <c r="AP318" i="7"/>
  <c r="AQ192" i="7"/>
  <c r="AQ194" i="7"/>
  <c r="AQ196" i="7"/>
  <c r="AQ198" i="7"/>
  <c r="AO201" i="7"/>
  <c r="AP206" i="7"/>
  <c r="AQ208" i="7"/>
  <c r="AN212" i="7"/>
  <c r="AR212" i="7" s="1"/>
  <c r="AQ215" i="7"/>
  <c r="AQ220" i="7"/>
  <c r="AQ223" i="7"/>
  <c r="AR228" i="7"/>
  <c r="AQ230" i="7"/>
  <c r="AQ231" i="7"/>
  <c r="AR236" i="7"/>
  <c r="AQ238" i="7"/>
  <c r="AQ239" i="7"/>
  <c r="AQ241" i="7"/>
  <c r="AO245" i="7"/>
  <c r="AQ246" i="7"/>
  <c r="AN248" i="7"/>
  <c r="AQ249" i="7"/>
  <c r="AQ254" i="7"/>
  <c r="AN254" i="7"/>
  <c r="AP256" i="7"/>
  <c r="AN259" i="7"/>
  <c r="AP259" i="7" s="1"/>
  <c r="AQ259" i="7"/>
  <c r="AR260" i="7"/>
  <c r="AO262" i="7"/>
  <c r="AO268" i="7"/>
  <c r="AO278" i="7"/>
  <c r="AA300" i="7"/>
  <c r="AR300" i="7"/>
  <c r="AP300" i="7"/>
  <c r="AO303" i="7"/>
  <c r="AO304" i="7"/>
  <c r="AP314" i="7"/>
  <c r="AR314" i="7"/>
  <c r="AQ252" i="7"/>
  <c r="AQ260" i="7"/>
  <c r="AQ265" i="7"/>
  <c r="AQ267" i="7"/>
  <c r="AQ270" i="7"/>
  <c r="AR273" i="7"/>
  <c r="AO274" i="7"/>
  <c r="AO277" i="7"/>
  <c r="AR281" i="7"/>
  <c r="AO282" i="7"/>
  <c r="AR285" i="7"/>
  <c r="AR286" i="7"/>
  <c r="AO291" i="7"/>
  <c r="AR293" i="7"/>
  <c r="AQ299" i="7"/>
  <c r="AR301" i="7"/>
  <c r="AR304" i="7"/>
  <c r="AQ307" i="7"/>
  <c r="AP313" i="7"/>
  <c r="AO271" i="7"/>
  <c r="AO279" i="7"/>
  <c r="AQ284" i="7"/>
  <c r="AO286" i="7"/>
  <c r="AO290" i="7"/>
  <c r="AP291" i="7"/>
  <c r="AQ292" i="7"/>
  <c r="AR298" i="7"/>
  <c r="AO301" i="7"/>
  <c r="AR307" i="7"/>
  <c r="AQ256" i="7"/>
  <c r="AR265" i="7"/>
  <c r="AR267" i="7"/>
  <c r="AQ271" i="7"/>
  <c r="AP272" i="7"/>
  <c r="AQ278" i="7"/>
  <c r="AP280" i="7"/>
  <c r="AN282" i="7"/>
  <c r="AR283" i="7"/>
  <c r="AN284" i="7"/>
  <c r="AR284" i="7" s="1"/>
  <c r="AQ286" i="7"/>
  <c r="AN287" i="7"/>
  <c r="AP287" i="7" s="1"/>
  <c r="AP288" i="7"/>
  <c r="AR291" i="7"/>
  <c r="AN292" i="7"/>
  <c r="AR292" i="7" s="1"/>
  <c r="AQ295" i="7"/>
  <c r="AO297" i="7"/>
  <c r="AP298" i="7"/>
  <c r="AR8" i="7"/>
  <c r="AP8" i="7"/>
  <c r="AP10" i="7"/>
  <c r="AR10" i="7"/>
  <c r="AR24" i="7"/>
  <c r="AP24" i="7"/>
  <c r="AP26" i="7"/>
  <c r="AR26" i="7"/>
  <c r="AR38" i="7"/>
  <c r="AP38" i="7"/>
  <c r="AP40" i="7"/>
  <c r="AR40" i="7"/>
  <c r="AR53" i="7"/>
  <c r="AP53" i="7"/>
  <c r="AP55" i="7"/>
  <c r="AR55" i="7"/>
  <c r="AR69" i="7"/>
  <c r="AP69" i="7"/>
  <c r="AP71" i="7"/>
  <c r="AR71" i="7"/>
  <c r="AR12" i="7"/>
  <c r="AP12" i="7"/>
  <c r="AP14" i="7"/>
  <c r="AR14" i="7"/>
  <c r="AR42" i="7"/>
  <c r="AP42" i="7"/>
  <c r="AP44" i="7"/>
  <c r="AR44" i="7"/>
  <c r="AP46" i="7"/>
  <c r="AR46" i="7"/>
  <c r="AP48" i="7"/>
  <c r="AR48" i="7"/>
  <c r="AR57" i="7"/>
  <c r="AP57" i="7"/>
  <c r="AP59" i="7"/>
  <c r="AR59" i="7"/>
  <c r="AR73" i="7"/>
  <c r="AP73" i="7"/>
  <c r="R2" i="7"/>
  <c r="R3" i="7"/>
  <c r="R1" i="7"/>
  <c r="S3" i="7"/>
  <c r="AR16" i="7"/>
  <c r="AP16" i="7"/>
  <c r="AP18" i="7"/>
  <c r="AR18" i="7"/>
  <c r="AR30" i="7"/>
  <c r="AP30" i="7"/>
  <c r="AP32" i="7"/>
  <c r="AR32" i="7"/>
  <c r="AR61" i="7"/>
  <c r="AP61" i="7"/>
  <c r="AP63" i="7"/>
  <c r="AR63" i="7"/>
  <c r="AP74" i="7"/>
  <c r="AR74" i="7"/>
  <c r="AP6" i="7"/>
  <c r="AR6" i="7"/>
  <c r="AR20" i="7"/>
  <c r="AP20" i="7"/>
  <c r="AP22" i="7"/>
  <c r="AR22" i="7"/>
  <c r="AR34" i="7"/>
  <c r="AP34" i="7"/>
  <c r="AP36" i="7"/>
  <c r="AR36" i="7"/>
  <c r="AR45" i="7"/>
  <c r="AP45" i="7"/>
  <c r="AR47" i="7"/>
  <c r="AP47" i="7"/>
  <c r="AR49" i="7"/>
  <c r="AP49" i="7"/>
  <c r="AP51" i="7"/>
  <c r="AR51" i="7"/>
  <c r="AR65" i="7"/>
  <c r="AP65" i="7"/>
  <c r="AP67" i="7"/>
  <c r="AR67" i="7"/>
  <c r="AQ6" i="7"/>
  <c r="AR9" i="7"/>
  <c r="AQ10" i="7"/>
  <c r="AQ14" i="7"/>
  <c r="AR17" i="7"/>
  <c r="AQ18" i="7"/>
  <c r="AQ22" i="7"/>
  <c r="AR25" i="7"/>
  <c r="AQ26" i="7"/>
  <c r="AR31" i="7"/>
  <c r="AQ32" i="7"/>
  <c r="AQ36" i="7"/>
  <c r="AR39" i="7"/>
  <c r="AQ40" i="7"/>
  <c r="AQ44" i="7"/>
  <c r="AQ46" i="7"/>
  <c r="AQ48" i="7"/>
  <c r="AQ51" i="7"/>
  <c r="AR54" i="7"/>
  <c r="AQ55" i="7"/>
  <c r="AQ59" i="7"/>
  <c r="AR62" i="7"/>
  <c r="AQ63" i="7"/>
  <c r="AQ67" i="7"/>
  <c r="AR70" i="7"/>
  <c r="AQ71" i="7"/>
  <c r="AR101" i="7"/>
  <c r="AP101" i="7"/>
  <c r="AR105" i="7"/>
  <c r="AP105" i="7"/>
  <c r="AR109" i="7"/>
  <c r="AP109" i="7"/>
  <c r="AR113" i="7"/>
  <c r="AP113" i="7"/>
  <c r="AP115" i="7"/>
  <c r="AR115" i="7"/>
  <c r="N3" i="7"/>
  <c r="AA6" i="7"/>
  <c r="AQ74" i="7"/>
  <c r="AP76" i="7"/>
  <c r="AR76" i="7"/>
  <c r="AR78" i="7"/>
  <c r="AP78" i="7"/>
  <c r="AP80" i="7"/>
  <c r="AR80" i="7"/>
  <c r="AR82" i="7"/>
  <c r="AP82" i="7"/>
  <c r="AP84" i="7"/>
  <c r="AR84" i="7"/>
  <c r="AR85" i="7"/>
  <c r="AP85" i="7"/>
  <c r="AP86" i="7"/>
  <c r="AR86" i="7"/>
  <c r="AR87" i="7"/>
  <c r="AP87" i="7"/>
  <c r="AP88" i="7"/>
  <c r="AR88" i="7"/>
  <c r="AR89" i="7"/>
  <c r="AP89" i="7"/>
  <c r="AP91" i="7"/>
  <c r="AR91" i="7"/>
  <c r="AR93" i="7"/>
  <c r="AP93" i="7"/>
  <c r="AP95" i="7"/>
  <c r="AR95" i="7"/>
  <c r="AR97" i="7"/>
  <c r="AP97" i="7"/>
  <c r="AP99" i="7"/>
  <c r="AR99" i="7"/>
  <c r="AO103" i="7"/>
  <c r="AO107" i="7"/>
  <c r="AO111" i="7"/>
  <c r="AR117" i="7"/>
  <c r="AP117" i="7"/>
  <c r="AP119" i="7"/>
  <c r="AR119" i="7"/>
  <c r="AQ8" i="7"/>
  <c r="AQ12" i="7"/>
  <c r="AQ16" i="7"/>
  <c r="AQ20" i="7"/>
  <c r="AQ24" i="7"/>
  <c r="AQ30" i="7"/>
  <c r="AQ34" i="7"/>
  <c r="AQ38" i="7"/>
  <c r="AQ42" i="7"/>
  <c r="AQ45" i="7"/>
  <c r="AQ47" i="7"/>
  <c r="AQ49" i="7"/>
  <c r="AQ53" i="7"/>
  <c r="AQ57" i="7"/>
  <c r="AQ61" i="7"/>
  <c r="AQ65" i="7"/>
  <c r="AQ69" i="7"/>
  <c r="AQ73" i="7"/>
  <c r="AP103" i="7"/>
  <c r="AR103" i="7"/>
  <c r="AP107" i="7"/>
  <c r="AR107" i="7"/>
  <c r="AP111" i="7"/>
  <c r="AR111" i="7"/>
  <c r="AR121" i="7"/>
  <c r="AP121" i="7"/>
  <c r="AP123" i="7"/>
  <c r="AR123" i="7"/>
  <c r="AQ80" i="7"/>
  <c r="AQ82" i="7"/>
  <c r="AQ84" i="7"/>
  <c r="AQ85" i="7"/>
  <c r="AQ86" i="7"/>
  <c r="AQ87" i="7"/>
  <c r="AQ88" i="7"/>
  <c r="AQ89" i="7"/>
  <c r="AQ91" i="7"/>
  <c r="AQ93" i="7"/>
  <c r="AQ95" i="7"/>
  <c r="AQ103" i="7"/>
  <c r="AQ107" i="7"/>
  <c r="AQ111" i="7"/>
  <c r="AR125" i="7"/>
  <c r="AP125" i="7"/>
  <c r="AR114" i="7"/>
  <c r="AQ115" i="7"/>
  <c r="AQ119" i="7"/>
  <c r="AQ123" i="7"/>
  <c r="AN185" i="7"/>
  <c r="AQ185" i="7"/>
  <c r="AR225" i="7"/>
  <c r="AP225" i="7"/>
  <c r="AP226" i="7"/>
  <c r="AR226" i="7"/>
  <c r="AR233" i="7"/>
  <c r="AP233" i="7"/>
  <c r="AP234" i="7"/>
  <c r="AR234" i="7"/>
  <c r="AN297" i="7"/>
  <c r="AQ297" i="7"/>
  <c r="AQ302" i="7"/>
  <c r="AN302" i="7"/>
  <c r="AQ305" i="7"/>
  <c r="AN305" i="7"/>
  <c r="AQ128" i="7"/>
  <c r="AR129" i="7"/>
  <c r="AN133" i="7"/>
  <c r="AN135" i="7"/>
  <c r="AQ138" i="7"/>
  <c r="AN187" i="7"/>
  <c r="AQ187" i="7"/>
  <c r="AR214" i="7"/>
  <c r="AP214" i="7"/>
  <c r="AQ101" i="7"/>
  <c r="AQ105" i="7"/>
  <c r="AQ109" i="7"/>
  <c r="AQ113" i="7"/>
  <c r="AQ117" i="7"/>
  <c r="AQ121" i="7"/>
  <c r="AQ125" i="7"/>
  <c r="AP130" i="7"/>
  <c r="AO139" i="7"/>
  <c r="AP173" i="7"/>
  <c r="AO176" i="7"/>
  <c r="AP177" i="7"/>
  <c r="AN181" i="7"/>
  <c r="AQ181" i="7"/>
  <c r="AN189" i="7"/>
  <c r="AQ189" i="7"/>
  <c r="AR229" i="7"/>
  <c r="AP229" i="7"/>
  <c r="AP230" i="7"/>
  <c r="AR230" i="7"/>
  <c r="AR237" i="7"/>
  <c r="AP237" i="7"/>
  <c r="AP238" i="7"/>
  <c r="AR238" i="7"/>
  <c r="AR127" i="7"/>
  <c r="AQ130" i="7"/>
  <c r="AR131" i="7"/>
  <c r="AO133" i="7"/>
  <c r="AP140" i="7"/>
  <c r="AR140" i="7"/>
  <c r="AQ142" i="7"/>
  <c r="AP144" i="7"/>
  <c r="AR144" i="7"/>
  <c r="AQ146" i="7"/>
  <c r="AP148" i="7"/>
  <c r="AR148" i="7"/>
  <c r="AQ150" i="7"/>
  <c r="AP152" i="7"/>
  <c r="AR152" i="7"/>
  <c r="AQ154" i="7"/>
  <c r="AP156" i="7"/>
  <c r="AR156" i="7"/>
  <c r="AQ158" i="7"/>
  <c r="AQ162" i="7"/>
  <c r="AP164" i="7"/>
  <c r="AR164" i="7"/>
  <c r="AQ166" i="7"/>
  <c r="AP168" i="7"/>
  <c r="AR168" i="7"/>
  <c r="AQ170" i="7"/>
  <c r="AP172" i="7"/>
  <c r="AR172" i="7"/>
  <c r="AQ174" i="7"/>
  <c r="AQ178" i="7"/>
  <c r="AP179" i="7"/>
  <c r="AN183" i="7"/>
  <c r="AQ183" i="7"/>
  <c r="AN191" i="7"/>
  <c r="AQ191" i="7"/>
  <c r="AN193" i="7"/>
  <c r="AQ193" i="7"/>
  <c r="AN195" i="7"/>
  <c r="AQ195" i="7"/>
  <c r="AN197" i="7"/>
  <c r="AQ197" i="7"/>
  <c r="AR218" i="7"/>
  <c r="AP218" i="7"/>
  <c r="AQ132" i="7"/>
  <c r="AQ134" i="7"/>
  <c r="AQ137" i="7"/>
  <c r="AQ141" i="7"/>
  <c r="AP142" i="7"/>
  <c r="AQ145" i="7"/>
  <c r="AP146" i="7"/>
  <c r="AQ149" i="7"/>
  <c r="AP150" i="7"/>
  <c r="AQ153" i="7"/>
  <c r="AP154" i="7"/>
  <c r="AQ157" i="7"/>
  <c r="AP158" i="7"/>
  <c r="AQ161" i="7"/>
  <c r="AP162" i="7"/>
  <c r="AQ165" i="7"/>
  <c r="AP166" i="7"/>
  <c r="AQ169" i="7"/>
  <c r="AP170" i="7"/>
  <c r="AQ173" i="7"/>
  <c r="AP174" i="7"/>
  <c r="AQ177" i="7"/>
  <c r="AP178" i="7"/>
  <c r="AQ180" i="7"/>
  <c r="AP201" i="7"/>
  <c r="AR201" i="7"/>
  <c r="AP205" i="7"/>
  <c r="AR205" i="7"/>
  <c r="AP209" i="7"/>
  <c r="AR209" i="7"/>
  <c r="AP213" i="7"/>
  <c r="AR213" i="7"/>
  <c r="AP217" i="7"/>
  <c r="AR217" i="7"/>
  <c r="AR221" i="7"/>
  <c r="AP221" i="7"/>
  <c r="AQ179" i="7"/>
  <c r="AP192" i="7"/>
  <c r="AP194" i="7"/>
  <c r="AP196" i="7"/>
  <c r="AQ201" i="7"/>
  <c r="AQ205" i="7"/>
  <c r="AQ209" i="7"/>
  <c r="AQ213" i="7"/>
  <c r="AO215" i="7"/>
  <c r="AR216" i="7"/>
  <c r="AP216" i="7"/>
  <c r="AQ217" i="7"/>
  <c r="AO219" i="7"/>
  <c r="AO223" i="7"/>
  <c r="AO227" i="7"/>
  <c r="AO231" i="7"/>
  <c r="AO235" i="7"/>
  <c r="AO239" i="7"/>
  <c r="AP240" i="7"/>
  <c r="AR240" i="7"/>
  <c r="AR179" i="7"/>
  <c r="AR199" i="7"/>
  <c r="AP199" i="7"/>
  <c r="AR203" i="7"/>
  <c r="AP203" i="7"/>
  <c r="AR207" i="7"/>
  <c r="AP207" i="7"/>
  <c r="AP208" i="7"/>
  <c r="AR211" i="7"/>
  <c r="AP211" i="7"/>
  <c r="AP215" i="7"/>
  <c r="AR215" i="7"/>
  <c r="AP223" i="7"/>
  <c r="AR223" i="7"/>
  <c r="AP224" i="7"/>
  <c r="AP228" i="7"/>
  <c r="AP231" i="7"/>
  <c r="AR231" i="7"/>
  <c r="AP232" i="7"/>
  <c r="AP236" i="7"/>
  <c r="AP239" i="7"/>
  <c r="AR239" i="7"/>
  <c r="AQ224" i="7"/>
  <c r="AQ228" i="7"/>
  <c r="AQ232" i="7"/>
  <c r="AQ236" i="7"/>
  <c r="AN276" i="7"/>
  <c r="AQ276" i="7"/>
  <c r="AR277" i="7"/>
  <c r="AP277" i="7"/>
  <c r="AQ199" i="7"/>
  <c r="AQ203" i="7"/>
  <c r="AQ207" i="7"/>
  <c r="AQ211" i="7"/>
  <c r="AQ214" i="7"/>
  <c r="AQ216" i="7"/>
  <c r="AQ218" i="7"/>
  <c r="AQ221" i="7"/>
  <c r="AQ225" i="7"/>
  <c r="AQ229" i="7"/>
  <c r="AQ233" i="7"/>
  <c r="AQ237" i="7"/>
  <c r="AR241" i="7"/>
  <c r="AP241" i="7"/>
  <c r="AP243" i="7"/>
  <c r="AR243" i="7"/>
  <c r="AP247" i="7"/>
  <c r="AR247" i="7"/>
  <c r="AR249" i="7"/>
  <c r="AP249" i="7"/>
  <c r="AR253" i="7"/>
  <c r="AP253" i="7"/>
  <c r="AR257" i="7"/>
  <c r="AP257" i="7"/>
  <c r="AP279" i="7"/>
  <c r="AR279" i="7"/>
  <c r="AR262" i="7"/>
  <c r="AR263" i="7"/>
  <c r="AR269" i="7"/>
  <c r="AP269" i="7"/>
  <c r="AQ263" i="7"/>
  <c r="AP270" i="7"/>
  <c r="AQ274" i="7"/>
  <c r="AP278" i="7"/>
  <c r="AO283" i="7"/>
  <c r="AP295" i="7"/>
  <c r="AR295" i="7"/>
  <c r="AP317" i="7"/>
  <c r="AR317" i="7"/>
  <c r="AO275" i="7"/>
  <c r="AN306" i="7"/>
  <c r="AQ306" i="7"/>
  <c r="AQ262" i="7"/>
  <c r="AQ266" i="7"/>
  <c r="AQ268" i="7"/>
  <c r="AR270" i="7"/>
  <c r="AQ272" i="7"/>
  <c r="AP273" i="7"/>
  <c r="AO276" i="7"/>
  <c r="AR278" i="7"/>
  <c r="AQ283" i="7"/>
  <c r="AP286" i="7"/>
  <c r="AN289" i="7"/>
  <c r="AQ289" i="7"/>
  <c r="AQ291" i="7"/>
  <c r="AN303" i="7"/>
  <c r="AQ303" i="7"/>
  <c r="AQ308" i="7"/>
  <c r="AQ269" i="7"/>
  <c r="AQ273" i="7"/>
  <c r="AQ277" i="7"/>
  <c r="AQ281" i="7"/>
  <c r="AQ290" i="7"/>
  <c r="AQ298" i="7"/>
  <c r="AQ300" i="7"/>
  <c r="AQ304" i="7"/>
  <c r="AP308" i="7"/>
  <c r="AO284" i="7"/>
  <c r="AO292" i="7"/>
  <c r="AO302" i="7"/>
  <c r="AP304" i="7"/>
  <c r="AO305" i="7"/>
  <c r="AO306" i="7"/>
  <c r="AR66" i="7" l="1"/>
  <c r="AR28" i="7"/>
  <c r="AR147" i="7"/>
  <c r="AP292" i="7"/>
  <c r="AR176" i="7"/>
  <c r="Q2" i="7"/>
  <c r="S2" i="7"/>
  <c r="AR222" i="7"/>
  <c r="AP264" i="7"/>
  <c r="AR171" i="7"/>
  <c r="AP160" i="7"/>
  <c r="AR151" i="7"/>
  <c r="AR126" i="7"/>
  <c r="AR43" i="7"/>
  <c r="AR261" i="7"/>
  <c r="AP284" i="7"/>
  <c r="AR259" i="7"/>
  <c r="AR106" i="7"/>
  <c r="AR58" i="7"/>
  <c r="AR50" i="7"/>
  <c r="AR35" i="7"/>
  <c r="AR245" i="7"/>
  <c r="AR235" i="7"/>
  <c r="AR287" i="7"/>
  <c r="AP110" i="7"/>
  <c r="AP27" i="7"/>
  <c r="AR143" i="7"/>
  <c r="AP184" i="7"/>
  <c r="AR167" i="7"/>
  <c r="AR139" i="7"/>
  <c r="AR122" i="7"/>
  <c r="AR275" i="7"/>
  <c r="AR255" i="7"/>
  <c r="AR251" i="7"/>
  <c r="AR219" i="7"/>
  <c r="AR102" i="7"/>
  <c r="AR13" i="7"/>
  <c r="AR155" i="7"/>
  <c r="AR163" i="7"/>
  <c r="AP242" i="7"/>
  <c r="AR242" i="7"/>
  <c r="AP294" i="7"/>
  <c r="AP200" i="7"/>
  <c r="AR96" i="7"/>
  <c r="AP282" i="7"/>
  <c r="AR282" i="7"/>
  <c r="AR254" i="7"/>
  <c r="AP254" i="7"/>
  <c r="AP94" i="7"/>
  <c r="AR94" i="7"/>
  <c r="AP81" i="7"/>
  <c r="AR81" i="7"/>
  <c r="AR29" i="7"/>
  <c r="AP29" i="7"/>
  <c r="AR202" i="7"/>
  <c r="AP202" i="7"/>
  <c r="AP90" i="7"/>
  <c r="AR90" i="7"/>
  <c r="AR37" i="7"/>
  <c r="AP37" i="7"/>
  <c r="AP77" i="7"/>
  <c r="AR77" i="7"/>
  <c r="AR7" i="7"/>
  <c r="AP7" i="7"/>
  <c r="AR112" i="7"/>
  <c r="AP112" i="7"/>
  <c r="AR15" i="7"/>
  <c r="AP15" i="7"/>
  <c r="AR159" i="7"/>
  <c r="AR227" i="7"/>
  <c r="AR118" i="7"/>
  <c r="Q1" i="7"/>
  <c r="AP190" i="7"/>
  <c r="AR190" i="7"/>
  <c r="AR104" i="7"/>
  <c r="AP104" i="7"/>
  <c r="AR60" i="7"/>
  <c r="AP60" i="7"/>
  <c r="AR244" i="7"/>
  <c r="AP244" i="7"/>
  <c r="AR52" i="7"/>
  <c r="AP52" i="7"/>
  <c r="AR210" i="7"/>
  <c r="AP210" i="7"/>
  <c r="AP98" i="7"/>
  <c r="AR98" i="7"/>
  <c r="AR23" i="7"/>
  <c r="AP23" i="7"/>
  <c r="AP182" i="7"/>
  <c r="AR182" i="7"/>
  <c r="AP186" i="7"/>
  <c r="AR186" i="7"/>
  <c r="AR250" i="7"/>
  <c r="AP250" i="7"/>
  <c r="AP204" i="7"/>
  <c r="AR175" i="7"/>
  <c r="AP212" i="7"/>
  <c r="AR21" i="7"/>
  <c r="AR248" i="7"/>
  <c r="AP248" i="7"/>
  <c r="AR258" i="7"/>
  <c r="AP258" i="7"/>
  <c r="AR120" i="7"/>
  <c r="AP120" i="7"/>
  <c r="AR68" i="7"/>
  <c r="AP68" i="7"/>
  <c r="AR303" i="7"/>
  <c r="AP303" i="7"/>
  <c r="AP189" i="7"/>
  <c r="AR189" i="7"/>
  <c r="AP302" i="7"/>
  <c r="AR302" i="7"/>
  <c r="AA1" i="7"/>
  <c r="AA2" i="7"/>
  <c r="AA3" i="7"/>
  <c r="AR195" i="7"/>
  <c r="AP195" i="7"/>
  <c r="AR191" i="7"/>
  <c r="AP191" i="7"/>
  <c r="AR276" i="7"/>
  <c r="AP276" i="7"/>
  <c r="AP181" i="7"/>
  <c r="AR181" i="7"/>
  <c r="AR187" i="7"/>
  <c r="AP187" i="7"/>
  <c r="AP135" i="7"/>
  <c r="AR135" i="7"/>
  <c r="AP305" i="7"/>
  <c r="AR305" i="7"/>
  <c r="AR289" i="7"/>
  <c r="AP289" i="7"/>
  <c r="AR306" i="7"/>
  <c r="AP306" i="7"/>
  <c r="AP197" i="7"/>
  <c r="AR197" i="7"/>
  <c r="AP193" i="7"/>
  <c r="AR193" i="7"/>
  <c r="AR183" i="7"/>
  <c r="AP183" i="7"/>
  <c r="AP133" i="7"/>
  <c r="AR133" i="7"/>
  <c r="AR297" i="7"/>
  <c r="AP297" i="7"/>
  <c r="AP185" i="7"/>
  <c r="AR185" i="7"/>
  <c r="X6" i="1" l="1"/>
  <c r="X126" i="1"/>
  <c r="X127" i="1"/>
  <c r="X128" i="1"/>
  <c r="X129" i="1"/>
  <c r="X130" i="1"/>
  <c r="X131" i="1"/>
  <c r="X132" i="1"/>
  <c r="X133" i="1"/>
  <c r="X134" i="1"/>
</calcChain>
</file>

<file path=xl/sharedStrings.xml><?xml version="1.0" encoding="utf-8"?>
<sst xmlns="http://schemas.openxmlformats.org/spreadsheetml/2006/main" count="55291" uniqueCount="3489">
  <si>
    <t>UL File Number</t>
  </si>
  <si>
    <t>Component Type Abbreviation</t>
  </si>
  <si>
    <t xml:space="preserve">[B2] Listed Combination Motor Controller Information </t>
  </si>
  <si>
    <t>[B1] Database Identification Number</t>
  </si>
  <si>
    <t xml:space="preserve">Manufacturer Name </t>
  </si>
  <si>
    <t>Complete Part Number</t>
  </si>
  <si>
    <t>[B4] Component Description</t>
  </si>
  <si>
    <t>[B3] Construction Type</t>
  </si>
  <si>
    <t>Combination Motor Controller Ratings</t>
  </si>
  <si>
    <t>[B8] Enclosure Volume, cubic inches</t>
  </si>
  <si>
    <t>[B9] Conditions of Use</t>
  </si>
  <si>
    <t xml:space="preserve">[B10] Schematic </t>
  </si>
  <si>
    <t>FDS</t>
  </si>
  <si>
    <t>MC</t>
  </si>
  <si>
    <t>OLR</t>
  </si>
  <si>
    <t>F</t>
  </si>
  <si>
    <t>A                       [ version C1(a)]</t>
  </si>
  <si>
    <t>A                       [ version C1(b)]</t>
  </si>
  <si>
    <t>DS</t>
  </si>
  <si>
    <t>FH</t>
  </si>
  <si>
    <t>A                       [ version C1(c)]</t>
  </si>
  <si>
    <t>STR</t>
  </si>
  <si>
    <t>A                       [ version C1(d)]</t>
  </si>
  <si>
    <t>CB</t>
  </si>
  <si>
    <t>Example Layout  1</t>
  </si>
  <si>
    <t>Example Layout 2</t>
  </si>
  <si>
    <t>Example Layout 3</t>
  </si>
  <si>
    <t>Example Layout 4</t>
  </si>
  <si>
    <t xml:space="preserve">Template for Submission of Combination Motor Controller </t>
  </si>
  <si>
    <t>Volume / Section   (Vol#).(Sec#)</t>
  </si>
  <si>
    <t>Report Issue Date YYYY-MM-DD</t>
  </si>
  <si>
    <t>Model Number or Product Style/ Designation</t>
  </si>
  <si>
    <t xml:space="preserve">Product Description on Page/Figure/Ill. </t>
  </si>
  <si>
    <t>Enclosure or Unit Height, inches</t>
  </si>
  <si>
    <t>Width, inches</t>
  </si>
  <si>
    <t>Depth, inches</t>
  </si>
  <si>
    <t>SCCR, kA</t>
  </si>
  <si>
    <t>Full Load Current, A</t>
  </si>
  <si>
    <t>[B6] Current Rating,           FLA or FLA/LRA</t>
  </si>
  <si>
    <t>Enclosure or Unit Dimensions</t>
  </si>
  <si>
    <t>E1234</t>
  </si>
  <si>
    <t xml:space="preserve"> 2000-10-15</t>
  </si>
  <si>
    <t>Company 2</t>
  </si>
  <si>
    <t>Company 1</t>
  </si>
  <si>
    <t>MC1</t>
  </si>
  <si>
    <t>OL1</t>
  </si>
  <si>
    <t>Any Class J Fuse</t>
  </si>
  <si>
    <t>Any Listed Mfg</t>
  </si>
  <si>
    <t>Number of phases</t>
  </si>
  <si>
    <t>[B11]   Other References</t>
  </si>
  <si>
    <t>[B7] Number of Phases</t>
  </si>
  <si>
    <t>Listing Report Information</t>
  </si>
  <si>
    <t>Number of Phases</t>
  </si>
  <si>
    <t>Voltage, V</t>
  </si>
  <si>
    <t>[B7] Voltage, V</t>
  </si>
  <si>
    <t>Hp    Rating</t>
  </si>
  <si>
    <t>[B5] SCCR, kA</t>
  </si>
  <si>
    <t>[B6]       Hp Rating</t>
  </si>
  <si>
    <t>(NOTE: The bracketed alphanumeric in each column heading and in example entries, such as [B1], corresponds to a section of the short circuit database submittal guideline document which provides further information concerning the expected content and format for entering data into the spreadsheet cells)</t>
  </si>
  <si>
    <t>P. 6/ Fig. 5A/Ill.15</t>
  </si>
  <si>
    <t>ABB</t>
  </si>
  <si>
    <t>CR305A0</t>
  </si>
  <si>
    <t>CR324C</t>
  </si>
  <si>
    <t>CR305B0</t>
  </si>
  <si>
    <t>CR305C0</t>
  </si>
  <si>
    <t>CR305D0</t>
  </si>
  <si>
    <t>CR324D</t>
  </si>
  <si>
    <t>CR305E0</t>
  </si>
  <si>
    <t>CR324E</t>
  </si>
  <si>
    <t>CR305F0</t>
  </si>
  <si>
    <t>CR324F</t>
  </si>
  <si>
    <t>220 - 240 (230)</t>
  </si>
  <si>
    <t>440 - 480 (460)</t>
  </si>
  <si>
    <t>550 - 600 (575)</t>
  </si>
  <si>
    <t>1,5</t>
  </si>
  <si>
    <t>1,3,5</t>
  </si>
  <si>
    <t>E172253</t>
  </si>
  <si>
    <t>Vol:2, Sec:3</t>
  </si>
  <si>
    <t>Vol:2, Sec:4</t>
  </si>
  <si>
    <t>C</t>
  </si>
  <si>
    <t>D</t>
  </si>
  <si>
    <t>Size-00</t>
  </si>
  <si>
    <t>Size-0</t>
  </si>
  <si>
    <t>Size-1</t>
  </si>
  <si>
    <t>Size-2</t>
  </si>
  <si>
    <t>Size-3</t>
  </si>
  <si>
    <t>Size-4</t>
  </si>
  <si>
    <t>INDEX</t>
  </si>
  <si>
    <t>Min.</t>
  </si>
  <si>
    <t>XT2</t>
  </si>
  <si>
    <t>Max.</t>
  </si>
  <si>
    <t>2 x 350</t>
  </si>
  <si>
    <t>XT7</t>
  </si>
  <si>
    <t>Avg.</t>
  </si>
  <si>
    <t>Spectra breaker</t>
  </si>
  <si>
    <t>Spectra Instantaneous</t>
  </si>
  <si>
    <t>ABB Breaker</t>
  </si>
  <si>
    <t>Count</t>
  </si>
  <si>
    <t>NEMA Size</t>
  </si>
  <si>
    <t>Continuous Current</t>
  </si>
  <si>
    <t>Volts</t>
  </si>
  <si>
    <t>Phase</t>
  </si>
  <si>
    <t>HP</t>
  </si>
  <si>
    <t>NEC FLC</t>
  </si>
  <si>
    <t>Max. FLC</t>
  </si>
  <si>
    <t>LRA (UL508)</t>
  </si>
  <si>
    <t>Contactor Catalog Number</t>
  </si>
  <si>
    <t>Wire Size Range (75 Deg) AWG</t>
  </si>
  <si>
    <t>Torque (Pounds-Inches)</t>
  </si>
  <si>
    <t>Input Disconnect Minimum Rating (Ref. UL508A, 30.2.2 (b).2)&lt;-115% Motor FLA)in Amps</t>
  </si>
  <si>
    <t>125% of FLA</t>
  </si>
  <si>
    <t>175% of FLA</t>
  </si>
  <si>
    <t>Disconnect Sizing</t>
  </si>
  <si>
    <t>% Against Minimum disconnect rating (115%)</t>
  </si>
  <si>
    <t>% Against disconnect rating (125%)</t>
  </si>
  <si>
    <t>% Against Maximum disconnect rating (175%)</t>
  </si>
  <si>
    <t>Fuse Clip Size</t>
  </si>
  <si>
    <t>Min. Power Cable AWG/kcmil  (Ref. UL-508, Table 43.2) 75 Deg. C (Based on 1.2x FLC)</t>
  </si>
  <si>
    <t>CB Frame Minimum Rating (Ref. UL508A, 30.2.1:&lt;-80% FLA)in Amps</t>
  </si>
  <si>
    <t>Breaker Catalog</t>
  </si>
  <si>
    <t>CB Frame Size Designation</t>
  </si>
  <si>
    <t xml:space="preserve">CB Rating Plug/Trip (in Amps) </t>
  </si>
  <si>
    <t>6x FLC</t>
  </si>
  <si>
    <t>Percentage of 6x FLC against LRA</t>
  </si>
  <si>
    <t>10x FLC</t>
  </si>
  <si>
    <t>&lt;= 100 (4x)
&gt;100 (3x)</t>
  </si>
  <si>
    <t>Min (~3 times)</t>
  </si>
  <si>
    <t>Percentage of Min. against FLC</t>
  </si>
  <si>
    <t>Max (~ 12 times)</t>
  </si>
  <si>
    <t>Percentage of Max. against FLC</t>
  </si>
  <si>
    <t xml:space="preserve">CB Frame Size Amp Rating (in Amps) </t>
  </si>
  <si>
    <t>Breaker Ampere Rating</t>
  </si>
  <si>
    <t>Min (~1 times)</t>
  </si>
  <si>
    <t>Max (~ 10 times)</t>
  </si>
  <si>
    <t>Check on Min. (Spectra vs XT)</t>
  </si>
  <si>
    <t>Check on Max. (Spectra vs XT)</t>
  </si>
  <si>
    <t>Check on 10x FLA</t>
  </si>
  <si>
    <t>Difference</t>
  </si>
  <si>
    <t>305A002</t>
  </si>
  <si>
    <t>14 - 8</t>
  </si>
  <si>
    <t>SE</t>
  </si>
  <si>
    <t>305B002</t>
  </si>
  <si>
    <t>305C002</t>
  </si>
  <si>
    <t>305D002</t>
  </si>
  <si>
    <t>14 - 4</t>
  </si>
  <si>
    <t>305E002</t>
  </si>
  <si>
    <t>8 - 1/0</t>
  </si>
  <si>
    <t>305F002</t>
  </si>
  <si>
    <t>8 - 3/0</t>
  </si>
  <si>
    <t>SF</t>
  </si>
  <si>
    <t>XT4</t>
  </si>
  <si>
    <t>1/0</t>
  </si>
  <si>
    <t>2/0</t>
  </si>
  <si>
    <t>Size-5</t>
  </si>
  <si>
    <t>305G002</t>
  </si>
  <si>
    <t>1/0 - 500MCM</t>
  </si>
  <si>
    <t>3/0</t>
  </si>
  <si>
    <t>4/0</t>
  </si>
  <si>
    <t>SG</t>
  </si>
  <si>
    <t>XT5</t>
  </si>
  <si>
    <t>Size-6</t>
  </si>
  <si>
    <t>305HH002</t>
  </si>
  <si>
    <t>2 x (2/0 - 500MCM)</t>
  </si>
  <si>
    <t>2 x 4/0</t>
  </si>
  <si>
    <t>2 x 300</t>
  </si>
  <si>
    <t>2 x 250</t>
  </si>
  <si>
    <t>2 x 3/0</t>
  </si>
  <si>
    <t>SK</t>
  </si>
  <si>
    <t>115-120</t>
  </si>
  <si>
    <t>305H002</t>
  </si>
  <si>
    <t>305J002</t>
  </si>
  <si>
    <t>305K002</t>
  </si>
  <si>
    <t>Size-1P</t>
  </si>
  <si>
    <t>306K102BKA</t>
  </si>
  <si>
    <t>305L002</t>
  </si>
  <si>
    <t>305M002</t>
  </si>
  <si>
    <t>CR324CXE</t>
  </si>
  <si>
    <t>CR324CXF</t>
  </si>
  <si>
    <t>CR324CXG</t>
  </si>
  <si>
    <t>XT2N*3*</t>
  </si>
  <si>
    <t>CR324CXD</t>
  </si>
  <si>
    <t>XT2S*3*</t>
  </si>
  <si>
    <t>XT2H*3*</t>
  </si>
  <si>
    <t>XT2L*3*</t>
  </si>
  <si>
    <t>CR324CXH</t>
  </si>
  <si>
    <t>CR324DXH</t>
  </si>
  <si>
    <t>CR324FXL</t>
  </si>
  <si>
    <t>CR324FXM</t>
  </si>
  <si>
    <t>CR324FXK</t>
  </si>
  <si>
    <t>XT4N*3*</t>
  </si>
  <si>
    <t>XT4S*3*</t>
  </si>
  <si>
    <t>XT4H*3*</t>
  </si>
  <si>
    <t>XT4L*3*</t>
  </si>
  <si>
    <t>CR324DXJ</t>
  </si>
  <si>
    <t>ICB</t>
  </si>
  <si>
    <t>1.6-3.4</t>
  </si>
  <si>
    <t>3.2-6.8</t>
  </si>
  <si>
    <t>6.5-13.5</t>
  </si>
  <si>
    <t>0.8-1.7</t>
  </si>
  <si>
    <t>13-27</t>
  </si>
  <si>
    <t>25-50</t>
  </si>
  <si>
    <t>35-70</t>
  </si>
  <si>
    <t>65-135</t>
  </si>
  <si>
    <t>17-35</t>
  </si>
  <si>
    <t>X</t>
  </si>
  <si>
    <t>Conditions of Acceptability</t>
  </si>
  <si>
    <t xml:space="preserve">(1) = All specified individual components of the combination motor controller have been installed in an enclosure having a specified internal volume in cubic feet. Additional testing in the combination motor controller is not required when installed in an enclosure having the same or larger volume. </t>
  </si>
  <si>
    <t xml:space="preserve">(2) = When specified, motor controller  &amp; overload relay shall be installed to maintain the specified distance, in inches, from the overcurrent protective device, and other components shall not be installed in this area. </t>
  </si>
  <si>
    <t xml:space="preserve">(4) = Unless otherwise specified, all connections between components are made using insulated wire having an ampacity of 125% of the rated motor current &amp; connected to the terminals supplied with the individual components. </t>
  </si>
  <si>
    <t>(3) = When specified, the overload relay heater table shall be provided with the equipment.</t>
  </si>
  <si>
    <t>(5) = The need for cautionary markings applicable to high-fault short circuit current ratings shall be considered in the end-product application.</t>
  </si>
  <si>
    <t>Issued:  2020-08-01</t>
  </si>
  <si>
    <t>Hp Rating</t>
  </si>
  <si>
    <t>x</t>
  </si>
  <si>
    <t>[B7] 
Voltage, V</t>
  </si>
  <si>
    <t>[B7] 
Number of Phases</t>
  </si>
  <si>
    <t>[B5] 
SCCR, kA</t>
  </si>
  <si>
    <t>[B6] 
Current Rating, FLA or FLA/LRA</t>
  </si>
  <si>
    <t>[B6] 
Hp Rating</t>
  </si>
  <si>
    <t>[B1] 
Database Identification Number</t>
  </si>
  <si>
    <t>ABBCA2082N15G1F5</t>
  </si>
  <si>
    <t>ABBCA2402N15FF75</t>
  </si>
  <si>
    <t>ABBCA4802N15EF75</t>
  </si>
  <si>
    <t>ABBCA4802N15F002</t>
  </si>
  <si>
    <t>ABBCA6002N15E001</t>
  </si>
  <si>
    <t>ABBCA2082S15G1F5</t>
  </si>
  <si>
    <t>ABBCA2402S15FF75</t>
  </si>
  <si>
    <t>ABBCA4802S15EF75</t>
  </si>
  <si>
    <t>ABBCA4802S15F002</t>
  </si>
  <si>
    <t>ABBCA6002S15E001</t>
  </si>
  <si>
    <t>ABBCA4802H15EF75</t>
  </si>
  <si>
    <t>ABBCA4802H15F002</t>
  </si>
  <si>
    <t>ABBCA6002H15E001</t>
  </si>
  <si>
    <t>ABBCA4802L15EF75</t>
  </si>
  <si>
    <t>ABBCA4802L15F002</t>
  </si>
  <si>
    <t>ABBCB2002N20G002</t>
  </si>
  <si>
    <t>ABBCB2002N20G003</t>
  </si>
  <si>
    <t>ABBCB2082N20G002</t>
  </si>
  <si>
    <t>ABBCB2082N20G003</t>
  </si>
  <si>
    <t>ABBCB2402N20G002</t>
  </si>
  <si>
    <t>ABBCB2402N20G003</t>
  </si>
  <si>
    <t>ABBCB4802N20G005</t>
  </si>
  <si>
    <t>ABBCB6002N20F005</t>
  </si>
  <si>
    <t>ABBCB2002S20G002</t>
  </si>
  <si>
    <t>ABBCB2002S20G003</t>
  </si>
  <si>
    <t>ABBCB2082S20G002</t>
  </si>
  <si>
    <t>ABBCB2082S20G003</t>
  </si>
  <si>
    <t>ABBCB2402S20G002</t>
  </si>
  <si>
    <t>ABBCB2402S20G003</t>
  </si>
  <si>
    <t>ABBCB4802S20G005</t>
  </si>
  <si>
    <t>ABBCB6002S20F005</t>
  </si>
  <si>
    <t>ABBCB4802H20G005</t>
  </si>
  <si>
    <t>ABBCB6002H20F005</t>
  </si>
  <si>
    <t>ABBCB4802L20G005</t>
  </si>
  <si>
    <t>ABBCB2002N201002</t>
  </si>
  <si>
    <t>ABBCB2002N201003</t>
  </si>
  <si>
    <t>ABBCB2082N201002</t>
  </si>
  <si>
    <t>ABBCB2082N201003</t>
  </si>
  <si>
    <t>ABBCB2402N201003</t>
  </si>
  <si>
    <t>ABBCB4802N201005</t>
  </si>
  <si>
    <t>ABBCB6002N201005</t>
  </si>
  <si>
    <t>ABBCB2002S201002</t>
  </si>
  <si>
    <t>ABBCB2002S201003</t>
  </si>
  <si>
    <t>ABBCB2082S201002</t>
  </si>
  <si>
    <t>ABBCB2082S201003</t>
  </si>
  <si>
    <t>ABBCB2402S201003</t>
  </si>
  <si>
    <t>ABBCB4802S201005</t>
  </si>
  <si>
    <t>ABBCB6002S201005</t>
  </si>
  <si>
    <t>ABBCB4802H201005</t>
  </si>
  <si>
    <t>ABBCB6002H201005</t>
  </si>
  <si>
    <t>ABBCB4802L201005</t>
  </si>
  <si>
    <t>ABBCC2002N25H005</t>
  </si>
  <si>
    <t>ABBCC2002N30H005</t>
  </si>
  <si>
    <t>ABBCC2002N40H005</t>
  </si>
  <si>
    <t>ABBCC2002N60H7F5</t>
  </si>
  <si>
    <t>ABBCC2082N25H005</t>
  </si>
  <si>
    <t>ABBCC2082N30H005</t>
  </si>
  <si>
    <t>ABBCC2082N40H005</t>
  </si>
  <si>
    <t>ABBCC2082N60H7F5</t>
  </si>
  <si>
    <t>ABBCC2402N20H005</t>
  </si>
  <si>
    <t>ABBCC2402N25H005</t>
  </si>
  <si>
    <t>ABBCC2402N30H005</t>
  </si>
  <si>
    <t>ABBCC2402N40H005</t>
  </si>
  <si>
    <t>ABBCC2402N40H7F5</t>
  </si>
  <si>
    <t>ABBCC4802N20G7F5</t>
  </si>
  <si>
    <t>ABBCC4802N25G7F5</t>
  </si>
  <si>
    <t>ABBCC4802N30G7F5</t>
  </si>
  <si>
    <t>ABBCC4802N40G7F5</t>
  </si>
  <si>
    <t>ABBCC4802N25H010</t>
  </si>
  <si>
    <t>ABBCC4802N30H010</t>
  </si>
  <si>
    <t>ABBCC4802N40H010</t>
  </si>
  <si>
    <t>ABBCC6002N20G7F5</t>
  </si>
  <si>
    <t>ABBCC6002N25G7F5</t>
  </si>
  <si>
    <t>ABBCC6002N30G7F5</t>
  </si>
  <si>
    <t>ABBCC6002N20G010</t>
  </si>
  <si>
    <t>ABBCC6002N25G010</t>
  </si>
  <si>
    <t>ABBCC6002N30G010</t>
  </si>
  <si>
    <t>ABBCC6002N40G010</t>
  </si>
  <si>
    <t>ABBCC2002S25H005</t>
  </si>
  <si>
    <t>ABBCC2002S30H005</t>
  </si>
  <si>
    <t>ABBCC2002S40H005</t>
  </si>
  <si>
    <t>ABBCC2002S60H7F5</t>
  </si>
  <si>
    <t>ABBCC2082S25H005</t>
  </si>
  <si>
    <t>ABBCC2082S30H005</t>
  </si>
  <si>
    <t>ABBCC2082S40H005</t>
  </si>
  <si>
    <t>ABBCC2082S60H7F5</t>
  </si>
  <si>
    <t>ABBCC2402S20H005</t>
  </si>
  <si>
    <t>ABBCC2402S25H005</t>
  </si>
  <si>
    <t>ABBCC2402S30H005</t>
  </si>
  <si>
    <t>ABBCC2402S40H005</t>
  </si>
  <si>
    <t>ABBCC2402S40H7F5</t>
  </si>
  <si>
    <t>ABBCC4802S20G7F5</t>
  </si>
  <si>
    <t>ABBCC4802S25G7F5</t>
  </si>
  <si>
    <t>ABBCC4802S30G7F5</t>
  </si>
  <si>
    <t>ABBCC4802S40G7F5</t>
  </si>
  <si>
    <t>ABBCC4802S25H010</t>
  </si>
  <si>
    <t>ABBCC4802S30H010</t>
  </si>
  <si>
    <t>ABBCC4802S40H010</t>
  </si>
  <si>
    <t>ABBCC6002S20G7F5</t>
  </si>
  <si>
    <t>ABBCC6002S25G7F5</t>
  </si>
  <si>
    <t>ABBCC6002S30G7F5</t>
  </si>
  <si>
    <t>ABBCC6002S20G010</t>
  </si>
  <si>
    <t>ABBCC6002S25G010</t>
  </si>
  <si>
    <t>ABBCC6002S30G010</t>
  </si>
  <si>
    <t>ABBCC6002S40G010</t>
  </si>
  <si>
    <t>ABBCC4802H20G7F5</t>
  </si>
  <si>
    <t>ABBCC4802H25G7F5</t>
  </si>
  <si>
    <t>ABBCC4802H30G7F5</t>
  </si>
  <si>
    <t>ABBCC4802H40G7F5</t>
  </si>
  <si>
    <t>ABBCC4802H20H010</t>
  </si>
  <si>
    <t>ABBCC4802H25H010</t>
  </si>
  <si>
    <t>ABBCC4802H30H010</t>
  </si>
  <si>
    <t>ABBCC4802H40H010</t>
  </si>
  <si>
    <t>ABBCC6002H15G7F5</t>
  </si>
  <si>
    <t>ABBCC6002H20G7F5</t>
  </si>
  <si>
    <t>ABBCC6002H25G7F5</t>
  </si>
  <si>
    <t>ABBCC6002H30G7F5</t>
  </si>
  <si>
    <t>ABBCC6002H15G010</t>
  </si>
  <si>
    <t>ABBCC6002H20G010</t>
  </si>
  <si>
    <t>ABBCC6002H25G010</t>
  </si>
  <si>
    <t>ABBCC6002H30G010</t>
  </si>
  <si>
    <t>ABBCC6002H40G010</t>
  </si>
  <si>
    <t>ABBCC4802L20G7F5</t>
  </si>
  <si>
    <t>ABBCC4802L25G7F5</t>
  </si>
  <si>
    <t>ABBCC4802L30G7F5</t>
  </si>
  <si>
    <t>ABBCC4802L40G7F5</t>
  </si>
  <si>
    <t>ABBCC4802L20H010</t>
  </si>
  <si>
    <t>ABBCC4802L25H010</t>
  </si>
  <si>
    <t>ABBCC4802L30H010</t>
  </si>
  <si>
    <t>ABBCC4802L40H010</t>
  </si>
  <si>
    <t>ABBCC2002N251005</t>
  </si>
  <si>
    <t>ABBCC2002N301005</t>
  </si>
  <si>
    <t>ABBCC2002N401005</t>
  </si>
  <si>
    <t>ABBCC2002N6017F5</t>
  </si>
  <si>
    <t>ABBCC2082N251005</t>
  </si>
  <si>
    <t>ABBCC2082N301005</t>
  </si>
  <si>
    <t>ABBCC2082N401005</t>
  </si>
  <si>
    <t>ABBCC2082N6017F5</t>
  </si>
  <si>
    <t>ABBCC2402N201005</t>
  </si>
  <si>
    <t>ABBCC2402N251005</t>
  </si>
  <si>
    <t>ABBCC2402N301005</t>
  </si>
  <si>
    <t>ABBCC2402N401005</t>
  </si>
  <si>
    <t>ABBCC2402N4017F5</t>
  </si>
  <si>
    <t>ABBCC4802N2017F5</t>
  </si>
  <si>
    <t>ABBCC4802N2517F5</t>
  </si>
  <si>
    <t>ABBCC4802N3017F5</t>
  </si>
  <si>
    <t>ABBCC4802N4017F5</t>
  </si>
  <si>
    <t>ABBCC4802N201010</t>
  </si>
  <si>
    <t>ABBCC4802N251010</t>
  </si>
  <si>
    <t>ABBCC4802N301010</t>
  </si>
  <si>
    <t>ABBCC4802N401010</t>
  </si>
  <si>
    <t>ABBCC6002N2017F5</t>
  </si>
  <si>
    <t>ABBCC6002N2517F5</t>
  </si>
  <si>
    <t>ABBCC6002N3017F5</t>
  </si>
  <si>
    <t>ABBCC6002N151010</t>
  </si>
  <si>
    <t>ABBCC6002N201010</t>
  </si>
  <si>
    <t>ABBCC6002N251010</t>
  </si>
  <si>
    <t>ABBCC6002N301010</t>
  </si>
  <si>
    <t>ABBCC6002N401010</t>
  </si>
  <si>
    <t>ABBCC2002S251005</t>
  </si>
  <si>
    <t>ABBCC2002S301005</t>
  </si>
  <si>
    <t>ABBCC2002S401005</t>
  </si>
  <si>
    <t>ABBCA2002N15E0F5</t>
  </si>
  <si>
    <t>ABBCA2002N15FF75</t>
  </si>
  <si>
    <t>ABBCA2002N15F001</t>
  </si>
  <si>
    <t>ABBCA2002N15G1F5</t>
  </si>
  <si>
    <t>ABBCA2082N15E0F5</t>
  </si>
  <si>
    <t>ABBCA2082N15FF75</t>
  </si>
  <si>
    <t>ABBCA2082N15F001</t>
  </si>
  <si>
    <t>ABBCA2082N15F1F5</t>
  </si>
  <si>
    <t>ABBCA2402N15E0F5</t>
  </si>
  <si>
    <t>ABBCA2402N15EF75</t>
  </si>
  <si>
    <t>ABBCA2402N15F001</t>
  </si>
  <si>
    <t>ABBCA2402N15F1F5</t>
  </si>
  <si>
    <t>ABBCA4802N15D0F5</t>
  </si>
  <si>
    <t>ABBCA4802N15DF75</t>
  </si>
  <si>
    <t>ABBCA4802N15E001</t>
  </si>
  <si>
    <t>ABBCA4802N15E1F5</t>
  </si>
  <si>
    <t>ABBCA4802N15E002</t>
  </si>
  <si>
    <t>ABBCA6002N15D0F5</t>
  </si>
  <si>
    <t>ABBCA6002N15DF75</t>
  </si>
  <si>
    <t>ABBCA6002N15D001</t>
  </si>
  <si>
    <t>ABBCA6002N15E1F5</t>
  </si>
  <si>
    <t>ABBCA6002N15E002</t>
  </si>
  <si>
    <t>ABBCA2002S15E0F5</t>
  </si>
  <si>
    <t>ABBCA2002S15FF75</t>
  </si>
  <si>
    <t>ABBCA2002S15F001</t>
  </si>
  <si>
    <t>ABBCA2002S15G1F5</t>
  </si>
  <si>
    <t>ABBCA2082S15E0F5</t>
  </si>
  <si>
    <t>ABBCA2082S15FF75</t>
  </si>
  <si>
    <t>ABBCA2082S15F001</t>
  </si>
  <si>
    <t>ABBCA2082S15F1F5</t>
  </si>
  <si>
    <t>ABBCA2402S15E0F5</t>
  </si>
  <si>
    <t>ABBCA2402S15EF75</t>
  </si>
  <si>
    <t>ABBCA2402S15F001</t>
  </si>
  <si>
    <t>ABBCA2402S15F1F5</t>
  </si>
  <si>
    <t>ABBCA4802S15D0F5</t>
  </si>
  <si>
    <t>ABBCA4802S15DF75</t>
  </si>
  <si>
    <t>ABBCA4802S15E001</t>
  </si>
  <si>
    <t>ABBCA4802S15E1F5</t>
  </si>
  <si>
    <t>ABBCA4802S15E002</t>
  </si>
  <si>
    <t>ABBCA6002S15D0F5</t>
  </si>
  <si>
    <t>ABBCA6002S15DF75</t>
  </si>
  <si>
    <t>ABBCA6002S15D001</t>
  </si>
  <si>
    <t>ABBCA6002S15E1F5</t>
  </si>
  <si>
    <t>ABBCA6002S15E002</t>
  </si>
  <si>
    <t>ABBCA4802H15D0F5</t>
  </si>
  <si>
    <t>ABBCA4802H15DF75</t>
  </si>
  <si>
    <t>ABBCA4802H15E001</t>
  </si>
  <si>
    <t>ABBCA4802H15E1F5</t>
  </si>
  <si>
    <t>ABBCA4802H15E002</t>
  </si>
  <si>
    <t>ABBCA6002H15D0F5</t>
  </si>
  <si>
    <t>ABBCA6002H15DF75</t>
  </si>
  <si>
    <t>ABBCA6002H15D001</t>
  </si>
  <si>
    <t>ABBCA6002H15E1F5</t>
  </si>
  <si>
    <t>ABBCA6002H15E002</t>
  </si>
  <si>
    <t>ABBCA4802L15D0F5</t>
  </si>
  <si>
    <t>ABBCA4802L15DF75</t>
  </si>
  <si>
    <t>ABBCA4802L15E001</t>
  </si>
  <si>
    <t>ABBCA4802L15E1F5</t>
  </si>
  <si>
    <t>ABBCA4802L15E002</t>
  </si>
  <si>
    <t>ABBCA2002N1510F5</t>
  </si>
  <si>
    <t>ABBCA2002N151F75</t>
  </si>
  <si>
    <t>ABBCA2002N151001</t>
  </si>
  <si>
    <t>ABBCA2002N1511F5</t>
  </si>
  <si>
    <t>ABBCA2082N1510F5</t>
  </si>
  <si>
    <t>ABBCA2082N151F75</t>
  </si>
  <si>
    <t>ABBCA2082N151001</t>
  </si>
  <si>
    <t>ABBCA2082N1511F5</t>
  </si>
  <si>
    <t>ABBCA2402N1510F5</t>
  </si>
  <si>
    <t>ABBCA2402N151F75</t>
  </si>
  <si>
    <t>ABBCA2402N151001</t>
  </si>
  <si>
    <t>ABBCA2402N1511F5</t>
  </si>
  <si>
    <t>ABBCA4802N1510F5</t>
  </si>
  <si>
    <t>ABBCA4802N151F75</t>
  </si>
  <si>
    <t>ABBCA4802N151001</t>
  </si>
  <si>
    <t>ABBCA4802N1511F5</t>
  </si>
  <si>
    <t>ABBCA4802N151002</t>
  </si>
  <si>
    <t>ABBCA6002N1510F5</t>
  </si>
  <si>
    <t>ABBCA6002N151F75</t>
  </si>
  <si>
    <t>ABBCA6002N151001</t>
  </si>
  <si>
    <t>ABBCA6002N1511F5</t>
  </si>
  <si>
    <t>ABBCA6002N151002</t>
  </si>
  <si>
    <t>ABBCA2002S1510F5</t>
  </si>
  <si>
    <t>ABBCA2002S151F75</t>
  </si>
  <si>
    <t>ABBCA2002S151001</t>
  </si>
  <si>
    <t>ABBCA2002S1511F5</t>
  </si>
  <si>
    <t>ABBCA2082S1510F5</t>
  </si>
  <si>
    <t>ABBCA2082S151F75</t>
  </si>
  <si>
    <t>ABBCA2082S151001</t>
  </si>
  <si>
    <t>ABBCA2082S1511F5</t>
  </si>
  <si>
    <t>ABBCA2402S1510F5</t>
  </si>
  <si>
    <t>ABBCA2402S151F75</t>
  </si>
  <si>
    <t>ABBCA2402S151001</t>
  </si>
  <si>
    <t>ABBCA2402S1511F5</t>
  </si>
  <si>
    <t>ABBCA4802S1510F5</t>
  </si>
  <si>
    <t>ABBCA4802S151F75</t>
  </si>
  <si>
    <t>ABBCA4802S151001</t>
  </si>
  <si>
    <t>ABBCA4802S1511F5</t>
  </si>
  <si>
    <t>ABBCA4802S151002</t>
  </si>
  <si>
    <t>ABBCA6002S1510F5</t>
  </si>
  <si>
    <t>ABBCA6002S151F75</t>
  </si>
  <si>
    <t>ABBCA6002S151001</t>
  </si>
  <si>
    <t>ABBCA6002S1511F5</t>
  </si>
  <si>
    <t>ABBCA6002S151002</t>
  </si>
  <si>
    <t>ABBCA4802H1510F5</t>
  </si>
  <si>
    <t>ABBCA4802H151F75</t>
  </si>
  <si>
    <t>ABBCA4802H151001</t>
  </si>
  <si>
    <t>ABBCA4802H1511F5</t>
  </si>
  <si>
    <t>ABBCA4802H151002</t>
  </si>
  <si>
    <t>ABBCA6002H1510F5</t>
  </si>
  <si>
    <t>ABBCA6002H151F75</t>
  </si>
  <si>
    <t>ABBCA6002H151001</t>
  </si>
  <si>
    <t>ABBCA6002H1511F5</t>
  </si>
  <si>
    <t>ABBCA6002H151002</t>
  </si>
  <si>
    <t>ABBCA4802L1510F5</t>
  </si>
  <si>
    <t>ABBCA4802L151F75</t>
  </si>
  <si>
    <t>ABBCA4802L151001</t>
  </si>
  <si>
    <t>ABBCA4802L1511F5</t>
  </si>
  <si>
    <t>ABBCA4802L151002</t>
  </si>
  <si>
    <t>ABBCB2002N15G002</t>
  </si>
  <si>
    <t>ABBCB2002N15G003</t>
  </si>
  <si>
    <t>ABBCB2082N15G002</t>
  </si>
  <si>
    <t>ABBCB2082N15G003</t>
  </si>
  <si>
    <t>ABBCB2402N20F002</t>
  </si>
  <si>
    <t>ABBCB2402N15G003</t>
  </si>
  <si>
    <t>ABBCB4802N15F003</t>
  </si>
  <si>
    <t>ABBCB4802N15G005</t>
  </si>
  <si>
    <t>ABBCB6002N15F003</t>
  </si>
  <si>
    <t>ABBCB6002N15F005</t>
  </si>
  <si>
    <t>ABBCB2002S15G002</t>
  </si>
  <si>
    <t>ABBCB2002S15G003</t>
  </si>
  <si>
    <t>ABBCB2082S15G002</t>
  </si>
  <si>
    <t>ABBCB2082S15G003</t>
  </si>
  <si>
    <t>ABBCB2402S20F002</t>
  </si>
  <si>
    <t>ABBCB2402S15G003</t>
  </si>
  <si>
    <t>ABBCB4802S15F003</t>
  </si>
  <si>
    <t>ABBCB4802S15G005</t>
  </si>
  <si>
    <t>ABBCB6002S15F003</t>
  </si>
  <si>
    <t>ABBCB6002S15F005</t>
  </si>
  <si>
    <t>ABBCB4802H15F003</t>
  </si>
  <si>
    <t>ABBCB4802H15G005</t>
  </si>
  <si>
    <t>ABBCB6002H15F003</t>
  </si>
  <si>
    <t>ABBCB6002H15F005</t>
  </si>
  <si>
    <t>ABBCB4802L15F003</t>
  </si>
  <si>
    <t>ABBCB4802L15G005</t>
  </si>
  <si>
    <t>ABBCB2002N151002</t>
  </si>
  <si>
    <t>ABBCB2002N151003</t>
  </si>
  <si>
    <t>ABBCB2082N151002</t>
  </si>
  <si>
    <t>ABBCB2082N151003</t>
  </si>
  <si>
    <t>ABBCB2402N201002</t>
  </si>
  <si>
    <t>ABBCB2402N151003</t>
  </si>
  <si>
    <t>ABBCB4802N151003</t>
  </si>
  <si>
    <t>ABBCB4802N151005</t>
  </si>
  <si>
    <t>ABBCB6002N151003</t>
  </si>
  <si>
    <t>ABBCB6002N151005</t>
  </si>
  <si>
    <t>ABBCB2002S151002</t>
  </si>
  <si>
    <t>ABBCB2002S151003</t>
  </si>
  <si>
    <t>ABBCB2082S151002</t>
  </si>
  <si>
    <t>ABBCB2082S151003</t>
  </si>
  <si>
    <t>ABBCB2402S201002</t>
  </si>
  <si>
    <t>ABBCB2402S151003</t>
  </si>
  <si>
    <t>ABBCB4802S151003</t>
  </si>
  <si>
    <t>ABBCB4802S151005</t>
  </si>
  <si>
    <t>ABBCB6002S151003</t>
  </si>
  <si>
    <t>ABBCB6002S151005</t>
  </si>
  <si>
    <t>ABBCB4802H151003</t>
  </si>
  <si>
    <t>ABBCB4802H151005</t>
  </si>
  <si>
    <t>ABBCB6002H151003</t>
  </si>
  <si>
    <t>ABBCB6002H151005</t>
  </si>
  <si>
    <t>ABBCB4802L151003</t>
  </si>
  <si>
    <t>ABBCB4802L151005</t>
  </si>
  <si>
    <t>ABBCC2002N40H7F5</t>
  </si>
  <si>
    <t>ABBCC2082N40H7F5</t>
  </si>
  <si>
    <t>ABBCC2402N30H7F5</t>
  </si>
  <si>
    <t>ABBCC4802N15G7F5</t>
  </si>
  <si>
    <t>ABBCC4802N20H010</t>
  </si>
  <si>
    <t>ABBCC6002N15G7F5</t>
  </si>
  <si>
    <t>ABBCC6002N15G010</t>
  </si>
  <si>
    <t>ABBCC2002S40H7F5</t>
  </si>
  <si>
    <t>ABBCC2082S40H7F5</t>
  </si>
  <si>
    <t>ABBCC2402S30H7F5</t>
  </si>
  <si>
    <t>ABBCC4802S15G7F5</t>
  </si>
  <si>
    <t>ABBCC4802S20H010</t>
  </si>
  <si>
    <t>ABBCC6002S15G7F5</t>
  </si>
  <si>
    <t>ABBCC6002S15G010</t>
  </si>
  <si>
    <t>ABBCC4802H15G7F5</t>
  </si>
  <si>
    <t>ABBCC4802L15G7F5</t>
  </si>
  <si>
    <t>ABBCC2002N4017F5</t>
  </si>
  <si>
    <t>ABBCC2082N4017F5</t>
  </si>
  <si>
    <t>ABBCC2402N3017F5</t>
  </si>
  <si>
    <t>ABBCC4802N1517F5</t>
  </si>
  <si>
    <t>ABBCC6002N1517F5</t>
  </si>
  <si>
    <t>ABBCC2002S4017F5</t>
  </si>
  <si>
    <t>ABBCC2002S6017F5</t>
  </si>
  <si>
    <t>ABBCC2082S251005</t>
  </si>
  <si>
    <t>ABBCC2082S301005</t>
  </si>
  <si>
    <t>ABBCC2082S401005</t>
  </si>
  <si>
    <t>ABBCC2082S4017F5</t>
  </si>
  <si>
    <t>ABBCC2082S6017F5</t>
  </si>
  <si>
    <t>ABBCC2402S201005</t>
  </si>
  <si>
    <t>ABBCC2402S251005</t>
  </si>
  <si>
    <t>ABBCC2402S301005</t>
  </si>
  <si>
    <t>ABBCC2402S401005</t>
  </si>
  <si>
    <t>ABBCC2402S3017F5</t>
  </si>
  <si>
    <t>ABBCC2402S4017F5</t>
  </si>
  <si>
    <t>ABBCC4802S1517F5</t>
  </si>
  <si>
    <t>ABBCC4802S2017F5</t>
  </si>
  <si>
    <t>ABBCC4802S2517F5</t>
  </si>
  <si>
    <t>ABBCC4802S3017F5</t>
  </si>
  <si>
    <t>ABBCC4802S4017F5</t>
  </si>
  <si>
    <t>ABBCC4802S201010</t>
  </si>
  <si>
    <t>ABBCC4802S251010</t>
  </si>
  <si>
    <t>ABBCC4802S301010</t>
  </si>
  <si>
    <t>ABBCC4802S401010</t>
  </si>
  <si>
    <t>ABBCC6002S1517F5</t>
  </si>
  <si>
    <t>ABBCC6002S2017F5</t>
  </si>
  <si>
    <t>ABBCC6002S2517F5</t>
  </si>
  <si>
    <t>ABBCC6002S3017F5</t>
  </si>
  <si>
    <t>ABBCC6002S151010</t>
  </si>
  <si>
    <t>ABBCC6002S201010</t>
  </si>
  <si>
    <t>ABBCC6002S251010</t>
  </si>
  <si>
    <t>ABBCC6002S301010</t>
  </si>
  <si>
    <t>ABBCC6002S401010</t>
  </si>
  <si>
    <t>ABBCC4802H1517F5</t>
  </si>
  <si>
    <t>ABBCC4802H2017F5</t>
  </si>
  <si>
    <t>ABBCC4802H2517F5</t>
  </si>
  <si>
    <t>ABBCC4802H3017F5</t>
  </si>
  <si>
    <t>ABBCC4802H4017F5</t>
  </si>
  <si>
    <t>ABBCC4802H201010</t>
  </si>
  <si>
    <t>ABBCC4802H251010</t>
  </si>
  <si>
    <t>ABBCC4802H301010</t>
  </si>
  <si>
    <t>ABBCC4802H401010</t>
  </si>
  <si>
    <t>ABBCC6002H1517F5</t>
  </si>
  <si>
    <t>ABBCC6002H2017F5</t>
  </si>
  <si>
    <t>ABBCC6002H2517F5</t>
  </si>
  <si>
    <t>ABBCC6002H3017F5</t>
  </si>
  <si>
    <t>ABBCC6002H151010</t>
  </si>
  <si>
    <t>ABBCC6002H201010</t>
  </si>
  <si>
    <t>ABBCC6002H251010</t>
  </si>
  <si>
    <t>ABBCC6002H301010</t>
  </si>
  <si>
    <t>ABBCC6002H401010</t>
  </si>
  <si>
    <t>ABBCC4802L1517F5</t>
  </si>
  <si>
    <t>ABBCC4802L2017F5</t>
  </si>
  <si>
    <t>ABBCC4802L2517F5</t>
  </si>
  <si>
    <t>ABBCC4802L3017F5</t>
  </si>
  <si>
    <t>ABBCC4802L4017F5</t>
  </si>
  <si>
    <t>ABBCC4802L201010</t>
  </si>
  <si>
    <t>ABBCC4802L251010</t>
  </si>
  <si>
    <t>ABBCC4802L301010</t>
  </si>
  <si>
    <t>ABBCC4802L401010</t>
  </si>
  <si>
    <t>ABBCD2002N50J010</t>
  </si>
  <si>
    <t>ABBCD2002N60J010</t>
  </si>
  <si>
    <t>ABBCD2002N70J010</t>
  </si>
  <si>
    <t>ABBCD2082N40J010</t>
  </si>
  <si>
    <t>ABBCD2082N50J010</t>
  </si>
  <si>
    <t>ABBCD2082N60J010</t>
  </si>
  <si>
    <t>ABBCD2082N70J010</t>
  </si>
  <si>
    <t>ABBCD2402N40J010</t>
  </si>
  <si>
    <t>ABBCD2402N50J010</t>
  </si>
  <si>
    <t>ABBCD2402N60J010</t>
  </si>
  <si>
    <t>ABBCD2402N70J010</t>
  </si>
  <si>
    <t>ABBCD2402N60J015</t>
  </si>
  <si>
    <t>ABBCD2402N70J015</t>
  </si>
  <si>
    <t>ABBCD4802N30H015</t>
  </si>
  <si>
    <t>ABBCD4802N40H015</t>
  </si>
  <si>
    <t>ABBCD4802N50H015</t>
  </si>
  <si>
    <t>ABBCD4802N60H015</t>
  </si>
  <si>
    <t>ABBCD4802N70H015</t>
  </si>
  <si>
    <t>ABBCD4802N40H020</t>
  </si>
  <si>
    <t>ABBCD4802N50H020</t>
  </si>
  <si>
    <t>ABBCD4802N60H020</t>
  </si>
  <si>
    <t>ABBCD4802N70H020</t>
  </si>
  <si>
    <t>ABBCD4802N40J020</t>
  </si>
  <si>
    <t>ABBCD4802N50J020</t>
  </si>
  <si>
    <t>ABBCD4802N60J020</t>
  </si>
  <si>
    <t>ABBCD4802N70J020</t>
  </si>
  <si>
    <t>ABBCD4802N50J025</t>
  </si>
  <si>
    <t>ABBCD4802N60J025</t>
  </si>
  <si>
    <t>ABBCD4802N70J025</t>
  </si>
  <si>
    <t>ABBCD6002N30H015</t>
  </si>
  <si>
    <t>ABBCD6002N40H015</t>
  </si>
  <si>
    <t>ABBCD6002N50H015</t>
  </si>
  <si>
    <t>ABBCD6002N60H015</t>
  </si>
  <si>
    <t>ABBCD6002N30H020</t>
  </si>
  <si>
    <t>ABBCD6002N40H020</t>
  </si>
  <si>
    <t>ABBCD6002N50H020</t>
  </si>
  <si>
    <t>ABBCD6002N60H020</t>
  </si>
  <si>
    <t>ABBCD6002N70H020</t>
  </si>
  <si>
    <t>ABBCD6002N40H025</t>
  </si>
  <si>
    <t>ABBCD6002N50H025</t>
  </si>
  <si>
    <t>ABBCD6002N60H025</t>
  </si>
  <si>
    <t>ABBCD6002N70H025</t>
  </si>
  <si>
    <t>ABBCD6002N40J025</t>
  </si>
  <si>
    <t>ABBCD6002N50J025</t>
  </si>
  <si>
    <t>ABBCD6002N60J025</t>
  </si>
  <si>
    <t>ABBCD6002N70J025</t>
  </si>
  <si>
    <t>ABBCD2002S50J010</t>
  </si>
  <si>
    <t>ABBCD2002S60J010</t>
  </si>
  <si>
    <t>ABBCD2002S70J010</t>
  </si>
  <si>
    <t>ABBCD2082S40J010</t>
  </si>
  <si>
    <t>ABBCD2082S50J010</t>
  </si>
  <si>
    <t>ABBCD2082S60J010</t>
  </si>
  <si>
    <t>ABBCD2082S70J010</t>
  </si>
  <si>
    <t>ABBCD2402S40J010</t>
  </si>
  <si>
    <t>ABBCD2402S50J010</t>
  </si>
  <si>
    <t>ABBCD2402S60J010</t>
  </si>
  <si>
    <t>ABBCD2402S70J010</t>
  </si>
  <si>
    <t>ABBCD2402S60J015</t>
  </si>
  <si>
    <t>ABBCD2402S70J015</t>
  </si>
  <si>
    <t>ABBCD4802S30H015</t>
  </si>
  <si>
    <t>ABBCD4802S40H015</t>
  </si>
  <si>
    <t>ABBCD4802S50H015</t>
  </si>
  <si>
    <t>ABBCD4802S60H015</t>
  </si>
  <si>
    <t>ABBCD4802S70H015</t>
  </si>
  <si>
    <t>ABBCD4802S40H020</t>
  </si>
  <si>
    <t>ABBCD4802S50H020</t>
  </si>
  <si>
    <t>ABBCD4802S60H020</t>
  </si>
  <si>
    <t>ABBCD4802S70H020</t>
  </si>
  <si>
    <t>ABBCD4802S40J020</t>
  </si>
  <si>
    <t>ABBCD4802S50J020</t>
  </si>
  <si>
    <t>ABBCD4802S60J020</t>
  </si>
  <si>
    <t>ABBCD4802S70J020</t>
  </si>
  <si>
    <t>ABBCD4802S50J025</t>
  </si>
  <si>
    <t>ABBCD4802S60J025</t>
  </si>
  <si>
    <t>ABBCD4802S70J025</t>
  </si>
  <si>
    <t>ABBCD6002S30H015</t>
  </si>
  <si>
    <t>ABBCD6002S40H015</t>
  </si>
  <si>
    <t>ABBCD6002S50H015</t>
  </si>
  <si>
    <t>ABBCD6002S60H015</t>
  </si>
  <si>
    <t>ABBCD6002S30H020</t>
  </si>
  <si>
    <t>ABBCD6002S40H020</t>
  </si>
  <si>
    <t>ABBCD6002S50H020</t>
  </si>
  <si>
    <t>ABBCD6002S60H020</t>
  </si>
  <si>
    <t>ABBCD6002S70H020</t>
  </si>
  <si>
    <t>ABBCD6002S40H025</t>
  </si>
  <si>
    <t>ABBCD6002S50H025</t>
  </si>
  <si>
    <t>ABBCD6002S60H025</t>
  </si>
  <si>
    <t>ABBCD6002S70H025</t>
  </si>
  <si>
    <t>ABBCD6002S40J025</t>
  </si>
  <si>
    <t>ABBCD6002S50J025</t>
  </si>
  <si>
    <t>ABBCD6002S60J025</t>
  </si>
  <si>
    <t>ABBCD6002S70J025</t>
  </si>
  <si>
    <t>ABBCD4802H30H015</t>
  </si>
  <si>
    <t>ABBCD4802H40H015</t>
  </si>
  <si>
    <t>ABBCD4802H50H015</t>
  </si>
  <si>
    <t>ABBCD4802H60H015</t>
  </si>
  <si>
    <t>ABBCD4802H70H015</t>
  </si>
  <si>
    <t>ABBCD4802H40H020</t>
  </si>
  <si>
    <t>ABBCD4802H50H020</t>
  </si>
  <si>
    <t>ABBCD4802H60H020</t>
  </si>
  <si>
    <t>ABBCD4802H70H020</t>
  </si>
  <si>
    <t>ABBCD4802H40J020</t>
  </si>
  <si>
    <t>ABBCD4802H50J020</t>
  </si>
  <si>
    <t>ABBCD4802H60J020</t>
  </si>
  <si>
    <t>ABBCD4802H70J020</t>
  </si>
  <si>
    <t>ABBCD4802H50J025</t>
  </si>
  <si>
    <t>ABBCD4802H60J025</t>
  </si>
  <si>
    <t>ABBCD4802H70J025</t>
  </si>
  <si>
    <t>ABBCD6002H30H015</t>
  </si>
  <si>
    <t>ABBCD6002H40H015</t>
  </si>
  <si>
    <t>ABBCD6002H50H015</t>
  </si>
  <si>
    <t>ABBCD6002H60H015</t>
  </si>
  <si>
    <t>ABBCD6002H30H020</t>
  </si>
  <si>
    <t>ABBCD6002H40H020</t>
  </si>
  <si>
    <t>ABBCD6002H50H020</t>
  </si>
  <si>
    <t>ABBCD6002H60H020</t>
  </si>
  <si>
    <t>ABBCD6002H70H020</t>
  </si>
  <si>
    <t>ABBCD6002H40H025</t>
  </si>
  <si>
    <t>ABBCD6002H50H025</t>
  </si>
  <si>
    <t>ABBCD6002H60H025</t>
  </si>
  <si>
    <t>ABBCD6002H70H025</t>
  </si>
  <si>
    <t>ABBCD6002H40J025</t>
  </si>
  <si>
    <t>ABBCD6002H50J025</t>
  </si>
  <si>
    <t>ABBCD6002H60J025</t>
  </si>
  <si>
    <t>ABBCD6002H70J025</t>
  </si>
  <si>
    <t>ABBCD4802L30H015</t>
  </si>
  <si>
    <t>ABBCD4802L40H015</t>
  </si>
  <si>
    <t>ABBCD4802L50H015</t>
  </si>
  <si>
    <t>ABBCD4802L60H015</t>
  </si>
  <si>
    <t>ABBCD4802L70H015</t>
  </si>
  <si>
    <t>ABBCD4802L40H020</t>
  </si>
  <si>
    <t>ABBCD4802L50H020</t>
  </si>
  <si>
    <t>ABBCD4802L60H020</t>
  </si>
  <si>
    <t>ABBCD4802L70H020</t>
  </si>
  <si>
    <t>ABBCD4802L40J020</t>
  </si>
  <si>
    <t>ABBCD4802L50J020</t>
  </si>
  <si>
    <t>ABBCD4802L60J020</t>
  </si>
  <si>
    <t>ABBCD4802L70J020</t>
  </si>
  <si>
    <t>ABBCD4802L50J025</t>
  </si>
  <si>
    <t>ABBCD4802L60J025</t>
  </si>
  <si>
    <t>ABBCD4802L70J025</t>
  </si>
  <si>
    <t>ABBCD2002N501010</t>
  </si>
  <si>
    <t>ABBCD2002N601010</t>
  </si>
  <si>
    <t>ABBCD2002N701010</t>
  </si>
  <si>
    <t>ABBCD2082N401010</t>
  </si>
  <si>
    <t>ABBCD2082N501010</t>
  </si>
  <si>
    <t>ABBCD2082N601010</t>
  </si>
  <si>
    <t>ABBCD2082N701010</t>
  </si>
  <si>
    <t>ABBCD2402N401010</t>
  </si>
  <si>
    <t>ABBCD2402N501010</t>
  </si>
  <si>
    <t>ABBCD2402N601010</t>
  </si>
  <si>
    <t>ABBCD2402N701010</t>
  </si>
  <si>
    <t>ABBCD2402N601015</t>
  </si>
  <si>
    <t>ABBCD2402N701015</t>
  </si>
  <si>
    <t>ABBCD4802N301015</t>
  </si>
  <si>
    <t>ABBCD4802N401015</t>
  </si>
  <si>
    <t>ABBCD4802N501015</t>
  </si>
  <si>
    <t>ABBCD4802N601015</t>
  </si>
  <si>
    <t>ABBCD4802N701015</t>
  </si>
  <si>
    <t>ABBCD4802N401020</t>
  </si>
  <si>
    <t>ABBCD4802N501020</t>
  </si>
  <si>
    <t>ABBCD4802N601020</t>
  </si>
  <si>
    <t>ABBCD4802N701020</t>
  </si>
  <si>
    <t>ABBCD4802N501025</t>
  </si>
  <si>
    <t>ABBCD4802N601025</t>
  </si>
  <si>
    <t>ABBCD4802N701025</t>
  </si>
  <si>
    <t>ABBCD6002N301015</t>
  </si>
  <si>
    <t>ABBCD6002N401015</t>
  </si>
  <si>
    <t>ABBCD6002N501015</t>
  </si>
  <si>
    <t>ABBCD6002N601015</t>
  </si>
  <si>
    <t>ABBCD6002N301020</t>
  </si>
  <si>
    <t>ABBCD6002N401020</t>
  </si>
  <si>
    <t>ABBCD6002N501020</t>
  </si>
  <si>
    <t>ABBCD6002N601020</t>
  </si>
  <si>
    <t>ABBCD6002N701020</t>
  </si>
  <si>
    <t>ABBCD6002N401025</t>
  </si>
  <si>
    <t>ABBCD6002N501025</t>
  </si>
  <si>
    <t>ABBCD6002N601025</t>
  </si>
  <si>
    <t>ABBCD6002N701025</t>
  </si>
  <si>
    <t>ABBCD2002S501010</t>
  </si>
  <si>
    <t>ABBCD2002S601010</t>
  </si>
  <si>
    <t>ABBCD2002S701010</t>
  </si>
  <si>
    <t>ABBCD2082S401010</t>
  </si>
  <si>
    <t>ABBCD2082S501010</t>
  </si>
  <si>
    <t>ABBCD2082S601010</t>
  </si>
  <si>
    <t>ABBCD2082S701010</t>
  </si>
  <si>
    <t>ABBCD2402S401010</t>
  </si>
  <si>
    <t>ABBCD2402S501010</t>
  </si>
  <si>
    <t>ABBCD2402S601010</t>
  </si>
  <si>
    <t>ABBCD2402S701010</t>
  </si>
  <si>
    <t>ABBCD2402S601015</t>
  </si>
  <si>
    <t>ABBCD2402S701015</t>
  </si>
  <si>
    <t>ABBCD4802S301015</t>
  </si>
  <si>
    <t>ABBCD4802S401015</t>
  </si>
  <si>
    <t>ABBCD4802S501015</t>
  </si>
  <si>
    <t>ABBCD4802S601015</t>
  </si>
  <si>
    <t>ABBCD4802S701015</t>
  </si>
  <si>
    <t>ABBCD4802S401020</t>
  </si>
  <si>
    <t>ABBCD4802S501020</t>
  </si>
  <si>
    <t>ABBCD4802S601020</t>
  </si>
  <si>
    <t>ABBCD4802S701020</t>
  </si>
  <si>
    <t>ABBCD4802S501025</t>
  </si>
  <si>
    <t>ABBCD4802S601025</t>
  </si>
  <si>
    <t>ABBCD4802S701025</t>
  </si>
  <si>
    <t>ABBCD6002S301015</t>
  </si>
  <si>
    <t>ABBCD6002S401015</t>
  </si>
  <si>
    <t>ABBCD6002S501015</t>
  </si>
  <si>
    <t>ABBCD6002S601015</t>
  </si>
  <si>
    <t>ABBCD6002S301020</t>
  </si>
  <si>
    <t>ABBCD6002S401020</t>
  </si>
  <si>
    <t>ABBCD6002S501020</t>
  </si>
  <si>
    <t>ABBCD6002S601020</t>
  </si>
  <si>
    <t>ABBCD6002S701020</t>
  </si>
  <si>
    <t>ABBCD6002S401025</t>
  </si>
  <si>
    <t>ABBCD6002S501025</t>
  </si>
  <si>
    <t>ABBCD6002S601025</t>
  </si>
  <si>
    <t>ABBCD6002S701025</t>
  </si>
  <si>
    <t>ABBCD4802H301015</t>
  </si>
  <si>
    <t>ABBCD4802H401015</t>
  </si>
  <si>
    <t>ABBCD4802H501015</t>
  </si>
  <si>
    <t>ABBCD4802H601015</t>
  </si>
  <si>
    <t>ABBCD4802H701015</t>
  </si>
  <si>
    <t>ABBCD4802H401020</t>
  </si>
  <si>
    <t>ABBCD4802H501020</t>
  </si>
  <si>
    <t>ABBCD4802H601020</t>
  </si>
  <si>
    <t>ABBCD4802H701020</t>
  </si>
  <si>
    <t>ABBCD4802H501025</t>
  </si>
  <si>
    <t>ABBCD4802H601025</t>
  </si>
  <si>
    <t>ABBCD4802H701025</t>
  </si>
  <si>
    <t>ABBCD6002H301015</t>
  </si>
  <si>
    <t>ABBCD6002H401015</t>
  </si>
  <si>
    <t>ABBCD6002H501015</t>
  </si>
  <si>
    <t>ABBCD6002H601015</t>
  </si>
  <si>
    <t>ABBCD6002H301020</t>
  </si>
  <si>
    <t>ABBCD6002H401020</t>
  </si>
  <si>
    <t>ABBCD6002H501020</t>
  </si>
  <si>
    <t>ABBCD6002H601020</t>
  </si>
  <si>
    <t>ABBCD6002H701020</t>
  </si>
  <si>
    <t>ABBCD6002H401025</t>
  </si>
  <si>
    <t>ABBCD6002H501025</t>
  </si>
  <si>
    <t>ABBCD6002H601025</t>
  </si>
  <si>
    <t>ABBCD6002H701025</t>
  </si>
  <si>
    <t>ABBCD4802L301015</t>
  </si>
  <si>
    <t>ABBCD4802L401015</t>
  </si>
  <si>
    <t>ABBCD4802L501015</t>
  </si>
  <si>
    <t>ABBCD4802L601015</t>
  </si>
  <si>
    <t>ABBCD4802L701015</t>
  </si>
  <si>
    <t>ABBCD4802L401020</t>
  </si>
  <si>
    <t>ABBCD4802L501020</t>
  </si>
  <si>
    <t>ABBCD4802L601020</t>
  </si>
  <si>
    <t>ABBCD4802L701020</t>
  </si>
  <si>
    <t>ABBCD4802L501025</t>
  </si>
  <si>
    <t>ABBCD4802L601025</t>
  </si>
  <si>
    <t>ABBCD4802L701025</t>
  </si>
  <si>
    <t>ABBCE2002N70L015</t>
  </si>
  <si>
    <t>ABBCE2002N80L015</t>
  </si>
  <si>
    <t>ABBCE2002N90L015</t>
  </si>
  <si>
    <t>ABBCE2002N100L015</t>
  </si>
  <si>
    <t>ABBCE2002N110L015</t>
  </si>
  <si>
    <t>ABBCE2002N125L015</t>
  </si>
  <si>
    <t>ABBCE2002N80L020</t>
  </si>
  <si>
    <t>ABBCE2002N90L020</t>
  </si>
  <si>
    <t>ABBCE2002N100L020</t>
  </si>
  <si>
    <t>ABBCE2002N110L020</t>
  </si>
  <si>
    <t>ABBCE2002N125L020</t>
  </si>
  <si>
    <t>ABBCE2002N100M025</t>
  </si>
  <si>
    <t>ABBCE2002N110M025</t>
  </si>
  <si>
    <t>ABBCE2002N125M025</t>
  </si>
  <si>
    <t>ABBCE2082N60L015</t>
  </si>
  <si>
    <t>ABBCE2082N70L015</t>
  </si>
  <si>
    <t>ABBCE2082N80L015</t>
  </si>
  <si>
    <t>ABBCE2082N90L015</t>
  </si>
  <si>
    <t>ABBCE2082N100L015</t>
  </si>
  <si>
    <t>ABBCE2082N110L015</t>
  </si>
  <si>
    <t>ABBCE2082N125L015</t>
  </si>
  <si>
    <t>ABBCE2082N80L020</t>
  </si>
  <si>
    <t>ABBCE2082N90L020</t>
  </si>
  <si>
    <t>ABBCE2082N100L020</t>
  </si>
  <si>
    <t>ABBCE2082N110L020</t>
  </si>
  <si>
    <t>ABBCE2082N125L020</t>
  </si>
  <si>
    <t>ABBCE2082N100M025</t>
  </si>
  <si>
    <t>ABBCE2082N110M025</t>
  </si>
  <si>
    <t>ABBCE2082N125M025</t>
  </si>
  <si>
    <t>ABBCE2402N70L020</t>
  </si>
  <si>
    <t>ABBCE2402N80L020</t>
  </si>
  <si>
    <t>ABBCE2402N90L020</t>
  </si>
  <si>
    <t>ABBCE2402N100L020</t>
  </si>
  <si>
    <t>ABBCE2402N110L020</t>
  </si>
  <si>
    <t>ABBCE2402N125L020</t>
  </si>
  <si>
    <t>ABBCE2402N90L025</t>
  </si>
  <si>
    <t>ABBCE2402N100L025</t>
  </si>
  <si>
    <t>ABBCE2402N110L025</t>
  </si>
  <si>
    <t>ABBCE2402N125L025</t>
  </si>
  <si>
    <t>ABBCE2402N90M025</t>
  </si>
  <si>
    <t>ABBCE2402N100M025</t>
  </si>
  <si>
    <t>ABBCE2402N110M025</t>
  </si>
  <si>
    <t>ABBCE2402N125M025</t>
  </si>
  <si>
    <t>ABBCE2402N100M030</t>
  </si>
  <si>
    <t>ABBCE2402N110M030</t>
  </si>
  <si>
    <t>ABBCE2402N125M030</t>
  </si>
  <si>
    <t>ABBCE4802N50L030</t>
  </si>
  <si>
    <t>ABBCE4802N60L030</t>
  </si>
  <si>
    <t>ABBCE4802N70L030</t>
  </si>
  <si>
    <t>ABBCE4802N80L030</t>
  </si>
  <si>
    <t>ABBCE4802N90L030</t>
  </si>
  <si>
    <t>ABBCE4802N100L030</t>
  </si>
  <si>
    <t>ABBCE4802N110L030</t>
  </si>
  <si>
    <t>ABBCE4802N125L030</t>
  </si>
  <si>
    <t>ABBCE4802N70L040</t>
  </si>
  <si>
    <t>ABBCE4802N80L040</t>
  </si>
  <si>
    <t>ABBCE4802N90L040</t>
  </si>
  <si>
    <t>ABBCE4802N100L040</t>
  </si>
  <si>
    <t>ABBCE4802N110L040</t>
  </si>
  <si>
    <t>ABBCE4802N125L040</t>
  </si>
  <si>
    <t>ABBCE4802N90L050</t>
  </si>
  <si>
    <t>ABBCE4802N100L050</t>
  </si>
  <si>
    <t>ABBCE4802N110L050</t>
  </si>
  <si>
    <t>ABBCE4802N125L050</t>
  </si>
  <si>
    <t>ABBCE4802N90M050</t>
  </si>
  <si>
    <t>ABBCE4802N100M050</t>
  </si>
  <si>
    <t>ABBCE4802N110M050</t>
  </si>
  <si>
    <t>ABBCE4802N125M050</t>
  </si>
  <si>
    <t>ABBCE6002N50K030</t>
  </si>
  <si>
    <t>ABBCE6002N60K030</t>
  </si>
  <si>
    <t>ABBCE6002N70K030</t>
  </si>
  <si>
    <t>ABBCE6002N80K030</t>
  </si>
  <si>
    <t>ABBCE6002N90K030</t>
  </si>
  <si>
    <t>ABBCE6002N100K030</t>
  </si>
  <si>
    <t>ABBCE6002N110K030</t>
  </si>
  <si>
    <t>ABBCE6002N125K030</t>
  </si>
  <si>
    <t>ABBCE6002N60L040</t>
  </si>
  <si>
    <t>ABBCE6002N70L040</t>
  </si>
  <si>
    <t>ABBCE6002N80L040</t>
  </si>
  <si>
    <t>ABBCE6002N90L040</t>
  </si>
  <si>
    <t>ABBCE6002N100L040</t>
  </si>
  <si>
    <t>ABBCE6002N110L040</t>
  </si>
  <si>
    <t>ABBCE6002N125L040</t>
  </si>
  <si>
    <t>ABBCE6002N70L050</t>
  </si>
  <si>
    <t>ABBCE6002N80L050</t>
  </si>
  <si>
    <t>ABBCE6002N90L050</t>
  </si>
  <si>
    <t>ABBCE6002N100L050</t>
  </si>
  <si>
    <t>ABBCE6002N110L050</t>
  </si>
  <si>
    <t>ABBCE6002N125L050</t>
  </si>
  <si>
    <t>ABBCE2002S70L015</t>
  </si>
  <si>
    <t>ABBCE2002S80L015</t>
  </si>
  <si>
    <t>ABBCE2002S90L015</t>
  </si>
  <si>
    <t>ABBCE2002S100L015</t>
  </si>
  <si>
    <t>ABBCE2002S110L015</t>
  </si>
  <si>
    <t>ABBCE2002S125L015</t>
  </si>
  <si>
    <t>ABBCE2002S80L020</t>
  </si>
  <si>
    <t>ABBCE2002S90L020</t>
  </si>
  <si>
    <t>ABBCE2002S100L020</t>
  </si>
  <si>
    <t>ABBCE2002S110L020</t>
  </si>
  <si>
    <t>ABBCE2002S125L020</t>
  </si>
  <si>
    <t>ABBCE2002S100M025</t>
  </si>
  <si>
    <t>ABBCE2002S110M025</t>
  </si>
  <si>
    <t>ABBCE2002S125M025</t>
  </si>
  <si>
    <t>ABBCE2082S60L015</t>
  </si>
  <si>
    <t>ABBCE2082S70L015</t>
  </si>
  <si>
    <t>ABBCE2082S80L015</t>
  </si>
  <si>
    <t>ABBCE2082S90L015</t>
  </si>
  <si>
    <t>ABBCE2082S100L015</t>
  </si>
  <si>
    <t>ABBCE2082S110L015</t>
  </si>
  <si>
    <t>ABBCE2082S125L015</t>
  </si>
  <si>
    <t>ABBCE2082S80L020</t>
  </si>
  <si>
    <t>ABBCE2082S90L020</t>
  </si>
  <si>
    <t>ABBCE2082S100L020</t>
  </si>
  <si>
    <t>ABBCE2082S110L020</t>
  </si>
  <si>
    <t>ABBCE2082S125L020</t>
  </si>
  <si>
    <t>ABBCE2082S100M025</t>
  </si>
  <si>
    <t>ABBCE2082S110M025</t>
  </si>
  <si>
    <t>ABBCE2082S125M025</t>
  </si>
  <si>
    <t>ABBCE2402S70L020</t>
  </si>
  <si>
    <t>ABBCE2402S80L020</t>
  </si>
  <si>
    <t>ABBCE2402S90L020</t>
  </si>
  <si>
    <t>ABBCE2402S100L020</t>
  </si>
  <si>
    <t>ABBCE2402S110L020</t>
  </si>
  <si>
    <t>ABBCE2402S125L020</t>
  </si>
  <si>
    <t>ABBCE2402S90L025</t>
  </si>
  <si>
    <t>ABBCE2402S100L025</t>
  </si>
  <si>
    <t>ABBCE2402S110L025</t>
  </si>
  <si>
    <t>ABBCE2402S125L025</t>
  </si>
  <si>
    <t>ABBCE2402S90M025</t>
  </si>
  <si>
    <t>ABBCE2402S100M025</t>
  </si>
  <si>
    <t>ABBCE2402S110M025</t>
  </si>
  <si>
    <t>ABBCE2402S125M025</t>
  </si>
  <si>
    <t>ABBCE2402S100M030</t>
  </si>
  <si>
    <t>ABBCE2402S110M030</t>
  </si>
  <si>
    <t>ABBCE2402S125M030</t>
  </si>
  <si>
    <t>ABBCE4802S50L030</t>
  </si>
  <si>
    <t>ABBCE4802S60L030</t>
  </si>
  <si>
    <t>ABBCE4802S70L030</t>
  </si>
  <si>
    <t>ABBCE4802S80L030</t>
  </si>
  <si>
    <t>ABBCE4802S90L030</t>
  </si>
  <si>
    <t>ABBCE4802S100L030</t>
  </si>
  <si>
    <t>ABBCE4802S110L030</t>
  </si>
  <si>
    <t>ABBCE4802S125L030</t>
  </si>
  <si>
    <t>ABBCE4802S70L040</t>
  </si>
  <si>
    <t>ABBCE4802S80L040</t>
  </si>
  <si>
    <t>ABBCE4802S90L040</t>
  </si>
  <si>
    <t>ABBCE4802S100L040</t>
  </si>
  <si>
    <t>ABBCE4802S110L040</t>
  </si>
  <si>
    <t>ABBCE4802S125L040</t>
  </si>
  <si>
    <t>ABBCE4802S90L050</t>
  </si>
  <si>
    <t>ABBCE4802S100L050</t>
  </si>
  <si>
    <t>ABBCE4802S110L050</t>
  </si>
  <si>
    <t>ABBCE4802S125L050</t>
  </si>
  <si>
    <t>ABBCE4802S90M050</t>
  </si>
  <si>
    <t>ABBCE4802S100M050</t>
  </si>
  <si>
    <t>ABBCE4802S110M050</t>
  </si>
  <si>
    <t>ABBCE4802S125M050</t>
  </si>
  <si>
    <t>ABBCE6002S50K030</t>
  </si>
  <si>
    <t>ABBCE6002S60K030</t>
  </si>
  <si>
    <t>ABBCE6002S70K030</t>
  </si>
  <si>
    <t>ABBCE6002S80K030</t>
  </si>
  <si>
    <t>ABBCE6002S90K030</t>
  </si>
  <si>
    <t>ABBCE6002S100K030</t>
  </si>
  <si>
    <t>ABBCE6002S110K030</t>
  </si>
  <si>
    <t>ABBCE6002S125K030</t>
  </si>
  <si>
    <t>ABBCE6002S60L040</t>
  </si>
  <si>
    <t>ABBCE6002S70L040</t>
  </si>
  <si>
    <t>ABBCE6002S80L040</t>
  </si>
  <si>
    <t>ABBCE6002S90L040</t>
  </si>
  <si>
    <t>ABBCE6002S100L040</t>
  </si>
  <si>
    <t>ABBCE6002S110L040</t>
  </si>
  <si>
    <t>ABBCE6002S125L040</t>
  </si>
  <si>
    <t>ABBCE6002S70L050</t>
  </si>
  <si>
    <t>ABBCE6002S80L050</t>
  </si>
  <si>
    <t>ABBCE6002S90L050</t>
  </si>
  <si>
    <t>ABBCE6002S100L050</t>
  </si>
  <si>
    <t>ABBCE6002S110L050</t>
  </si>
  <si>
    <t>ABBCE6002S125L050</t>
  </si>
  <si>
    <t>ABBCE4802H50L030</t>
  </si>
  <si>
    <t>ABBCE4802H60L030</t>
  </si>
  <si>
    <t>ABBCE4802H70L030</t>
  </si>
  <si>
    <t>ABBCE4802H80L030</t>
  </si>
  <si>
    <t>ABBCE4802H90L030</t>
  </si>
  <si>
    <t>ABBCE4802H100L030</t>
  </si>
  <si>
    <t>ABBCE4802H110L030</t>
  </si>
  <si>
    <t>ABBCE4802H125L030</t>
  </si>
  <si>
    <t>ABBCE4802H70L040</t>
  </si>
  <si>
    <t>ABBCE4802H80L040</t>
  </si>
  <si>
    <t>ABBCE4802H90L040</t>
  </si>
  <si>
    <t>ABBCE4802H100L040</t>
  </si>
  <si>
    <t>ABBCE4802H110L040</t>
  </si>
  <si>
    <t>ABBCE4802H125L040</t>
  </si>
  <si>
    <t>ABBCE4802H90L050</t>
  </si>
  <si>
    <t>ABBCE4802H100L050</t>
  </si>
  <si>
    <t>ABBCE4802H110L050</t>
  </si>
  <si>
    <t>ABBCE4802H125L050</t>
  </si>
  <si>
    <t>ABBCE4802H90M050</t>
  </si>
  <si>
    <t>ABBCE4802H100M050</t>
  </si>
  <si>
    <t>ABBCE4802H110M050</t>
  </si>
  <si>
    <t>ABBCE4802H125M050</t>
  </si>
  <si>
    <t>ABBCE6002H50K030</t>
  </si>
  <si>
    <t>ABBCE6002H60K030</t>
  </si>
  <si>
    <t>ABBCE6002H70K030</t>
  </si>
  <si>
    <t>ABBCE6002H80K030</t>
  </si>
  <si>
    <t>ABBCE6002H90K030</t>
  </si>
  <si>
    <t>ABBCE6002H100K030</t>
  </si>
  <si>
    <t>ABBCE6002H110K030</t>
  </si>
  <si>
    <t>ABBCE6002H125K030</t>
  </si>
  <si>
    <t>ABBCE6002H60L040</t>
  </si>
  <si>
    <t>ABBCE6002H70L040</t>
  </si>
  <si>
    <t>ABBCE6002H80L040</t>
  </si>
  <si>
    <t>ABBCE6002H90L040</t>
  </si>
  <si>
    <t>ABBCE6002H100L040</t>
  </si>
  <si>
    <t>ABBCE6002H110L040</t>
  </si>
  <si>
    <t>ABBCE6002H125L040</t>
  </si>
  <si>
    <t>ABBCE6002H70L050</t>
  </si>
  <si>
    <t>ABBCE6002H80L050</t>
  </si>
  <si>
    <t>ABBCE6002H90L050</t>
  </si>
  <si>
    <t>ABBCE6002H100L050</t>
  </si>
  <si>
    <t>ABBCE6002H110L050</t>
  </si>
  <si>
    <t>ABBCE6002H125L050</t>
  </si>
  <si>
    <t>ABBCE4802L50L030</t>
  </si>
  <si>
    <t>ABBCE4802L60L030</t>
  </si>
  <si>
    <t>ABBCE4802L70L030</t>
  </si>
  <si>
    <t>ABBCE4802L80L030</t>
  </si>
  <si>
    <t>ABBCE4802L90L030</t>
  </si>
  <si>
    <t>ABBCE4802L100L030</t>
  </si>
  <si>
    <t>ABBCE4802L110L030</t>
  </si>
  <si>
    <t>ABBCE4802L125L030</t>
  </si>
  <si>
    <t>ABBCE4802L70L040</t>
  </si>
  <si>
    <t>ABBCE4802L80L040</t>
  </si>
  <si>
    <t>ABBCE4802L90L040</t>
  </si>
  <si>
    <t>ABBCE4802L100L040</t>
  </si>
  <si>
    <t>ABBCE4802L110L040</t>
  </si>
  <si>
    <t>ABBCE4802L125L040</t>
  </si>
  <si>
    <t>ABBCE4802L90L050</t>
  </si>
  <si>
    <t>ABBCE4802L100L050</t>
  </si>
  <si>
    <t>ABBCE4802L110L050</t>
  </si>
  <si>
    <t>ABBCE4802L125L050</t>
  </si>
  <si>
    <t>ABBCE4802L90M050</t>
  </si>
  <si>
    <t>ABBCE4802L100M050</t>
  </si>
  <si>
    <t>ABBCE4802L110M050</t>
  </si>
  <si>
    <t>ABBCE4802L125M050</t>
  </si>
  <si>
    <t>ABBCE2002N701015</t>
  </si>
  <si>
    <t>ABBCE2002N801015</t>
  </si>
  <si>
    <t>ABBCE2002N901015</t>
  </si>
  <si>
    <t>ABBCE2002N1001015</t>
  </si>
  <si>
    <t>ABBCE2002N1101015</t>
  </si>
  <si>
    <t>ABBCE2002N1251015</t>
  </si>
  <si>
    <t>ABBCE2002N801020</t>
  </si>
  <si>
    <t>ABBCE2002N901020</t>
  </si>
  <si>
    <t>ABBCE2002N1001020</t>
  </si>
  <si>
    <t>ABBCE2002N1101020</t>
  </si>
  <si>
    <t>ABBCE2002N1251020</t>
  </si>
  <si>
    <t>ABBCE2002N1001025</t>
  </si>
  <si>
    <t>ABBCE2002N1101025</t>
  </si>
  <si>
    <t>ABBCE2002N1251025</t>
  </si>
  <si>
    <t>ABBCE2082N601015</t>
  </si>
  <si>
    <t>ABBCE2082N701015</t>
  </si>
  <si>
    <t>ABBCE2082N801015</t>
  </si>
  <si>
    <t>ABBCE2082N901015</t>
  </si>
  <si>
    <t>ABBCE2082N1001015</t>
  </si>
  <si>
    <t>ABBCE2082N1101015</t>
  </si>
  <si>
    <t>ABBCE2082N1251015</t>
  </si>
  <si>
    <t>ABBCE2082N801020</t>
  </si>
  <si>
    <t>ABBCE2082N901020</t>
  </si>
  <si>
    <t>ABBCE2082N1001020</t>
  </si>
  <si>
    <t>ABBCE2082N1101020</t>
  </si>
  <si>
    <t>ABBCE2082N1251020</t>
  </si>
  <si>
    <t>ABBCE2082N1001025</t>
  </si>
  <si>
    <t>ABBCE2082N1101025</t>
  </si>
  <si>
    <t>ABBCE2082N1251025</t>
  </si>
  <si>
    <t>ABBCE2402N701020</t>
  </si>
  <si>
    <t>ABBCE2402N801020</t>
  </si>
  <si>
    <t>ABBCE2402N901020</t>
  </si>
  <si>
    <t>ABBCE2402N1001020</t>
  </si>
  <si>
    <t>ABBCE2402N1101020</t>
  </si>
  <si>
    <t>ABBCE2402N1251020</t>
  </si>
  <si>
    <t>ABBCE2402N901025</t>
  </si>
  <si>
    <t>ABBCE2402N1001025</t>
  </si>
  <si>
    <t>ABBCE2402N1101025</t>
  </si>
  <si>
    <t>ABBCE2402N1251025</t>
  </si>
  <si>
    <t>ABBCE2402N1001030</t>
  </si>
  <si>
    <t>ABBCE2402N1101030</t>
  </si>
  <si>
    <t>ABBCE2402N1251030</t>
  </si>
  <si>
    <t>ABBCE4802N501030</t>
  </si>
  <si>
    <t>ABBCE4802N601030</t>
  </si>
  <si>
    <t>ABBCE4802N701030</t>
  </si>
  <si>
    <t>ABBCE4802N801030</t>
  </si>
  <si>
    <t>ABBCE4802N901030</t>
  </si>
  <si>
    <t>ABBCE4802N1001030</t>
  </si>
  <si>
    <t>ABBCE4802N1101030</t>
  </si>
  <si>
    <t>ABBCE4802N1251030</t>
  </si>
  <si>
    <t>ABBCE4802N701040</t>
  </si>
  <si>
    <t>ABBCE4802N801040</t>
  </si>
  <si>
    <t>ABBCE4802N901040</t>
  </si>
  <si>
    <t>ABBCE4802N1001040</t>
  </si>
  <si>
    <t>ABBCE4802N1101040</t>
  </si>
  <si>
    <t>ABBCE4802N1251040</t>
  </si>
  <si>
    <t>ABBCE4802N901050</t>
  </si>
  <si>
    <t>ABBCE4802N1001050</t>
  </si>
  <si>
    <t>ABBCE4802N1101050</t>
  </si>
  <si>
    <t>ABBCE4802N1251050</t>
  </si>
  <si>
    <t>ABBCE6002N501030</t>
  </si>
  <si>
    <t>ABBCE6002N601030</t>
  </si>
  <si>
    <t>ABBCE6002N701030</t>
  </si>
  <si>
    <t>ABBCE6002N801030</t>
  </si>
  <si>
    <t>ABBCE6002N901030</t>
  </si>
  <si>
    <t>ABBCE6002N1001030</t>
  </si>
  <si>
    <t>ABBCE6002N1101030</t>
  </si>
  <si>
    <t>ABBCE6002N1251030</t>
  </si>
  <si>
    <t>ABBCE6002N601040</t>
  </si>
  <si>
    <t>ABBCE6002N701040</t>
  </si>
  <si>
    <t>ABBCE6002N801040</t>
  </si>
  <si>
    <t>ABBCE6002N901040</t>
  </si>
  <si>
    <t>ABBCE6002N1001040</t>
  </si>
  <si>
    <t>ABBCE6002N1101040</t>
  </si>
  <si>
    <t>ABBCE6002N1251040</t>
  </si>
  <si>
    <t>ABBCE6002N701050</t>
  </si>
  <si>
    <t>ABBCE6002N801050</t>
  </si>
  <si>
    <t>ABBCE6002N901050</t>
  </si>
  <si>
    <t>ABBCE6002N1001050</t>
  </si>
  <si>
    <t>ABBCE6002N1101050</t>
  </si>
  <si>
    <t>ABBCE6002N1251050</t>
  </si>
  <si>
    <t>ABBCE2002S701015</t>
  </si>
  <si>
    <t>ABBCE2002S801015</t>
  </si>
  <si>
    <t>ABBCE2002S901015</t>
  </si>
  <si>
    <t>ABBCE2002S1001015</t>
  </si>
  <si>
    <t>ABBCE2002S1101015</t>
  </si>
  <si>
    <t>ABBCE2002S1251015</t>
  </si>
  <si>
    <t>ABBCE2002S801020</t>
  </si>
  <si>
    <t>ABBCE2002S901020</t>
  </si>
  <si>
    <t>ABBCE2002S1001020</t>
  </si>
  <si>
    <t>ABBCE2002S1101020</t>
  </si>
  <si>
    <t>ABBCE2002S1251020</t>
  </si>
  <si>
    <t>ABBCE2002S1001025</t>
  </si>
  <si>
    <t>ABBCE2002S1101025</t>
  </si>
  <si>
    <t>ABBCE2002S1251025</t>
  </si>
  <si>
    <t>ABBCE2082S601015</t>
  </si>
  <si>
    <t>ABBCE2082S701015</t>
  </si>
  <si>
    <t>ABBCE2082S801015</t>
  </si>
  <si>
    <t>ABBCE2082S901015</t>
  </si>
  <si>
    <t>ABBCE2082S1001015</t>
  </si>
  <si>
    <t>ABBCE2082S1101015</t>
  </si>
  <si>
    <t>ABBCE2082S1251015</t>
  </si>
  <si>
    <t>ABBCE2082S801020</t>
  </si>
  <si>
    <t>ABBCE2082S901020</t>
  </si>
  <si>
    <t>ABBCE2082S1001020</t>
  </si>
  <si>
    <t>ABBCE2082S1101020</t>
  </si>
  <si>
    <t>ABBCE2082S1251020</t>
  </si>
  <si>
    <t>ABBCE2082S1001025</t>
  </si>
  <si>
    <t>ABBCE2082S1101025</t>
  </si>
  <si>
    <t>ABBCE2082S1251025</t>
  </si>
  <si>
    <t>ABBCE2402S701020</t>
  </si>
  <si>
    <t>ABBCE2402S801020</t>
  </si>
  <si>
    <t>ABBCE2402S901020</t>
  </si>
  <si>
    <t>ABBCE2402S1001020</t>
  </si>
  <si>
    <t>ABBCE2402S1101020</t>
  </si>
  <si>
    <t>ABBCE2402S1251020</t>
  </si>
  <si>
    <t>ABBCE2402S901025</t>
  </si>
  <si>
    <t>ABBCE2402S1001025</t>
  </si>
  <si>
    <t>ABBCE2402S1101025</t>
  </si>
  <si>
    <t>ABBCE2402S1251025</t>
  </si>
  <si>
    <t>ABBCE2402S1001030</t>
  </si>
  <si>
    <t>ABBCE2402S1101030</t>
  </si>
  <si>
    <t>ABBCE2402S1251030</t>
  </si>
  <si>
    <t>ABBCE4802S501030</t>
  </si>
  <si>
    <t>ABBCE4802S601030</t>
  </si>
  <si>
    <t>ABBCE4802S701030</t>
  </si>
  <si>
    <t>ABBCE4802S801030</t>
  </si>
  <si>
    <t>ABBCE4802S901030</t>
  </si>
  <si>
    <t>ABBCE4802S1001030</t>
  </si>
  <si>
    <t>ABBCE4802S1101030</t>
  </si>
  <si>
    <t>ABBCE4802S1251030</t>
  </si>
  <si>
    <t>ABBCE4802S701040</t>
  </si>
  <si>
    <t>ABBCE4802S801040</t>
  </si>
  <si>
    <t>ABBCE4802S901040</t>
  </si>
  <si>
    <t>ABBCE4802S1001040</t>
  </si>
  <si>
    <t>ABBCE4802S1101040</t>
  </si>
  <si>
    <t>ABBCE4802S1251040</t>
  </si>
  <si>
    <t>ABBCE4802S901050</t>
  </si>
  <si>
    <t>ABBCE4802S1001050</t>
  </si>
  <si>
    <t>ABBCE4802S1101050</t>
  </si>
  <si>
    <t>ABBCE4802S1251050</t>
  </si>
  <si>
    <t>ABBCE6002S501030</t>
  </si>
  <si>
    <t>ABBCE6002S601030</t>
  </si>
  <si>
    <t>ABBCE6002S701030</t>
  </si>
  <si>
    <t>ABBCE6002S801030</t>
  </si>
  <si>
    <t>ABBCE6002S901030</t>
  </si>
  <si>
    <t>ABBCE6002S1001030</t>
  </si>
  <si>
    <t>ABBCE6002S1101030</t>
  </si>
  <si>
    <t>ABBCE6002S1251030</t>
  </si>
  <si>
    <t>ABBCE6002S601040</t>
  </si>
  <si>
    <t>ABBCE6002S701040</t>
  </si>
  <si>
    <t>ABBCE6002S801040</t>
  </si>
  <si>
    <t>ABBCE6002S901040</t>
  </si>
  <si>
    <t>ABBCE6002S1001040</t>
  </si>
  <si>
    <t>ABBCE6002S1101040</t>
  </si>
  <si>
    <t>ABBCE6002S1251040</t>
  </si>
  <si>
    <t>ABBCE6002S701050</t>
  </si>
  <si>
    <t>ABBCE6002S801050</t>
  </si>
  <si>
    <t>ABBCE6002S901050</t>
  </si>
  <si>
    <t>ABBCE6002S1001050</t>
  </si>
  <si>
    <t>ABBCE6002S1101050</t>
  </si>
  <si>
    <t>ABBCE6002S1251050</t>
  </si>
  <si>
    <t>ABBCE4802H501030</t>
  </si>
  <si>
    <t>ABBCE4802H601030</t>
  </si>
  <si>
    <t>ABBCE4802H701030</t>
  </si>
  <si>
    <t>ABBCE4802H801030</t>
  </si>
  <si>
    <t>ABBCE4802H901030</t>
  </si>
  <si>
    <t>ABBCE4802H1001030</t>
  </si>
  <si>
    <t>ABBCE4802H1101030</t>
  </si>
  <si>
    <t>ABBCE4802H1251030</t>
  </si>
  <si>
    <t>ABBCE4802H701040</t>
  </si>
  <si>
    <t>ABBCE4802H801040</t>
  </si>
  <si>
    <t>ABBCE4802H901040</t>
  </si>
  <si>
    <t>ABBCE4802H1001040</t>
  </si>
  <si>
    <t>ABBCE4802H1101040</t>
  </si>
  <si>
    <t>ABBCE4802H1251040</t>
  </si>
  <si>
    <t>ABBCE4802H901050</t>
  </si>
  <si>
    <t>ABBCE4802H1001050</t>
  </si>
  <si>
    <t>ABBCE4802H1101050</t>
  </si>
  <si>
    <t>ABBCE4802H1251050</t>
  </si>
  <si>
    <t>ABBCE6002H501030</t>
  </si>
  <si>
    <t>ABBCE6002H601030</t>
  </si>
  <si>
    <t>ABBCE6002H701030</t>
  </si>
  <si>
    <t>ABBCE6002H801030</t>
  </si>
  <si>
    <t>ABBCE6002H901030</t>
  </si>
  <si>
    <t>ABBCE6002H1001030</t>
  </si>
  <si>
    <t>ABBCE6002H1101030</t>
  </si>
  <si>
    <t>ABBCE6002H1251030</t>
  </si>
  <si>
    <t>ABBCE6002H601040</t>
  </si>
  <si>
    <t>ABBCE6002H701040</t>
  </si>
  <si>
    <t>ABBCE6002H801040</t>
  </si>
  <si>
    <t>ABBCE6002H901040</t>
  </si>
  <si>
    <t>ABBCE6002H1001040</t>
  </si>
  <si>
    <t>ABBCE6002H1101040</t>
  </si>
  <si>
    <t>ABBCE6002H1251040</t>
  </si>
  <si>
    <t>ABBCE6002H701050</t>
  </si>
  <si>
    <t>ABBCE6002H801050</t>
  </si>
  <si>
    <t>ABBCE6002H901050</t>
  </si>
  <si>
    <t>ABBCE6002H1001050</t>
  </si>
  <si>
    <t>ABBCE6002H1101050</t>
  </si>
  <si>
    <t>ABBCE6002H1251050</t>
  </si>
  <si>
    <t>ABBCE4802L501030</t>
  </si>
  <si>
    <t>ABBCE4802L601030</t>
  </si>
  <si>
    <t>ABBCE4802L701030</t>
  </si>
  <si>
    <t>ABBCE4802L801030</t>
  </si>
  <si>
    <t>ABBCE4802L901030</t>
  </si>
  <si>
    <t>ABBCE4802L1001030</t>
  </si>
  <si>
    <t>ABBCE4802L1101030</t>
  </si>
  <si>
    <t>ABBCE4802L1251030</t>
  </si>
  <si>
    <t>ABBCE4802L701040</t>
  </si>
  <si>
    <t>ABBCE4802L801040</t>
  </si>
  <si>
    <t>ABBCE4802L901040</t>
  </si>
  <si>
    <t>ABBCE4802L1001040</t>
  </si>
  <si>
    <t>ABBCE4802L1101040</t>
  </si>
  <si>
    <t>ABBCE4802L1251040</t>
  </si>
  <si>
    <t>ABBCE4802L901050</t>
  </si>
  <si>
    <t>ABBCE4802L1001050</t>
  </si>
  <si>
    <t>ABBCE4802L1101050</t>
  </si>
  <si>
    <t>ABBCE4802L1251050</t>
  </si>
  <si>
    <t>ABBCE2004N70L015</t>
  </si>
  <si>
    <t>ABBCE2004N80L015</t>
  </si>
  <si>
    <t>ABBCE2004N90L015</t>
  </si>
  <si>
    <t>ABBCE2004N100L015</t>
  </si>
  <si>
    <t>ABBCE2004N110L015</t>
  </si>
  <si>
    <t>ABBCE2004N125L015</t>
  </si>
  <si>
    <t>ABBCE2004N80L020</t>
  </si>
  <si>
    <t>ABBCE2004N90L020</t>
  </si>
  <si>
    <t>ABBCE2004N100L020</t>
  </si>
  <si>
    <t>ABBCE2004N110L020</t>
  </si>
  <si>
    <t>ABBCE2004N125L020</t>
  </si>
  <si>
    <t>ABBCE2004N100M025</t>
  </si>
  <si>
    <t>ABBCE2004N110M025</t>
  </si>
  <si>
    <t>ABBCE2004N125M025</t>
  </si>
  <si>
    <t>ABBCE2084N60L015</t>
  </si>
  <si>
    <t>ABBCE2084N70L015</t>
  </si>
  <si>
    <t>ABBCE2084N80L015</t>
  </si>
  <si>
    <t>ABBCE2084N90L015</t>
  </si>
  <si>
    <t>ABBCE2084N100L015</t>
  </si>
  <si>
    <t>ABBCE2084N110L015</t>
  </si>
  <si>
    <t>ABBCE2084N125L015</t>
  </si>
  <si>
    <t>ABBCE2084N80L020</t>
  </si>
  <si>
    <t>ABBCE2084N90L020</t>
  </si>
  <si>
    <t>ABBCE2084N100L020</t>
  </si>
  <si>
    <t>ABBCE2084N110L020</t>
  </si>
  <si>
    <t>ABBCE2084N125L020</t>
  </si>
  <si>
    <t>ABBCE2084N100M025</t>
  </si>
  <si>
    <t>ABBCE2084N110M025</t>
  </si>
  <si>
    <t>ABBCE2084N125M025</t>
  </si>
  <si>
    <t>ABBCE2404N70L020</t>
  </si>
  <si>
    <t>ABBCE2404N80L020</t>
  </si>
  <si>
    <t>ABBCE2404N90L020</t>
  </si>
  <si>
    <t>ABBCE2404N100L020</t>
  </si>
  <si>
    <t>ABBCE2404N110L020</t>
  </si>
  <si>
    <t>ABBCE2404N125L020</t>
  </si>
  <si>
    <t>ABBCE2404N90L025</t>
  </si>
  <si>
    <t>ABBCE2404N100L025</t>
  </si>
  <si>
    <t>ABBCE2404N110L025</t>
  </si>
  <si>
    <t>ABBCE2404N125L025</t>
  </si>
  <si>
    <t>ABBCE2404N90M025</t>
  </si>
  <si>
    <t>ABBCE2404N100M025</t>
  </si>
  <si>
    <t>ABBCE2404N110M025</t>
  </si>
  <si>
    <t>ABBCE2404N125M025</t>
  </si>
  <si>
    <t>ABBCE2404N100M030</t>
  </si>
  <si>
    <t>ABBCE2404N110M030</t>
  </si>
  <si>
    <t>ABBCE2404N125M030</t>
  </si>
  <si>
    <t>ABBCE4804N50L030</t>
  </si>
  <si>
    <t>ABBCE4804N60L030</t>
  </si>
  <si>
    <t>ABBCE4804N70L030</t>
  </si>
  <si>
    <t>ABBCE4804N80L030</t>
  </si>
  <si>
    <t>ABBCE4804N90L030</t>
  </si>
  <si>
    <t>ABBCE4804N100L030</t>
  </si>
  <si>
    <t>ABBCE4804N110L030</t>
  </si>
  <si>
    <t>ABBCE4804N125L030</t>
  </si>
  <si>
    <t>ABBCE4804N70L040</t>
  </si>
  <si>
    <t>ABBCE4804N80L040</t>
  </si>
  <si>
    <t>ABBCE4804N90L040</t>
  </si>
  <si>
    <t>ABBCE4804N100L040</t>
  </si>
  <si>
    <t>ABBCE4804N110L040</t>
  </si>
  <si>
    <t>ABBCE4804N125L040</t>
  </si>
  <si>
    <t>ABBCE4804N90L050</t>
  </si>
  <si>
    <t>ABBCE4804N100L050</t>
  </si>
  <si>
    <t>ABBCE4804N110L050</t>
  </si>
  <si>
    <t>ABBCE4804N125L050</t>
  </si>
  <si>
    <t>ABBCE4804N90M050</t>
  </si>
  <si>
    <t>ABBCE4804N100M050</t>
  </si>
  <si>
    <t>ABBCE4804N110M050</t>
  </si>
  <si>
    <t>ABBCE4804N125M050</t>
  </si>
  <si>
    <t>ABBCE6004N50K030</t>
  </si>
  <si>
    <t>ABBCE6004N60K030</t>
  </si>
  <si>
    <t>ABBCE6004N70K030</t>
  </si>
  <si>
    <t>ABBCE6004N80K030</t>
  </si>
  <si>
    <t>ABBCE6004N90K030</t>
  </si>
  <si>
    <t>ABBCE6004N100K030</t>
  </si>
  <si>
    <t>ABBCE6004N110K030</t>
  </si>
  <si>
    <t>ABBCE6004N125K030</t>
  </si>
  <si>
    <t>ABBCE6004N60L040</t>
  </si>
  <si>
    <t>ABBCE6004N70L040</t>
  </si>
  <si>
    <t>ABBCE6004N80L040</t>
  </si>
  <si>
    <t>ABBCE6004N90L040</t>
  </si>
  <si>
    <t>ABBCE6004N100L040</t>
  </si>
  <si>
    <t>ABBCE6004N110L040</t>
  </si>
  <si>
    <t>ABBCE6004N125L040</t>
  </si>
  <si>
    <t>ABBCE6004N70L050</t>
  </si>
  <si>
    <t>ABBCE6004N80L050</t>
  </si>
  <si>
    <t>ABBCE6004N90L050</t>
  </si>
  <si>
    <t>ABBCE6004N100L050</t>
  </si>
  <si>
    <t>ABBCE6004N110L050</t>
  </si>
  <si>
    <t>ABBCE6004N125L050</t>
  </si>
  <si>
    <t>ABBCE2004S70L015</t>
  </si>
  <si>
    <t>ABBCE2004S80L015</t>
  </si>
  <si>
    <t>ABBCE2004S90L015</t>
  </si>
  <si>
    <t>ABBCE2004S100L015</t>
  </si>
  <si>
    <t>ABBCE2004S110L015</t>
  </si>
  <si>
    <t>ABBCE2004S125L015</t>
  </si>
  <si>
    <t>ABBCE2004S80L020</t>
  </si>
  <si>
    <t>ABBCE2004S90L020</t>
  </si>
  <si>
    <t>ABBCE2004S100L020</t>
  </si>
  <si>
    <t>ABBCE2004S110L020</t>
  </si>
  <si>
    <t>ABBCE2004S125L020</t>
  </si>
  <si>
    <t>ABBCE2004S100M025</t>
  </si>
  <si>
    <t>ABBCE2004S110M025</t>
  </si>
  <si>
    <t>ABBCE2004S125M025</t>
  </si>
  <si>
    <t>ABBCE2084S60L015</t>
  </si>
  <si>
    <t>ABBCE2084S70L015</t>
  </si>
  <si>
    <t>ABBCE2084S80L015</t>
  </si>
  <si>
    <t>ABBCE2084S90L015</t>
  </si>
  <si>
    <t>ABBCE2084S100L015</t>
  </si>
  <si>
    <t>ABBCE2084S110L015</t>
  </si>
  <si>
    <t>ABBCE2084S125L015</t>
  </si>
  <si>
    <t>ABBCE2084S80L020</t>
  </si>
  <si>
    <t>ABBCE2084S90L020</t>
  </si>
  <si>
    <t>ABBCE2084S100L020</t>
  </si>
  <si>
    <t>ABBCE2084S110L020</t>
  </si>
  <si>
    <t>ABBCE2084S125L020</t>
  </si>
  <si>
    <t>ABBCE2084S100M025</t>
  </si>
  <si>
    <t>ABBCE2084S110M025</t>
  </si>
  <si>
    <t>ABBCE2084S125M025</t>
  </si>
  <si>
    <t>ABBCE2404S70L020</t>
  </si>
  <si>
    <t>ABBCE2404S80L020</t>
  </si>
  <si>
    <t>ABBCE2404S90L020</t>
  </si>
  <si>
    <t>ABBCE2404S100L020</t>
  </si>
  <si>
    <t>ABBCE2404S110L020</t>
  </si>
  <si>
    <t>ABBCE2404S125L020</t>
  </si>
  <si>
    <t>ABBCE2404S90L025</t>
  </si>
  <si>
    <t>ABBCE2404S100L025</t>
  </si>
  <si>
    <t>ABBCE2404S110L025</t>
  </si>
  <si>
    <t>ABBCE2404S125L025</t>
  </si>
  <si>
    <t>ABBCE2404S90M025</t>
  </si>
  <si>
    <t>ABBCE2404S100M025</t>
  </si>
  <si>
    <t>ABBCE2404S110M025</t>
  </si>
  <si>
    <t>ABBCE2404S125M025</t>
  </si>
  <si>
    <t>ABBCE2404S100M030</t>
  </si>
  <si>
    <t>ABBCE2404S110M030</t>
  </si>
  <si>
    <t>ABBCE2404S125M030</t>
  </si>
  <si>
    <t>ABBCE4804S50L030</t>
  </si>
  <si>
    <t>ABBCE4804S60L030</t>
  </si>
  <si>
    <t>ABBCE4804S70L030</t>
  </si>
  <si>
    <t>ABBCE4804S80L030</t>
  </si>
  <si>
    <t>ABBCE4804S90L030</t>
  </si>
  <si>
    <t>ABBCE4804S100L030</t>
  </si>
  <si>
    <t>ABBCE4804S110L030</t>
  </si>
  <si>
    <t>ABBCE4804S125L030</t>
  </si>
  <si>
    <t>ABBCE4804S70L040</t>
  </si>
  <si>
    <t>ABBCE4804S80L040</t>
  </si>
  <si>
    <t>ABBCE4804S90L040</t>
  </si>
  <si>
    <t>ABBCE4804S100L040</t>
  </si>
  <si>
    <t>ABBCE4804S110L040</t>
  </si>
  <si>
    <t>ABBCE4804S125L040</t>
  </si>
  <si>
    <t>ABBCE4804S90L050</t>
  </si>
  <si>
    <t>ABBCE4804S100L050</t>
  </si>
  <si>
    <t>ABBCE4804S110L050</t>
  </si>
  <si>
    <t>ABBCE4804S125L050</t>
  </si>
  <si>
    <t>ABBCE4804S90M050</t>
  </si>
  <si>
    <t>ABBCE4804S100M050</t>
  </si>
  <si>
    <t>ABBCE4804S110M050</t>
  </si>
  <si>
    <t>ABBCE4804S125M050</t>
  </si>
  <si>
    <t>ABBCE6004S50K030</t>
  </si>
  <si>
    <t>ABBCE6004S60K030</t>
  </si>
  <si>
    <t>ABBCE6004S70K030</t>
  </si>
  <si>
    <t>ABBCE6004S80K030</t>
  </si>
  <si>
    <t>ABBCE6004S90K030</t>
  </si>
  <si>
    <t>ABBCE6004S100K030</t>
  </si>
  <si>
    <t>ABBCE6004S110K030</t>
  </si>
  <si>
    <t>ABBCE6004S125K030</t>
  </si>
  <si>
    <t>ABBCE6004S60L040</t>
  </si>
  <si>
    <t>ABBCE6004S70L040</t>
  </si>
  <si>
    <t>ABBCE6004S80L040</t>
  </si>
  <si>
    <t>ABBCE6004S90L040</t>
  </si>
  <si>
    <t>ABBCE6004S100L040</t>
  </si>
  <si>
    <t>ABBCE6004S110L040</t>
  </si>
  <si>
    <t>ABBCE6004S125L040</t>
  </si>
  <si>
    <t>ABBCE6004S70L050</t>
  </si>
  <si>
    <t>ABBCE6004S80L050</t>
  </si>
  <si>
    <t>ABBCE6004S90L050</t>
  </si>
  <si>
    <t>ABBCE6004S100L050</t>
  </si>
  <si>
    <t>ABBCE6004S110L050</t>
  </si>
  <si>
    <t>ABBCE6004S125L050</t>
  </si>
  <si>
    <t>ABBCE4804H50L030</t>
  </si>
  <si>
    <t>ABBCE4804H60L030</t>
  </si>
  <si>
    <t>ABBCE4804H70L030</t>
  </si>
  <si>
    <t>ABBCE4804H80L030</t>
  </si>
  <si>
    <t>ABBCE4804H90L030</t>
  </si>
  <si>
    <t>ABBCE4804H100L030</t>
  </si>
  <si>
    <t>ABBCE4804H110L030</t>
  </si>
  <si>
    <t>ABBCE4804H125L030</t>
  </si>
  <si>
    <t>ABBCE4804H70L040</t>
  </si>
  <si>
    <t>ABBCE4804H80L040</t>
  </si>
  <si>
    <t>ABBCE4804H90L040</t>
  </si>
  <si>
    <t>ABBCE4804H100L040</t>
  </si>
  <si>
    <t>ABBCE4804H110L040</t>
  </si>
  <si>
    <t>ABBCE4804H125L040</t>
  </si>
  <si>
    <t>ABBCE4804H90L050</t>
  </si>
  <si>
    <t>ABBCE4804H100L050</t>
  </si>
  <si>
    <t>ABBCE4804H110L050</t>
  </si>
  <si>
    <t>ABBCE4804H125L050</t>
  </si>
  <si>
    <t>ABBCE4804H90M050</t>
  </si>
  <si>
    <t>ABBCE4804H100M050</t>
  </si>
  <si>
    <t>ABBCE4804H110M050</t>
  </si>
  <si>
    <t>ABBCE4804H125M050</t>
  </si>
  <si>
    <t>ABBCE6004H50K030</t>
  </si>
  <si>
    <t>ABBCE6004H60K030</t>
  </si>
  <si>
    <t>ABBCE6004H70K030</t>
  </si>
  <si>
    <t>ABBCE6004H80K030</t>
  </si>
  <si>
    <t>ABBCE6004H90K030</t>
  </si>
  <si>
    <t>ABBCE6004H100K030</t>
  </si>
  <si>
    <t>ABBCE6004H110K030</t>
  </si>
  <si>
    <t>ABBCE6004H125K030</t>
  </si>
  <si>
    <t>ABBCE6004H60L040</t>
  </si>
  <si>
    <t>ABBCE6004H70L040</t>
  </si>
  <si>
    <t>ABBCE6004H80L040</t>
  </si>
  <si>
    <t>ABBCE6004H90L040</t>
  </si>
  <si>
    <t>ABBCE6004H100L040</t>
  </si>
  <si>
    <t>ABBCE6004H110L040</t>
  </si>
  <si>
    <t>ABBCE6004H125L040</t>
  </si>
  <si>
    <t>ABBCE6004H70L050</t>
  </si>
  <si>
    <t>ABBCE6004H80L050</t>
  </si>
  <si>
    <t>ABBCE6004H90L050</t>
  </si>
  <si>
    <t>ABBCE6004H100L050</t>
  </si>
  <si>
    <t>ABBCE6004H110L050</t>
  </si>
  <si>
    <t>ABBCE6004H125L050</t>
  </si>
  <si>
    <t>ABBCE4804L50L030</t>
  </si>
  <si>
    <t>ABBCE4804L60L030</t>
  </si>
  <si>
    <t>ABBCE4804L70L030</t>
  </si>
  <si>
    <t>ABBCE4804L80L030</t>
  </si>
  <si>
    <t>ABBCE4804L90L030</t>
  </si>
  <si>
    <t>ABBCE4804L100L030</t>
  </si>
  <si>
    <t>ABBCE4804L110L030</t>
  </si>
  <si>
    <t>ABBCE4804L125L030</t>
  </si>
  <si>
    <t>ABBCE4804L70L040</t>
  </si>
  <si>
    <t>ABBCE4804L80L040</t>
  </si>
  <si>
    <t>ABBCE4804L90L040</t>
  </si>
  <si>
    <t>ABBCE4804L100L040</t>
  </si>
  <si>
    <t>ABBCE4804L110L040</t>
  </si>
  <si>
    <t>ABBCE4804L125L040</t>
  </si>
  <si>
    <t>ABBCE4804L90L050</t>
  </si>
  <si>
    <t>ABBCE4804L100L050</t>
  </si>
  <si>
    <t>ABBCE4804L110L050</t>
  </si>
  <si>
    <t>ABBCE4804L125L050</t>
  </si>
  <si>
    <t>ABBCE4804L90M050</t>
  </si>
  <si>
    <t>ABBCE4804L100M050</t>
  </si>
  <si>
    <t>ABBCE4804L110M050</t>
  </si>
  <si>
    <t>ABBCE4804L125M050</t>
  </si>
  <si>
    <t>ABBCE2004N701015</t>
  </si>
  <si>
    <t>ABBCE2004N801015</t>
  </si>
  <si>
    <t>ABBCE2004N901015</t>
  </si>
  <si>
    <t>ABBCE2004N1001015</t>
  </si>
  <si>
    <t>ABBCE2004N1101015</t>
  </si>
  <si>
    <t>ABBCE2004N1251015</t>
  </si>
  <si>
    <t>ABBCE2004N801020</t>
  </si>
  <si>
    <t>ABBCE2004N901020</t>
  </si>
  <si>
    <t>ABBCE2004N1001020</t>
  </si>
  <si>
    <t>ABBCE2004N1101020</t>
  </si>
  <si>
    <t>ABBCE2004N1251020</t>
  </si>
  <si>
    <t>ABBCE2004N1001025</t>
  </si>
  <si>
    <t>ABBCE2004N1101025</t>
  </si>
  <si>
    <t>ABBCE2004N1251025</t>
  </si>
  <si>
    <t>ABBCE2084N601015</t>
  </si>
  <si>
    <t>ABBCE2084N701015</t>
  </si>
  <si>
    <t>ABBCE2084N801015</t>
  </si>
  <si>
    <t>ABBCE2084N901015</t>
  </si>
  <si>
    <t>ABBCE2084N1001015</t>
  </si>
  <si>
    <t>ABBCE2084N1101015</t>
  </si>
  <si>
    <t>ABBCE2084N1251015</t>
  </si>
  <si>
    <t>ABBCE2084N801020</t>
  </si>
  <si>
    <t>ABBCE2084N901020</t>
  </si>
  <si>
    <t>ABBCE2084N1001020</t>
  </si>
  <si>
    <t>ABBCE2084N1101020</t>
  </si>
  <si>
    <t>ABBCE2084N1251020</t>
  </si>
  <si>
    <t>ABBCE2084N1001025</t>
  </si>
  <si>
    <t>ABBCE2084N1101025</t>
  </si>
  <si>
    <t>ABBCE2084N1251025</t>
  </si>
  <si>
    <t>ABBCE2404N701020</t>
  </si>
  <si>
    <t>ABBCE2404N801020</t>
  </si>
  <si>
    <t>ABBCE2404N901020</t>
  </si>
  <si>
    <t>ABBCE2404N1001020</t>
  </si>
  <si>
    <t>ABBCE2404N1101020</t>
  </si>
  <si>
    <t>ABBCE2404N1251020</t>
  </si>
  <si>
    <t>ABBCE2404N901025</t>
  </si>
  <si>
    <t>ABBCE2404N1001025</t>
  </si>
  <si>
    <t>ABBCE2404N1101025</t>
  </si>
  <si>
    <t>ABBCE2404N1251025</t>
  </si>
  <si>
    <t>ABBCE2404N1001030</t>
  </si>
  <si>
    <t>ABBCE2404N1101030</t>
  </si>
  <si>
    <t>ABBCE2404N1251030</t>
  </si>
  <si>
    <t>ABBCE4804N501030</t>
  </si>
  <si>
    <t>ABBCE4804N601030</t>
  </si>
  <si>
    <t>ABBCE4804N701030</t>
  </si>
  <si>
    <t>ABBCE4804N801030</t>
  </si>
  <si>
    <t>ABBCE4804N901030</t>
  </si>
  <si>
    <t>ABBCE4804N1001030</t>
  </si>
  <si>
    <t>ABBCE4804N1101030</t>
  </si>
  <si>
    <t>ABBCE4804N1251030</t>
  </si>
  <si>
    <t>ABBCE4804N701040</t>
  </si>
  <si>
    <t>ABBCE4804N801040</t>
  </si>
  <si>
    <t>ABBCE4804N901040</t>
  </si>
  <si>
    <t>ABBCE4804N1001040</t>
  </si>
  <si>
    <t>ABBCE4804N1101040</t>
  </si>
  <si>
    <t>ABBCE4804N1251040</t>
  </si>
  <si>
    <t>ABBCE4804N901050</t>
  </si>
  <si>
    <t>ABBCE4804N1001050</t>
  </si>
  <si>
    <t>ABBCE4804N1101050</t>
  </si>
  <si>
    <t>ABBCE4804N1251050</t>
  </si>
  <si>
    <t>ABBCE6004N501030</t>
  </si>
  <si>
    <t>ABBCE6004N601030</t>
  </si>
  <si>
    <t>ABBCE6004N701030</t>
  </si>
  <si>
    <t>ABBCE6004N801030</t>
  </si>
  <si>
    <t>ABBCE6004N901030</t>
  </si>
  <si>
    <t>ABBCE6004N1001030</t>
  </si>
  <si>
    <t>ABBCE6004N1101030</t>
  </si>
  <si>
    <t>ABBCE6004N1251030</t>
  </si>
  <si>
    <t>ABBCE6004N601040</t>
  </si>
  <si>
    <t>ABBCE6004N701040</t>
  </si>
  <si>
    <t>ABBCE6004N801040</t>
  </si>
  <si>
    <t>ABBCE6004N901040</t>
  </si>
  <si>
    <t>ABBCE6004N1001040</t>
  </si>
  <si>
    <t>ABBCE6004N1101040</t>
  </si>
  <si>
    <t>ABBCE6004N1251040</t>
  </si>
  <si>
    <t>ABBCE6004N701050</t>
  </si>
  <si>
    <t>ABBCE6004N801050</t>
  </si>
  <si>
    <t>ABBCE6004N901050</t>
  </si>
  <si>
    <t>ABBCE6004N1001050</t>
  </si>
  <si>
    <t>ABBCE6004N1101050</t>
  </si>
  <si>
    <t>ABBCE6004N1251050</t>
  </si>
  <si>
    <t>ABBCE2004S701015</t>
  </si>
  <si>
    <t>ABBCE2004S801015</t>
  </si>
  <si>
    <t>ABBCE2004S901015</t>
  </si>
  <si>
    <t>ABBCE2004S1001015</t>
  </si>
  <si>
    <t>ABBCE2004S1101015</t>
  </si>
  <si>
    <t>ABBCE2004S1251015</t>
  </si>
  <si>
    <t>ABBCE2004S801020</t>
  </si>
  <si>
    <t>ABBCE2004S901020</t>
  </si>
  <si>
    <t>ABBCE2004S1001020</t>
  </si>
  <si>
    <t>ABBCE2004S1101020</t>
  </si>
  <si>
    <t>ABBCE2004S1251020</t>
  </si>
  <si>
    <t>ABBCE2004S1001025</t>
  </si>
  <si>
    <t>ABBCE2004S1101025</t>
  </si>
  <si>
    <t>ABBCE2004S1251025</t>
  </si>
  <si>
    <t>ABBCE2084S601015</t>
  </si>
  <si>
    <t>ABBCE2084S701015</t>
  </si>
  <si>
    <t>ABBCE2084S801015</t>
  </si>
  <si>
    <t>ABBCE2084S901015</t>
  </si>
  <si>
    <t>ABBCE2084S1001015</t>
  </si>
  <si>
    <t>ABBCE2084S1101015</t>
  </si>
  <si>
    <t>ABBCE2084S1251015</t>
  </si>
  <si>
    <t>ABBCE2084S801020</t>
  </si>
  <si>
    <t>ABBCE2084S901020</t>
  </si>
  <si>
    <t>ABBCE2084S1001020</t>
  </si>
  <si>
    <t>ABBCE2084S1101020</t>
  </si>
  <si>
    <t>ABBCE2084S1251020</t>
  </si>
  <si>
    <t>ABBCE2084S1001025</t>
  </si>
  <si>
    <t>ABBCE2084S1101025</t>
  </si>
  <si>
    <t>ABBCE2084S1251025</t>
  </si>
  <si>
    <t>ABBCE2404S701020</t>
  </si>
  <si>
    <t>ABBCE2404S801020</t>
  </si>
  <si>
    <t>ABBCE2404S901020</t>
  </si>
  <si>
    <t>ABBCE2404S1001020</t>
  </si>
  <si>
    <t>ABBCE2404S1101020</t>
  </si>
  <si>
    <t>ABBCE2404S1251020</t>
  </si>
  <si>
    <t>ABBCE2404S901025</t>
  </si>
  <si>
    <t>ABBCE2404S1001025</t>
  </si>
  <si>
    <t>ABBCE2404S1101025</t>
  </si>
  <si>
    <t>ABBCE2404S1251025</t>
  </si>
  <si>
    <t>ABBCE2404S1001030</t>
  </si>
  <si>
    <t>ABBCE2404S1101030</t>
  </si>
  <si>
    <t>ABBCE2404S1251030</t>
  </si>
  <si>
    <t>ABBCE4804S501030</t>
  </si>
  <si>
    <t>ABBCE4804S601030</t>
  </si>
  <si>
    <t>ABBCE4804S701030</t>
  </si>
  <si>
    <t>ABBCE4804S801030</t>
  </si>
  <si>
    <t>ABBCE4804S901030</t>
  </si>
  <si>
    <t>ABBCE4804S1001030</t>
  </si>
  <si>
    <t>ABBCE4804S1101030</t>
  </si>
  <si>
    <t>ABBCE4804S1251030</t>
  </si>
  <si>
    <t>ABBCE4804S701040</t>
  </si>
  <si>
    <t>ABBCE4804S801040</t>
  </si>
  <si>
    <t>ABBCE4804S901040</t>
  </si>
  <si>
    <t>ABBCE4804S1001040</t>
  </si>
  <si>
    <t>ABBCE4804S1101040</t>
  </si>
  <si>
    <t>ABBCE4804S1251040</t>
  </si>
  <si>
    <t>ABBCE4804S901050</t>
  </si>
  <si>
    <t>ABBCE4804S1001050</t>
  </si>
  <si>
    <t>ABBCE4804S1101050</t>
  </si>
  <si>
    <t>ABBCE4804S1251050</t>
  </si>
  <si>
    <t>ABBCE6004S501030</t>
  </si>
  <si>
    <t>ABBCE6004S601030</t>
  </si>
  <si>
    <t>ABBCE6004S701030</t>
  </si>
  <si>
    <t>ABBCE6004S801030</t>
  </si>
  <si>
    <t>ABBCE6004S901030</t>
  </si>
  <si>
    <t>ABBCE6004S1001030</t>
  </si>
  <si>
    <t>ABBCE6004S1101030</t>
  </si>
  <si>
    <t>ABBCE6004S1251030</t>
  </si>
  <si>
    <t>ABBCE6004S601040</t>
  </si>
  <si>
    <t>ABBCE6004S701040</t>
  </si>
  <si>
    <t>ABBCE6004S801040</t>
  </si>
  <si>
    <t>ABBCE6004S901040</t>
  </si>
  <si>
    <t>ABBCE6004S1001040</t>
  </si>
  <si>
    <t>ABBCE6004S1101040</t>
  </si>
  <si>
    <t>ABBCE6004S1251040</t>
  </si>
  <si>
    <t>ABBCE6004S701050</t>
  </si>
  <si>
    <t>ABBCE6004S801050</t>
  </si>
  <si>
    <t>ABBCE6004S901050</t>
  </si>
  <si>
    <t>ABBCE6004S1001050</t>
  </si>
  <si>
    <t>ABBCE6004S1101050</t>
  </si>
  <si>
    <t>ABBCE6004S1251050</t>
  </si>
  <si>
    <t>ABBCE4804H501030</t>
  </si>
  <si>
    <t>ABBCE4804H601030</t>
  </si>
  <si>
    <t>ABBCE4804H701030</t>
  </si>
  <si>
    <t>ABBCE4804H801030</t>
  </si>
  <si>
    <t>ABBCE4804H901030</t>
  </si>
  <si>
    <t>ABBCE4804H1001030</t>
  </si>
  <si>
    <t>ABBCE4804H1101030</t>
  </si>
  <si>
    <t>ABBCE4804H1251030</t>
  </si>
  <si>
    <t>ABBCE4804H701040</t>
  </si>
  <si>
    <t>ABBCE4804H801040</t>
  </si>
  <si>
    <t>ABBCE4804H901040</t>
  </si>
  <si>
    <t>ABBCE4804H1001040</t>
  </si>
  <si>
    <t>ABBCE4804H1101040</t>
  </si>
  <si>
    <t>ABBCE4804H1251040</t>
  </si>
  <si>
    <t>ABBCE4804H901050</t>
  </si>
  <si>
    <t>ABBCE4804H1001050</t>
  </si>
  <si>
    <t>ABBCE4804H1101050</t>
  </si>
  <si>
    <t>ABBCE4804H1251050</t>
  </si>
  <si>
    <t>ABBCE6004H501030</t>
  </si>
  <si>
    <t>ABBCE6004H601030</t>
  </si>
  <si>
    <t>ABBCE6004H701030</t>
  </si>
  <si>
    <t>ABBCE6004H801030</t>
  </si>
  <si>
    <t>ABBCE6004H901030</t>
  </si>
  <si>
    <t>ABBCE6004H1001030</t>
  </si>
  <si>
    <t>ABBCE6004H1101030</t>
  </si>
  <si>
    <t>ABBCE6004H1251030</t>
  </si>
  <si>
    <t>ABBCE6004H601040</t>
  </si>
  <si>
    <t>ABBCE6004H701040</t>
  </si>
  <si>
    <t>ABBCE6004H801040</t>
  </si>
  <si>
    <t>ABBCE6004H901040</t>
  </si>
  <si>
    <t>ABBCE6004H1001040</t>
  </si>
  <si>
    <t>ABBCE6004H1101040</t>
  </si>
  <si>
    <t>ABBCE6004H1251040</t>
  </si>
  <si>
    <t>ABBCE6004H701050</t>
  </si>
  <si>
    <t>ABBCE6004H801050</t>
  </si>
  <si>
    <t>ABBCE6004H901050</t>
  </si>
  <si>
    <t>ABBCE6004H1001050</t>
  </si>
  <si>
    <t>ABBCE6004H1101050</t>
  </si>
  <si>
    <t>ABBCE6004H1251050</t>
  </si>
  <si>
    <t>ABBCE4804L501030</t>
  </si>
  <si>
    <t>ABBCE4804L601030</t>
  </si>
  <si>
    <t>ABBCE4804L701030</t>
  </si>
  <si>
    <t>ABBCE4804L801030</t>
  </si>
  <si>
    <t>ABBCE4804L901030</t>
  </si>
  <si>
    <t>ABBCE4804L1001030</t>
  </si>
  <si>
    <t>ABBCE4804L1101030</t>
  </si>
  <si>
    <t>ABBCE4804L1251030</t>
  </si>
  <si>
    <t>ABBCE4804L701040</t>
  </si>
  <si>
    <t>ABBCE4804L801040</t>
  </si>
  <si>
    <t>ABBCE4804L901040</t>
  </si>
  <si>
    <t>ABBCE4804L1001040</t>
  </si>
  <si>
    <t>ABBCE4804L1101040</t>
  </si>
  <si>
    <t>ABBCE4804L1251040</t>
  </si>
  <si>
    <t>ABBCE4804L901050</t>
  </si>
  <si>
    <t>ABBCE4804L1001050</t>
  </si>
  <si>
    <t>ABBCE4804L1101050</t>
  </si>
  <si>
    <t>ABBCE4804L1251050</t>
  </si>
  <si>
    <t>ABBCF2004N125M030</t>
  </si>
  <si>
    <t>ABBCF2004N150M030</t>
  </si>
  <si>
    <t>ABBCF2004N175M030</t>
  </si>
  <si>
    <t>ABBCF2004N200M030</t>
  </si>
  <si>
    <t>ABBCF2004N150M040</t>
  </si>
  <si>
    <t>ABBCF2004N175M040</t>
  </si>
  <si>
    <t>ABBCF2004N200M040</t>
  </si>
  <si>
    <t>ABBCF2084N110M030</t>
  </si>
  <si>
    <t>ABBCF2084N125M030</t>
  </si>
  <si>
    <t>ABBCF2084N150M030</t>
  </si>
  <si>
    <t>ABBCF2084N175M030</t>
  </si>
  <si>
    <t>ABBCF2084N200M030</t>
  </si>
  <si>
    <t>ABBCF2084N150M040</t>
  </si>
  <si>
    <t>ABBCF2084N175M040</t>
  </si>
  <si>
    <t>ABBCF2084N200M040</t>
  </si>
  <si>
    <t>ABBCF2404N150M040</t>
  </si>
  <si>
    <t>ABBCF2404N175M040</t>
  </si>
  <si>
    <t>ABBCF2404N200M040</t>
  </si>
  <si>
    <t>ABBCF2404N175M050</t>
  </si>
  <si>
    <t>ABBCF2404N200M050</t>
  </si>
  <si>
    <t>ABBCF4804N100M060</t>
  </si>
  <si>
    <t>ABBCF4804N110M060</t>
  </si>
  <si>
    <t>ABBCF4804N125M060</t>
  </si>
  <si>
    <t>ABBCF4804N150M060</t>
  </si>
  <si>
    <t>ABBCF4804N175M060</t>
  </si>
  <si>
    <t>ABBCF4804N200M060</t>
  </si>
  <si>
    <t>ABBCF4804N125M075</t>
  </si>
  <si>
    <t>ABBCF4804N150M075</t>
  </si>
  <si>
    <t>ABBCF4804N175M075</t>
  </si>
  <si>
    <t>ABBCF4804N200M075</t>
  </si>
  <si>
    <t>ABBCF4804N175M100</t>
  </si>
  <si>
    <t>ABBCF4804N200M100</t>
  </si>
  <si>
    <t>ABBCF6004N100L060</t>
  </si>
  <si>
    <t>ABBCF6004N110L060</t>
  </si>
  <si>
    <t>ABBCF6004N125L060</t>
  </si>
  <si>
    <t>ABBCF6004N150L060</t>
  </si>
  <si>
    <t>ABBCF6004N175L060</t>
  </si>
  <si>
    <t>ABBCF6004N200L060</t>
  </si>
  <si>
    <t>ABBCF6004N100M075</t>
  </si>
  <si>
    <t>ABBCF6004N110M075</t>
  </si>
  <si>
    <t>ABBCF6004N125M075</t>
  </si>
  <si>
    <t>ABBCF6004N150M075</t>
  </si>
  <si>
    <t>ABBCF6004N175M075</t>
  </si>
  <si>
    <t>ABBCF6004N200M075</t>
  </si>
  <si>
    <t>ABBCF6004N125M100</t>
  </si>
  <si>
    <t>ABBCF6004N150M100</t>
  </si>
  <si>
    <t>ABBCF6004N175M100</t>
  </si>
  <si>
    <t>ABBCF6004N200M100</t>
  </si>
  <si>
    <t>ABBCF2004S125M030</t>
  </si>
  <si>
    <t>ABBCF2004S150M030</t>
  </si>
  <si>
    <t>ABBCF2004S175M030</t>
  </si>
  <si>
    <t>ABBCF2004S200M030</t>
  </si>
  <si>
    <t>ABBCF2004S150M040</t>
  </si>
  <si>
    <t>ABBCF2004S175M040</t>
  </si>
  <si>
    <t>ABBCF2004S200M040</t>
  </si>
  <si>
    <t>ABBCF2084S110M030</t>
  </si>
  <si>
    <t>ABBCF2084S125M030</t>
  </si>
  <si>
    <t>ABBCF2084S150M030</t>
  </si>
  <si>
    <t>ABBCF2084S175M030</t>
  </si>
  <si>
    <t>ABBCF2084S200M030</t>
  </si>
  <si>
    <t>ABBCF2084S150M040</t>
  </si>
  <si>
    <t>ABBCF2084S175M040</t>
  </si>
  <si>
    <t>ABBCF2084S200M040</t>
  </si>
  <si>
    <t>ABBCF2404S150M040</t>
  </si>
  <si>
    <t>ABBCF2404S175M040</t>
  </si>
  <si>
    <t>ABBCF2404S200M040</t>
  </si>
  <si>
    <t>ABBCF2404S175M050</t>
  </si>
  <si>
    <t>ABBCF2404S200M050</t>
  </si>
  <si>
    <t>ABBCF4804S100M060</t>
  </si>
  <si>
    <t>ABBCF4804S110M060</t>
  </si>
  <si>
    <t>ABBCF4804S125M060</t>
  </si>
  <si>
    <t>ABBCF4804S150M060</t>
  </si>
  <si>
    <t>ABBCF4804S175M060</t>
  </si>
  <si>
    <t>ABBCF4804S200M060</t>
  </si>
  <si>
    <t>ABBCF4804S125M075</t>
  </si>
  <si>
    <t>ABBCF4804S150M075</t>
  </si>
  <si>
    <t>ABBCF4804S175M075</t>
  </si>
  <si>
    <t>ABBCF4804S200M075</t>
  </si>
  <si>
    <t>ABBCF4804S175M100</t>
  </si>
  <si>
    <t>ABBCF4804S200M100</t>
  </si>
  <si>
    <t>ABBCF6004S100L060</t>
  </si>
  <si>
    <t>ABBCF6004S110L060</t>
  </si>
  <si>
    <t>ABBCF6004S125L060</t>
  </si>
  <si>
    <t>ABBCF6004S150L060</t>
  </si>
  <si>
    <t>ABBCF6004S175L060</t>
  </si>
  <si>
    <t>ABBCF6004S200L060</t>
  </si>
  <si>
    <t>ABBCF6004S100M075</t>
  </si>
  <si>
    <t>ABBCF6004S110M075</t>
  </si>
  <si>
    <t>ABBCF6004S125M075</t>
  </si>
  <si>
    <t>ABBCF6004S150M075</t>
  </si>
  <si>
    <t>ABBCF6004S175M075</t>
  </si>
  <si>
    <t>ABBCF6004S200M075</t>
  </si>
  <si>
    <t>ABBCF6004S125M100</t>
  </si>
  <si>
    <t>ABBCF6004S150M100</t>
  </si>
  <si>
    <t>ABBCF6004S175M100</t>
  </si>
  <si>
    <t>ABBCF6004S200M100</t>
  </si>
  <si>
    <t>ABBCF4804H100M060</t>
  </si>
  <si>
    <t>ABBCF4804H110M060</t>
  </si>
  <si>
    <t>ABBCF4804H125M060</t>
  </si>
  <si>
    <t>ABBCF4804H150M060</t>
  </si>
  <si>
    <t>ABBCF4804H175M060</t>
  </si>
  <si>
    <t>ABBCF4804H200M060</t>
  </si>
  <si>
    <t>ABBCF4804H125M075</t>
  </si>
  <si>
    <t>ABBCF4804H150M075</t>
  </si>
  <si>
    <t>ABBCF4804H175M075</t>
  </si>
  <si>
    <t>ABBCF4804H200M075</t>
  </si>
  <si>
    <t>ABBCF4804H175M100</t>
  </si>
  <si>
    <t>ABBCF4804H200M100</t>
  </si>
  <si>
    <t>ABBCF6004H100L060</t>
  </si>
  <si>
    <t>ABBCF6004H110L060</t>
  </si>
  <si>
    <t>ABBCF6004H125L060</t>
  </si>
  <si>
    <t>ABBCF6004H150L060</t>
  </si>
  <si>
    <t>ABBCF6004H175L060</t>
  </si>
  <si>
    <t>ABBCF6004H200L060</t>
  </si>
  <si>
    <t>ABBCF6004H100M075</t>
  </si>
  <si>
    <t>ABBCF6004H110M075</t>
  </si>
  <si>
    <t>ABBCF6004H125M075</t>
  </si>
  <si>
    <t>ABBCF6004H150M075</t>
  </si>
  <si>
    <t>ABBCF6004H175M075</t>
  </si>
  <si>
    <t>ABBCF6004H200M075</t>
  </si>
  <si>
    <t>ABBCF6004H125M100</t>
  </si>
  <si>
    <t>ABBCF6004H150M100</t>
  </si>
  <si>
    <t>ABBCF6004H175M100</t>
  </si>
  <si>
    <t>ABBCF6004H200M100</t>
  </si>
  <si>
    <t>ABBCF4804L100M060</t>
  </si>
  <si>
    <t>ABBCF4804L110M060</t>
  </si>
  <si>
    <t>ABBCF4804L125M060</t>
  </si>
  <si>
    <t>ABBCF4804L150M060</t>
  </si>
  <si>
    <t>ABBCF4804L175M060</t>
  </si>
  <si>
    <t>ABBCF4804L200M060</t>
  </si>
  <si>
    <t>ABBCF4804L125M075</t>
  </si>
  <si>
    <t>ABBCF4804L150M075</t>
  </si>
  <si>
    <t>ABBCF4804L175M075</t>
  </si>
  <si>
    <t>ABBCF4804L200M075</t>
  </si>
  <si>
    <t>ABBCF4804L175M100</t>
  </si>
  <si>
    <t>ABBCF4804L200M100</t>
  </si>
  <si>
    <t>ABBCF2004N1251030</t>
  </si>
  <si>
    <t>ABBCF2004N1501030</t>
  </si>
  <si>
    <t>ABBCF2004N1751030</t>
  </si>
  <si>
    <t>ABBCF2004N2001030</t>
  </si>
  <si>
    <t>ABBCF2004N1501040</t>
  </si>
  <si>
    <t>ABBCF2004N1751040</t>
  </si>
  <si>
    <t>ABBCF2004N2001040</t>
  </si>
  <si>
    <t>ABBCF2084N1101030</t>
  </si>
  <si>
    <t>ABBCF2084N1251030</t>
  </si>
  <si>
    <t>ABBCF2084N1501030</t>
  </si>
  <si>
    <t>ABBCF2084N1751030</t>
  </si>
  <si>
    <t>ABBCF2084N2001030</t>
  </si>
  <si>
    <t>ABBCF2084N1501040</t>
  </si>
  <si>
    <t>ABBCF2084N1751040</t>
  </si>
  <si>
    <t>ABBCF2084N2001040</t>
  </si>
  <si>
    <t>ABBCF2404N1501040</t>
  </si>
  <si>
    <t>ABBCF2404N1751040</t>
  </si>
  <si>
    <t>ABBCF2404N2001040</t>
  </si>
  <si>
    <t>ABBCF2404N1751050</t>
  </si>
  <si>
    <t>ABBCF2404N2001050</t>
  </si>
  <si>
    <t>ABBCF4804N1001060</t>
  </si>
  <si>
    <t>ABBCF4804N1101060</t>
  </si>
  <si>
    <t>ABBCF4804N1251060</t>
  </si>
  <si>
    <t>ABBCF4804N1501060</t>
  </si>
  <si>
    <t>ABBCF4804N1751060</t>
  </si>
  <si>
    <t>ABBCF4804N2001060</t>
  </si>
  <si>
    <t>ABBCF4804N1251075</t>
  </si>
  <si>
    <t>ABBCF4804N1501075</t>
  </si>
  <si>
    <t>ABBCF4804N1751075</t>
  </si>
  <si>
    <t>ABBCF4804N2001075</t>
  </si>
  <si>
    <t>ABBCF4804N1751100</t>
  </si>
  <si>
    <t>ABBCF4804N2001100</t>
  </si>
  <si>
    <t>ABBCF6004N1001060</t>
  </si>
  <si>
    <t>ABBCF6004N1101060</t>
  </si>
  <si>
    <t>ABBCF6004N1251060</t>
  </si>
  <si>
    <t>ABBCF6004N1501060</t>
  </si>
  <si>
    <t>ABBCF6004N1751060</t>
  </si>
  <si>
    <t>ABBCF6004N2001060</t>
  </si>
  <si>
    <t>ABBCF6004N1001075</t>
  </si>
  <si>
    <t>ABBCF6004N1101075</t>
  </si>
  <si>
    <t>ABBCF6004N1251075</t>
  </si>
  <si>
    <t>ABBCF6004N1501075</t>
  </si>
  <si>
    <t>ABBCF6004N1751075</t>
  </si>
  <si>
    <t>ABBCF6004N2001075</t>
  </si>
  <si>
    <t>ABBCF6004N1251100</t>
  </si>
  <si>
    <t>ABBCF6004N1501100</t>
  </si>
  <si>
    <t>ABBCF6004N1751100</t>
  </si>
  <si>
    <t>ABBCF6004N2001100</t>
  </si>
  <si>
    <t>ABBCF2004S1251030</t>
  </si>
  <si>
    <t>ABBCF2004S1501030</t>
  </si>
  <si>
    <t>ABBCF2004S1751030</t>
  </si>
  <si>
    <t>ABBCF2004S2001030</t>
  </si>
  <si>
    <t>ABBCF2004S1501040</t>
  </si>
  <si>
    <t>ABBCF2004S1751040</t>
  </si>
  <si>
    <t>ABBCF2004S2001040</t>
  </si>
  <si>
    <t>ABBCF2084S1101030</t>
  </si>
  <si>
    <t>ABBCF2084S1251030</t>
  </si>
  <si>
    <t>ABBCF2084S1501030</t>
  </si>
  <si>
    <t>ABBCF2084S1751030</t>
  </si>
  <si>
    <t>ABBCF2084S2001030</t>
  </si>
  <si>
    <t>ABBCF2084S1501040</t>
  </si>
  <si>
    <t>ABBCF2084S1751040</t>
  </si>
  <si>
    <t>ABBCF2084S2001040</t>
  </si>
  <si>
    <t>ABBCF2404S1501040</t>
  </si>
  <si>
    <t>ABBCF2404S1751040</t>
  </si>
  <si>
    <t>ABBCF2404S2001040</t>
  </si>
  <si>
    <t>ABBCF2404S1751050</t>
  </si>
  <si>
    <t>ABBCF2404S2001050</t>
  </si>
  <si>
    <t>ABBCF4804S1001060</t>
  </si>
  <si>
    <t>ABBCF4804S1101060</t>
  </si>
  <si>
    <t>ABBCF4804S1251060</t>
  </si>
  <si>
    <t>ABBCF4804S1501060</t>
  </si>
  <si>
    <t>ABBCF4804S1751060</t>
  </si>
  <si>
    <t>ABBCF4804S2001060</t>
  </si>
  <si>
    <t>ABBCF4804S1251075</t>
  </si>
  <si>
    <t>ABBCF4804S1501075</t>
  </si>
  <si>
    <t>ABBCF4804S1751075</t>
  </si>
  <si>
    <t>ABBCF4804S2001075</t>
  </si>
  <si>
    <t>ABBCF4804S1751100</t>
  </si>
  <si>
    <t>ABBCF4804S2001100</t>
  </si>
  <si>
    <t>ABBCF6004S1001060</t>
  </si>
  <si>
    <t>ABBCF6004S1101060</t>
  </si>
  <si>
    <t>ABBCF6004S1251060</t>
  </si>
  <si>
    <t>ABBCF6004S1501060</t>
  </si>
  <si>
    <t>ABBCF6004S1751060</t>
  </si>
  <si>
    <t>ABBCF6004S2001060</t>
  </si>
  <si>
    <t>ABBCF6004S1001075</t>
  </si>
  <si>
    <t>ABBCF6004S1101075</t>
  </si>
  <si>
    <t>ABBCF6004S1251075</t>
  </si>
  <si>
    <t>ABBCF6004S1501075</t>
  </si>
  <si>
    <t>ABBCF6004S1751075</t>
  </si>
  <si>
    <t>ABBCF6004S2001075</t>
  </si>
  <si>
    <t>ABBCF6004S1251100</t>
  </si>
  <si>
    <t>ABBCF6004S1501100</t>
  </si>
  <si>
    <t>ABBCF6004S1751100</t>
  </si>
  <si>
    <t>ABBCF6004S2001100</t>
  </si>
  <si>
    <t>ABBCF4804H1001060</t>
  </si>
  <si>
    <t>ABBCF4804H1101060</t>
  </si>
  <si>
    <t>ABBCF4804H1251060</t>
  </si>
  <si>
    <t>ABBCF4804H1501060</t>
  </si>
  <si>
    <t>ABBCF4804H1751060</t>
  </si>
  <si>
    <t>ABBCF4804H2001060</t>
  </si>
  <si>
    <t>ABBCF4804H1251075</t>
  </si>
  <si>
    <t>ABBCF4804H1501075</t>
  </si>
  <si>
    <t>ABBCF4804H1751075</t>
  </si>
  <si>
    <t>ABBCF4804H2001075</t>
  </si>
  <si>
    <t>ABBCF4804H1751100</t>
  </si>
  <si>
    <t>ABBCF4804H2001100</t>
  </si>
  <si>
    <t>ABBCF6004H1001060</t>
  </si>
  <si>
    <t>ABBCF6004H1101060</t>
  </si>
  <si>
    <t>ABBCF6004H1251060</t>
  </si>
  <si>
    <t>ABBCF6004H1501060</t>
  </si>
  <si>
    <t>ABBCF6004H1751060</t>
  </si>
  <si>
    <t>ABBCF6004H2001060</t>
  </si>
  <si>
    <t>ABBCF6004H1001075</t>
  </si>
  <si>
    <t>ABBCF6004H1101075</t>
  </si>
  <si>
    <t>ABBCF6004H1251075</t>
  </si>
  <si>
    <t>ABBCF6004H1501075</t>
  </si>
  <si>
    <t>ABBCF6004H1751075</t>
  </si>
  <si>
    <t>ABBCF6004H2001075</t>
  </si>
  <si>
    <t>ABBCF6004H1251100</t>
  </si>
  <si>
    <t>ABBCF6004H1501100</t>
  </si>
  <si>
    <t>ABBCF6004H1751100</t>
  </si>
  <si>
    <t>ABBCF6004H2001100</t>
  </si>
  <si>
    <t>ABBCF4804L1001060</t>
  </si>
  <si>
    <t>ABBCF4804L1101060</t>
  </si>
  <si>
    <t>ABBCF4804L1251060</t>
  </si>
  <si>
    <t>ABBCF4804L1501060</t>
  </si>
  <si>
    <t>ABBCF4804L1751060</t>
  </si>
  <si>
    <t>ABBCF4804L2001060</t>
  </si>
  <si>
    <t>ABBCF4804L1251075</t>
  </si>
  <si>
    <t>ABBCF4804L1501075</t>
  </si>
  <si>
    <t>ABBCF4804L1751075</t>
  </si>
  <si>
    <t>ABBCF4804L2001075</t>
  </si>
  <si>
    <t>ABBCF4804L1751100</t>
  </si>
  <si>
    <t>ABBCF4804L2001100</t>
  </si>
  <si>
    <t>ABBCF2002N125M030</t>
  </si>
  <si>
    <t>ABBCF2082N110M030</t>
  </si>
  <si>
    <t>ABBCF2082N125M030</t>
  </si>
  <si>
    <t>ABBCF4802N100M060</t>
  </si>
  <si>
    <t>ABBCF4802N110M060</t>
  </si>
  <si>
    <t>ABBCF4802N125M060</t>
  </si>
  <si>
    <t>ABBCF4802N125M075</t>
  </si>
  <si>
    <t>ABBCF6002N100L060</t>
  </si>
  <si>
    <t>ABBCF6002N110L060</t>
  </si>
  <si>
    <t>ABBCF6002N125L060</t>
  </si>
  <si>
    <t>ABBCF6002N100M075</t>
  </si>
  <si>
    <t>ABBCF6002N110M075</t>
  </si>
  <si>
    <t>ABBCF6002N125M075</t>
  </si>
  <si>
    <t>ABBCF6002N125M100</t>
  </si>
  <si>
    <t>ABBCF2002S125M030</t>
  </si>
  <si>
    <t>ABBCF2082S110M030</t>
  </si>
  <si>
    <t>ABBCF2082S125M030</t>
  </si>
  <si>
    <t>ABBCF4802S100M060</t>
  </si>
  <si>
    <t>ABBCF4802S110M060</t>
  </si>
  <si>
    <t>ABBCF4802S125M060</t>
  </si>
  <si>
    <t>ABBCF4802S125M075</t>
  </si>
  <si>
    <t>ABBCF6002S100L060</t>
  </si>
  <si>
    <t>ABBCF6002S110L060</t>
  </si>
  <si>
    <t>ABBCF6002S125L060</t>
  </si>
  <si>
    <t>ABBCF6002S100M075</t>
  </si>
  <si>
    <t>ABBCF6002S110M075</t>
  </si>
  <si>
    <t>ABBCF6002S125M075</t>
  </si>
  <si>
    <t>ABBCF6002S125M100</t>
  </si>
  <si>
    <t>ABBCF4802H100M060</t>
  </si>
  <si>
    <t>ABBCF4802H110M060</t>
  </si>
  <si>
    <t>ABBCF4802H125M060</t>
  </si>
  <si>
    <t>ABBCF4802H125M075</t>
  </si>
  <si>
    <t>ABBCF6002H100L060</t>
  </si>
  <si>
    <t>ABBCF6002H110L060</t>
  </si>
  <si>
    <t>ABBCF6002H125L060</t>
  </si>
  <si>
    <t>ABBCF6002H100M075</t>
  </si>
  <si>
    <t>ABBCF6002H110M075</t>
  </si>
  <si>
    <t>ABBCF6002H125M075</t>
  </si>
  <si>
    <t>ABBCF6002H125M100</t>
  </si>
  <si>
    <t>ABBCF4802L100M060</t>
  </si>
  <si>
    <t>ABBCF4802L110M060</t>
  </si>
  <si>
    <t>ABBCF4802L125M060</t>
  </si>
  <si>
    <t>ABBCF4802L125M075</t>
  </si>
  <si>
    <t>ABBCF2002N1251030</t>
  </si>
  <si>
    <t>ABBCF2082N1101030</t>
  </si>
  <si>
    <t>ABBCF2082N1251030</t>
  </si>
  <si>
    <t>ABBCF4802N1001060</t>
  </si>
  <si>
    <t>ABBCF4802N1101060</t>
  </si>
  <si>
    <t>ABBCF4802N1251060</t>
  </si>
  <si>
    <t>ABBCF4802N1251075</t>
  </si>
  <si>
    <t>ABBCF6002N1001060</t>
  </si>
  <si>
    <t>ABBCF6002N1101060</t>
  </si>
  <si>
    <t>ABBCF6002N1251060</t>
  </si>
  <si>
    <t>ABBCF6002N1001075</t>
  </si>
  <si>
    <t>ABBCF6002N1101075</t>
  </si>
  <si>
    <t>ABBCF6002N1251075</t>
  </si>
  <si>
    <t>ABBCF6002N1251100</t>
  </si>
  <si>
    <t>ABBCF2002S1251030</t>
  </si>
  <si>
    <t>ABBCF2082S1101030</t>
  </si>
  <si>
    <t>ABBCF2082S1251030</t>
  </si>
  <si>
    <t>ABBCF4802S1001060</t>
  </si>
  <si>
    <t>ABBCF4802S1101060</t>
  </si>
  <si>
    <t>ABBCF4802S1251060</t>
  </si>
  <si>
    <t>ABBCF4802S1251075</t>
  </si>
  <si>
    <t>ABBCF6002S1001060</t>
  </si>
  <si>
    <t>ABBCF6002S1101060</t>
  </si>
  <si>
    <t>ABBCF6002S1251060</t>
  </si>
  <si>
    <t>ABBCF6002S1001075</t>
  </si>
  <si>
    <t>ABBCF6002S1101075</t>
  </si>
  <si>
    <t>ABBCF6002S1251075</t>
  </si>
  <si>
    <t>ABBCF6002S1251100</t>
  </si>
  <si>
    <t>ABBCF4802H1001060</t>
  </si>
  <si>
    <t>ABBCF4802H1101060</t>
  </si>
  <si>
    <t>ABBCF4802H1251060</t>
  </si>
  <si>
    <t>ABBCF4802H1251075</t>
  </si>
  <si>
    <t>ABBCF6002H1001060</t>
  </si>
  <si>
    <t>ABBCF6002H1101060</t>
  </si>
  <si>
    <t>ABBCF6002H1251060</t>
  </si>
  <si>
    <t>ABBCF6002H1001075</t>
  </si>
  <si>
    <t>ABBCF6002H1101075</t>
  </si>
  <si>
    <t>ABBCF6002H1251075</t>
  </si>
  <si>
    <t>ABBCF6002H1251100</t>
  </si>
  <si>
    <t>ABBCF4802L1001060</t>
  </si>
  <si>
    <t>ABBCF4802L1101060</t>
  </si>
  <si>
    <t>ABBCF4802L1251060</t>
  </si>
  <si>
    <t>ABBCF4802L1251075</t>
  </si>
  <si>
    <t>ABBDA2002N7E0F5</t>
  </si>
  <si>
    <t>ABBDA2002N7FF75</t>
  </si>
  <si>
    <t>ABBDA2002N7F001</t>
  </si>
  <si>
    <t>ABBDA2002N15G1F5</t>
  </si>
  <si>
    <t>ABBDA2082N3E0F5</t>
  </si>
  <si>
    <t>ABBDA2082N7FF75</t>
  </si>
  <si>
    <t>ABBDA2082N7F001</t>
  </si>
  <si>
    <t>ABBDA2082N15F1F5</t>
  </si>
  <si>
    <t>ABBDA2082N15G1F5</t>
  </si>
  <si>
    <t>ABBDA2402N3E0F5</t>
  </si>
  <si>
    <t>ABBDA2402N7EF75</t>
  </si>
  <si>
    <t>ABBDA2402N7FF75</t>
  </si>
  <si>
    <t>ABBDA2402N7F001</t>
  </si>
  <si>
    <t>ABBDA2402N15F1F5</t>
  </si>
  <si>
    <t>ABBDA4802N3D0F5</t>
  </si>
  <si>
    <t>ABBDA4802N3DF75</t>
  </si>
  <si>
    <t>ABBDA4802N3EF75</t>
  </si>
  <si>
    <t>ABBDA4802N3E001</t>
  </si>
  <si>
    <t>ABBDA4802N7E1F5</t>
  </si>
  <si>
    <t>ABBDA4802N7E002</t>
  </si>
  <si>
    <t>ABBDA4802N7F002</t>
  </si>
  <si>
    <t>ABBDA6002N3D0F5</t>
  </si>
  <si>
    <t>ABBDA6002N3DF75</t>
  </si>
  <si>
    <t>ABBDA6002N3D001</t>
  </si>
  <si>
    <t>ABBDA6002N3E001</t>
  </si>
  <si>
    <t>ABBDA6002N3E1F5</t>
  </si>
  <si>
    <t>ABBDA6002N7E002</t>
  </si>
  <si>
    <t>ABBDA2002S7E0F5</t>
  </si>
  <si>
    <t>ABBDA2002S7FF75</t>
  </si>
  <si>
    <t>ABBDA2002S7F001</t>
  </si>
  <si>
    <t>ABBDA2002S15G1F5</t>
  </si>
  <si>
    <t>ABBDA2082S3E0F5</t>
  </si>
  <si>
    <t>ABBDA2082S7FF75</t>
  </si>
  <si>
    <t>ABBDA2082S7F001</t>
  </si>
  <si>
    <t>ABBDA2082S15F1F5</t>
  </si>
  <si>
    <t>ABBDA2082S15G1F5</t>
  </si>
  <si>
    <t>ABBDA2402S3E0F5</t>
  </si>
  <si>
    <t>ABBDA2402S7EF75</t>
  </si>
  <si>
    <t>ABBDA2402S7FF75</t>
  </si>
  <si>
    <t>ABBDA2402S7F001</t>
  </si>
  <si>
    <t>ABBDA2402S15F1F5</t>
  </si>
  <si>
    <t>ABBDA4802S3D0F5</t>
  </si>
  <si>
    <t>ABBDA4802S3DF75</t>
  </si>
  <si>
    <t>ABBDA4802S3EF75</t>
  </si>
  <si>
    <t>ABBDA4802S3E001</t>
  </si>
  <si>
    <t>ABBDA4802S7E1F5</t>
  </si>
  <si>
    <t>ABBDA4802S7E002</t>
  </si>
  <si>
    <t>ABBDA4802S7F002</t>
  </si>
  <si>
    <t>ABBDA6002S3D0F5</t>
  </si>
  <si>
    <t>ABBDA6002S3DF75</t>
  </si>
  <si>
    <t>ABBDA6002S3D001</t>
  </si>
  <si>
    <t>ABBDA6002S3E001</t>
  </si>
  <si>
    <t>ABBDA6002S3E1F5</t>
  </si>
  <si>
    <t>ABBDA6002S7E002</t>
  </si>
  <si>
    <t>ABBDA4802H3D0F5</t>
  </si>
  <si>
    <t>ABBDA4802H3DF75</t>
  </si>
  <si>
    <t>ABBDA4802H3EF75</t>
  </si>
  <si>
    <t>ABBDA4802H3E001</t>
  </si>
  <si>
    <t>ABBDA4802H7E1F5</t>
  </si>
  <si>
    <t>ABBDA4802H7E002</t>
  </si>
  <si>
    <t>ABBDA4802H7F002</t>
  </si>
  <si>
    <t>ABBDA6002H3D0F5</t>
  </si>
  <si>
    <t>ABBDA6002H3DF75</t>
  </si>
  <si>
    <t>ABBDA6002H3D001</t>
  </si>
  <si>
    <t>ABBDA6002H3E001</t>
  </si>
  <si>
    <t>ABBDA6002H3E1F5</t>
  </si>
  <si>
    <t>ABBDA6002H7E002</t>
  </si>
  <si>
    <t>ABBDA4802L3D0F5</t>
  </si>
  <si>
    <t>ABBDA4802L3DF75</t>
  </si>
  <si>
    <t>ABBDA4802L3EF75</t>
  </si>
  <si>
    <t>ABBDA4802L3E001</t>
  </si>
  <si>
    <t>ABBDA4802L7E1F5</t>
  </si>
  <si>
    <t>ABBDA4802L7E002</t>
  </si>
  <si>
    <t>ABBDA4802L7F002</t>
  </si>
  <si>
    <t>ABBDA2002N710F5</t>
  </si>
  <si>
    <t>ABBDA2002N71F75</t>
  </si>
  <si>
    <t>ABBDA2002N71001</t>
  </si>
  <si>
    <t>ABBDA2002N1511F5</t>
  </si>
  <si>
    <t>ABBDA2082N310F5</t>
  </si>
  <si>
    <t>ABBDA2082N71F75</t>
  </si>
  <si>
    <t>ABBDA2082N71001</t>
  </si>
  <si>
    <t>ABBDA2082N1511F5</t>
  </si>
  <si>
    <t>ABBDA2402N310F5</t>
  </si>
  <si>
    <t>ABBDA2402N71F75</t>
  </si>
  <si>
    <t>ABBDA2402N71001</t>
  </si>
  <si>
    <t>ABBDA2402N1511F5</t>
  </si>
  <si>
    <t>ABBDA4802N310F5</t>
  </si>
  <si>
    <t>ABBDA4802N31F75</t>
  </si>
  <si>
    <t>ABBDA4802N31001</t>
  </si>
  <si>
    <t>ABBDA4802N711F5</t>
  </si>
  <si>
    <t>ABBDA4802N71002</t>
  </si>
  <si>
    <t>ABBDA6002N310F5</t>
  </si>
  <si>
    <t>ABBDA6002N31F75</t>
  </si>
  <si>
    <t>ABBDA6002N31001</t>
  </si>
  <si>
    <t>ABBDA6002N311F5</t>
  </si>
  <si>
    <t>ABBDA6002N71002</t>
  </si>
  <si>
    <t>ABBDA2002S710F5</t>
  </si>
  <si>
    <t>ABBDA2002S71F75</t>
  </si>
  <si>
    <t>ABBDA2002S71001</t>
  </si>
  <si>
    <t>ABBDA2002S1511F5</t>
  </si>
  <si>
    <t>ABBDA2082S310F5</t>
  </si>
  <si>
    <t>ABBDA2082S71F75</t>
  </si>
  <si>
    <t>ABBDA2082S71001</t>
  </si>
  <si>
    <t>ABBDA2082S1511F5</t>
  </si>
  <si>
    <t>ABBDA2402S310F5</t>
  </si>
  <si>
    <t>ABBDA2402S71F75</t>
  </si>
  <si>
    <t>ABBDA2402S71001</t>
  </si>
  <si>
    <t>ABBDA2402S1511F5</t>
  </si>
  <si>
    <t>ABBDA4802S310F5</t>
  </si>
  <si>
    <t>ABBDA4802S31F75</t>
  </si>
  <si>
    <t>ABBDA4802S31001</t>
  </si>
  <si>
    <t>ABBDA4802S711F5</t>
  </si>
  <si>
    <t>ABBDA4802S71002</t>
  </si>
  <si>
    <t>ABBDA6002S310F5</t>
  </si>
  <si>
    <t>ABBDA6002S31F75</t>
  </si>
  <si>
    <t>ABBDA6002S31001</t>
  </si>
  <si>
    <t>ABBDA6002S311F5</t>
  </si>
  <si>
    <t>ABBDA6002S71002</t>
  </si>
  <si>
    <t>ABBDA4802H310F5</t>
  </si>
  <si>
    <t>ABBDA4802H31F75</t>
  </si>
  <si>
    <t>ABBDA4802H31001</t>
  </si>
  <si>
    <t>ABBDA4802H711F5</t>
  </si>
  <si>
    <t>ABBDA4802H71002</t>
  </si>
  <si>
    <t>ABBDA6002H310F5</t>
  </si>
  <si>
    <t>ABBDA6002H31F75</t>
  </si>
  <si>
    <t>ABBDA6002H31001</t>
  </si>
  <si>
    <t>ABBDA6002H311F5</t>
  </si>
  <si>
    <t>ABBDA6002H71002</t>
  </si>
  <si>
    <t>ABBDA4802L310F5</t>
  </si>
  <si>
    <t>ABBDA4802L31F75</t>
  </si>
  <si>
    <t>ABBDA4802L31001</t>
  </si>
  <si>
    <t>ABBDA4802L711F5</t>
  </si>
  <si>
    <t>ABBDA4802L71002</t>
  </si>
  <si>
    <t>ABBDB2002N15G002</t>
  </si>
  <si>
    <t>ABBDB2002N15G003</t>
  </si>
  <si>
    <t>ABBDB2082N15G002</t>
  </si>
  <si>
    <t>ABBDB2082N15G003</t>
  </si>
  <si>
    <t>ABBDB2402N15F002</t>
  </si>
  <si>
    <t>ABBDB2402N15G002</t>
  </si>
  <si>
    <t>ABBDB2402N15G003</t>
  </si>
  <si>
    <t>ABBDB4802N15G005</t>
  </si>
  <si>
    <t>ABBDB6002N7F003</t>
  </si>
  <si>
    <t>ABBDB6002N15F005</t>
  </si>
  <si>
    <t>ABBDB2002S15G002</t>
  </si>
  <si>
    <t>ABBDB2002S15G003</t>
  </si>
  <si>
    <t>ABBDB2082S15G002</t>
  </si>
  <si>
    <t>ABBDB2082S15G003</t>
  </si>
  <si>
    <t>ABBDB2402S15F002</t>
  </si>
  <si>
    <t>ABBDB2402S15G002</t>
  </si>
  <si>
    <t>ABBDB2402S15G003</t>
  </si>
  <si>
    <t>ABBDB4802S15G005</t>
  </si>
  <si>
    <t>ABBDB6002S7F003</t>
  </si>
  <si>
    <t>ABBDB6002S15F005</t>
  </si>
  <si>
    <t>ABBDB4802H15G005</t>
  </si>
  <si>
    <t>ABBDB6002H7F003</t>
  </si>
  <si>
    <t>ABBDB6002H15F005</t>
  </si>
  <si>
    <t>ABBDB4802L15G005</t>
  </si>
  <si>
    <t>ABBDB2002N151002</t>
  </si>
  <si>
    <t>ABBDB2002N151003</t>
  </si>
  <si>
    <t>ABBDB2082N151002</t>
  </si>
  <si>
    <t>ABBDB2082N151003</t>
  </si>
  <si>
    <t>ABBDB2402N151002</t>
  </si>
  <si>
    <t>ABBDB2402N151003</t>
  </si>
  <si>
    <t>ABBDB4802N151005</t>
  </si>
  <si>
    <t>ABBDB6002N71003</t>
  </si>
  <si>
    <t>ABBDB6002N151005</t>
  </si>
  <si>
    <t>ABBDB2002S151002</t>
  </si>
  <si>
    <t>ABBDB2002S151003</t>
  </si>
  <si>
    <t>ABBDB2082S151002</t>
  </si>
  <si>
    <t>ABBDB2082S151003</t>
  </si>
  <si>
    <t>ABBDB2402S151002</t>
  </si>
  <si>
    <t>ABBDB2402S151003</t>
  </si>
  <si>
    <t>ABBDB4802S151005</t>
  </si>
  <si>
    <t>ABBDB6002S71003</t>
  </si>
  <si>
    <t>ABBDB6002S151005</t>
  </si>
  <si>
    <t>ABBDB4802H151005</t>
  </si>
  <si>
    <t>ABBDB6002H71003</t>
  </si>
  <si>
    <t>ABBDB6002H151005</t>
  </si>
  <si>
    <t>ABBDB4802L151005</t>
  </si>
  <si>
    <t>ABBDC2002N25H005</t>
  </si>
  <si>
    <t>ABBDC2002N30H005</t>
  </si>
  <si>
    <t>ABBDC2002N60H7F5</t>
  </si>
  <si>
    <t>ABBDC2082N25H005</t>
  </si>
  <si>
    <t>ABBDC2082N30H005</t>
  </si>
  <si>
    <t>ABBDC2082N60H7F5</t>
  </si>
  <si>
    <t>ABBDC2402N25H005</t>
  </si>
  <si>
    <t>ABBDC2402N30H005</t>
  </si>
  <si>
    <t>ABBDC2402N30H7F5</t>
  </si>
  <si>
    <t>ABBDC4802N15G7F5</t>
  </si>
  <si>
    <t>ABBDC4802N25G7F5</t>
  </si>
  <si>
    <t>ABBDC4802N25H010</t>
  </si>
  <si>
    <t>ABBDC4802N30H010</t>
  </si>
  <si>
    <t>ABBDC6002N15G7F5</t>
  </si>
  <si>
    <t>ABBDC6002N15G010</t>
  </si>
  <si>
    <t>ABBDC6002N25G010</t>
  </si>
  <si>
    <t>ABBDC2002S25H005</t>
  </si>
  <si>
    <t>ABBDC2002S30H005</t>
  </si>
  <si>
    <t>ABBDC2002S60H7F5</t>
  </si>
  <si>
    <t>ABBDC2082S25H005</t>
  </si>
  <si>
    <t>ABBDC2082S30H005</t>
  </si>
  <si>
    <t>ABBDC2082S60H7F5</t>
  </si>
  <si>
    <t>ABBDC2402S25H005</t>
  </si>
  <si>
    <t>ABBDC2402S30H005</t>
  </si>
  <si>
    <t>ABBDC2402S30H7F5</t>
  </si>
  <si>
    <t>ABBDC4802S15G7F5</t>
  </si>
  <si>
    <t>ABBDC4802S25G7F5</t>
  </si>
  <si>
    <t>ABBDC4802S25H010</t>
  </si>
  <si>
    <t>ABBDC4802S30H010</t>
  </si>
  <si>
    <t>ABBDC6002S15G7F5</t>
  </si>
  <si>
    <t>ABBDC6002S15G010</t>
  </si>
  <si>
    <t>ABBDC6002S25G010</t>
  </si>
  <si>
    <t>ABBDC4802H15G7F5</t>
  </si>
  <si>
    <t>ABBDC4802H25G7F5</t>
  </si>
  <si>
    <t>ABBDC4802H25H010</t>
  </si>
  <si>
    <t>ABBDC4802H30H010</t>
  </si>
  <si>
    <t>ABBDC6002H15G7F5</t>
  </si>
  <si>
    <t>ABBDC6002H15G010</t>
  </si>
  <si>
    <t>ABBDC6002H25G010</t>
  </si>
  <si>
    <t>ABBDC4802L15G7F5</t>
  </si>
  <si>
    <t>ABBDC4802L25G7F5</t>
  </si>
  <si>
    <t>ABBDC4802L25H010</t>
  </si>
  <si>
    <t>ABBDC4802L30H010</t>
  </si>
  <si>
    <t>ABBDC2002N251005</t>
  </si>
  <si>
    <t>ABBDC2002N301005</t>
  </si>
  <si>
    <t>ABBDC2002N6017F5</t>
  </si>
  <si>
    <t>ABBDC2082N251005</t>
  </si>
  <si>
    <t>ABBDC2082N301005</t>
  </si>
  <si>
    <t>ABBDC2082N6017F5</t>
  </si>
  <si>
    <t>ABBDC2402N251005</t>
  </si>
  <si>
    <t>ABBDC2402N301005</t>
  </si>
  <si>
    <t>ABBDC2402N3017F5</t>
  </si>
  <si>
    <t>ABBDC4802N1517F5</t>
  </si>
  <si>
    <t>ABBDC4802N2517F5</t>
  </si>
  <si>
    <t>ABBDC4802N251010</t>
  </si>
  <si>
    <t>ABBDC4802N301010</t>
  </si>
  <si>
    <t>ABBDC6002N1517F5</t>
  </si>
  <si>
    <t>ABBDC6002N151010</t>
  </si>
  <si>
    <t>ABBDC6002N251010</t>
  </si>
  <si>
    <t>ABBDC2002S251005</t>
  </si>
  <si>
    <t>ABBDC2002S301005</t>
  </si>
  <si>
    <t>ABBDC2002S6017F5</t>
  </si>
  <si>
    <t>ABBDC2082S251005</t>
  </si>
  <si>
    <t>ABBDC2082S301005</t>
  </si>
  <si>
    <t>ABBDC2082S6017F5</t>
  </si>
  <si>
    <t>ABBDC2402S251005</t>
  </si>
  <si>
    <t>ABBDC2402S301005</t>
  </si>
  <si>
    <t>ABBDC2402S3017F5</t>
  </si>
  <si>
    <t>ABBDC4802S1517F5</t>
  </si>
  <si>
    <t>ABBDC4802S2517F5</t>
  </si>
  <si>
    <t>ABBDC4802S251010</t>
  </si>
  <si>
    <t>ABBDC4802S301010</t>
  </si>
  <si>
    <t>ABBDC6002S1517F5</t>
  </si>
  <si>
    <t>ABBDC6002S151010</t>
  </si>
  <si>
    <t>ABBDC6002S251010</t>
  </si>
  <si>
    <t>ABBDC4802H1517F5</t>
  </si>
  <si>
    <t>ABBDC4802H2517F5</t>
  </si>
  <si>
    <t>ABBDC4802H251010</t>
  </si>
  <si>
    <t>ABBDC4802H301010</t>
  </si>
  <si>
    <t>ABBDC6002H1517F5</t>
  </si>
  <si>
    <t>ABBDC6002H151010</t>
  </si>
  <si>
    <t>ABBDC6002H251010</t>
  </si>
  <si>
    <t>ABBDC4802L1517F5</t>
  </si>
  <si>
    <t>ABBDC4802L2517F5</t>
  </si>
  <si>
    <t>ABBDC4802L251010</t>
  </si>
  <si>
    <t>ABBDC4802L301010</t>
  </si>
  <si>
    <t>ABBDD2002N50J010</t>
  </si>
  <si>
    <t>ABBDD2002N60J010</t>
  </si>
  <si>
    <t>ABBDD2002N70J010</t>
  </si>
  <si>
    <t>ABBDD2082N50J010</t>
  </si>
  <si>
    <t>ABBDD2082N60J010</t>
  </si>
  <si>
    <t>ABBDD2082N70J010</t>
  </si>
  <si>
    <t>ABBDD2402N50J010</t>
  </si>
  <si>
    <t>ABBDD2402N60J010</t>
  </si>
  <si>
    <t>ABBDD2402N70J010</t>
  </si>
  <si>
    <t>ABBDD2402N60J015</t>
  </si>
  <si>
    <t>ABBDD2402N70J015</t>
  </si>
  <si>
    <t>ABBDD4802N30H015</t>
  </si>
  <si>
    <t>ABBDD4802N50H015</t>
  </si>
  <si>
    <t>ABBDD4802N50H020</t>
  </si>
  <si>
    <t>ABBDD4802N60H020</t>
  </si>
  <si>
    <t>ABBDD4802N70H020</t>
  </si>
  <si>
    <t>ABBDD4802N50J020</t>
  </si>
  <si>
    <t>ABBDD4802N60J020</t>
  </si>
  <si>
    <t>ABBDD4802N70J020</t>
  </si>
  <si>
    <t>ABBDD4802N50J025</t>
  </si>
  <si>
    <t>ABBDD4802N60J025</t>
  </si>
  <si>
    <t>ABBDD4802N70J025</t>
  </si>
  <si>
    <t>ABBDD6002N30H015</t>
  </si>
  <si>
    <t>ABBDD6002N30H020</t>
  </si>
  <si>
    <t>ABBDD6002N50H020</t>
  </si>
  <si>
    <t>ABBDD6002N50H025</t>
  </si>
  <si>
    <t>ABBDD6002N60H025</t>
  </si>
  <si>
    <t>ABBDD6002N70H025</t>
  </si>
  <si>
    <t>ABBDD6002N50J025</t>
  </si>
  <si>
    <t>ABBDD6002N60J025</t>
  </si>
  <si>
    <t>ABBDD6002N70J025</t>
  </si>
  <si>
    <t>ABBDD2002S50J010</t>
  </si>
  <si>
    <t>ABBDD2002S60J010</t>
  </si>
  <si>
    <t>ABBDD2002S70J010</t>
  </si>
  <si>
    <t>ABBDD2082S50J010</t>
  </si>
  <si>
    <t>ABBDD2082S60J010</t>
  </si>
  <si>
    <t>ABBDD2082S70J010</t>
  </si>
  <si>
    <t>ABBDD2402S50J010</t>
  </si>
  <si>
    <t>ABBDD2402S60J010</t>
  </si>
  <si>
    <t>ABBDD2402S70J010</t>
  </si>
  <si>
    <t>ABBDD2402S60J015</t>
  </si>
  <si>
    <t>ABBDD2402S70J015</t>
  </si>
  <si>
    <t>ABBDD4802S30H015</t>
  </si>
  <si>
    <t>ABBDD4802S50H015</t>
  </si>
  <si>
    <t>ABBDD4802S50H020</t>
  </si>
  <si>
    <t>ABBDD4802S60H020</t>
  </si>
  <si>
    <t>ABBDD4802S70H020</t>
  </si>
  <si>
    <t>ABBDD4802S50J020</t>
  </si>
  <si>
    <t>ABBDD4802S60J020</t>
  </si>
  <si>
    <t>ABBDD4802S70J020</t>
  </si>
  <si>
    <t>ABBDD4802S50J025</t>
  </si>
  <si>
    <t>ABBDD4802S60J025</t>
  </si>
  <si>
    <t>ABBDD4802S70J025</t>
  </si>
  <si>
    <t>ABBDD6002S30H015</t>
  </si>
  <si>
    <t>ABBDD6002S30H020</t>
  </si>
  <si>
    <t>ABBDD6002S50H020</t>
  </si>
  <si>
    <t>ABBDD6002S50H025</t>
  </si>
  <si>
    <t>ABBDD6002S60H025</t>
  </si>
  <si>
    <t>ABBDD6002S70H025</t>
  </si>
  <si>
    <t>ABBDD6002S50J025</t>
  </si>
  <si>
    <t>ABBDD6002S60J025</t>
  </si>
  <si>
    <t>ABBDD6002S70J025</t>
  </si>
  <si>
    <t>ABBDD4802H30H015</t>
  </si>
  <si>
    <t>ABBDD4802H50H015</t>
  </si>
  <si>
    <t>ABBDD4802H50H020</t>
  </si>
  <si>
    <t>ABBDD4802H60H020</t>
  </si>
  <si>
    <t>ABBDD4802H70H020</t>
  </si>
  <si>
    <t>ABBDD4802H50J020</t>
  </si>
  <si>
    <t>ABBDD4802H60J020</t>
  </si>
  <si>
    <t>ABBDD4802H70J020</t>
  </si>
  <si>
    <t>ABBDD4802H50J025</t>
  </si>
  <si>
    <t>ABBDD4802H60J025</t>
  </si>
  <si>
    <t>ABBDD4802H70J025</t>
  </si>
  <si>
    <t>ABBDD6002H30H015</t>
  </si>
  <si>
    <t>ABBDD6002H30H020</t>
  </si>
  <si>
    <t>ABBDD6002H50H020</t>
  </si>
  <si>
    <t>ABBDD6002H50H025</t>
  </si>
  <si>
    <t>ABBDD6002H60H025</t>
  </si>
  <si>
    <t>ABBDD6002H70H025</t>
  </si>
  <si>
    <t>ABBDD6002H50J025</t>
  </si>
  <si>
    <t>ABBDD6002H60J025</t>
  </si>
  <si>
    <t>ABBDD6002H70J025</t>
  </si>
  <si>
    <t>ABBDD4802L30H015</t>
  </si>
  <si>
    <t>ABBDD4802L50H015</t>
  </si>
  <si>
    <t>ABBDD4802L50H020</t>
  </si>
  <si>
    <t>ABBDD4802L60H020</t>
  </si>
  <si>
    <t>ABBDD4802L70H020</t>
  </si>
  <si>
    <t>ABBDD4802L50J020</t>
  </si>
  <si>
    <t>ABBDD4802L60J020</t>
  </si>
  <si>
    <t>ABBDD4802L70J020</t>
  </si>
  <si>
    <t>ABBDD4802L50J025</t>
  </si>
  <si>
    <t>ABBDD4802L60J025</t>
  </si>
  <si>
    <t>ABBDD4802L70J025</t>
  </si>
  <si>
    <t>ABBDD2002N501010</t>
  </si>
  <si>
    <t>ABBDD2002N601010</t>
  </si>
  <si>
    <t>ABBDD2002N701010</t>
  </si>
  <si>
    <t>ABBDD2082N501010</t>
  </si>
  <si>
    <t>ABBDD2082N601010</t>
  </si>
  <si>
    <t>ABBDD2082N701010</t>
  </si>
  <si>
    <t>ABBDD2402N501010</t>
  </si>
  <si>
    <t>ABBDD2402N601010</t>
  </si>
  <si>
    <t>ABBDD2402N701010</t>
  </si>
  <si>
    <t>ABBDD2402N601015</t>
  </si>
  <si>
    <t>ABBDD2402N701015</t>
  </si>
  <si>
    <t>ABBDD4802N301015</t>
  </si>
  <si>
    <t>ABBDD4802N501015</t>
  </si>
  <si>
    <t>ABBDD4802N501020</t>
  </si>
  <si>
    <t>ABBDD4802N601020</t>
  </si>
  <si>
    <t>ABBDD4802N701020</t>
  </si>
  <si>
    <t>ABBDD4802N501025</t>
  </si>
  <si>
    <t>ABBDD4802N601025</t>
  </si>
  <si>
    <t>ABBDD4802N701025</t>
  </si>
  <si>
    <t>ABBDD6002N301015</t>
  </si>
  <si>
    <t>ABBDD6002N301020</t>
  </si>
  <si>
    <t>ABBDD6002N501020</t>
  </si>
  <si>
    <t>ABBDD6002N501025</t>
  </si>
  <si>
    <t>ABBDD6002N601025</t>
  </si>
  <si>
    <t>ABBDD6002N701025</t>
  </si>
  <si>
    <t>ABBDD2002S501010</t>
  </si>
  <si>
    <t>ABBDD2002S601010</t>
  </si>
  <si>
    <t>ABBDD2002S701010</t>
  </si>
  <si>
    <t>ABBDD2082S501010</t>
  </si>
  <si>
    <t>ABBDD2082S601010</t>
  </si>
  <si>
    <t>ABBDD2082S701010</t>
  </si>
  <si>
    <t>ABBDD2402S501010</t>
  </si>
  <si>
    <t>ABBDD2402S601010</t>
  </si>
  <si>
    <t>ABBDD2402S701010</t>
  </si>
  <si>
    <t>ABBDD2402S601015</t>
  </si>
  <si>
    <t>ABBDD2402S701015</t>
  </si>
  <si>
    <t>ABBDD4802S301015</t>
  </si>
  <si>
    <t>ABBDD4802S501015</t>
  </si>
  <si>
    <t>ABBDD4802S501020</t>
  </si>
  <si>
    <t>ABBDD4802S601020</t>
  </si>
  <si>
    <t>ABBDD4802S701020</t>
  </si>
  <si>
    <t>ABBDD4802S501025</t>
  </si>
  <si>
    <t>ABBDD4802S601025</t>
  </si>
  <si>
    <t>ABBDD4802S701025</t>
  </si>
  <si>
    <t>ABBDD6002S301015</t>
  </si>
  <si>
    <t>ABBDD6002S301020</t>
  </si>
  <si>
    <t>ABBDD6002S501020</t>
  </si>
  <si>
    <t>ABBDD6002S501025</t>
  </si>
  <si>
    <t>ABBDD6002S601025</t>
  </si>
  <si>
    <t>ABBDD6002S701025</t>
  </si>
  <si>
    <t>ABBDD4802H301015</t>
  </si>
  <si>
    <t>ABBDD4802H501015</t>
  </si>
  <si>
    <t>ABBDD4802H501020</t>
  </si>
  <si>
    <t>ABBDD4802H601020</t>
  </si>
  <si>
    <t>ABBDD4802H701020</t>
  </si>
  <si>
    <t>ABBDD4802H501025</t>
  </si>
  <si>
    <t>ABBDD4802H601025</t>
  </si>
  <si>
    <t>ABBDD4802H701025</t>
  </si>
  <si>
    <t>ABBDD6002H301015</t>
  </si>
  <si>
    <t>ABBDD6002H301020</t>
  </si>
  <si>
    <t>ABBDD6002H501020</t>
  </si>
  <si>
    <t>ABBDD6002H501025</t>
  </si>
  <si>
    <t>ABBDD6002H601025</t>
  </si>
  <si>
    <t>ABBDD6002H701025</t>
  </si>
  <si>
    <t>ABBDD4802L301015</t>
  </si>
  <si>
    <t>ABBDD4802L501015</t>
  </si>
  <si>
    <t>ABBDD4802L501020</t>
  </si>
  <si>
    <t>ABBDD4802L601020</t>
  </si>
  <si>
    <t>ABBDD4802L701020</t>
  </si>
  <si>
    <t>ABBDD4802L501025</t>
  </si>
  <si>
    <t>ABBDD4802L601025</t>
  </si>
  <si>
    <t>ABBDD4802L701025</t>
  </si>
  <si>
    <t>ABBDE2002N70L015</t>
  </si>
  <si>
    <t>ABBDE2002N80L015</t>
  </si>
  <si>
    <t>ABBDE2002N100L015</t>
  </si>
  <si>
    <t>ABBDE2002N125L015</t>
  </si>
  <si>
    <t>ABBDE2002N80L020</t>
  </si>
  <si>
    <t>ABBDE2002N100L020</t>
  </si>
  <si>
    <t>ABBDE2002N125L020</t>
  </si>
  <si>
    <t>ABBDE2002N100M025</t>
  </si>
  <si>
    <t>ABBDE2002N125M025</t>
  </si>
  <si>
    <t>ABBDE2082N60L015</t>
  </si>
  <si>
    <t>ABBDE2082N70L015</t>
  </si>
  <si>
    <t>ABBDE2082N80L015</t>
  </si>
  <si>
    <t>ABBDE2082N100L015</t>
  </si>
  <si>
    <t>ABBDE2082N80L020</t>
  </si>
  <si>
    <t>ABBDE2082N100L020</t>
  </si>
  <si>
    <t>ABBDE2082N125L020</t>
  </si>
  <si>
    <t>ABBDE2082N100M025</t>
  </si>
  <si>
    <t>ABBDE2082N125M025</t>
  </si>
  <si>
    <t>ABBDE2402N70L020</t>
  </si>
  <si>
    <t>ABBDE2402N80L020</t>
  </si>
  <si>
    <t>ABBDE2402N100L020</t>
  </si>
  <si>
    <t>ABBDE2402N125L020</t>
  </si>
  <si>
    <t>ABBDE2402N100L025</t>
  </si>
  <si>
    <t>ABBDE2402N125L025</t>
  </si>
  <si>
    <t>ABBDE2402N100M025</t>
  </si>
  <si>
    <t>ABBDE2402N125M025</t>
  </si>
  <si>
    <t>ABBDE2402N100M030</t>
  </si>
  <si>
    <t>ABBDE2402N125M030</t>
  </si>
  <si>
    <t>ABBDE4802N50L030</t>
  </si>
  <si>
    <t>ABBDE4802N60L030</t>
  </si>
  <si>
    <t>ABBDE4802N70L030</t>
  </si>
  <si>
    <t>ABBDE4802N80L030</t>
  </si>
  <si>
    <t>ABBDE4802N100L030</t>
  </si>
  <si>
    <t>ABBDE4802N70L040</t>
  </si>
  <si>
    <t>ABBDE4802N80L040</t>
  </si>
  <si>
    <t>ABBDE4802N100L040</t>
  </si>
  <si>
    <t>ABBDE4802N125L040</t>
  </si>
  <si>
    <t>ABBDE4802N100L050</t>
  </si>
  <si>
    <t>ABBDE4802N125L050</t>
  </si>
  <si>
    <t>ABBDE4802N100M050</t>
  </si>
  <si>
    <t>ABBDE4802N125M050</t>
  </si>
  <si>
    <t>ABBDE6002N50K030</t>
  </si>
  <si>
    <t>ABBDE6002N60K030</t>
  </si>
  <si>
    <t>ABBDE6002N70K030</t>
  </si>
  <si>
    <t>ABBDE6002N80K030</t>
  </si>
  <si>
    <t>ABBDE6002N60L040</t>
  </si>
  <si>
    <t>ABBDE6002N70L040</t>
  </si>
  <si>
    <t>ABBDE6002N80L040</t>
  </si>
  <si>
    <t>ABBDE6002N100L040</t>
  </si>
  <si>
    <t>ABBDE6002N70L050</t>
  </si>
  <si>
    <t>ABBDE6002N80L050</t>
  </si>
  <si>
    <t>ABBDE6002N100L050</t>
  </si>
  <si>
    <t>ABBDE6002N125L050</t>
  </si>
  <si>
    <t>ABBDE2002S70L015</t>
  </si>
  <si>
    <t>ABBDE2002S80L015</t>
  </si>
  <si>
    <t>ABBDE2002S100L015</t>
  </si>
  <si>
    <t>ABBDE2002S125L015</t>
  </si>
  <si>
    <t>ABBDE2002S80L020</t>
  </si>
  <si>
    <t>ABBDE2002S100L020</t>
  </si>
  <si>
    <t>ABBDE2002S125L020</t>
  </si>
  <si>
    <t>ABBDE2002S100M025</t>
  </si>
  <si>
    <t>ABBDE2002S125M025</t>
  </si>
  <si>
    <t>ABBDE2082S60L015</t>
  </si>
  <si>
    <t>ABBDE2082S70L015</t>
  </si>
  <si>
    <t>ABBDE2082S80L015</t>
  </si>
  <si>
    <t>ABBDE2082S100L015</t>
  </si>
  <si>
    <t>ABBDE2082S80L020</t>
  </si>
  <si>
    <t>ABBDE2082S100L020</t>
  </si>
  <si>
    <t>ABBDE2082S125L020</t>
  </si>
  <si>
    <t>ABBDE2082S100M025</t>
  </si>
  <si>
    <t>ABBDE2082S125M025</t>
  </si>
  <si>
    <t>ABBDE2402S70L020</t>
  </si>
  <si>
    <t>ABBDE2402S80L020</t>
  </si>
  <si>
    <t>ABBDE2402S100L020</t>
  </si>
  <si>
    <t>ABBDE2402S125L020</t>
  </si>
  <si>
    <t>ABBDE2402S100L025</t>
  </si>
  <si>
    <t>ABBDE2402S125L025</t>
  </si>
  <si>
    <t>ABBDE2402S100M025</t>
  </si>
  <si>
    <t>ABBDE2402S125M025</t>
  </si>
  <si>
    <t>ABBDE2402S100M030</t>
  </si>
  <si>
    <t>ABBDE2402S125M030</t>
  </si>
  <si>
    <t>ABBDE4802S50L030</t>
  </si>
  <si>
    <t>ABBDE4802S60L030</t>
  </si>
  <si>
    <t>ABBDE4802S70L030</t>
  </si>
  <si>
    <t>ABBDE4802S80L030</t>
  </si>
  <si>
    <t>ABBDE4802S100L030</t>
  </si>
  <si>
    <t>ABBDE4802S70L040</t>
  </si>
  <si>
    <t>ABBDE4802S80L040</t>
  </si>
  <si>
    <t>ABBDE4802S100L040</t>
  </si>
  <si>
    <t>ABBDE4802S125L040</t>
  </si>
  <si>
    <t>ABBDE4802S100L050</t>
  </si>
  <si>
    <t>ABBDE4802S125L050</t>
  </si>
  <si>
    <t>ABBDE4802S100M050</t>
  </si>
  <si>
    <t>ABBDE4802S125M050</t>
  </si>
  <si>
    <t>ABBDE6002S50K030</t>
  </si>
  <si>
    <t>ABBDE6002S60K030</t>
  </si>
  <si>
    <t>ABBDE6002S70K030</t>
  </si>
  <si>
    <t>ABBDE6002S80K030</t>
  </si>
  <si>
    <t>ABBDE6002S60L040</t>
  </si>
  <si>
    <t>ABBDE6002S70L040</t>
  </si>
  <si>
    <t>ABBDE6002S80L040</t>
  </si>
  <si>
    <t>ABBDE6002S100L040</t>
  </si>
  <si>
    <t>ABBDE6002S70L050</t>
  </si>
  <si>
    <t>ABBDE6002S80L050</t>
  </si>
  <si>
    <t>ABBDE6002S100L050</t>
  </si>
  <si>
    <t>ABBDE6002S125L050</t>
  </si>
  <si>
    <t>ABBDE4802H50L030</t>
  </si>
  <si>
    <t>ABBDE4802H60L030</t>
  </si>
  <si>
    <t>ABBDE4802H70L030</t>
  </si>
  <si>
    <t>ABBDE4802H80L030</t>
  </si>
  <si>
    <t>ABBDE4802H100L030</t>
  </si>
  <si>
    <t>ABBDE4802H70L040</t>
  </si>
  <si>
    <t>ABBDE4802H80L040</t>
  </si>
  <si>
    <t>ABBDE4802H100L040</t>
  </si>
  <si>
    <t>ABBDE4802H125L040</t>
  </si>
  <si>
    <t>ABBDE4802H100L050</t>
  </si>
  <si>
    <t>ABBDE4802H125L050</t>
  </si>
  <si>
    <t>ABBDE4802H100M050</t>
  </si>
  <si>
    <t>ABBDE4802H125M050</t>
  </si>
  <si>
    <t>ABBDE6002H50K030</t>
  </si>
  <si>
    <t>ABBDE6002H60K030</t>
  </si>
  <si>
    <t>ABBDE6002H70K030</t>
  </si>
  <si>
    <t>ABBDE6002H80K030</t>
  </si>
  <si>
    <t>ABBDE6002H60L040</t>
  </si>
  <si>
    <t>ABBDE6002H70L040</t>
  </si>
  <si>
    <t>ABBDE6002H80L040</t>
  </si>
  <si>
    <t>ABBDE6002H100L040</t>
  </si>
  <si>
    <t>ABBDE6002H70L050</t>
  </si>
  <si>
    <t>ABBDE6002H80L050</t>
  </si>
  <si>
    <t>ABBDE6002H100L050</t>
  </si>
  <si>
    <t>ABBDE6002H125L050</t>
  </si>
  <si>
    <t>ABBDE4802L50L030</t>
  </si>
  <si>
    <t>ABBDE4802L60L030</t>
  </si>
  <si>
    <t>ABBDE4802L70L030</t>
  </si>
  <si>
    <t>ABBDE4802L80L030</t>
  </si>
  <si>
    <t>ABBDE4802L100L030</t>
  </si>
  <si>
    <t>ABBDE4802L70L040</t>
  </si>
  <si>
    <t>ABBDE4802L80L040</t>
  </si>
  <si>
    <t>ABBDE4802L100L040</t>
  </si>
  <si>
    <t>ABBDE4802L125L040</t>
  </si>
  <si>
    <t>ABBDE4802L100L050</t>
  </si>
  <si>
    <t>ABBDE4802L125L050</t>
  </si>
  <si>
    <t>ABBDE4802L100M050</t>
  </si>
  <si>
    <t>ABBDE4802L125M050</t>
  </si>
  <si>
    <t>ABBDE2002N701015</t>
  </si>
  <si>
    <t>ABBDE2002N801015</t>
  </si>
  <si>
    <t>ABBDE2002N1001015</t>
  </si>
  <si>
    <t>ABBDE2002N1251015</t>
  </si>
  <si>
    <t>ABBDE2002N801020</t>
  </si>
  <si>
    <t>ABBDE2002N1001020</t>
  </si>
  <si>
    <t>ABBDE2002N1251020</t>
  </si>
  <si>
    <t>ABBDE2002N1001025</t>
  </si>
  <si>
    <t>ABBDE2002N1251025</t>
  </si>
  <si>
    <t>ABBDE2082N601015</t>
  </si>
  <si>
    <t>ABBDE2082N701015</t>
  </si>
  <si>
    <t>ABBDE2082N801015</t>
  </si>
  <si>
    <t>ABBDE2082N1001015</t>
  </si>
  <si>
    <t>ABBDE2082N801020</t>
  </si>
  <si>
    <t>ABBDE2082N1001020</t>
  </si>
  <si>
    <t>ABBDE2082N1251020</t>
  </si>
  <si>
    <t>ABBDE2082N1001025</t>
  </si>
  <si>
    <t>ABBDE2082N1251025</t>
  </si>
  <si>
    <t>ABBDE2402N701020</t>
  </si>
  <si>
    <t>ABBDE2402N801020</t>
  </si>
  <si>
    <t>ABBDE2402N1001020</t>
  </si>
  <si>
    <t>ABBDE2402N1251020</t>
  </si>
  <si>
    <t>ABBDE2402N1001025</t>
  </si>
  <si>
    <t>ABBDE2402N1251025</t>
  </si>
  <si>
    <t>ABBDE2402N1001030</t>
  </si>
  <si>
    <t>ABBDE2402N1251030</t>
  </si>
  <si>
    <t>ABBDE4802N501030</t>
  </si>
  <si>
    <t>ABBDE4802N601030</t>
  </si>
  <si>
    <t>ABBDE4802N701030</t>
  </si>
  <si>
    <t>ABBDE4802N801030</t>
  </si>
  <si>
    <t>ABBDE4802N1001030</t>
  </si>
  <si>
    <t>ABBDE4802N701040</t>
  </si>
  <si>
    <t>ABBDE4802N801040</t>
  </si>
  <si>
    <t>ABBDE4802N1001040</t>
  </si>
  <si>
    <t>ABBDE4802N1251040</t>
  </si>
  <si>
    <t>ABBDE4802N1001050</t>
  </si>
  <si>
    <t>ABBDE4802N1251050</t>
  </si>
  <si>
    <t>ABBDE6002N501030</t>
  </si>
  <si>
    <t>ABBDE6002N601030</t>
  </si>
  <si>
    <t>ABBDE6002N701030</t>
  </si>
  <si>
    <t>ABBDE6002N801030</t>
  </si>
  <si>
    <t>ABBDE6002N601040</t>
  </si>
  <si>
    <t>ABBDE6002N701040</t>
  </si>
  <si>
    <t>ABBDE6002N801040</t>
  </si>
  <si>
    <t>ABBDE6002N1001040</t>
  </si>
  <si>
    <t>ABBDE6002N701050</t>
  </si>
  <si>
    <t>ABBDE6002N801050</t>
  </si>
  <si>
    <t>ABBDE6002N1001050</t>
  </si>
  <si>
    <t>ABBDE6002N1251050</t>
  </si>
  <si>
    <t>ABBDE2002S701015</t>
  </si>
  <si>
    <t>ABBDE2002S801015</t>
  </si>
  <si>
    <t>ABBDE2002S1001015</t>
  </si>
  <si>
    <t>ABBDE2002S1251015</t>
  </si>
  <si>
    <t>ABBDE2002S801020</t>
  </si>
  <si>
    <t>ABBDE2002S1001020</t>
  </si>
  <si>
    <t>ABBDE2002S1251020</t>
  </si>
  <si>
    <t>ABBDE2002S1001025</t>
  </si>
  <si>
    <t>ABBDE2002S1251025</t>
  </si>
  <si>
    <t>ABBDE2082S601015</t>
  </si>
  <si>
    <t>ABBDE2082S701015</t>
  </si>
  <si>
    <t>ABBDE2082S801015</t>
  </si>
  <si>
    <t>ABBDE2082S1001015</t>
  </si>
  <si>
    <t>ABBDE2082S801020</t>
  </si>
  <si>
    <t>ABBDE2082S1001020</t>
  </si>
  <si>
    <t>ABBDE2082S1251020</t>
  </si>
  <si>
    <t>ABBDE2082S1001025</t>
  </si>
  <si>
    <t>ABBDE2082S1251025</t>
  </si>
  <si>
    <t>ABBDE2402S701020</t>
  </si>
  <si>
    <t>ABBDE2402S801020</t>
  </si>
  <si>
    <t>ABBDE2402S1001020</t>
  </si>
  <si>
    <t>ABBDE2402S1251020</t>
  </si>
  <si>
    <t>ABBDE2402S1001025</t>
  </si>
  <si>
    <t>ABBDE2402S1251025</t>
  </si>
  <si>
    <t>ABBDE2402S1001030</t>
  </si>
  <si>
    <t>ABBDE2402S1251030</t>
  </si>
  <si>
    <t>ABBDE4802S501030</t>
  </si>
  <si>
    <t>ABBDE4802S601030</t>
  </si>
  <si>
    <t>ABBDE4802S701030</t>
  </si>
  <si>
    <t>ABBDE4802S801030</t>
  </si>
  <si>
    <t>ABBDE4802S1001030</t>
  </si>
  <si>
    <t>ABBDE4802S701040</t>
  </si>
  <si>
    <t>ABBDE4802S801040</t>
  </si>
  <si>
    <t>ABBDE4802S1001040</t>
  </si>
  <si>
    <t>ABBDE4802S1251040</t>
  </si>
  <si>
    <t>ABBDE4802S1001050</t>
  </si>
  <si>
    <t>ABBDE4802S1251050</t>
  </si>
  <si>
    <t>ABBDE6002S501030</t>
  </si>
  <si>
    <t>ABBDE6002S601030</t>
  </si>
  <si>
    <t>ABBDE6002S701030</t>
  </si>
  <si>
    <t>ABBDE6002S801030</t>
  </si>
  <si>
    <t>ABBDE6002S601040</t>
  </si>
  <si>
    <t>ABBDE6002S701040</t>
  </si>
  <si>
    <t>ABBDE6002S801040</t>
  </si>
  <si>
    <t>ABBDE6002S1001040</t>
  </si>
  <si>
    <t>ABBDE6002S701050</t>
  </si>
  <si>
    <t>ABBDE6002S801050</t>
  </si>
  <si>
    <t>ABBDE6002S1001050</t>
  </si>
  <si>
    <t>ABBDE6002S1251050</t>
  </si>
  <si>
    <t>ABBDE4802H501030</t>
  </si>
  <si>
    <t>ABBDE4802H601030</t>
  </si>
  <si>
    <t>ABBDE4802H701030</t>
  </si>
  <si>
    <t>ABBDE4802H801030</t>
  </si>
  <si>
    <t>ABBDE4802H1001030</t>
  </si>
  <si>
    <t>ABBDE4802H701040</t>
  </si>
  <si>
    <t>ABBDE4802H801040</t>
  </si>
  <si>
    <t>ABBDE4802H1001040</t>
  </si>
  <si>
    <t>ABBDE4802H1251040</t>
  </si>
  <si>
    <t>ABBDE4802H1001050</t>
  </si>
  <si>
    <t>ABBDE4802H1251050</t>
  </si>
  <si>
    <t>ABBDE6002H501030</t>
  </si>
  <si>
    <t>ABBDE6002H601030</t>
  </si>
  <si>
    <t>ABBDE6002H701030</t>
  </si>
  <si>
    <t>ABBDE6002H801030</t>
  </si>
  <si>
    <t>ABBDE6002H601040</t>
  </si>
  <si>
    <t>ABBDE6002H701040</t>
  </si>
  <si>
    <t>ABBDE6002H801040</t>
  </si>
  <si>
    <t>ABBDE6002H1001040</t>
  </si>
  <si>
    <t>ABBDE6002H701050</t>
  </si>
  <si>
    <t>ABBDE6002H801050</t>
  </si>
  <si>
    <t>ABBDE6002H1001050</t>
  </si>
  <si>
    <t>ABBDE6002H1251050</t>
  </si>
  <si>
    <t>ABBDE4802L501030</t>
  </si>
  <si>
    <t>ABBDE4802L601030</t>
  </si>
  <si>
    <t>ABBDE4802L701030</t>
  </si>
  <si>
    <t>ABBDE4802L801030</t>
  </si>
  <si>
    <t>ABBDE4802L1001030</t>
  </si>
  <si>
    <t>ABBDE4802L701040</t>
  </si>
  <si>
    <t>ABBDE4802L801040</t>
  </si>
  <si>
    <t>ABBDE4802L1001040</t>
  </si>
  <si>
    <t>ABBDE4802L1251040</t>
  </si>
  <si>
    <t>ABBDE4802L1001050</t>
  </si>
  <si>
    <t>ABBDE4802L1251050</t>
  </si>
  <si>
    <t>ABBDE2004N80L015</t>
  </si>
  <si>
    <t>ABBDE2004N100L015</t>
  </si>
  <si>
    <t>ABBDE2004N110L015</t>
  </si>
  <si>
    <t>ABBDE2004N125L015</t>
  </si>
  <si>
    <t>ABBDE2004N80L020</t>
  </si>
  <si>
    <t>ABBDE2004N100L020</t>
  </si>
  <si>
    <t>ABBDE2004N110L020</t>
  </si>
  <si>
    <t>ABBDE2004N125L020</t>
  </si>
  <si>
    <t>ABBDE2004N100M025</t>
  </si>
  <si>
    <t>ABBDE2004N110M025</t>
  </si>
  <si>
    <t>ABBDE2004N125M025</t>
  </si>
  <si>
    <t>ABBDE2084N60L015</t>
  </si>
  <si>
    <t>ABBDE2084N80L015</t>
  </si>
  <si>
    <t>ABBDE2084N100L015</t>
  </si>
  <si>
    <t>ABBDE2084N110L015</t>
  </si>
  <si>
    <t>ABBDE2084N80L020</t>
  </si>
  <si>
    <t>ABBDE2084N100L020</t>
  </si>
  <si>
    <t>ABBDE2084N110L020</t>
  </si>
  <si>
    <t>ABBDE2084N125L020</t>
  </si>
  <si>
    <t>ABBDE2084N100M025</t>
  </si>
  <si>
    <t>ABBDE2084N110M025</t>
  </si>
  <si>
    <t>ABBDE2084N125M025</t>
  </si>
  <si>
    <t>ABBDE2404N80L020</t>
  </si>
  <si>
    <t>ABBDE2404N100L020</t>
  </si>
  <si>
    <t>ABBDE2404N110L020</t>
  </si>
  <si>
    <t>ABBDE2404N125L020</t>
  </si>
  <si>
    <t>ABBDE2404N100L025</t>
  </si>
  <si>
    <t>ABBDE2404N110L025</t>
  </si>
  <si>
    <t>ABBDE2404N125L025</t>
  </si>
  <si>
    <t>ABBDE2404N100M025</t>
  </si>
  <si>
    <t>ABBDE2404N110M025</t>
  </si>
  <si>
    <t>ABBDE2404N125M025</t>
  </si>
  <si>
    <t>ABBDE2404N100M030</t>
  </si>
  <si>
    <t>ABBDE2404N110M030</t>
  </si>
  <si>
    <t>ABBDE2404N125M030</t>
  </si>
  <si>
    <t>ABBDE4804N50L030</t>
  </si>
  <si>
    <t>ABBDE4804N60L030</t>
  </si>
  <si>
    <t>ABBDE4804N80L030</t>
  </si>
  <si>
    <t>ABBDE4804N100L030</t>
  </si>
  <si>
    <t>ABBDE4804N80L040</t>
  </si>
  <si>
    <t>ABBDE4804N100L040</t>
  </si>
  <si>
    <t>ABBDE4804N110L040</t>
  </si>
  <si>
    <t>ABBDE4804N125L040</t>
  </si>
  <si>
    <t>ABBDE4804N100L050</t>
  </si>
  <si>
    <t>ABBDE4804N110L050</t>
  </si>
  <si>
    <t>ABBDE4804N125L050</t>
  </si>
  <si>
    <t>ABBDE4804N100M050</t>
  </si>
  <si>
    <t>ABBDE4804N110M050</t>
  </si>
  <si>
    <t>ABBDE4804N125M050</t>
  </si>
  <si>
    <t>ABBDE6004N50K030</t>
  </si>
  <si>
    <t>ABBDE6004N60K030</t>
  </si>
  <si>
    <t>ABBDE6004N80K030</t>
  </si>
  <si>
    <t>ABBDE6004N60L040</t>
  </si>
  <si>
    <t>ABBDE6004N80L040</t>
  </si>
  <si>
    <t>ABBDE6004N100L040</t>
  </si>
  <si>
    <t>ABBDE6004N80L050</t>
  </si>
  <si>
    <t>ABBDE6004N100L050</t>
  </si>
  <si>
    <t>ABBDE6004N110L050</t>
  </si>
  <si>
    <t>ABBDE6004N125L050</t>
  </si>
  <si>
    <t>ABBDE2004S80L015</t>
  </si>
  <si>
    <t>ABBDE2004S100L015</t>
  </si>
  <si>
    <t>ABBDE2004S110L015</t>
  </si>
  <si>
    <t>ABBDE2004S125L015</t>
  </si>
  <si>
    <t>ABBDE2004S80L020</t>
  </si>
  <si>
    <t>ABBDE2004S100L020</t>
  </si>
  <si>
    <t>ABBDE2004S110L020</t>
  </si>
  <si>
    <t>ABBDE2004S125L020</t>
  </si>
  <si>
    <t>ABBDE2004S100M025</t>
  </si>
  <si>
    <t>ABBDE2004S110M025</t>
  </si>
  <si>
    <t>ABBDE2004S125M025</t>
  </si>
  <si>
    <t>ABBDE2084S60L015</t>
  </si>
  <si>
    <t>ABBDE2084S80L015</t>
  </si>
  <si>
    <t>ABBDE2084S100L015</t>
  </si>
  <si>
    <t>ABBDE2084S110L015</t>
  </si>
  <si>
    <t>ABBDE2084S80L020</t>
  </si>
  <si>
    <t>ABBDE2084S100L020</t>
  </si>
  <si>
    <t>ABBDE2084S110L020</t>
  </si>
  <si>
    <t>ABBDE2084S125L020</t>
  </si>
  <si>
    <t>ABBDE2084S100M025</t>
  </si>
  <si>
    <t>ABBDE2084S110M025</t>
  </si>
  <si>
    <t>ABBDE2084S125M025</t>
  </si>
  <si>
    <t>ABBDE2404S80L020</t>
  </si>
  <si>
    <t>ABBDE2404S100L020</t>
  </si>
  <si>
    <t>ABBDE2404S110L020</t>
  </si>
  <si>
    <t>ABBDE2404S125L020</t>
  </si>
  <si>
    <t>ABBDE2404S100L025</t>
  </si>
  <si>
    <t>ABBDE2404S110L025</t>
  </si>
  <si>
    <t>ABBDE2404S125L025</t>
  </si>
  <si>
    <t>ABBDE2404S100M025</t>
  </si>
  <si>
    <t>ABBDE2404S110M025</t>
  </si>
  <si>
    <t>ABBDE2404S125M025</t>
  </si>
  <si>
    <t>ABBDE2404S100M030</t>
  </si>
  <si>
    <t>ABBDE2404S110M030</t>
  </si>
  <si>
    <t>ABBDE2404S125M030</t>
  </si>
  <si>
    <t>ABBDE4804S50L030</t>
  </si>
  <si>
    <t>ABBDE4804S60L030</t>
  </si>
  <si>
    <t>ABBDE4804S80L030</t>
  </si>
  <si>
    <t>ABBDE4804S100L030</t>
  </si>
  <si>
    <t>ABBDE4804S80L040</t>
  </si>
  <si>
    <t>ABBDE4804S100L040</t>
  </si>
  <si>
    <t>ABBDE4804S110L040</t>
  </si>
  <si>
    <t>ABBDE4804S125L040</t>
  </si>
  <si>
    <t>ABBDE4804S100L050</t>
  </si>
  <si>
    <t>ABBDE4804S110L050</t>
  </si>
  <si>
    <t>ABBDE4804S125L050</t>
  </si>
  <si>
    <t>ABBDE4804S100M050</t>
  </si>
  <si>
    <t>ABBDE4804S110M050</t>
  </si>
  <si>
    <t>ABBDE4804S125M050</t>
  </si>
  <si>
    <t>ABBDE6004S50K030</t>
  </si>
  <si>
    <t>ABBDE6004S60K030</t>
  </si>
  <si>
    <t>ABBDE6004S80K030</t>
  </si>
  <si>
    <t>ABBDE6004S60L040</t>
  </si>
  <si>
    <t>ABBDE6004S80L040</t>
  </si>
  <si>
    <t>ABBDE6004S100L040</t>
  </si>
  <si>
    <t>ABBDE6004S80L050</t>
  </si>
  <si>
    <t>ABBDE6004S100L050</t>
  </si>
  <si>
    <t>ABBDE6004S110L050</t>
  </si>
  <si>
    <t>ABBDE6004S125L050</t>
  </si>
  <si>
    <t>ABBDE4804H50L030</t>
  </si>
  <si>
    <t>ABBDE4804H60L030</t>
  </si>
  <si>
    <t>ABBDE4804H80L030</t>
  </si>
  <si>
    <t>ABBDE4804H100L030</t>
  </si>
  <si>
    <t>ABBDE4804H80L040</t>
  </si>
  <si>
    <t>ABBDE4804H100L040</t>
  </si>
  <si>
    <t>ABBDE4804H110L040</t>
  </si>
  <si>
    <t>ABBDE4804H125L040</t>
  </si>
  <si>
    <t>ABBDE4804H100L050</t>
  </si>
  <si>
    <t>ABBDE4804H110L050</t>
  </si>
  <si>
    <t>ABBDE4804H125L050</t>
  </si>
  <si>
    <t>ABBDE4804H100M050</t>
  </si>
  <si>
    <t>ABBDE4804H110M050</t>
  </si>
  <si>
    <t>ABBDE4804H125M050</t>
  </si>
  <si>
    <t>ABBDE6004H50K030</t>
  </si>
  <si>
    <t>ABBDE6004H60K030</t>
  </si>
  <si>
    <t>ABBDE6004H80K030</t>
  </si>
  <si>
    <t>ABBDE6004H60L040</t>
  </si>
  <si>
    <t>ABBDE6004H80L040</t>
  </si>
  <si>
    <t>ABBDE6004H100L040</t>
  </si>
  <si>
    <t>ABBDE6004H80L050</t>
  </si>
  <si>
    <t>ABBDE6004H100L050</t>
  </si>
  <si>
    <t>ABBDE6004H110L050</t>
  </si>
  <si>
    <t>ABBDE6004H125L050</t>
  </si>
  <si>
    <t>ABBDE4804L50L030</t>
  </si>
  <si>
    <t>ABBDE4804L60L030</t>
  </si>
  <si>
    <t>ABBDE4804L80L030</t>
  </si>
  <si>
    <t>ABBDE4804L100L030</t>
  </si>
  <si>
    <t>ABBDE4804L80L040</t>
  </si>
  <si>
    <t>ABBDE4804L100L040</t>
  </si>
  <si>
    <t>ABBDE4804L110L040</t>
  </si>
  <si>
    <t>ABBDE4804L125L040</t>
  </si>
  <si>
    <t>ABBDE4804L100L050</t>
  </si>
  <si>
    <t>ABBDE4804L110L050</t>
  </si>
  <si>
    <t>ABBDE4804L125L050</t>
  </si>
  <si>
    <t>ABBDE4804L100M050</t>
  </si>
  <si>
    <t>ABBDE4804L110M050</t>
  </si>
  <si>
    <t>ABBDE4804L125M050</t>
  </si>
  <si>
    <t>ABBDE2004N801015</t>
  </si>
  <si>
    <t>ABBDE2004N1001015</t>
  </si>
  <si>
    <t>ABBDE2004N1101015</t>
  </si>
  <si>
    <t>ABBDE2004N1251015</t>
  </si>
  <si>
    <t>ABBDE2004N801020</t>
  </si>
  <si>
    <t>ABBDE2004N1001020</t>
  </si>
  <si>
    <t>ABBDE2004N1101020</t>
  </si>
  <si>
    <t>ABBDE2004N1251020</t>
  </si>
  <si>
    <t>ABBDE2004N1001025</t>
  </si>
  <si>
    <t>ABBDE2004N1101025</t>
  </si>
  <si>
    <t>ABBDE2004N1251025</t>
  </si>
  <si>
    <t>ABBDE2084N601015</t>
  </si>
  <si>
    <t>ABBDE2084N801015</t>
  </si>
  <si>
    <t>ABBDE2084N1001015</t>
  </si>
  <si>
    <t>ABBDE2084N1101015</t>
  </si>
  <si>
    <t>ABBDE2084N801020</t>
  </si>
  <si>
    <t>ABBDE2084N1001020</t>
  </si>
  <si>
    <t>ABBDE2084N1101020</t>
  </si>
  <si>
    <t>ABBDE2084N1251020</t>
  </si>
  <si>
    <t>ABBDE2084N1001025</t>
  </si>
  <si>
    <t>ABBDE2084N1101025</t>
  </si>
  <si>
    <t>ABBDE2084N1251025</t>
  </si>
  <si>
    <t>ABBDE2404N801020</t>
  </si>
  <si>
    <t>ABBDE2404N1001020</t>
  </si>
  <si>
    <t>ABBDE2404N1101020</t>
  </si>
  <si>
    <t>ABBDE2404N1251020</t>
  </si>
  <si>
    <t>ABBDE2404N1001025</t>
  </si>
  <si>
    <t>ABBDE2404N1101025</t>
  </si>
  <si>
    <t>ABBDE2404N1251025</t>
  </si>
  <si>
    <t>ABBDE2404N1001030</t>
  </si>
  <si>
    <t>ABBDE2404N1101030</t>
  </si>
  <si>
    <t>ABBDE2404N1251030</t>
  </si>
  <si>
    <t>ABBDE4804N501030</t>
  </si>
  <si>
    <t>ABBDE4804N601030</t>
  </si>
  <si>
    <t>ABBDE4804N801030</t>
  </si>
  <si>
    <t>ABBDE4804N1001030</t>
  </si>
  <si>
    <t>ABBDE4804N801040</t>
  </si>
  <si>
    <t>ABBDE4804N1001040</t>
  </si>
  <si>
    <t>ABBDE4804N1101040</t>
  </si>
  <si>
    <t>ABBDE4804N1251040</t>
  </si>
  <si>
    <t>ABBDE4804N1001050</t>
  </si>
  <si>
    <t>ABBDE4804N1101050</t>
  </si>
  <si>
    <t>ABBDE4804N1251050</t>
  </si>
  <si>
    <t>ABBDE6004N501030</t>
  </si>
  <si>
    <t>ABBDE6004N601030</t>
  </si>
  <si>
    <t>ABBDE6004N801030</t>
  </si>
  <si>
    <t>ABBDE6004N601040</t>
  </si>
  <si>
    <t>ABBDE6004N801040</t>
  </si>
  <si>
    <t>ABBDE6004N1001040</t>
  </si>
  <si>
    <t>ABBDE6004N801050</t>
  </si>
  <si>
    <t>ABBDE6004N1001050</t>
  </si>
  <si>
    <t>ABBDE6004N1101050</t>
  </si>
  <si>
    <t>ABBDE6004N1251050</t>
  </si>
  <si>
    <t>ABBDE2004S801015</t>
  </si>
  <si>
    <t>ABBDE2004S1001015</t>
  </si>
  <si>
    <t>ABBDE2004S1101015</t>
  </si>
  <si>
    <t>ABBDE2004S1251015</t>
  </si>
  <si>
    <t>ABBDE2004S801020</t>
  </si>
  <si>
    <t>ABBDE2004S1001020</t>
  </si>
  <si>
    <t>ABBDE2004S1101020</t>
  </si>
  <si>
    <t>ABBDE2004S1251020</t>
  </si>
  <si>
    <t>ABBDE2004S1001025</t>
  </si>
  <si>
    <t>ABBDE2004S1101025</t>
  </si>
  <si>
    <t>ABBDE2004S1251025</t>
  </si>
  <si>
    <t>ABBDE2084S601015</t>
  </si>
  <si>
    <t>ABBDE2084S801015</t>
  </si>
  <si>
    <t>ABBDE2084S1001015</t>
  </si>
  <si>
    <t>ABBDE2084S1101015</t>
  </si>
  <si>
    <t>ABBDE2084S801020</t>
  </si>
  <si>
    <t>ABBDE2084S1001020</t>
  </si>
  <si>
    <t>ABBDE2084S1101020</t>
  </si>
  <si>
    <t>ABBDE2084S1251020</t>
  </si>
  <si>
    <t>ABBDE2084S1001025</t>
  </si>
  <si>
    <t>ABBDE2084S1101025</t>
  </si>
  <si>
    <t>ABBDE2084S1251025</t>
  </si>
  <si>
    <t>ABBDE2404S801020</t>
  </si>
  <si>
    <t>ABBDE2404S1001020</t>
  </si>
  <si>
    <t>ABBDE2404S1101020</t>
  </si>
  <si>
    <t>ABBDE2404S1251020</t>
  </si>
  <si>
    <t>ABBDE2404S1001025</t>
  </si>
  <si>
    <t>ABBDE2404S1101025</t>
  </si>
  <si>
    <t>ABBDE2404S1251025</t>
  </si>
  <si>
    <t>ABBDE2404S1001030</t>
  </si>
  <si>
    <t>ABBDE2404S1101030</t>
  </si>
  <si>
    <t>ABBDE2404S1251030</t>
  </si>
  <si>
    <t>ABBDE4804S501030</t>
  </si>
  <si>
    <t>ABBDE4804S601030</t>
  </si>
  <si>
    <t>ABBDE4804S801030</t>
  </si>
  <si>
    <t>ABBDE4804S1001030</t>
  </si>
  <si>
    <t>ABBDE4804S801040</t>
  </si>
  <si>
    <t>ABBDE4804S1001040</t>
  </si>
  <si>
    <t>ABBDE4804S1101040</t>
  </si>
  <si>
    <t>ABBDE4804S1251040</t>
  </si>
  <si>
    <t>ABBDE4804S1001050</t>
  </si>
  <si>
    <t>ABBDE4804S1101050</t>
  </si>
  <si>
    <t>ABBDE4804S1251050</t>
  </si>
  <si>
    <t>ABBDE6004S501030</t>
  </si>
  <si>
    <t>ABBDE6004S601030</t>
  </si>
  <si>
    <t>ABBDE6004S801030</t>
  </si>
  <si>
    <t>ABBDE6004S601040</t>
  </si>
  <si>
    <t>ABBDE6004S801040</t>
  </si>
  <si>
    <t>ABBDE6004S1001040</t>
  </si>
  <si>
    <t>ABBDE6004S801050</t>
  </si>
  <si>
    <t>ABBDE6004S1001050</t>
  </si>
  <si>
    <t>ABBDE6004S1101050</t>
  </si>
  <si>
    <t>ABBDE6004S1251050</t>
  </si>
  <si>
    <t>ABBDE4804H501030</t>
  </si>
  <si>
    <t>ABBDE4804H601030</t>
  </si>
  <si>
    <t>ABBDE4804H801030</t>
  </si>
  <si>
    <t>ABBDE4804H1001030</t>
  </si>
  <si>
    <t>ABBDE4804H801040</t>
  </si>
  <si>
    <t>ABBDE4804H1001040</t>
  </si>
  <si>
    <t>ABBDE4804H1101040</t>
  </si>
  <si>
    <t>ABBDE4804H1251040</t>
  </si>
  <si>
    <t>ABBDE4804H1001050</t>
  </si>
  <si>
    <t>ABBDE4804H1101050</t>
  </si>
  <si>
    <t>ABBDE4804H1251050</t>
  </si>
  <si>
    <t>ABBDE6004H501030</t>
  </si>
  <si>
    <t>ABBDE6004H601030</t>
  </si>
  <si>
    <t>ABBDE6004H801030</t>
  </si>
  <si>
    <t>ABBDE6004H601040</t>
  </si>
  <si>
    <t>ABBDE6004H801040</t>
  </si>
  <si>
    <t>ABBDE6004H1001040</t>
  </si>
  <si>
    <t>ABBDE6004H801050</t>
  </si>
  <si>
    <t>ABBDE6004H1001050</t>
  </si>
  <si>
    <t>ABBDE6004H1101050</t>
  </si>
  <si>
    <t>ABBDE6004H1251050</t>
  </si>
  <si>
    <t>ABBDE4804L501030</t>
  </si>
  <si>
    <t>ABBDE4804L601030</t>
  </si>
  <si>
    <t>ABBDE4804L801030</t>
  </si>
  <si>
    <t>ABBDE4804L1001030</t>
  </si>
  <si>
    <t>ABBDE4804L801040</t>
  </si>
  <si>
    <t>ABBDE4804L1001040</t>
  </si>
  <si>
    <t>ABBDE4804L1101040</t>
  </si>
  <si>
    <t>ABBDE4804L1251040</t>
  </si>
  <si>
    <t>ABBDE4804L1001050</t>
  </si>
  <si>
    <t>ABBDE4804L1101050</t>
  </si>
  <si>
    <t>ABBDE4804L1251050</t>
  </si>
  <si>
    <t>ABBDF2004N125M030</t>
  </si>
  <si>
    <t>ABBDF2004N150M030</t>
  </si>
  <si>
    <t>ABBDF2004N175M030</t>
  </si>
  <si>
    <t>ABBDF2004N200M030</t>
  </si>
  <si>
    <t>ABBDF2004N150M040</t>
  </si>
  <si>
    <t>ABBDF2004N175M040</t>
  </si>
  <si>
    <t>ABBDF2004N200M040</t>
  </si>
  <si>
    <t>ABBDF2084N110M030</t>
  </si>
  <si>
    <t>ABBDF2084N125M030</t>
  </si>
  <si>
    <t>ABBDF2084N150M030</t>
  </si>
  <si>
    <t>ABBDF2084N175M030</t>
  </si>
  <si>
    <t>ABBDF2084N200M030</t>
  </si>
  <si>
    <t>ABBDF2084N150M040</t>
  </si>
  <si>
    <t>ABBDF2084N175M040</t>
  </si>
  <si>
    <t>ABBDF2084N200M040</t>
  </si>
  <si>
    <t>ABBDF2404N150M040</t>
  </si>
  <si>
    <t>ABBDF2404N175M040</t>
  </si>
  <si>
    <t>ABBDF2404N200M040</t>
  </si>
  <si>
    <t>ABBDF2404N175M050</t>
  </si>
  <si>
    <t>ABBDF2404N200M050</t>
  </si>
  <si>
    <t>ABBDF4804N100M060</t>
  </si>
  <si>
    <t>ABBDF4804N110M060</t>
  </si>
  <si>
    <t>ABBDF4804N125M060</t>
  </si>
  <si>
    <t>ABBDF4804N150M060</t>
  </si>
  <si>
    <t>ABBDF4804N175M060</t>
  </si>
  <si>
    <t>ABBDF4804N200M060</t>
  </si>
  <si>
    <t>ABBDF4804N125M075</t>
  </si>
  <si>
    <t>ABBDF4804N150M075</t>
  </si>
  <si>
    <t>ABBDF4804N175M075</t>
  </si>
  <si>
    <t>ABBDF4804N200M075</t>
  </si>
  <si>
    <t>ABBDF4804N175M100</t>
  </si>
  <si>
    <t>ABBDF4804N200M100</t>
  </si>
  <si>
    <t>ABBDF6004N100L060</t>
  </si>
  <si>
    <t>ABBDF6004N110L060</t>
  </si>
  <si>
    <t>ABBDF6004N125L060</t>
  </si>
  <si>
    <t>ABBDF6004N150L060</t>
  </si>
  <si>
    <t>ABBDF6004N100M075</t>
  </si>
  <si>
    <t>ABBDF6004N110M075</t>
  </si>
  <si>
    <t>ABBDF6004N125M075</t>
  </si>
  <si>
    <t>ABBDF6004N150M075</t>
  </si>
  <si>
    <t>ABBDF6004N175M075</t>
  </si>
  <si>
    <t>ABBDF6004N200M075</t>
  </si>
  <si>
    <t>ABBDF6004N125M100</t>
  </si>
  <si>
    <t>ABBDF6004N150M100</t>
  </si>
  <si>
    <t>ABBDF6004N175M100</t>
  </si>
  <si>
    <t>ABBDF6004N200M100</t>
  </si>
  <si>
    <t>ABBDF2004S125M030</t>
  </si>
  <si>
    <t>ABBDF2004S150M030</t>
  </si>
  <si>
    <t>ABBDF2004S175M030</t>
  </si>
  <si>
    <t>ABBDF2004S200M030</t>
  </si>
  <si>
    <t>ABBDF2004S150M040</t>
  </si>
  <si>
    <t>ABBDF2004S175M040</t>
  </si>
  <si>
    <t>ABBDF2004S200M040</t>
  </si>
  <si>
    <t>ABBDF2084S110M030</t>
  </si>
  <si>
    <t>ABBDF2084S125M030</t>
  </si>
  <si>
    <t>ABBDF2084S150M030</t>
  </si>
  <si>
    <t>ABBDF2084S175M030</t>
  </si>
  <si>
    <t>ABBDF2084S200M030</t>
  </si>
  <si>
    <t>ABBDF2084S150M040</t>
  </si>
  <si>
    <t>ABBDF2084S175M040</t>
  </si>
  <si>
    <t>ABBDF2084S200M040</t>
  </si>
  <si>
    <t>ABBDF2404S150M040</t>
  </si>
  <si>
    <t>ABBDF2404S175M040</t>
  </si>
  <si>
    <t>ABBDF2404S200M040</t>
  </si>
  <si>
    <t>ABBDF2404S175M050</t>
  </si>
  <si>
    <t>ABBDF2404S200M050</t>
  </si>
  <si>
    <t>ABBDF4804S100M060</t>
  </si>
  <si>
    <t>ABBDF4804S110M060</t>
  </si>
  <si>
    <t>ABBDF4804S125M060</t>
  </si>
  <si>
    <t>ABBDF4804S150M060</t>
  </si>
  <si>
    <t>ABBDF4804S175M060</t>
  </si>
  <si>
    <t>ABBDF4804S200M060</t>
  </si>
  <si>
    <t>ABBDF4804S125M075</t>
  </si>
  <si>
    <t>ABBDF4804S150M075</t>
  </si>
  <si>
    <t>ABBDF4804S175M075</t>
  </si>
  <si>
    <t>ABBDF4804S200M075</t>
  </si>
  <si>
    <t>ABBDF4804S175M100</t>
  </si>
  <si>
    <t>ABBDF4804S200M100</t>
  </si>
  <si>
    <t>ABBDF6004S100L060</t>
  </si>
  <si>
    <t>ABBDF6004S110L060</t>
  </si>
  <si>
    <t>ABBDF6004S125L060</t>
  </si>
  <si>
    <t>ABBDF6004S150L060</t>
  </si>
  <si>
    <t>ABBDF6004S100M075</t>
  </si>
  <si>
    <t>ABBDF6004S110M075</t>
  </si>
  <si>
    <t>ABBDF6004S125M075</t>
  </si>
  <si>
    <t>ABBDF6004S150M075</t>
  </si>
  <si>
    <t>ABBDF6004S175M075</t>
  </si>
  <si>
    <t>ABBDF6004S200M075</t>
  </si>
  <si>
    <t>ABBDF6004S125M100</t>
  </si>
  <si>
    <t>ABBDF6004S150M100</t>
  </si>
  <si>
    <t>ABBDF6004S175M100</t>
  </si>
  <si>
    <t>ABBDF6004S200M100</t>
  </si>
  <si>
    <t>ABBDF4804H100M060</t>
  </si>
  <si>
    <t>ABBDF4804H110M060</t>
  </si>
  <si>
    <t>ABBDF4804H125M060</t>
  </si>
  <si>
    <t>ABBDF4804H150M060</t>
  </si>
  <si>
    <t>ABBDF4804H175M060</t>
  </si>
  <si>
    <t>ABBDF4804H200M060</t>
  </si>
  <si>
    <t>ABBDF4804H125M075</t>
  </si>
  <si>
    <t>ABBDF4804H150M075</t>
  </si>
  <si>
    <t>ABBDF4804H175M075</t>
  </si>
  <si>
    <t>ABBDF4804H200M075</t>
  </si>
  <si>
    <t>ABBDF4804H175M100</t>
  </si>
  <si>
    <t>ABBDF4804H200M100</t>
  </si>
  <si>
    <t>ABBDF6004H100L060</t>
  </si>
  <si>
    <t>ABBDF6004H110L060</t>
  </si>
  <si>
    <t>ABBDF6004H125L060</t>
  </si>
  <si>
    <t>ABBDF6004H150L060</t>
  </si>
  <si>
    <t>ABBDF6004H100M075</t>
  </si>
  <si>
    <t>ABBDF6004H110M075</t>
  </si>
  <si>
    <t>ABBDF6004H125M075</t>
  </si>
  <si>
    <t>ABBDF6004H150M075</t>
  </si>
  <si>
    <t>ABBDF6004H175M075</t>
  </si>
  <si>
    <t>ABBDF6004H200M075</t>
  </si>
  <si>
    <t>ABBDF6004H125M100</t>
  </si>
  <si>
    <t>ABBDF6004H150M100</t>
  </si>
  <si>
    <t>ABBDF6004H175M100</t>
  </si>
  <si>
    <t>ABBDF6004H200M100</t>
  </si>
  <si>
    <t>ABBDF4804L100M060</t>
  </si>
  <si>
    <t>ABBDF4804L110M060</t>
  </si>
  <si>
    <t>ABBDF4804L125M060</t>
  </si>
  <si>
    <t>ABBDF4804L150M060</t>
  </si>
  <si>
    <t>ABBDF4804L175M060</t>
  </si>
  <si>
    <t>ABBDF4804L200M060</t>
  </si>
  <si>
    <t>ABBDF4804L125M075</t>
  </si>
  <si>
    <t>ABBDF4804L150M075</t>
  </si>
  <si>
    <t>ABBDF4804L175M075</t>
  </si>
  <si>
    <t>ABBDF4804L200M075</t>
  </si>
  <si>
    <t>ABBDF4804L175M100</t>
  </si>
  <si>
    <t>ABBDF4804L200M100</t>
  </si>
  <si>
    <t>ABBDF2004N1251030</t>
  </si>
  <si>
    <t>ABBDF2004N1501030</t>
  </si>
  <si>
    <t>ABBDF2004N1751030</t>
  </si>
  <si>
    <t>ABBDF2004N2001030</t>
  </si>
  <si>
    <t>ABBDF2004N1501040</t>
  </si>
  <si>
    <t>ABBDF2004N1751040</t>
  </si>
  <si>
    <t>ABBDF2004N2001040</t>
  </si>
  <si>
    <t>ABBDF2084N1101030</t>
  </si>
  <si>
    <t>ABBDF2084N1251030</t>
  </si>
  <si>
    <t>ABBDF2084N1501030</t>
  </si>
  <si>
    <t>ABBDF2084N1751030</t>
  </si>
  <si>
    <t>ABBDF2084N2001030</t>
  </si>
  <si>
    <t>ABBDF2084N1501040</t>
  </si>
  <si>
    <t>ABBDF2084N1751040</t>
  </si>
  <si>
    <t>ABBDF2084N2001040</t>
  </si>
  <si>
    <t>ABBDF2404N1501040</t>
  </si>
  <si>
    <t>ABBDF2404N1751040</t>
  </si>
  <si>
    <t>ABBDF2404N2001040</t>
  </si>
  <si>
    <t>ABBDF2404N1751050</t>
  </si>
  <si>
    <t>ABBDF2404N2001050</t>
  </si>
  <si>
    <t>ABBDF4804N1001060</t>
  </si>
  <si>
    <t>ABBDF4804N1101060</t>
  </si>
  <si>
    <t>ABBDF4804N1251060</t>
  </si>
  <si>
    <t>ABBDF4804N1501060</t>
  </si>
  <si>
    <t>ABBDF4804N1751060</t>
  </si>
  <si>
    <t>ABBDF4804N2001060</t>
  </si>
  <si>
    <t>ABBDF4804N1251075</t>
  </si>
  <si>
    <t>ABBDF4804N1501075</t>
  </si>
  <si>
    <t>ABBDF4804N1751075</t>
  </si>
  <si>
    <t>ABBDF4804N2001075</t>
  </si>
  <si>
    <t>ABBDF4804N1751100</t>
  </si>
  <si>
    <t>ABBDF4804N2001100</t>
  </si>
  <si>
    <t>ABBDF6004N1001060</t>
  </si>
  <si>
    <t>ABBDF6004N1101060</t>
  </si>
  <si>
    <t>ABBDF6004N1251060</t>
  </si>
  <si>
    <t>ABBDF6004N1501060</t>
  </si>
  <si>
    <t>ABBDF6004N1001075</t>
  </si>
  <si>
    <t>ABBDF6004N1101075</t>
  </si>
  <si>
    <t>ABBDF6004N1251075</t>
  </si>
  <si>
    <t>ABBDF6004N1501075</t>
  </si>
  <si>
    <t>ABBDF6004N1751075</t>
  </si>
  <si>
    <t>ABBDF6004N2001075</t>
  </si>
  <si>
    <t>ABBDF6004N1251100</t>
  </si>
  <si>
    <t>ABBDF6004N1501100</t>
  </si>
  <si>
    <t>ABBDF6004N1751100</t>
  </si>
  <si>
    <t>ABBDF6004N2001100</t>
  </si>
  <si>
    <t>ABBDF2004S1251030</t>
  </si>
  <si>
    <t>ABBDF2004S1501030</t>
  </si>
  <si>
    <t>ABBDF2004S1751030</t>
  </si>
  <si>
    <t>ABBDF2004S2001030</t>
  </si>
  <si>
    <t>ABBDF2004S1501040</t>
  </si>
  <si>
    <t>ABBDF2004S1751040</t>
  </si>
  <si>
    <t>ABBDF2004S2001040</t>
  </si>
  <si>
    <t>ABBDF2084S1101030</t>
  </si>
  <si>
    <t>ABBDF2084S1251030</t>
  </si>
  <si>
    <t>ABBDF2084S1501030</t>
  </si>
  <si>
    <t>ABBDF2084S1751030</t>
  </si>
  <si>
    <t>ABBDF2084S2001030</t>
  </si>
  <si>
    <t>ABBDF2084S1501040</t>
  </si>
  <si>
    <t>ABBDF2084S1751040</t>
  </si>
  <si>
    <t>ABBDF2084S2001040</t>
  </si>
  <si>
    <t>ABBDF2404S1501040</t>
  </si>
  <si>
    <t>ABBDF2404S1751040</t>
  </si>
  <si>
    <t>ABBDF2404S2001040</t>
  </si>
  <si>
    <t>ABBDF2404S1751050</t>
  </si>
  <si>
    <t>ABBDF2404S2001050</t>
  </si>
  <si>
    <t>ABBDF4804S1001060</t>
  </si>
  <si>
    <t>ABBDF4804S1101060</t>
  </si>
  <si>
    <t>ABBDF4804S1251060</t>
  </si>
  <si>
    <t>ABBDF4804S1501060</t>
  </si>
  <si>
    <t>ABBDF4804S1751060</t>
  </si>
  <si>
    <t>ABBDF4804S2001060</t>
  </si>
  <si>
    <t>ABBDF4804S1251075</t>
  </si>
  <si>
    <t>ABBDF4804S1501075</t>
  </si>
  <si>
    <t>ABBDF4804S1751075</t>
  </si>
  <si>
    <t>ABBDF4804S2001075</t>
  </si>
  <si>
    <t>ABBDF4804S1751100</t>
  </si>
  <si>
    <t>ABBDF4804S2001100</t>
  </si>
  <si>
    <t>ABBDF6004S1001060</t>
  </si>
  <si>
    <t>ABBDF6004S1101060</t>
  </si>
  <si>
    <t>ABBDF6004S1251060</t>
  </si>
  <si>
    <t>ABBDF6004S1501060</t>
  </si>
  <si>
    <t>ABBDF6004S1001075</t>
  </si>
  <si>
    <t>ABBDF6004S1101075</t>
  </si>
  <si>
    <t>ABBDF6004S1251075</t>
  </si>
  <si>
    <t>ABBDF6004S1501075</t>
  </si>
  <si>
    <t>ABBDF6004S1751075</t>
  </si>
  <si>
    <t>ABBDF6004S2001075</t>
  </si>
  <si>
    <t>ABBDF6004S1251100</t>
  </si>
  <si>
    <t>ABBDF6004S1501100</t>
  </si>
  <si>
    <t>ABBDF6004S1751100</t>
  </si>
  <si>
    <t>ABBDF6004S2001100</t>
  </si>
  <si>
    <t>ABBDF4804H1001060</t>
  </si>
  <si>
    <t>ABBDF4804H1101060</t>
  </si>
  <si>
    <t>ABBDF4804H1251060</t>
  </si>
  <si>
    <t>ABBDF4804H1501060</t>
  </si>
  <si>
    <t>ABBDF4804H1751060</t>
  </si>
  <si>
    <t>ABBDF4804H2001060</t>
  </si>
  <si>
    <t>ABBDF4804H1251075</t>
  </si>
  <si>
    <t>ABBDF4804H1501075</t>
  </si>
  <si>
    <t>ABBDF4804H1751075</t>
  </si>
  <si>
    <t>ABBDF4804H2001075</t>
  </si>
  <si>
    <t>ABBDF4804H1751100</t>
  </si>
  <si>
    <t>ABBDF4804H2001100</t>
  </si>
  <si>
    <t>ABBDF6004H1001060</t>
  </si>
  <si>
    <t>ABBDF6004H1101060</t>
  </si>
  <si>
    <t>ABBDF6004H1251060</t>
  </si>
  <si>
    <t>ABBDF6004H1501060</t>
  </si>
  <si>
    <t>ABBDF6004H1001075</t>
  </si>
  <si>
    <t>ABBDF6004H1101075</t>
  </si>
  <si>
    <t>ABBDF6004H1251075</t>
  </si>
  <si>
    <t>ABBDF6004H1501075</t>
  </si>
  <si>
    <t>ABBDF6004H1751075</t>
  </si>
  <si>
    <t>ABBDF6004H2001075</t>
  </si>
  <si>
    <t>ABBDF6004H1251100</t>
  </si>
  <si>
    <t>ABBDF6004H1501100</t>
  </si>
  <si>
    <t>ABBDF6004H1751100</t>
  </si>
  <si>
    <t>ABBDF6004H2001100</t>
  </si>
  <si>
    <t>ABBDF4804L1001060</t>
  </si>
  <si>
    <t>ABBDF4804L1101060</t>
  </si>
  <si>
    <t>ABBDF4804L1251060</t>
  </si>
  <si>
    <t>ABBDF4804L1501060</t>
  </si>
  <si>
    <t>ABBDF4804L1751060</t>
  </si>
  <si>
    <t>ABBDF4804L2001060</t>
  </si>
  <si>
    <t>ABBDF4804L1251075</t>
  </si>
  <si>
    <t>ABBDF4804L1501075</t>
  </si>
  <si>
    <t>ABBDF4804L1751075</t>
  </si>
  <si>
    <t>ABBDF4804L2001075</t>
  </si>
  <si>
    <t>ABBDF4804L1751100</t>
  </si>
  <si>
    <t>ABBDF4804L2001100</t>
  </si>
  <si>
    <t>ABBDF2002N125M030</t>
  </si>
  <si>
    <t>ABBDF2082N125M030</t>
  </si>
  <si>
    <t>ABBDF4802N100M060</t>
  </si>
  <si>
    <t>ABBDF4802N125M060</t>
  </si>
  <si>
    <t>ABBDF4802N125M075</t>
  </si>
  <si>
    <t>ABBDF6002N100L060</t>
  </si>
  <si>
    <t>ABBDF6002N125L060</t>
  </si>
  <si>
    <t>ABBDF6002N100M075</t>
  </si>
  <si>
    <t>ABBDF6002N125M075</t>
  </si>
  <si>
    <t>ABBDF6002N125M100</t>
  </si>
  <si>
    <t>ABBDF2002S125M030</t>
  </si>
  <si>
    <t>ABBDF2082S125M030</t>
  </si>
  <si>
    <t>ABBDF4802S100M060</t>
  </si>
  <si>
    <t>ABBDF4802S125M060</t>
  </si>
  <si>
    <t>ABBDF4802S125M075</t>
  </si>
  <si>
    <t>ABBDF6002S100L060</t>
  </si>
  <si>
    <t>ABBDF6002S125L060</t>
  </si>
  <si>
    <t>ABBDF6002S100M075</t>
  </si>
  <si>
    <t>ABBDF6002S125M075</t>
  </si>
  <si>
    <t>ABBDF6002S125M100</t>
  </si>
  <si>
    <t>ABBDF4802H100M060</t>
  </si>
  <si>
    <t>ABBDF4802H125M060</t>
  </si>
  <si>
    <t>ABBDF4802H125M075</t>
  </si>
  <si>
    <t>ABBDF6002H100L060</t>
  </si>
  <si>
    <t>ABBDF6002H125L060</t>
  </si>
  <si>
    <t>ABBDF6002H100M075</t>
  </si>
  <si>
    <t>ABBDF6002H125M075</t>
  </si>
  <si>
    <t>ABBDF6002H125M100</t>
  </si>
  <si>
    <t>ABBDF4802L100M060</t>
  </si>
  <si>
    <t>ABBDF4802L125M060</t>
  </si>
  <si>
    <t>ABBDF4802L125M075</t>
  </si>
  <si>
    <t>ABBDF2002N1251030</t>
  </si>
  <si>
    <t>ABBDF2082N1251030</t>
  </si>
  <si>
    <t>ABBDF4802N1001060</t>
  </si>
  <si>
    <t>ABBDF4802N1251060</t>
  </si>
  <si>
    <t>ABBDF4802N1251075</t>
  </si>
  <si>
    <t>ABBDF6002N1001060</t>
  </si>
  <si>
    <t>ABBDF6002N1251060</t>
  </si>
  <si>
    <t>ABBDF6002N1001075</t>
  </si>
  <si>
    <t>ABBDF6002N1251075</t>
  </si>
  <si>
    <t>ABBDF6002N1251100</t>
  </si>
  <si>
    <t>ABBDF2002S1251030</t>
  </si>
  <si>
    <t>ABBDF2082S1251030</t>
  </si>
  <si>
    <t>ABBDF4802S1001060</t>
  </si>
  <si>
    <t>ABBDF4802S1251060</t>
  </si>
  <si>
    <t>ABBDF4802S1251075</t>
  </si>
  <si>
    <t>ABBDF6002S1001060</t>
  </si>
  <si>
    <t>ABBDF6002S1251060</t>
  </si>
  <si>
    <t>ABBDF6002S1001075</t>
  </si>
  <si>
    <t>ABBDF6002S1251075</t>
  </si>
  <si>
    <t>ABBDF6002S1251100</t>
  </si>
  <si>
    <t>ABBDF4802H1001060</t>
  </si>
  <si>
    <t>ABBDF4802H1251060</t>
  </si>
  <si>
    <t>ABBDF4802H1251075</t>
  </si>
  <si>
    <t>ABBDF6002H1001060</t>
  </si>
  <si>
    <t>ABBDF6002H1251060</t>
  </si>
  <si>
    <t>ABBDF6002H1001075</t>
  </si>
  <si>
    <t>ABBDF6002H1251075</t>
  </si>
  <si>
    <t>ABBDF6002H1251100</t>
  </si>
  <si>
    <t>ABBDF4802L1001060</t>
  </si>
  <si>
    <t>ABBDF4802L1251060</t>
  </si>
  <si>
    <t>ABBDF4802L1251075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</si>
</sst>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-mm\-dd;@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b/>
      <sz val="10"/>
      <color theme="5" tint="-0.249977111117893"/>
      <name val="Arial"/>
      <family val="2"/>
    </font>
    <font>
      <b/>
      <sz val="10"/>
      <color rgb="FF7030A0"/>
      <name val="Arial"/>
      <family val="2"/>
    </font>
    <font>
      <b/>
      <u/>
      <sz val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5E7AC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9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" fillId="0" borderId="0"/>
    <xf numFmtId="0" fontId="1" fillId="0" borderId="0"/>
  </cellStyleXfs>
  <cellXfs count="239">
    <xf numFmtId="0" fontId="0" fillId="0" borderId="0" xfId="0"/>
    <xf numFmtId="0" fontId="5" fillId="0" borderId="1" xfId="0" applyFont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6" fillId="0" borderId="0" xfId="0" applyFont="1"/>
    <xf numFmtId="2" fontId="0" fillId="0" borderId="0" xfId="0" applyNumberFormat="1"/>
    <xf numFmtId="49" fontId="0" fillId="0" borderId="0" xfId="0" applyNumberFormat="1"/>
    <xf numFmtId="0" fontId="4" fillId="2" borderId="0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/>
    <xf numFmtId="0" fontId="5" fillId="0" borderId="0" xfId="0" applyFont="1"/>
    <xf numFmtId="0" fontId="7" fillId="0" borderId="0" xfId="0" applyFont="1"/>
    <xf numFmtId="0" fontId="4" fillId="0" borderId="0" xfId="0" applyFont="1" applyBorder="1" applyAlignment="1">
      <alignment horizontal="center"/>
    </xf>
    <xf numFmtId="0" fontId="0" fillId="0" borderId="0" xfId="0" applyBorder="1"/>
    <xf numFmtId="0" fontId="4" fillId="0" borderId="8" xfId="0" applyFont="1" applyBorder="1" applyAlignment="1">
      <alignment horizontal="center"/>
    </xf>
    <xf numFmtId="0" fontId="0" fillId="0" borderId="8" xfId="0" applyBorder="1"/>
    <xf numFmtId="0" fontId="4" fillId="0" borderId="1" xfId="0" applyFont="1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0" fontId="5" fillId="0" borderId="0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3" fillId="0" borderId="0" xfId="1" applyAlignment="1">
      <alignment horizontal="center"/>
    </xf>
    <xf numFmtId="0" fontId="3" fillId="0" borderId="0" xfId="1"/>
    <xf numFmtId="0" fontId="10" fillId="6" borderId="0" xfId="2" applyFont="1" applyFill="1" applyAlignment="1">
      <alignment horizontal="center"/>
    </xf>
    <xf numFmtId="0" fontId="11" fillId="0" borderId="0" xfId="1" applyFont="1" applyAlignment="1">
      <alignment horizontal="center"/>
    </xf>
    <xf numFmtId="2" fontId="3" fillId="0" borderId="0" xfId="1" applyNumberFormat="1" applyAlignment="1">
      <alignment horizontal="center"/>
    </xf>
    <xf numFmtId="1" fontId="3" fillId="0" borderId="0" xfId="1" applyNumberFormat="1" applyAlignment="1">
      <alignment horizontal="center"/>
    </xf>
    <xf numFmtId="164" fontId="3" fillId="0" borderId="0" xfId="1" applyNumberFormat="1" applyAlignment="1">
      <alignment horizontal="center"/>
    </xf>
    <xf numFmtId="0" fontId="5" fillId="0" borderId="0" xfId="3"/>
    <xf numFmtId="0" fontId="5" fillId="0" borderId="0" xfId="3" applyAlignment="1">
      <alignment horizontal="center"/>
    </xf>
    <xf numFmtId="0" fontId="8" fillId="7" borderId="0" xfId="1" applyFont="1" applyFill="1" applyAlignment="1">
      <alignment horizontal="center"/>
    </xf>
    <xf numFmtId="0" fontId="12" fillId="9" borderId="23" xfId="3" applyFont="1" applyFill="1" applyBorder="1" applyAlignment="1">
      <alignment horizontal="center" vertical="center" wrapText="1"/>
    </xf>
    <xf numFmtId="0" fontId="8" fillId="8" borderId="23" xfId="1" applyFont="1" applyFill="1" applyBorder="1" applyAlignment="1">
      <alignment horizontal="center" vertical="center" wrapText="1"/>
    </xf>
    <xf numFmtId="2" fontId="4" fillId="0" borderId="23" xfId="4" applyNumberFormat="1" applyFont="1" applyBorder="1" applyAlignment="1">
      <alignment horizontal="center" vertical="center" wrapText="1"/>
    </xf>
    <xf numFmtId="0" fontId="3" fillId="6" borderId="23" xfId="1" applyFill="1" applyBorder="1" applyAlignment="1">
      <alignment horizontal="center" vertical="center" wrapText="1"/>
    </xf>
    <xf numFmtId="1" fontId="4" fillId="0" borderId="23" xfId="4" applyNumberFormat="1" applyFont="1" applyBorder="1" applyAlignment="1">
      <alignment horizontal="center" vertical="center" wrapText="1"/>
    </xf>
    <xf numFmtId="2" fontId="4" fillId="10" borderId="23" xfId="4" applyNumberFormat="1" applyFont="1" applyFill="1" applyBorder="1" applyAlignment="1">
      <alignment horizontal="center" vertical="center" wrapText="1"/>
    </xf>
    <xf numFmtId="2" fontId="4" fillId="0" borderId="0" xfId="4" applyNumberFormat="1" applyFont="1" applyAlignment="1">
      <alignment horizontal="center" vertical="center" wrapText="1"/>
    </xf>
    <xf numFmtId="1" fontId="4" fillId="10" borderId="23" xfId="4" applyNumberFormat="1" applyFont="1" applyFill="1" applyBorder="1" applyAlignment="1">
      <alignment horizontal="center" vertical="center" wrapText="1"/>
    </xf>
    <xf numFmtId="0" fontId="4" fillId="10" borderId="23" xfId="4" applyFont="1" applyFill="1" applyBorder="1" applyAlignment="1">
      <alignment horizontal="center" vertical="center" wrapText="1"/>
    </xf>
    <xf numFmtId="0" fontId="4" fillId="0" borderId="23" xfId="4" applyFont="1" applyBorder="1" applyAlignment="1">
      <alignment horizontal="center" vertical="center" wrapText="1"/>
    </xf>
    <xf numFmtId="0" fontId="8" fillId="8" borderId="0" xfId="1" applyFont="1" applyFill="1" applyAlignment="1">
      <alignment horizontal="center" vertical="center" wrapText="1"/>
    </xf>
    <xf numFmtId="0" fontId="3" fillId="8" borderId="0" xfId="1" applyFill="1" applyAlignment="1">
      <alignment horizontal="center" vertical="center" wrapText="1"/>
    </xf>
    <xf numFmtId="0" fontId="8" fillId="11" borderId="0" xfId="1" applyFont="1" applyFill="1" applyAlignment="1">
      <alignment horizontal="center" vertical="center" wrapText="1"/>
    </xf>
    <xf numFmtId="0" fontId="3" fillId="11" borderId="0" xfId="1" applyFill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8" fillId="0" borderId="0" xfId="1" applyFont="1" applyAlignment="1">
      <alignment horizontal="center" vertical="center" wrapText="1"/>
    </xf>
    <xf numFmtId="0" fontId="3" fillId="0" borderId="0" xfId="1" applyAlignment="1">
      <alignment wrapText="1"/>
    </xf>
    <xf numFmtId="0" fontId="5" fillId="7" borderId="24" xfId="5" quotePrefix="1" applyFill="1" applyBorder="1" applyAlignment="1">
      <alignment horizontal="center"/>
    </xf>
    <xf numFmtId="0" fontId="3" fillId="0" borderId="24" xfId="1" quotePrefix="1" applyBorder="1" applyAlignment="1">
      <alignment horizontal="center" vertical="center"/>
    </xf>
    <xf numFmtId="0" fontId="3" fillId="0" borderId="25" xfId="1" applyBorder="1" applyAlignment="1">
      <alignment horizontal="center"/>
    </xf>
    <xf numFmtId="2" fontId="3" fillId="0" borderId="23" xfId="1" applyNumberFormat="1" applyBorder="1" applyAlignment="1">
      <alignment horizontal="center"/>
    </xf>
    <xf numFmtId="0" fontId="3" fillId="0" borderId="23" xfId="1" applyBorder="1" applyAlignment="1">
      <alignment horizontal="center"/>
    </xf>
    <xf numFmtId="2" fontId="3" fillId="0" borderId="0" xfId="1" applyNumberFormat="1"/>
    <xf numFmtId="0" fontId="5" fillId="7" borderId="23" xfId="5" quotePrefix="1" applyFill="1" applyBorder="1" applyAlignment="1">
      <alignment horizontal="center"/>
    </xf>
    <xf numFmtId="0" fontId="5" fillId="12" borderId="23" xfId="5" quotePrefix="1" applyFill="1" applyBorder="1" applyAlignment="1">
      <alignment horizontal="center"/>
    </xf>
    <xf numFmtId="0" fontId="3" fillId="0" borderId="23" xfId="1" quotePrefix="1" applyBorder="1" applyAlignment="1">
      <alignment horizontal="center" vertical="center"/>
    </xf>
    <xf numFmtId="0" fontId="13" fillId="13" borderId="23" xfId="3" applyFont="1" applyFill="1" applyBorder="1" applyAlignment="1">
      <alignment horizontal="center" vertical="center"/>
    </xf>
    <xf numFmtId="0" fontId="3" fillId="14" borderId="0" xfId="1" applyFill="1" applyAlignment="1">
      <alignment horizontal="center"/>
    </xf>
    <xf numFmtId="0" fontId="13" fillId="12" borderId="23" xfId="3" applyFont="1" applyFill="1" applyBorder="1" applyAlignment="1">
      <alignment horizontal="center" vertical="center"/>
    </xf>
    <xf numFmtId="0" fontId="13" fillId="15" borderId="23" xfId="3" applyFont="1" applyFill="1" applyBorder="1" applyAlignment="1">
      <alignment horizontal="center" vertical="center"/>
    </xf>
    <xf numFmtId="0" fontId="3" fillId="16" borderId="0" xfId="1" applyFill="1" applyAlignment="1">
      <alignment horizontal="center"/>
    </xf>
    <xf numFmtId="0" fontId="3" fillId="0" borderId="26" xfId="1" applyBorder="1" applyAlignment="1">
      <alignment horizontal="center"/>
    </xf>
    <xf numFmtId="0" fontId="13" fillId="17" borderId="23" xfId="3" applyFont="1" applyFill="1" applyBorder="1" applyAlignment="1">
      <alignment horizontal="center" vertical="center"/>
    </xf>
    <xf numFmtId="0" fontId="13" fillId="8" borderId="23" xfId="3" applyFont="1" applyFill="1" applyBorder="1" applyAlignment="1">
      <alignment horizontal="center" vertical="center"/>
    </xf>
    <xf numFmtId="11" fontId="3" fillId="0" borderId="0" xfId="1" quotePrefix="1" applyNumberFormat="1" applyAlignment="1">
      <alignment horizontal="center"/>
    </xf>
    <xf numFmtId="14" fontId="3" fillId="0" borderId="23" xfId="1" quotePrefix="1" applyNumberFormat="1" applyBorder="1" applyAlignment="1">
      <alignment horizontal="center" vertical="center"/>
    </xf>
    <xf numFmtId="0" fontId="13" fillId="18" borderId="23" xfId="3" applyFont="1" applyFill="1" applyBorder="1" applyAlignment="1">
      <alignment horizontal="center" vertical="center"/>
    </xf>
    <xf numFmtId="11" fontId="3" fillId="0" borderId="0" xfId="1" applyNumberFormat="1" applyAlignment="1">
      <alignment horizontal="center"/>
    </xf>
    <xf numFmtId="0" fontId="3" fillId="0" borderId="0" xfId="1" quotePrefix="1" applyAlignment="1">
      <alignment horizontal="center"/>
    </xf>
    <xf numFmtId="0" fontId="3" fillId="0" borderId="23" xfId="1" quotePrefix="1" applyBorder="1" applyAlignment="1">
      <alignment horizontal="center"/>
    </xf>
    <xf numFmtId="0" fontId="13" fillId="19" borderId="23" xfId="3" applyFont="1" applyFill="1" applyBorder="1" applyAlignment="1">
      <alignment horizontal="center" vertical="center"/>
    </xf>
    <xf numFmtId="0" fontId="13" fillId="20" borderId="23" xfId="3" applyFont="1" applyFill="1" applyBorder="1" applyAlignment="1">
      <alignment horizontal="center" vertical="center"/>
    </xf>
    <xf numFmtId="0" fontId="13" fillId="20" borderId="24" xfId="3" applyFont="1" applyFill="1" applyBorder="1" applyAlignment="1">
      <alignment horizontal="center" vertical="center"/>
    </xf>
    <xf numFmtId="0" fontId="14" fillId="0" borderId="0" xfId="3" applyFont="1" applyAlignment="1">
      <alignment horizontal="center"/>
    </xf>
    <xf numFmtId="0" fontId="7" fillId="0" borderId="0" xfId="3" applyFont="1" applyAlignment="1">
      <alignment horizontal="center"/>
    </xf>
    <xf numFmtId="0" fontId="15" fillId="0" borderId="0" xfId="3" applyFont="1" applyAlignment="1">
      <alignment horizontal="center"/>
    </xf>
    <xf numFmtId="0" fontId="13" fillId="21" borderId="23" xfId="3" applyFont="1" applyFill="1" applyBorder="1" applyAlignment="1">
      <alignment horizontal="center" vertical="center"/>
    </xf>
    <xf numFmtId="0" fontId="5" fillId="21" borderId="23" xfId="5" applyFill="1" applyBorder="1" applyAlignment="1">
      <alignment horizontal="center"/>
    </xf>
    <xf numFmtId="0" fontId="5" fillId="12" borderId="23" xfId="5" applyFill="1" applyBorder="1" applyAlignment="1">
      <alignment horizontal="center" vertical="center"/>
    </xf>
    <xf numFmtId="164" fontId="5" fillId="21" borderId="23" xfId="5" applyNumberForma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16" fillId="0" borderId="0" xfId="0" applyFont="1"/>
    <xf numFmtId="0" fontId="0" fillId="0" borderId="0" xfId="0"/>
    <xf numFmtId="0" fontId="4" fillId="0" borderId="15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19" xfId="0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16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5" fillId="0" borderId="14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6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0" fontId="0" fillId="0" borderId="17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165" fontId="0" fillId="0" borderId="16" xfId="0" applyNumberForma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0" borderId="4" xfId="0" applyBorder="1" applyAlignment="1">
      <alignment vertical="center"/>
    </xf>
    <xf numFmtId="0" fontId="5" fillId="2" borderId="2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7" fillId="0" borderId="26" xfId="0" applyFont="1" applyBorder="1" applyAlignment="1">
      <alignment wrapText="1"/>
    </xf>
    <xf numFmtId="0" fontId="7" fillId="0" borderId="27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3" fillId="8" borderId="0" xfId="1" applyFill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/>
    <xf numFmtId="0" fontId="0" fillId="0" borderId="0" xfId="0" applyBorder="1" applyAlignment="1"/>
    <xf numFmtId="0" fontId="0" fillId="0" borderId="1" xfId="0" applyBorder="1" applyAlignment="1"/>
    <xf numFmtId="0" fontId="4" fillId="4" borderId="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4" fillId="3" borderId="4" xfId="0" applyFont="1" applyFill="1" applyBorder="1" applyAlignment="1">
      <alignment horizontal="center" wrapText="1"/>
    </xf>
    <xf numFmtId="0" fontId="4" fillId="3" borderId="5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49" fontId="0" fillId="0" borderId="8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8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" xfId="0" applyBorder="1" applyAlignment="1">
      <alignment wrapText="1"/>
    </xf>
    <xf numFmtId="0" fontId="0" fillId="2" borderId="5" xfId="0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2" fontId="0" fillId="0" borderId="8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center" wrapText="1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/>
    <xf numFmtId="49" fontId="0" fillId="0" borderId="8" xfId="0" applyNumberFormat="1" applyBorder="1" applyAlignment="1"/>
    <xf numFmtId="49" fontId="0" fillId="0" borderId="0" xfId="0" applyNumberFormat="1" applyBorder="1" applyAlignment="1"/>
    <xf numFmtId="49" fontId="0" fillId="0" borderId="1" xfId="0" applyNumberFormat="1" applyBorder="1" applyAlignment="1"/>
    <xf numFmtId="2" fontId="0" fillId="0" borderId="8" xfId="0" applyNumberFormat="1" applyBorder="1" applyAlignment="1"/>
    <xf numFmtId="2" fontId="0" fillId="0" borderId="0" xfId="0" applyNumberFormat="1" applyBorder="1" applyAlignment="1"/>
    <xf numFmtId="2" fontId="0" fillId="0" borderId="1" xfId="0" applyNumberFormat="1" applyBorder="1" applyAlignment="1"/>
    <xf numFmtId="0" fontId="6" fillId="0" borderId="0" xfId="0" applyFont="1" applyAlignment="1"/>
    <xf numFmtId="0" fontId="4" fillId="0" borderId="0" xfId="0" applyFont="1" applyFill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</cellXfs>
  <cellStyles count="8">
    <cellStyle name="Hyperlink 2" xfId="2" xr:uid="{68EDABF7-9E77-4B59-A4D5-34377C127D7E}"/>
    <cellStyle name="Nor}al" xfId="4" xr:uid="{DB7C1D0E-6A68-4D7D-B69A-9542F383F46A}"/>
    <cellStyle name="Normal" xfId="0" builtinId="0"/>
    <cellStyle name="Normal 2" xfId="1" xr:uid="{5F134BDD-DF13-41A3-AAD7-04D2FC64A709}"/>
    <cellStyle name="Normal 2 2" xfId="5" xr:uid="{9F61F03D-93C5-4B93-985B-727159DA53FC}"/>
    <cellStyle name="Normal 3" xfId="3" xr:uid="{8E2BFFC0-C640-48B7-8AE5-B008A74F92E8}"/>
    <cellStyle name="Normal 4" xfId="6" xr:uid="{558C9674-69B6-4C8F-90D8-3F2E7726025D}"/>
    <cellStyle name="Normal 5" xfId="7" xr:uid="{16922DDE-AA57-48BF-AB6D-C602E102172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E5854"/>
  <sheetViews>
    <sheetView tabSelected="1" zoomScale="90" zoomScaleNormal="90" workbookViewId="0">
      <pane ySplit="6" topLeftCell="A19" activePane="bottomLeft" state="frozen"/>
      <selection pane="bottomLeft"/>
    </sheetView>
  </sheetViews>
  <sheetFormatPr defaultRowHeight="12.75" x14ac:dyDescent="0.2"/>
  <cols>
    <col min="1" max="1" width="30.7109375" customWidth="1"/>
    <col min="2" max="3" width="18.7109375" customWidth="1"/>
    <col min="4" max="9" width="12.7109375" hidden="1" customWidth="1"/>
    <col min="10" max="13" width="12.7109375" customWidth="1"/>
    <col min="14" max="14" width="12.7109375" style="28" customWidth="1"/>
    <col min="15" max="18" width="12.7109375" customWidth="1"/>
    <col min="19" max="19" width="15.7109375" customWidth="1"/>
    <col min="20" max="25" width="12.7109375" customWidth="1"/>
    <col min="26" max="27" width="12.7109375" hidden="1" customWidth="1"/>
  </cols>
  <sheetData>
    <row r="1" spans="1:31" s="99" customFormat="1" x14ac:dyDescent="0.2">
      <c r="N1" s="28"/>
      <c r="Y1" s="117" t="s">
        <v>211</v>
      </c>
    </row>
    <row r="2" spans="1:31" x14ac:dyDescent="0.2">
      <c r="B2" s="28"/>
      <c r="C2" s="28"/>
      <c r="D2" s="28" t="s">
        <v>204</v>
      </c>
      <c r="E2" s="28" t="s">
        <v>204</v>
      </c>
      <c r="F2" s="28" t="s">
        <v>204</v>
      </c>
      <c r="G2" s="28" t="s">
        <v>204</v>
      </c>
      <c r="H2" s="28" t="s">
        <v>204</v>
      </c>
      <c r="I2" s="28" t="s">
        <v>204</v>
      </c>
      <c r="J2" s="28"/>
      <c r="K2" s="28"/>
      <c r="L2" s="28"/>
      <c r="M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 t="s">
        <v>204</v>
      </c>
      <c r="AA2" s="28" t="s">
        <v>204</v>
      </c>
    </row>
    <row r="3" spans="1:31" ht="27.95" customHeight="1" x14ac:dyDescent="0.2">
      <c r="A3" s="175" t="s">
        <v>58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7"/>
    </row>
    <row r="4" spans="1:31" ht="13.5" customHeight="1" thickBot="1" x14ac:dyDescent="0.25">
      <c r="A4" s="163" t="s">
        <v>219</v>
      </c>
      <c r="B4" s="168" t="s">
        <v>2</v>
      </c>
      <c r="C4" s="169"/>
      <c r="D4" s="169"/>
      <c r="E4" s="169"/>
      <c r="F4" s="169"/>
      <c r="G4" s="170"/>
      <c r="H4" s="170"/>
      <c r="I4" s="171"/>
      <c r="J4" s="151" t="s">
        <v>7</v>
      </c>
      <c r="K4" s="154" t="s">
        <v>6</v>
      </c>
      <c r="L4" s="155"/>
      <c r="M4" s="155"/>
      <c r="N4" s="155"/>
      <c r="O4" s="155"/>
      <c r="P4" s="155"/>
      <c r="Q4" s="155"/>
      <c r="R4" s="156"/>
      <c r="S4" s="160" t="s">
        <v>8</v>
      </c>
      <c r="T4" s="161"/>
      <c r="U4" s="155"/>
      <c r="V4" s="155"/>
      <c r="W4" s="156"/>
      <c r="X4" s="162" t="s">
        <v>9</v>
      </c>
      <c r="Y4" s="151" t="s">
        <v>10</v>
      </c>
      <c r="Z4" s="152" t="s">
        <v>11</v>
      </c>
      <c r="AA4" s="13"/>
    </row>
    <row r="5" spans="1:31" ht="13.5" customHeight="1" thickBot="1" x14ac:dyDescent="0.25">
      <c r="A5" s="164"/>
      <c r="B5" s="172" t="s">
        <v>51</v>
      </c>
      <c r="C5" s="173"/>
      <c r="D5" s="173"/>
      <c r="E5" s="173"/>
      <c r="F5" s="174"/>
      <c r="G5" s="165" t="s">
        <v>39</v>
      </c>
      <c r="H5" s="165"/>
      <c r="I5" s="166"/>
      <c r="J5" s="167"/>
      <c r="K5" s="157"/>
      <c r="L5" s="158"/>
      <c r="M5" s="158"/>
      <c r="N5" s="158"/>
      <c r="O5" s="158"/>
      <c r="P5" s="158"/>
      <c r="Q5" s="158"/>
      <c r="R5" s="159"/>
      <c r="S5" s="157"/>
      <c r="T5" s="158"/>
      <c r="U5" s="158"/>
      <c r="V5" s="158"/>
      <c r="W5" s="159"/>
      <c r="X5" s="162"/>
      <c r="Y5" s="151"/>
      <c r="Z5" s="152"/>
      <c r="AA5" s="13"/>
      <c r="AB5" s="28"/>
    </row>
    <row r="6" spans="1:31" ht="66" customHeight="1" thickBot="1" x14ac:dyDescent="0.25">
      <c r="A6" s="164"/>
      <c r="B6" s="118" t="s">
        <v>0</v>
      </c>
      <c r="C6" s="119" t="s">
        <v>30</v>
      </c>
      <c r="D6" s="29" t="s">
        <v>29</v>
      </c>
      <c r="E6" s="30" t="s">
        <v>31</v>
      </c>
      <c r="F6" s="30" t="s">
        <v>32</v>
      </c>
      <c r="G6" s="31" t="s">
        <v>33</v>
      </c>
      <c r="H6" s="31" t="s">
        <v>34</v>
      </c>
      <c r="I6" s="31" t="s">
        <v>35</v>
      </c>
      <c r="J6" s="167"/>
      <c r="K6" s="120" t="s">
        <v>1</v>
      </c>
      <c r="L6" s="118" t="s">
        <v>4</v>
      </c>
      <c r="M6" s="120" t="s">
        <v>5</v>
      </c>
      <c r="N6" s="121" t="s">
        <v>53</v>
      </c>
      <c r="O6" s="94" t="s">
        <v>52</v>
      </c>
      <c r="P6" s="118" t="s">
        <v>36</v>
      </c>
      <c r="Q6" s="119" t="s">
        <v>37</v>
      </c>
      <c r="R6" s="120" t="s">
        <v>212</v>
      </c>
      <c r="S6" s="122" t="s">
        <v>214</v>
      </c>
      <c r="T6" s="123" t="s">
        <v>215</v>
      </c>
      <c r="U6" s="124" t="s">
        <v>216</v>
      </c>
      <c r="V6" s="122" t="s">
        <v>217</v>
      </c>
      <c r="W6" s="122" t="s">
        <v>218</v>
      </c>
      <c r="X6" s="162"/>
      <c r="Y6" s="151"/>
      <c r="Z6" s="153"/>
      <c r="AA6" s="13" t="s">
        <v>49</v>
      </c>
    </row>
    <row r="7" spans="1:31" x14ac:dyDescent="0.2">
      <c r="A7" s="148" t="s">
        <v>382</v>
      </c>
      <c r="B7" s="126" t="s">
        <v>76</v>
      </c>
      <c r="C7" s="142">
        <v>43665</v>
      </c>
      <c r="D7" s="143" t="s">
        <v>77</v>
      </c>
      <c r="E7" s="126"/>
      <c r="F7" s="126"/>
      <c r="G7" s="126"/>
      <c r="H7" s="126"/>
      <c r="I7" s="126"/>
      <c r="J7" s="136" t="s">
        <v>79</v>
      </c>
      <c r="K7" s="100" t="s">
        <v>23</v>
      </c>
      <c r="L7" s="93" t="s">
        <v>60</v>
      </c>
      <c r="M7" s="95" t="s">
        <v>179</v>
      </c>
      <c r="N7" s="101">
        <v>240</v>
      </c>
      <c r="O7" s="101">
        <v>3</v>
      </c>
      <c r="P7" s="101">
        <v>65</v>
      </c>
      <c r="Q7" s="101">
        <v>15</v>
      </c>
      <c r="R7" s="102"/>
      <c r="S7" s="126">
        <v>200</v>
      </c>
      <c r="T7" s="126">
        <v>3</v>
      </c>
      <c r="U7" s="126">
        <v>65</v>
      </c>
      <c r="V7" s="126">
        <v>2.5</v>
      </c>
      <c r="W7" s="126">
        <v>0.5</v>
      </c>
      <c r="X7" s="126">
        <v>1399.2</v>
      </c>
      <c r="Y7" s="126" t="s">
        <v>74</v>
      </c>
      <c r="Z7" s="126"/>
      <c r="AA7" s="133" t="s">
        <v>81</v>
      </c>
      <c r="AE7" t="str">
        <f>IF(P7&gt;U7,"XXXX","")</f>
        <v/>
      </c>
    </row>
    <row r="8" spans="1:31" x14ac:dyDescent="0.2">
      <c r="A8" s="149"/>
      <c r="B8" s="127"/>
      <c r="C8" s="146"/>
      <c r="D8" s="144"/>
      <c r="E8" s="127"/>
      <c r="F8" s="127"/>
      <c r="G8" s="127"/>
      <c r="H8" s="127"/>
      <c r="I8" s="127"/>
      <c r="J8" s="137"/>
      <c r="K8" s="103" t="s">
        <v>13</v>
      </c>
      <c r="L8" s="104" t="s">
        <v>60</v>
      </c>
      <c r="M8" s="96" t="s">
        <v>61</v>
      </c>
      <c r="N8" s="105">
        <v>240</v>
      </c>
      <c r="O8" s="105">
        <v>3</v>
      </c>
      <c r="P8" s="105">
        <v>5</v>
      </c>
      <c r="Q8" s="105">
        <v>9</v>
      </c>
      <c r="R8" s="106">
        <v>1.5</v>
      </c>
      <c r="S8" s="127"/>
      <c r="T8" s="127"/>
      <c r="U8" s="127"/>
      <c r="V8" s="127"/>
      <c r="W8" s="127"/>
      <c r="X8" s="127"/>
      <c r="Y8" s="127"/>
      <c r="Z8" s="127"/>
      <c r="AA8" s="134"/>
    </row>
    <row r="9" spans="1:31" ht="13.5" thickBot="1" x14ac:dyDescent="0.25">
      <c r="A9" s="150"/>
      <c r="B9" s="128"/>
      <c r="C9" s="147"/>
      <c r="D9" s="145"/>
      <c r="E9" s="128"/>
      <c r="F9" s="128"/>
      <c r="G9" s="128"/>
      <c r="H9" s="128"/>
      <c r="I9" s="128"/>
      <c r="J9" s="138"/>
      <c r="K9" s="107" t="s">
        <v>14</v>
      </c>
      <c r="L9" s="108" t="s">
        <v>60</v>
      </c>
      <c r="M9" s="97" t="s">
        <v>176</v>
      </c>
      <c r="N9" s="109">
        <v>240</v>
      </c>
      <c r="O9" s="109">
        <v>3</v>
      </c>
      <c r="P9" s="109">
        <v>5</v>
      </c>
      <c r="Q9" s="109" t="s">
        <v>195</v>
      </c>
      <c r="R9" s="110"/>
      <c r="S9" s="128"/>
      <c r="T9" s="128"/>
      <c r="U9" s="128"/>
      <c r="V9" s="128"/>
      <c r="W9" s="128"/>
      <c r="X9" s="128"/>
      <c r="Y9" s="128"/>
      <c r="Z9" s="128"/>
      <c r="AA9" s="135"/>
    </row>
    <row r="10" spans="1:31" x14ac:dyDescent="0.2">
      <c r="A10" s="148" t="s">
        <v>383</v>
      </c>
      <c r="B10" s="126" t="s">
        <v>76</v>
      </c>
      <c r="C10" s="142">
        <v>43665</v>
      </c>
      <c r="D10" s="143" t="s">
        <v>77</v>
      </c>
      <c r="E10" s="126"/>
      <c r="F10" s="126"/>
      <c r="G10" s="126"/>
      <c r="H10" s="126"/>
      <c r="I10" s="126"/>
      <c r="J10" s="136" t="s">
        <v>79</v>
      </c>
      <c r="K10" s="100" t="s">
        <v>23</v>
      </c>
      <c r="L10" s="93" t="s">
        <v>60</v>
      </c>
      <c r="M10" s="111" t="s">
        <v>179</v>
      </c>
      <c r="N10" s="101">
        <v>240</v>
      </c>
      <c r="O10" s="101">
        <v>3</v>
      </c>
      <c r="P10" s="101">
        <v>65</v>
      </c>
      <c r="Q10" s="101">
        <v>15</v>
      </c>
      <c r="R10" s="102"/>
      <c r="S10" s="126">
        <v>200</v>
      </c>
      <c r="T10" s="126">
        <v>3</v>
      </c>
      <c r="U10" s="126">
        <v>65</v>
      </c>
      <c r="V10" s="126">
        <v>3.7</v>
      </c>
      <c r="W10" s="126">
        <v>0.75</v>
      </c>
      <c r="X10" s="126">
        <v>1399.2</v>
      </c>
      <c r="Y10" s="126" t="s">
        <v>74</v>
      </c>
      <c r="Z10" s="126"/>
      <c r="AA10" s="133" t="s">
        <v>81</v>
      </c>
      <c r="AE10" t="str">
        <f>IF(P10&gt;U10,"XXXX","")</f>
        <v/>
      </c>
    </row>
    <row r="11" spans="1:31" x14ac:dyDescent="0.2">
      <c r="A11" s="149"/>
      <c r="B11" s="127"/>
      <c r="C11" s="146"/>
      <c r="D11" s="144"/>
      <c r="E11" s="127"/>
      <c r="F11" s="127"/>
      <c r="G11" s="127"/>
      <c r="H11" s="127"/>
      <c r="I11" s="127"/>
      <c r="J11" s="137"/>
      <c r="K11" s="103" t="s">
        <v>13</v>
      </c>
      <c r="L11" s="104" t="s">
        <v>60</v>
      </c>
      <c r="M11" s="112" t="s">
        <v>61</v>
      </c>
      <c r="N11" s="105">
        <v>240</v>
      </c>
      <c r="O11" s="105">
        <v>3</v>
      </c>
      <c r="P11" s="105">
        <v>5</v>
      </c>
      <c r="Q11" s="105">
        <v>9</v>
      </c>
      <c r="R11" s="106">
        <v>1.5</v>
      </c>
      <c r="S11" s="127"/>
      <c r="T11" s="127"/>
      <c r="U11" s="127"/>
      <c r="V11" s="127"/>
      <c r="W11" s="127"/>
      <c r="X11" s="127"/>
      <c r="Y11" s="127"/>
      <c r="Z11" s="127"/>
      <c r="AA11" s="134"/>
    </row>
    <row r="12" spans="1:31" ht="13.5" thickBot="1" x14ac:dyDescent="0.25">
      <c r="A12" s="150"/>
      <c r="B12" s="128"/>
      <c r="C12" s="147"/>
      <c r="D12" s="145"/>
      <c r="E12" s="128"/>
      <c r="F12" s="128"/>
      <c r="G12" s="128"/>
      <c r="H12" s="128"/>
      <c r="I12" s="128"/>
      <c r="J12" s="138"/>
      <c r="K12" s="107" t="s">
        <v>14</v>
      </c>
      <c r="L12" s="108" t="s">
        <v>60</v>
      </c>
      <c r="M12" s="113" t="s">
        <v>177</v>
      </c>
      <c r="N12" s="109">
        <v>240</v>
      </c>
      <c r="O12" s="109">
        <v>3</v>
      </c>
      <c r="P12" s="109">
        <v>5</v>
      </c>
      <c r="Q12" s="109" t="s">
        <v>196</v>
      </c>
      <c r="R12" s="110"/>
      <c r="S12" s="128"/>
      <c r="T12" s="128"/>
      <c r="U12" s="128"/>
      <c r="V12" s="128"/>
      <c r="W12" s="128"/>
      <c r="X12" s="128"/>
      <c r="Y12" s="128"/>
      <c r="Z12" s="128"/>
      <c r="AA12" s="135"/>
    </row>
    <row r="13" spans="1:31" x14ac:dyDescent="0.2">
      <c r="A13" s="139" t="s">
        <v>384</v>
      </c>
      <c r="B13" s="126" t="s">
        <v>76</v>
      </c>
      <c r="C13" s="142">
        <v>43665</v>
      </c>
      <c r="D13" s="143" t="s">
        <v>77</v>
      </c>
      <c r="E13" s="126"/>
      <c r="F13" s="126"/>
      <c r="G13" s="126"/>
      <c r="H13" s="126"/>
      <c r="I13" s="126"/>
      <c r="J13" s="136" t="s">
        <v>79</v>
      </c>
      <c r="K13" s="100" t="s">
        <v>23</v>
      </c>
      <c r="L13" s="93" t="s">
        <v>60</v>
      </c>
      <c r="M13" s="111" t="s">
        <v>179</v>
      </c>
      <c r="N13" s="101">
        <v>240</v>
      </c>
      <c r="O13" s="101">
        <v>3</v>
      </c>
      <c r="P13" s="101">
        <v>65</v>
      </c>
      <c r="Q13" s="101">
        <v>15</v>
      </c>
      <c r="R13" s="102"/>
      <c r="S13" s="126">
        <v>200</v>
      </c>
      <c r="T13" s="126">
        <v>3</v>
      </c>
      <c r="U13" s="126">
        <v>65</v>
      </c>
      <c r="V13" s="126">
        <v>4.8</v>
      </c>
      <c r="W13" s="126">
        <v>1</v>
      </c>
      <c r="X13" s="126">
        <v>1399.2</v>
      </c>
      <c r="Y13" s="126" t="s">
        <v>74</v>
      </c>
      <c r="Z13" s="126"/>
      <c r="AA13" s="133" t="s">
        <v>81</v>
      </c>
      <c r="AE13" t="str">
        <f>IF(P13&gt;U13,"XXXX","")</f>
        <v/>
      </c>
    </row>
    <row r="14" spans="1:31" x14ac:dyDescent="0.2">
      <c r="A14" s="140"/>
      <c r="B14" s="127"/>
      <c r="C14" s="146"/>
      <c r="D14" s="144"/>
      <c r="E14" s="127"/>
      <c r="F14" s="127"/>
      <c r="G14" s="127"/>
      <c r="H14" s="127"/>
      <c r="I14" s="127"/>
      <c r="J14" s="137"/>
      <c r="K14" s="103" t="s">
        <v>13</v>
      </c>
      <c r="L14" s="104" t="s">
        <v>60</v>
      </c>
      <c r="M14" s="112" t="s">
        <v>61</v>
      </c>
      <c r="N14" s="105">
        <v>240</v>
      </c>
      <c r="O14" s="105">
        <v>3</v>
      </c>
      <c r="P14" s="105">
        <v>5</v>
      </c>
      <c r="Q14" s="105">
        <v>9</v>
      </c>
      <c r="R14" s="106">
        <v>1.5</v>
      </c>
      <c r="S14" s="127"/>
      <c r="T14" s="127"/>
      <c r="U14" s="127"/>
      <c r="V14" s="127"/>
      <c r="W14" s="127"/>
      <c r="X14" s="127"/>
      <c r="Y14" s="127"/>
      <c r="Z14" s="127"/>
      <c r="AA14" s="134"/>
    </row>
    <row r="15" spans="1:31" ht="13.5" thickBot="1" x14ac:dyDescent="0.25">
      <c r="A15" s="141"/>
      <c r="B15" s="128"/>
      <c r="C15" s="147"/>
      <c r="D15" s="145"/>
      <c r="E15" s="128"/>
      <c r="F15" s="128"/>
      <c r="G15" s="128"/>
      <c r="H15" s="128"/>
      <c r="I15" s="128"/>
      <c r="J15" s="138"/>
      <c r="K15" s="107" t="s">
        <v>14</v>
      </c>
      <c r="L15" s="108" t="s">
        <v>60</v>
      </c>
      <c r="M15" s="113" t="s">
        <v>177</v>
      </c>
      <c r="N15" s="109">
        <v>240</v>
      </c>
      <c r="O15" s="109">
        <v>3</v>
      </c>
      <c r="P15" s="109">
        <v>5</v>
      </c>
      <c r="Q15" s="109" t="s">
        <v>196</v>
      </c>
      <c r="R15" s="110"/>
      <c r="S15" s="128"/>
      <c r="T15" s="128"/>
      <c r="U15" s="128"/>
      <c r="V15" s="128"/>
      <c r="W15" s="128"/>
      <c r="X15" s="128"/>
      <c r="Y15" s="128"/>
      <c r="Z15" s="128"/>
      <c r="AA15" s="135"/>
    </row>
    <row r="16" spans="1:31" x14ac:dyDescent="0.2">
      <c r="A16" s="148" t="s">
        <v>385</v>
      </c>
      <c r="B16" s="126" t="s">
        <v>76</v>
      </c>
      <c r="C16" s="142">
        <v>43665</v>
      </c>
      <c r="D16" s="143" t="s">
        <v>77</v>
      </c>
      <c r="E16" s="126"/>
      <c r="F16" s="126"/>
      <c r="G16" s="126"/>
      <c r="H16" s="126"/>
      <c r="I16" s="126"/>
      <c r="J16" s="136" t="s">
        <v>79</v>
      </c>
      <c r="K16" s="100" t="s">
        <v>23</v>
      </c>
      <c r="L16" s="93" t="s">
        <v>60</v>
      </c>
      <c r="M16" s="111" t="s">
        <v>179</v>
      </c>
      <c r="N16" s="101">
        <v>240</v>
      </c>
      <c r="O16" s="101">
        <v>3</v>
      </c>
      <c r="P16" s="101">
        <v>65</v>
      </c>
      <c r="Q16" s="101">
        <v>15</v>
      </c>
      <c r="R16" s="102"/>
      <c r="S16" s="126">
        <v>200</v>
      </c>
      <c r="T16" s="126">
        <v>3</v>
      </c>
      <c r="U16" s="126">
        <v>65</v>
      </c>
      <c r="V16" s="126">
        <v>6.9</v>
      </c>
      <c r="W16" s="126">
        <v>1.5</v>
      </c>
      <c r="X16" s="126">
        <v>1399.2</v>
      </c>
      <c r="Y16" s="126" t="s">
        <v>74</v>
      </c>
      <c r="Z16" s="126"/>
      <c r="AA16" s="133" t="s">
        <v>81</v>
      </c>
      <c r="AE16" t="str">
        <f>IF(P16&gt;U16,"XXXX","")</f>
        <v/>
      </c>
    </row>
    <row r="17" spans="1:31" x14ac:dyDescent="0.2">
      <c r="A17" s="149"/>
      <c r="B17" s="127"/>
      <c r="C17" s="146"/>
      <c r="D17" s="144"/>
      <c r="E17" s="127"/>
      <c r="F17" s="127"/>
      <c r="G17" s="127"/>
      <c r="H17" s="127"/>
      <c r="I17" s="127"/>
      <c r="J17" s="137"/>
      <c r="K17" s="103" t="s">
        <v>13</v>
      </c>
      <c r="L17" s="104" t="s">
        <v>60</v>
      </c>
      <c r="M17" s="112" t="s">
        <v>61</v>
      </c>
      <c r="N17" s="105">
        <v>240</v>
      </c>
      <c r="O17" s="105">
        <v>3</v>
      </c>
      <c r="P17" s="105">
        <v>5</v>
      </c>
      <c r="Q17" s="105">
        <v>9</v>
      </c>
      <c r="R17" s="106">
        <v>1.5</v>
      </c>
      <c r="S17" s="127"/>
      <c r="T17" s="127"/>
      <c r="U17" s="127"/>
      <c r="V17" s="127"/>
      <c r="W17" s="127"/>
      <c r="X17" s="127"/>
      <c r="Y17" s="127"/>
      <c r="Z17" s="127"/>
      <c r="AA17" s="134"/>
    </row>
    <row r="18" spans="1:31" ht="13.5" thickBot="1" x14ac:dyDescent="0.25">
      <c r="A18" s="150"/>
      <c r="B18" s="128"/>
      <c r="C18" s="147"/>
      <c r="D18" s="145"/>
      <c r="E18" s="128"/>
      <c r="F18" s="128"/>
      <c r="G18" s="128"/>
      <c r="H18" s="128"/>
      <c r="I18" s="128"/>
      <c r="J18" s="138"/>
      <c r="K18" s="107" t="s">
        <v>14</v>
      </c>
      <c r="L18" s="108" t="s">
        <v>60</v>
      </c>
      <c r="M18" s="113" t="s">
        <v>178</v>
      </c>
      <c r="N18" s="109">
        <v>240</v>
      </c>
      <c r="O18" s="109">
        <v>3</v>
      </c>
      <c r="P18" s="109">
        <v>5</v>
      </c>
      <c r="Q18" s="109" t="s">
        <v>197</v>
      </c>
      <c r="R18" s="110"/>
      <c r="S18" s="128"/>
      <c r="T18" s="128"/>
      <c r="U18" s="128"/>
      <c r="V18" s="128"/>
      <c r="W18" s="128"/>
      <c r="X18" s="128"/>
      <c r="Y18" s="128"/>
      <c r="Z18" s="128"/>
      <c r="AA18" s="135"/>
    </row>
    <row r="19" spans="1:31" x14ac:dyDescent="0.2">
      <c r="A19" s="148" t="s">
        <v>386</v>
      </c>
      <c r="B19" s="126" t="s">
        <v>76</v>
      </c>
      <c r="C19" s="142">
        <v>43665</v>
      </c>
      <c r="D19" s="143" t="s">
        <v>77</v>
      </c>
      <c r="E19" s="126"/>
      <c r="F19" s="126"/>
      <c r="G19" s="126"/>
      <c r="H19" s="126"/>
      <c r="I19" s="126"/>
      <c r="J19" s="136" t="s">
        <v>79</v>
      </c>
      <c r="K19" s="100" t="s">
        <v>23</v>
      </c>
      <c r="L19" s="93" t="s">
        <v>60</v>
      </c>
      <c r="M19" s="111" t="s">
        <v>179</v>
      </c>
      <c r="N19" s="101">
        <v>240</v>
      </c>
      <c r="O19" s="101">
        <v>3</v>
      </c>
      <c r="P19" s="101">
        <v>65</v>
      </c>
      <c r="Q19" s="101">
        <v>15</v>
      </c>
      <c r="R19" s="102"/>
      <c r="S19" s="126">
        <v>208</v>
      </c>
      <c r="T19" s="126">
        <v>3</v>
      </c>
      <c r="U19" s="126">
        <v>65</v>
      </c>
      <c r="V19" s="126">
        <v>2.4</v>
      </c>
      <c r="W19" s="126">
        <v>0.5</v>
      </c>
      <c r="X19" s="126">
        <v>1399.2</v>
      </c>
      <c r="Y19" s="126" t="s">
        <v>74</v>
      </c>
      <c r="Z19" s="126"/>
      <c r="AA19" s="133" t="s">
        <v>81</v>
      </c>
      <c r="AE19" t="str">
        <f>IF(P19&gt;U19,"XXXX","")</f>
        <v/>
      </c>
    </row>
    <row r="20" spans="1:31" x14ac:dyDescent="0.2">
      <c r="A20" s="149"/>
      <c r="B20" s="127"/>
      <c r="C20" s="146"/>
      <c r="D20" s="144"/>
      <c r="E20" s="127"/>
      <c r="F20" s="127"/>
      <c r="G20" s="127"/>
      <c r="H20" s="127"/>
      <c r="I20" s="127"/>
      <c r="J20" s="137"/>
      <c r="K20" s="103" t="s">
        <v>13</v>
      </c>
      <c r="L20" s="104" t="s">
        <v>60</v>
      </c>
      <c r="M20" s="112" t="s">
        <v>61</v>
      </c>
      <c r="N20" s="105">
        <v>240</v>
      </c>
      <c r="O20" s="105">
        <v>3</v>
      </c>
      <c r="P20" s="105">
        <v>5</v>
      </c>
      <c r="Q20" s="105">
        <v>9</v>
      </c>
      <c r="R20" s="106">
        <v>1.5</v>
      </c>
      <c r="S20" s="127"/>
      <c r="T20" s="127"/>
      <c r="U20" s="127"/>
      <c r="V20" s="127"/>
      <c r="W20" s="127"/>
      <c r="X20" s="127"/>
      <c r="Y20" s="127"/>
      <c r="Z20" s="127"/>
      <c r="AA20" s="134"/>
    </row>
    <row r="21" spans="1:31" ht="13.5" thickBot="1" x14ac:dyDescent="0.25">
      <c r="A21" s="150"/>
      <c r="B21" s="128"/>
      <c r="C21" s="147"/>
      <c r="D21" s="145"/>
      <c r="E21" s="128"/>
      <c r="F21" s="128"/>
      <c r="G21" s="128"/>
      <c r="H21" s="128"/>
      <c r="I21" s="128"/>
      <c r="J21" s="138"/>
      <c r="K21" s="107" t="s">
        <v>14</v>
      </c>
      <c r="L21" s="108" t="s">
        <v>60</v>
      </c>
      <c r="M21" s="113" t="s">
        <v>176</v>
      </c>
      <c r="N21" s="109">
        <v>240</v>
      </c>
      <c r="O21" s="109">
        <v>3</v>
      </c>
      <c r="P21" s="109">
        <v>5</v>
      </c>
      <c r="Q21" s="109" t="s">
        <v>195</v>
      </c>
      <c r="R21" s="110"/>
      <c r="S21" s="128"/>
      <c r="T21" s="128"/>
      <c r="U21" s="128"/>
      <c r="V21" s="128"/>
      <c r="W21" s="128"/>
      <c r="X21" s="128"/>
      <c r="Y21" s="128"/>
      <c r="Z21" s="128"/>
      <c r="AA21" s="135"/>
    </row>
    <row r="22" spans="1:31" x14ac:dyDescent="0.2">
      <c r="A22" s="148" t="s">
        <v>387</v>
      </c>
      <c r="B22" s="126" t="s">
        <v>76</v>
      </c>
      <c r="C22" s="142">
        <v>43665</v>
      </c>
      <c r="D22" s="143" t="s">
        <v>77</v>
      </c>
      <c r="E22" s="126"/>
      <c r="F22" s="126"/>
      <c r="G22" s="126"/>
      <c r="H22" s="126"/>
      <c r="I22" s="126"/>
      <c r="J22" s="136" t="s">
        <v>79</v>
      </c>
      <c r="K22" s="100" t="s">
        <v>23</v>
      </c>
      <c r="L22" s="93" t="s">
        <v>60</v>
      </c>
      <c r="M22" s="111" t="s">
        <v>179</v>
      </c>
      <c r="N22" s="101">
        <v>240</v>
      </c>
      <c r="O22" s="101">
        <v>3</v>
      </c>
      <c r="P22" s="101">
        <v>65</v>
      </c>
      <c r="Q22" s="101">
        <v>15</v>
      </c>
      <c r="R22" s="102"/>
      <c r="S22" s="126">
        <v>208</v>
      </c>
      <c r="T22" s="126">
        <v>3</v>
      </c>
      <c r="U22" s="126">
        <v>65</v>
      </c>
      <c r="V22" s="126">
        <v>3.5</v>
      </c>
      <c r="W22" s="126">
        <v>0.75</v>
      </c>
      <c r="X22" s="126">
        <v>1399.2</v>
      </c>
      <c r="Y22" s="126" t="s">
        <v>74</v>
      </c>
      <c r="Z22" s="126"/>
      <c r="AA22" s="133" t="s">
        <v>81</v>
      </c>
      <c r="AE22" t="str">
        <f>IF(P22&gt;U22,"XXXX","")</f>
        <v/>
      </c>
    </row>
    <row r="23" spans="1:31" x14ac:dyDescent="0.2">
      <c r="A23" s="149"/>
      <c r="B23" s="127"/>
      <c r="C23" s="146"/>
      <c r="D23" s="144"/>
      <c r="E23" s="127"/>
      <c r="F23" s="127"/>
      <c r="G23" s="127"/>
      <c r="H23" s="127"/>
      <c r="I23" s="127"/>
      <c r="J23" s="137"/>
      <c r="K23" s="103" t="s">
        <v>13</v>
      </c>
      <c r="L23" s="104" t="s">
        <v>60</v>
      </c>
      <c r="M23" s="112" t="s">
        <v>61</v>
      </c>
      <c r="N23" s="105">
        <v>240</v>
      </c>
      <c r="O23" s="105">
        <v>3</v>
      </c>
      <c r="P23" s="105">
        <v>5</v>
      </c>
      <c r="Q23" s="105">
        <v>9</v>
      </c>
      <c r="R23" s="106">
        <v>1.5</v>
      </c>
      <c r="S23" s="127"/>
      <c r="T23" s="127"/>
      <c r="U23" s="127"/>
      <c r="V23" s="127"/>
      <c r="W23" s="127"/>
      <c r="X23" s="127"/>
      <c r="Y23" s="127"/>
      <c r="Z23" s="127"/>
      <c r="AA23" s="134"/>
    </row>
    <row r="24" spans="1:31" ht="13.5" thickBot="1" x14ac:dyDescent="0.25">
      <c r="A24" s="150"/>
      <c r="B24" s="128"/>
      <c r="C24" s="147"/>
      <c r="D24" s="145"/>
      <c r="E24" s="128"/>
      <c r="F24" s="128"/>
      <c r="G24" s="128"/>
      <c r="H24" s="128"/>
      <c r="I24" s="128"/>
      <c r="J24" s="138"/>
      <c r="K24" s="107" t="s">
        <v>14</v>
      </c>
      <c r="L24" s="108" t="s">
        <v>60</v>
      </c>
      <c r="M24" s="113" t="s">
        <v>177</v>
      </c>
      <c r="N24" s="109">
        <v>240</v>
      </c>
      <c r="O24" s="109">
        <v>3</v>
      </c>
      <c r="P24" s="109">
        <v>5</v>
      </c>
      <c r="Q24" s="109" t="s">
        <v>196</v>
      </c>
      <c r="R24" s="110"/>
      <c r="S24" s="128"/>
      <c r="T24" s="128"/>
      <c r="U24" s="128"/>
      <c r="V24" s="128"/>
      <c r="W24" s="128"/>
      <c r="X24" s="128"/>
      <c r="Y24" s="128"/>
      <c r="Z24" s="128"/>
      <c r="AA24" s="135"/>
    </row>
    <row r="25" spans="1:31" x14ac:dyDescent="0.2">
      <c r="A25" s="148" t="s">
        <v>388</v>
      </c>
      <c r="B25" s="126" t="s">
        <v>76</v>
      </c>
      <c r="C25" s="142">
        <v>43665</v>
      </c>
      <c r="D25" s="143" t="s">
        <v>77</v>
      </c>
      <c r="E25" s="126"/>
      <c r="F25" s="126"/>
      <c r="G25" s="126"/>
      <c r="H25" s="126"/>
      <c r="I25" s="126"/>
      <c r="J25" s="136" t="s">
        <v>79</v>
      </c>
      <c r="K25" s="100" t="s">
        <v>23</v>
      </c>
      <c r="L25" s="93" t="s">
        <v>60</v>
      </c>
      <c r="M25" s="111" t="s">
        <v>179</v>
      </c>
      <c r="N25" s="101">
        <v>240</v>
      </c>
      <c r="O25" s="101">
        <v>3</v>
      </c>
      <c r="P25" s="101">
        <v>65</v>
      </c>
      <c r="Q25" s="101">
        <v>15</v>
      </c>
      <c r="R25" s="102"/>
      <c r="S25" s="126">
        <v>208</v>
      </c>
      <c r="T25" s="126">
        <v>3</v>
      </c>
      <c r="U25" s="126">
        <v>65</v>
      </c>
      <c r="V25" s="126">
        <v>4.5999999999999996</v>
      </c>
      <c r="W25" s="126">
        <v>1</v>
      </c>
      <c r="X25" s="126">
        <v>1399.2</v>
      </c>
      <c r="Y25" s="126" t="s">
        <v>74</v>
      </c>
      <c r="Z25" s="126"/>
      <c r="AA25" s="133" t="s">
        <v>81</v>
      </c>
      <c r="AE25" t="str">
        <f>IF(P25&gt;U25,"XXXX","")</f>
        <v/>
      </c>
    </row>
    <row r="26" spans="1:31" x14ac:dyDescent="0.2">
      <c r="A26" s="149"/>
      <c r="B26" s="127"/>
      <c r="C26" s="146"/>
      <c r="D26" s="144"/>
      <c r="E26" s="127"/>
      <c r="F26" s="127"/>
      <c r="G26" s="127"/>
      <c r="H26" s="127"/>
      <c r="I26" s="127"/>
      <c r="J26" s="137"/>
      <c r="K26" s="103" t="s">
        <v>13</v>
      </c>
      <c r="L26" s="104" t="s">
        <v>60</v>
      </c>
      <c r="M26" s="112" t="s">
        <v>61</v>
      </c>
      <c r="N26" s="105">
        <v>240</v>
      </c>
      <c r="O26" s="105">
        <v>3</v>
      </c>
      <c r="P26" s="105">
        <v>5</v>
      </c>
      <c r="Q26" s="105">
        <v>9</v>
      </c>
      <c r="R26" s="106">
        <v>1.5</v>
      </c>
      <c r="S26" s="127"/>
      <c r="T26" s="127"/>
      <c r="U26" s="127"/>
      <c r="V26" s="127"/>
      <c r="W26" s="127"/>
      <c r="X26" s="127"/>
      <c r="Y26" s="127"/>
      <c r="Z26" s="127"/>
      <c r="AA26" s="134"/>
    </row>
    <row r="27" spans="1:31" ht="13.5" thickBot="1" x14ac:dyDescent="0.25">
      <c r="A27" s="150"/>
      <c r="B27" s="128"/>
      <c r="C27" s="147"/>
      <c r="D27" s="145"/>
      <c r="E27" s="128"/>
      <c r="F27" s="128"/>
      <c r="G27" s="128"/>
      <c r="H27" s="128"/>
      <c r="I27" s="128"/>
      <c r="J27" s="138"/>
      <c r="K27" s="107" t="s">
        <v>14</v>
      </c>
      <c r="L27" s="108" t="s">
        <v>60</v>
      </c>
      <c r="M27" s="113" t="s">
        <v>177</v>
      </c>
      <c r="N27" s="109">
        <v>240</v>
      </c>
      <c r="O27" s="109">
        <v>3</v>
      </c>
      <c r="P27" s="109">
        <v>5</v>
      </c>
      <c r="Q27" s="109" t="s">
        <v>196</v>
      </c>
      <c r="R27" s="110"/>
      <c r="S27" s="128"/>
      <c r="T27" s="128"/>
      <c r="U27" s="128"/>
      <c r="V27" s="128"/>
      <c r="W27" s="128"/>
      <c r="X27" s="128"/>
      <c r="Y27" s="128"/>
      <c r="Z27" s="128"/>
      <c r="AA27" s="135"/>
    </row>
    <row r="28" spans="1:31" x14ac:dyDescent="0.2">
      <c r="A28" s="148" t="s">
        <v>389</v>
      </c>
      <c r="B28" s="126" t="s">
        <v>76</v>
      </c>
      <c r="C28" s="142">
        <v>43665</v>
      </c>
      <c r="D28" s="143" t="s">
        <v>77</v>
      </c>
      <c r="E28" s="126"/>
      <c r="F28" s="126"/>
      <c r="G28" s="126"/>
      <c r="H28" s="126"/>
      <c r="I28" s="126"/>
      <c r="J28" s="136" t="s">
        <v>79</v>
      </c>
      <c r="K28" s="100" t="s">
        <v>23</v>
      </c>
      <c r="L28" s="93" t="s">
        <v>60</v>
      </c>
      <c r="M28" s="111" t="s">
        <v>179</v>
      </c>
      <c r="N28" s="101">
        <v>240</v>
      </c>
      <c r="O28" s="101">
        <v>3</v>
      </c>
      <c r="P28" s="101">
        <v>65</v>
      </c>
      <c r="Q28" s="101">
        <v>15</v>
      </c>
      <c r="R28" s="102"/>
      <c r="S28" s="126">
        <v>208</v>
      </c>
      <c r="T28" s="126">
        <v>3</v>
      </c>
      <c r="U28" s="126">
        <v>65</v>
      </c>
      <c r="V28" s="126">
        <v>6.6</v>
      </c>
      <c r="W28" s="126">
        <v>1.5</v>
      </c>
      <c r="X28" s="126">
        <v>1399.2</v>
      </c>
      <c r="Y28" s="126" t="s">
        <v>74</v>
      </c>
      <c r="Z28" s="126"/>
      <c r="AA28" s="133" t="s">
        <v>81</v>
      </c>
      <c r="AE28" t="str">
        <f>IF(P28&gt;U28,"XXXX","")</f>
        <v/>
      </c>
    </row>
    <row r="29" spans="1:31" x14ac:dyDescent="0.2">
      <c r="A29" s="149"/>
      <c r="B29" s="127"/>
      <c r="C29" s="146"/>
      <c r="D29" s="144"/>
      <c r="E29" s="127"/>
      <c r="F29" s="127"/>
      <c r="G29" s="127"/>
      <c r="H29" s="127"/>
      <c r="I29" s="127"/>
      <c r="J29" s="137"/>
      <c r="K29" s="103" t="s">
        <v>13</v>
      </c>
      <c r="L29" s="104" t="s">
        <v>60</v>
      </c>
      <c r="M29" s="112" t="s">
        <v>61</v>
      </c>
      <c r="N29" s="105">
        <v>240</v>
      </c>
      <c r="O29" s="105">
        <v>3</v>
      </c>
      <c r="P29" s="105">
        <v>5</v>
      </c>
      <c r="Q29" s="105">
        <v>9</v>
      </c>
      <c r="R29" s="106">
        <v>1.5</v>
      </c>
      <c r="S29" s="127"/>
      <c r="T29" s="127"/>
      <c r="U29" s="127"/>
      <c r="V29" s="127"/>
      <c r="W29" s="127"/>
      <c r="X29" s="127"/>
      <c r="Y29" s="127"/>
      <c r="Z29" s="127"/>
      <c r="AA29" s="134"/>
    </row>
    <row r="30" spans="1:31" ht="13.5" thickBot="1" x14ac:dyDescent="0.25">
      <c r="A30" s="150"/>
      <c r="B30" s="128"/>
      <c r="C30" s="147"/>
      <c r="D30" s="145"/>
      <c r="E30" s="128"/>
      <c r="F30" s="128"/>
      <c r="G30" s="128"/>
      <c r="H30" s="128"/>
      <c r="I30" s="128"/>
      <c r="J30" s="138"/>
      <c r="K30" s="107" t="s">
        <v>14</v>
      </c>
      <c r="L30" s="108" t="s">
        <v>60</v>
      </c>
      <c r="M30" s="113" t="s">
        <v>177</v>
      </c>
      <c r="N30" s="109">
        <v>240</v>
      </c>
      <c r="O30" s="109">
        <v>3</v>
      </c>
      <c r="P30" s="109">
        <v>5</v>
      </c>
      <c r="Q30" s="109" t="s">
        <v>196</v>
      </c>
      <c r="R30" s="110"/>
      <c r="S30" s="128"/>
      <c r="T30" s="128"/>
      <c r="U30" s="128"/>
      <c r="V30" s="128"/>
      <c r="W30" s="128"/>
      <c r="X30" s="128"/>
      <c r="Y30" s="128"/>
      <c r="Z30" s="128"/>
      <c r="AA30" s="135"/>
    </row>
    <row r="31" spans="1:31" x14ac:dyDescent="0.2">
      <c r="A31" s="139" t="s">
        <v>220</v>
      </c>
      <c r="B31" s="126" t="s">
        <v>76</v>
      </c>
      <c r="C31" s="142">
        <v>43665</v>
      </c>
      <c r="D31" s="143" t="s">
        <v>77</v>
      </c>
      <c r="E31" s="126"/>
      <c r="F31" s="126"/>
      <c r="G31" s="126"/>
      <c r="H31" s="126"/>
      <c r="I31" s="126"/>
      <c r="J31" s="136" t="s">
        <v>79</v>
      </c>
      <c r="K31" s="100" t="s">
        <v>23</v>
      </c>
      <c r="L31" s="93" t="s">
        <v>60</v>
      </c>
      <c r="M31" s="111" t="s">
        <v>179</v>
      </c>
      <c r="N31" s="101">
        <v>240</v>
      </c>
      <c r="O31" s="101">
        <v>3</v>
      </c>
      <c r="P31" s="101">
        <v>65</v>
      </c>
      <c r="Q31" s="101">
        <v>15</v>
      </c>
      <c r="R31" s="102"/>
      <c r="S31" s="126">
        <v>208</v>
      </c>
      <c r="T31" s="126">
        <v>3</v>
      </c>
      <c r="U31" s="126">
        <v>65</v>
      </c>
      <c r="V31" s="126">
        <v>6.6</v>
      </c>
      <c r="W31" s="126">
        <v>1.5</v>
      </c>
      <c r="X31" s="126">
        <v>1399.2</v>
      </c>
      <c r="Y31" s="126" t="s">
        <v>74</v>
      </c>
      <c r="Z31" s="126"/>
      <c r="AA31" s="133" t="s">
        <v>81</v>
      </c>
      <c r="AE31" t="str">
        <f>IF(P31&gt;U31,"XXXX","")</f>
        <v/>
      </c>
    </row>
    <row r="32" spans="1:31" x14ac:dyDescent="0.2">
      <c r="A32" s="140"/>
      <c r="B32" s="127"/>
      <c r="C32" s="146"/>
      <c r="D32" s="144"/>
      <c r="E32" s="127"/>
      <c r="F32" s="127"/>
      <c r="G32" s="127"/>
      <c r="H32" s="127"/>
      <c r="I32" s="127"/>
      <c r="J32" s="137"/>
      <c r="K32" s="103" t="s">
        <v>13</v>
      </c>
      <c r="L32" s="104" t="s">
        <v>60</v>
      </c>
      <c r="M32" s="112" t="s">
        <v>61</v>
      </c>
      <c r="N32" s="105">
        <v>240</v>
      </c>
      <c r="O32" s="105">
        <v>3</v>
      </c>
      <c r="P32" s="105">
        <v>5</v>
      </c>
      <c r="Q32" s="105">
        <v>9</v>
      </c>
      <c r="R32" s="106">
        <v>1.5</v>
      </c>
      <c r="S32" s="127"/>
      <c r="T32" s="127"/>
      <c r="U32" s="127"/>
      <c r="V32" s="127"/>
      <c r="W32" s="127"/>
      <c r="X32" s="127"/>
      <c r="Y32" s="127"/>
      <c r="Z32" s="127"/>
      <c r="AA32" s="134"/>
    </row>
    <row r="33" spans="1:31" ht="13.5" thickBot="1" x14ac:dyDescent="0.25">
      <c r="A33" s="141"/>
      <c r="B33" s="128"/>
      <c r="C33" s="147"/>
      <c r="D33" s="145"/>
      <c r="E33" s="128"/>
      <c r="F33" s="128"/>
      <c r="G33" s="128"/>
      <c r="H33" s="128"/>
      <c r="I33" s="128"/>
      <c r="J33" s="138"/>
      <c r="K33" s="107" t="s">
        <v>14</v>
      </c>
      <c r="L33" s="108" t="s">
        <v>60</v>
      </c>
      <c r="M33" s="113" t="s">
        <v>178</v>
      </c>
      <c r="N33" s="109">
        <v>240</v>
      </c>
      <c r="O33" s="109">
        <v>3</v>
      </c>
      <c r="P33" s="109">
        <v>5</v>
      </c>
      <c r="Q33" s="109" t="s">
        <v>197</v>
      </c>
      <c r="R33" s="110"/>
      <c r="S33" s="128"/>
      <c r="T33" s="128"/>
      <c r="U33" s="128"/>
      <c r="V33" s="128"/>
      <c r="W33" s="128"/>
      <c r="X33" s="128"/>
      <c r="Y33" s="128"/>
      <c r="Z33" s="128"/>
      <c r="AA33" s="135"/>
    </row>
    <row r="34" spans="1:31" x14ac:dyDescent="0.2">
      <c r="A34" s="148" t="s">
        <v>390</v>
      </c>
      <c r="B34" s="126" t="s">
        <v>76</v>
      </c>
      <c r="C34" s="142">
        <v>43665</v>
      </c>
      <c r="D34" s="143" t="s">
        <v>77</v>
      </c>
      <c r="E34" s="126"/>
      <c r="F34" s="126"/>
      <c r="G34" s="126"/>
      <c r="H34" s="126"/>
      <c r="I34" s="126"/>
      <c r="J34" s="136" t="s">
        <v>79</v>
      </c>
      <c r="K34" s="100" t="s">
        <v>23</v>
      </c>
      <c r="L34" s="93" t="s">
        <v>60</v>
      </c>
      <c r="M34" s="111" t="s">
        <v>179</v>
      </c>
      <c r="N34" s="101">
        <v>240</v>
      </c>
      <c r="O34" s="101">
        <v>3</v>
      </c>
      <c r="P34" s="101">
        <v>65</v>
      </c>
      <c r="Q34" s="101">
        <v>15</v>
      </c>
      <c r="R34" s="102"/>
      <c r="S34" s="126" t="s">
        <v>71</v>
      </c>
      <c r="T34" s="126">
        <v>3</v>
      </c>
      <c r="U34" s="126">
        <v>65</v>
      </c>
      <c r="V34" s="126">
        <v>2.2000000000000002</v>
      </c>
      <c r="W34" s="126">
        <v>0.5</v>
      </c>
      <c r="X34" s="126">
        <v>1399.2</v>
      </c>
      <c r="Y34" s="126" t="s">
        <v>74</v>
      </c>
      <c r="Z34" s="126"/>
      <c r="AA34" s="133" t="s">
        <v>81</v>
      </c>
      <c r="AE34" t="str">
        <f>IF(P34&gt;U34,"XXXX","")</f>
        <v/>
      </c>
    </row>
    <row r="35" spans="1:31" x14ac:dyDescent="0.2">
      <c r="A35" s="149"/>
      <c r="B35" s="127"/>
      <c r="C35" s="146"/>
      <c r="D35" s="144"/>
      <c r="E35" s="127"/>
      <c r="F35" s="127"/>
      <c r="G35" s="127"/>
      <c r="H35" s="127"/>
      <c r="I35" s="127"/>
      <c r="J35" s="137"/>
      <c r="K35" s="103" t="s">
        <v>13</v>
      </c>
      <c r="L35" s="104" t="s">
        <v>60</v>
      </c>
      <c r="M35" s="112" t="s">
        <v>61</v>
      </c>
      <c r="N35" s="105">
        <v>240</v>
      </c>
      <c r="O35" s="105">
        <v>3</v>
      </c>
      <c r="P35" s="105">
        <v>5</v>
      </c>
      <c r="Q35" s="105">
        <v>9</v>
      </c>
      <c r="R35" s="106">
        <v>1.5</v>
      </c>
      <c r="S35" s="127"/>
      <c r="T35" s="127"/>
      <c r="U35" s="127"/>
      <c r="V35" s="127"/>
      <c r="W35" s="127"/>
      <c r="X35" s="127"/>
      <c r="Y35" s="127"/>
      <c r="Z35" s="127"/>
      <c r="AA35" s="134"/>
    </row>
    <row r="36" spans="1:31" ht="13.5" thickBot="1" x14ac:dyDescent="0.25">
      <c r="A36" s="150"/>
      <c r="B36" s="128"/>
      <c r="C36" s="147"/>
      <c r="D36" s="145"/>
      <c r="E36" s="128"/>
      <c r="F36" s="128"/>
      <c r="G36" s="128"/>
      <c r="H36" s="128"/>
      <c r="I36" s="128"/>
      <c r="J36" s="138"/>
      <c r="K36" s="107" t="s">
        <v>14</v>
      </c>
      <c r="L36" s="108" t="s">
        <v>60</v>
      </c>
      <c r="M36" s="113" t="s">
        <v>176</v>
      </c>
      <c r="N36" s="109">
        <v>240</v>
      </c>
      <c r="O36" s="109">
        <v>3</v>
      </c>
      <c r="P36" s="109">
        <v>5</v>
      </c>
      <c r="Q36" s="109" t="s">
        <v>195</v>
      </c>
      <c r="R36" s="110"/>
      <c r="S36" s="128"/>
      <c r="T36" s="128"/>
      <c r="U36" s="128"/>
      <c r="V36" s="128"/>
      <c r="W36" s="128"/>
      <c r="X36" s="128"/>
      <c r="Y36" s="128"/>
      <c r="Z36" s="128"/>
      <c r="AA36" s="135"/>
    </row>
    <row r="37" spans="1:31" x14ac:dyDescent="0.2">
      <c r="A37" s="148" t="s">
        <v>391</v>
      </c>
      <c r="B37" s="126" t="s">
        <v>76</v>
      </c>
      <c r="C37" s="142">
        <v>43665</v>
      </c>
      <c r="D37" s="143" t="s">
        <v>77</v>
      </c>
      <c r="E37" s="126"/>
      <c r="F37" s="126"/>
      <c r="G37" s="126"/>
      <c r="H37" s="126"/>
      <c r="I37" s="126"/>
      <c r="J37" s="136" t="s">
        <v>79</v>
      </c>
      <c r="K37" s="100" t="s">
        <v>23</v>
      </c>
      <c r="L37" s="93" t="s">
        <v>60</v>
      </c>
      <c r="M37" s="111" t="s">
        <v>179</v>
      </c>
      <c r="N37" s="101">
        <v>240</v>
      </c>
      <c r="O37" s="101">
        <v>3</v>
      </c>
      <c r="P37" s="101">
        <v>65</v>
      </c>
      <c r="Q37" s="101">
        <v>15</v>
      </c>
      <c r="R37" s="102"/>
      <c r="S37" s="126" t="s">
        <v>71</v>
      </c>
      <c r="T37" s="126">
        <v>3</v>
      </c>
      <c r="U37" s="126">
        <v>65</v>
      </c>
      <c r="V37" s="126">
        <v>3.2</v>
      </c>
      <c r="W37" s="126">
        <v>0.75</v>
      </c>
      <c r="X37" s="126">
        <v>1399.2</v>
      </c>
      <c r="Y37" s="126" t="s">
        <v>74</v>
      </c>
      <c r="Z37" s="126"/>
      <c r="AA37" s="133" t="s">
        <v>81</v>
      </c>
      <c r="AE37" t="str">
        <f>IF(P37&gt;U37,"XXXX","")</f>
        <v/>
      </c>
    </row>
    <row r="38" spans="1:31" x14ac:dyDescent="0.2">
      <c r="A38" s="149"/>
      <c r="B38" s="127"/>
      <c r="C38" s="146"/>
      <c r="D38" s="144"/>
      <c r="E38" s="127"/>
      <c r="F38" s="127"/>
      <c r="G38" s="127"/>
      <c r="H38" s="127"/>
      <c r="I38" s="127"/>
      <c r="J38" s="137"/>
      <c r="K38" s="103" t="s">
        <v>13</v>
      </c>
      <c r="L38" s="104" t="s">
        <v>60</v>
      </c>
      <c r="M38" s="112" t="s">
        <v>61</v>
      </c>
      <c r="N38" s="105">
        <v>240</v>
      </c>
      <c r="O38" s="105">
        <v>3</v>
      </c>
      <c r="P38" s="105">
        <v>5</v>
      </c>
      <c r="Q38" s="105">
        <v>9</v>
      </c>
      <c r="R38" s="106">
        <v>1.5</v>
      </c>
      <c r="S38" s="127"/>
      <c r="T38" s="127"/>
      <c r="U38" s="127"/>
      <c r="V38" s="127"/>
      <c r="W38" s="127"/>
      <c r="X38" s="127"/>
      <c r="Y38" s="127"/>
      <c r="Z38" s="127"/>
      <c r="AA38" s="134"/>
    </row>
    <row r="39" spans="1:31" ht="13.5" thickBot="1" x14ac:dyDescent="0.25">
      <c r="A39" s="150"/>
      <c r="B39" s="128"/>
      <c r="C39" s="147"/>
      <c r="D39" s="145"/>
      <c r="E39" s="128"/>
      <c r="F39" s="128"/>
      <c r="G39" s="128"/>
      <c r="H39" s="128"/>
      <c r="I39" s="128"/>
      <c r="J39" s="138"/>
      <c r="K39" s="107" t="s">
        <v>14</v>
      </c>
      <c r="L39" s="108" t="s">
        <v>60</v>
      </c>
      <c r="M39" s="113" t="s">
        <v>176</v>
      </c>
      <c r="N39" s="109">
        <v>240</v>
      </c>
      <c r="O39" s="109">
        <v>3</v>
      </c>
      <c r="P39" s="109">
        <v>5</v>
      </c>
      <c r="Q39" s="109" t="s">
        <v>195</v>
      </c>
      <c r="R39" s="110"/>
      <c r="S39" s="128"/>
      <c r="T39" s="128"/>
      <c r="U39" s="128"/>
      <c r="V39" s="128"/>
      <c r="W39" s="128"/>
      <c r="X39" s="128"/>
      <c r="Y39" s="128"/>
      <c r="Z39" s="128"/>
      <c r="AA39" s="135"/>
    </row>
    <row r="40" spans="1:31" x14ac:dyDescent="0.2">
      <c r="A40" s="139" t="s">
        <v>221</v>
      </c>
      <c r="B40" s="126" t="s">
        <v>76</v>
      </c>
      <c r="C40" s="142">
        <v>43665</v>
      </c>
      <c r="D40" s="143" t="s">
        <v>77</v>
      </c>
      <c r="E40" s="126"/>
      <c r="F40" s="126"/>
      <c r="G40" s="126"/>
      <c r="H40" s="126"/>
      <c r="I40" s="126"/>
      <c r="J40" s="136" t="s">
        <v>79</v>
      </c>
      <c r="K40" s="100" t="s">
        <v>23</v>
      </c>
      <c r="L40" s="93" t="s">
        <v>60</v>
      </c>
      <c r="M40" s="111" t="s">
        <v>179</v>
      </c>
      <c r="N40" s="101">
        <v>240</v>
      </c>
      <c r="O40" s="101">
        <v>3</v>
      </c>
      <c r="P40" s="101">
        <v>65</v>
      </c>
      <c r="Q40" s="101">
        <v>15</v>
      </c>
      <c r="R40" s="102"/>
      <c r="S40" s="126" t="s">
        <v>71</v>
      </c>
      <c r="T40" s="126">
        <v>3</v>
      </c>
      <c r="U40" s="126">
        <v>65</v>
      </c>
      <c r="V40" s="126">
        <v>3.2</v>
      </c>
      <c r="W40" s="126">
        <v>0.75</v>
      </c>
      <c r="X40" s="126">
        <v>1399.2</v>
      </c>
      <c r="Y40" s="126" t="s">
        <v>74</v>
      </c>
      <c r="Z40" s="126"/>
      <c r="AA40" s="133" t="s">
        <v>81</v>
      </c>
      <c r="AE40" t="str">
        <f>IF(P40&gt;U40,"XXXX","")</f>
        <v/>
      </c>
    </row>
    <row r="41" spans="1:31" x14ac:dyDescent="0.2">
      <c r="A41" s="140"/>
      <c r="B41" s="127"/>
      <c r="C41" s="146"/>
      <c r="D41" s="144"/>
      <c r="E41" s="127"/>
      <c r="F41" s="127"/>
      <c r="G41" s="127"/>
      <c r="H41" s="127"/>
      <c r="I41" s="127"/>
      <c r="J41" s="137"/>
      <c r="K41" s="103" t="s">
        <v>13</v>
      </c>
      <c r="L41" s="104" t="s">
        <v>60</v>
      </c>
      <c r="M41" s="112" t="s">
        <v>61</v>
      </c>
      <c r="N41" s="105">
        <v>240</v>
      </c>
      <c r="O41" s="105">
        <v>3</v>
      </c>
      <c r="P41" s="105">
        <v>5</v>
      </c>
      <c r="Q41" s="105">
        <v>9</v>
      </c>
      <c r="R41" s="106">
        <v>1.5</v>
      </c>
      <c r="S41" s="127"/>
      <c r="T41" s="127"/>
      <c r="U41" s="127"/>
      <c r="V41" s="127"/>
      <c r="W41" s="127"/>
      <c r="X41" s="127"/>
      <c r="Y41" s="127"/>
      <c r="Z41" s="127"/>
      <c r="AA41" s="134"/>
    </row>
    <row r="42" spans="1:31" ht="13.5" thickBot="1" x14ac:dyDescent="0.25">
      <c r="A42" s="141"/>
      <c r="B42" s="128"/>
      <c r="C42" s="147"/>
      <c r="D42" s="145"/>
      <c r="E42" s="128"/>
      <c r="F42" s="128"/>
      <c r="G42" s="128"/>
      <c r="H42" s="128"/>
      <c r="I42" s="128"/>
      <c r="J42" s="138"/>
      <c r="K42" s="107" t="s">
        <v>14</v>
      </c>
      <c r="L42" s="108" t="s">
        <v>60</v>
      </c>
      <c r="M42" s="113" t="s">
        <v>177</v>
      </c>
      <c r="N42" s="109">
        <v>240</v>
      </c>
      <c r="O42" s="109">
        <v>3</v>
      </c>
      <c r="P42" s="109">
        <v>5</v>
      </c>
      <c r="Q42" s="109" t="s">
        <v>196</v>
      </c>
      <c r="R42" s="110"/>
      <c r="S42" s="128"/>
      <c r="T42" s="128"/>
      <c r="U42" s="128"/>
      <c r="V42" s="128"/>
      <c r="W42" s="128"/>
      <c r="X42" s="128"/>
      <c r="Y42" s="128"/>
      <c r="Z42" s="128"/>
      <c r="AA42" s="135"/>
    </row>
    <row r="43" spans="1:31" x14ac:dyDescent="0.2">
      <c r="A43" s="148" t="s">
        <v>392</v>
      </c>
      <c r="B43" s="126" t="s">
        <v>76</v>
      </c>
      <c r="C43" s="142">
        <v>43665</v>
      </c>
      <c r="D43" s="143" t="s">
        <v>77</v>
      </c>
      <c r="E43" s="126"/>
      <c r="F43" s="126"/>
      <c r="G43" s="126"/>
      <c r="H43" s="126"/>
      <c r="I43" s="126"/>
      <c r="J43" s="136" t="s">
        <v>79</v>
      </c>
      <c r="K43" s="100" t="s">
        <v>23</v>
      </c>
      <c r="L43" s="93" t="s">
        <v>60</v>
      </c>
      <c r="M43" s="111" t="s">
        <v>179</v>
      </c>
      <c r="N43" s="101">
        <v>240</v>
      </c>
      <c r="O43" s="101">
        <v>3</v>
      </c>
      <c r="P43" s="101">
        <v>65</v>
      </c>
      <c r="Q43" s="101">
        <v>15</v>
      </c>
      <c r="R43" s="102"/>
      <c r="S43" s="126" t="s">
        <v>71</v>
      </c>
      <c r="T43" s="126">
        <v>3</v>
      </c>
      <c r="U43" s="126">
        <v>65</v>
      </c>
      <c r="V43" s="126">
        <v>4.2</v>
      </c>
      <c r="W43" s="126">
        <v>1</v>
      </c>
      <c r="X43" s="126">
        <v>1399.2</v>
      </c>
      <c r="Y43" s="126" t="s">
        <v>74</v>
      </c>
      <c r="Z43" s="126"/>
      <c r="AA43" s="133" t="s">
        <v>81</v>
      </c>
      <c r="AE43" t="str">
        <f>IF(P43&gt;U43,"XXXX","")</f>
        <v/>
      </c>
    </row>
    <row r="44" spans="1:31" x14ac:dyDescent="0.2">
      <c r="A44" s="149"/>
      <c r="B44" s="127"/>
      <c r="C44" s="146"/>
      <c r="D44" s="144"/>
      <c r="E44" s="127"/>
      <c r="F44" s="127"/>
      <c r="G44" s="127"/>
      <c r="H44" s="127"/>
      <c r="I44" s="127"/>
      <c r="J44" s="137"/>
      <c r="K44" s="103" t="s">
        <v>13</v>
      </c>
      <c r="L44" s="104" t="s">
        <v>60</v>
      </c>
      <c r="M44" s="112" t="s">
        <v>61</v>
      </c>
      <c r="N44" s="105">
        <v>240</v>
      </c>
      <c r="O44" s="105">
        <v>3</v>
      </c>
      <c r="P44" s="105">
        <v>5</v>
      </c>
      <c r="Q44" s="105">
        <v>9</v>
      </c>
      <c r="R44" s="106">
        <v>1.5</v>
      </c>
      <c r="S44" s="127"/>
      <c r="T44" s="127"/>
      <c r="U44" s="127"/>
      <c r="V44" s="127"/>
      <c r="W44" s="127"/>
      <c r="X44" s="127"/>
      <c r="Y44" s="127"/>
      <c r="Z44" s="127"/>
      <c r="AA44" s="134"/>
    </row>
    <row r="45" spans="1:31" ht="13.5" thickBot="1" x14ac:dyDescent="0.25">
      <c r="A45" s="150"/>
      <c r="B45" s="128"/>
      <c r="C45" s="147"/>
      <c r="D45" s="145"/>
      <c r="E45" s="128"/>
      <c r="F45" s="128"/>
      <c r="G45" s="128"/>
      <c r="H45" s="128"/>
      <c r="I45" s="128"/>
      <c r="J45" s="138"/>
      <c r="K45" s="107" t="s">
        <v>14</v>
      </c>
      <c r="L45" s="108" t="s">
        <v>60</v>
      </c>
      <c r="M45" s="113" t="s">
        <v>177</v>
      </c>
      <c r="N45" s="109">
        <v>240</v>
      </c>
      <c r="O45" s="109">
        <v>3</v>
      </c>
      <c r="P45" s="109">
        <v>5</v>
      </c>
      <c r="Q45" s="109" t="s">
        <v>196</v>
      </c>
      <c r="R45" s="110"/>
      <c r="S45" s="128"/>
      <c r="T45" s="128"/>
      <c r="U45" s="128"/>
      <c r="V45" s="128"/>
      <c r="W45" s="128"/>
      <c r="X45" s="128"/>
      <c r="Y45" s="128"/>
      <c r="Z45" s="128"/>
      <c r="AA45" s="135"/>
    </row>
    <row r="46" spans="1:31" x14ac:dyDescent="0.2">
      <c r="A46" s="148" t="s">
        <v>393</v>
      </c>
      <c r="B46" s="126" t="s">
        <v>76</v>
      </c>
      <c r="C46" s="142">
        <v>43665</v>
      </c>
      <c r="D46" s="143" t="s">
        <v>77</v>
      </c>
      <c r="E46" s="126"/>
      <c r="F46" s="126"/>
      <c r="G46" s="126"/>
      <c r="H46" s="126"/>
      <c r="I46" s="126"/>
      <c r="J46" s="136" t="s">
        <v>79</v>
      </c>
      <c r="K46" s="100" t="s">
        <v>23</v>
      </c>
      <c r="L46" s="93" t="s">
        <v>60</v>
      </c>
      <c r="M46" s="111" t="s">
        <v>179</v>
      </c>
      <c r="N46" s="101">
        <v>240</v>
      </c>
      <c r="O46" s="101">
        <v>3</v>
      </c>
      <c r="P46" s="101">
        <v>65</v>
      </c>
      <c r="Q46" s="101">
        <v>15</v>
      </c>
      <c r="R46" s="102"/>
      <c r="S46" s="126" t="s">
        <v>71</v>
      </c>
      <c r="T46" s="126">
        <v>3</v>
      </c>
      <c r="U46" s="126">
        <v>65</v>
      </c>
      <c r="V46" s="126">
        <v>6</v>
      </c>
      <c r="W46" s="126">
        <v>1.5</v>
      </c>
      <c r="X46" s="126">
        <v>1399.2</v>
      </c>
      <c r="Y46" s="126" t="s">
        <v>74</v>
      </c>
      <c r="Z46" s="126"/>
      <c r="AA46" s="133" t="s">
        <v>81</v>
      </c>
      <c r="AE46" t="str">
        <f>IF(P46&gt;U46,"XXXX","")</f>
        <v/>
      </c>
    </row>
    <row r="47" spans="1:31" x14ac:dyDescent="0.2">
      <c r="A47" s="149"/>
      <c r="B47" s="127"/>
      <c r="C47" s="146"/>
      <c r="D47" s="144"/>
      <c r="E47" s="127"/>
      <c r="F47" s="127"/>
      <c r="G47" s="127"/>
      <c r="H47" s="127"/>
      <c r="I47" s="127"/>
      <c r="J47" s="137"/>
      <c r="K47" s="103" t="s">
        <v>13</v>
      </c>
      <c r="L47" s="104" t="s">
        <v>60</v>
      </c>
      <c r="M47" s="112" t="s">
        <v>61</v>
      </c>
      <c r="N47" s="105">
        <v>240</v>
      </c>
      <c r="O47" s="105">
        <v>3</v>
      </c>
      <c r="P47" s="105">
        <v>5</v>
      </c>
      <c r="Q47" s="105">
        <v>9</v>
      </c>
      <c r="R47" s="106">
        <v>1.5</v>
      </c>
      <c r="S47" s="127"/>
      <c r="T47" s="127"/>
      <c r="U47" s="127"/>
      <c r="V47" s="127"/>
      <c r="W47" s="127"/>
      <c r="X47" s="127"/>
      <c r="Y47" s="127"/>
      <c r="Z47" s="127"/>
      <c r="AA47" s="134"/>
    </row>
    <row r="48" spans="1:31" ht="13.5" thickBot="1" x14ac:dyDescent="0.25">
      <c r="A48" s="150"/>
      <c r="B48" s="128"/>
      <c r="C48" s="147"/>
      <c r="D48" s="145"/>
      <c r="E48" s="128"/>
      <c r="F48" s="128"/>
      <c r="G48" s="128"/>
      <c r="H48" s="128"/>
      <c r="I48" s="128"/>
      <c r="J48" s="138"/>
      <c r="K48" s="107" t="s">
        <v>14</v>
      </c>
      <c r="L48" s="108" t="s">
        <v>60</v>
      </c>
      <c r="M48" s="113" t="s">
        <v>177</v>
      </c>
      <c r="N48" s="109">
        <v>240</v>
      </c>
      <c r="O48" s="109">
        <v>3</v>
      </c>
      <c r="P48" s="109">
        <v>5</v>
      </c>
      <c r="Q48" s="109" t="s">
        <v>196</v>
      </c>
      <c r="R48" s="110"/>
      <c r="S48" s="128"/>
      <c r="T48" s="128"/>
      <c r="U48" s="128"/>
      <c r="V48" s="128"/>
      <c r="W48" s="128"/>
      <c r="X48" s="128"/>
      <c r="Y48" s="128"/>
      <c r="Z48" s="128"/>
      <c r="AA48" s="135"/>
    </row>
    <row r="49" spans="1:31" x14ac:dyDescent="0.2">
      <c r="A49" s="148" t="s">
        <v>394</v>
      </c>
      <c r="B49" s="126" t="s">
        <v>76</v>
      </c>
      <c r="C49" s="142">
        <v>43665</v>
      </c>
      <c r="D49" s="143" t="s">
        <v>77</v>
      </c>
      <c r="E49" s="126"/>
      <c r="F49" s="126"/>
      <c r="G49" s="126"/>
      <c r="H49" s="126"/>
      <c r="I49" s="126"/>
      <c r="J49" s="136" t="s">
        <v>79</v>
      </c>
      <c r="K49" s="100" t="s">
        <v>23</v>
      </c>
      <c r="L49" s="93" t="s">
        <v>60</v>
      </c>
      <c r="M49" s="111" t="s">
        <v>179</v>
      </c>
      <c r="N49" s="101">
        <v>480</v>
      </c>
      <c r="O49" s="101">
        <v>3</v>
      </c>
      <c r="P49" s="101">
        <v>25</v>
      </c>
      <c r="Q49" s="101">
        <v>15</v>
      </c>
      <c r="R49" s="102"/>
      <c r="S49" s="126" t="s">
        <v>72</v>
      </c>
      <c r="T49" s="126">
        <v>3</v>
      </c>
      <c r="U49" s="126">
        <v>25</v>
      </c>
      <c r="V49" s="126">
        <v>1.1000000000000001</v>
      </c>
      <c r="W49" s="126">
        <v>0.5</v>
      </c>
      <c r="X49" s="126">
        <v>1399.2</v>
      </c>
      <c r="Y49" s="143" t="s">
        <v>74</v>
      </c>
      <c r="Z49" s="126"/>
      <c r="AA49" s="133" t="s">
        <v>81</v>
      </c>
      <c r="AE49" t="str">
        <f>IF(P49&gt;U49,"XXXX","")</f>
        <v/>
      </c>
    </row>
    <row r="50" spans="1:31" x14ac:dyDescent="0.2">
      <c r="A50" s="149"/>
      <c r="B50" s="127"/>
      <c r="C50" s="146"/>
      <c r="D50" s="144"/>
      <c r="E50" s="127"/>
      <c r="F50" s="127"/>
      <c r="G50" s="127"/>
      <c r="H50" s="127"/>
      <c r="I50" s="127"/>
      <c r="J50" s="137"/>
      <c r="K50" s="103" t="s">
        <v>13</v>
      </c>
      <c r="L50" s="104" t="s">
        <v>60</v>
      </c>
      <c r="M50" s="112" t="s">
        <v>61</v>
      </c>
      <c r="N50" s="105">
        <v>480</v>
      </c>
      <c r="O50" s="105">
        <v>3</v>
      </c>
      <c r="P50" s="105">
        <v>5</v>
      </c>
      <c r="Q50" s="105">
        <v>9</v>
      </c>
      <c r="R50" s="106">
        <v>2</v>
      </c>
      <c r="S50" s="127"/>
      <c r="T50" s="127"/>
      <c r="U50" s="127"/>
      <c r="V50" s="127"/>
      <c r="W50" s="127"/>
      <c r="X50" s="127"/>
      <c r="Y50" s="144"/>
      <c r="Z50" s="127"/>
      <c r="AA50" s="134"/>
    </row>
    <row r="51" spans="1:31" ht="13.5" thickBot="1" x14ac:dyDescent="0.25">
      <c r="A51" s="150"/>
      <c r="B51" s="128"/>
      <c r="C51" s="147"/>
      <c r="D51" s="145"/>
      <c r="E51" s="128"/>
      <c r="F51" s="128"/>
      <c r="G51" s="128"/>
      <c r="H51" s="128"/>
      <c r="I51" s="128"/>
      <c r="J51" s="138"/>
      <c r="K51" s="107" t="s">
        <v>14</v>
      </c>
      <c r="L51" s="108" t="s">
        <v>60</v>
      </c>
      <c r="M51" s="113" t="s">
        <v>180</v>
      </c>
      <c r="N51" s="109">
        <v>480</v>
      </c>
      <c r="O51" s="109">
        <v>3</v>
      </c>
      <c r="P51" s="109">
        <v>5</v>
      </c>
      <c r="Q51" s="109" t="s">
        <v>198</v>
      </c>
      <c r="R51" s="110"/>
      <c r="S51" s="128"/>
      <c r="T51" s="128"/>
      <c r="U51" s="128"/>
      <c r="V51" s="128"/>
      <c r="W51" s="128"/>
      <c r="X51" s="128"/>
      <c r="Y51" s="145"/>
      <c r="Z51" s="128"/>
      <c r="AA51" s="135"/>
    </row>
    <row r="52" spans="1:31" x14ac:dyDescent="0.2">
      <c r="A52" s="148" t="s">
        <v>395</v>
      </c>
      <c r="B52" s="126" t="s">
        <v>76</v>
      </c>
      <c r="C52" s="142">
        <v>43665</v>
      </c>
      <c r="D52" s="143" t="s">
        <v>77</v>
      </c>
      <c r="E52" s="126"/>
      <c r="F52" s="126"/>
      <c r="G52" s="126"/>
      <c r="H52" s="126"/>
      <c r="I52" s="126"/>
      <c r="J52" s="136" t="s">
        <v>79</v>
      </c>
      <c r="K52" s="100" t="s">
        <v>23</v>
      </c>
      <c r="L52" s="93" t="s">
        <v>60</v>
      </c>
      <c r="M52" s="111" t="s">
        <v>179</v>
      </c>
      <c r="N52" s="101">
        <v>480</v>
      </c>
      <c r="O52" s="101">
        <v>3</v>
      </c>
      <c r="P52" s="101">
        <v>25</v>
      </c>
      <c r="Q52" s="101">
        <v>15</v>
      </c>
      <c r="R52" s="102"/>
      <c r="S52" s="126" t="s">
        <v>72</v>
      </c>
      <c r="T52" s="126">
        <v>3</v>
      </c>
      <c r="U52" s="126">
        <v>25</v>
      </c>
      <c r="V52" s="126">
        <v>1.6</v>
      </c>
      <c r="W52" s="126">
        <v>0.75</v>
      </c>
      <c r="X52" s="126">
        <v>1399.2</v>
      </c>
      <c r="Y52" s="126" t="s">
        <v>74</v>
      </c>
      <c r="Z52" s="126"/>
      <c r="AA52" s="133" t="s">
        <v>81</v>
      </c>
      <c r="AE52" t="str">
        <f>IF(P52&gt;U52,"XXXX","")</f>
        <v/>
      </c>
    </row>
    <row r="53" spans="1:31" x14ac:dyDescent="0.2">
      <c r="A53" s="149"/>
      <c r="B53" s="127"/>
      <c r="C53" s="146"/>
      <c r="D53" s="144"/>
      <c r="E53" s="127"/>
      <c r="F53" s="127"/>
      <c r="G53" s="127"/>
      <c r="H53" s="127"/>
      <c r="I53" s="127"/>
      <c r="J53" s="137"/>
      <c r="K53" s="103" t="s">
        <v>13</v>
      </c>
      <c r="L53" s="104" t="s">
        <v>60</v>
      </c>
      <c r="M53" s="112" t="s">
        <v>61</v>
      </c>
      <c r="N53" s="105">
        <v>480</v>
      </c>
      <c r="O53" s="105">
        <v>3</v>
      </c>
      <c r="P53" s="105">
        <v>5</v>
      </c>
      <c r="Q53" s="105">
        <v>9</v>
      </c>
      <c r="R53" s="106">
        <v>2</v>
      </c>
      <c r="S53" s="127"/>
      <c r="T53" s="127"/>
      <c r="U53" s="127"/>
      <c r="V53" s="127"/>
      <c r="W53" s="127"/>
      <c r="X53" s="127"/>
      <c r="Y53" s="127"/>
      <c r="Z53" s="127"/>
      <c r="AA53" s="134"/>
    </row>
    <row r="54" spans="1:31" ht="13.5" thickBot="1" x14ac:dyDescent="0.25">
      <c r="A54" s="150"/>
      <c r="B54" s="128"/>
      <c r="C54" s="147"/>
      <c r="D54" s="145"/>
      <c r="E54" s="128"/>
      <c r="F54" s="128"/>
      <c r="G54" s="128"/>
      <c r="H54" s="128"/>
      <c r="I54" s="128"/>
      <c r="J54" s="138"/>
      <c r="K54" s="107" t="s">
        <v>14</v>
      </c>
      <c r="L54" s="108" t="s">
        <v>60</v>
      </c>
      <c r="M54" s="113" t="s">
        <v>180</v>
      </c>
      <c r="N54" s="109">
        <v>480</v>
      </c>
      <c r="O54" s="109">
        <v>3</v>
      </c>
      <c r="P54" s="109">
        <v>5</v>
      </c>
      <c r="Q54" s="109" t="s">
        <v>198</v>
      </c>
      <c r="R54" s="110"/>
      <c r="S54" s="128"/>
      <c r="T54" s="128"/>
      <c r="U54" s="128"/>
      <c r="V54" s="128"/>
      <c r="W54" s="128"/>
      <c r="X54" s="128"/>
      <c r="Y54" s="128"/>
      <c r="Z54" s="128"/>
      <c r="AA54" s="135"/>
    </row>
    <row r="55" spans="1:31" x14ac:dyDescent="0.2">
      <c r="A55" s="139" t="s">
        <v>222</v>
      </c>
      <c r="B55" s="126" t="s">
        <v>76</v>
      </c>
      <c r="C55" s="142">
        <v>43665</v>
      </c>
      <c r="D55" s="143" t="s">
        <v>77</v>
      </c>
      <c r="E55" s="126"/>
      <c r="F55" s="126"/>
      <c r="G55" s="126"/>
      <c r="H55" s="126"/>
      <c r="I55" s="126"/>
      <c r="J55" s="136" t="s">
        <v>79</v>
      </c>
      <c r="K55" s="100" t="s">
        <v>23</v>
      </c>
      <c r="L55" s="93" t="s">
        <v>60</v>
      </c>
      <c r="M55" s="111" t="s">
        <v>179</v>
      </c>
      <c r="N55" s="101">
        <v>480</v>
      </c>
      <c r="O55" s="101">
        <v>3</v>
      </c>
      <c r="P55" s="101">
        <v>25</v>
      </c>
      <c r="Q55" s="101">
        <v>15</v>
      </c>
      <c r="R55" s="102"/>
      <c r="S55" s="126" t="s">
        <v>72</v>
      </c>
      <c r="T55" s="126">
        <v>3</v>
      </c>
      <c r="U55" s="126">
        <v>25</v>
      </c>
      <c r="V55" s="126">
        <v>1.6</v>
      </c>
      <c r="W55" s="126">
        <v>0.75</v>
      </c>
      <c r="X55" s="126">
        <v>1399.2</v>
      </c>
      <c r="Y55" s="126" t="s">
        <v>74</v>
      </c>
      <c r="Z55" s="126"/>
      <c r="AA55" s="133" t="s">
        <v>81</v>
      </c>
      <c r="AE55" t="str">
        <f>IF(P55&gt;U55,"XXXX","")</f>
        <v/>
      </c>
    </row>
    <row r="56" spans="1:31" x14ac:dyDescent="0.2">
      <c r="A56" s="140"/>
      <c r="B56" s="127"/>
      <c r="C56" s="146"/>
      <c r="D56" s="144"/>
      <c r="E56" s="127"/>
      <c r="F56" s="127"/>
      <c r="G56" s="127"/>
      <c r="H56" s="127"/>
      <c r="I56" s="127"/>
      <c r="J56" s="137"/>
      <c r="K56" s="103" t="s">
        <v>13</v>
      </c>
      <c r="L56" s="104" t="s">
        <v>60</v>
      </c>
      <c r="M56" s="112" t="s">
        <v>61</v>
      </c>
      <c r="N56" s="105">
        <v>480</v>
      </c>
      <c r="O56" s="105">
        <v>3</v>
      </c>
      <c r="P56" s="105">
        <v>5</v>
      </c>
      <c r="Q56" s="105">
        <v>9</v>
      </c>
      <c r="R56" s="106">
        <v>2</v>
      </c>
      <c r="S56" s="127"/>
      <c r="T56" s="127"/>
      <c r="U56" s="127"/>
      <c r="V56" s="127"/>
      <c r="W56" s="127"/>
      <c r="X56" s="127"/>
      <c r="Y56" s="127"/>
      <c r="Z56" s="127"/>
      <c r="AA56" s="134"/>
    </row>
    <row r="57" spans="1:31" ht="13.5" thickBot="1" x14ac:dyDescent="0.25">
      <c r="A57" s="141"/>
      <c r="B57" s="128"/>
      <c r="C57" s="147"/>
      <c r="D57" s="145"/>
      <c r="E57" s="128"/>
      <c r="F57" s="128"/>
      <c r="G57" s="128"/>
      <c r="H57" s="128"/>
      <c r="I57" s="128"/>
      <c r="J57" s="138"/>
      <c r="K57" s="107" t="s">
        <v>14</v>
      </c>
      <c r="L57" s="108" t="s">
        <v>60</v>
      </c>
      <c r="M57" s="113" t="s">
        <v>176</v>
      </c>
      <c r="N57" s="109">
        <v>480</v>
      </c>
      <c r="O57" s="109">
        <v>3</v>
      </c>
      <c r="P57" s="109">
        <v>5</v>
      </c>
      <c r="Q57" s="109" t="s">
        <v>195</v>
      </c>
      <c r="R57" s="110"/>
      <c r="S57" s="128"/>
      <c r="T57" s="128"/>
      <c r="U57" s="128"/>
      <c r="V57" s="128"/>
      <c r="W57" s="128"/>
      <c r="X57" s="128"/>
      <c r="Y57" s="128"/>
      <c r="Z57" s="128"/>
      <c r="AA57" s="135"/>
    </row>
    <row r="58" spans="1:31" x14ac:dyDescent="0.2">
      <c r="A58" s="139" t="s">
        <v>396</v>
      </c>
      <c r="B58" s="126" t="s">
        <v>76</v>
      </c>
      <c r="C58" s="142">
        <v>43665</v>
      </c>
      <c r="D58" s="143" t="s">
        <v>77</v>
      </c>
      <c r="E58" s="126"/>
      <c r="F58" s="126"/>
      <c r="G58" s="126"/>
      <c r="H58" s="126"/>
      <c r="I58" s="126"/>
      <c r="J58" s="136" t="s">
        <v>79</v>
      </c>
      <c r="K58" s="100" t="s">
        <v>23</v>
      </c>
      <c r="L58" s="93" t="s">
        <v>60</v>
      </c>
      <c r="M58" s="111" t="s">
        <v>179</v>
      </c>
      <c r="N58" s="101">
        <v>480</v>
      </c>
      <c r="O58" s="101">
        <v>3</v>
      </c>
      <c r="P58" s="101">
        <v>25</v>
      </c>
      <c r="Q58" s="101">
        <v>15</v>
      </c>
      <c r="R58" s="102"/>
      <c r="S58" s="126" t="s">
        <v>72</v>
      </c>
      <c r="T58" s="126">
        <v>3</v>
      </c>
      <c r="U58" s="126">
        <v>25</v>
      </c>
      <c r="V58" s="126">
        <v>2.1</v>
      </c>
      <c r="W58" s="126">
        <v>1</v>
      </c>
      <c r="X58" s="126">
        <v>1399.2</v>
      </c>
      <c r="Y58" s="126" t="s">
        <v>74</v>
      </c>
      <c r="Z58" s="126"/>
      <c r="AA58" s="133" t="s">
        <v>81</v>
      </c>
      <c r="AE58" t="str">
        <f>IF(P58&gt;U58,"XXXX","")</f>
        <v/>
      </c>
    </row>
    <row r="59" spans="1:31" x14ac:dyDescent="0.2">
      <c r="A59" s="140"/>
      <c r="B59" s="127"/>
      <c r="C59" s="146"/>
      <c r="D59" s="144"/>
      <c r="E59" s="127"/>
      <c r="F59" s="127"/>
      <c r="G59" s="127"/>
      <c r="H59" s="127"/>
      <c r="I59" s="127"/>
      <c r="J59" s="137"/>
      <c r="K59" s="103" t="s">
        <v>13</v>
      </c>
      <c r="L59" s="104" t="s">
        <v>60</v>
      </c>
      <c r="M59" s="112" t="s">
        <v>61</v>
      </c>
      <c r="N59" s="105">
        <v>480</v>
      </c>
      <c r="O59" s="105">
        <v>3</v>
      </c>
      <c r="P59" s="105">
        <v>5</v>
      </c>
      <c r="Q59" s="105">
        <v>9</v>
      </c>
      <c r="R59" s="106">
        <v>2</v>
      </c>
      <c r="S59" s="127"/>
      <c r="T59" s="127"/>
      <c r="U59" s="127"/>
      <c r="V59" s="127"/>
      <c r="W59" s="127"/>
      <c r="X59" s="127"/>
      <c r="Y59" s="127"/>
      <c r="Z59" s="127"/>
      <c r="AA59" s="134"/>
    </row>
    <row r="60" spans="1:31" ht="13.5" thickBot="1" x14ac:dyDescent="0.25">
      <c r="A60" s="141"/>
      <c r="B60" s="128"/>
      <c r="C60" s="147"/>
      <c r="D60" s="145"/>
      <c r="E60" s="128"/>
      <c r="F60" s="128"/>
      <c r="G60" s="128"/>
      <c r="H60" s="128"/>
      <c r="I60" s="128"/>
      <c r="J60" s="138"/>
      <c r="K60" s="107" t="s">
        <v>14</v>
      </c>
      <c r="L60" s="108" t="s">
        <v>60</v>
      </c>
      <c r="M60" s="113" t="s">
        <v>176</v>
      </c>
      <c r="N60" s="109">
        <v>480</v>
      </c>
      <c r="O60" s="109">
        <v>3</v>
      </c>
      <c r="P60" s="109">
        <v>5</v>
      </c>
      <c r="Q60" s="109" t="s">
        <v>195</v>
      </c>
      <c r="R60" s="110"/>
      <c r="S60" s="128"/>
      <c r="T60" s="128"/>
      <c r="U60" s="128"/>
      <c r="V60" s="128"/>
      <c r="W60" s="128"/>
      <c r="X60" s="128"/>
      <c r="Y60" s="128"/>
      <c r="Z60" s="128"/>
      <c r="AA60" s="135"/>
    </row>
    <row r="61" spans="1:31" x14ac:dyDescent="0.2">
      <c r="A61" s="139" t="s">
        <v>397</v>
      </c>
      <c r="B61" s="126" t="s">
        <v>76</v>
      </c>
      <c r="C61" s="142">
        <v>43665</v>
      </c>
      <c r="D61" s="143" t="s">
        <v>77</v>
      </c>
      <c r="E61" s="126"/>
      <c r="F61" s="126"/>
      <c r="G61" s="126"/>
      <c r="H61" s="126"/>
      <c r="I61" s="126"/>
      <c r="J61" s="136" t="s">
        <v>79</v>
      </c>
      <c r="K61" s="100" t="s">
        <v>23</v>
      </c>
      <c r="L61" s="93" t="s">
        <v>60</v>
      </c>
      <c r="M61" s="111" t="s">
        <v>179</v>
      </c>
      <c r="N61" s="101">
        <v>480</v>
      </c>
      <c r="O61" s="101">
        <v>3</v>
      </c>
      <c r="P61" s="101">
        <v>25</v>
      </c>
      <c r="Q61" s="101">
        <v>15</v>
      </c>
      <c r="R61" s="102"/>
      <c r="S61" s="126" t="s">
        <v>72</v>
      </c>
      <c r="T61" s="126">
        <v>3</v>
      </c>
      <c r="U61" s="126">
        <v>25</v>
      </c>
      <c r="V61" s="126">
        <v>3</v>
      </c>
      <c r="W61" s="126">
        <v>1.5</v>
      </c>
      <c r="X61" s="126">
        <v>1399.2</v>
      </c>
      <c r="Y61" s="126" t="s">
        <v>74</v>
      </c>
      <c r="Z61" s="126"/>
      <c r="AA61" s="133" t="s">
        <v>81</v>
      </c>
      <c r="AE61" t="str">
        <f>IF(P61&gt;U61,"XXXX","")</f>
        <v/>
      </c>
    </row>
    <row r="62" spans="1:31" x14ac:dyDescent="0.2">
      <c r="A62" s="140"/>
      <c r="B62" s="127"/>
      <c r="C62" s="146"/>
      <c r="D62" s="144"/>
      <c r="E62" s="127"/>
      <c r="F62" s="127"/>
      <c r="G62" s="127"/>
      <c r="H62" s="127"/>
      <c r="I62" s="127"/>
      <c r="J62" s="137"/>
      <c r="K62" s="103" t="s">
        <v>13</v>
      </c>
      <c r="L62" s="104" t="s">
        <v>60</v>
      </c>
      <c r="M62" s="112" t="s">
        <v>61</v>
      </c>
      <c r="N62" s="105">
        <v>480</v>
      </c>
      <c r="O62" s="105">
        <v>3</v>
      </c>
      <c r="P62" s="105">
        <v>5</v>
      </c>
      <c r="Q62" s="105">
        <v>9</v>
      </c>
      <c r="R62" s="106">
        <v>2</v>
      </c>
      <c r="S62" s="127"/>
      <c r="T62" s="127"/>
      <c r="U62" s="127"/>
      <c r="V62" s="127"/>
      <c r="W62" s="127"/>
      <c r="X62" s="127"/>
      <c r="Y62" s="127"/>
      <c r="Z62" s="127"/>
      <c r="AA62" s="134"/>
    </row>
    <row r="63" spans="1:31" ht="13.5" thickBot="1" x14ac:dyDescent="0.25">
      <c r="A63" s="141"/>
      <c r="B63" s="128"/>
      <c r="C63" s="147"/>
      <c r="D63" s="145"/>
      <c r="E63" s="128"/>
      <c r="F63" s="128"/>
      <c r="G63" s="128"/>
      <c r="H63" s="128"/>
      <c r="I63" s="128"/>
      <c r="J63" s="138"/>
      <c r="K63" s="107" t="s">
        <v>14</v>
      </c>
      <c r="L63" s="108" t="s">
        <v>60</v>
      </c>
      <c r="M63" s="113" t="s">
        <v>176</v>
      </c>
      <c r="N63" s="109">
        <v>480</v>
      </c>
      <c r="O63" s="109">
        <v>3</v>
      </c>
      <c r="P63" s="109">
        <v>5</v>
      </c>
      <c r="Q63" s="109" t="s">
        <v>195</v>
      </c>
      <c r="R63" s="110"/>
      <c r="S63" s="128"/>
      <c r="T63" s="128"/>
      <c r="U63" s="128"/>
      <c r="V63" s="128"/>
      <c r="W63" s="128"/>
      <c r="X63" s="128"/>
      <c r="Y63" s="128"/>
      <c r="Z63" s="128"/>
      <c r="AA63" s="135"/>
    </row>
    <row r="64" spans="1:31" x14ac:dyDescent="0.2">
      <c r="A64" s="139" t="s">
        <v>398</v>
      </c>
      <c r="B64" s="126" t="s">
        <v>76</v>
      </c>
      <c r="C64" s="142">
        <v>43665</v>
      </c>
      <c r="D64" s="143" t="s">
        <v>77</v>
      </c>
      <c r="E64" s="126"/>
      <c r="F64" s="126"/>
      <c r="G64" s="126"/>
      <c r="H64" s="126"/>
      <c r="I64" s="126"/>
      <c r="J64" s="136" t="s">
        <v>79</v>
      </c>
      <c r="K64" s="100" t="s">
        <v>23</v>
      </c>
      <c r="L64" s="93" t="s">
        <v>60</v>
      </c>
      <c r="M64" s="111" t="s">
        <v>179</v>
      </c>
      <c r="N64" s="101">
        <v>480</v>
      </c>
      <c r="O64" s="101">
        <v>3</v>
      </c>
      <c r="P64" s="101">
        <v>25</v>
      </c>
      <c r="Q64" s="101">
        <v>15</v>
      </c>
      <c r="R64" s="102"/>
      <c r="S64" s="126" t="s">
        <v>72</v>
      </c>
      <c r="T64" s="126">
        <v>3</v>
      </c>
      <c r="U64" s="126">
        <v>25</v>
      </c>
      <c r="V64" s="126">
        <v>3.4</v>
      </c>
      <c r="W64" s="126">
        <v>2</v>
      </c>
      <c r="X64" s="126">
        <v>1399.2</v>
      </c>
      <c r="Y64" s="126" t="s">
        <v>74</v>
      </c>
      <c r="Z64" s="126"/>
      <c r="AA64" s="133" t="s">
        <v>81</v>
      </c>
      <c r="AE64" t="str">
        <f>IF(P64&gt;U64,"XXXX","")</f>
        <v/>
      </c>
    </row>
    <row r="65" spans="1:31" x14ac:dyDescent="0.2">
      <c r="A65" s="140"/>
      <c r="B65" s="127"/>
      <c r="C65" s="146"/>
      <c r="D65" s="144"/>
      <c r="E65" s="127"/>
      <c r="F65" s="127"/>
      <c r="G65" s="127"/>
      <c r="H65" s="127"/>
      <c r="I65" s="127"/>
      <c r="J65" s="137"/>
      <c r="K65" s="103" t="s">
        <v>13</v>
      </c>
      <c r="L65" s="104" t="s">
        <v>60</v>
      </c>
      <c r="M65" s="112" t="s">
        <v>61</v>
      </c>
      <c r="N65" s="105">
        <v>480</v>
      </c>
      <c r="O65" s="105">
        <v>3</v>
      </c>
      <c r="P65" s="105">
        <v>5</v>
      </c>
      <c r="Q65" s="105">
        <v>9</v>
      </c>
      <c r="R65" s="106">
        <v>2</v>
      </c>
      <c r="S65" s="127"/>
      <c r="T65" s="127"/>
      <c r="U65" s="127"/>
      <c r="V65" s="127"/>
      <c r="W65" s="127"/>
      <c r="X65" s="127"/>
      <c r="Y65" s="127"/>
      <c r="Z65" s="127"/>
      <c r="AA65" s="134"/>
    </row>
    <row r="66" spans="1:31" ht="13.5" thickBot="1" x14ac:dyDescent="0.25">
      <c r="A66" s="141"/>
      <c r="B66" s="128"/>
      <c r="C66" s="147"/>
      <c r="D66" s="145"/>
      <c r="E66" s="128"/>
      <c r="F66" s="128"/>
      <c r="G66" s="128"/>
      <c r="H66" s="128"/>
      <c r="I66" s="128"/>
      <c r="J66" s="138"/>
      <c r="K66" s="107" t="s">
        <v>14</v>
      </c>
      <c r="L66" s="108" t="s">
        <v>60</v>
      </c>
      <c r="M66" s="113" t="s">
        <v>176</v>
      </c>
      <c r="N66" s="109">
        <v>480</v>
      </c>
      <c r="O66" s="109">
        <v>3</v>
      </c>
      <c r="P66" s="109">
        <v>5</v>
      </c>
      <c r="Q66" s="109" t="s">
        <v>195</v>
      </c>
      <c r="R66" s="110"/>
      <c r="S66" s="128"/>
      <c r="T66" s="128"/>
      <c r="U66" s="128"/>
      <c r="V66" s="128"/>
      <c r="W66" s="128"/>
      <c r="X66" s="128"/>
      <c r="Y66" s="128"/>
      <c r="Z66" s="128"/>
      <c r="AA66" s="135"/>
    </row>
    <row r="67" spans="1:31" x14ac:dyDescent="0.2">
      <c r="A67" s="139" t="s">
        <v>223</v>
      </c>
      <c r="B67" s="126" t="s">
        <v>76</v>
      </c>
      <c r="C67" s="142">
        <v>43665</v>
      </c>
      <c r="D67" s="143" t="s">
        <v>77</v>
      </c>
      <c r="E67" s="126"/>
      <c r="F67" s="126"/>
      <c r="G67" s="126"/>
      <c r="H67" s="126"/>
      <c r="I67" s="126"/>
      <c r="J67" s="136" t="s">
        <v>79</v>
      </c>
      <c r="K67" s="100" t="s">
        <v>23</v>
      </c>
      <c r="L67" s="93" t="s">
        <v>60</v>
      </c>
      <c r="M67" s="111" t="s">
        <v>179</v>
      </c>
      <c r="N67" s="101">
        <v>480</v>
      </c>
      <c r="O67" s="101">
        <v>3</v>
      </c>
      <c r="P67" s="101">
        <v>25</v>
      </c>
      <c r="Q67" s="101">
        <v>15</v>
      </c>
      <c r="R67" s="102"/>
      <c r="S67" s="126" t="s">
        <v>72</v>
      </c>
      <c r="T67" s="126">
        <v>3</v>
      </c>
      <c r="U67" s="126">
        <v>25</v>
      </c>
      <c r="V67" s="126">
        <v>3.4</v>
      </c>
      <c r="W67" s="126">
        <v>2</v>
      </c>
      <c r="X67" s="126">
        <v>1399.2</v>
      </c>
      <c r="Y67" s="126" t="s">
        <v>74</v>
      </c>
      <c r="Z67" s="126"/>
      <c r="AA67" s="133" t="s">
        <v>81</v>
      </c>
      <c r="AE67" t="str">
        <f>IF(P67&gt;U67,"XXXX","")</f>
        <v/>
      </c>
    </row>
    <row r="68" spans="1:31" x14ac:dyDescent="0.2">
      <c r="A68" s="140"/>
      <c r="B68" s="127"/>
      <c r="C68" s="146"/>
      <c r="D68" s="144"/>
      <c r="E68" s="127"/>
      <c r="F68" s="127"/>
      <c r="G68" s="127"/>
      <c r="H68" s="127"/>
      <c r="I68" s="127"/>
      <c r="J68" s="137"/>
      <c r="K68" s="103" t="s">
        <v>13</v>
      </c>
      <c r="L68" s="104" t="s">
        <v>60</v>
      </c>
      <c r="M68" s="112" t="s">
        <v>61</v>
      </c>
      <c r="N68" s="105">
        <v>480</v>
      </c>
      <c r="O68" s="105">
        <v>3</v>
      </c>
      <c r="P68" s="105">
        <v>5</v>
      </c>
      <c r="Q68" s="105">
        <v>9</v>
      </c>
      <c r="R68" s="106">
        <v>2</v>
      </c>
      <c r="S68" s="127"/>
      <c r="T68" s="127"/>
      <c r="U68" s="127"/>
      <c r="V68" s="127"/>
      <c r="W68" s="127"/>
      <c r="X68" s="127"/>
      <c r="Y68" s="127"/>
      <c r="Z68" s="127"/>
      <c r="AA68" s="134"/>
    </row>
    <row r="69" spans="1:31" ht="13.5" thickBot="1" x14ac:dyDescent="0.25">
      <c r="A69" s="141"/>
      <c r="B69" s="128"/>
      <c r="C69" s="147"/>
      <c r="D69" s="145"/>
      <c r="E69" s="128"/>
      <c r="F69" s="128"/>
      <c r="G69" s="128"/>
      <c r="H69" s="128"/>
      <c r="I69" s="128"/>
      <c r="J69" s="138"/>
      <c r="K69" s="107" t="s">
        <v>14</v>
      </c>
      <c r="L69" s="108" t="s">
        <v>60</v>
      </c>
      <c r="M69" s="113" t="s">
        <v>177</v>
      </c>
      <c r="N69" s="109">
        <v>480</v>
      </c>
      <c r="O69" s="109">
        <v>3</v>
      </c>
      <c r="P69" s="109">
        <v>5</v>
      </c>
      <c r="Q69" s="109" t="s">
        <v>196</v>
      </c>
      <c r="R69" s="110"/>
      <c r="S69" s="128"/>
      <c r="T69" s="128"/>
      <c r="U69" s="128"/>
      <c r="V69" s="128"/>
      <c r="W69" s="128"/>
      <c r="X69" s="128"/>
      <c r="Y69" s="128"/>
      <c r="Z69" s="128"/>
      <c r="AA69" s="135"/>
    </row>
    <row r="70" spans="1:31" x14ac:dyDescent="0.2">
      <c r="A70" s="139" t="s">
        <v>399</v>
      </c>
      <c r="B70" s="126" t="s">
        <v>76</v>
      </c>
      <c r="C70" s="142">
        <v>43665</v>
      </c>
      <c r="D70" s="143" t="s">
        <v>77</v>
      </c>
      <c r="E70" s="126"/>
      <c r="F70" s="126"/>
      <c r="G70" s="126"/>
      <c r="H70" s="126"/>
      <c r="I70" s="126"/>
      <c r="J70" s="136" t="s">
        <v>79</v>
      </c>
      <c r="K70" s="100" t="s">
        <v>23</v>
      </c>
      <c r="L70" s="93" t="s">
        <v>60</v>
      </c>
      <c r="M70" s="111" t="s">
        <v>179</v>
      </c>
      <c r="N70" s="101">
        <v>600</v>
      </c>
      <c r="O70" s="101">
        <v>3</v>
      </c>
      <c r="P70" s="101">
        <v>18</v>
      </c>
      <c r="Q70" s="101">
        <v>15</v>
      </c>
      <c r="R70" s="102"/>
      <c r="S70" s="126" t="s">
        <v>73</v>
      </c>
      <c r="T70" s="126">
        <v>3</v>
      </c>
      <c r="U70" s="126">
        <v>18</v>
      </c>
      <c r="V70" s="126">
        <v>0.9</v>
      </c>
      <c r="W70" s="126">
        <v>0.5</v>
      </c>
      <c r="X70" s="126">
        <v>1399.2</v>
      </c>
      <c r="Y70" s="143" t="s">
        <v>74</v>
      </c>
      <c r="Z70" s="126"/>
      <c r="AA70" s="133" t="s">
        <v>81</v>
      </c>
      <c r="AE70" t="str">
        <f>IF(P70&gt;U70,"XXXX","")</f>
        <v/>
      </c>
    </row>
    <row r="71" spans="1:31" x14ac:dyDescent="0.2">
      <c r="A71" s="140"/>
      <c r="B71" s="127"/>
      <c r="C71" s="146"/>
      <c r="D71" s="144"/>
      <c r="E71" s="127"/>
      <c r="F71" s="127"/>
      <c r="G71" s="127"/>
      <c r="H71" s="127"/>
      <c r="I71" s="127"/>
      <c r="J71" s="137"/>
      <c r="K71" s="103" t="s">
        <v>13</v>
      </c>
      <c r="L71" s="104" t="s">
        <v>60</v>
      </c>
      <c r="M71" s="112" t="s">
        <v>61</v>
      </c>
      <c r="N71" s="105">
        <v>600</v>
      </c>
      <c r="O71" s="105">
        <v>3</v>
      </c>
      <c r="P71" s="105">
        <v>5</v>
      </c>
      <c r="Q71" s="105">
        <v>9</v>
      </c>
      <c r="R71" s="106">
        <v>2</v>
      </c>
      <c r="S71" s="127"/>
      <c r="T71" s="127"/>
      <c r="U71" s="127"/>
      <c r="V71" s="127"/>
      <c r="W71" s="127"/>
      <c r="X71" s="127"/>
      <c r="Y71" s="144"/>
      <c r="Z71" s="127"/>
      <c r="AA71" s="134"/>
    </row>
    <row r="72" spans="1:31" ht="13.5" thickBot="1" x14ac:dyDescent="0.25">
      <c r="A72" s="141"/>
      <c r="B72" s="128"/>
      <c r="C72" s="147"/>
      <c r="D72" s="145"/>
      <c r="E72" s="128"/>
      <c r="F72" s="128"/>
      <c r="G72" s="128"/>
      <c r="H72" s="128"/>
      <c r="I72" s="128"/>
      <c r="J72" s="138"/>
      <c r="K72" s="107" t="s">
        <v>14</v>
      </c>
      <c r="L72" s="108" t="s">
        <v>60</v>
      </c>
      <c r="M72" s="113" t="s">
        <v>180</v>
      </c>
      <c r="N72" s="109">
        <v>600</v>
      </c>
      <c r="O72" s="109">
        <v>3</v>
      </c>
      <c r="P72" s="109">
        <v>5</v>
      </c>
      <c r="Q72" s="109" t="s">
        <v>198</v>
      </c>
      <c r="R72" s="110"/>
      <c r="S72" s="128"/>
      <c r="T72" s="128"/>
      <c r="U72" s="128"/>
      <c r="V72" s="128"/>
      <c r="W72" s="128"/>
      <c r="X72" s="128"/>
      <c r="Y72" s="145"/>
      <c r="Z72" s="128"/>
      <c r="AA72" s="135"/>
    </row>
    <row r="73" spans="1:31" x14ac:dyDescent="0.2">
      <c r="A73" s="139" t="s">
        <v>400</v>
      </c>
      <c r="B73" s="126" t="s">
        <v>76</v>
      </c>
      <c r="C73" s="142">
        <v>43665</v>
      </c>
      <c r="D73" s="143" t="s">
        <v>77</v>
      </c>
      <c r="E73" s="126"/>
      <c r="F73" s="126"/>
      <c r="G73" s="126"/>
      <c r="H73" s="126"/>
      <c r="I73" s="126"/>
      <c r="J73" s="136" t="s">
        <v>79</v>
      </c>
      <c r="K73" s="100" t="s">
        <v>23</v>
      </c>
      <c r="L73" s="93" t="s">
        <v>60</v>
      </c>
      <c r="M73" s="111" t="s">
        <v>179</v>
      </c>
      <c r="N73" s="101">
        <v>600</v>
      </c>
      <c r="O73" s="101">
        <v>3</v>
      </c>
      <c r="P73" s="101">
        <v>18</v>
      </c>
      <c r="Q73" s="101">
        <v>15</v>
      </c>
      <c r="R73" s="102"/>
      <c r="S73" s="126" t="s">
        <v>73</v>
      </c>
      <c r="T73" s="126">
        <v>3</v>
      </c>
      <c r="U73" s="126">
        <v>18</v>
      </c>
      <c r="V73" s="126">
        <v>1.3</v>
      </c>
      <c r="W73" s="126">
        <v>0.75</v>
      </c>
      <c r="X73" s="126">
        <v>1399.2</v>
      </c>
      <c r="Y73" s="126" t="s">
        <v>74</v>
      </c>
      <c r="Z73" s="126"/>
      <c r="AA73" s="133" t="s">
        <v>81</v>
      </c>
      <c r="AE73" t="str">
        <f>IF(P73&gt;U73,"XXXX","")</f>
        <v/>
      </c>
    </row>
    <row r="74" spans="1:31" x14ac:dyDescent="0.2">
      <c r="A74" s="140"/>
      <c r="B74" s="127"/>
      <c r="C74" s="146"/>
      <c r="D74" s="144"/>
      <c r="E74" s="127"/>
      <c r="F74" s="127"/>
      <c r="G74" s="127"/>
      <c r="H74" s="127"/>
      <c r="I74" s="127"/>
      <c r="J74" s="137"/>
      <c r="K74" s="103" t="s">
        <v>13</v>
      </c>
      <c r="L74" s="104" t="s">
        <v>60</v>
      </c>
      <c r="M74" s="112" t="s">
        <v>61</v>
      </c>
      <c r="N74" s="105">
        <v>600</v>
      </c>
      <c r="O74" s="105">
        <v>3</v>
      </c>
      <c r="P74" s="105">
        <v>5</v>
      </c>
      <c r="Q74" s="105">
        <v>9</v>
      </c>
      <c r="R74" s="106">
        <v>2</v>
      </c>
      <c r="S74" s="127"/>
      <c r="T74" s="127"/>
      <c r="U74" s="127"/>
      <c r="V74" s="127"/>
      <c r="W74" s="127"/>
      <c r="X74" s="127"/>
      <c r="Y74" s="127"/>
      <c r="Z74" s="127"/>
      <c r="AA74" s="134"/>
    </row>
    <row r="75" spans="1:31" ht="13.5" thickBot="1" x14ac:dyDescent="0.25">
      <c r="A75" s="141"/>
      <c r="B75" s="128"/>
      <c r="C75" s="147"/>
      <c r="D75" s="145"/>
      <c r="E75" s="128"/>
      <c r="F75" s="128"/>
      <c r="G75" s="128"/>
      <c r="H75" s="128"/>
      <c r="I75" s="128"/>
      <c r="J75" s="138"/>
      <c r="K75" s="107" t="s">
        <v>14</v>
      </c>
      <c r="L75" s="108" t="s">
        <v>60</v>
      </c>
      <c r="M75" s="113" t="s">
        <v>180</v>
      </c>
      <c r="N75" s="109">
        <v>600</v>
      </c>
      <c r="O75" s="109">
        <v>3</v>
      </c>
      <c r="P75" s="109">
        <v>5</v>
      </c>
      <c r="Q75" s="109" t="s">
        <v>198</v>
      </c>
      <c r="R75" s="110"/>
      <c r="S75" s="128"/>
      <c r="T75" s="128"/>
      <c r="U75" s="128"/>
      <c r="V75" s="128"/>
      <c r="W75" s="128"/>
      <c r="X75" s="128"/>
      <c r="Y75" s="128"/>
      <c r="Z75" s="128"/>
      <c r="AA75" s="135"/>
    </row>
    <row r="76" spans="1:31" x14ac:dyDescent="0.2">
      <c r="A76" s="139" t="s">
        <v>401</v>
      </c>
      <c r="B76" s="126" t="s">
        <v>76</v>
      </c>
      <c r="C76" s="142">
        <v>43665</v>
      </c>
      <c r="D76" s="143" t="s">
        <v>77</v>
      </c>
      <c r="E76" s="126"/>
      <c r="F76" s="126"/>
      <c r="G76" s="126"/>
      <c r="H76" s="126"/>
      <c r="I76" s="126"/>
      <c r="J76" s="136" t="s">
        <v>79</v>
      </c>
      <c r="K76" s="100" t="s">
        <v>23</v>
      </c>
      <c r="L76" s="93" t="s">
        <v>60</v>
      </c>
      <c r="M76" s="111" t="s">
        <v>179</v>
      </c>
      <c r="N76" s="101">
        <v>600</v>
      </c>
      <c r="O76" s="101">
        <v>3</v>
      </c>
      <c r="P76" s="101">
        <v>18</v>
      </c>
      <c r="Q76" s="101">
        <v>15</v>
      </c>
      <c r="R76" s="102"/>
      <c r="S76" s="126" t="s">
        <v>73</v>
      </c>
      <c r="T76" s="126">
        <v>3</v>
      </c>
      <c r="U76" s="126">
        <v>18</v>
      </c>
      <c r="V76" s="126">
        <v>1.7</v>
      </c>
      <c r="W76" s="126">
        <v>1</v>
      </c>
      <c r="X76" s="126">
        <v>1399.2</v>
      </c>
      <c r="Y76" s="126" t="s">
        <v>74</v>
      </c>
      <c r="Z76" s="126"/>
      <c r="AA76" s="133" t="s">
        <v>81</v>
      </c>
      <c r="AE76" t="str">
        <f>IF(P76&gt;U76,"XXXX","")</f>
        <v/>
      </c>
    </row>
    <row r="77" spans="1:31" x14ac:dyDescent="0.2">
      <c r="A77" s="140"/>
      <c r="B77" s="127"/>
      <c r="C77" s="146"/>
      <c r="D77" s="144"/>
      <c r="E77" s="127"/>
      <c r="F77" s="127"/>
      <c r="G77" s="127"/>
      <c r="H77" s="127"/>
      <c r="I77" s="127"/>
      <c r="J77" s="137"/>
      <c r="K77" s="103" t="s">
        <v>13</v>
      </c>
      <c r="L77" s="104" t="s">
        <v>60</v>
      </c>
      <c r="M77" s="112" t="s">
        <v>61</v>
      </c>
      <c r="N77" s="105">
        <v>600</v>
      </c>
      <c r="O77" s="105">
        <v>3</v>
      </c>
      <c r="P77" s="105">
        <v>5</v>
      </c>
      <c r="Q77" s="105">
        <v>9</v>
      </c>
      <c r="R77" s="106">
        <v>2</v>
      </c>
      <c r="S77" s="127"/>
      <c r="T77" s="127"/>
      <c r="U77" s="127"/>
      <c r="V77" s="127"/>
      <c r="W77" s="127"/>
      <c r="X77" s="127"/>
      <c r="Y77" s="127"/>
      <c r="Z77" s="127"/>
      <c r="AA77" s="134"/>
    </row>
    <row r="78" spans="1:31" ht="13.5" thickBot="1" x14ac:dyDescent="0.25">
      <c r="A78" s="141"/>
      <c r="B78" s="128"/>
      <c r="C78" s="147"/>
      <c r="D78" s="145"/>
      <c r="E78" s="128"/>
      <c r="F78" s="128"/>
      <c r="G78" s="128"/>
      <c r="H78" s="128"/>
      <c r="I78" s="128"/>
      <c r="J78" s="138"/>
      <c r="K78" s="107" t="s">
        <v>14</v>
      </c>
      <c r="L78" s="108" t="s">
        <v>60</v>
      </c>
      <c r="M78" s="113" t="s">
        <v>180</v>
      </c>
      <c r="N78" s="109">
        <v>600</v>
      </c>
      <c r="O78" s="109">
        <v>3</v>
      </c>
      <c r="P78" s="109">
        <v>5</v>
      </c>
      <c r="Q78" s="109" t="s">
        <v>198</v>
      </c>
      <c r="R78" s="110"/>
      <c r="S78" s="128"/>
      <c r="T78" s="128"/>
      <c r="U78" s="128"/>
      <c r="V78" s="128"/>
      <c r="W78" s="128"/>
      <c r="X78" s="128"/>
      <c r="Y78" s="128"/>
      <c r="Z78" s="128"/>
      <c r="AA78" s="135"/>
    </row>
    <row r="79" spans="1:31" x14ac:dyDescent="0.2">
      <c r="A79" s="139" t="s">
        <v>224</v>
      </c>
      <c r="B79" s="126" t="s">
        <v>76</v>
      </c>
      <c r="C79" s="142">
        <v>43665</v>
      </c>
      <c r="D79" s="143" t="s">
        <v>77</v>
      </c>
      <c r="E79" s="126"/>
      <c r="F79" s="126"/>
      <c r="G79" s="126"/>
      <c r="H79" s="126"/>
      <c r="I79" s="126"/>
      <c r="J79" s="136" t="s">
        <v>79</v>
      </c>
      <c r="K79" s="100" t="s">
        <v>23</v>
      </c>
      <c r="L79" s="93" t="s">
        <v>60</v>
      </c>
      <c r="M79" s="111" t="s">
        <v>179</v>
      </c>
      <c r="N79" s="101">
        <v>600</v>
      </c>
      <c r="O79" s="101">
        <v>3</v>
      </c>
      <c r="P79" s="101">
        <v>18</v>
      </c>
      <c r="Q79" s="101">
        <v>15</v>
      </c>
      <c r="R79" s="102"/>
      <c r="S79" s="126" t="s">
        <v>73</v>
      </c>
      <c r="T79" s="126">
        <v>3</v>
      </c>
      <c r="U79" s="126">
        <v>18</v>
      </c>
      <c r="V79" s="126">
        <v>1.7</v>
      </c>
      <c r="W79" s="126">
        <v>1</v>
      </c>
      <c r="X79" s="126">
        <v>1399.2</v>
      </c>
      <c r="Y79" s="126" t="s">
        <v>74</v>
      </c>
      <c r="Z79" s="126"/>
      <c r="AA79" s="133" t="s">
        <v>81</v>
      </c>
      <c r="AE79" t="str">
        <f>IF(P79&gt;U79,"XXXX","")</f>
        <v/>
      </c>
    </row>
    <row r="80" spans="1:31" x14ac:dyDescent="0.2">
      <c r="A80" s="140"/>
      <c r="B80" s="127"/>
      <c r="C80" s="146"/>
      <c r="D80" s="144"/>
      <c r="E80" s="127"/>
      <c r="F80" s="127"/>
      <c r="G80" s="127"/>
      <c r="H80" s="127"/>
      <c r="I80" s="127"/>
      <c r="J80" s="137"/>
      <c r="K80" s="103" t="s">
        <v>13</v>
      </c>
      <c r="L80" s="104" t="s">
        <v>60</v>
      </c>
      <c r="M80" s="112" t="s">
        <v>61</v>
      </c>
      <c r="N80" s="105">
        <v>600</v>
      </c>
      <c r="O80" s="105">
        <v>3</v>
      </c>
      <c r="P80" s="105">
        <v>5</v>
      </c>
      <c r="Q80" s="105">
        <v>9</v>
      </c>
      <c r="R80" s="106">
        <v>2</v>
      </c>
      <c r="S80" s="127"/>
      <c r="T80" s="127"/>
      <c r="U80" s="127"/>
      <c r="V80" s="127"/>
      <c r="W80" s="127"/>
      <c r="X80" s="127"/>
      <c r="Y80" s="127"/>
      <c r="Z80" s="127"/>
      <c r="AA80" s="134"/>
    </row>
    <row r="81" spans="1:31" ht="13.5" thickBot="1" x14ac:dyDescent="0.25">
      <c r="A81" s="141"/>
      <c r="B81" s="128"/>
      <c r="C81" s="147"/>
      <c r="D81" s="145"/>
      <c r="E81" s="128"/>
      <c r="F81" s="128"/>
      <c r="G81" s="128"/>
      <c r="H81" s="128"/>
      <c r="I81" s="128"/>
      <c r="J81" s="138"/>
      <c r="K81" s="107" t="s">
        <v>14</v>
      </c>
      <c r="L81" s="108" t="s">
        <v>60</v>
      </c>
      <c r="M81" s="113" t="s">
        <v>176</v>
      </c>
      <c r="N81" s="109">
        <v>600</v>
      </c>
      <c r="O81" s="109">
        <v>3</v>
      </c>
      <c r="P81" s="109">
        <v>5</v>
      </c>
      <c r="Q81" s="109" t="s">
        <v>195</v>
      </c>
      <c r="R81" s="110"/>
      <c r="S81" s="128"/>
      <c r="T81" s="128"/>
      <c r="U81" s="128"/>
      <c r="V81" s="128"/>
      <c r="W81" s="128"/>
      <c r="X81" s="128"/>
      <c r="Y81" s="128"/>
      <c r="Z81" s="128"/>
      <c r="AA81" s="135"/>
    </row>
    <row r="82" spans="1:31" x14ac:dyDescent="0.2">
      <c r="A82" s="139" t="s">
        <v>402</v>
      </c>
      <c r="B82" s="126" t="s">
        <v>76</v>
      </c>
      <c r="C82" s="142">
        <v>43665</v>
      </c>
      <c r="D82" s="143" t="s">
        <v>77</v>
      </c>
      <c r="E82" s="126"/>
      <c r="F82" s="126"/>
      <c r="G82" s="126"/>
      <c r="H82" s="126"/>
      <c r="I82" s="126"/>
      <c r="J82" s="136" t="s">
        <v>79</v>
      </c>
      <c r="K82" s="100" t="s">
        <v>23</v>
      </c>
      <c r="L82" s="93" t="s">
        <v>60</v>
      </c>
      <c r="M82" s="111" t="s">
        <v>179</v>
      </c>
      <c r="N82" s="101">
        <v>600</v>
      </c>
      <c r="O82" s="101">
        <v>3</v>
      </c>
      <c r="P82" s="101">
        <v>18</v>
      </c>
      <c r="Q82" s="101">
        <v>15</v>
      </c>
      <c r="R82" s="102"/>
      <c r="S82" s="126" t="s">
        <v>73</v>
      </c>
      <c r="T82" s="126">
        <v>3</v>
      </c>
      <c r="U82" s="126">
        <v>18</v>
      </c>
      <c r="V82" s="126">
        <v>2.4</v>
      </c>
      <c r="W82" s="126">
        <v>1.5</v>
      </c>
      <c r="X82" s="126">
        <v>1399.2</v>
      </c>
      <c r="Y82" s="126" t="s">
        <v>74</v>
      </c>
      <c r="Z82" s="126"/>
      <c r="AA82" s="133" t="s">
        <v>81</v>
      </c>
      <c r="AE82" t="str">
        <f>IF(P82&gt;U82,"XXXX","")</f>
        <v/>
      </c>
    </row>
    <row r="83" spans="1:31" x14ac:dyDescent="0.2">
      <c r="A83" s="140"/>
      <c r="B83" s="127"/>
      <c r="C83" s="146"/>
      <c r="D83" s="144"/>
      <c r="E83" s="127"/>
      <c r="F83" s="127"/>
      <c r="G83" s="127"/>
      <c r="H83" s="127"/>
      <c r="I83" s="127"/>
      <c r="J83" s="137"/>
      <c r="K83" s="103" t="s">
        <v>13</v>
      </c>
      <c r="L83" s="104" t="s">
        <v>60</v>
      </c>
      <c r="M83" s="112" t="s">
        <v>61</v>
      </c>
      <c r="N83" s="105">
        <v>600</v>
      </c>
      <c r="O83" s="105">
        <v>3</v>
      </c>
      <c r="P83" s="105">
        <v>5</v>
      </c>
      <c r="Q83" s="105">
        <v>9</v>
      </c>
      <c r="R83" s="106">
        <v>2</v>
      </c>
      <c r="S83" s="127"/>
      <c r="T83" s="127"/>
      <c r="U83" s="127"/>
      <c r="V83" s="127"/>
      <c r="W83" s="127"/>
      <c r="X83" s="127"/>
      <c r="Y83" s="127"/>
      <c r="Z83" s="127"/>
      <c r="AA83" s="134"/>
    </row>
    <row r="84" spans="1:31" ht="13.5" thickBot="1" x14ac:dyDescent="0.25">
      <c r="A84" s="141"/>
      <c r="B84" s="128"/>
      <c r="C84" s="147"/>
      <c r="D84" s="145"/>
      <c r="E84" s="128"/>
      <c r="F84" s="128"/>
      <c r="G84" s="128"/>
      <c r="H84" s="128"/>
      <c r="I84" s="128"/>
      <c r="J84" s="138"/>
      <c r="K84" s="107" t="s">
        <v>14</v>
      </c>
      <c r="L84" s="108" t="s">
        <v>60</v>
      </c>
      <c r="M84" s="113" t="s">
        <v>176</v>
      </c>
      <c r="N84" s="109">
        <v>600</v>
      </c>
      <c r="O84" s="109">
        <v>3</v>
      </c>
      <c r="P84" s="109">
        <v>5</v>
      </c>
      <c r="Q84" s="109" t="s">
        <v>195</v>
      </c>
      <c r="R84" s="110"/>
      <c r="S84" s="128"/>
      <c r="T84" s="128"/>
      <c r="U84" s="128"/>
      <c r="V84" s="128"/>
      <c r="W84" s="128"/>
      <c r="X84" s="128"/>
      <c r="Y84" s="128"/>
      <c r="Z84" s="128"/>
      <c r="AA84" s="135"/>
    </row>
    <row r="85" spans="1:31" x14ac:dyDescent="0.2">
      <c r="A85" s="139" t="s">
        <v>403</v>
      </c>
      <c r="B85" s="126" t="s">
        <v>76</v>
      </c>
      <c r="C85" s="142">
        <v>43665</v>
      </c>
      <c r="D85" s="143" t="s">
        <v>77</v>
      </c>
      <c r="E85" s="126"/>
      <c r="F85" s="126"/>
      <c r="G85" s="126"/>
      <c r="H85" s="126"/>
      <c r="I85" s="126"/>
      <c r="J85" s="136" t="s">
        <v>79</v>
      </c>
      <c r="K85" s="100" t="s">
        <v>23</v>
      </c>
      <c r="L85" s="93" t="s">
        <v>60</v>
      </c>
      <c r="M85" s="111" t="s">
        <v>179</v>
      </c>
      <c r="N85" s="101">
        <v>600</v>
      </c>
      <c r="O85" s="101">
        <v>3</v>
      </c>
      <c r="P85" s="101">
        <v>18</v>
      </c>
      <c r="Q85" s="101">
        <v>15</v>
      </c>
      <c r="R85" s="102"/>
      <c r="S85" s="126" t="s">
        <v>73</v>
      </c>
      <c r="T85" s="126">
        <v>3</v>
      </c>
      <c r="U85" s="126">
        <v>18</v>
      </c>
      <c r="V85" s="126">
        <v>2.7</v>
      </c>
      <c r="W85" s="126">
        <v>2</v>
      </c>
      <c r="X85" s="126">
        <v>1399.2</v>
      </c>
      <c r="Y85" s="126" t="s">
        <v>74</v>
      </c>
      <c r="Z85" s="126"/>
      <c r="AA85" s="133" t="s">
        <v>81</v>
      </c>
      <c r="AE85" t="str">
        <f>IF(P85&gt;U85,"XXXX","")</f>
        <v/>
      </c>
    </row>
    <row r="86" spans="1:31" x14ac:dyDescent="0.2">
      <c r="A86" s="140"/>
      <c r="B86" s="127"/>
      <c r="C86" s="146"/>
      <c r="D86" s="144"/>
      <c r="E86" s="127"/>
      <c r="F86" s="127"/>
      <c r="G86" s="127"/>
      <c r="H86" s="127"/>
      <c r="I86" s="127"/>
      <c r="J86" s="137"/>
      <c r="K86" s="103" t="s">
        <v>13</v>
      </c>
      <c r="L86" s="104" t="s">
        <v>60</v>
      </c>
      <c r="M86" s="112" t="s">
        <v>61</v>
      </c>
      <c r="N86" s="105">
        <v>600</v>
      </c>
      <c r="O86" s="105">
        <v>3</v>
      </c>
      <c r="P86" s="105">
        <v>5</v>
      </c>
      <c r="Q86" s="105">
        <v>9</v>
      </c>
      <c r="R86" s="106">
        <v>2</v>
      </c>
      <c r="S86" s="127"/>
      <c r="T86" s="127"/>
      <c r="U86" s="127"/>
      <c r="V86" s="127"/>
      <c r="W86" s="127"/>
      <c r="X86" s="127"/>
      <c r="Y86" s="127"/>
      <c r="Z86" s="127"/>
      <c r="AA86" s="134"/>
    </row>
    <row r="87" spans="1:31" ht="13.5" thickBot="1" x14ac:dyDescent="0.25">
      <c r="A87" s="141"/>
      <c r="B87" s="128"/>
      <c r="C87" s="147"/>
      <c r="D87" s="145"/>
      <c r="E87" s="128"/>
      <c r="F87" s="128"/>
      <c r="G87" s="128"/>
      <c r="H87" s="128"/>
      <c r="I87" s="128"/>
      <c r="J87" s="138"/>
      <c r="K87" s="107" t="s">
        <v>14</v>
      </c>
      <c r="L87" s="108" t="s">
        <v>60</v>
      </c>
      <c r="M87" s="113" t="s">
        <v>176</v>
      </c>
      <c r="N87" s="109">
        <v>600</v>
      </c>
      <c r="O87" s="109">
        <v>3</v>
      </c>
      <c r="P87" s="109">
        <v>5</v>
      </c>
      <c r="Q87" s="109" t="s">
        <v>195</v>
      </c>
      <c r="R87" s="110"/>
      <c r="S87" s="128"/>
      <c r="T87" s="128"/>
      <c r="U87" s="128"/>
      <c r="V87" s="128"/>
      <c r="W87" s="128"/>
      <c r="X87" s="128"/>
      <c r="Y87" s="128"/>
      <c r="Z87" s="128"/>
      <c r="AA87" s="135"/>
    </row>
    <row r="88" spans="1:31" x14ac:dyDescent="0.2">
      <c r="A88" s="139" t="s">
        <v>404</v>
      </c>
      <c r="B88" s="126" t="s">
        <v>76</v>
      </c>
      <c r="C88" s="142">
        <v>43665</v>
      </c>
      <c r="D88" s="143" t="s">
        <v>77</v>
      </c>
      <c r="E88" s="126"/>
      <c r="F88" s="126"/>
      <c r="G88" s="126"/>
      <c r="H88" s="126"/>
      <c r="I88" s="126"/>
      <c r="J88" s="136" t="s">
        <v>79</v>
      </c>
      <c r="K88" s="100" t="s">
        <v>23</v>
      </c>
      <c r="L88" s="93" t="s">
        <v>60</v>
      </c>
      <c r="M88" s="111" t="s">
        <v>181</v>
      </c>
      <c r="N88" s="101">
        <v>240</v>
      </c>
      <c r="O88" s="101">
        <v>3</v>
      </c>
      <c r="P88" s="101">
        <v>100</v>
      </c>
      <c r="Q88" s="101">
        <v>15</v>
      </c>
      <c r="R88" s="102"/>
      <c r="S88" s="126">
        <v>200</v>
      </c>
      <c r="T88" s="126">
        <v>3</v>
      </c>
      <c r="U88" s="126">
        <v>100</v>
      </c>
      <c r="V88" s="126">
        <v>2.5</v>
      </c>
      <c r="W88" s="126">
        <v>0.5</v>
      </c>
      <c r="X88" s="126">
        <v>1399.2</v>
      </c>
      <c r="Y88" s="126" t="s">
        <v>74</v>
      </c>
      <c r="Z88" s="126"/>
      <c r="AA88" s="133" t="s">
        <v>81</v>
      </c>
      <c r="AE88" t="str">
        <f>IF(P88&gt;U88,"XXXX","")</f>
        <v/>
      </c>
    </row>
    <row r="89" spans="1:31" x14ac:dyDescent="0.2">
      <c r="A89" s="140"/>
      <c r="B89" s="127"/>
      <c r="C89" s="146"/>
      <c r="D89" s="144"/>
      <c r="E89" s="127"/>
      <c r="F89" s="127"/>
      <c r="G89" s="127"/>
      <c r="H89" s="127"/>
      <c r="I89" s="127"/>
      <c r="J89" s="137"/>
      <c r="K89" s="103" t="s">
        <v>13</v>
      </c>
      <c r="L89" s="104" t="s">
        <v>60</v>
      </c>
      <c r="M89" s="112" t="s">
        <v>61</v>
      </c>
      <c r="N89" s="105">
        <v>240</v>
      </c>
      <c r="O89" s="105">
        <v>3</v>
      </c>
      <c r="P89" s="105">
        <v>5</v>
      </c>
      <c r="Q89" s="105">
        <v>9</v>
      </c>
      <c r="R89" s="106">
        <v>1.5</v>
      </c>
      <c r="S89" s="127"/>
      <c r="T89" s="127"/>
      <c r="U89" s="127"/>
      <c r="V89" s="127"/>
      <c r="W89" s="127"/>
      <c r="X89" s="127"/>
      <c r="Y89" s="127"/>
      <c r="Z89" s="127"/>
      <c r="AA89" s="134"/>
    </row>
    <row r="90" spans="1:31" ht="13.5" thickBot="1" x14ac:dyDescent="0.25">
      <c r="A90" s="141"/>
      <c r="B90" s="128"/>
      <c r="C90" s="147"/>
      <c r="D90" s="145"/>
      <c r="E90" s="128"/>
      <c r="F90" s="128"/>
      <c r="G90" s="128"/>
      <c r="H90" s="128"/>
      <c r="I90" s="128"/>
      <c r="J90" s="138"/>
      <c r="K90" s="107" t="s">
        <v>14</v>
      </c>
      <c r="L90" s="108" t="s">
        <v>60</v>
      </c>
      <c r="M90" s="113" t="s">
        <v>176</v>
      </c>
      <c r="N90" s="109">
        <v>240</v>
      </c>
      <c r="O90" s="109">
        <v>3</v>
      </c>
      <c r="P90" s="109">
        <v>5</v>
      </c>
      <c r="Q90" s="109" t="s">
        <v>195</v>
      </c>
      <c r="R90" s="110"/>
      <c r="S90" s="128"/>
      <c r="T90" s="128"/>
      <c r="U90" s="128"/>
      <c r="V90" s="128"/>
      <c r="W90" s="128"/>
      <c r="X90" s="128"/>
      <c r="Y90" s="128"/>
      <c r="Z90" s="128"/>
      <c r="AA90" s="135"/>
    </row>
    <row r="91" spans="1:31" x14ac:dyDescent="0.2">
      <c r="A91" s="139" t="s">
        <v>405</v>
      </c>
      <c r="B91" s="126" t="s">
        <v>76</v>
      </c>
      <c r="C91" s="142">
        <v>43665</v>
      </c>
      <c r="D91" s="143" t="s">
        <v>77</v>
      </c>
      <c r="E91" s="126"/>
      <c r="F91" s="126"/>
      <c r="G91" s="126"/>
      <c r="H91" s="126"/>
      <c r="I91" s="126"/>
      <c r="J91" s="136" t="s">
        <v>79</v>
      </c>
      <c r="K91" s="100" t="s">
        <v>23</v>
      </c>
      <c r="L91" s="93" t="s">
        <v>60</v>
      </c>
      <c r="M91" s="111" t="s">
        <v>181</v>
      </c>
      <c r="N91" s="101">
        <v>240</v>
      </c>
      <c r="O91" s="101">
        <v>3</v>
      </c>
      <c r="P91" s="101">
        <v>100</v>
      </c>
      <c r="Q91" s="101">
        <v>15</v>
      </c>
      <c r="R91" s="102"/>
      <c r="S91" s="126">
        <v>200</v>
      </c>
      <c r="T91" s="126">
        <v>3</v>
      </c>
      <c r="U91" s="126">
        <v>100</v>
      </c>
      <c r="V91" s="126">
        <v>3.7</v>
      </c>
      <c r="W91" s="126">
        <v>0.75</v>
      </c>
      <c r="X91" s="126">
        <v>1399.2</v>
      </c>
      <c r="Y91" s="126" t="s">
        <v>74</v>
      </c>
      <c r="Z91" s="126"/>
      <c r="AA91" s="133" t="s">
        <v>81</v>
      </c>
      <c r="AE91" t="str">
        <f>IF(P91&gt;U91,"XXXX","")</f>
        <v/>
      </c>
    </row>
    <row r="92" spans="1:31" x14ac:dyDescent="0.2">
      <c r="A92" s="140"/>
      <c r="B92" s="127"/>
      <c r="C92" s="146"/>
      <c r="D92" s="144"/>
      <c r="E92" s="127"/>
      <c r="F92" s="127"/>
      <c r="G92" s="127"/>
      <c r="H92" s="127"/>
      <c r="I92" s="127"/>
      <c r="J92" s="137"/>
      <c r="K92" s="103" t="s">
        <v>13</v>
      </c>
      <c r="L92" s="104" t="s">
        <v>60</v>
      </c>
      <c r="M92" s="112" t="s">
        <v>61</v>
      </c>
      <c r="N92" s="105">
        <v>240</v>
      </c>
      <c r="O92" s="105">
        <v>3</v>
      </c>
      <c r="P92" s="105">
        <v>5</v>
      </c>
      <c r="Q92" s="105">
        <v>9</v>
      </c>
      <c r="R92" s="106">
        <v>1.5</v>
      </c>
      <c r="S92" s="127"/>
      <c r="T92" s="127"/>
      <c r="U92" s="127"/>
      <c r="V92" s="127"/>
      <c r="W92" s="127"/>
      <c r="X92" s="127"/>
      <c r="Y92" s="127"/>
      <c r="Z92" s="127"/>
      <c r="AA92" s="134"/>
    </row>
    <row r="93" spans="1:31" ht="13.5" thickBot="1" x14ac:dyDescent="0.25">
      <c r="A93" s="141"/>
      <c r="B93" s="128"/>
      <c r="C93" s="147"/>
      <c r="D93" s="145"/>
      <c r="E93" s="128"/>
      <c r="F93" s="128"/>
      <c r="G93" s="128"/>
      <c r="H93" s="128"/>
      <c r="I93" s="128"/>
      <c r="J93" s="138"/>
      <c r="K93" s="107" t="s">
        <v>14</v>
      </c>
      <c r="L93" s="108" t="s">
        <v>60</v>
      </c>
      <c r="M93" s="113" t="s">
        <v>177</v>
      </c>
      <c r="N93" s="109">
        <v>240</v>
      </c>
      <c r="O93" s="109">
        <v>3</v>
      </c>
      <c r="P93" s="109">
        <v>5</v>
      </c>
      <c r="Q93" s="109" t="s">
        <v>196</v>
      </c>
      <c r="R93" s="110"/>
      <c r="S93" s="128"/>
      <c r="T93" s="128"/>
      <c r="U93" s="128"/>
      <c r="V93" s="128"/>
      <c r="W93" s="128"/>
      <c r="X93" s="128"/>
      <c r="Y93" s="128"/>
      <c r="Z93" s="128"/>
      <c r="AA93" s="135"/>
    </row>
    <row r="94" spans="1:31" x14ac:dyDescent="0.2">
      <c r="A94" s="139" t="s">
        <v>406</v>
      </c>
      <c r="B94" s="126" t="s">
        <v>76</v>
      </c>
      <c r="C94" s="142">
        <v>43665</v>
      </c>
      <c r="D94" s="143" t="s">
        <v>77</v>
      </c>
      <c r="E94" s="126"/>
      <c r="F94" s="126"/>
      <c r="G94" s="126"/>
      <c r="H94" s="126"/>
      <c r="I94" s="126"/>
      <c r="J94" s="136" t="s">
        <v>79</v>
      </c>
      <c r="K94" s="100" t="s">
        <v>23</v>
      </c>
      <c r="L94" s="93" t="s">
        <v>60</v>
      </c>
      <c r="M94" s="111" t="s">
        <v>181</v>
      </c>
      <c r="N94" s="101">
        <v>240</v>
      </c>
      <c r="O94" s="101">
        <v>3</v>
      </c>
      <c r="P94" s="101">
        <v>100</v>
      </c>
      <c r="Q94" s="101">
        <v>15</v>
      </c>
      <c r="R94" s="102"/>
      <c r="S94" s="126">
        <v>200</v>
      </c>
      <c r="T94" s="126">
        <v>3</v>
      </c>
      <c r="U94" s="126">
        <v>100</v>
      </c>
      <c r="V94" s="126">
        <v>4.8</v>
      </c>
      <c r="W94" s="126">
        <v>1</v>
      </c>
      <c r="X94" s="126">
        <v>1399.2</v>
      </c>
      <c r="Y94" s="126" t="s">
        <v>74</v>
      </c>
      <c r="Z94" s="126"/>
      <c r="AA94" s="133" t="s">
        <v>81</v>
      </c>
      <c r="AE94" t="str">
        <f>IF(P94&gt;U94,"XXXX","")</f>
        <v/>
      </c>
    </row>
    <row r="95" spans="1:31" x14ac:dyDescent="0.2">
      <c r="A95" s="140"/>
      <c r="B95" s="127"/>
      <c r="C95" s="146"/>
      <c r="D95" s="144"/>
      <c r="E95" s="127"/>
      <c r="F95" s="127"/>
      <c r="G95" s="127"/>
      <c r="H95" s="127"/>
      <c r="I95" s="127"/>
      <c r="J95" s="137"/>
      <c r="K95" s="103" t="s">
        <v>13</v>
      </c>
      <c r="L95" s="104" t="s">
        <v>60</v>
      </c>
      <c r="M95" s="112" t="s">
        <v>61</v>
      </c>
      <c r="N95" s="105">
        <v>240</v>
      </c>
      <c r="O95" s="105">
        <v>3</v>
      </c>
      <c r="P95" s="105">
        <v>5</v>
      </c>
      <c r="Q95" s="105">
        <v>9</v>
      </c>
      <c r="R95" s="106">
        <v>1.5</v>
      </c>
      <c r="S95" s="127"/>
      <c r="T95" s="127"/>
      <c r="U95" s="127"/>
      <c r="V95" s="127"/>
      <c r="W95" s="127"/>
      <c r="X95" s="127"/>
      <c r="Y95" s="127"/>
      <c r="Z95" s="127"/>
      <c r="AA95" s="134"/>
    </row>
    <row r="96" spans="1:31" ht="13.5" thickBot="1" x14ac:dyDescent="0.25">
      <c r="A96" s="141"/>
      <c r="B96" s="128"/>
      <c r="C96" s="147"/>
      <c r="D96" s="145"/>
      <c r="E96" s="128"/>
      <c r="F96" s="128"/>
      <c r="G96" s="128"/>
      <c r="H96" s="128"/>
      <c r="I96" s="128"/>
      <c r="J96" s="138"/>
      <c r="K96" s="107" t="s">
        <v>14</v>
      </c>
      <c r="L96" s="108" t="s">
        <v>60</v>
      </c>
      <c r="M96" s="113" t="s">
        <v>177</v>
      </c>
      <c r="N96" s="109">
        <v>240</v>
      </c>
      <c r="O96" s="109">
        <v>3</v>
      </c>
      <c r="P96" s="109">
        <v>5</v>
      </c>
      <c r="Q96" s="109" t="s">
        <v>196</v>
      </c>
      <c r="R96" s="110"/>
      <c r="S96" s="128"/>
      <c r="T96" s="128"/>
      <c r="U96" s="128"/>
      <c r="V96" s="128"/>
      <c r="W96" s="128"/>
      <c r="X96" s="128"/>
      <c r="Y96" s="128"/>
      <c r="Z96" s="128"/>
      <c r="AA96" s="135"/>
    </row>
    <row r="97" spans="1:31" x14ac:dyDescent="0.2">
      <c r="A97" s="139" t="s">
        <v>407</v>
      </c>
      <c r="B97" s="126" t="s">
        <v>76</v>
      </c>
      <c r="C97" s="142">
        <v>43665</v>
      </c>
      <c r="D97" s="143" t="s">
        <v>77</v>
      </c>
      <c r="E97" s="126"/>
      <c r="F97" s="126"/>
      <c r="G97" s="126"/>
      <c r="H97" s="126"/>
      <c r="I97" s="126"/>
      <c r="J97" s="136" t="s">
        <v>79</v>
      </c>
      <c r="K97" s="100" t="s">
        <v>23</v>
      </c>
      <c r="L97" s="93" t="s">
        <v>60</v>
      </c>
      <c r="M97" s="111" t="s">
        <v>181</v>
      </c>
      <c r="N97" s="101">
        <v>240</v>
      </c>
      <c r="O97" s="101">
        <v>3</v>
      </c>
      <c r="P97" s="101">
        <v>100</v>
      </c>
      <c r="Q97" s="101">
        <v>15</v>
      </c>
      <c r="R97" s="102"/>
      <c r="S97" s="126">
        <v>200</v>
      </c>
      <c r="T97" s="126">
        <v>3</v>
      </c>
      <c r="U97" s="126">
        <v>100</v>
      </c>
      <c r="V97" s="126">
        <v>6.9</v>
      </c>
      <c r="W97" s="126">
        <v>1.5</v>
      </c>
      <c r="X97" s="126">
        <v>1399.2</v>
      </c>
      <c r="Y97" s="126" t="s">
        <v>74</v>
      </c>
      <c r="Z97" s="126"/>
      <c r="AA97" s="133" t="s">
        <v>81</v>
      </c>
      <c r="AE97" t="str">
        <f>IF(P97&gt;U97,"XXXX","")</f>
        <v/>
      </c>
    </row>
    <row r="98" spans="1:31" x14ac:dyDescent="0.2">
      <c r="A98" s="140"/>
      <c r="B98" s="127"/>
      <c r="C98" s="146"/>
      <c r="D98" s="144"/>
      <c r="E98" s="127"/>
      <c r="F98" s="127"/>
      <c r="G98" s="127"/>
      <c r="H98" s="127"/>
      <c r="I98" s="127"/>
      <c r="J98" s="137"/>
      <c r="K98" s="103" t="s">
        <v>13</v>
      </c>
      <c r="L98" s="104" t="s">
        <v>60</v>
      </c>
      <c r="M98" s="112" t="s">
        <v>61</v>
      </c>
      <c r="N98" s="105">
        <v>240</v>
      </c>
      <c r="O98" s="105">
        <v>3</v>
      </c>
      <c r="P98" s="105">
        <v>5</v>
      </c>
      <c r="Q98" s="105">
        <v>9</v>
      </c>
      <c r="R98" s="106">
        <v>1.5</v>
      </c>
      <c r="S98" s="127"/>
      <c r="T98" s="127"/>
      <c r="U98" s="127"/>
      <c r="V98" s="127"/>
      <c r="W98" s="127"/>
      <c r="X98" s="127"/>
      <c r="Y98" s="127"/>
      <c r="Z98" s="127"/>
      <c r="AA98" s="134"/>
    </row>
    <row r="99" spans="1:31" ht="13.5" thickBot="1" x14ac:dyDescent="0.25">
      <c r="A99" s="141"/>
      <c r="B99" s="128"/>
      <c r="C99" s="147"/>
      <c r="D99" s="145"/>
      <c r="E99" s="128"/>
      <c r="F99" s="128"/>
      <c r="G99" s="128"/>
      <c r="H99" s="128"/>
      <c r="I99" s="128"/>
      <c r="J99" s="138"/>
      <c r="K99" s="107" t="s">
        <v>14</v>
      </c>
      <c r="L99" s="108" t="s">
        <v>60</v>
      </c>
      <c r="M99" s="113" t="s">
        <v>178</v>
      </c>
      <c r="N99" s="109">
        <v>240</v>
      </c>
      <c r="O99" s="109">
        <v>3</v>
      </c>
      <c r="P99" s="109">
        <v>5</v>
      </c>
      <c r="Q99" s="109" t="s">
        <v>197</v>
      </c>
      <c r="R99" s="110"/>
      <c r="S99" s="128"/>
      <c r="T99" s="128"/>
      <c r="U99" s="128"/>
      <c r="V99" s="128"/>
      <c r="W99" s="128"/>
      <c r="X99" s="128"/>
      <c r="Y99" s="128"/>
      <c r="Z99" s="128"/>
      <c r="AA99" s="135"/>
    </row>
    <row r="100" spans="1:31" x14ac:dyDescent="0.2">
      <c r="A100" s="139" t="s">
        <v>408</v>
      </c>
      <c r="B100" s="126" t="s">
        <v>76</v>
      </c>
      <c r="C100" s="142">
        <v>43665</v>
      </c>
      <c r="D100" s="143" t="s">
        <v>77</v>
      </c>
      <c r="E100" s="126"/>
      <c r="F100" s="126"/>
      <c r="G100" s="126"/>
      <c r="H100" s="126"/>
      <c r="I100" s="126"/>
      <c r="J100" s="136" t="s">
        <v>79</v>
      </c>
      <c r="K100" s="100" t="s">
        <v>23</v>
      </c>
      <c r="L100" s="93" t="s">
        <v>60</v>
      </c>
      <c r="M100" s="111" t="s">
        <v>181</v>
      </c>
      <c r="N100" s="101">
        <v>240</v>
      </c>
      <c r="O100" s="101">
        <v>3</v>
      </c>
      <c r="P100" s="101">
        <v>100</v>
      </c>
      <c r="Q100" s="101">
        <v>15</v>
      </c>
      <c r="R100" s="102"/>
      <c r="S100" s="126">
        <v>208</v>
      </c>
      <c r="T100" s="126">
        <v>3</v>
      </c>
      <c r="U100" s="126">
        <v>100</v>
      </c>
      <c r="V100" s="126">
        <v>2.4</v>
      </c>
      <c r="W100" s="126">
        <v>0.5</v>
      </c>
      <c r="X100" s="126">
        <v>1399.2</v>
      </c>
      <c r="Y100" s="126" t="s">
        <v>74</v>
      </c>
      <c r="Z100" s="126"/>
      <c r="AA100" s="133" t="s">
        <v>81</v>
      </c>
      <c r="AE100" t="str">
        <f>IF(P100&gt;U100,"XXXX","")</f>
        <v/>
      </c>
    </row>
    <row r="101" spans="1:31" x14ac:dyDescent="0.2">
      <c r="A101" s="140"/>
      <c r="B101" s="127"/>
      <c r="C101" s="146"/>
      <c r="D101" s="144"/>
      <c r="E101" s="127"/>
      <c r="F101" s="127"/>
      <c r="G101" s="127"/>
      <c r="H101" s="127"/>
      <c r="I101" s="127"/>
      <c r="J101" s="137"/>
      <c r="K101" s="103" t="s">
        <v>13</v>
      </c>
      <c r="L101" s="104" t="s">
        <v>60</v>
      </c>
      <c r="M101" s="112" t="s">
        <v>61</v>
      </c>
      <c r="N101" s="105">
        <v>240</v>
      </c>
      <c r="O101" s="105">
        <v>3</v>
      </c>
      <c r="P101" s="105">
        <v>5</v>
      </c>
      <c r="Q101" s="105">
        <v>9</v>
      </c>
      <c r="R101" s="106">
        <v>1.5</v>
      </c>
      <c r="S101" s="127"/>
      <c r="T101" s="127"/>
      <c r="U101" s="127"/>
      <c r="V101" s="127"/>
      <c r="W101" s="127"/>
      <c r="X101" s="127"/>
      <c r="Y101" s="127"/>
      <c r="Z101" s="127"/>
      <c r="AA101" s="134"/>
    </row>
    <row r="102" spans="1:31" ht="13.5" thickBot="1" x14ac:dyDescent="0.25">
      <c r="A102" s="141"/>
      <c r="B102" s="128"/>
      <c r="C102" s="147"/>
      <c r="D102" s="145"/>
      <c r="E102" s="128"/>
      <c r="F102" s="128"/>
      <c r="G102" s="128"/>
      <c r="H102" s="128"/>
      <c r="I102" s="128"/>
      <c r="J102" s="138"/>
      <c r="K102" s="107" t="s">
        <v>14</v>
      </c>
      <c r="L102" s="108" t="s">
        <v>60</v>
      </c>
      <c r="M102" s="113" t="s">
        <v>176</v>
      </c>
      <c r="N102" s="109">
        <v>240</v>
      </c>
      <c r="O102" s="109">
        <v>3</v>
      </c>
      <c r="P102" s="109">
        <v>5</v>
      </c>
      <c r="Q102" s="109" t="s">
        <v>195</v>
      </c>
      <c r="R102" s="110"/>
      <c r="S102" s="128"/>
      <c r="T102" s="128"/>
      <c r="U102" s="128"/>
      <c r="V102" s="128"/>
      <c r="W102" s="128"/>
      <c r="X102" s="128"/>
      <c r="Y102" s="128"/>
      <c r="Z102" s="128"/>
      <c r="AA102" s="135"/>
    </row>
    <row r="103" spans="1:31" x14ac:dyDescent="0.2">
      <c r="A103" s="139" t="s">
        <v>409</v>
      </c>
      <c r="B103" s="126" t="s">
        <v>76</v>
      </c>
      <c r="C103" s="142">
        <v>43665</v>
      </c>
      <c r="D103" s="143" t="s">
        <v>77</v>
      </c>
      <c r="E103" s="126"/>
      <c r="F103" s="126"/>
      <c r="G103" s="126"/>
      <c r="H103" s="126"/>
      <c r="I103" s="126"/>
      <c r="J103" s="136" t="s">
        <v>79</v>
      </c>
      <c r="K103" s="100" t="s">
        <v>23</v>
      </c>
      <c r="L103" s="93" t="s">
        <v>60</v>
      </c>
      <c r="M103" s="111" t="s">
        <v>181</v>
      </c>
      <c r="N103" s="101">
        <v>240</v>
      </c>
      <c r="O103" s="101">
        <v>3</v>
      </c>
      <c r="P103" s="101">
        <v>100</v>
      </c>
      <c r="Q103" s="101">
        <v>15</v>
      </c>
      <c r="R103" s="102"/>
      <c r="S103" s="126">
        <v>208</v>
      </c>
      <c r="T103" s="126">
        <v>3</v>
      </c>
      <c r="U103" s="126">
        <v>100</v>
      </c>
      <c r="V103" s="126">
        <v>3.5</v>
      </c>
      <c r="W103" s="126">
        <v>0.75</v>
      </c>
      <c r="X103" s="126">
        <v>1399.2</v>
      </c>
      <c r="Y103" s="126" t="s">
        <v>74</v>
      </c>
      <c r="Z103" s="126"/>
      <c r="AA103" s="133" t="s">
        <v>81</v>
      </c>
      <c r="AE103" t="str">
        <f>IF(P103&gt;U103,"XXXX","")</f>
        <v/>
      </c>
    </row>
    <row r="104" spans="1:31" x14ac:dyDescent="0.2">
      <c r="A104" s="140"/>
      <c r="B104" s="127"/>
      <c r="C104" s="146"/>
      <c r="D104" s="144"/>
      <c r="E104" s="127"/>
      <c r="F104" s="127"/>
      <c r="G104" s="127"/>
      <c r="H104" s="127"/>
      <c r="I104" s="127"/>
      <c r="J104" s="137"/>
      <c r="K104" s="103" t="s">
        <v>13</v>
      </c>
      <c r="L104" s="104" t="s">
        <v>60</v>
      </c>
      <c r="M104" s="112" t="s">
        <v>61</v>
      </c>
      <c r="N104" s="105">
        <v>240</v>
      </c>
      <c r="O104" s="105">
        <v>3</v>
      </c>
      <c r="P104" s="105">
        <v>5</v>
      </c>
      <c r="Q104" s="105">
        <v>9</v>
      </c>
      <c r="R104" s="106">
        <v>1.5</v>
      </c>
      <c r="S104" s="127"/>
      <c r="T104" s="127"/>
      <c r="U104" s="127"/>
      <c r="V104" s="127"/>
      <c r="W104" s="127"/>
      <c r="X104" s="127"/>
      <c r="Y104" s="127"/>
      <c r="Z104" s="127"/>
      <c r="AA104" s="134"/>
    </row>
    <row r="105" spans="1:31" ht="13.5" thickBot="1" x14ac:dyDescent="0.25">
      <c r="A105" s="141"/>
      <c r="B105" s="128"/>
      <c r="C105" s="147"/>
      <c r="D105" s="145"/>
      <c r="E105" s="128"/>
      <c r="F105" s="128"/>
      <c r="G105" s="128"/>
      <c r="H105" s="128"/>
      <c r="I105" s="128"/>
      <c r="J105" s="138"/>
      <c r="K105" s="107" t="s">
        <v>14</v>
      </c>
      <c r="L105" s="108" t="s">
        <v>60</v>
      </c>
      <c r="M105" s="113" t="s">
        <v>177</v>
      </c>
      <c r="N105" s="109">
        <v>240</v>
      </c>
      <c r="O105" s="109">
        <v>3</v>
      </c>
      <c r="P105" s="109">
        <v>5</v>
      </c>
      <c r="Q105" s="109" t="s">
        <v>196</v>
      </c>
      <c r="R105" s="110"/>
      <c r="S105" s="128"/>
      <c r="T105" s="128"/>
      <c r="U105" s="128"/>
      <c r="V105" s="128"/>
      <c r="W105" s="128"/>
      <c r="X105" s="128"/>
      <c r="Y105" s="128"/>
      <c r="Z105" s="128"/>
      <c r="AA105" s="135"/>
    </row>
    <row r="106" spans="1:31" x14ac:dyDescent="0.2">
      <c r="A106" s="139" t="s">
        <v>410</v>
      </c>
      <c r="B106" s="126" t="s">
        <v>76</v>
      </c>
      <c r="C106" s="142">
        <v>43665</v>
      </c>
      <c r="D106" s="143" t="s">
        <v>77</v>
      </c>
      <c r="E106" s="126"/>
      <c r="F106" s="126"/>
      <c r="G106" s="126"/>
      <c r="H106" s="126"/>
      <c r="I106" s="126"/>
      <c r="J106" s="136" t="s">
        <v>79</v>
      </c>
      <c r="K106" s="100" t="s">
        <v>23</v>
      </c>
      <c r="L106" s="93" t="s">
        <v>60</v>
      </c>
      <c r="M106" s="111" t="s">
        <v>181</v>
      </c>
      <c r="N106" s="101">
        <v>240</v>
      </c>
      <c r="O106" s="101">
        <v>3</v>
      </c>
      <c r="P106" s="101">
        <v>100</v>
      </c>
      <c r="Q106" s="101">
        <v>15</v>
      </c>
      <c r="R106" s="102"/>
      <c r="S106" s="126">
        <v>208</v>
      </c>
      <c r="T106" s="126">
        <v>3</v>
      </c>
      <c r="U106" s="126">
        <v>100</v>
      </c>
      <c r="V106" s="126">
        <v>4.5999999999999996</v>
      </c>
      <c r="W106" s="126">
        <v>1</v>
      </c>
      <c r="X106" s="126">
        <v>1399.2</v>
      </c>
      <c r="Y106" s="126" t="s">
        <v>74</v>
      </c>
      <c r="Z106" s="126"/>
      <c r="AA106" s="133" t="s">
        <v>81</v>
      </c>
      <c r="AE106" t="str">
        <f>IF(P106&gt;U106,"XXXX","")</f>
        <v/>
      </c>
    </row>
    <row r="107" spans="1:31" x14ac:dyDescent="0.2">
      <c r="A107" s="140"/>
      <c r="B107" s="127"/>
      <c r="C107" s="146"/>
      <c r="D107" s="144"/>
      <c r="E107" s="127"/>
      <c r="F107" s="127"/>
      <c r="G107" s="127"/>
      <c r="H107" s="127"/>
      <c r="I107" s="127"/>
      <c r="J107" s="137"/>
      <c r="K107" s="103" t="s">
        <v>13</v>
      </c>
      <c r="L107" s="104" t="s">
        <v>60</v>
      </c>
      <c r="M107" s="112" t="s">
        <v>61</v>
      </c>
      <c r="N107" s="105">
        <v>240</v>
      </c>
      <c r="O107" s="105">
        <v>3</v>
      </c>
      <c r="P107" s="105">
        <v>5</v>
      </c>
      <c r="Q107" s="105">
        <v>9</v>
      </c>
      <c r="R107" s="106">
        <v>1.5</v>
      </c>
      <c r="S107" s="127"/>
      <c r="T107" s="127"/>
      <c r="U107" s="127"/>
      <c r="V107" s="127"/>
      <c r="W107" s="127"/>
      <c r="X107" s="127"/>
      <c r="Y107" s="127"/>
      <c r="Z107" s="127"/>
      <c r="AA107" s="134"/>
    </row>
    <row r="108" spans="1:31" ht="13.5" thickBot="1" x14ac:dyDescent="0.25">
      <c r="A108" s="141"/>
      <c r="B108" s="128"/>
      <c r="C108" s="147"/>
      <c r="D108" s="145"/>
      <c r="E108" s="128"/>
      <c r="F108" s="128"/>
      <c r="G108" s="128"/>
      <c r="H108" s="128"/>
      <c r="I108" s="128"/>
      <c r="J108" s="138"/>
      <c r="K108" s="107" t="s">
        <v>14</v>
      </c>
      <c r="L108" s="108" t="s">
        <v>60</v>
      </c>
      <c r="M108" s="113" t="s">
        <v>177</v>
      </c>
      <c r="N108" s="109">
        <v>240</v>
      </c>
      <c r="O108" s="109">
        <v>3</v>
      </c>
      <c r="P108" s="109">
        <v>5</v>
      </c>
      <c r="Q108" s="109" t="s">
        <v>196</v>
      </c>
      <c r="R108" s="110"/>
      <c r="S108" s="128"/>
      <c r="T108" s="128"/>
      <c r="U108" s="128"/>
      <c r="V108" s="128"/>
      <c r="W108" s="128"/>
      <c r="X108" s="128"/>
      <c r="Y108" s="128"/>
      <c r="Z108" s="128"/>
      <c r="AA108" s="135"/>
    </row>
    <row r="109" spans="1:31" x14ac:dyDescent="0.2">
      <c r="A109" s="139" t="s">
        <v>411</v>
      </c>
      <c r="B109" s="126" t="s">
        <v>76</v>
      </c>
      <c r="C109" s="142">
        <v>43665</v>
      </c>
      <c r="D109" s="143" t="s">
        <v>77</v>
      </c>
      <c r="E109" s="126"/>
      <c r="F109" s="126"/>
      <c r="G109" s="126"/>
      <c r="H109" s="126"/>
      <c r="I109" s="126"/>
      <c r="J109" s="136" t="s">
        <v>79</v>
      </c>
      <c r="K109" s="100" t="s">
        <v>23</v>
      </c>
      <c r="L109" s="93" t="s">
        <v>60</v>
      </c>
      <c r="M109" s="111" t="s">
        <v>181</v>
      </c>
      <c r="N109" s="101">
        <v>240</v>
      </c>
      <c r="O109" s="101">
        <v>3</v>
      </c>
      <c r="P109" s="101">
        <v>100</v>
      </c>
      <c r="Q109" s="101">
        <v>15</v>
      </c>
      <c r="R109" s="102"/>
      <c r="S109" s="126">
        <v>208</v>
      </c>
      <c r="T109" s="126">
        <v>3</v>
      </c>
      <c r="U109" s="126">
        <v>100</v>
      </c>
      <c r="V109" s="126">
        <v>6.6</v>
      </c>
      <c r="W109" s="126">
        <v>1.5</v>
      </c>
      <c r="X109" s="126">
        <v>1399.2</v>
      </c>
      <c r="Y109" s="126" t="s">
        <v>74</v>
      </c>
      <c r="Z109" s="126"/>
      <c r="AA109" s="133" t="s">
        <v>81</v>
      </c>
      <c r="AE109" t="str">
        <f>IF(P109&gt;U109,"XXXX","")</f>
        <v/>
      </c>
    </row>
    <row r="110" spans="1:31" x14ac:dyDescent="0.2">
      <c r="A110" s="140"/>
      <c r="B110" s="127"/>
      <c r="C110" s="146"/>
      <c r="D110" s="144"/>
      <c r="E110" s="127"/>
      <c r="F110" s="127"/>
      <c r="G110" s="127"/>
      <c r="H110" s="127"/>
      <c r="I110" s="127"/>
      <c r="J110" s="137"/>
      <c r="K110" s="103" t="s">
        <v>13</v>
      </c>
      <c r="L110" s="104" t="s">
        <v>60</v>
      </c>
      <c r="M110" s="112" t="s">
        <v>61</v>
      </c>
      <c r="N110" s="105">
        <v>240</v>
      </c>
      <c r="O110" s="105">
        <v>3</v>
      </c>
      <c r="P110" s="105">
        <v>5</v>
      </c>
      <c r="Q110" s="105">
        <v>9</v>
      </c>
      <c r="R110" s="106">
        <v>1.5</v>
      </c>
      <c r="S110" s="127"/>
      <c r="T110" s="127"/>
      <c r="U110" s="127"/>
      <c r="V110" s="127"/>
      <c r="W110" s="127"/>
      <c r="X110" s="127"/>
      <c r="Y110" s="127"/>
      <c r="Z110" s="127"/>
      <c r="AA110" s="134"/>
    </row>
    <row r="111" spans="1:31" ht="13.5" thickBot="1" x14ac:dyDescent="0.25">
      <c r="A111" s="141"/>
      <c r="B111" s="128"/>
      <c r="C111" s="147"/>
      <c r="D111" s="145"/>
      <c r="E111" s="128"/>
      <c r="F111" s="128"/>
      <c r="G111" s="128"/>
      <c r="H111" s="128"/>
      <c r="I111" s="128"/>
      <c r="J111" s="138"/>
      <c r="K111" s="107" t="s">
        <v>14</v>
      </c>
      <c r="L111" s="108" t="s">
        <v>60</v>
      </c>
      <c r="M111" s="113" t="s">
        <v>177</v>
      </c>
      <c r="N111" s="109">
        <v>240</v>
      </c>
      <c r="O111" s="109">
        <v>3</v>
      </c>
      <c r="P111" s="109">
        <v>5</v>
      </c>
      <c r="Q111" s="109" t="s">
        <v>196</v>
      </c>
      <c r="R111" s="110"/>
      <c r="S111" s="128"/>
      <c r="T111" s="128"/>
      <c r="U111" s="128"/>
      <c r="V111" s="128"/>
      <c r="W111" s="128"/>
      <c r="X111" s="128"/>
      <c r="Y111" s="128"/>
      <c r="Z111" s="128"/>
      <c r="AA111" s="135"/>
    </row>
    <row r="112" spans="1:31" x14ac:dyDescent="0.2">
      <c r="A112" s="139" t="s">
        <v>225</v>
      </c>
      <c r="B112" s="126" t="s">
        <v>76</v>
      </c>
      <c r="C112" s="142">
        <v>43665</v>
      </c>
      <c r="D112" s="143" t="s">
        <v>77</v>
      </c>
      <c r="E112" s="126"/>
      <c r="F112" s="126"/>
      <c r="G112" s="126"/>
      <c r="H112" s="126"/>
      <c r="I112" s="126"/>
      <c r="J112" s="136" t="s">
        <v>79</v>
      </c>
      <c r="K112" s="100" t="s">
        <v>23</v>
      </c>
      <c r="L112" s="93" t="s">
        <v>60</v>
      </c>
      <c r="M112" s="111" t="s">
        <v>181</v>
      </c>
      <c r="N112" s="101">
        <v>240</v>
      </c>
      <c r="O112" s="101">
        <v>3</v>
      </c>
      <c r="P112" s="101">
        <v>100</v>
      </c>
      <c r="Q112" s="101">
        <v>15</v>
      </c>
      <c r="R112" s="102"/>
      <c r="S112" s="126">
        <v>208</v>
      </c>
      <c r="T112" s="126">
        <v>3</v>
      </c>
      <c r="U112" s="126">
        <v>100</v>
      </c>
      <c r="V112" s="126">
        <v>6.6</v>
      </c>
      <c r="W112" s="126">
        <v>1.5</v>
      </c>
      <c r="X112" s="126">
        <v>1399.2</v>
      </c>
      <c r="Y112" s="126" t="s">
        <v>74</v>
      </c>
      <c r="Z112" s="126"/>
      <c r="AA112" s="133" t="s">
        <v>81</v>
      </c>
      <c r="AE112" t="str">
        <f>IF(P112&gt;U112,"XXXX","")</f>
        <v/>
      </c>
    </row>
    <row r="113" spans="1:31" x14ac:dyDescent="0.2">
      <c r="A113" s="140"/>
      <c r="B113" s="127"/>
      <c r="C113" s="146"/>
      <c r="D113" s="144"/>
      <c r="E113" s="127"/>
      <c r="F113" s="127"/>
      <c r="G113" s="127"/>
      <c r="H113" s="127"/>
      <c r="I113" s="127"/>
      <c r="J113" s="137"/>
      <c r="K113" s="103" t="s">
        <v>13</v>
      </c>
      <c r="L113" s="104" t="s">
        <v>60</v>
      </c>
      <c r="M113" s="112" t="s">
        <v>61</v>
      </c>
      <c r="N113" s="105">
        <v>240</v>
      </c>
      <c r="O113" s="105">
        <v>3</v>
      </c>
      <c r="P113" s="105">
        <v>5</v>
      </c>
      <c r="Q113" s="105">
        <v>9</v>
      </c>
      <c r="R113" s="106">
        <v>1.5</v>
      </c>
      <c r="S113" s="127"/>
      <c r="T113" s="127"/>
      <c r="U113" s="127"/>
      <c r="V113" s="127"/>
      <c r="W113" s="127"/>
      <c r="X113" s="127"/>
      <c r="Y113" s="127"/>
      <c r="Z113" s="127"/>
      <c r="AA113" s="134"/>
    </row>
    <row r="114" spans="1:31" ht="13.5" thickBot="1" x14ac:dyDescent="0.25">
      <c r="A114" s="141"/>
      <c r="B114" s="128"/>
      <c r="C114" s="147"/>
      <c r="D114" s="145"/>
      <c r="E114" s="128"/>
      <c r="F114" s="128"/>
      <c r="G114" s="128"/>
      <c r="H114" s="128"/>
      <c r="I114" s="128"/>
      <c r="J114" s="138"/>
      <c r="K114" s="107" t="s">
        <v>14</v>
      </c>
      <c r="L114" s="108" t="s">
        <v>60</v>
      </c>
      <c r="M114" s="113" t="s">
        <v>178</v>
      </c>
      <c r="N114" s="109">
        <v>240</v>
      </c>
      <c r="O114" s="109">
        <v>3</v>
      </c>
      <c r="P114" s="109">
        <v>5</v>
      </c>
      <c r="Q114" s="109" t="s">
        <v>197</v>
      </c>
      <c r="R114" s="110"/>
      <c r="S114" s="128"/>
      <c r="T114" s="128"/>
      <c r="U114" s="128"/>
      <c r="V114" s="128"/>
      <c r="W114" s="128"/>
      <c r="X114" s="128"/>
      <c r="Y114" s="128"/>
      <c r="Z114" s="128"/>
      <c r="AA114" s="135"/>
    </row>
    <row r="115" spans="1:31" x14ac:dyDescent="0.2">
      <c r="A115" s="139" t="s">
        <v>412</v>
      </c>
      <c r="B115" s="126" t="s">
        <v>76</v>
      </c>
      <c r="C115" s="142">
        <v>43665</v>
      </c>
      <c r="D115" s="143" t="s">
        <v>77</v>
      </c>
      <c r="E115" s="126"/>
      <c r="F115" s="126"/>
      <c r="G115" s="126"/>
      <c r="H115" s="126"/>
      <c r="I115" s="126"/>
      <c r="J115" s="136" t="s">
        <v>79</v>
      </c>
      <c r="K115" s="100" t="s">
        <v>23</v>
      </c>
      <c r="L115" s="93" t="s">
        <v>60</v>
      </c>
      <c r="M115" s="111" t="s">
        <v>181</v>
      </c>
      <c r="N115" s="101">
        <v>240</v>
      </c>
      <c r="O115" s="101">
        <v>3</v>
      </c>
      <c r="P115" s="101">
        <v>100</v>
      </c>
      <c r="Q115" s="101">
        <v>15</v>
      </c>
      <c r="R115" s="102"/>
      <c r="S115" s="126" t="s">
        <v>71</v>
      </c>
      <c r="T115" s="126">
        <v>3</v>
      </c>
      <c r="U115" s="126">
        <v>100</v>
      </c>
      <c r="V115" s="126">
        <v>2.2000000000000002</v>
      </c>
      <c r="W115" s="126">
        <v>0.5</v>
      </c>
      <c r="X115" s="126">
        <v>1399.2</v>
      </c>
      <c r="Y115" s="126" t="s">
        <v>74</v>
      </c>
      <c r="Z115" s="126"/>
      <c r="AA115" s="133" t="s">
        <v>81</v>
      </c>
      <c r="AE115" t="str">
        <f>IF(P115&gt;U115,"XXXX","")</f>
        <v/>
      </c>
    </row>
    <row r="116" spans="1:31" x14ac:dyDescent="0.2">
      <c r="A116" s="140"/>
      <c r="B116" s="127"/>
      <c r="C116" s="146"/>
      <c r="D116" s="144"/>
      <c r="E116" s="127"/>
      <c r="F116" s="127"/>
      <c r="G116" s="127"/>
      <c r="H116" s="127"/>
      <c r="I116" s="127"/>
      <c r="J116" s="137"/>
      <c r="K116" s="103" t="s">
        <v>13</v>
      </c>
      <c r="L116" s="104" t="s">
        <v>60</v>
      </c>
      <c r="M116" s="112" t="s">
        <v>61</v>
      </c>
      <c r="N116" s="105">
        <v>240</v>
      </c>
      <c r="O116" s="105">
        <v>3</v>
      </c>
      <c r="P116" s="105">
        <v>5</v>
      </c>
      <c r="Q116" s="105">
        <v>9</v>
      </c>
      <c r="R116" s="106">
        <v>1.5</v>
      </c>
      <c r="S116" s="127"/>
      <c r="T116" s="127"/>
      <c r="U116" s="127"/>
      <c r="V116" s="127"/>
      <c r="W116" s="127"/>
      <c r="X116" s="127"/>
      <c r="Y116" s="127"/>
      <c r="Z116" s="127"/>
      <c r="AA116" s="134"/>
    </row>
    <row r="117" spans="1:31" ht="13.5" thickBot="1" x14ac:dyDescent="0.25">
      <c r="A117" s="141"/>
      <c r="B117" s="128"/>
      <c r="C117" s="147"/>
      <c r="D117" s="145"/>
      <c r="E117" s="128"/>
      <c r="F117" s="128"/>
      <c r="G117" s="128"/>
      <c r="H117" s="128"/>
      <c r="I117" s="128"/>
      <c r="J117" s="138"/>
      <c r="K117" s="107" t="s">
        <v>14</v>
      </c>
      <c r="L117" s="108" t="s">
        <v>60</v>
      </c>
      <c r="M117" s="113" t="s">
        <v>176</v>
      </c>
      <c r="N117" s="109">
        <v>240</v>
      </c>
      <c r="O117" s="109">
        <v>3</v>
      </c>
      <c r="P117" s="109">
        <v>5</v>
      </c>
      <c r="Q117" s="109" t="s">
        <v>195</v>
      </c>
      <c r="R117" s="110"/>
      <c r="S117" s="128"/>
      <c r="T117" s="128"/>
      <c r="U117" s="128"/>
      <c r="V117" s="128"/>
      <c r="W117" s="128"/>
      <c r="X117" s="128"/>
      <c r="Y117" s="128"/>
      <c r="Z117" s="128"/>
      <c r="AA117" s="135"/>
    </row>
    <row r="118" spans="1:31" x14ac:dyDescent="0.2">
      <c r="A118" s="139" t="s">
        <v>413</v>
      </c>
      <c r="B118" s="126" t="s">
        <v>76</v>
      </c>
      <c r="C118" s="142">
        <v>43665</v>
      </c>
      <c r="D118" s="143" t="s">
        <v>77</v>
      </c>
      <c r="E118" s="126"/>
      <c r="F118" s="126"/>
      <c r="G118" s="126"/>
      <c r="H118" s="126"/>
      <c r="I118" s="126"/>
      <c r="J118" s="136" t="s">
        <v>79</v>
      </c>
      <c r="K118" s="100" t="s">
        <v>23</v>
      </c>
      <c r="L118" s="93" t="s">
        <v>60</v>
      </c>
      <c r="M118" s="111" t="s">
        <v>181</v>
      </c>
      <c r="N118" s="101">
        <v>240</v>
      </c>
      <c r="O118" s="101">
        <v>3</v>
      </c>
      <c r="P118" s="101">
        <v>100</v>
      </c>
      <c r="Q118" s="101">
        <v>15</v>
      </c>
      <c r="R118" s="102"/>
      <c r="S118" s="126" t="s">
        <v>71</v>
      </c>
      <c r="T118" s="126">
        <v>3</v>
      </c>
      <c r="U118" s="126">
        <v>100</v>
      </c>
      <c r="V118" s="126">
        <v>3.2</v>
      </c>
      <c r="W118" s="126">
        <v>0.75</v>
      </c>
      <c r="X118" s="126">
        <v>1399.2</v>
      </c>
      <c r="Y118" s="126" t="s">
        <v>74</v>
      </c>
      <c r="Z118" s="126"/>
      <c r="AA118" s="133" t="s">
        <v>81</v>
      </c>
      <c r="AE118" t="str">
        <f>IF(P118&gt;U118,"XXXX","")</f>
        <v/>
      </c>
    </row>
    <row r="119" spans="1:31" x14ac:dyDescent="0.2">
      <c r="A119" s="140"/>
      <c r="B119" s="127"/>
      <c r="C119" s="146"/>
      <c r="D119" s="144"/>
      <c r="E119" s="127"/>
      <c r="F119" s="127"/>
      <c r="G119" s="127"/>
      <c r="H119" s="127"/>
      <c r="I119" s="127"/>
      <c r="J119" s="137"/>
      <c r="K119" s="103" t="s">
        <v>13</v>
      </c>
      <c r="L119" s="104" t="s">
        <v>60</v>
      </c>
      <c r="M119" s="112" t="s">
        <v>61</v>
      </c>
      <c r="N119" s="105">
        <v>240</v>
      </c>
      <c r="O119" s="105">
        <v>3</v>
      </c>
      <c r="P119" s="105">
        <v>5</v>
      </c>
      <c r="Q119" s="105">
        <v>9</v>
      </c>
      <c r="R119" s="106">
        <v>1.5</v>
      </c>
      <c r="S119" s="127"/>
      <c r="T119" s="127"/>
      <c r="U119" s="127"/>
      <c r="V119" s="127"/>
      <c r="W119" s="127"/>
      <c r="X119" s="127"/>
      <c r="Y119" s="127"/>
      <c r="Z119" s="127"/>
      <c r="AA119" s="134"/>
    </row>
    <row r="120" spans="1:31" ht="13.5" thickBot="1" x14ac:dyDescent="0.25">
      <c r="A120" s="141"/>
      <c r="B120" s="128"/>
      <c r="C120" s="147"/>
      <c r="D120" s="145"/>
      <c r="E120" s="128"/>
      <c r="F120" s="128"/>
      <c r="G120" s="128"/>
      <c r="H120" s="128"/>
      <c r="I120" s="128"/>
      <c r="J120" s="138"/>
      <c r="K120" s="107" t="s">
        <v>14</v>
      </c>
      <c r="L120" s="108" t="s">
        <v>60</v>
      </c>
      <c r="M120" s="113" t="s">
        <v>176</v>
      </c>
      <c r="N120" s="109">
        <v>240</v>
      </c>
      <c r="O120" s="109">
        <v>3</v>
      </c>
      <c r="P120" s="109">
        <v>5</v>
      </c>
      <c r="Q120" s="109" t="s">
        <v>195</v>
      </c>
      <c r="R120" s="110"/>
      <c r="S120" s="128"/>
      <c r="T120" s="128"/>
      <c r="U120" s="128"/>
      <c r="V120" s="128"/>
      <c r="W120" s="128"/>
      <c r="X120" s="128"/>
      <c r="Y120" s="128"/>
      <c r="Z120" s="128"/>
      <c r="AA120" s="135"/>
    </row>
    <row r="121" spans="1:31" x14ac:dyDescent="0.2">
      <c r="A121" s="139" t="s">
        <v>226</v>
      </c>
      <c r="B121" s="126" t="s">
        <v>76</v>
      </c>
      <c r="C121" s="142">
        <v>43665</v>
      </c>
      <c r="D121" s="143" t="s">
        <v>77</v>
      </c>
      <c r="E121" s="126"/>
      <c r="F121" s="126"/>
      <c r="G121" s="126"/>
      <c r="H121" s="126"/>
      <c r="I121" s="126"/>
      <c r="J121" s="136" t="s">
        <v>79</v>
      </c>
      <c r="K121" s="100" t="s">
        <v>23</v>
      </c>
      <c r="L121" s="93" t="s">
        <v>60</v>
      </c>
      <c r="M121" s="111" t="s">
        <v>181</v>
      </c>
      <c r="N121" s="101">
        <v>240</v>
      </c>
      <c r="O121" s="101">
        <v>3</v>
      </c>
      <c r="P121" s="101">
        <v>100</v>
      </c>
      <c r="Q121" s="101">
        <v>15</v>
      </c>
      <c r="R121" s="102"/>
      <c r="S121" s="126" t="s">
        <v>71</v>
      </c>
      <c r="T121" s="126">
        <v>3</v>
      </c>
      <c r="U121" s="126">
        <v>100</v>
      </c>
      <c r="V121" s="126">
        <v>3.2</v>
      </c>
      <c r="W121" s="126">
        <v>0.75</v>
      </c>
      <c r="X121" s="126">
        <v>1399.2</v>
      </c>
      <c r="Y121" s="126" t="s">
        <v>74</v>
      </c>
      <c r="Z121" s="126"/>
      <c r="AA121" s="133" t="s">
        <v>81</v>
      </c>
      <c r="AE121" t="str">
        <f>IF(P121&gt;U121,"XXXX","")</f>
        <v/>
      </c>
    </row>
    <row r="122" spans="1:31" x14ac:dyDescent="0.2">
      <c r="A122" s="140"/>
      <c r="B122" s="127"/>
      <c r="C122" s="146"/>
      <c r="D122" s="144"/>
      <c r="E122" s="127"/>
      <c r="F122" s="127"/>
      <c r="G122" s="127"/>
      <c r="H122" s="127"/>
      <c r="I122" s="127"/>
      <c r="J122" s="137"/>
      <c r="K122" s="103" t="s">
        <v>13</v>
      </c>
      <c r="L122" s="104" t="s">
        <v>60</v>
      </c>
      <c r="M122" s="112" t="s">
        <v>61</v>
      </c>
      <c r="N122" s="105">
        <v>240</v>
      </c>
      <c r="O122" s="105">
        <v>3</v>
      </c>
      <c r="P122" s="105">
        <v>5</v>
      </c>
      <c r="Q122" s="105">
        <v>9</v>
      </c>
      <c r="R122" s="106">
        <v>1.5</v>
      </c>
      <c r="S122" s="127"/>
      <c r="T122" s="127"/>
      <c r="U122" s="127"/>
      <c r="V122" s="127"/>
      <c r="W122" s="127"/>
      <c r="X122" s="127"/>
      <c r="Y122" s="127"/>
      <c r="Z122" s="127"/>
      <c r="AA122" s="134"/>
    </row>
    <row r="123" spans="1:31" ht="13.5" thickBot="1" x14ac:dyDescent="0.25">
      <c r="A123" s="141"/>
      <c r="B123" s="128"/>
      <c r="C123" s="147"/>
      <c r="D123" s="145"/>
      <c r="E123" s="128"/>
      <c r="F123" s="128"/>
      <c r="G123" s="128"/>
      <c r="H123" s="128"/>
      <c r="I123" s="128"/>
      <c r="J123" s="138"/>
      <c r="K123" s="107" t="s">
        <v>14</v>
      </c>
      <c r="L123" s="108" t="s">
        <v>60</v>
      </c>
      <c r="M123" s="113" t="s">
        <v>177</v>
      </c>
      <c r="N123" s="109">
        <v>240</v>
      </c>
      <c r="O123" s="109">
        <v>3</v>
      </c>
      <c r="P123" s="109">
        <v>5</v>
      </c>
      <c r="Q123" s="109" t="s">
        <v>196</v>
      </c>
      <c r="R123" s="110"/>
      <c r="S123" s="128"/>
      <c r="T123" s="128"/>
      <c r="U123" s="128"/>
      <c r="V123" s="128"/>
      <c r="W123" s="128"/>
      <c r="X123" s="128"/>
      <c r="Y123" s="128"/>
      <c r="Z123" s="128"/>
      <c r="AA123" s="135"/>
    </row>
    <row r="124" spans="1:31" x14ac:dyDescent="0.2">
      <c r="A124" s="139" t="s">
        <v>414</v>
      </c>
      <c r="B124" s="126" t="s">
        <v>76</v>
      </c>
      <c r="C124" s="142">
        <v>43665</v>
      </c>
      <c r="D124" s="143" t="s">
        <v>77</v>
      </c>
      <c r="E124" s="126"/>
      <c r="F124" s="126"/>
      <c r="G124" s="126"/>
      <c r="H124" s="126"/>
      <c r="I124" s="126"/>
      <c r="J124" s="136" t="s">
        <v>79</v>
      </c>
      <c r="K124" s="100" t="s">
        <v>23</v>
      </c>
      <c r="L124" s="93" t="s">
        <v>60</v>
      </c>
      <c r="M124" s="111" t="s">
        <v>181</v>
      </c>
      <c r="N124" s="101">
        <v>240</v>
      </c>
      <c r="O124" s="101">
        <v>3</v>
      </c>
      <c r="P124" s="101">
        <v>100</v>
      </c>
      <c r="Q124" s="101">
        <v>15</v>
      </c>
      <c r="R124" s="102"/>
      <c r="S124" s="126" t="s">
        <v>71</v>
      </c>
      <c r="T124" s="126">
        <v>3</v>
      </c>
      <c r="U124" s="126">
        <v>100</v>
      </c>
      <c r="V124" s="126">
        <v>4.2</v>
      </c>
      <c r="W124" s="126">
        <v>1</v>
      </c>
      <c r="X124" s="126">
        <v>1399.2</v>
      </c>
      <c r="Y124" s="126" t="s">
        <v>74</v>
      </c>
      <c r="Z124" s="126"/>
      <c r="AA124" s="133" t="s">
        <v>81</v>
      </c>
      <c r="AE124" t="str">
        <f>IF(P124&gt;U124,"XXXX","")</f>
        <v/>
      </c>
    </row>
    <row r="125" spans="1:31" x14ac:dyDescent="0.2">
      <c r="A125" s="140"/>
      <c r="B125" s="127"/>
      <c r="C125" s="146"/>
      <c r="D125" s="144"/>
      <c r="E125" s="127"/>
      <c r="F125" s="127"/>
      <c r="G125" s="127"/>
      <c r="H125" s="127"/>
      <c r="I125" s="127"/>
      <c r="J125" s="137"/>
      <c r="K125" s="103" t="s">
        <v>13</v>
      </c>
      <c r="L125" s="104" t="s">
        <v>60</v>
      </c>
      <c r="M125" s="112" t="s">
        <v>61</v>
      </c>
      <c r="N125" s="105">
        <v>240</v>
      </c>
      <c r="O125" s="105">
        <v>3</v>
      </c>
      <c r="P125" s="105">
        <v>5</v>
      </c>
      <c r="Q125" s="105">
        <v>9</v>
      </c>
      <c r="R125" s="106">
        <v>1.5</v>
      </c>
      <c r="S125" s="127"/>
      <c r="T125" s="127"/>
      <c r="U125" s="127"/>
      <c r="V125" s="127"/>
      <c r="W125" s="127"/>
      <c r="X125" s="127"/>
      <c r="Y125" s="127"/>
      <c r="Z125" s="127"/>
      <c r="AA125" s="134"/>
    </row>
    <row r="126" spans="1:31" ht="13.5" thickBot="1" x14ac:dyDescent="0.25">
      <c r="A126" s="141"/>
      <c r="B126" s="128"/>
      <c r="C126" s="147"/>
      <c r="D126" s="145"/>
      <c r="E126" s="128"/>
      <c r="F126" s="128"/>
      <c r="G126" s="128"/>
      <c r="H126" s="128"/>
      <c r="I126" s="128"/>
      <c r="J126" s="138"/>
      <c r="K126" s="107" t="s">
        <v>14</v>
      </c>
      <c r="L126" s="108" t="s">
        <v>60</v>
      </c>
      <c r="M126" s="113" t="s">
        <v>177</v>
      </c>
      <c r="N126" s="109">
        <v>240</v>
      </c>
      <c r="O126" s="109">
        <v>3</v>
      </c>
      <c r="P126" s="109">
        <v>5</v>
      </c>
      <c r="Q126" s="109" t="s">
        <v>196</v>
      </c>
      <c r="R126" s="110"/>
      <c r="S126" s="128"/>
      <c r="T126" s="128"/>
      <c r="U126" s="128"/>
      <c r="V126" s="128"/>
      <c r="W126" s="128"/>
      <c r="X126" s="128"/>
      <c r="Y126" s="128"/>
      <c r="Z126" s="128"/>
      <c r="AA126" s="135"/>
    </row>
    <row r="127" spans="1:31" x14ac:dyDescent="0.2">
      <c r="A127" s="139" t="s">
        <v>415</v>
      </c>
      <c r="B127" s="126" t="s">
        <v>76</v>
      </c>
      <c r="C127" s="142">
        <v>43665</v>
      </c>
      <c r="D127" s="143" t="s">
        <v>77</v>
      </c>
      <c r="E127" s="126"/>
      <c r="F127" s="126"/>
      <c r="G127" s="126"/>
      <c r="H127" s="126"/>
      <c r="I127" s="126"/>
      <c r="J127" s="136" t="s">
        <v>79</v>
      </c>
      <c r="K127" s="100" t="s">
        <v>23</v>
      </c>
      <c r="L127" s="93" t="s">
        <v>60</v>
      </c>
      <c r="M127" s="111" t="s">
        <v>181</v>
      </c>
      <c r="N127" s="101">
        <v>240</v>
      </c>
      <c r="O127" s="101">
        <v>3</v>
      </c>
      <c r="P127" s="101">
        <v>100</v>
      </c>
      <c r="Q127" s="101">
        <v>15</v>
      </c>
      <c r="R127" s="102"/>
      <c r="S127" s="126" t="s">
        <v>71</v>
      </c>
      <c r="T127" s="126">
        <v>3</v>
      </c>
      <c r="U127" s="126">
        <v>100</v>
      </c>
      <c r="V127" s="126">
        <v>6</v>
      </c>
      <c r="W127" s="126">
        <v>1.5</v>
      </c>
      <c r="X127" s="126">
        <v>1399.2</v>
      </c>
      <c r="Y127" s="126" t="s">
        <v>74</v>
      </c>
      <c r="Z127" s="126"/>
      <c r="AA127" s="133" t="s">
        <v>81</v>
      </c>
      <c r="AE127" t="str">
        <f>IF(P127&gt;U127,"XXXX","")</f>
        <v/>
      </c>
    </row>
    <row r="128" spans="1:31" x14ac:dyDescent="0.2">
      <c r="A128" s="140"/>
      <c r="B128" s="127"/>
      <c r="C128" s="146"/>
      <c r="D128" s="144"/>
      <c r="E128" s="127"/>
      <c r="F128" s="127"/>
      <c r="G128" s="127"/>
      <c r="H128" s="127"/>
      <c r="I128" s="127"/>
      <c r="J128" s="137"/>
      <c r="K128" s="103" t="s">
        <v>13</v>
      </c>
      <c r="L128" s="104" t="s">
        <v>60</v>
      </c>
      <c r="M128" s="112" t="s">
        <v>61</v>
      </c>
      <c r="N128" s="105">
        <v>240</v>
      </c>
      <c r="O128" s="105">
        <v>3</v>
      </c>
      <c r="P128" s="105">
        <v>5</v>
      </c>
      <c r="Q128" s="105">
        <v>9</v>
      </c>
      <c r="R128" s="106">
        <v>1.5</v>
      </c>
      <c r="S128" s="127"/>
      <c r="T128" s="127"/>
      <c r="U128" s="127"/>
      <c r="V128" s="127"/>
      <c r="W128" s="127"/>
      <c r="X128" s="127"/>
      <c r="Y128" s="127"/>
      <c r="Z128" s="127"/>
      <c r="AA128" s="134"/>
    </row>
    <row r="129" spans="1:31" ht="13.5" thickBot="1" x14ac:dyDescent="0.25">
      <c r="A129" s="141"/>
      <c r="B129" s="128"/>
      <c r="C129" s="147"/>
      <c r="D129" s="145"/>
      <c r="E129" s="128"/>
      <c r="F129" s="128"/>
      <c r="G129" s="128"/>
      <c r="H129" s="128"/>
      <c r="I129" s="128"/>
      <c r="J129" s="138"/>
      <c r="K129" s="107" t="s">
        <v>14</v>
      </c>
      <c r="L129" s="108" t="s">
        <v>60</v>
      </c>
      <c r="M129" s="113" t="s">
        <v>177</v>
      </c>
      <c r="N129" s="109">
        <v>240</v>
      </c>
      <c r="O129" s="109">
        <v>3</v>
      </c>
      <c r="P129" s="109">
        <v>5</v>
      </c>
      <c r="Q129" s="109" t="s">
        <v>196</v>
      </c>
      <c r="R129" s="110"/>
      <c r="S129" s="128"/>
      <c r="T129" s="128"/>
      <c r="U129" s="128"/>
      <c r="V129" s="128"/>
      <c r="W129" s="128"/>
      <c r="X129" s="128"/>
      <c r="Y129" s="128"/>
      <c r="Z129" s="128"/>
      <c r="AA129" s="135"/>
    </row>
    <row r="130" spans="1:31" x14ac:dyDescent="0.2">
      <c r="A130" s="139" t="s">
        <v>416</v>
      </c>
      <c r="B130" s="126" t="s">
        <v>76</v>
      </c>
      <c r="C130" s="142">
        <v>43665</v>
      </c>
      <c r="D130" s="143" t="s">
        <v>77</v>
      </c>
      <c r="E130" s="126"/>
      <c r="F130" s="126"/>
      <c r="G130" s="126"/>
      <c r="H130" s="126"/>
      <c r="I130" s="126"/>
      <c r="J130" s="136" t="s">
        <v>79</v>
      </c>
      <c r="K130" s="100" t="s">
        <v>23</v>
      </c>
      <c r="L130" s="93" t="s">
        <v>60</v>
      </c>
      <c r="M130" s="111" t="s">
        <v>181</v>
      </c>
      <c r="N130" s="101">
        <v>480</v>
      </c>
      <c r="O130" s="101">
        <v>3</v>
      </c>
      <c r="P130" s="101">
        <v>35</v>
      </c>
      <c r="Q130" s="101">
        <v>15</v>
      </c>
      <c r="R130" s="102"/>
      <c r="S130" s="126" t="s">
        <v>72</v>
      </c>
      <c r="T130" s="126">
        <v>3</v>
      </c>
      <c r="U130" s="126">
        <v>35</v>
      </c>
      <c r="V130" s="126">
        <v>1.1000000000000001</v>
      </c>
      <c r="W130" s="126">
        <v>0.5</v>
      </c>
      <c r="X130" s="126">
        <v>1399.2</v>
      </c>
      <c r="Y130" s="143" t="s">
        <v>74</v>
      </c>
      <c r="Z130" s="126"/>
      <c r="AA130" s="133" t="s">
        <v>81</v>
      </c>
      <c r="AE130" t="str">
        <f>IF(P130&gt;U130,"XXXX","")</f>
        <v/>
      </c>
    </row>
    <row r="131" spans="1:31" x14ac:dyDescent="0.2">
      <c r="A131" s="140"/>
      <c r="B131" s="127"/>
      <c r="C131" s="146"/>
      <c r="D131" s="144"/>
      <c r="E131" s="127"/>
      <c r="F131" s="127"/>
      <c r="G131" s="127"/>
      <c r="H131" s="127"/>
      <c r="I131" s="127"/>
      <c r="J131" s="137"/>
      <c r="K131" s="103" t="s">
        <v>13</v>
      </c>
      <c r="L131" s="104" t="s">
        <v>60</v>
      </c>
      <c r="M131" s="112" t="s">
        <v>61</v>
      </c>
      <c r="N131" s="105">
        <v>480</v>
      </c>
      <c r="O131" s="105">
        <v>3</v>
      </c>
      <c r="P131" s="105">
        <v>5</v>
      </c>
      <c r="Q131" s="105">
        <v>9</v>
      </c>
      <c r="R131" s="106">
        <v>2</v>
      </c>
      <c r="S131" s="127"/>
      <c r="T131" s="127"/>
      <c r="U131" s="127"/>
      <c r="V131" s="127"/>
      <c r="W131" s="127"/>
      <c r="X131" s="127"/>
      <c r="Y131" s="144"/>
      <c r="Z131" s="127"/>
      <c r="AA131" s="134"/>
    </row>
    <row r="132" spans="1:31" ht="13.5" thickBot="1" x14ac:dyDescent="0.25">
      <c r="A132" s="141"/>
      <c r="B132" s="128"/>
      <c r="C132" s="147"/>
      <c r="D132" s="145"/>
      <c r="E132" s="128"/>
      <c r="F132" s="128"/>
      <c r="G132" s="128"/>
      <c r="H132" s="128"/>
      <c r="I132" s="128"/>
      <c r="J132" s="138"/>
      <c r="K132" s="107" t="s">
        <v>14</v>
      </c>
      <c r="L132" s="108" t="s">
        <v>60</v>
      </c>
      <c r="M132" s="113" t="s">
        <v>180</v>
      </c>
      <c r="N132" s="109">
        <v>480</v>
      </c>
      <c r="O132" s="109">
        <v>3</v>
      </c>
      <c r="P132" s="109">
        <v>5</v>
      </c>
      <c r="Q132" s="109" t="s">
        <v>198</v>
      </c>
      <c r="R132" s="110"/>
      <c r="S132" s="128"/>
      <c r="T132" s="128"/>
      <c r="U132" s="128"/>
      <c r="V132" s="128"/>
      <c r="W132" s="128"/>
      <c r="X132" s="128"/>
      <c r="Y132" s="145"/>
      <c r="Z132" s="128"/>
      <c r="AA132" s="135"/>
    </row>
    <row r="133" spans="1:31" x14ac:dyDescent="0.2">
      <c r="A133" s="139" t="s">
        <v>417</v>
      </c>
      <c r="B133" s="126" t="s">
        <v>76</v>
      </c>
      <c r="C133" s="142">
        <v>43665</v>
      </c>
      <c r="D133" s="143" t="s">
        <v>77</v>
      </c>
      <c r="E133" s="126"/>
      <c r="F133" s="126"/>
      <c r="G133" s="126"/>
      <c r="H133" s="126"/>
      <c r="I133" s="126"/>
      <c r="J133" s="136" t="s">
        <v>79</v>
      </c>
      <c r="K133" s="100" t="s">
        <v>23</v>
      </c>
      <c r="L133" s="93" t="s">
        <v>60</v>
      </c>
      <c r="M133" s="111" t="s">
        <v>181</v>
      </c>
      <c r="N133" s="101">
        <v>480</v>
      </c>
      <c r="O133" s="101">
        <v>3</v>
      </c>
      <c r="P133" s="101">
        <v>35</v>
      </c>
      <c r="Q133" s="101">
        <v>15</v>
      </c>
      <c r="R133" s="102"/>
      <c r="S133" s="126" t="s">
        <v>72</v>
      </c>
      <c r="T133" s="126">
        <v>3</v>
      </c>
      <c r="U133" s="126">
        <v>35</v>
      </c>
      <c r="V133" s="126">
        <v>1.6</v>
      </c>
      <c r="W133" s="126">
        <v>0.75</v>
      </c>
      <c r="X133" s="126">
        <v>1399.2</v>
      </c>
      <c r="Y133" s="126" t="s">
        <v>74</v>
      </c>
      <c r="Z133" s="126"/>
      <c r="AA133" s="133" t="s">
        <v>81</v>
      </c>
      <c r="AE133" t="str">
        <f>IF(P133&gt;U133,"XXXX","")</f>
        <v/>
      </c>
    </row>
    <row r="134" spans="1:31" x14ac:dyDescent="0.2">
      <c r="A134" s="140"/>
      <c r="B134" s="127"/>
      <c r="C134" s="146"/>
      <c r="D134" s="144"/>
      <c r="E134" s="127"/>
      <c r="F134" s="127"/>
      <c r="G134" s="127"/>
      <c r="H134" s="127"/>
      <c r="I134" s="127"/>
      <c r="J134" s="137"/>
      <c r="K134" s="103" t="s">
        <v>13</v>
      </c>
      <c r="L134" s="104" t="s">
        <v>60</v>
      </c>
      <c r="M134" s="112" t="s">
        <v>61</v>
      </c>
      <c r="N134" s="105">
        <v>480</v>
      </c>
      <c r="O134" s="105">
        <v>3</v>
      </c>
      <c r="P134" s="105">
        <v>5</v>
      </c>
      <c r="Q134" s="105">
        <v>9</v>
      </c>
      <c r="R134" s="106">
        <v>2</v>
      </c>
      <c r="S134" s="127"/>
      <c r="T134" s="127"/>
      <c r="U134" s="127"/>
      <c r="V134" s="127"/>
      <c r="W134" s="127"/>
      <c r="X134" s="127"/>
      <c r="Y134" s="127"/>
      <c r="Z134" s="127"/>
      <c r="AA134" s="134"/>
    </row>
    <row r="135" spans="1:31" ht="13.5" thickBot="1" x14ac:dyDescent="0.25">
      <c r="A135" s="141"/>
      <c r="B135" s="128"/>
      <c r="C135" s="147"/>
      <c r="D135" s="145"/>
      <c r="E135" s="128"/>
      <c r="F135" s="128"/>
      <c r="G135" s="128"/>
      <c r="H135" s="128"/>
      <c r="I135" s="128"/>
      <c r="J135" s="138"/>
      <c r="K135" s="107" t="s">
        <v>14</v>
      </c>
      <c r="L135" s="108" t="s">
        <v>60</v>
      </c>
      <c r="M135" s="113" t="s">
        <v>180</v>
      </c>
      <c r="N135" s="109">
        <v>480</v>
      </c>
      <c r="O135" s="109">
        <v>3</v>
      </c>
      <c r="P135" s="109">
        <v>5</v>
      </c>
      <c r="Q135" s="109" t="s">
        <v>198</v>
      </c>
      <c r="R135" s="110"/>
      <c r="S135" s="128"/>
      <c r="T135" s="128"/>
      <c r="U135" s="128"/>
      <c r="V135" s="128"/>
      <c r="W135" s="128"/>
      <c r="X135" s="128"/>
      <c r="Y135" s="128"/>
      <c r="Z135" s="128"/>
      <c r="AA135" s="135"/>
    </row>
    <row r="136" spans="1:31" x14ac:dyDescent="0.2">
      <c r="A136" s="139" t="s">
        <v>227</v>
      </c>
      <c r="B136" s="126" t="s">
        <v>76</v>
      </c>
      <c r="C136" s="142">
        <v>43665</v>
      </c>
      <c r="D136" s="143" t="s">
        <v>77</v>
      </c>
      <c r="E136" s="126"/>
      <c r="F136" s="126"/>
      <c r="G136" s="126"/>
      <c r="H136" s="126"/>
      <c r="I136" s="126"/>
      <c r="J136" s="136" t="s">
        <v>79</v>
      </c>
      <c r="K136" s="100" t="s">
        <v>23</v>
      </c>
      <c r="L136" s="93" t="s">
        <v>60</v>
      </c>
      <c r="M136" s="111" t="s">
        <v>181</v>
      </c>
      <c r="N136" s="101">
        <v>480</v>
      </c>
      <c r="O136" s="101">
        <v>3</v>
      </c>
      <c r="P136" s="101">
        <v>35</v>
      </c>
      <c r="Q136" s="101">
        <v>15</v>
      </c>
      <c r="R136" s="102"/>
      <c r="S136" s="126" t="s">
        <v>72</v>
      </c>
      <c r="T136" s="126">
        <v>3</v>
      </c>
      <c r="U136" s="126">
        <v>35</v>
      </c>
      <c r="V136" s="126">
        <v>1.6</v>
      </c>
      <c r="W136" s="126">
        <v>0.75</v>
      </c>
      <c r="X136" s="126">
        <v>1399.2</v>
      </c>
      <c r="Y136" s="126" t="s">
        <v>74</v>
      </c>
      <c r="Z136" s="126"/>
      <c r="AA136" s="133" t="s">
        <v>81</v>
      </c>
      <c r="AE136" t="str">
        <f>IF(P136&gt;U136,"XXXX","")</f>
        <v/>
      </c>
    </row>
    <row r="137" spans="1:31" x14ac:dyDescent="0.2">
      <c r="A137" s="140"/>
      <c r="B137" s="127"/>
      <c r="C137" s="146"/>
      <c r="D137" s="144"/>
      <c r="E137" s="127"/>
      <c r="F137" s="127"/>
      <c r="G137" s="127"/>
      <c r="H137" s="127"/>
      <c r="I137" s="127"/>
      <c r="J137" s="137"/>
      <c r="K137" s="103" t="s">
        <v>13</v>
      </c>
      <c r="L137" s="104" t="s">
        <v>60</v>
      </c>
      <c r="M137" s="112" t="s">
        <v>61</v>
      </c>
      <c r="N137" s="105">
        <v>480</v>
      </c>
      <c r="O137" s="105">
        <v>3</v>
      </c>
      <c r="P137" s="105">
        <v>5</v>
      </c>
      <c r="Q137" s="105">
        <v>9</v>
      </c>
      <c r="R137" s="106">
        <v>2</v>
      </c>
      <c r="S137" s="127"/>
      <c r="T137" s="127"/>
      <c r="U137" s="127"/>
      <c r="V137" s="127"/>
      <c r="W137" s="127"/>
      <c r="X137" s="127"/>
      <c r="Y137" s="127"/>
      <c r="Z137" s="127"/>
      <c r="AA137" s="134"/>
    </row>
    <row r="138" spans="1:31" ht="13.5" thickBot="1" x14ac:dyDescent="0.25">
      <c r="A138" s="141"/>
      <c r="B138" s="128"/>
      <c r="C138" s="147"/>
      <c r="D138" s="145"/>
      <c r="E138" s="128"/>
      <c r="F138" s="128"/>
      <c r="G138" s="128"/>
      <c r="H138" s="128"/>
      <c r="I138" s="128"/>
      <c r="J138" s="138"/>
      <c r="K138" s="107" t="s">
        <v>14</v>
      </c>
      <c r="L138" s="108" t="s">
        <v>60</v>
      </c>
      <c r="M138" s="113" t="s">
        <v>176</v>
      </c>
      <c r="N138" s="109">
        <v>480</v>
      </c>
      <c r="O138" s="109">
        <v>3</v>
      </c>
      <c r="P138" s="109">
        <v>5</v>
      </c>
      <c r="Q138" s="109" t="s">
        <v>195</v>
      </c>
      <c r="R138" s="110"/>
      <c r="S138" s="128"/>
      <c r="T138" s="128"/>
      <c r="U138" s="128"/>
      <c r="V138" s="128"/>
      <c r="W138" s="128"/>
      <c r="X138" s="128"/>
      <c r="Y138" s="128"/>
      <c r="Z138" s="128"/>
      <c r="AA138" s="135"/>
    </row>
    <row r="139" spans="1:31" x14ac:dyDescent="0.2">
      <c r="A139" s="139" t="s">
        <v>418</v>
      </c>
      <c r="B139" s="126" t="s">
        <v>76</v>
      </c>
      <c r="C139" s="142">
        <v>43665</v>
      </c>
      <c r="D139" s="143" t="s">
        <v>77</v>
      </c>
      <c r="E139" s="126"/>
      <c r="F139" s="126"/>
      <c r="G139" s="126"/>
      <c r="H139" s="126"/>
      <c r="I139" s="126"/>
      <c r="J139" s="136" t="s">
        <v>79</v>
      </c>
      <c r="K139" s="100" t="s">
        <v>23</v>
      </c>
      <c r="L139" s="93" t="s">
        <v>60</v>
      </c>
      <c r="M139" s="111" t="s">
        <v>181</v>
      </c>
      <c r="N139" s="101">
        <v>480</v>
      </c>
      <c r="O139" s="101">
        <v>3</v>
      </c>
      <c r="P139" s="101">
        <v>35</v>
      </c>
      <c r="Q139" s="101">
        <v>15</v>
      </c>
      <c r="R139" s="102"/>
      <c r="S139" s="126" t="s">
        <v>72</v>
      </c>
      <c r="T139" s="126">
        <v>3</v>
      </c>
      <c r="U139" s="126">
        <v>35</v>
      </c>
      <c r="V139" s="126">
        <v>2.1</v>
      </c>
      <c r="W139" s="126">
        <v>1</v>
      </c>
      <c r="X139" s="126">
        <v>1399.2</v>
      </c>
      <c r="Y139" s="126" t="s">
        <v>74</v>
      </c>
      <c r="Z139" s="126"/>
      <c r="AA139" s="133" t="s">
        <v>81</v>
      </c>
      <c r="AE139" t="str">
        <f>IF(P139&gt;U139,"XXXX","")</f>
        <v/>
      </c>
    </row>
    <row r="140" spans="1:31" x14ac:dyDescent="0.2">
      <c r="A140" s="140"/>
      <c r="B140" s="127"/>
      <c r="C140" s="146"/>
      <c r="D140" s="144"/>
      <c r="E140" s="127"/>
      <c r="F140" s="127"/>
      <c r="G140" s="127"/>
      <c r="H140" s="127"/>
      <c r="I140" s="127"/>
      <c r="J140" s="137"/>
      <c r="K140" s="103" t="s">
        <v>13</v>
      </c>
      <c r="L140" s="104" t="s">
        <v>60</v>
      </c>
      <c r="M140" s="112" t="s">
        <v>61</v>
      </c>
      <c r="N140" s="105">
        <v>480</v>
      </c>
      <c r="O140" s="105">
        <v>3</v>
      </c>
      <c r="P140" s="105">
        <v>5</v>
      </c>
      <c r="Q140" s="105">
        <v>9</v>
      </c>
      <c r="R140" s="106">
        <v>2</v>
      </c>
      <c r="S140" s="127"/>
      <c r="T140" s="127"/>
      <c r="U140" s="127"/>
      <c r="V140" s="127"/>
      <c r="W140" s="127"/>
      <c r="X140" s="127"/>
      <c r="Y140" s="127"/>
      <c r="Z140" s="127"/>
      <c r="AA140" s="134"/>
    </row>
    <row r="141" spans="1:31" ht="13.5" thickBot="1" x14ac:dyDescent="0.25">
      <c r="A141" s="141"/>
      <c r="B141" s="128"/>
      <c r="C141" s="147"/>
      <c r="D141" s="145"/>
      <c r="E141" s="128"/>
      <c r="F141" s="128"/>
      <c r="G141" s="128"/>
      <c r="H141" s="128"/>
      <c r="I141" s="128"/>
      <c r="J141" s="138"/>
      <c r="K141" s="107" t="s">
        <v>14</v>
      </c>
      <c r="L141" s="108" t="s">
        <v>60</v>
      </c>
      <c r="M141" s="113" t="s">
        <v>176</v>
      </c>
      <c r="N141" s="109">
        <v>480</v>
      </c>
      <c r="O141" s="109">
        <v>3</v>
      </c>
      <c r="P141" s="109">
        <v>5</v>
      </c>
      <c r="Q141" s="109" t="s">
        <v>195</v>
      </c>
      <c r="R141" s="110"/>
      <c r="S141" s="128"/>
      <c r="T141" s="128"/>
      <c r="U141" s="128"/>
      <c r="V141" s="128"/>
      <c r="W141" s="128"/>
      <c r="X141" s="128"/>
      <c r="Y141" s="128"/>
      <c r="Z141" s="128"/>
      <c r="AA141" s="135"/>
    </row>
    <row r="142" spans="1:31" x14ac:dyDescent="0.2">
      <c r="A142" s="139" t="s">
        <v>419</v>
      </c>
      <c r="B142" s="126" t="s">
        <v>76</v>
      </c>
      <c r="C142" s="142">
        <v>43665</v>
      </c>
      <c r="D142" s="143" t="s">
        <v>77</v>
      </c>
      <c r="E142" s="126"/>
      <c r="F142" s="126"/>
      <c r="G142" s="126"/>
      <c r="H142" s="126"/>
      <c r="I142" s="126"/>
      <c r="J142" s="136" t="s">
        <v>79</v>
      </c>
      <c r="K142" s="100" t="s">
        <v>23</v>
      </c>
      <c r="L142" s="93" t="s">
        <v>60</v>
      </c>
      <c r="M142" s="111" t="s">
        <v>181</v>
      </c>
      <c r="N142" s="101">
        <v>480</v>
      </c>
      <c r="O142" s="101">
        <v>3</v>
      </c>
      <c r="P142" s="101">
        <v>35</v>
      </c>
      <c r="Q142" s="101">
        <v>15</v>
      </c>
      <c r="R142" s="102"/>
      <c r="S142" s="126" t="s">
        <v>72</v>
      </c>
      <c r="T142" s="126">
        <v>3</v>
      </c>
      <c r="U142" s="126">
        <v>35</v>
      </c>
      <c r="V142" s="126">
        <v>3</v>
      </c>
      <c r="W142" s="126">
        <v>1.5</v>
      </c>
      <c r="X142" s="126">
        <v>1399.2</v>
      </c>
      <c r="Y142" s="126" t="s">
        <v>74</v>
      </c>
      <c r="Z142" s="126"/>
      <c r="AA142" s="133" t="s">
        <v>81</v>
      </c>
      <c r="AE142" t="str">
        <f>IF(P142&gt;U142,"XXXX","")</f>
        <v/>
      </c>
    </row>
    <row r="143" spans="1:31" x14ac:dyDescent="0.2">
      <c r="A143" s="140"/>
      <c r="B143" s="127"/>
      <c r="C143" s="146"/>
      <c r="D143" s="144"/>
      <c r="E143" s="127"/>
      <c r="F143" s="127"/>
      <c r="G143" s="127"/>
      <c r="H143" s="127"/>
      <c r="I143" s="127"/>
      <c r="J143" s="137"/>
      <c r="K143" s="103" t="s">
        <v>13</v>
      </c>
      <c r="L143" s="104" t="s">
        <v>60</v>
      </c>
      <c r="M143" s="112" t="s">
        <v>61</v>
      </c>
      <c r="N143" s="105">
        <v>480</v>
      </c>
      <c r="O143" s="105">
        <v>3</v>
      </c>
      <c r="P143" s="105">
        <v>5</v>
      </c>
      <c r="Q143" s="105">
        <v>9</v>
      </c>
      <c r="R143" s="106">
        <v>2</v>
      </c>
      <c r="S143" s="127"/>
      <c r="T143" s="127"/>
      <c r="U143" s="127"/>
      <c r="V143" s="127"/>
      <c r="W143" s="127"/>
      <c r="X143" s="127"/>
      <c r="Y143" s="127"/>
      <c r="Z143" s="127"/>
      <c r="AA143" s="134"/>
    </row>
    <row r="144" spans="1:31" ht="13.5" thickBot="1" x14ac:dyDescent="0.25">
      <c r="A144" s="141"/>
      <c r="B144" s="128"/>
      <c r="C144" s="147"/>
      <c r="D144" s="145"/>
      <c r="E144" s="128"/>
      <c r="F144" s="128"/>
      <c r="G144" s="128"/>
      <c r="H144" s="128"/>
      <c r="I144" s="128"/>
      <c r="J144" s="138"/>
      <c r="K144" s="107" t="s">
        <v>14</v>
      </c>
      <c r="L144" s="108" t="s">
        <v>60</v>
      </c>
      <c r="M144" s="113" t="s">
        <v>176</v>
      </c>
      <c r="N144" s="109">
        <v>480</v>
      </c>
      <c r="O144" s="109">
        <v>3</v>
      </c>
      <c r="P144" s="109">
        <v>5</v>
      </c>
      <c r="Q144" s="109" t="s">
        <v>195</v>
      </c>
      <c r="R144" s="110"/>
      <c r="S144" s="128"/>
      <c r="T144" s="128"/>
      <c r="U144" s="128"/>
      <c r="V144" s="128"/>
      <c r="W144" s="128"/>
      <c r="X144" s="128"/>
      <c r="Y144" s="128"/>
      <c r="Z144" s="128"/>
      <c r="AA144" s="135"/>
    </row>
    <row r="145" spans="1:31" x14ac:dyDescent="0.2">
      <c r="A145" s="139" t="s">
        <v>420</v>
      </c>
      <c r="B145" s="126" t="s">
        <v>76</v>
      </c>
      <c r="C145" s="142">
        <v>43665</v>
      </c>
      <c r="D145" s="143" t="s">
        <v>77</v>
      </c>
      <c r="E145" s="126"/>
      <c r="F145" s="126"/>
      <c r="G145" s="126"/>
      <c r="H145" s="126"/>
      <c r="I145" s="126"/>
      <c r="J145" s="136" t="s">
        <v>79</v>
      </c>
      <c r="K145" s="100" t="s">
        <v>23</v>
      </c>
      <c r="L145" s="93" t="s">
        <v>60</v>
      </c>
      <c r="M145" s="111" t="s">
        <v>181</v>
      </c>
      <c r="N145" s="101">
        <v>480</v>
      </c>
      <c r="O145" s="101">
        <v>3</v>
      </c>
      <c r="P145" s="101">
        <v>35</v>
      </c>
      <c r="Q145" s="101">
        <v>15</v>
      </c>
      <c r="R145" s="102"/>
      <c r="S145" s="126" t="s">
        <v>72</v>
      </c>
      <c r="T145" s="126">
        <v>3</v>
      </c>
      <c r="U145" s="126">
        <v>35</v>
      </c>
      <c r="V145" s="126">
        <v>3.4</v>
      </c>
      <c r="W145" s="126">
        <v>2</v>
      </c>
      <c r="X145" s="126">
        <v>1399.2</v>
      </c>
      <c r="Y145" s="126" t="s">
        <v>74</v>
      </c>
      <c r="Z145" s="126"/>
      <c r="AA145" s="133" t="s">
        <v>81</v>
      </c>
      <c r="AE145" t="str">
        <f>IF(P145&gt;U145,"XXXX","")</f>
        <v/>
      </c>
    </row>
    <row r="146" spans="1:31" x14ac:dyDescent="0.2">
      <c r="A146" s="140"/>
      <c r="B146" s="127"/>
      <c r="C146" s="146"/>
      <c r="D146" s="144"/>
      <c r="E146" s="127"/>
      <c r="F146" s="127"/>
      <c r="G146" s="127"/>
      <c r="H146" s="127"/>
      <c r="I146" s="127"/>
      <c r="J146" s="137"/>
      <c r="K146" s="103" t="s">
        <v>13</v>
      </c>
      <c r="L146" s="104" t="s">
        <v>60</v>
      </c>
      <c r="M146" s="112" t="s">
        <v>61</v>
      </c>
      <c r="N146" s="105">
        <v>480</v>
      </c>
      <c r="O146" s="105">
        <v>3</v>
      </c>
      <c r="P146" s="105">
        <v>5</v>
      </c>
      <c r="Q146" s="105">
        <v>9</v>
      </c>
      <c r="R146" s="106">
        <v>2</v>
      </c>
      <c r="S146" s="127"/>
      <c r="T146" s="127"/>
      <c r="U146" s="127"/>
      <c r="V146" s="127"/>
      <c r="W146" s="127"/>
      <c r="X146" s="127"/>
      <c r="Y146" s="127"/>
      <c r="Z146" s="127"/>
      <c r="AA146" s="134"/>
    </row>
    <row r="147" spans="1:31" ht="13.5" thickBot="1" x14ac:dyDescent="0.25">
      <c r="A147" s="141"/>
      <c r="B147" s="128"/>
      <c r="C147" s="147"/>
      <c r="D147" s="145"/>
      <c r="E147" s="128"/>
      <c r="F147" s="128"/>
      <c r="G147" s="128"/>
      <c r="H147" s="128"/>
      <c r="I147" s="128"/>
      <c r="J147" s="138"/>
      <c r="K147" s="107" t="s">
        <v>14</v>
      </c>
      <c r="L147" s="108" t="s">
        <v>60</v>
      </c>
      <c r="M147" s="113" t="s">
        <v>176</v>
      </c>
      <c r="N147" s="109">
        <v>480</v>
      </c>
      <c r="O147" s="109">
        <v>3</v>
      </c>
      <c r="P147" s="109">
        <v>5</v>
      </c>
      <c r="Q147" s="109" t="s">
        <v>195</v>
      </c>
      <c r="R147" s="110"/>
      <c r="S147" s="128"/>
      <c r="T147" s="128"/>
      <c r="U147" s="128"/>
      <c r="V147" s="128"/>
      <c r="W147" s="128"/>
      <c r="X147" s="128"/>
      <c r="Y147" s="128"/>
      <c r="Z147" s="128"/>
      <c r="AA147" s="135"/>
    </row>
    <row r="148" spans="1:31" x14ac:dyDescent="0.2">
      <c r="A148" s="139" t="s">
        <v>228</v>
      </c>
      <c r="B148" s="126" t="s">
        <v>76</v>
      </c>
      <c r="C148" s="142">
        <v>43665</v>
      </c>
      <c r="D148" s="143" t="s">
        <v>77</v>
      </c>
      <c r="E148" s="126"/>
      <c r="F148" s="126"/>
      <c r="G148" s="126"/>
      <c r="H148" s="126"/>
      <c r="I148" s="126"/>
      <c r="J148" s="136" t="s">
        <v>79</v>
      </c>
      <c r="K148" s="100" t="s">
        <v>23</v>
      </c>
      <c r="L148" s="93" t="s">
        <v>60</v>
      </c>
      <c r="M148" s="111" t="s">
        <v>181</v>
      </c>
      <c r="N148" s="101">
        <v>480</v>
      </c>
      <c r="O148" s="101">
        <v>3</v>
      </c>
      <c r="P148" s="101">
        <v>35</v>
      </c>
      <c r="Q148" s="101">
        <v>15</v>
      </c>
      <c r="R148" s="102"/>
      <c r="S148" s="126" t="s">
        <v>72</v>
      </c>
      <c r="T148" s="126">
        <v>3</v>
      </c>
      <c r="U148" s="126">
        <v>35</v>
      </c>
      <c r="V148" s="126">
        <v>3.4</v>
      </c>
      <c r="W148" s="126">
        <v>2</v>
      </c>
      <c r="X148" s="126">
        <v>1399.2</v>
      </c>
      <c r="Y148" s="126" t="s">
        <v>74</v>
      </c>
      <c r="Z148" s="126"/>
      <c r="AA148" s="133" t="s">
        <v>81</v>
      </c>
      <c r="AE148" t="str">
        <f>IF(P148&gt;U148,"XXXX","")</f>
        <v/>
      </c>
    </row>
    <row r="149" spans="1:31" x14ac:dyDescent="0.2">
      <c r="A149" s="140"/>
      <c r="B149" s="127"/>
      <c r="C149" s="146"/>
      <c r="D149" s="144"/>
      <c r="E149" s="127"/>
      <c r="F149" s="127"/>
      <c r="G149" s="127"/>
      <c r="H149" s="127"/>
      <c r="I149" s="127"/>
      <c r="J149" s="137"/>
      <c r="K149" s="103" t="s">
        <v>13</v>
      </c>
      <c r="L149" s="104" t="s">
        <v>60</v>
      </c>
      <c r="M149" s="112" t="s">
        <v>61</v>
      </c>
      <c r="N149" s="105">
        <v>480</v>
      </c>
      <c r="O149" s="105">
        <v>3</v>
      </c>
      <c r="P149" s="105">
        <v>5</v>
      </c>
      <c r="Q149" s="105">
        <v>9</v>
      </c>
      <c r="R149" s="106">
        <v>2</v>
      </c>
      <c r="S149" s="127"/>
      <c r="T149" s="127"/>
      <c r="U149" s="127"/>
      <c r="V149" s="127"/>
      <c r="W149" s="127"/>
      <c r="X149" s="127"/>
      <c r="Y149" s="127"/>
      <c r="Z149" s="127"/>
      <c r="AA149" s="134"/>
    </row>
    <row r="150" spans="1:31" ht="13.5" thickBot="1" x14ac:dyDescent="0.25">
      <c r="A150" s="141"/>
      <c r="B150" s="128"/>
      <c r="C150" s="147"/>
      <c r="D150" s="145"/>
      <c r="E150" s="128"/>
      <c r="F150" s="128"/>
      <c r="G150" s="128"/>
      <c r="H150" s="128"/>
      <c r="I150" s="128"/>
      <c r="J150" s="138"/>
      <c r="K150" s="107" t="s">
        <v>14</v>
      </c>
      <c r="L150" s="108" t="s">
        <v>60</v>
      </c>
      <c r="M150" s="113" t="s">
        <v>177</v>
      </c>
      <c r="N150" s="109">
        <v>480</v>
      </c>
      <c r="O150" s="109">
        <v>3</v>
      </c>
      <c r="P150" s="109">
        <v>5</v>
      </c>
      <c r="Q150" s="109" t="s">
        <v>196</v>
      </c>
      <c r="R150" s="110"/>
      <c r="S150" s="128"/>
      <c r="T150" s="128"/>
      <c r="U150" s="128"/>
      <c r="V150" s="128"/>
      <c r="W150" s="128"/>
      <c r="X150" s="128"/>
      <c r="Y150" s="128"/>
      <c r="Z150" s="128"/>
      <c r="AA150" s="135"/>
    </row>
    <row r="151" spans="1:31" x14ac:dyDescent="0.2">
      <c r="A151" s="139" t="s">
        <v>421</v>
      </c>
      <c r="B151" s="126" t="s">
        <v>76</v>
      </c>
      <c r="C151" s="142">
        <v>43665</v>
      </c>
      <c r="D151" s="143" t="s">
        <v>77</v>
      </c>
      <c r="E151" s="126"/>
      <c r="F151" s="126"/>
      <c r="G151" s="126"/>
      <c r="H151" s="126"/>
      <c r="I151" s="126"/>
      <c r="J151" s="136" t="s">
        <v>79</v>
      </c>
      <c r="K151" s="100" t="s">
        <v>23</v>
      </c>
      <c r="L151" s="93" t="s">
        <v>60</v>
      </c>
      <c r="M151" s="111" t="s">
        <v>181</v>
      </c>
      <c r="N151" s="101">
        <v>600</v>
      </c>
      <c r="O151" s="101">
        <v>3</v>
      </c>
      <c r="P151" s="101">
        <v>22</v>
      </c>
      <c r="Q151" s="101">
        <v>15</v>
      </c>
      <c r="R151" s="102"/>
      <c r="S151" s="126" t="s">
        <v>73</v>
      </c>
      <c r="T151" s="126">
        <v>3</v>
      </c>
      <c r="U151" s="126">
        <v>22</v>
      </c>
      <c r="V151" s="126">
        <v>0.9</v>
      </c>
      <c r="W151" s="126">
        <v>0.5</v>
      </c>
      <c r="X151" s="126">
        <v>1399.2</v>
      </c>
      <c r="Y151" s="126" t="s">
        <v>74</v>
      </c>
      <c r="Z151" s="126"/>
      <c r="AA151" s="133" t="s">
        <v>81</v>
      </c>
      <c r="AE151" t="str">
        <f>IF(P151&gt;U151,"XXXX","")</f>
        <v/>
      </c>
    </row>
    <row r="152" spans="1:31" x14ac:dyDescent="0.2">
      <c r="A152" s="140"/>
      <c r="B152" s="127"/>
      <c r="C152" s="146"/>
      <c r="D152" s="144"/>
      <c r="E152" s="127"/>
      <c r="F152" s="127"/>
      <c r="G152" s="127"/>
      <c r="H152" s="127"/>
      <c r="I152" s="127"/>
      <c r="J152" s="137"/>
      <c r="K152" s="103" t="s">
        <v>13</v>
      </c>
      <c r="L152" s="104" t="s">
        <v>60</v>
      </c>
      <c r="M152" s="112" t="s">
        <v>61</v>
      </c>
      <c r="N152" s="105">
        <v>600</v>
      </c>
      <c r="O152" s="105">
        <v>3</v>
      </c>
      <c r="P152" s="105">
        <v>5</v>
      </c>
      <c r="Q152" s="105">
        <v>9</v>
      </c>
      <c r="R152" s="106">
        <v>2</v>
      </c>
      <c r="S152" s="127"/>
      <c r="T152" s="127"/>
      <c r="U152" s="127"/>
      <c r="V152" s="127"/>
      <c r="W152" s="127"/>
      <c r="X152" s="127"/>
      <c r="Y152" s="127"/>
      <c r="Z152" s="127"/>
      <c r="AA152" s="134"/>
    </row>
    <row r="153" spans="1:31" ht="13.5" thickBot="1" x14ac:dyDescent="0.25">
      <c r="A153" s="141"/>
      <c r="B153" s="128"/>
      <c r="C153" s="147"/>
      <c r="D153" s="145"/>
      <c r="E153" s="128"/>
      <c r="F153" s="128"/>
      <c r="G153" s="128"/>
      <c r="H153" s="128"/>
      <c r="I153" s="128"/>
      <c r="J153" s="138"/>
      <c r="K153" s="107" t="s">
        <v>14</v>
      </c>
      <c r="L153" s="108" t="s">
        <v>60</v>
      </c>
      <c r="M153" s="113" t="s">
        <v>180</v>
      </c>
      <c r="N153" s="109">
        <v>600</v>
      </c>
      <c r="O153" s="109">
        <v>3</v>
      </c>
      <c r="P153" s="109">
        <v>5</v>
      </c>
      <c r="Q153" s="109" t="s">
        <v>198</v>
      </c>
      <c r="R153" s="110"/>
      <c r="S153" s="128"/>
      <c r="T153" s="128"/>
      <c r="U153" s="128"/>
      <c r="V153" s="128"/>
      <c r="W153" s="128"/>
      <c r="X153" s="128"/>
      <c r="Y153" s="128"/>
      <c r="Z153" s="128"/>
      <c r="AA153" s="135"/>
    </row>
    <row r="154" spans="1:31" x14ac:dyDescent="0.2">
      <c r="A154" s="139" t="s">
        <v>422</v>
      </c>
      <c r="B154" s="126" t="s">
        <v>76</v>
      </c>
      <c r="C154" s="142">
        <v>43665</v>
      </c>
      <c r="D154" s="143" t="s">
        <v>77</v>
      </c>
      <c r="E154" s="126"/>
      <c r="F154" s="126"/>
      <c r="G154" s="126"/>
      <c r="H154" s="126"/>
      <c r="I154" s="126"/>
      <c r="J154" s="136" t="s">
        <v>79</v>
      </c>
      <c r="K154" s="100" t="s">
        <v>23</v>
      </c>
      <c r="L154" s="93" t="s">
        <v>60</v>
      </c>
      <c r="M154" s="111" t="s">
        <v>181</v>
      </c>
      <c r="N154" s="101">
        <v>600</v>
      </c>
      <c r="O154" s="101">
        <v>3</v>
      </c>
      <c r="P154" s="101">
        <v>22</v>
      </c>
      <c r="Q154" s="101">
        <v>15</v>
      </c>
      <c r="R154" s="102"/>
      <c r="S154" s="126" t="s">
        <v>73</v>
      </c>
      <c r="T154" s="126">
        <v>3</v>
      </c>
      <c r="U154" s="126">
        <v>22</v>
      </c>
      <c r="V154" s="126">
        <v>1.3</v>
      </c>
      <c r="W154" s="126">
        <v>0.75</v>
      </c>
      <c r="X154" s="126">
        <v>1399.2</v>
      </c>
      <c r="Y154" s="126" t="s">
        <v>74</v>
      </c>
      <c r="Z154" s="126"/>
      <c r="AA154" s="133" t="s">
        <v>81</v>
      </c>
      <c r="AE154" t="str">
        <f>IF(P154&gt;U154,"XXXX","")</f>
        <v/>
      </c>
    </row>
    <row r="155" spans="1:31" x14ac:dyDescent="0.2">
      <c r="A155" s="140"/>
      <c r="B155" s="127"/>
      <c r="C155" s="146"/>
      <c r="D155" s="144"/>
      <c r="E155" s="127"/>
      <c r="F155" s="127"/>
      <c r="G155" s="127"/>
      <c r="H155" s="127"/>
      <c r="I155" s="127"/>
      <c r="J155" s="137"/>
      <c r="K155" s="103" t="s">
        <v>13</v>
      </c>
      <c r="L155" s="104" t="s">
        <v>60</v>
      </c>
      <c r="M155" s="112" t="s">
        <v>61</v>
      </c>
      <c r="N155" s="105">
        <v>600</v>
      </c>
      <c r="O155" s="105">
        <v>3</v>
      </c>
      <c r="P155" s="105">
        <v>5</v>
      </c>
      <c r="Q155" s="105">
        <v>9</v>
      </c>
      <c r="R155" s="106">
        <v>2</v>
      </c>
      <c r="S155" s="127"/>
      <c r="T155" s="127"/>
      <c r="U155" s="127"/>
      <c r="V155" s="127"/>
      <c r="W155" s="127"/>
      <c r="X155" s="127"/>
      <c r="Y155" s="127"/>
      <c r="Z155" s="127"/>
      <c r="AA155" s="134"/>
    </row>
    <row r="156" spans="1:31" ht="13.5" thickBot="1" x14ac:dyDescent="0.25">
      <c r="A156" s="141"/>
      <c r="B156" s="128"/>
      <c r="C156" s="147"/>
      <c r="D156" s="145"/>
      <c r="E156" s="128"/>
      <c r="F156" s="128"/>
      <c r="G156" s="128"/>
      <c r="H156" s="128"/>
      <c r="I156" s="128"/>
      <c r="J156" s="138"/>
      <c r="K156" s="107" t="s">
        <v>14</v>
      </c>
      <c r="L156" s="108" t="s">
        <v>60</v>
      </c>
      <c r="M156" s="113" t="s">
        <v>180</v>
      </c>
      <c r="N156" s="109">
        <v>600</v>
      </c>
      <c r="O156" s="109">
        <v>3</v>
      </c>
      <c r="P156" s="109">
        <v>5</v>
      </c>
      <c r="Q156" s="109" t="s">
        <v>198</v>
      </c>
      <c r="R156" s="110"/>
      <c r="S156" s="128"/>
      <c r="T156" s="128"/>
      <c r="U156" s="128"/>
      <c r="V156" s="128"/>
      <c r="W156" s="128"/>
      <c r="X156" s="128"/>
      <c r="Y156" s="128"/>
      <c r="Z156" s="128"/>
      <c r="AA156" s="135"/>
    </row>
    <row r="157" spans="1:31" x14ac:dyDescent="0.2">
      <c r="A157" s="139" t="s">
        <v>423</v>
      </c>
      <c r="B157" s="126" t="s">
        <v>76</v>
      </c>
      <c r="C157" s="142">
        <v>43665</v>
      </c>
      <c r="D157" s="143" t="s">
        <v>77</v>
      </c>
      <c r="E157" s="126"/>
      <c r="F157" s="126"/>
      <c r="G157" s="126"/>
      <c r="H157" s="126"/>
      <c r="I157" s="126"/>
      <c r="J157" s="136" t="s">
        <v>79</v>
      </c>
      <c r="K157" s="100" t="s">
        <v>23</v>
      </c>
      <c r="L157" s="93" t="s">
        <v>60</v>
      </c>
      <c r="M157" s="111" t="s">
        <v>181</v>
      </c>
      <c r="N157" s="101">
        <v>600</v>
      </c>
      <c r="O157" s="101">
        <v>3</v>
      </c>
      <c r="P157" s="101">
        <v>22</v>
      </c>
      <c r="Q157" s="101">
        <v>15</v>
      </c>
      <c r="R157" s="102"/>
      <c r="S157" s="126" t="s">
        <v>73</v>
      </c>
      <c r="T157" s="126">
        <v>3</v>
      </c>
      <c r="U157" s="126">
        <v>22</v>
      </c>
      <c r="V157" s="126">
        <v>1.7</v>
      </c>
      <c r="W157" s="126">
        <v>1</v>
      </c>
      <c r="X157" s="126">
        <v>1399.2</v>
      </c>
      <c r="Y157" s="126" t="s">
        <v>74</v>
      </c>
      <c r="Z157" s="126"/>
      <c r="AA157" s="133" t="s">
        <v>81</v>
      </c>
      <c r="AE157" t="str">
        <f>IF(P157&gt;U157,"XXXX","")</f>
        <v/>
      </c>
    </row>
    <row r="158" spans="1:31" x14ac:dyDescent="0.2">
      <c r="A158" s="140"/>
      <c r="B158" s="127"/>
      <c r="C158" s="146"/>
      <c r="D158" s="144"/>
      <c r="E158" s="127"/>
      <c r="F158" s="127"/>
      <c r="G158" s="127"/>
      <c r="H158" s="127"/>
      <c r="I158" s="127"/>
      <c r="J158" s="137"/>
      <c r="K158" s="103" t="s">
        <v>13</v>
      </c>
      <c r="L158" s="104" t="s">
        <v>60</v>
      </c>
      <c r="M158" s="112" t="s">
        <v>61</v>
      </c>
      <c r="N158" s="105">
        <v>600</v>
      </c>
      <c r="O158" s="105">
        <v>3</v>
      </c>
      <c r="P158" s="105">
        <v>5</v>
      </c>
      <c r="Q158" s="105">
        <v>9</v>
      </c>
      <c r="R158" s="106">
        <v>2</v>
      </c>
      <c r="S158" s="127"/>
      <c r="T158" s="127"/>
      <c r="U158" s="127"/>
      <c r="V158" s="127"/>
      <c r="W158" s="127"/>
      <c r="X158" s="127"/>
      <c r="Y158" s="127"/>
      <c r="Z158" s="127"/>
      <c r="AA158" s="134"/>
    </row>
    <row r="159" spans="1:31" ht="13.5" thickBot="1" x14ac:dyDescent="0.25">
      <c r="A159" s="141"/>
      <c r="B159" s="128"/>
      <c r="C159" s="147"/>
      <c r="D159" s="145"/>
      <c r="E159" s="128"/>
      <c r="F159" s="128"/>
      <c r="G159" s="128"/>
      <c r="H159" s="128"/>
      <c r="I159" s="128"/>
      <c r="J159" s="138"/>
      <c r="K159" s="107" t="s">
        <v>14</v>
      </c>
      <c r="L159" s="108" t="s">
        <v>60</v>
      </c>
      <c r="M159" s="113" t="s">
        <v>180</v>
      </c>
      <c r="N159" s="109">
        <v>600</v>
      </c>
      <c r="O159" s="109">
        <v>3</v>
      </c>
      <c r="P159" s="109">
        <v>5</v>
      </c>
      <c r="Q159" s="109" t="s">
        <v>198</v>
      </c>
      <c r="R159" s="110"/>
      <c r="S159" s="128"/>
      <c r="T159" s="128"/>
      <c r="U159" s="128"/>
      <c r="V159" s="128"/>
      <c r="W159" s="128"/>
      <c r="X159" s="128"/>
      <c r="Y159" s="128"/>
      <c r="Z159" s="128"/>
      <c r="AA159" s="135"/>
    </row>
    <row r="160" spans="1:31" x14ac:dyDescent="0.2">
      <c r="A160" s="139" t="s">
        <v>229</v>
      </c>
      <c r="B160" s="126" t="s">
        <v>76</v>
      </c>
      <c r="C160" s="142">
        <v>43665</v>
      </c>
      <c r="D160" s="143" t="s">
        <v>77</v>
      </c>
      <c r="E160" s="126"/>
      <c r="F160" s="126"/>
      <c r="G160" s="126"/>
      <c r="H160" s="126"/>
      <c r="I160" s="126"/>
      <c r="J160" s="136" t="s">
        <v>79</v>
      </c>
      <c r="K160" s="100" t="s">
        <v>23</v>
      </c>
      <c r="L160" s="93" t="s">
        <v>60</v>
      </c>
      <c r="M160" s="111" t="s">
        <v>181</v>
      </c>
      <c r="N160" s="101">
        <v>600</v>
      </c>
      <c r="O160" s="101">
        <v>3</v>
      </c>
      <c r="P160" s="101">
        <v>22</v>
      </c>
      <c r="Q160" s="101">
        <v>15</v>
      </c>
      <c r="R160" s="102"/>
      <c r="S160" s="126" t="s">
        <v>73</v>
      </c>
      <c r="T160" s="126">
        <v>3</v>
      </c>
      <c r="U160" s="126">
        <v>22</v>
      </c>
      <c r="V160" s="126">
        <v>1.7</v>
      </c>
      <c r="W160" s="126">
        <v>1</v>
      </c>
      <c r="X160" s="126">
        <v>1399.2</v>
      </c>
      <c r="Y160" s="126" t="s">
        <v>74</v>
      </c>
      <c r="Z160" s="126"/>
      <c r="AA160" s="133" t="s">
        <v>81</v>
      </c>
      <c r="AE160" t="str">
        <f>IF(P160&gt;U160,"XXXX","")</f>
        <v/>
      </c>
    </row>
    <row r="161" spans="1:31" x14ac:dyDescent="0.2">
      <c r="A161" s="140"/>
      <c r="B161" s="127"/>
      <c r="C161" s="146"/>
      <c r="D161" s="144"/>
      <c r="E161" s="127"/>
      <c r="F161" s="127"/>
      <c r="G161" s="127"/>
      <c r="H161" s="127"/>
      <c r="I161" s="127"/>
      <c r="J161" s="137"/>
      <c r="K161" s="103" t="s">
        <v>13</v>
      </c>
      <c r="L161" s="104" t="s">
        <v>60</v>
      </c>
      <c r="M161" s="112" t="s">
        <v>61</v>
      </c>
      <c r="N161" s="105">
        <v>600</v>
      </c>
      <c r="O161" s="105">
        <v>3</v>
      </c>
      <c r="P161" s="105">
        <v>5</v>
      </c>
      <c r="Q161" s="105">
        <v>9</v>
      </c>
      <c r="R161" s="106">
        <v>2</v>
      </c>
      <c r="S161" s="127"/>
      <c r="T161" s="127"/>
      <c r="U161" s="127"/>
      <c r="V161" s="127"/>
      <c r="W161" s="127"/>
      <c r="X161" s="127"/>
      <c r="Y161" s="127"/>
      <c r="Z161" s="127"/>
      <c r="AA161" s="134"/>
    </row>
    <row r="162" spans="1:31" ht="13.5" thickBot="1" x14ac:dyDescent="0.25">
      <c r="A162" s="141"/>
      <c r="B162" s="128"/>
      <c r="C162" s="147"/>
      <c r="D162" s="145"/>
      <c r="E162" s="128"/>
      <c r="F162" s="128"/>
      <c r="G162" s="128"/>
      <c r="H162" s="128"/>
      <c r="I162" s="128"/>
      <c r="J162" s="138"/>
      <c r="K162" s="107" t="s">
        <v>14</v>
      </c>
      <c r="L162" s="108" t="s">
        <v>60</v>
      </c>
      <c r="M162" s="113" t="s">
        <v>176</v>
      </c>
      <c r="N162" s="109">
        <v>600</v>
      </c>
      <c r="O162" s="109">
        <v>3</v>
      </c>
      <c r="P162" s="109">
        <v>5</v>
      </c>
      <c r="Q162" s="109" t="s">
        <v>195</v>
      </c>
      <c r="R162" s="110"/>
      <c r="S162" s="128"/>
      <c r="T162" s="128"/>
      <c r="U162" s="128"/>
      <c r="V162" s="128"/>
      <c r="W162" s="128"/>
      <c r="X162" s="128"/>
      <c r="Y162" s="128"/>
      <c r="Z162" s="128"/>
      <c r="AA162" s="135"/>
    </row>
    <row r="163" spans="1:31" x14ac:dyDescent="0.2">
      <c r="A163" s="139" t="s">
        <v>424</v>
      </c>
      <c r="B163" s="126" t="s">
        <v>76</v>
      </c>
      <c r="C163" s="142">
        <v>43665</v>
      </c>
      <c r="D163" s="143" t="s">
        <v>77</v>
      </c>
      <c r="E163" s="126"/>
      <c r="F163" s="126"/>
      <c r="G163" s="126"/>
      <c r="H163" s="126"/>
      <c r="I163" s="126"/>
      <c r="J163" s="136" t="s">
        <v>79</v>
      </c>
      <c r="K163" s="100" t="s">
        <v>23</v>
      </c>
      <c r="L163" s="93" t="s">
        <v>60</v>
      </c>
      <c r="M163" s="111" t="s">
        <v>181</v>
      </c>
      <c r="N163" s="101">
        <v>600</v>
      </c>
      <c r="O163" s="101">
        <v>3</v>
      </c>
      <c r="P163" s="101">
        <v>22</v>
      </c>
      <c r="Q163" s="101">
        <v>15</v>
      </c>
      <c r="R163" s="102"/>
      <c r="S163" s="126" t="s">
        <v>73</v>
      </c>
      <c r="T163" s="126">
        <v>3</v>
      </c>
      <c r="U163" s="126">
        <v>22</v>
      </c>
      <c r="V163" s="126">
        <v>2.4</v>
      </c>
      <c r="W163" s="126">
        <v>1.5</v>
      </c>
      <c r="X163" s="126">
        <v>1399.2</v>
      </c>
      <c r="Y163" s="126" t="s">
        <v>74</v>
      </c>
      <c r="Z163" s="126"/>
      <c r="AA163" s="133" t="s">
        <v>81</v>
      </c>
      <c r="AE163" t="str">
        <f>IF(P163&gt;U163,"XXXX","")</f>
        <v/>
      </c>
    </row>
    <row r="164" spans="1:31" x14ac:dyDescent="0.2">
      <c r="A164" s="140"/>
      <c r="B164" s="127"/>
      <c r="C164" s="146"/>
      <c r="D164" s="144"/>
      <c r="E164" s="127"/>
      <c r="F164" s="127"/>
      <c r="G164" s="127"/>
      <c r="H164" s="127"/>
      <c r="I164" s="127"/>
      <c r="J164" s="137"/>
      <c r="K164" s="103" t="s">
        <v>13</v>
      </c>
      <c r="L164" s="104" t="s">
        <v>60</v>
      </c>
      <c r="M164" s="112" t="s">
        <v>61</v>
      </c>
      <c r="N164" s="105">
        <v>600</v>
      </c>
      <c r="O164" s="105">
        <v>3</v>
      </c>
      <c r="P164" s="105">
        <v>5</v>
      </c>
      <c r="Q164" s="105">
        <v>9</v>
      </c>
      <c r="R164" s="106">
        <v>2</v>
      </c>
      <c r="S164" s="127"/>
      <c r="T164" s="127"/>
      <c r="U164" s="127"/>
      <c r="V164" s="127"/>
      <c r="W164" s="127"/>
      <c r="X164" s="127"/>
      <c r="Y164" s="127"/>
      <c r="Z164" s="127"/>
      <c r="AA164" s="134"/>
    </row>
    <row r="165" spans="1:31" ht="13.5" thickBot="1" x14ac:dyDescent="0.25">
      <c r="A165" s="141"/>
      <c r="B165" s="128"/>
      <c r="C165" s="147"/>
      <c r="D165" s="145"/>
      <c r="E165" s="128"/>
      <c r="F165" s="128"/>
      <c r="G165" s="128"/>
      <c r="H165" s="128"/>
      <c r="I165" s="128"/>
      <c r="J165" s="138"/>
      <c r="K165" s="107" t="s">
        <v>14</v>
      </c>
      <c r="L165" s="108" t="s">
        <v>60</v>
      </c>
      <c r="M165" s="113" t="s">
        <v>176</v>
      </c>
      <c r="N165" s="109">
        <v>600</v>
      </c>
      <c r="O165" s="109">
        <v>3</v>
      </c>
      <c r="P165" s="109">
        <v>5</v>
      </c>
      <c r="Q165" s="109" t="s">
        <v>195</v>
      </c>
      <c r="R165" s="110"/>
      <c r="S165" s="128"/>
      <c r="T165" s="128"/>
      <c r="U165" s="128"/>
      <c r="V165" s="128"/>
      <c r="W165" s="128"/>
      <c r="X165" s="128"/>
      <c r="Y165" s="128"/>
      <c r="Z165" s="128"/>
      <c r="AA165" s="135"/>
    </row>
    <row r="166" spans="1:31" x14ac:dyDescent="0.2">
      <c r="A166" s="139" t="s">
        <v>425</v>
      </c>
      <c r="B166" s="126" t="s">
        <v>76</v>
      </c>
      <c r="C166" s="142">
        <v>43665</v>
      </c>
      <c r="D166" s="143" t="s">
        <v>77</v>
      </c>
      <c r="E166" s="126"/>
      <c r="F166" s="126"/>
      <c r="G166" s="126"/>
      <c r="H166" s="126"/>
      <c r="I166" s="126"/>
      <c r="J166" s="136" t="s">
        <v>79</v>
      </c>
      <c r="K166" s="100" t="s">
        <v>23</v>
      </c>
      <c r="L166" s="93" t="s">
        <v>60</v>
      </c>
      <c r="M166" s="111" t="s">
        <v>181</v>
      </c>
      <c r="N166" s="101">
        <v>600</v>
      </c>
      <c r="O166" s="101">
        <v>3</v>
      </c>
      <c r="P166" s="101">
        <v>22</v>
      </c>
      <c r="Q166" s="101">
        <v>15</v>
      </c>
      <c r="R166" s="102"/>
      <c r="S166" s="126" t="s">
        <v>73</v>
      </c>
      <c r="T166" s="126">
        <v>3</v>
      </c>
      <c r="U166" s="126">
        <v>22</v>
      </c>
      <c r="V166" s="126">
        <v>2.7</v>
      </c>
      <c r="W166" s="126">
        <v>2</v>
      </c>
      <c r="X166" s="126">
        <v>1399.2</v>
      </c>
      <c r="Y166" s="126" t="s">
        <v>74</v>
      </c>
      <c r="Z166" s="126"/>
      <c r="AA166" s="133" t="s">
        <v>81</v>
      </c>
      <c r="AE166" t="str">
        <f>IF(P166&gt;U166,"XXXX","")</f>
        <v/>
      </c>
    </row>
    <row r="167" spans="1:31" x14ac:dyDescent="0.2">
      <c r="A167" s="140"/>
      <c r="B167" s="127"/>
      <c r="C167" s="146"/>
      <c r="D167" s="144"/>
      <c r="E167" s="127"/>
      <c r="F167" s="127"/>
      <c r="G167" s="127"/>
      <c r="H167" s="127"/>
      <c r="I167" s="127"/>
      <c r="J167" s="137"/>
      <c r="K167" s="103" t="s">
        <v>13</v>
      </c>
      <c r="L167" s="104" t="s">
        <v>60</v>
      </c>
      <c r="M167" s="112" t="s">
        <v>61</v>
      </c>
      <c r="N167" s="105">
        <v>600</v>
      </c>
      <c r="O167" s="105">
        <v>3</v>
      </c>
      <c r="P167" s="105">
        <v>5</v>
      </c>
      <c r="Q167" s="105">
        <v>9</v>
      </c>
      <c r="R167" s="106">
        <v>2</v>
      </c>
      <c r="S167" s="127"/>
      <c r="T167" s="127"/>
      <c r="U167" s="127"/>
      <c r="V167" s="127"/>
      <c r="W167" s="127"/>
      <c r="X167" s="127"/>
      <c r="Y167" s="127"/>
      <c r="Z167" s="127"/>
      <c r="AA167" s="134"/>
    </row>
    <row r="168" spans="1:31" ht="13.5" thickBot="1" x14ac:dyDescent="0.25">
      <c r="A168" s="141"/>
      <c r="B168" s="128"/>
      <c r="C168" s="147"/>
      <c r="D168" s="145"/>
      <c r="E168" s="128"/>
      <c r="F168" s="128"/>
      <c r="G168" s="128"/>
      <c r="H168" s="128"/>
      <c r="I168" s="128"/>
      <c r="J168" s="138"/>
      <c r="K168" s="107" t="s">
        <v>14</v>
      </c>
      <c r="L168" s="108" t="s">
        <v>60</v>
      </c>
      <c r="M168" s="113" t="s">
        <v>176</v>
      </c>
      <c r="N168" s="109">
        <v>600</v>
      </c>
      <c r="O168" s="109">
        <v>3</v>
      </c>
      <c r="P168" s="109">
        <v>5</v>
      </c>
      <c r="Q168" s="109" t="s">
        <v>195</v>
      </c>
      <c r="R168" s="110"/>
      <c r="S168" s="128"/>
      <c r="T168" s="128"/>
      <c r="U168" s="128"/>
      <c r="V168" s="128"/>
      <c r="W168" s="128"/>
      <c r="X168" s="128"/>
      <c r="Y168" s="128"/>
      <c r="Z168" s="128"/>
      <c r="AA168" s="135"/>
    </row>
    <row r="169" spans="1:31" x14ac:dyDescent="0.2">
      <c r="A169" s="139" t="s">
        <v>426</v>
      </c>
      <c r="B169" s="126" t="s">
        <v>76</v>
      </c>
      <c r="C169" s="142">
        <v>43665</v>
      </c>
      <c r="D169" s="143" t="s">
        <v>77</v>
      </c>
      <c r="E169" s="126"/>
      <c r="F169" s="126"/>
      <c r="G169" s="126"/>
      <c r="H169" s="126"/>
      <c r="I169" s="126"/>
      <c r="J169" s="136" t="s">
        <v>79</v>
      </c>
      <c r="K169" s="100" t="s">
        <v>23</v>
      </c>
      <c r="L169" s="93" t="s">
        <v>60</v>
      </c>
      <c r="M169" s="111" t="s">
        <v>182</v>
      </c>
      <c r="N169" s="101">
        <v>480</v>
      </c>
      <c r="O169" s="101">
        <v>3</v>
      </c>
      <c r="P169" s="101">
        <v>65</v>
      </c>
      <c r="Q169" s="101">
        <v>15</v>
      </c>
      <c r="R169" s="102"/>
      <c r="S169" s="126" t="s">
        <v>72</v>
      </c>
      <c r="T169" s="126">
        <v>3</v>
      </c>
      <c r="U169" s="126">
        <v>65</v>
      </c>
      <c r="V169" s="126">
        <v>1.1000000000000001</v>
      </c>
      <c r="W169" s="126">
        <v>0.5</v>
      </c>
      <c r="X169" s="126">
        <v>1399.2</v>
      </c>
      <c r="Y169" s="126" t="s">
        <v>74</v>
      </c>
      <c r="Z169" s="126"/>
      <c r="AA169" s="133" t="s">
        <v>81</v>
      </c>
      <c r="AE169" t="str">
        <f>IF(P169&gt;U169,"XXXX","")</f>
        <v/>
      </c>
    </row>
    <row r="170" spans="1:31" x14ac:dyDescent="0.2">
      <c r="A170" s="140"/>
      <c r="B170" s="127"/>
      <c r="C170" s="146"/>
      <c r="D170" s="144"/>
      <c r="E170" s="127"/>
      <c r="F170" s="127"/>
      <c r="G170" s="127"/>
      <c r="H170" s="127"/>
      <c r="I170" s="127"/>
      <c r="J170" s="137"/>
      <c r="K170" s="103" t="s">
        <v>13</v>
      </c>
      <c r="L170" s="104" t="s">
        <v>60</v>
      </c>
      <c r="M170" s="112" t="s">
        <v>61</v>
      </c>
      <c r="N170" s="105">
        <v>480</v>
      </c>
      <c r="O170" s="105">
        <v>3</v>
      </c>
      <c r="P170" s="105">
        <v>5</v>
      </c>
      <c r="Q170" s="105">
        <v>9</v>
      </c>
      <c r="R170" s="106">
        <v>2</v>
      </c>
      <c r="S170" s="127"/>
      <c r="T170" s="127"/>
      <c r="U170" s="127"/>
      <c r="V170" s="127"/>
      <c r="W170" s="127"/>
      <c r="X170" s="127"/>
      <c r="Y170" s="127"/>
      <c r="Z170" s="127"/>
      <c r="AA170" s="134"/>
    </row>
    <row r="171" spans="1:31" ht="13.5" thickBot="1" x14ac:dyDescent="0.25">
      <c r="A171" s="141"/>
      <c r="B171" s="128"/>
      <c r="C171" s="147"/>
      <c r="D171" s="145"/>
      <c r="E171" s="128"/>
      <c r="F171" s="128"/>
      <c r="G171" s="128"/>
      <c r="H171" s="128"/>
      <c r="I171" s="128"/>
      <c r="J171" s="138"/>
      <c r="K171" s="107" t="s">
        <v>14</v>
      </c>
      <c r="L171" s="108" t="s">
        <v>60</v>
      </c>
      <c r="M171" s="113" t="s">
        <v>180</v>
      </c>
      <c r="N171" s="109">
        <v>480</v>
      </c>
      <c r="O171" s="109">
        <v>3</v>
      </c>
      <c r="P171" s="109">
        <v>5</v>
      </c>
      <c r="Q171" s="109" t="s">
        <v>198</v>
      </c>
      <c r="R171" s="110"/>
      <c r="S171" s="128"/>
      <c r="T171" s="128"/>
      <c r="U171" s="128"/>
      <c r="V171" s="128"/>
      <c r="W171" s="128"/>
      <c r="X171" s="128"/>
      <c r="Y171" s="128"/>
      <c r="Z171" s="128"/>
      <c r="AA171" s="135"/>
    </row>
    <row r="172" spans="1:31" x14ac:dyDescent="0.2">
      <c r="A172" s="139" t="s">
        <v>427</v>
      </c>
      <c r="B172" s="126" t="s">
        <v>76</v>
      </c>
      <c r="C172" s="142">
        <v>43665</v>
      </c>
      <c r="D172" s="143" t="s">
        <v>77</v>
      </c>
      <c r="E172" s="126"/>
      <c r="F172" s="126"/>
      <c r="G172" s="126"/>
      <c r="H172" s="126"/>
      <c r="I172" s="126"/>
      <c r="J172" s="136" t="s">
        <v>79</v>
      </c>
      <c r="K172" s="100" t="s">
        <v>23</v>
      </c>
      <c r="L172" s="93" t="s">
        <v>60</v>
      </c>
      <c r="M172" s="111" t="s">
        <v>182</v>
      </c>
      <c r="N172" s="101">
        <v>480</v>
      </c>
      <c r="O172" s="101">
        <v>3</v>
      </c>
      <c r="P172" s="101">
        <v>65</v>
      </c>
      <c r="Q172" s="101">
        <v>15</v>
      </c>
      <c r="R172" s="102"/>
      <c r="S172" s="126" t="s">
        <v>72</v>
      </c>
      <c r="T172" s="126">
        <v>3</v>
      </c>
      <c r="U172" s="126">
        <v>65</v>
      </c>
      <c r="V172" s="126">
        <v>1.6</v>
      </c>
      <c r="W172" s="126">
        <v>0.75</v>
      </c>
      <c r="X172" s="126">
        <v>1399.2</v>
      </c>
      <c r="Y172" s="126" t="s">
        <v>74</v>
      </c>
      <c r="Z172" s="126"/>
      <c r="AA172" s="133" t="s">
        <v>81</v>
      </c>
      <c r="AE172" t="str">
        <f>IF(P172&gt;U172,"XXXX","")</f>
        <v/>
      </c>
    </row>
    <row r="173" spans="1:31" x14ac:dyDescent="0.2">
      <c r="A173" s="140"/>
      <c r="B173" s="127"/>
      <c r="C173" s="146"/>
      <c r="D173" s="144"/>
      <c r="E173" s="127"/>
      <c r="F173" s="127"/>
      <c r="G173" s="127"/>
      <c r="H173" s="127"/>
      <c r="I173" s="127"/>
      <c r="J173" s="137"/>
      <c r="K173" s="103" t="s">
        <v>13</v>
      </c>
      <c r="L173" s="104" t="s">
        <v>60</v>
      </c>
      <c r="M173" s="112" t="s">
        <v>61</v>
      </c>
      <c r="N173" s="105">
        <v>480</v>
      </c>
      <c r="O173" s="105">
        <v>3</v>
      </c>
      <c r="P173" s="105">
        <v>5</v>
      </c>
      <c r="Q173" s="105">
        <v>9</v>
      </c>
      <c r="R173" s="106">
        <v>2</v>
      </c>
      <c r="S173" s="127"/>
      <c r="T173" s="127"/>
      <c r="U173" s="127"/>
      <c r="V173" s="127"/>
      <c r="W173" s="127"/>
      <c r="X173" s="127"/>
      <c r="Y173" s="127"/>
      <c r="Z173" s="127"/>
      <c r="AA173" s="134"/>
    </row>
    <row r="174" spans="1:31" ht="13.5" thickBot="1" x14ac:dyDescent="0.25">
      <c r="A174" s="141"/>
      <c r="B174" s="128"/>
      <c r="C174" s="147"/>
      <c r="D174" s="145"/>
      <c r="E174" s="128"/>
      <c r="F174" s="128"/>
      <c r="G174" s="128"/>
      <c r="H174" s="128"/>
      <c r="I174" s="128"/>
      <c r="J174" s="138"/>
      <c r="K174" s="107" t="s">
        <v>14</v>
      </c>
      <c r="L174" s="108" t="s">
        <v>60</v>
      </c>
      <c r="M174" s="113" t="s">
        <v>180</v>
      </c>
      <c r="N174" s="109">
        <v>480</v>
      </c>
      <c r="O174" s="109">
        <v>3</v>
      </c>
      <c r="P174" s="109">
        <v>5</v>
      </c>
      <c r="Q174" s="109" t="s">
        <v>198</v>
      </c>
      <c r="R174" s="110"/>
      <c r="S174" s="128"/>
      <c r="T174" s="128"/>
      <c r="U174" s="128"/>
      <c r="V174" s="128"/>
      <c r="W174" s="128"/>
      <c r="X174" s="128"/>
      <c r="Y174" s="128"/>
      <c r="Z174" s="128"/>
      <c r="AA174" s="135"/>
    </row>
    <row r="175" spans="1:31" x14ac:dyDescent="0.2">
      <c r="A175" s="139" t="s">
        <v>230</v>
      </c>
      <c r="B175" s="126" t="s">
        <v>76</v>
      </c>
      <c r="C175" s="142">
        <v>43665</v>
      </c>
      <c r="D175" s="143" t="s">
        <v>77</v>
      </c>
      <c r="E175" s="126"/>
      <c r="F175" s="126"/>
      <c r="G175" s="126"/>
      <c r="H175" s="126"/>
      <c r="I175" s="126"/>
      <c r="J175" s="136" t="s">
        <v>79</v>
      </c>
      <c r="K175" s="100" t="s">
        <v>23</v>
      </c>
      <c r="L175" s="93" t="s">
        <v>60</v>
      </c>
      <c r="M175" s="111" t="s">
        <v>182</v>
      </c>
      <c r="N175" s="101">
        <v>480</v>
      </c>
      <c r="O175" s="101">
        <v>3</v>
      </c>
      <c r="P175" s="101">
        <v>65</v>
      </c>
      <c r="Q175" s="101">
        <v>15</v>
      </c>
      <c r="R175" s="102"/>
      <c r="S175" s="126" t="s">
        <v>72</v>
      </c>
      <c r="T175" s="126">
        <v>3</v>
      </c>
      <c r="U175" s="126">
        <v>65</v>
      </c>
      <c r="V175" s="126">
        <v>1.6</v>
      </c>
      <c r="W175" s="126">
        <v>0.75</v>
      </c>
      <c r="X175" s="126">
        <v>1399.2</v>
      </c>
      <c r="Y175" s="126" t="s">
        <v>74</v>
      </c>
      <c r="Z175" s="126"/>
      <c r="AA175" s="133" t="s">
        <v>81</v>
      </c>
      <c r="AE175" t="str">
        <f>IF(P175&gt;U175,"XXXX","")</f>
        <v/>
      </c>
    </row>
    <row r="176" spans="1:31" x14ac:dyDescent="0.2">
      <c r="A176" s="140"/>
      <c r="B176" s="127"/>
      <c r="C176" s="146"/>
      <c r="D176" s="144"/>
      <c r="E176" s="127"/>
      <c r="F176" s="127"/>
      <c r="G176" s="127"/>
      <c r="H176" s="127"/>
      <c r="I176" s="127"/>
      <c r="J176" s="137"/>
      <c r="K176" s="103" t="s">
        <v>13</v>
      </c>
      <c r="L176" s="104" t="s">
        <v>60</v>
      </c>
      <c r="M176" s="112" t="s">
        <v>61</v>
      </c>
      <c r="N176" s="105">
        <v>480</v>
      </c>
      <c r="O176" s="105">
        <v>3</v>
      </c>
      <c r="P176" s="105">
        <v>5</v>
      </c>
      <c r="Q176" s="105">
        <v>9</v>
      </c>
      <c r="R176" s="106">
        <v>2</v>
      </c>
      <c r="S176" s="127"/>
      <c r="T176" s="127"/>
      <c r="U176" s="127"/>
      <c r="V176" s="127"/>
      <c r="W176" s="127"/>
      <c r="X176" s="127"/>
      <c r="Y176" s="127"/>
      <c r="Z176" s="127"/>
      <c r="AA176" s="134"/>
    </row>
    <row r="177" spans="1:31" ht="13.5" thickBot="1" x14ac:dyDescent="0.25">
      <c r="A177" s="141"/>
      <c r="B177" s="128"/>
      <c r="C177" s="147"/>
      <c r="D177" s="145"/>
      <c r="E177" s="128"/>
      <c r="F177" s="128"/>
      <c r="G177" s="128"/>
      <c r="H177" s="128"/>
      <c r="I177" s="128"/>
      <c r="J177" s="138"/>
      <c r="K177" s="107" t="s">
        <v>14</v>
      </c>
      <c r="L177" s="108" t="s">
        <v>60</v>
      </c>
      <c r="M177" s="113" t="s">
        <v>176</v>
      </c>
      <c r="N177" s="109">
        <v>480</v>
      </c>
      <c r="O177" s="109">
        <v>3</v>
      </c>
      <c r="P177" s="109">
        <v>5</v>
      </c>
      <c r="Q177" s="109" t="s">
        <v>195</v>
      </c>
      <c r="R177" s="110"/>
      <c r="S177" s="128"/>
      <c r="T177" s="128"/>
      <c r="U177" s="128"/>
      <c r="V177" s="128"/>
      <c r="W177" s="128"/>
      <c r="X177" s="128"/>
      <c r="Y177" s="128"/>
      <c r="Z177" s="128"/>
      <c r="AA177" s="135"/>
    </row>
    <row r="178" spans="1:31" x14ac:dyDescent="0.2">
      <c r="A178" s="139" t="s">
        <v>428</v>
      </c>
      <c r="B178" s="126" t="s">
        <v>76</v>
      </c>
      <c r="C178" s="142">
        <v>43665</v>
      </c>
      <c r="D178" s="143" t="s">
        <v>77</v>
      </c>
      <c r="E178" s="126"/>
      <c r="F178" s="126"/>
      <c r="G178" s="126"/>
      <c r="H178" s="126"/>
      <c r="I178" s="126"/>
      <c r="J178" s="136" t="s">
        <v>79</v>
      </c>
      <c r="K178" s="100" t="s">
        <v>23</v>
      </c>
      <c r="L178" s="93" t="s">
        <v>60</v>
      </c>
      <c r="M178" s="111" t="s">
        <v>182</v>
      </c>
      <c r="N178" s="101">
        <v>480</v>
      </c>
      <c r="O178" s="101">
        <v>3</v>
      </c>
      <c r="P178" s="101">
        <v>65</v>
      </c>
      <c r="Q178" s="101">
        <v>15</v>
      </c>
      <c r="R178" s="102"/>
      <c r="S178" s="126" t="s">
        <v>72</v>
      </c>
      <c r="T178" s="126">
        <v>3</v>
      </c>
      <c r="U178" s="126">
        <v>65</v>
      </c>
      <c r="V178" s="126">
        <v>2.1</v>
      </c>
      <c r="W178" s="126">
        <v>1</v>
      </c>
      <c r="X178" s="126">
        <v>1399.2</v>
      </c>
      <c r="Y178" s="126" t="s">
        <v>74</v>
      </c>
      <c r="Z178" s="126"/>
      <c r="AA178" s="133" t="s">
        <v>81</v>
      </c>
      <c r="AE178" t="str">
        <f>IF(P178&gt;U178,"XXXX","")</f>
        <v/>
      </c>
    </row>
    <row r="179" spans="1:31" x14ac:dyDescent="0.2">
      <c r="A179" s="140"/>
      <c r="B179" s="127"/>
      <c r="C179" s="146"/>
      <c r="D179" s="144"/>
      <c r="E179" s="127"/>
      <c r="F179" s="127"/>
      <c r="G179" s="127"/>
      <c r="H179" s="127"/>
      <c r="I179" s="127"/>
      <c r="J179" s="137"/>
      <c r="K179" s="103" t="s">
        <v>13</v>
      </c>
      <c r="L179" s="104" t="s">
        <v>60</v>
      </c>
      <c r="M179" s="112" t="s">
        <v>61</v>
      </c>
      <c r="N179" s="105">
        <v>480</v>
      </c>
      <c r="O179" s="105">
        <v>3</v>
      </c>
      <c r="P179" s="105">
        <v>5</v>
      </c>
      <c r="Q179" s="105">
        <v>9</v>
      </c>
      <c r="R179" s="106">
        <v>2</v>
      </c>
      <c r="S179" s="127"/>
      <c r="T179" s="127"/>
      <c r="U179" s="127"/>
      <c r="V179" s="127"/>
      <c r="W179" s="127"/>
      <c r="X179" s="127"/>
      <c r="Y179" s="127"/>
      <c r="Z179" s="127"/>
      <c r="AA179" s="134"/>
    </row>
    <row r="180" spans="1:31" ht="13.5" thickBot="1" x14ac:dyDescent="0.25">
      <c r="A180" s="141"/>
      <c r="B180" s="128"/>
      <c r="C180" s="147"/>
      <c r="D180" s="145"/>
      <c r="E180" s="128"/>
      <c r="F180" s="128"/>
      <c r="G180" s="128"/>
      <c r="H180" s="128"/>
      <c r="I180" s="128"/>
      <c r="J180" s="138"/>
      <c r="K180" s="107" t="s">
        <v>14</v>
      </c>
      <c r="L180" s="108" t="s">
        <v>60</v>
      </c>
      <c r="M180" s="113" t="s">
        <v>176</v>
      </c>
      <c r="N180" s="109">
        <v>480</v>
      </c>
      <c r="O180" s="109">
        <v>3</v>
      </c>
      <c r="P180" s="109">
        <v>5</v>
      </c>
      <c r="Q180" s="109" t="s">
        <v>195</v>
      </c>
      <c r="R180" s="110"/>
      <c r="S180" s="128"/>
      <c r="T180" s="128"/>
      <c r="U180" s="128"/>
      <c r="V180" s="128"/>
      <c r="W180" s="128"/>
      <c r="X180" s="128"/>
      <c r="Y180" s="128"/>
      <c r="Z180" s="128"/>
      <c r="AA180" s="135"/>
    </row>
    <row r="181" spans="1:31" x14ac:dyDescent="0.2">
      <c r="A181" s="139" t="s">
        <v>429</v>
      </c>
      <c r="B181" s="126" t="s">
        <v>76</v>
      </c>
      <c r="C181" s="142">
        <v>43665</v>
      </c>
      <c r="D181" s="143" t="s">
        <v>77</v>
      </c>
      <c r="E181" s="126"/>
      <c r="F181" s="126"/>
      <c r="G181" s="126"/>
      <c r="H181" s="126"/>
      <c r="I181" s="126"/>
      <c r="J181" s="136" t="s">
        <v>79</v>
      </c>
      <c r="K181" s="100" t="s">
        <v>23</v>
      </c>
      <c r="L181" s="93" t="s">
        <v>60</v>
      </c>
      <c r="M181" s="111" t="s">
        <v>182</v>
      </c>
      <c r="N181" s="101">
        <v>480</v>
      </c>
      <c r="O181" s="101">
        <v>3</v>
      </c>
      <c r="P181" s="101">
        <v>65</v>
      </c>
      <c r="Q181" s="101">
        <v>15</v>
      </c>
      <c r="R181" s="102"/>
      <c r="S181" s="126" t="s">
        <v>72</v>
      </c>
      <c r="T181" s="126">
        <v>3</v>
      </c>
      <c r="U181" s="126">
        <v>65</v>
      </c>
      <c r="V181" s="126">
        <v>3</v>
      </c>
      <c r="W181" s="126">
        <v>1.5</v>
      </c>
      <c r="X181" s="126">
        <v>1399.2</v>
      </c>
      <c r="Y181" s="126" t="s">
        <v>74</v>
      </c>
      <c r="Z181" s="126"/>
      <c r="AA181" s="133" t="s">
        <v>81</v>
      </c>
      <c r="AE181" t="str">
        <f>IF(P181&gt;U181,"XXXX","")</f>
        <v/>
      </c>
    </row>
    <row r="182" spans="1:31" x14ac:dyDescent="0.2">
      <c r="A182" s="140"/>
      <c r="B182" s="127"/>
      <c r="C182" s="146"/>
      <c r="D182" s="144"/>
      <c r="E182" s="127"/>
      <c r="F182" s="127"/>
      <c r="G182" s="127"/>
      <c r="H182" s="127"/>
      <c r="I182" s="127"/>
      <c r="J182" s="137"/>
      <c r="K182" s="103" t="s">
        <v>13</v>
      </c>
      <c r="L182" s="104" t="s">
        <v>60</v>
      </c>
      <c r="M182" s="112" t="s">
        <v>61</v>
      </c>
      <c r="N182" s="105">
        <v>480</v>
      </c>
      <c r="O182" s="105">
        <v>3</v>
      </c>
      <c r="P182" s="105">
        <v>5</v>
      </c>
      <c r="Q182" s="105">
        <v>9</v>
      </c>
      <c r="R182" s="106">
        <v>2</v>
      </c>
      <c r="S182" s="127"/>
      <c r="T182" s="127"/>
      <c r="U182" s="127"/>
      <c r="V182" s="127"/>
      <c r="W182" s="127"/>
      <c r="X182" s="127"/>
      <c r="Y182" s="127"/>
      <c r="Z182" s="127"/>
      <c r="AA182" s="134"/>
    </row>
    <row r="183" spans="1:31" ht="13.5" thickBot="1" x14ac:dyDescent="0.25">
      <c r="A183" s="141"/>
      <c r="B183" s="128"/>
      <c r="C183" s="147"/>
      <c r="D183" s="145"/>
      <c r="E183" s="128"/>
      <c r="F183" s="128"/>
      <c r="G183" s="128"/>
      <c r="H183" s="128"/>
      <c r="I183" s="128"/>
      <c r="J183" s="138"/>
      <c r="K183" s="107" t="s">
        <v>14</v>
      </c>
      <c r="L183" s="108" t="s">
        <v>60</v>
      </c>
      <c r="M183" s="113" t="s">
        <v>176</v>
      </c>
      <c r="N183" s="109">
        <v>480</v>
      </c>
      <c r="O183" s="109">
        <v>3</v>
      </c>
      <c r="P183" s="109">
        <v>5</v>
      </c>
      <c r="Q183" s="109" t="s">
        <v>195</v>
      </c>
      <c r="R183" s="110"/>
      <c r="S183" s="128"/>
      <c r="T183" s="128"/>
      <c r="U183" s="128"/>
      <c r="V183" s="128"/>
      <c r="W183" s="128"/>
      <c r="X183" s="128"/>
      <c r="Y183" s="128"/>
      <c r="Z183" s="128"/>
      <c r="AA183" s="135"/>
    </row>
    <row r="184" spans="1:31" x14ac:dyDescent="0.2">
      <c r="A184" s="139" t="s">
        <v>430</v>
      </c>
      <c r="B184" s="126" t="s">
        <v>76</v>
      </c>
      <c r="C184" s="142">
        <v>43665</v>
      </c>
      <c r="D184" s="143" t="s">
        <v>77</v>
      </c>
      <c r="E184" s="126"/>
      <c r="F184" s="126"/>
      <c r="G184" s="126"/>
      <c r="H184" s="126"/>
      <c r="I184" s="126"/>
      <c r="J184" s="136" t="s">
        <v>79</v>
      </c>
      <c r="K184" s="100" t="s">
        <v>23</v>
      </c>
      <c r="L184" s="93" t="s">
        <v>60</v>
      </c>
      <c r="M184" s="111" t="s">
        <v>182</v>
      </c>
      <c r="N184" s="101">
        <v>480</v>
      </c>
      <c r="O184" s="101">
        <v>3</v>
      </c>
      <c r="P184" s="101">
        <v>65</v>
      </c>
      <c r="Q184" s="101">
        <v>15</v>
      </c>
      <c r="R184" s="102"/>
      <c r="S184" s="126" t="s">
        <v>72</v>
      </c>
      <c r="T184" s="126">
        <v>3</v>
      </c>
      <c r="U184" s="126">
        <v>65</v>
      </c>
      <c r="V184" s="126">
        <v>3.4</v>
      </c>
      <c r="W184" s="126">
        <v>2</v>
      </c>
      <c r="X184" s="126">
        <v>1399.2</v>
      </c>
      <c r="Y184" s="126" t="s">
        <v>74</v>
      </c>
      <c r="Z184" s="126"/>
      <c r="AA184" s="133" t="s">
        <v>81</v>
      </c>
      <c r="AE184" t="str">
        <f>IF(P184&gt;U184,"XXXX","")</f>
        <v/>
      </c>
    </row>
    <row r="185" spans="1:31" x14ac:dyDescent="0.2">
      <c r="A185" s="140"/>
      <c r="B185" s="127"/>
      <c r="C185" s="146"/>
      <c r="D185" s="144"/>
      <c r="E185" s="127"/>
      <c r="F185" s="127"/>
      <c r="G185" s="127"/>
      <c r="H185" s="127"/>
      <c r="I185" s="127"/>
      <c r="J185" s="137"/>
      <c r="K185" s="103" t="s">
        <v>13</v>
      </c>
      <c r="L185" s="104" t="s">
        <v>60</v>
      </c>
      <c r="M185" s="112" t="s">
        <v>61</v>
      </c>
      <c r="N185" s="105">
        <v>480</v>
      </c>
      <c r="O185" s="105">
        <v>3</v>
      </c>
      <c r="P185" s="105">
        <v>5</v>
      </c>
      <c r="Q185" s="105">
        <v>9</v>
      </c>
      <c r="R185" s="106">
        <v>2</v>
      </c>
      <c r="S185" s="127"/>
      <c r="T185" s="127"/>
      <c r="U185" s="127"/>
      <c r="V185" s="127"/>
      <c r="W185" s="127"/>
      <c r="X185" s="127"/>
      <c r="Y185" s="127"/>
      <c r="Z185" s="127"/>
      <c r="AA185" s="134"/>
    </row>
    <row r="186" spans="1:31" ht="13.5" thickBot="1" x14ac:dyDescent="0.25">
      <c r="A186" s="141"/>
      <c r="B186" s="128"/>
      <c r="C186" s="147"/>
      <c r="D186" s="145"/>
      <c r="E186" s="128"/>
      <c r="F186" s="128"/>
      <c r="G186" s="128"/>
      <c r="H186" s="128"/>
      <c r="I186" s="128"/>
      <c r="J186" s="138"/>
      <c r="K186" s="107" t="s">
        <v>14</v>
      </c>
      <c r="L186" s="108" t="s">
        <v>60</v>
      </c>
      <c r="M186" s="113" t="s">
        <v>176</v>
      </c>
      <c r="N186" s="109">
        <v>480</v>
      </c>
      <c r="O186" s="109">
        <v>3</v>
      </c>
      <c r="P186" s="109">
        <v>5</v>
      </c>
      <c r="Q186" s="109" t="s">
        <v>195</v>
      </c>
      <c r="R186" s="110"/>
      <c r="S186" s="128"/>
      <c r="T186" s="128"/>
      <c r="U186" s="128"/>
      <c r="V186" s="128"/>
      <c r="W186" s="128"/>
      <c r="X186" s="128"/>
      <c r="Y186" s="128"/>
      <c r="Z186" s="128"/>
      <c r="AA186" s="135"/>
    </row>
    <row r="187" spans="1:31" x14ac:dyDescent="0.2">
      <c r="A187" s="139" t="s">
        <v>231</v>
      </c>
      <c r="B187" s="126" t="s">
        <v>76</v>
      </c>
      <c r="C187" s="142">
        <v>43665</v>
      </c>
      <c r="D187" s="143" t="s">
        <v>77</v>
      </c>
      <c r="E187" s="126"/>
      <c r="F187" s="126"/>
      <c r="G187" s="126"/>
      <c r="H187" s="126"/>
      <c r="I187" s="126"/>
      <c r="J187" s="136" t="s">
        <v>79</v>
      </c>
      <c r="K187" s="100" t="s">
        <v>23</v>
      </c>
      <c r="L187" s="93" t="s">
        <v>60</v>
      </c>
      <c r="M187" s="111" t="s">
        <v>182</v>
      </c>
      <c r="N187" s="101">
        <v>480</v>
      </c>
      <c r="O187" s="101">
        <v>3</v>
      </c>
      <c r="P187" s="101">
        <v>65</v>
      </c>
      <c r="Q187" s="101">
        <v>15</v>
      </c>
      <c r="R187" s="102"/>
      <c r="S187" s="126" t="s">
        <v>72</v>
      </c>
      <c r="T187" s="126">
        <v>3</v>
      </c>
      <c r="U187" s="126">
        <v>65</v>
      </c>
      <c r="V187" s="126">
        <v>3.4</v>
      </c>
      <c r="W187" s="126">
        <v>2</v>
      </c>
      <c r="X187" s="126">
        <v>1399.2</v>
      </c>
      <c r="Y187" s="126" t="s">
        <v>74</v>
      </c>
      <c r="Z187" s="126"/>
      <c r="AA187" s="133" t="s">
        <v>81</v>
      </c>
      <c r="AE187" t="str">
        <f>IF(P187&gt;U187,"XXXX","")</f>
        <v/>
      </c>
    </row>
    <row r="188" spans="1:31" x14ac:dyDescent="0.2">
      <c r="A188" s="140"/>
      <c r="B188" s="127"/>
      <c r="C188" s="146"/>
      <c r="D188" s="144"/>
      <c r="E188" s="127"/>
      <c r="F188" s="127"/>
      <c r="G188" s="127"/>
      <c r="H188" s="127"/>
      <c r="I188" s="127"/>
      <c r="J188" s="137"/>
      <c r="K188" s="103" t="s">
        <v>13</v>
      </c>
      <c r="L188" s="104" t="s">
        <v>60</v>
      </c>
      <c r="M188" s="112" t="s">
        <v>61</v>
      </c>
      <c r="N188" s="105">
        <v>480</v>
      </c>
      <c r="O188" s="105">
        <v>3</v>
      </c>
      <c r="P188" s="105">
        <v>5</v>
      </c>
      <c r="Q188" s="105">
        <v>9</v>
      </c>
      <c r="R188" s="106">
        <v>2</v>
      </c>
      <c r="S188" s="127"/>
      <c r="T188" s="127"/>
      <c r="U188" s="127"/>
      <c r="V188" s="127"/>
      <c r="W188" s="127"/>
      <c r="X188" s="127"/>
      <c r="Y188" s="127"/>
      <c r="Z188" s="127"/>
      <c r="AA188" s="134"/>
    </row>
    <row r="189" spans="1:31" ht="13.5" thickBot="1" x14ac:dyDescent="0.25">
      <c r="A189" s="141"/>
      <c r="B189" s="128"/>
      <c r="C189" s="147"/>
      <c r="D189" s="145"/>
      <c r="E189" s="128"/>
      <c r="F189" s="128"/>
      <c r="G189" s="128"/>
      <c r="H189" s="128"/>
      <c r="I189" s="128"/>
      <c r="J189" s="138"/>
      <c r="K189" s="107" t="s">
        <v>14</v>
      </c>
      <c r="L189" s="108" t="s">
        <v>60</v>
      </c>
      <c r="M189" s="113" t="s">
        <v>177</v>
      </c>
      <c r="N189" s="109">
        <v>480</v>
      </c>
      <c r="O189" s="109">
        <v>3</v>
      </c>
      <c r="P189" s="109">
        <v>5</v>
      </c>
      <c r="Q189" s="109" t="s">
        <v>196</v>
      </c>
      <c r="R189" s="110"/>
      <c r="S189" s="128"/>
      <c r="T189" s="128"/>
      <c r="U189" s="128"/>
      <c r="V189" s="128"/>
      <c r="W189" s="128"/>
      <c r="X189" s="128"/>
      <c r="Y189" s="128"/>
      <c r="Z189" s="128"/>
      <c r="AA189" s="135"/>
    </row>
    <row r="190" spans="1:31" x14ac:dyDescent="0.2">
      <c r="A190" s="139" t="s">
        <v>431</v>
      </c>
      <c r="B190" s="126" t="s">
        <v>76</v>
      </c>
      <c r="C190" s="142">
        <v>43665</v>
      </c>
      <c r="D190" s="143" t="s">
        <v>77</v>
      </c>
      <c r="E190" s="126"/>
      <c r="F190" s="126"/>
      <c r="G190" s="126"/>
      <c r="H190" s="126"/>
      <c r="I190" s="126"/>
      <c r="J190" s="136" t="s">
        <v>79</v>
      </c>
      <c r="K190" s="100" t="s">
        <v>23</v>
      </c>
      <c r="L190" s="93" t="s">
        <v>60</v>
      </c>
      <c r="M190" s="111" t="s">
        <v>182</v>
      </c>
      <c r="N190" s="101">
        <v>600</v>
      </c>
      <c r="O190" s="101">
        <v>3</v>
      </c>
      <c r="P190" s="101">
        <v>25</v>
      </c>
      <c r="Q190" s="101">
        <v>15</v>
      </c>
      <c r="R190" s="102"/>
      <c r="S190" s="126" t="s">
        <v>73</v>
      </c>
      <c r="T190" s="126">
        <v>3</v>
      </c>
      <c r="U190" s="126">
        <v>25</v>
      </c>
      <c r="V190" s="126">
        <v>0.9</v>
      </c>
      <c r="W190" s="126">
        <v>0.5</v>
      </c>
      <c r="X190" s="126">
        <v>1399.2</v>
      </c>
      <c r="Y190" s="126" t="s">
        <v>74</v>
      </c>
      <c r="Z190" s="126"/>
      <c r="AA190" s="133" t="s">
        <v>81</v>
      </c>
      <c r="AE190" t="str">
        <f>IF(P190&gt;U190,"XXXX","")</f>
        <v/>
      </c>
    </row>
    <row r="191" spans="1:31" x14ac:dyDescent="0.2">
      <c r="A191" s="140"/>
      <c r="B191" s="127"/>
      <c r="C191" s="146"/>
      <c r="D191" s="144"/>
      <c r="E191" s="127"/>
      <c r="F191" s="127"/>
      <c r="G191" s="127"/>
      <c r="H191" s="127"/>
      <c r="I191" s="127"/>
      <c r="J191" s="137"/>
      <c r="K191" s="103" t="s">
        <v>13</v>
      </c>
      <c r="L191" s="104" t="s">
        <v>60</v>
      </c>
      <c r="M191" s="112" t="s">
        <v>61</v>
      </c>
      <c r="N191" s="105">
        <v>600</v>
      </c>
      <c r="O191" s="105">
        <v>3</v>
      </c>
      <c r="P191" s="105">
        <v>5</v>
      </c>
      <c r="Q191" s="105">
        <v>9</v>
      </c>
      <c r="R191" s="106">
        <v>2</v>
      </c>
      <c r="S191" s="127"/>
      <c r="T191" s="127"/>
      <c r="U191" s="127"/>
      <c r="V191" s="127"/>
      <c r="W191" s="127"/>
      <c r="X191" s="127"/>
      <c r="Y191" s="127"/>
      <c r="Z191" s="127"/>
      <c r="AA191" s="134"/>
    </row>
    <row r="192" spans="1:31" ht="13.5" thickBot="1" x14ac:dyDescent="0.25">
      <c r="A192" s="141"/>
      <c r="B192" s="128"/>
      <c r="C192" s="147"/>
      <c r="D192" s="145"/>
      <c r="E192" s="128"/>
      <c r="F192" s="128"/>
      <c r="G192" s="128"/>
      <c r="H192" s="128"/>
      <c r="I192" s="128"/>
      <c r="J192" s="138"/>
      <c r="K192" s="107" t="s">
        <v>14</v>
      </c>
      <c r="L192" s="108" t="s">
        <v>60</v>
      </c>
      <c r="M192" s="113" t="s">
        <v>180</v>
      </c>
      <c r="N192" s="109">
        <v>600</v>
      </c>
      <c r="O192" s="109">
        <v>3</v>
      </c>
      <c r="P192" s="109">
        <v>5</v>
      </c>
      <c r="Q192" s="109" t="s">
        <v>198</v>
      </c>
      <c r="R192" s="110"/>
      <c r="S192" s="128"/>
      <c r="T192" s="128"/>
      <c r="U192" s="128"/>
      <c r="V192" s="128"/>
      <c r="W192" s="128"/>
      <c r="X192" s="128"/>
      <c r="Y192" s="128"/>
      <c r="Z192" s="128"/>
      <c r="AA192" s="135"/>
    </row>
    <row r="193" spans="1:31" x14ac:dyDescent="0.2">
      <c r="A193" s="139" t="s">
        <v>432</v>
      </c>
      <c r="B193" s="126" t="s">
        <v>76</v>
      </c>
      <c r="C193" s="142">
        <v>43665</v>
      </c>
      <c r="D193" s="143" t="s">
        <v>77</v>
      </c>
      <c r="E193" s="126"/>
      <c r="F193" s="126"/>
      <c r="G193" s="126"/>
      <c r="H193" s="126"/>
      <c r="I193" s="126"/>
      <c r="J193" s="136" t="s">
        <v>79</v>
      </c>
      <c r="K193" s="100" t="s">
        <v>23</v>
      </c>
      <c r="L193" s="93" t="s">
        <v>60</v>
      </c>
      <c r="M193" s="111" t="s">
        <v>182</v>
      </c>
      <c r="N193" s="101">
        <v>600</v>
      </c>
      <c r="O193" s="101">
        <v>3</v>
      </c>
      <c r="P193" s="101">
        <v>25</v>
      </c>
      <c r="Q193" s="101">
        <v>15</v>
      </c>
      <c r="R193" s="102"/>
      <c r="S193" s="126" t="s">
        <v>73</v>
      </c>
      <c r="T193" s="126">
        <v>3</v>
      </c>
      <c r="U193" s="126">
        <v>25</v>
      </c>
      <c r="V193" s="126">
        <v>1.3</v>
      </c>
      <c r="W193" s="126">
        <v>0.75</v>
      </c>
      <c r="X193" s="126">
        <v>1399.2</v>
      </c>
      <c r="Y193" s="126" t="s">
        <v>74</v>
      </c>
      <c r="Z193" s="126"/>
      <c r="AA193" s="133" t="s">
        <v>81</v>
      </c>
      <c r="AE193" t="str">
        <f>IF(P193&gt;U193,"XXXX","")</f>
        <v/>
      </c>
    </row>
    <row r="194" spans="1:31" x14ac:dyDescent="0.2">
      <c r="A194" s="140"/>
      <c r="B194" s="127"/>
      <c r="C194" s="146"/>
      <c r="D194" s="144"/>
      <c r="E194" s="127"/>
      <c r="F194" s="127"/>
      <c r="G194" s="127"/>
      <c r="H194" s="127"/>
      <c r="I194" s="127"/>
      <c r="J194" s="137"/>
      <c r="K194" s="103" t="s">
        <v>13</v>
      </c>
      <c r="L194" s="104" t="s">
        <v>60</v>
      </c>
      <c r="M194" s="112" t="s">
        <v>61</v>
      </c>
      <c r="N194" s="105">
        <v>600</v>
      </c>
      <c r="O194" s="105">
        <v>3</v>
      </c>
      <c r="P194" s="105">
        <v>5</v>
      </c>
      <c r="Q194" s="105">
        <v>9</v>
      </c>
      <c r="R194" s="106">
        <v>2</v>
      </c>
      <c r="S194" s="127"/>
      <c r="T194" s="127"/>
      <c r="U194" s="127"/>
      <c r="V194" s="127"/>
      <c r="W194" s="127"/>
      <c r="X194" s="127"/>
      <c r="Y194" s="127"/>
      <c r="Z194" s="127"/>
      <c r="AA194" s="134"/>
    </row>
    <row r="195" spans="1:31" ht="13.5" thickBot="1" x14ac:dyDescent="0.25">
      <c r="A195" s="141"/>
      <c r="B195" s="128"/>
      <c r="C195" s="147"/>
      <c r="D195" s="145"/>
      <c r="E195" s="128"/>
      <c r="F195" s="128"/>
      <c r="G195" s="128"/>
      <c r="H195" s="128"/>
      <c r="I195" s="128"/>
      <c r="J195" s="138"/>
      <c r="K195" s="107" t="s">
        <v>14</v>
      </c>
      <c r="L195" s="108" t="s">
        <v>60</v>
      </c>
      <c r="M195" s="113" t="s">
        <v>180</v>
      </c>
      <c r="N195" s="109">
        <v>600</v>
      </c>
      <c r="O195" s="109">
        <v>3</v>
      </c>
      <c r="P195" s="109">
        <v>5</v>
      </c>
      <c r="Q195" s="109" t="s">
        <v>198</v>
      </c>
      <c r="R195" s="110"/>
      <c r="S195" s="128"/>
      <c r="T195" s="128"/>
      <c r="U195" s="128"/>
      <c r="V195" s="128"/>
      <c r="W195" s="128"/>
      <c r="X195" s="128"/>
      <c r="Y195" s="128"/>
      <c r="Z195" s="128"/>
      <c r="AA195" s="135"/>
    </row>
    <row r="196" spans="1:31" x14ac:dyDescent="0.2">
      <c r="A196" s="139" t="s">
        <v>433</v>
      </c>
      <c r="B196" s="126" t="s">
        <v>76</v>
      </c>
      <c r="C196" s="142">
        <v>43665</v>
      </c>
      <c r="D196" s="143" t="s">
        <v>77</v>
      </c>
      <c r="E196" s="126"/>
      <c r="F196" s="126"/>
      <c r="G196" s="126"/>
      <c r="H196" s="126"/>
      <c r="I196" s="126"/>
      <c r="J196" s="136" t="s">
        <v>79</v>
      </c>
      <c r="K196" s="100" t="s">
        <v>23</v>
      </c>
      <c r="L196" s="93" t="s">
        <v>60</v>
      </c>
      <c r="M196" s="111" t="s">
        <v>182</v>
      </c>
      <c r="N196" s="101">
        <v>600</v>
      </c>
      <c r="O196" s="101">
        <v>3</v>
      </c>
      <c r="P196" s="101">
        <v>25</v>
      </c>
      <c r="Q196" s="101">
        <v>15</v>
      </c>
      <c r="R196" s="102"/>
      <c r="S196" s="126" t="s">
        <v>73</v>
      </c>
      <c r="T196" s="126">
        <v>3</v>
      </c>
      <c r="U196" s="126">
        <v>25</v>
      </c>
      <c r="V196" s="126">
        <v>1.7</v>
      </c>
      <c r="W196" s="126">
        <v>1</v>
      </c>
      <c r="X196" s="126">
        <v>1399.2</v>
      </c>
      <c r="Y196" s="126" t="s">
        <v>74</v>
      </c>
      <c r="Z196" s="126"/>
      <c r="AA196" s="133" t="s">
        <v>81</v>
      </c>
      <c r="AE196" t="str">
        <f>IF(P196&gt;U196,"XXXX","")</f>
        <v/>
      </c>
    </row>
    <row r="197" spans="1:31" x14ac:dyDescent="0.2">
      <c r="A197" s="140"/>
      <c r="B197" s="127"/>
      <c r="C197" s="146"/>
      <c r="D197" s="144"/>
      <c r="E197" s="127"/>
      <c r="F197" s="127"/>
      <c r="G197" s="127"/>
      <c r="H197" s="127"/>
      <c r="I197" s="127"/>
      <c r="J197" s="137"/>
      <c r="K197" s="103" t="s">
        <v>13</v>
      </c>
      <c r="L197" s="104" t="s">
        <v>60</v>
      </c>
      <c r="M197" s="112" t="s">
        <v>61</v>
      </c>
      <c r="N197" s="105">
        <v>600</v>
      </c>
      <c r="O197" s="105">
        <v>3</v>
      </c>
      <c r="P197" s="105">
        <v>5</v>
      </c>
      <c r="Q197" s="105">
        <v>9</v>
      </c>
      <c r="R197" s="106">
        <v>2</v>
      </c>
      <c r="S197" s="127"/>
      <c r="T197" s="127"/>
      <c r="U197" s="127"/>
      <c r="V197" s="127"/>
      <c r="W197" s="127"/>
      <c r="X197" s="127"/>
      <c r="Y197" s="127"/>
      <c r="Z197" s="127"/>
      <c r="AA197" s="134"/>
    </row>
    <row r="198" spans="1:31" ht="13.5" thickBot="1" x14ac:dyDescent="0.25">
      <c r="A198" s="141"/>
      <c r="B198" s="128"/>
      <c r="C198" s="147"/>
      <c r="D198" s="145"/>
      <c r="E198" s="128"/>
      <c r="F198" s="128"/>
      <c r="G198" s="128"/>
      <c r="H198" s="128"/>
      <c r="I198" s="128"/>
      <c r="J198" s="138"/>
      <c r="K198" s="107" t="s">
        <v>14</v>
      </c>
      <c r="L198" s="108" t="s">
        <v>60</v>
      </c>
      <c r="M198" s="113" t="s">
        <v>180</v>
      </c>
      <c r="N198" s="109">
        <v>600</v>
      </c>
      <c r="O198" s="109">
        <v>3</v>
      </c>
      <c r="P198" s="109">
        <v>5</v>
      </c>
      <c r="Q198" s="109" t="s">
        <v>198</v>
      </c>
      <c r="R198" s="110"/>
      <c r="S198" s="128"/>
      <c r="T198" s="128"/>
      <c r="U198" s="128"/>
      <c r="V198" s="128"/>
      <c r="W198" s="128"/>
      <c r="X198" s="128"/>
      <c r="Y198" s="128"/>
      <c r="Z198" s="128"/>
      <c r="AA198" s="135"/>
    </row>
    <row r="199" spans="1:31" x14ac:dyDescent="0.2">
      <c r="A199" s="139" t="s">
        <v>232</v>
      </c>
      <c r="B199" s="126" t="s">
        <v>76</v>
      </c>
      <c r="C199" s="142">
        <v>43665</v>
      </c>
      <c r="D199" s="143" t="s">
        <v>77</v>
      </c>
      <c r="E199" s="126"/>
      <c r="F199" s="126"/>
      <c r="G199" s="126"/>
      <c r="H199" s="126"/>
      <c r="I199" s="126"/>
      <c r="J199" s="136" t="s">
        <v>79</v>
      </c>
      <c r="K199" s="100" t="s">
        <v>23</v>
      </c>
      <c r="L199" s="93" t="s">
        <v>60</v>
      </c>
      <c r="M199" s="111" t="s">
        <v>182</v>
      </c>
      <c r="N199" s="101">
        <v>600</v>
      </c>
      <c r="O199" s="101">
        <v>3</v>
      </c>
      <c r="P199" s="101">
        <v>25</v>
      </c>
      <c r="Q199" s="101">
        <v>15</v>
      </c>
      <c r="R199" s="102"/>
      <c r="S199" s="126" t="s">
        <v>73</v>
      </c>
      <c r="T199" s="126">
        <v>3</v>
      </c>
      <c r="U199" s="126">
        <v>25</v>
      </c>
      <c r="V199" s="126">
        <v>1.7</v>
      </c>
      <c r="W199" s="126">
        <v>1</v>
      </c>
      <c r="X199" s="126">
        <v>1399.2</v>
      </c>
      <c r="Y199" s="126" t="s">
        <v>74</v>
      </c>
      <c r="Z199" s="126"/>
      <c r="AA199" s="133" t="s">
        <v>81</v>
      </c>
      <c r="AE199" t="str">
        <f>IF(P199&gt;U199,"XXXX","")</f>
        <v/>
      </c>
    </row>
    <row r="200" spans="1:31" x14ac:dyDescent="0.2">
      <c r="A200" s="140"/>
      <c r="B200" s="127"/>
      <c r="C200" s="146"/>
      <c r="D200" s="144"/>
      <c r="E200" s="127"/>
      <c r="F200" s="127"/>
      <c r="G200" s="127"/>
      <c r="H200" s="127"/>
      <c r="I200" s="127"/>
      <c r="J200" s="137"/>
      <c r="K200" s="103" t="s">
        <v>13</v>
      </c>
      <c r="L200" s="104" t="s">
        <v>60</v>
      </c>
      <c r="M200" s="112" t="s">
        <v>61</v>
      </c>
      <c r="N200" s="105">
        <v>600</v>
      </c>
      <c r="O200" s="105">
        <v>3</v>
      </c>
      <c r="P200" s="105">
        <v>5</v>
      </c>
      <c r="Q200" s="105">
        <v>9</v>
      </c>
      <c r="R200" s="106">
        <v>2</v>
      </c>
      <c r="S200" s="127"/>
      <c r="T200" s="127"/>
      <c r="U200" s="127"/>
      <c r="V200" s="127"/>
      <c r="W200" s="127"/>
      <c r="X200" s="127"/>
      <c r="Y200" s="127"/>
      <c r="Z200" s="127"/>
      <c r="AA200" s="134"/>
    </row>
    <row r="201" spans="1:31" ht="13.5" thickBot="1" x14ac:dyDescent="0.25">
      <c r="A201" s="141"/>
      <c r="B201" s="128"/>
      <c r="C201" s="147"/>
      <c r="D201" s="145"/>
      <c r="E201" s="128"/>
      <c r="F201" s="128"/>
      <c r="G201" s="128"/>
      <c r="H201" s="128"/>
      <c r="I201" s="128"/>
      <c r="J201" s="138"/>
      <c r="K201" s="107" t="s">
        <v>14</v>
      </c>
      <c r="L201" s="108" t="s">
        <v>60</v>
      </c>
      <c r="M201" s="113" t="s">
        <v>176</v>
      </c>
      <c r="N201" s="109">
        <v>600</v>
      </c>
      <c r="O201" s="109">
        <v>3</v>
      </c>
      <c r="P201" s="109">
        <v>5</v>
      </c>
      <c r="Q201" s="109" t="s">
        <v>195</v>
      </c>
      <c r="R201" s="110"/>
      <c r="S201" s="128"/>
      <c r="T201" s="128"/>
      <c r="U201" s="128"/>
      <c r="V201" s="128"/>
      <c r="W201" s="128"/>
      <c r="X201" s="128"/>
      <c r="Y201" s="128"/>
      <c r="Z201" s="128"/>
      <c r="AA201" s="135"/>
    </row>
    <row r="202" spans="1:31" x14ac:dyDescent="0.2">
      <c r="A202" s="139" t="s">
        <v>434</v>
      </c>
      <c r="B202" s="126" t="s">
        <v>76</v>
      </c>
      <c r="C202" s="142">
        <v>43665</v>
      </c>
      <c r="D202" s="143" t="s">
        <v>77</v>
      </c>
      <c r="E202" s="126"/>
      <c r="F202" s="126"/>
      <c r="G202" s="126"/>
      <c r="H202" s="126"/>
      <c r="I202" s="126"/>
      <c r="J202" s="136" t="s">
        <v>79</v>
      </c>
      <c r="K202" s="100" t="s">
        <v>23</v>
      </c>
      <c r="L202" s="93" t="s">
        <v>60</v>
      </c>
      <c r="M202" s="111" t="s">
        <v>182</v>
      </c>
      <c r="N202" s="101">
        <v>600</v>
      </c>
      <c r="O202" s="101">
        <v>3</v>
      </c>
      <c r="P202" s="101">
        <v>25</v>
      </c>
      <c r="Q202" s="101">
        <v>15</v>
      </c>
      <c r="R202" s="102"/>
      <c r="S202" s="126" t="s">
        <v>73</v>
      </c>
      <c r="T202" s="126">
        <v>3</v>
      </c>
      <c r="U202" s="126">
        <v>25</v>
      </c>
      <c r="V202" s="126">
        <v>2.4</v>
      </c>
      <c r="W202" s="126">
        <v>1.5</v>
      </c>
      <c r="X202" s="126">
        <v>1399.2</v>
      </c>
      <c r="Y202" s="126" t="s">
        <v>74</v>
      </c>
      <c r="Z202" s="126"/>
      <c r="AA202" s="133" t="s">
        <v>81</v>
      </c>
      <c r="AE202" t="str">
        <f>IF(P202&gt;U202,"XXXX","")</f>
        <v/>
      </c>
    </row>
    <row r="203" spans="1:31" x14ac:dyDescent="0.2">
      <c r="A203" s="140"/>
      <c r="B203" s="127"/>
      <c r="C203" s="146"/>
      <c r="D203" s="144"/>
      <c r="E203" s="127"/>
      <c r="F203" s="127"/>
      <c r="G203" s="127"/>
      <c r="H203" s="127"/>
      <c r="I203" s="127"/>
      <c r="J203" s="137"/>
      <c r="K203" s="103" t="s">
        <v>13</v>
      </c>
      <c r="L203" s="104" t="s">
        <v>60</v>
      </c>
      <c r="M203" s="112" t="s">
        <v>61</v>
      </c>
      <c r="N203" s="105">
        <v>600</v>
      </c>
      <c r="O203" s="105">
        <v>3</v>
      </c>
      <c r="P203" s="105">
        <v>5</v>
      </c>
      <c r="Q203" s="105">
        <v>9</v>
      </c>
      <c r="R203" s="106">
        <v>2</v>
      </c>
      <c r="S203" s="127"/>
      <c r="T203" s="127"/>
      <c r="U203" s="127"/>
      <c r="V203" s="127"/>
      <c r="W203" s="127"/>
      <c r="X203" s="127"/>
      <c r="Y203" s="127"/>
      <c r="Z203" s="127"/>
      <c r="AA203" s="134"/>
    </row>
    <row r="204" spans="1:31" ht="13.5" thickBot="1" x14ac:dyDescent="0.25">
      <c r="A204" s="141"/>
      <c r="B204" s="128"/>
      <c r="C204" s="147"/>
      <c r="D204" s="145"/>
      <c r="E204" s="128"/>
      <c r="F204" s="128"/>
      <c r="G204" s="128"/>
      <c r="H204" s="128"/>
      <c r="I204" s="128"/>
      <c r="J204" s="138"/>
      <c r="K204" s="107" t="s">
        <v>14</v>
      </c>
      <c r="L204" s="108" t="s">
        <v>60</v>
      </c>
      <c r="M204" s="113" t="s">
        <v>176</v>
      </c>
      <c r="N204" s="109">
        <v>600</v>
      </c>
      <c r="O204" s="109">
        <v>3</v>
      </c>
      <c r="P204" s="109">
        <v>5</v>
      </c>
      <c r="Q204" s="109" t="s">
        <v>195</v>
      </c>
      <c r="R204" s="110"/>
      <c r="S204" s="128"/>
      <c r="T204" s="128"/>
      <c r="U204" s="128"/>
      <c r="V204" s="128"/>
      <c r="W204" s="128"/>
      <c r="X204" s="128"/>
      <c r="Y204" s="128"/>
      <c r="Z204" s="128"/>
      <c r="AA204" s="135"/>
    </row>
    <row r="205" spans="1:31" x14ac:dyDescent="0.2">
      <c r="A205" s="139" t="s">
        <v>435</v>
      </c>
      <c r="B205" s="126" t="s">
        <v>76</v>
      </c>
      <c r="C205" s="142">
        <v>43665</v>
      </c>
      <c r="D205" s="143" t="s">
        <v>77</v>
      </c>
      <c r="E205" s="126"/>
      <c r="F205" s="126"/>
      <c r="G205" s="126"/>
      <c r="H205" s="126"/>
      <c r="I205" s="126"/>
      <c r="J205" s="136" t="s">
        <v>79</v>
      </c>
      <c r="K205" s="100" t="s">
        <v>23</v>
      </c>
      <c r="L205" s="93" t="s">
        <v>60</v>
      </c>
      <c r="M205" s="111" t="s">
        <v>182</v>
      </c>
      <c r="N205" s="101">
        <v>600</v>
      </c>
      <c r="O205" s="101">
        <v>3</v>
      </c>
      <c r="P205" s="101">
        <v>25</v>
      </c>
      <c r="Q205" s="101">
        <v>15</v>
      </c>
      <c r="R205" s="102"/>
      <c r="S205" s="126" t="s">
        <v>73</v>
      </c>
      <c r="T205" s="126">
        <v>3</v>
      </c>
      <c r="U205" s="126">
        <v>25</v>
      </c>
      <c r="V205" s="126">
        <v>2.7</v>
      </c>
      <c r="W205" s="126">
        <v>2</v>
      </c>
      <c r="X205" s="126">
        <v>1399.2</v>
      </c>
      <c r="Y205" s="126" t="s">
        <v>74</v>
      </c>
      <c r="Z205" s="126"/>
      <c r="AA205" s="133" t="s">
        <v>81</v>
      </c>
      <c r="AE205" t="str">
        <f>IF(P205&gt;U205,"XXXX","")</f>
        <v/>
      </c>
    </row>
    <row r="206" spans="1:31" x14ac:dyDescent="0.2">
      <c r="A206" s="140"/>
      <c r="B206" s="127"/>
      <c r="C206" s="146"/>
      <c r="D206" s="144"/>
      <c r="E206" s="127"/>
      <c r="F206" s="127"/>
      <c r="G206" s="127"/>
      <c r="H206" s="127"/>
      <c r="I206" s="127"/>
      <c r="J206" s="137"/>
      <c r="K206" s="103" t="s">
        <v>13</v>
      </c>
      <c r="L206" s="104" t="s">
        <v>60</v>
      </c>
      <c r="M206" s="112" t="s">
        <v>61</v>
      </c>
      <c r="N206" s="105">
        <v>600</v>
      </c>
      <c r="O206" s="105">
        <v>3</v>
      </c>
      <c r="P206" s="105">
        <v>5</v>
      </c>
      <c r="Q206" s="105">
        <v>9</v>
      </c>
      <c r="R206" s="106">
        <v>2</v>
      </c>
      <c r="S206" s="127"/>
      <c r="T206" s="127"/>
      <c r="U206" s="127"/>
      <c r="V206" s="127"/>
      <c r="W206" s="127"/>
      <c r="X206" s="127"/>
      <c r="Y206" s="127"/>
      <c r="Z206" s="127"/>
      <c r="AA206" s="134"/>
    </row>
    <row r="207" spans="1:31" ht="13.5" thickBot="1" x14ac:dyDescent="0.25">
      <c r="A207" s="141"/>
      <c r="B207" s="128"/>
      <c r="C207" s="147"/>
      <c r="D207" s="145"/>
      <c r="E207" s="128"/>
      <c r="F207" s="128"/>
      <c r="G207" s="128"/>
      <c r="H207" s="128"/>
      <c r="I207" s="128"/>
      <c r="J207" s="138"/>
      <c r="K207" s="107" t="s">
        <v>14</v>
      </c>
      <c r="L207" s="108" t="s">
        <v>60</v>
      </c>
      <c r="M207" s="113" t="s">
        <v>176</v>
      </c>
      <c r="N207" s="109">
        <v>600</v>
      </c>
      <c r="O207" s="109">
        <v>3</v>
      </c>
      <c r="P207" s="109">
        <v>5</v>
      </c>
      <c r="Q207" s="109" t="s">
        <v>195</v>
      </c>
      <c r="R207" s="110"/>
      <c r="S207" s="128"/>
      <c r="T207" s="128"/>
      <c r="U207" s="128"/>
      <c r="V207" s="128"/>
      <c r="W207" s="128"/>
      <c r="X207" s="128"/>
      <c r="Y207" s="128"/>
      <c r="Z207" s="128"/>
      <c r="AA207" s="135"/>
    </row>
    <row r="208" spans="1:31" x14ac:dyDescent="0.2">
      <c r="A208" s="139" t="s">
        <v>436</v>
      </c>
      <c r="B208" s="126" t="s">
        <v>76</v>
      </c>
      <c r="C208" s="142">
        <v>43665</v>
      </c>
      <c r="D208" s="143" t="s">
        <v>77</v>
      </c>
      <c r="E208" s="126"/>
      <c r="F208" s="126"/>
      <c r="G208" s="126"/>
      <c r="H208" s="126"/>
      <c r="I208" s="126"/>
      <c r="J208" s="136" t="s">
        <v>79</v>
      </c>
      <c r="K208" s="100" t="s">
        <v>23</v>
      </c>
      <c r="L208" s="93" t="s">
        <v>60</v>
      </c>
      <c r="M208" s="111" t="s">
        <v>183</v>
      </c>
      <c r="N208" s="101">
        <v>480</v>
      </c>
      <c r="O208" s="101">
        <v>3</v>
      </c>
      <c r="P208" s="101">
        <v>100</v>
      </c>
      <c r="Q208" s="101">
        <v>15</v>
      </c>
      <c r="R208" s="102"/>
      <c r="S208" s="126" t="s">
        <v>72</v>
      </c>
      <c r="T208" s="126">
        <v>3</v>
      </c>
      <c r="U208" s="126">
        <v>100</v>
      </c>
      <c r="V208" s="126">
        <v>1.1000000000000001</v>
      </c>
      <c r="W208" s="126">
        <v>0.5</v>
      </c>
      <c r="X208" s="126">
        <v>1399.2</v>
      </c>
      <c r="Y208" s="126" t="s">
        <v>74</v>
      </c>
      <c r="Z208" s="126"/>
      <c r="AA208" s="133" t="s">
        <v>81</v>
      </c>
      <c r="AE208" t="str">
        <f>IF(P208&gt;U208,"XXXX","")</f>
        <v/>
      </c>
    </row>
    <row r="209" spans="1:31" x14ac:dyDescent="0.2">
      <c r="A209" s="140"/>
      <c r="B209" s="127"/>
      <c r="C209" s="146"/>
      <c r="D209" s="144"/>
      <c r="E209" s="127"/>
      <c r="F209" s="127"/>
      <c r="G209" s="127"/>
      <c r="H209" s="127"/>
      <c r="I209" s="127"/>
      <c r="J209" s="137"/>
      <c r="K209" s="103" t="s">
        <v>13</v>
      </c>
      <c r="L209" s="104" t="s">
        <v>60</v>
      </c>
      <c r="M209" s="112" t="s">
        <v>61</v>
      </c>
      <c r="N209" s="105">
        <v>480</v>
      </c>
      <c r="O209" s="105">
        <v>3</v>
      </c>
      <c r="P209" s="105">
        <v>5</v>
      </c>
      <c r="Q209" s="105">
        <v>9</v>
      </c>
      <c r="R209" s="106">
        <v>2</v>
      </c>
      <c r="S209" s="127"/>
      <c r="T209" s="127"/>
      <c r="U209" s="127"/>
      <c r="V209" s="127"/>
      <c r="W209" s="127"/>
      <c r="X209" s="127"/>
      <c r="Y209" s="127"/>
      <c r="Z209" s="127"/>
      <c r="AA209" s="134"/>
    </row>
    <row r="210" spans="1:31" ht="13.5" thickBot="1" x14ac:dyDescent="0.25">
      <c r="A210" s="141"/>
      <c r="B210" s="128"/>
      <c r="C210" s="147"/>
      <c r="D210" s="145"/>
      <c r="E210" s="128"/>
      <c r="F210" s="128"/>
      <c r="G210" s="128"/>
      <c r="H210" s="128"/>
      <c r="I210" s="128"/>
      <c r="J210" s="138"/>
      <c r="K210" s="107" t="s">
        <v>14</v>
      </c>
      <c r="L210" s="108" t="s">
        <v>60</v>
      </c>
      <c r="M210" s="113" t="s">
        <v>180</v>
      </c>
      <c r="N210" s="109">
        <v>480</v>
      </c>
      <c r="O210" s="109">
        <v>3</v>
      </c>
      <c r="P210" s="109">
        <v>5</v>
      </c>
      <c r="Q210" s="109" t="s">
        <v>198</v>
      </c>
      <c r="R210" s="110"/>
      <c r="S210" s="128"/>
      <c r="T210" s="128"/>
      <c r="U210" s="128"/>
      <c r="V210" s="128"/>
      <c r="W210" s="128"/>
      <c r="X210" s="128"/>
      <c r="Y210" s="128"/>
      <c r="Z210" s="128"/>
      <c r="AA210" s="135"/>
    </row>
    <row r="211" spans="1:31" x14ac:dyDescent="0.2">
      <c r="A211" s="139" t="s">
        <v>437</v>
      </c>
      <c r="B211" s="126" t="s">
        <v>76</v>
      </c>
      <c r="C211" s="142">
        <v>43665</v>
      </c>
      <c r="D211" s="143" t="s">
        <v>77</v>
      </c>
      <c r="E211" s="126"/>
      <c r="F211" s="126"/>
      <c r="G211" s="126"/>
      <c r="H211" s="126"/>
      <c r="I211" s="126"/>
      <c r="J211" s="136" t="s">
        <v>79</v>
      </c>
      <c r="K211" s="100" t="s">
        <v>23</v>
      </c>
      <c r="L211" s="93" t="s">
        <v>60</v>
      </c>
      <c r="M211" s="111" t="s">
        <v>183</v>
      </c>
      <c r="N211" s="101">
        <v>480</v>
      </c>
      <c r="O211" s="101">
        <v>3</v>
      </c>
      <c r="P211" s="101">
        <v>100</v>
      </c>
      <c r="Q211" s="101">
        <v>15</v>
      </c>
      <c r="R211" s="102"/>
      <c r="S211" s="126" t="s">
        <v>72</v>
      </c>
      <c r="T211" s="126">
        <v>3</v>
      </c>
      <c r="U211" s="126">
        <v>100</v>
      </c>
      <c r="V211" s="126">
        <v>1.6</v>
      </c>
      <c r="W211" s="126">
        <v>0.75</v>
      </c>
      <c r="X211" s="126">
        <v>1399.2</v>
      </c>
      <c r="Y211" s="126" t="s">
        <v>74</v>
      </c>
      <c r="Z211" s="126"/>
      <c r="AA211" s="133" t="s">
        <v>81</v>
      </c>
      <c r="AE211" t="str">
        <f>IF(P211&gt;U211,"XXXX","")</f>
        <v/>
      </c>
    </row>
    <row r="212" spans="1:31" x14ac:dyDescent="0.2">
      <c r="A212" s="140"/>
      <c r="B212" s="127"/>
      <c r="C212" s="146"/>
      <c r="D212" s="144"/>
      <c r="E212" s="127"/>
      <c r="F212" s="127"/>
      <c r="G212" s="127"/>
      <c r="H212" s="127"/>
      <c r="I212" s="127"/>
      <c r="J212" s="137"/>
      <c r="K212" s="103" t="s">
        <v>13</v>
      </c>
      <c r="L212" s="104" t="s">
        <v>60</v>
      </c>
      <c r="M212" s="112" t="s">
        <v>61</v>
      </c>
      <c r="N212" s="105">
        <v>480</v>
      </c>
      <c r="O212" s="105">
        <v>3</v>
      </c>
      <c r="P212" s="105">
        <v>5</v>
      </c>
      <c r="Q212" s="105">
        <v>9</v>
      </c>
      <c r="R212" s="106">
        <v>2</v>
      </c>
      <c r="S212" s="127"/>
      <c r="T212" s="127"/>
      <c r="U212" s="127"/>
      <c r="V212" s="127"/>
      <c r="W212" s="127"/>
      <c r="X212" s="127"/>
      <c r="Y212" s="127"/>
      <c r="Z212" s="127"/>
      <c r="AA212" s="134"/>
    </row>
    <row r="213" spans="1:31" ht="13.5" thickBot="1" x14ac:dyDescent="0.25">
      <c r="A213" s="141"/>
      <c r="B213" s="128"/>
      <c r="C213" s="147"/>
      <c r="D213" s="145"/>
      <c r="E213" s="128"/>
      <c r="F213" s="128"/>
      <c r="G213" s="128"/>
      <c r="H213" s="128"/>
      <c r="I213" s="128"/>
      <c r="J213" s="138"/>
      <c r="K213" s="107" t="s">
        <v>14</v>
      </c>
      <c r="L213" s="108" t="s">
        <v>60</v>
      </c>
      <c r="M213" s="113" t="s">
        <v>180</v>
      </c>
      <c r="N213" s="109">
        <v>480</v>
      </c>
      <c r="O213" s="109">
        <v>3</v>
      </c>
      <c r="P213" s="109">
        <v>5</v>
      </c>
      <c r="Q213" s="109" t="s">
        <v>198</v>
      </c>
      <c r="R213" s="110"/>
      <c r="S213" s="128"/>
      <c r="T213" s="128"/>
      <c r="U213" s="128"/>
      <c r="V213" s="128"/>
      <c r="W213" s="128"/>
      <c r="X213" s="128"/>
      <c r="Y213" s="128"/>
      <c r="Z213" s="128"/>
      <c r="AA213" s="135"/>
    </row>
    <row r="214" spans="1:31" x14ac:dyDescent="0.2">
      <c r="A214" s="139" t="s">
        <v>233</v>
      </c>
      <c r="B214" s="126" t="s">
        <v>76</v>
      </c>
      <c r="C214" s="142">
        <v>43665</v>
      </c>
      <c r="D214" s="143" t="s">
        <v>77</v>
      </c>
      <c r="E214" s="126"/>
      <c r="F214" s="126"/>
      <c r="G214" s="126"/>
      <c r="H214" s="126"/>
      <c r="I214" s="126"/>
      <c r="J214" s="136" t="s">
        <v>79</v>
      </c>
      <c r="K214" s="100" t="s">
        <v>23</v>
      </c>
      <c r="L214" s="93" t="s">
        <v>60</v>
      </c>
      <c r="M214" s="111" t="s">
        <v>183</v>
      </c>
      <c r="N214" s="101">
        <v>480</v>
      </c>
      <c r="O214" s="101">
        <v>3</v>
      </c>
      <c r="P214" s="101">
        <v>100</v>
      </c>
      <c r="Q214" s="101">
        <v>15</v>
      </c>
      <c r="R214" s="102"/>
      <c r="S214" s="126" t="s">
        <v>72</v>
      </c>
      <c r="T214" s="126">
        <v>3</v>
      </c>
      <c r="U214" s="126">
        <v>100</v>
      </c>
      <c r="V214" s="126">
        <v>1.6</v>
      </c>
      <c r="W214" s="126">
        <v>0.75</v>
      </c>
      <c r="X214" s="126">
        <v>1399.2</v>
      </c>
      <c r="Y214" s="126" t="s">
        <v>74</v>
      </c>
      <c r="Z214" s="126"/>
      <c r="AA214" s="133" t="s">
        <v>81</v>
      </c>
      <c r="AE214" t="str">
        <f>IF(P214&gt;U214,"XXXX","")</f>
        <v/>
      </c>
    </row>
    <row r="215" spans="1:31" x14ac:dyDescent="0.2">
      <c r="A215" s="140"/>
      <c r="B215" s="127"/>
      <c r="C215" s="146"/>
      <c r="D215" s="144"/>
      <c r="E215" s="127"/>
      <c r="F215" s="127"/>
      <c r="G215" s="127"/>
      <c r="H215" s="127"/>
      <c r="I215" s="127"/>
      <c r="J215" s="137"/>
      <c r="K215" s="103" t="s">
        <v>13</v>
      </c>
      <c r="L215" s="104" t="s">
        <v>60</v>
      </c>
      <c r="M215" s="112" t="s">
        <v>61</v>
      </c>
      <c r="N215" s="105">
        <v>480</v>
      </c>
      <c r="O215" s="105">
        <v>3</v>
      </c>
      <c r="P215" s="105">
        <v>5</v>
      </c>
      <c r="Q215" s="105">
        <v>9</v>
      </c>
      <c r="R215" s="106">
        <v>2</v>
      </c>
      <c r="S215" s="127"/>
      <c r="T215" s="127"/>
      <c r="U215" s="127"/>
      <c r="V215" s="127"/>
      <c r="W215" s="127"/>
      <c r="X215" s="127"/>
      <c r="Y215" s="127"/>
      <c r="Z215" s="127"/>
      <c r="AA215" s="134"/>
    </row>
    <row r="216" spans="1:31" ht="13.5" thickBot="1" x14ac:dyDescent="0.25">
      <c r="A216" s="141"/>
      <c r="B216" s="128"/>
      <c r="C216" s="147"/>
      <c r="D216" s="145"/>
      <c r="E216" s="128"/>
      <c r="F216" s="128"/>
      <c r="G216" s="128"/>
      <c r="H216" s="128"/>
      <c r="I216" s="128"/>
      <c r="J216" s="138"/>
      <c r="K216" s="107" t="s">
        <v>14</v>
      </c>
      <c r="L216" s="108" t="s">
        <v>60</v>
      </c>
      <c r="M216" s="113" t="s">
        <v>176</v>
      </c>
      <c r="N216" s="109">
        <v>480</v>
      </c>
      <c r="O216" s="109">
        <v>3</v>
      </c>
      <c r="P216" s="109">
        <v>5</v>
      </c>
      <c r="Q216" s="109" t="s">
        <v>195</v>
      </c>
      <c r="R216" s="110"/>
      <c r="S216" s="128"/>
      <c r="T216" s="128"/>
      <c r="U216" s="128"/>
      <c r="V216" s="128"/>
      <c r="W216" s="128"/>
      <c r="X216" s="128"/>
      <c r="Y216" s="128"/>
      <c r="Z216" s="128"/>
      <c r="AA216" s="135"/>
    </row>
    <row r="217" spans="1:31" x14ac:dyDescent="0.2">
      <c r="A217" s="139" t="s">
        <v>438</v>
      </c>
      <c r="B217" s="126" t="s">
        <v>76</v>
      </c>
      <c r="C217" s="142">
        <v>43665</v>
      </c>
      <c r="D217" s="143" t="s">
        <v>77</v>
      </c>
      <c r="E217" s="126"/>
      <c r="F217" s="126"/>
      <c r="G217" s="126"/>
      <c r="H217" s="126"/>
      <c r="I217" s="126"/>
      <c r="J217" s="136" t="s">
        <v>79</v>
      </c>
      <c r="K217" s="100" t="s">
        <v>23</v>
      </c>
      <c r="L217" s="93" t="s">
        <v>60</v>
      </c>
      <c r="M217" s="111" t="s">
        <v>183</v>
      </c>
      <c r="N217" s="101">
        <v>480</v>
      </c>
      <c r="O217" s="101">
        <v>3</v>
      </c>
      <c r="P217" s="101">
        <v>100</v>
      </c>
      <c r="Q217" s="101">
        <v>15</v>
      </c>
      <c r="R217" s="102"/>
      <c r="S217" s="126" t="s">
        <v>72</v>
      </c>
      <c r="T217" s="126">
        <v>3</v>
      </c>
      <c r="U217" s="126">
        <v>100</v>
      </c>
      <c r="V217" s="126">
        <v>2.1</v>
      </c>
      <c r="W217" s="126">
        <v>1</v>
      </c>
      <c r="X217" s="126">
        <v>1399.2</v>
      </c>
      <c r="Y217" s="126" t="s">
        <v>74</v>
      </c>
      <c r="Z217" s="126"/>
      <c r="AA217" s="133" t="s">
        <v>81</v>
      </c>
      <c r="AE217" t="str">
        <f>IF(P217&gt;U217,"XXXX","")</f>
        <v/>
      </c>
    </row>
    <row r="218" spans="1:31" x14ac:dyDescent="0.2">
      <c r="A218" s="140"/>
      <c r="B218" s="127"/>
      <c r="C218" s="146"/>
      <c r="D218" s="144"/>
      <c r="E218" s="127"/>
      <c r="F218" s="127"/>
      <c r="G218" s="127"/>
      <c r="H218" s="127"/>
      <c r="I218" s="127"/>
      <c r="J218" s="137"/>
      <c r="K218" s="103" t="s">
        <v>13</v>
      </c>
      <c r="L218" s="104" t="s">
        <v>60</v>
      </c>
      <c r="M218" s="112" t="s">
        <v>61</v>
      </c>
      <c r="N218" s="105">
        <v>480</v>
      </c>
      <c r="O218" s="105">
        <v>3</v>
      </c>
      <c r="P218" s="105">
        <v>5</v>
      </c>
      <c r="Q218" s="105">
        <v>9</v>
      </c>
      <c r="R218" s="106">
        <v>2</v>
      </c>
      <c r="S218" s="127"/>
      <c r="T218" s="127"/>
      <c r="U218" s="127"/>
      <c r="V218" s="127"/>
      <c r="W218" s="127"/>
      <c r="X218" s="127"/>
      <c r="Y218" s="127"/>
      <c r="Z218" s="127"/>
      <c r="AA218" s="134"/>
    </row>
    <row r="219" spans="1:31" ht="13.5" thickBot="1" x14ac:dyDescent="0.25">
      <c r="A219" s="141"/>
      <c r="B219" s="128"/>
      <c r="C219" s="147"/>
      <c r="D219" s="145"/>
      <c r="E219" s="128"/>
      <c r="F219" s="128"/>
      <c r="G219" s="128"/>
      <c r="H219" s="128"/>
      <c r="I219" s="128"/>
      <c r="J219" s="138"/>
      <c r="K219" s="107" t="s">
        <v>14</v>
      </c>
      <c r="L219" s="108" t="s">
        <v>60</v>
      </c>
      <c r="M219" s="113" t="s">
        <v>176</v>
      </c>
      <c r="N219" s="109">
        <v>480</v>
      </c>
      <c r="O219" s="109">
        <v>3</v>
      </c>
      <c r="P219" s="109">
        <v>5</v>
      </c>
      <c r="Q219" s="109" t="s">
        <v>195</v>
      </c>
      <c r="R219" s="110"/>
      <c r="S219" s="128"/>
      <c r="T219" s="128"/>
      <c r="U219" s="128"/>
      <c r="V219" s="128"/>
      <c r="W219" s="128"/>
      <c r="X219" s="128"/>
      <c r="Y219" s="128"/>
      <c r="Z219" s="128"/>
      <c r="AA219" s="135"/>
    </row>
    <row r="220" spans="1:31" x14ac:dyDescent="0.2">
      <c r="A220" s="139" t="s">
        <v>439</v>
      </c>
      <c r="B220" s="126" t="s">
        <v>76</v>
      </c>
      <c r="C220" s="142">
        <v>43665</v>
      </c>
      <c r="D220" s="143" t="s">
        <v>77</v>
      </c>
      <c r="E220" s="126"/>
      <c r="F220" s="126"/>
      <c r="G220" s="126"/>
      <c r="H220" s="126"/>
      <c r="I220" s="126"/>
      <c r="J220" s="136" t="s">
        <v>79</v>
      </c>
      <c r="K220" s="100" t="s">
        <v>23</v>
      </c>
      <c r="L220" s="93" t="s">
        <v>60</v>
      </c>
      <c r="M220" s="111" t="s">
        <v>183</v>
      </c>
      <c r="N220" s="101">
        <v>480</v>
      </c>
      <c r="O220" s="101">
        <v>3</v>
      </c>
      <c r="P220" s="101">
        <v>100</v>
      </c>
      <c r="Q220" s="101">
        <v>15</v>
      </c>
      <c r="R220" s="102"/>
      <c r="S220" s="126" t="s">
        <v>72</v>
      </c>
      <c r="T220" s="126">
        <v>3</v>
      </c>
      <c r="U220" s="126">
        <v>100</v>
      </c>
      <c r="V220" s="126">
        <v>3</v>
      </c>
      <c r="W220" s="126">
        <v>1.5</v>
      </c>
      <c r="X220" s="126">
        <v>1399.2</v>
      </c>
      <c r="Y220" s="126" t="s">
        <v>74</v>
      </c>
      <c r="Z220" s="126"/>
      <c r="AA220" s="133" t="s">
        <v>81</v>
      </c>
      <c r="AE220" t="str">
        <f>IF(P220&gt;U220,"XXXX","")</f>
        <v/>
      </c>
    </row>
    <row r="221" spans="1:31" x14ac:dyDescent="0.2">
      <c r="A221" s="140"/>
      <c r="B221" s="127"/>
      <c r="C221" s="146"/>
      <c r="D221" s="144"/>
      <c r="E221" s="127"/>
      <c r="F221" s="127"/>
      <c r="G221" s="127"/>
      <c r="H221" s="127"/>
      <c r="I221" s="127"/>
      <c r="J221" s="137"/>
      <c r="K221" s="103" t="s">
        <v>13</v>
      </c>
      <c r="L221" s="104" t="s">
        <v>60</v>
      </c>
      <c r="M221" s="112" t="s">
        <v>61</v>
      </c>
      <c r="N221" s="105">
        <v>480</v>
      </c>
      <c r="O221" s="105">
        <v>3</v>
      </c>
      <c r="P221" s="105">
        <v>5</v>
      </c>
      <c r="Q221" s="105">
        <v>9</v>
      </c>
      <c r="R221" s="106">
        <v>2</v>
      </c>
      <c r="S221" s="127"/>
      <c r="T221" s="127"/>
      <c r="U221" s="127"/>
      <c r="V221" s="127"/>
      <c r="W221" s="127"/>
      <c r="X221" s="127"/>
      <c r="Y221" s="127"/>
      <c r="Z221" s="127"/>
      <c r="AA221" s="134"/>
    </row>
    <row r="222" spans="1:31" ht="13.5" thickBot="1" x14ac:dyDescent="0.25">
      <c r="A222" s="141"/>
      <c r="B222" s="128"/>
      <c r="C222" s="147"/>
      <c r="D222" s="145"/>
      <c r="E222" s="128"/>
      <c r="F222" s="128"/>
      <c r="G222" s="128"/>
      <c r="H222" s="128"/>
      <c r="I222" s="128"/>
      <c r="J222" s="138"/>
      <c r="K222" s="107" t="s">
        <v>14</v>
      </c>
      <c r="L222" s="108" t="s">
        <v>60</v>
      </c>
      <c r="M222" s="113" t="s">
        <v>176</v>
      </c>
      <c r="N222" s="109">
        <v>480</v>
      </c>
      <c r="O222" s="109">
        <v>3</v>
      </c>
      <c r="P222" s="109">
        <v>5</v>
      </c>
      <c r="Q222" s="109" t="s">
        <v>195</v>
      </c>
      <c r="R222" s="110"/>
      <c r="S222" s="128"/>
      <c r="T222" s="128"/>
      <c r="U222" s="128"/>
      <c r="V222" s="128"/>
      <c r="W222" s="128"/>
      <c r="X222" s="128"/>
      <c r="Y222" s="128"/>
      <c r="Z222" s="128"/>
      <c r="AA222" s="135"/>
    </row>
    <row r="223" spans="1:31" x14ac:dyDescent="0.2">
      <c r="A223" s="139" t="s">
        <v>440</v>
      </c>
      <c r="B223" s="126" t="s">
        <v>76</v>
      </c>
      <c r="C223" s="142">
        <v>43665</v>
      </c>
      <c r="D223" s="143" t="s">
        <v>77</v>
      </c>
      <c r="E223" s="126"/>
      <c r="F223" s="126"/>
      <c r="G223" s="126"/>
      <c r="H223" s="126"/>
      <c r="I223" s="126"/>
      <c r="J223" s="136" t="s">
        <v>79</v>
      </c>
      <c r="K223" s="100" t="s">
        <v>23</v>
      </c>
      <c r="L223" s="93" t="s">
        <v>60</v>
      </c>
      <c r="M223" s="111" t="s">
        <v>183</v>
      </c>
      <c r="N223" s="101">
        <v>480</v>
      </c>
      <c r="O223" s="101">
        <v>3</v>
      </c>
      <c r="P223" s="101">
        <v>100</v>
      </c>
      <c r="Q223" s="101">
        <v>15</v>
      </c>
      <c r="R223" s="102"/>
      <c r="S223" s="126" t="s">
        <v>72</v>
      </c>
      <c r="T223" s="126">
        <v>3</v>
      </c>
      <c r="U223" s="126">
        <v>100</v>
      </c>
      <c r="V223" s="126">
        <v>3.4</v>
      </c>
      <c r="W223" s="126">
        <v>2</v>
      </c>
      <c r="X223" s="126">
        <v>1399.2</v>
      </c>
      <c r="Y223" s="126" t="s">
        <v>74</v>
      </c>
      <c r="Z223" s="126"/>
      <c r="AA223" s="133" t="s">
        <v>81</v>
      </c>
      <c r="AE223" t="str">
        <f>IF(P223&gt;U223,"XXXX","")</f>
        <v/>
      </c>
    </row>
    <row r="224" spans="1:31" x14ac:dyDescent="0.2">
      <c r="A224" s="140"/>
      <c r="B224" s="127"/>
      <c r="C224" s="146"/>
      <c r="D224" s="144"/>
      <c r="E224" s="127"/>
      <c r="F224" s="127"/>
      <c r="G224" s="127"/>
      <c r="H224" s="127"/>
      <c r="I224" s="127"/>
      <c r="J224" s="137"/>
      <c r="K224" s="103" t="s">
        <v>13</v>
      </c>
      <c r="L224" s="104" t="s">
        <v>60</v>
      </c>
      <c r="M224" s="112" t="s">
        <v>61</v>
      </c>
      <c r="N224" s="105">
        <v>480</v>
      </c>
      <c r="O224" s="105">
        <v>3</v>
      </c>
      <c r="P224" s="105">
        <v>5</v>
      </c>
      <c r="Q224" s="105">
        <v>9</v>
      </c>
      <c r="R224" s="106">
        <v>2</v>
      </c>
      <c r="S224" s="127"/>
      <c r="T224" s="127"/>
      <c r="U224" s="127"/>
      <c r="V224" s="127"/>
      <c r="W224" s="127"/>
      <c r="X224" s="127"/>
      <c r="Y224" s="127"/>
      <c r="Z224" s="127"/>
      <c r="AA224" s="134"/>
    </row>
    <row r="225" spans="1:31" ht="13.5" thickBot="1" x14ac:dyDescent="0.25">
      <c r="A225" s="141"/>
      <c r="B225" s="128"/>
      <c r="C225" s="147"/>
      <c r="D225" s="145"/>
      <c r="E225" s="128"/>
      <c r="F225" s="128"/>
      <c r="G225" s="128"/>
      <c r="H225" s="128"/>
      <c r="I225" s="128"/>
      <c r="J225" s="138"/>
      <c r="K225" s="107" t="s">
        <v>14</v>
      </c>
      <c r="L225" s="108" t="s">
        <v>60</v>
      </c>
      <c r="M225" s="113" t="s">
        <v>176</v>
      </c>
      <c r="N225" s="109">
        <v>480</v>
      </c>
      <c r="O225" s="109">
        <v>3</v>
      </c>
      <c r="P225" s="109">
        <v>5</v>
      </c>
      <c r="Q225" s="109" t="s">
        <v>195</v>
      </c>
      <c r="R225" s="110"/>
      <c r="S225" s="128"/>
      <c r="T225" s="128"/>
      <c r="U225" s="128"/>
      <c r="V225" s="128"/>
      <c r="W225" s="128"/>
      <c r="X225" s="128"/>
      <c r="Y225" s="128"/>
      <c r="Z225" s="128"/>
      <c r="AA225" s="135"/>
    </row>
    <row r="226" spans="1:31" x14ac:dyDescent="0.2">
      <c r="A226" s="139" t="s">
        <v>234</v>
      </c>
      <c r="B226" s="126" t="s">
        <v>76</v>
      </c>
      <c r="C226" s="142">
        <v>43665</v>
      </c>
      <c r="D226" s="143" t="s">
        <v>77</v>
      </c>
      <c r="E226" s="126"/>
      <c r="F226" s="126"/>
      <c r="G226" s="126"/>
      <c r="H226" s="126"/>
      <c r="I226" s="126"/>
      <c r="J226" s="136" t="s">
        <v>79</v>
      </c>
      <c r="K226" s="100" t="s">
        <v>23</v>
      </c>
      <c r="L226" s="93" t="s">
        <v>60</v>
      </c>
      <c r="M226" s="111" t="s">
        <v>183</v>
      </c>
      <c r="N226" s="101">
        <v>480</v>
      </c>
      <c r="O226" s="101">
        <v>3</v>
      </c>
      <c r="P226" s="101">
        <v>100</v>
      </c>
      <c r="Q226" s="101">
        <v>15</v>
      </c>
      <c r="R226" s="102"/>
      <c r="S226" s="126" t="s">
        <v>72</v>
      </c>
      <c r="T226" s="126">
        <v>3</v>
      </c>
      <c r="U226" s="126">
        <v>100</v>
      </c>
      <c r="V226" s="126">
        <v>3.4</v>
      </c>
      <c r="W226" s="126">
        <v>2</v>
      </c>
      <c r="X226" s="126">
        <v>1399.2</v>
      </c>
      <c r="Y226" s="126" t="s">
        <v>74</v>
      </c>
      <c r="Z226" s="126"/>
      <c r="AA226" s="133" t="s">
        <v>81</v>
      </c>
      <c r="AE226" t="str">
        <f>IF(P226&gt;U226,"XXXX","")</f>
        <v/>
      </c>
    </row>
    <row r="227" spans="1:31" x14ac:dyDescent="0.2">
      <c r="A227" s="140"/>
      <c r="B227" s="127"/>
      <c r="C227" s="146"/>
      <c r="D227" s="144"/>
      <c r="E227" s="127"/>
      <c r="F227" s="127"/>
      <c r="G227" s="127"/>
      <c r="H227" s="127"/>
      <c r="I227" s="127"/>
      <c r="J227" s="137"/>
      <c r="K227" s="103" t="s">
        <v>13</v>
      </c>
      <c r="L227" s="104" t="s">
        <v>60</v>
      </c>
      <c r="M227" s="112" t="s">
        <v>61</v>
      </c>
      <c r="N227" s="105">
        <v>480</v>
      </c>
      <c r="O227" s="105">
        <v>3</v>
      </c>
      <c r="P227" s="105">
        <v>5</v>
      </c>
      <c r="Q227" s="105">
        <v>9</v>
      </c>
      <c r="R227" s="106">
        <v>2</v>
      </c>
      <c r="S227" s="127"/>
      <c r="T227" s="127"/>
      <c r="U227" s="127"/>
      <c r="V227" s="127"/>
      <c r="W227" s="127"/>
      <c r="X227" s="127"/>
      <c r="Y227" s="127"/>
      <c r="Z227" s="127"/>
      <c r="AA227" s="134"/>
    </row>
    <row r="228" spans="1:31" ht="13.5" thickBot="1" x14ac:dyDescent="0.25">
      <c r="A228" s="141"/>
      <c r="B228" s="128"/>
      <c r="C228" s="147"/>
      <c r="D228" s="145"/>
      <c r="E228" s="128"/>
      <c r="F228" s="128"/>
      <c r="G228" s="128"/>
      <c r="H228" s="128"/>
      <c r="I228" s="128"/>
      <c r="J228" s="138"/>
      <c r="K228" s="107" t="s">
        <v>14</v>
      </c>
      <c r="L228" s="108" t="s">
        <v>60</v>
      </c>
      <c r="M228" s="113" t="s">
        <v>177</v>
      </c>
      <c r="N228" s="109">
        <v>480</v>
      </c>
      <c r="O228" s="109">
        <v>3</v>
      </c>
      <c r="P228" s="109">
        <v>5</v>
      </c>
      <c r="Q228" s="109" t="s">
        <v>196</v>
      </c>
      <c r="R228" s="110"/>
      <c r="S228" s="128"/>
      <c r="T228" s="128"/>
      <c r="U228" s="128"/>
      <c r="V228" s="128"/>
      <c r="W228" s="128"/>
      <c r="X228" s="128"/>
      <c r="Y228" s="128"/>
      <c r="Z228" s="128"/>
      <c r="AA228" s="135"/>
    </row>
    <row r="229" spans="1:31" x14ac:dyDescent="0.2">
      <c r="A229" s="139" t="s">
        <v>441</v>
      </c>
      <c r="B229" s="126" t="s">
        <v>76</v>
      </c>
      <c r="C229" s="142">
        <v>43665</v>
      </c>
      <c r="D229" s="143" t="s">
        <v>77</v>
      </c>
      <c r="E229" s="126"/>
      <c r="F229" s="126"/>
      <c r="G229" s="126"/>
      <c r="H229" s="126"/>
      <c r="I229" s="126"/>
      <c r="J229" s="136" t="s">
        <v>79</v>
      </c>
      <c r="K229" s="100" t="s">
        <v>23</v>
      </c>
      <c r="L229" s="93" t="s">
        <v>60</v>
      </c>
      <c r="M229" s="111" t="s">
        <v>179</v>
      </c>
      <c r="N229" s="101">
        <v>240</v>
      </c>
      <c r="O229" s="101">
        <v>3</v>
      </c>
      <c r="P229" s="101">
        <v>65</v>
      </c>
      <c r="Q229" s="101">
        <v>15</v>
      </c>
      <c r="R229" s="102"/>
      <c r="S229" s="126">
        <v>200</v>
      </c>
      <c r="T229" s="126">
        <v>3</v>
      </c>
      <c r="U229" s="126">
        <v>65</v>
      </c>
      <c r="V229" s="126">
        <v>2.5</v>
      </c>
      <c r="W229" s="126">
        <v>0.5</v>
      </c>
      <c r="X229" s="126">
        <v>1399.2</v>
      </c>
      <c r="Y229" s="126" t="s">
        <v>75</v>
      </c>
      <c r="Z229" s="126"/>
      <c r="AA229" s="133" t="s">
        <v>81</v>
      </c>
      <c r="AE229" t="str">
        <f>IF(P229&gt;U229,"XXXX","")</f>
        <v/>
      </c>
    </row>
    <row r="230" spans="1:31" x14ac:dyDescent="0.2">
      <c r="A230" s="140"/>
      <c r="B230" s="127"/>
      <c r="C230" s="146"/>
      <c r="D230" s="144"/>
      <c r="E230" s="127"/>
      <c r="F230" s="127"/>
      <c r="G230" s="127"/>
      <c r="H230" s="127"/>
      <c r="I230" s="127"/>
      <c r="J230" s="137"/>
      <c r="K230" s="103" t="s">
        <v>13</v>
      </c>
      <c r="L230" s="104" t="s">
        <v>60</v>
      </c>
      <c r="M230" s="112" t="s">
        <v>61</v>
      </c>
      <c r="N230" s="105">
        <v>240</v>
      </c>
      <c r="O230" s="105">
        <v>3</v>
      </c>
      <c r="P230" s="105">
        <v>5</v>
      </c>
      <c r="Q230" s="105">
        <v>9</v>
      </c>
      <c r="R230" s="106">
        <v>1.5</v>
      </c>
      <c r="S230" s="127"/>
      <c r="T230" s="127"/>
      <c r="U230" s="127"/>
      <c r="V230" s="127"/>
      <c r="W230" s="127"/>
      <c r="X230" s="127"/>
      <c r="Y230" s="127"/>
      <c r="Z230" s="127"/>
      <c r="AA230" s="134"/>
    </row>
    <row r="231" spans="1:31" ht="13.5" thickBot="1" x14ac:dyDescent="0.25">
      <c r="A231" s="141"/>
      <c r="B231" s="128"/>
      <c r="C231" s="147"/>
      <c r="D231" s="145"/>
      <c r="E231" s="128"/>
      <c r="F231" s="128"/>
      <c r="G231" s="128"/>
      <c r="H231" s="128"/>
      <c r="I231" s="128"/>
      <c r="J231" s="138"/>
      <c r="K231" s="107" t="s">
        <v>14</v>
      </c>
      <c r="L231" s="108" t="s">
        <v>60</v>
      </c>
      <c r="M231" s="113" t="s">
        <v>62</v>
      </c>
      <c r="N231" s="109">
        <v>240</v>
      </c>
      <c r="O231" s="109">
        <v>3</v>
      </c>
      <c r="P231" s="109">
        <v>5</v>
      </c>
      <c r="Q231" s="109">
        <v>27</v>
      </c>
      <c r="R231" s="110"/>
      <c r="S231" s="128"/>
      <c r="T231" s="128"/>
      <c r="U231" s="128"/>
      <c r="V231" s="128"/>
      <c r="W231" s="128"/>
      <c r="X231" s="128"/>
      <c r="Y231" s="128"/>
      <c r="Z231" s="128"/>
      <c r="AA231" s="135"/>
    </row>
    <row r="232" spans="1:31" x14ac:dyDescent="0.2">
      <c r="A232" s="139" t="s">
        <v>442</v>
      </c>
      <c r="B232" s="126" t="s">
        <v>76</v>
      </c>
      <c r="C232" s="142">
        <v>43665</v>
      </c>
      <c r="D232" s="143" t="s">
        <v>77</v>
      </c>
      <c r="E232" s="126"/>
      <c r="F232" s="126"/>
      <c r="G232" s="126"/>
      <c r="H232" s="126"/>
      <c r="I232" s="126"/>
      <c r="J232" s="136" t="s">
        <v>79</v>
      </c>
      <c r="K232" s="100" t="s">
        <v>23</v>
      </c>
      <c r="L232" s="93" t="s">
        <v>60</v>
      </c>
      <c r="M232" s="111" t="s">
        <v>179</v>
      </c>
      <c r="N232" s="101">
        <v>240</v>
      </c>
      <c r="O232" s="101">
        <v>3</v>
      </c>
      <c r="P232" s="101">
        <v>65</v>
      </c>
      <c r="Q232" s="101">
        <v>15</v>
      </c>
      <c r="R232" s="102"/>
      <c r="S232" s="126">
        <v>200</v>
      </c>
      <c r="T232" s="126">
        <v>3</v>
      </c>
      <c r="U232" s="126">
        <v>65</v>
      </c>
      <c r="V232" s="126">
        <v>3.7</v>
      </c>
      <c r="W232" s="126">
        <v>0.75</v>
      </c>
      <c r="X232" s="126">
        <v>1399.2</v>
      </c>
      <c r="Y232" s="126" t="s">
        <v>75</v>
      </c>
      <c r="Z232" s="126"/>
      <c r="AA232" s="133" t="s">
        <v>81</v>
      </c>
      <c r="AE232" t="str">
        <f>IF(P232&gt;U232,"XXXX","")</f>
        <v/>
      </c>
    </row>
    <row r="233" spans="1:31" x14ac:dyDescent="0.2">
      <c r="A233" s="140"/>
      <c r="B233" s="127"/>
      <c r="C233" s="146"/>
      <c r="D233" s="144"/>
      <c r="E233" s="127"/>
      <c r="F233" s="127"/>
      <c r="G233" s="127"/>
      <c r="H233" s="127"/>
      <c r="I233" s="127"/>
      <c r="J233" s="137"/>
      <c r="K233" s="103" t="s">
        <v>13</v>
      </c>
      <c r="L233" s="104" t="s">
        <v>60</v>
      </c>
      <c r="M233" s="112" t="s">
        <v>61</v>
      </c>
      <c r="N233" s="105">
        <v>240</v>
      </c>
      <c r="O233" s="105">
        <v>3</v>
      </c>
      <c r="P233" s="105">
        <v>5</v>
      </c>
      <c r="Q233" s="105">
        <v>9</v>
      </c>
      <c r="R233" s="106">
        <v>1.5</v>
      </c>
      <c r="S233" s="127"/>
      <c r="T233" s="127"/>
      <c r="U233" s="127"/>
      <c r="V233" s="127"/>
      <c r="W233" s="127"/>
      <c r="X233" s="127"/>
      <c r="Y233" s="127"/>
      <c r="Z233" s="127"/>
      <c r="AA233" s="134"/>
    </row>
    <row r="234" spans="1:31" ht="13.5" thickBot="1" x14ac:dyDescent="0.25">
      <c r="A234" s="141"/>
      <c r="B234" s="128"/>
      <c r="C234" s="147"/>
      <c r="D234" s="145"/>
      <c r="E234" s="128"/>
      <c r="F234" s="128"/>
      <c r="G234" s="128"/>
      <c r="H234" s="128"/>
      <c r="I234" s="128"/>
      <c r="J234" s="138"/>
      <c r="K234" s="107" t="s">
        <v>14</v>
      </c>
      <c r="L234" s="108" t="s">
        <v>60</v>
      </c>
      <c r="M234" s="113" t="s">
        <v>62</v>
      </c>
      <c r="N234" s="109">
        <v>240</v>
      </c>
      <c r="O234" s="109">
        <v>3</v>
      </c>
      <c r="P234" s="109">
        <v>5</v>
      </c>
      <c r="Q234" s="109">
        <v>27</v>
      </c>
      <c r="R234" s="110"/>
      <c r="S234" s="128"/>
      <c r="T234" s="128"/>
      <c r="U234" s="128"/>
      <c r="V234" s="128"/>
      <c r="W234" s="128"/>
      <c r="X234" s="128"/>
      <c r="Y234" s="128"/>
      <c r="Z234" s="128"/>
      <c r="AA234" s="135"/>
    </row>
    <row r="235" spans="1:31" x14ac:dyDescent="0.2">
      <c r="A235" s="139" t="s">
        <v>443</v>
      </c>
      <c r="B235" s="126" t="s">
        <v>76</v>
      </c>
      <c r="C235" s="142">
        <v>43665</v>
      </c>
      <c r="D235" s="143" t="s">
        <v>77</v>
      </c>
      <c r="E235" s="126"/>
      <c r="F235" s="126"/>
      <c r="G235" s="126"/>
      <c r="H235" s="126"/>
      <c r="I235" s="126"/>
      <c r="J235" s="136" t="s">
        <v>79</v>
      </c>
      <c r="K235" s="100" t="s">
        <v>23</v>
      </c>
      <c r="L235" s="93" t="s">
        <v>60</v>
      </c>
      <c r="M235" s="111" t="s">
        <v>179</v>
      </c>
      <c r="N235" s="101">
        <v>240</v>
      </c>
      <c r="O235" s="101">
        <v>3</v>
      </c>
      <c r="P235" s="101">
        <v>65</v>
      </c>
      <c r="Q235" s="101">
        <v>15</v>
      </c>
      <c r="R235" s="102"/>
      <c r="S235" s="126">
        <v>200</v>
      </c>
      <c r="T235" s="126">
        <v>3</v>
      </c>
      <c r="U235" s="126">
        <v>65</v>
      </c>
      <c r="V235" s="126">
        <v>4.8</v>
      </c>
      <c r="W235" s="126">
        <v>1</v>
      </c>
      <c r="X235" s="126">
        <v>1399.2</v>
      </c>
      <c r="Y235" s="126" t="s">
        <v>75</v>
      </c>
      <c r="Z235" s="126"/>
      <c r="AA235" s="133" t="s">
        <v>81</v>
      </c>
      <c r="AE235" t="str">
        <f>IF(P235&gt;U235,"XXXX","")</f>
        <v/>
      </c>
    </row>
    <row r="236" spans="1:31" x14ac:dyDescent="0.2">
      <c r="A236" s="140"/>
      <c r="B236" s="127"/>
      <c r="C236" s="146"/>
      <c r="D236" s="144"/>
      <c r="E236" s="127"/>
      <c r="F236" s="127"/>
      <c r="G236" s="127"/>
      <c r="H236" s="127"/>
      <c r="I236" s="127"/>
      <c r="J236" s="137"/>
      <c r="K236" s="103" t="s">
        <v>13</v>
      </c>
      <c r="L236" s="104" t="s">
        <v>60</v>
      </c>
      <c r="M236" s="112" t="s">
        <v>61</v>
      </c>
      <c r="N236" s="105">
        <v>240</v>
      </c>
      <c r="O236" s="105">
        <v>3</v>
      </c>
      <c r="P236" s="105">
        <v>5</v>
      </c>
      <c r="Q236" s="105">
        <v>9</v>
      </c>
      <c r="R236" s="106">
        <v>1.5</v>
      </c>
      <c r="S236" s="127"/>
      <c r="T236" s="127"/>
      <c r="U236" s="127"/>
      <c r="V236" s="127"/>
      <c r="W236" s="127"/>
      <c r="X236" s="127"/>
      <c r="Y236" s="127"/>
      <c r="Z236" s="127"/>
      <c r="AA236" s="134"/>
    </row>
    <row r="237" spans="1:31" ht="13.5" thickBot="1" x14ac:dyDescent="0.25">
      <c r="A237" s="141"/>
      <c r="B237" s="128"/>
      <c r="C237" s="147"/>
      <c r="D237" s="145"/>
      <c r="E237" s="128"/>
      <c r="F237" s="128"/>
      <c r="G237" s="128"/>
      <c r="H237" s="128"/>
      <c r="I237" s="128"/>
      <c r="J237" s="138"/>
      <c r="K237" s="107" t="s">
        <v>14</v>
      </c>
      <c r="L237" s="108" t="s">
        <v>60</v>
      </c>
      <c r="M237" s="113" t="s">
        <v>62</v>
      </c>
      <c r="N237" s="109">
        <v>240</v>
      </c>
      <c r="O237" s="109">
        <v>3</v>
      </c>
      <c r="P237" s="109">
        <v>5</v>
      </c>
      <c r="Q237" s="109">
        <v>27</v>
      </c>
      <c r="R237" s="110"/>
      <c r="S237" s="128"/>
      <c r="T237" s="128"/>
      <c r="U237" s="128"/>
      <c r="V237" s="128"/>
      <c r="W237" s="128"/>
      <c r="X237" s="128"/>
      <c r="Y237" s="128"/>
      <c r="Z237" s="128"/>
      <c r="AA237" s="135"/>
    </row>
    <row r="238" spans="1:31" x14ac:dyDescent="0.2">
      <c r="A238" s="139" t="s">
        <v>444</v>
      </c>
      <c r="B238" s="126" t="s">
        <v>76</v>
      </c>
      <c r="C238" s="142">
        <v>43665</v>
      </c>
      <c r="D238" s="143" t="s">
        <v>77</v>
      </c>
      <c r="E238" s="126"/>
      <c r="F238" s="126"/>
      <c r="G238" s="126"/>
      <c r="H238" s="126"/>
      <c r="I238" s="126"/>
      <c r="J238" s="136" t="s">
        <v>79</v>
      </c>
      <c r="K238" s="100" t="s">
        <v>23</v>
      </c>
      <c r="L238" s="93" t="s">
        <v>60</v>
      </c>
      <c r="M238" s="111" t="s">
        <v>179</v>
      </c>
      <c r="N238" s="101">
        <v>240</v>
      </c>
      <c r="O238" s="101">
        <v>3</v>
      </c>
      <c r="P238" s="101">
        <v>65</v>
      </c>
      <c r="Q238" s="101">
        <v>15</v>
      </c>
      <c r="R238" s="102"/>
      <c r="S238" s="126">
        <v>200</v>
      </c>
      <c r="T238" s="126">
        <v>3</v>
      </c>
      <c r="U238" s="126">
        <v>65</v>
      </c>
      <c r="V238" s="126">
        <v>6.9</v>
      </c>
      <c r="W238" s="126">
        <v>1.5</v>
      </c>
      <c r="X238" s="126">
        <v>1399.2</v>
      </c>
      <c r="Y238" s="126" t="s">
        <v>75</v>
      </c>
      <c r="Z238" s="126"/>
      <c r="AA238" s="133" t="s">
        <v>81</v>
      </c>
      <c r="AE238" t="str">
        <f>IF(P238&gt;U238,"XXXX","")</f>
        <v/>
      </c>
    </row>
    <row r="239" spans="1:31" x14ac:dyDescent="0.2">
      <c r="A239" s="140"/>
      <c r="B239" s="127"/>
      <c r="C239" s="146"/>
      <c r="D239" s="144"/>
      <c r="E239" s="127"/>
      <c r="F239" s="127"/>
      <c r="G239" s="127"/>
      <c r="H239" s="127"/>
      <c r="I239" s="127"/>
      <c r="J239" s="137"/>
      <c r="K239" s="103" t="s">
        <v>13</v>
      </c>
      <c r="L239" s="104" t="s">
        <v>60</v>
      </c>
      <c r="M239" s="112" t="s">
        <v>61</v>
      </c>
      <c r="N239" s="105">
        <v>240</v>
      </c>
      <c r="O239" s="105">
        <v>3</v>
      </c>
      <c r="P239" s="105">
        <v>5</v>
      </c>
      <c r="Q239" s="105">
        <v>9</v>
      </c>
      <c r="R239" s="106">
        <v>1.5</v>
      </c>
      <c r="S239" s="127"/>
      <c r="T239" s="127"/>
      <c r="U239" s="127"/>
      <c r="V239" s="127"/>
      <c r="W239" s="127"/>
      <c r="X239" s="127"/>
      <c r="Y239" s="127"/>
      <c r="Z239" s="127"/>
      <c r="AA239" s="134"/>
    </row>
    <row r="240" spans="1:31" ht="13.5" thickBot="1" x14ac:dyDescent="0.25">
      <c r="A240" s="141"/>
      <c r="B240" s="128"/>
      <c r="C240" s="147"/>
      <c r="D240" s="145"/>
      <c r="E240" s="128"/>
      <c r="F240" s="128"/>
      <c r="G240" s="128"/>
      <c r="H240" s="128"/>
      <c r="I240" s="128"/>
      <c r="J240" s="138"/>
      <c r="K240" s="107" t="s">
        <v>14</v>
      </c>
      <c r="L240" s="108" t="s">
        <v>60</v>
      </c>
      <c r="M240" s="113" t="s">
        <v>62</v>
      </c>
      <c r="N240" s="109">
        <v>240</v>
      </c>
      <c r="O240" s="109">
        <v>3</v>
      </c>
      <c r="P240" s="109">
        <v>5</v>
      </c>
      <c r="Q240" s="109">
        <v>27</v>
      </c>
      <c r="R240" s="110"/>
      <c r="S240" s="128"/>
      <c r="T240" s="128"/>
      <c r="U240" s="128"/>
      <c r="V240" s="128"/>
      <c r="W240" s="128"/>
      <c r="X240" s="128"/>
      <c r="Y240" s="128"/>
      <c r="Z240" s="128"/>
      <c r="AA240" s="135"/>
    </row>
    <row r="241" spans="1:31" x14ac:dyDescent="0.2">
      <c r="A241" s="139" t="s">
        <v>445</v>
      </c>
      <c r="B241" s="126" t="s">
        <v>76</v>
      </c>
      <c r="C241" s="142">
        <v>43665</v>
      </c>
      <c r="D241" s="143" t="s">
        <v>77</v>
      </c>
      <c r="E241" s="126"/>
      <c r="F241" s="126"/>
      <c r="G241" s="126"/>
      <c r="H241" s="126"/>
      <c r="I241" s="126"/>
      <c r="J241" s="136" t="s">
        <v>79</v>
      </c>
      <c r="K241" s="100" t="s">
        <v>23</v>
      </c>
      <c r="L241" s="93" t="s">
        <v>60</v>
      </c>
      <c r="M241" s="111" t="s">
        <v>179</v>
      </c>
      <c r="N241" s="101">
        <v>240</v>
      </c>
      <c r="O241" s="101">
        <v>3</v>
      </c>
      <c r="P241" s="101">
        <v>65</v>
      </c>
      <c r="Q241" s="101">
        <v>15</v>
      </c>
      <c r="R241" s="102"/>
      <c r="S241" s="126">
        <v>208</v>
      </c>
      <c r="T241" s="126">
        <v>3</v>
      </c>
      <c r="U241" s="126">
        <v>65</v>
      </c>
      <c r="V241" s="126">
        <v>2.4</v>
      </c>
      <c r="W241" s="126">
        <v>0.5</v>
      </c>
      <c r="X241" s="126">
        <v>1399.2</v>
      </c>
      <c r="Y241" s="126" t="s">
        <v>75</v>
      </c>
      <c r="Z241" s="126"/>
      <c r="AA241" s="133" t="s">
        <v>81</v>
      </c>
      <c r="AE241" t="str">
        <f>IF(P241&gt;U241,"XXXX","")</f>
        <v/>
      </c>
    </row>
    <row r="242" spans="1:31" x14ac:dyDescent="0.2">
      <c r="A242" s="140"/>
      <c r="B242" s="127"/>
      <c r="C242" s="146"/>
      <c r="D242" s="144"/>
      <c r="E242" s="127"/>
      <c r="F242" s="127"/>
      <c r="G242" s="127"/>
      <c r="H242" s="127"/>
      <c r="I242" s="127"/>
      <c r="J242" s="137"/>
      <c r="K242" s="103" t="s">
        <v>13</v>
      </c>
      <c r="L242" s="104" t="s">
        <v>60</v>
      </c>
      <c r="M242" s="112" t="s">
        <v>61</v>
      </c>
      <c r="N242" s="105">
        <v>240</v>
      </c>
      <c r="O242" s="105">
        <v>3</v>
      </c>
      <c r="P242" s="105">
        <v>5</v>
      </c>
      <c r="Q242" s="105">
        <v>9</v>
      </c>
      <c r="R242" s="106">
        <v>1.5</v>
      </c>
      <c r="S242" s="127"/>
      <c r="T242" s="127"/>
      <c r="U242" s="127"/>
      <c r="V242" s="127"/>
      <c r="W242" s="127"/>
      <c r="X242" s="127"/>
      <c r="Y242" s="127"/>
      <c r="Z242" s="127"/>
      <c r="AA242" s="134"/>
    </row>
    <row r="243" spans="1:31" ht="13.5" thickBot="1" x14ac:dyDescent="0.25">
      <c r="A243" s="141"/>
      <c r="B243" s="128"/>
      <c r="C243" s="147"/>
      <c r="D243" s="145"/>
      <c r="E243" s="128"/>
      <c r="F243" s="128"/>
      <c r="G243" s="128"/>
      <c r="H243" s="128"/>
      <c r="I243" s="128"/>
      <c r="J243" s="138"/>
      <c r="K243" s="107" t="s">
        <v>14</v>
      </c>
      <c r="L243" s="108" t="s">
        <v>60</v>
      </c>
      <c r="M243" s="113" t="s">
        <v>62</v>
      </c>
      <c r="N243" s="109">
        <v>240</v>
      </c>
      <c r="O243" s="109">
        <v>3</v>
      </c>
      <c r="P243" s="109">
        <v>5</v>
      </c>
      <c r="Q243" s="109">
        <v>27</v>
      </c>
      <c r="R243" s="110"/>
      <c r="S243" s="128"/>
      <c r="T243" s="128"/>
      <c r="U243" s="128"/>
      <c r="V243" s="128"/>
      <c r="W243" s="128"/>
      <c r="X243" s="128"/>
      <c r="Y243" s="128"/>
      <c r="Z243" s="128"/>
      <c r="AA243" s="135"/>
    </row>
    <row r="244" spans="1:31" x14ac:dyDescent="0.2">
      <c r="A244" s="139" t="s">
        <v>446</v>
      </c>
      <c r="B244" s="126" t="s">
        <v>76</v>
      </c>
      <c r="C244" s="142">
        <v>43665</v>
      </c>
      <c r="D244" s="143" t="s">
        <v>77</v>
      </c>
      <c r="E244" s="126"/>
      <c r="F244" s="126"/>
      <c r="G244" s="126"/>
      <c r="H244" s="126"/>
      <c r="I244" s="126"/>
      <c r="J244" s="136" t="s">
        <v>79</v>
      </c>
      <c r="K244" s="100" t="s">
        <v>23</v>
      </c>
      <c r="L244" s="93" t="s">
        <v>60</v>
      </c>
      <c r="M244" s="111" t="s">
        <v>179</v>
      </c>
      <c r="N244" s="101">
        <v>240</v>
      </c>
      <c r="O244" s="101">
        <v>3</v>
      </c>
      <c r="P244" s="101">
        <v>65</v>
      </c>
      <c r="Q244" s="101">
        <v>15</v>
      </c>
      <c r="R244" s="102"/>
      <c r="S244" s="126">
        <v>208</v>
      </c>
      <c r="T244" s="126">
        <v>3</v>
      </c>
      <c r="U244" s="126">
        <v>65</v>
      </c>
      <c r="V244" s="126">
        <v>3.5</v>
      </c>
      <c r="W244" s="126">
        <v>0.75</v>
      </c>
      <c r="X244" s="126">
        <v>1399.2</v>
      </c>
      <c r="Y244" s="126" t="s">
        <v>75</v>
      </c>
      <c r="Z244" s="126"/>
      <c r="AA244" s="133" t="s">
        <v>81</v>
      </c>
      <c r="AE244" t="str">
        <f>IF(P244&gt;U244,"XXXX","")</f>
        <v/>
      </c>
    </row>
    <row r="245" spans="1:31" x14ac:dyDescent="0.2">
      <c r="A245" s="140"/>
      <c r="B245" s="127"/>
      <c r="C245" s="146"/>
      <c r="D245" s="144"/>
      <c r="E245" s="127"/>
      <c r="F245" s="127"/>
      <c r="G245" s="127"/>
      <c r="H245" s="127"/>
      <c r="I245" s="127"/>
      <c r="J245" s="137"/>
      <c r="K245" s="103" t="s">
        <v>13</v>
      </c>
      <c r="L245" s="104" t="s">
        <v>60</v>
      </c>
      <c r="M245" s="112" t="s">
        <v>61</v>
      </c>
      <c r="N245" s="105">
        <v>240</v>
      </c>
      <c r="O245" s="105">
        <v>3</v>
      </c>
      <c r="P245" s="105">
        <v>5</v>
      </c>
      <c r="Q245" s="105">
        <v>9</v>
      </c>
      <c r="R245" s="106">
        <v>1.5</v>
      </c>
      <c r="S245" s="127"/>
      <c r="T245" s="127"/>
      <c r="U245" s="127"/>
      <c r="V245" s="127"/>
      <c r="W245" s="127"/>
      <c r="X245" s="127"/>
      <c r="Y245" s="127"/>
      <c r="Z245" s="127"/>
      <c r="AA245" s="134"/>
    </row>
    <row r="246" spans="1:31" ht="13.5" thickBot="1" x14ac:dyDescent="0.25">
      <c r="A246" s="141"/>
      <c r="B246" s="128"/>
      <c r="C246" s="147"/>
      <c r="D246" s="145"/>
      <c r="E246" s="128"/>
      <c r="F246" s="128"/>
      <c r="G246" s="128"/>
      <c r="H246" s="128"/>
      <c r="I246" s="128"/>
      <c r="J246" s="138"/>
      <c r="K246" s="107" t="s">
        <v>14</v>
      </c>
      <c r="L246" s="108" t="s">
        <v>60</v>
      </c>
      <c r="M246" s="113" t="s">
        <v>62</v>
      </c>
      <c r="N246" s="109">
        <v>240</v>
      </c>
      <c r="O246" s="109">
        <v>3</v>
      </c>
      <c r="P246" s="109">
        <v>5</v>
      </c>
      <c r="Q246" s="109">
        <v>27</v>
      </c>
      <c r="R246" s="110"/>
      <c r="S246" s="128"/>
      <c r="T246" s="128"/>
      <c r="U246" s="128"/>
      <c r="V246" s="128"/>
      <c r="W246" s="128"/>
      <c r="X246" s="128"/>
      <c r="Y246" s="128"/>
      <c r="Z246" s="128"/>
      <c r="AA246" s="135"/>
    </row>
    <row r="247" spans="1:31" x14ac:dyDescent="0.2">
      <c r="A247" s="139" t="s">
        <v>447</v>
      </c>
      <c r="B247" s="126" t="s">
        <v>76</v>
      </c>
      <c r="C247" s="142">
        <v>43665</v>
      </c>
      <c r="D247" s="143" t="s">
        <v>77</v>
      </c>
      <c r="E247" s="126"/>
      <c r="F247" s="126"/>
      <c r="G247" s="126"/>
      <c r="H247" s="126"/>
      <c r="I247" s="126"/>
      <c r="J247" s="136" t="s">
        <v>79</v>
      </c>
      <c r="K247" s="100" t="s">
        <v>23</v>
      </c>
      <c r="L247" s="93" t="s">
        <v>60</v>
      </c>
      <c r="M247" s="111" t="s">
        <v>179</v>
      </c>
      <c r="N247" s="101">
        <v>240</v>
      </c>
      <c r="O247" s="101">
        <v>3</v>
      </c>
      <c r="P247" s="101">
        <v>65</v>
      </c>
      <c r="Q247" s="101">
        <v>15</v>
      </c>
      <c r="R247" s="102"/>
      <c r="S247" s="126">
        <v>208</v>
      </c>
      <c r="T247" s="126">
        <v>3</v>
      </c>
      <c r="U247" s="126">
        <v>65</v>
      </c>
      <c r="V247" s="126">
        <v>4.5999999999999996</v>
      </c>
      <c r="W247" s="126">
        <v>1</v>
      </c>
      <c r="X247" s="126">
        <v>1399.2</v>
      </c>
      <c r="Y247" s="126" t="s">
        <v>75</v>
      </c>
      <c r="Z247" s="126"/>
      <c r="AA247" s="133" t="s">
        <v>81</v>
      </c>
      <c r="AE247" t="str">
        <f>IF(P247&gt;U247,"XXXX","")</f>
        <v/>
      </c>
    </row>
    <row r="248" spans="1:31" x14ac:dyDescent="0.2">
      <c r="A248" s="140"/>
      <c r="B248" s="127"/>
      <c r="C248" s="146"/>
      <c r="D248" s="144"/>
      <c r="E248" s="127"/>
      <c r="F248" s="127"/>
      <c r="G248" s="127"/>
      <c r="H248" s="127"/>
      <c r="I248" s="127"/>
      <c r="J248" s="137"/>
      <c r="K248" s="103" t="s">
        <v>13</v>
      </c>
      <c r="L248" s="104" t="s">
        <v>60</v>
      </c>
      <c r="M248" s="112" t="s">
        <v>61</v>
      </c>
      <c r="N248" s="105">
        <v>240</v>
      </c>
      <c r="O248" s="105">
        <v>3</v>
      </c>
      <c r="P248" s="105">
        <v>5</v>
      </c>
      <c r="Q248" s="105">
        <v>9</v>
      </c>
      <c r="R248" s="106">
        <v>1.5</v>
      </c>
      <c r="S248" s="127"/>
      <c r="T248" s="127"/>
      <c r="U248" s="127"/>
      <c r="V248" s="127"/>
      <c r="W248" s="127"/>
      <c r="X248" s="127"/>
      <c r="Y248" s="127"/>
      <c r="Z248" s="127"/>
      <c r="AA248" s="134"/>
    </row>
    <row r="249" spans="1:31" ht="13.5" thickBot="1" x14ac:dyDescent="0.25">
      <c r="A249" s="141"/>
      <c r="B249" s="128"/>
      <c r="C249" s="147"/>
      <c r="D249" s="145"/>
      <c r="E249" s="128"/>
      <c r="F249" s="128"/>
      <c r="G249" s="128"/>
      <c r="H249" s="128"/>
      <c r="I249" s="128"/>
      <c r="J249" s="138"/>
      <c r="K249" s="107" t="s">
        <v>14</v>
      </c>
      <c r="L249" s="108" t="s">
        <v>60</v>
      </c>
      <c r="M249" s="113" t="s">
        <v>62</v>
      </c>
      <c r="N249" s="109">
        <v>240</v>
      </c>
      <c r="O249" s="109">
        <v>3</v>
      </c>
      <c r="P249" s="109">
        <v>5</v>
      </c>
      <c r="Q249" s="109">
        <v>27</v>
      </c>
      <c r="R249" s="110"/>
      <c r="S249" s="128"/>
      <c r="T249" s="128"/>
      <c r="U249" s="128"/>
      <c r="V249" s="128"/>
      <c r="W249" s="128"/>
      <c r="X249" s="128"/>
      <c r="Y249" s="128"/>
      <c r="Z249" s="128"/>
      <c r="AA249" s="135"/>
    </row>
    <row r="250" spans="1:31" x14ac:dyDescent="0.2">
      <c r="A250" s="139" t="s">
        <v>448</v>
      </c>
      <c r="B250" s="126" t="s">
        <v>76</v>
      </c>
      <c r="C250" s="142">
        <v>43665</v>
      </c>
      <c r="D250" s="143" t="s">
        <v>77</v>
      </c>
      <c r="E250" s="126"/>
      <c r="F250" s="126"/>
      <c r="G250" s="126"/>
      <c r="H250" s="126"/>
      <c r="I250" s="126"/>
      <c r="J250" s="136" t="s">
        <v>79</v>
      </c>
      <c r="K250" s="100" t="s">
        <v>23</v>
      </c>
      <c r="L250" s="93" t="s">
        <v>60</v>
      </c>
      <c r="M250" s="111" t="s">
        <v>179</v>
      </c>
      <c r="N250" s="101">
        <v>240</v>
      </c>
      <c r="O250" s="101">
        <v>3</v>
      </c>
      <c r="P250" s="101">
        <v>65</v>
      </c>
      <c r="Q250" s="101">
        <v>15</v>
      </c>
      <c r="R250" s="102"/>
      <c r="S250" s="126">
        <v>208</v>
      </c>
      <c r="T250" s="126">
        <v>3</v>
      </c>
      <c r="U250" s="126">
        <v>65</v>
      </c>
      <c r="V250" s="126">
        <v>6.6</v>
      </c>
      <c r="W250" s="126">
        <v>1.5</v>
      </c>
      <c r="X250" s="126">
        <v>1399.2</v>
      </c>
      <c r="Y250" s="126" t="s">
        <v>75</v>
      </c>
      <c r="Z250" s="126"/>
      <c r="AA250" s="133" t="s">
        <v>81</v>
      </c>
      <c r="AE250" t="str">
        <f>IF(P250&gt;U250,"XXXX","")</f>
        <v/>
      </c>
    </row>
    <row r="251" spans="1:31" x14ac:dyDescent="0.2">
      <c r="A251" s="140"/>
      <c r="B251" s="127"/>
      <c r="C251" s="146"/>
      <c r="D251" s="144"/>
      <c r="E251" s="127"/>
      <c r="F251" s="127"/>
      <c r="G251" s="127"/>
      <c r="H251" s="127"/>
      <c r="I251" s="127"/>
      <c r="J251" s="137"/>
      <c r="K251" s="103" t="s">
        <v>13</v>
      </c>
      <c r="L251" s="104" t="s">
        <v>60</v>
      </c>
      <c r="M251" s="112" t="s">
        <v>61</v>
      </c>
      <c r="N251" s="105">
        <v>240</v>
      </c>
      <c r="O251" s="105">
        <v>3</v>
      </c>
      <c r="P251" s="105">
        <v>5</v>
      </c>
      <c r="Q251" s="105">
        <v>9</v>
      </c>
      <c r="R251" s="106">
        <v>1.5</v>
      </c>
      <c r="S251" s="127"/>
      <c r="T251" s="127"/>
      <c r="U251" s="127"/>
      <c r="V251" s="127"/>
      <c r="W251" s="127"/>
      <c r="X251" s="127"/>
      <c r="Y251" s="127"/>
      <c r="Z251" s="127"/>
      <c r="AA251" s="134"/>
    </row>
    <row r="252" spans="1:31" ht="13.5" thickBot="1" x14ac:dyDescent="0.25">
      <c r="A252" s="141"/>
      <c r="B252" s="128"/>
      <c r="C252" s="147"/>
      <c r="D252" s="145"/>
      <c r="E252" s="128"/>
      <c r="F252" s="128"/>
      <c r="G252" s="128"/>
      <c r="H252" s="128"/>
      <c r="I252" s="128"/>
      <c r="J252" s="138"/>
      <c r="K252" s="107" t="s">
        <v>14</v>
      </c>
      <c r="L252" s="108" t="s">
        <v>60</v>
      </c>
      <c r="M252" s="113" t="s">
        <v>62</v>
      </c>
      <c r="N252" s="109">
        <v>240</v>
      </c>
      <c r="O252" s="109">
        <v>3</v>
      </c>
      <c r="P252" s="109">
        <v>5</v>
      </c>
      <c r="Q252" s="109">
        <v>27</v>
      </c>
      <c r="R252" s="110"/>
      <c r="S252" s="128"/>
      <c r="T252" s="128"/>
      <c r="U252" s="128"/>
      <c r="V252" s="128"/>
      <c r="W252" s="128"/>
      <c r="X252" s="128"/>
      <c r="Y252" s="128"/>
      <c r="Z252" s="128"/>
      <c r="AA252" s="135"/>
    </row>
    <row r="253" spans="1:31" x14ac:dyDescent="0.2">
      <c r="A253" s="139" t="s">
        <v>449</v>
      </c>
      <c r="B253" s="126" t="s">
        <v>76</v>
      </c>
      <c r="C253" s="142">
        <v>43665</v>
      </c>
      <c r="D253" s="143" t="s">
        <v>77</v>
      </c>
      <c r="E253" s="126"/>
      <c r="F253" s="126"/>
      <c r="G253" s="126"/>
      <c r="H253" s="126"/>
      <c r="I253" s="126"/>
      <c r="J253" s="136" t="s">
        <v>79</v>
      </c>
      <c r="K253" s="100" t="s">
        <v>23</v>
      </c>
      <c r="L253" s="93" t="s">
        <v>60</v>
      </c>
      <c r="M253" s="111" t="s">
        <v>179</v>
      </c>
      <c r="N253" s="101">
        <v>240</v>
      </c>
      <c r="O253" s="101">
        <v>3</v>
      </c>
      <c r="P253" s="101">
        <v>65</v>
      </c>
      <c r="Q253" s="101">
        <v>15</v>
      </c>
      <c r="R253" s="102"/>
      <c r="S253" s="126" t="s">
        <v>71</v>
      </c>
      <c r="T253" s="126">
        <v>3</v>
      </c>
      <c r="U253" s="126">
        <v>65</v>
      </c>
      <c r="V253" s="126">
        <v>2.2000000000000002</v>
      </c>
      <c r="W253" s="126">
        <v>0.5</v>
      </c>
      <c r="X253" s="126">
        <v>1399.2</v>
      </c>
      <c r="Y253" s="143" t="s">
        <v>75</v>
      </c>
      <c r="Z253" s="126"/>
      <c r="AA253" s="133" t="s">
        <v>81</v>
      </c>
      <c r="AE253" t="str">
        <f>IF(P253&gt;U253,"XXXX","")</f>
        <v/>
      </c>
    </row>
    <row r="254" spans="1:31" x14ac:dyDescent="0.2">
      <c r="A254" s="140"/>
      <c r="B254" s="127"/>
      <c r="C254" s="146"/>
      <c r="D254" s="144"/>
      <c r="E254" s="127"/>
      <c r="F254" s="127"/>
      <c r="G254" s="127"/>
      <c r="H254" s="127"/>
      <c r="I254" s="127"/>
      <c r="J254" s="137"/>
      <c r="K254" s="103" t="s">
        <v>13</v>
      </c>
      <c r="L254" s="104" t="s">
        <v>60</v>
      </c>
      <c r="M254" s="112" t="s">
        <v>61</v>
      </c>
      <c r="N254" s="105">
        <v>240</v>
      </c>
      <c r="O254" s="105">
        <v>3</v>
      </c>
      <c r="P254" s="105">
        <v>5</v>
      </c>
      <c r="Q254" s="105">
        <v>9</v>
      </c>
      <c r="R254" s="106">
        <v>1.5</v>
      </c>
      <c r="S254" s="127"/>
      <c r="T254" s="127"/>
      <c r="U254" s="127"/>
      <c r="V254" s="127"/>
      <c r="W254" s="127"/>
      <c r="X254" s="127"/>
      <c r="Y254" s="144"/>
      <c r="Z254" s="127"/>
      <c r="AA254" s="134"/>
    </row>
    <row r="255" spans="1:31" ht="13.5" thickBot="1" x14ac:dyDescent="0.25">
      <c r="A255" s="141"/>
      <c r="B255" s="128"/>
      <c r="C255" s="147"/>
      <c r="D255" s="145"/>
      <c r="E255" s="128"/>
      <c r="F255" s="128"/>
      <c r="G255" s="128"/>
      <c r="H255" s="128"/>
      <c r="I255" s="128"/>
      <c r="J255" s="138"/>
      <c r="K255" s="107" t="s">
        <v>14</v>
      </c>
      <c r="L255" s="108" t="s">
        <v>60</v>
      </c>
      <c r="M255" s="113" t="s">
        <v>62</v>
      </c>
      <c r="N255" s="109">
        <v>240</v>
      </c>
      <c r="O255" s="109">
        <v>3</v>
      </c>
      <c r="P255" s="109">
        <v>5</v>
      </c>
      <c r="Q255" s="109">
        <v>27</v>
      </c>
      <c r="R255" s="110"/>
      <c r="S255" s="128"/>
      <c r="T255" s="128"/>
      <c r="U255" s="128"/>
      <c r="V255" s="128"/>
      <c r="W255" s="128"/>
      <c r="X255" s="128"/>
      <c r="Y255" s="145"/>
      <c r="Z255" s="128"/>
      <c r="AA255" s="135"/>
    </row>
    <row r="256" spans="1:31" x14ac:dyDescent="0.2">
      <c r="A256" s="139" t="s">
        <v>450</v>
      </c>
      <c r="B256" s="126" t="s">
        <v>76</v>
      </c>
      <c r="C256" s="142">
        <v>43665</v>
      </c>
      <c r="D256" s="143" t="s">
        <v>77</v>
      </c>
      <c r="E256" s="126"/>
      <c r="F256" s="126"/>
      <c r="G256" s="126"/>
      <c r="H256" s="126"/>
      <c r="I256" s="126"/>
      <c r="J256" s="136" t="s">
        <v>79</v>
      </c>
      <c r="K256" s="100" t="s">
        <v>23</v>
      </c>
      <c r="L256" s="93" t="s">
        <v>60</v>
      </c>
      <c r="M256" s="111" t="s">
        <v>179</v>
      </c>
      <c r="N256" s="101">
        <v>240</v>
      </c>
      <c r="O256" s="101">
        <v>3</v>
      </c>
      <c r="P256" s="101">
        <v>65</v>
      </c>
      <c r="Q256" s="101">
        <v>15</v>
      </c>
      <c r="R256" s="102"/>
      <c r="S256" s="126" t="s">
        <v>71</v>
      </c>
      <c r="T256" s="126">
        <v>3</v>
      </c>
      <c r="U256" s="126">
        <v>65</v>
      </c>
      <c r="V256" s="126">
        <v>3.2</v>
      </c>
      <c r="W256" s="126">
        <v>0.75</v>
      </c>
      <c r="X256" s="126">
        <v>1399.2</v>
      </c>
      <c r="Y256" s="126" t="s">
        <v>75</v>
      </c>
      <c r="Z256" s="126"/>
      <c r="AA256" s="133" t="s">
        <v>81</v>
      </c>
      <c r="AE256" t="str">
        <f>IF(P256&gt;U256,"XXXX","")</f>
        <v/>
      </c>
    </row>
    <row r="257" spans="1:31" x14ac:dyDescent="0.2">
      <c r="A257" s="140"/>
      <c r="B257" s="127"/>
      <c r="C257" s="146"/>
      <c r="D257" s="144"/>
      <c r="E257" s="127"/>
      <c r="F257" s="127"/>
      <c r="G257" s="127"/>
      <c r="H257" s="127"/>
      <c r="I257" s="127"/>
      <c r="J257" s="137"/>
      <c r="K257" s="103" t="s">
        <v>13</v>
      </c>
      <c r="L257" s="104" t="s">
        <v>60</v>
      </c>
      <c r="M257" s="112" t="s">
        <v>61</v>
      </c>
      <c r="N257" s="105">
        <v>240</v>
      </c>
      <c r="O257" s="105">
        <v>3</v>
      </c>
      <c r="P257" s="105">
        <v>5</v>
      </c>
      <c r="Q257" s="105">
        <v>9</v>
      </c>
      <c r="R257" s="106">
        <v>1.5</v>
      </c>
      <c r="S257" s="127"/>
      <c r="T257" s="127"/>
      <c r="U257" s="127"/>
      <c r="V257" s="127"/>
      <c r="W257" s="127"/>
      <c r="X257" s="127"/>
      <c r="Y257" s="127"/>
      <c r="Z257" s="127"/>
      <c r="AA257" s="134"/>
    </row>
    <row r="258" spans="1:31" ht="13.5" thickBot="1" x14ac:dyDescent="0.25">
      <c r="A258" s="141"/>
      <c r="B258" s="128"/>
      <c r="C258" s="147"/>
      <c r="D258" s="145"/>
      <c r="E258" s="128"/>
      <c r="F258" s="128"/>
      <c r="G258" s="128"/>
      <c r="H258" s="128"/>
      <c r="I258" s="128"/>
      <c r="J258" s="138"/>
      <c r="K258" s="107" t="s">
        <v>14</v>
      </c>
      <c r="L258" s="108" t="s">
        <v>60</v>
      </c>
      <c r="M258" s="113" t="s">
        <v>62</v>
      </c>
      <c r="N258" s="109">
        <v>240</v>
      </c>
      <c r="O258" s="109">
        <v>3</v>
      </c>
      <c r="P258" s="109">
        <v>5</v>
      </c>
      <c r="Q258" s="109">
        <v>27</v>
      </c>
      <c r="R258" s="110"/>
      <c r="S258" s="128"/>
      <c r="T258" s="128"/>
      <c r="U258" s="128"/>
      <c r="V258" s="128"/>
      <c r="W258" s="128"/>
      <c r="X258" s="128"/>
      <c r="Y258" s="128"/>
      <c r="Z258" s="128"/>
      <c r="AA258" s="135"/>
    </row>
    <row r="259" spans="1:31" x14ac:dyDescent="0.2">
      <c r="A259" s="139" t="s">
        <v>451</v>
      </c>
      <c r="B259" s="126" t="s">
        <v>76</v>
      </c>
      <c r="C259" s="142">
        <v>43665</v>
      </c>
      <c r="D259" s="143" t="s">
        <v>77</v>
      </c>
      <c r="E259" s="126"/>
      <c r="F259" s="126"/>
      <c r="G259" s="126"/>
      <c r="H259" s="126"/>
      <c r="I259" s="126"/>
      <c r="J259" s="136" t="s">
        <v>79</v>
      </c>
      <c r="K259" s="100" t="s">
        <v>23</v>
      </c>
      <c r="L259" s="93" t="s">
        <v>60</v>
      </c>
      <c r="M259" s="111" t="s">
        <v>179</v>
      </c>
      <c r="N259" s="101">
        <v>240</v>
      </c>
      <c r="O259" s="101">
        <v>3</v>
      </c>
      <c r="P259" s="101">
        <v>65</v>
      </c>
      <c r="Q259" s="101">
        <v>15</v>
      </c>
      <c r="R259" s="102"/>
      <c r="S259" s="126" t="s">
        <v>71</v>
      </c>
      <c r="T259" s="126">
        <v>3</v>
      </c>
      <c r="U259" s="126">
        <v>65</v>
      </c>
      <c r="V259" s="126">
        <v>4.2</v>
      </c>
      <c r="W259" s="126">
        <v>1</v>
      </c>
      <c r="X259" s="126">
        <v>1399.2</v>
      </c>
      <c r="Y259" s="126" t="s">
        <v>75</v>
      </c>
      <c r="Z259" s="126"/>
      <c r="AA259" s="133" t="s">
        <v>81</v>
      </c>
      <c r="AE259" t="str">
        <f>IF(P259&gt;U259,"XXXX","")</f>
        <v/>
      </c>
    </row>
    <row r="260" spans="1:31" x14ac:dyDescent="0.2">
      <c r="A260" s="140"/>
      <c r="B260" s="127"/>
      <c r="C260" s="146"/>
      <c r="D260" s="144"/>
      <c r="E260" s="127"/>
      <c r="F260" s="127"/>
      <c r="G260" s="127"/>
      <c r="H260" s="127"/>
      <c r="I260" s="127"/>
      <c r="J260" s="137"/>
      <c r="K260" s="103" t="s">
        <v>13</v>
      </c>
      <c r="L260" s="104" t="s">
        <v>60</v>
      </c>
      <c r="M260" s="112" t="s">
        <v>61</v>
      </c>
      <c r="N260" s="105">
        <v>240</v>
      </c>
      <c r="O260" s="105">
        <v>3</v>
      </c>
      <c r="P260" s="105">
        <v>5</v>
      </c>
      <c r="Q260" s="105">
        <v>9</v>
      </c>
      <c r="R260" s="106">
        <v>1.5</v>
      </c>
      <c r="S260" s="127"/>
      <c r="T260" s="127"/>
      <c r="U260" s="127"/>
      <c r="V260" s="127"/>
      <c r="W260" s="127"/>
      <c r="X260" s="127"/>
      <c r="Y260" s="127"/>
      <c r="Z260" s="127"/>
      <c r="AA260" s="134"/>
    </row>
    <row r="261" spans="1:31" ht="13.5" thickBot="1" x14ac:dyDescent="0.25">
      <c r="A261" s="141"/>
      <c r="B261" s="128"/>
      <c r="C261" s="147"/>
      <c r="D261" s="145"/>
      <c r="E261" s="128"/>
      <c r="F261" s="128"/>
      <c r="G261" s="128"/>
      <c r="H261" s="128"/>
      <c r="I261" s="128"/>
      <c r="J261" s="138"/>
      <c r="K261" s="107" t="s">
        <v>14</v>
      </c>
      <c r="L261" s="108" t="s">
        <v>60</v>
      </c>
      <c r="M261" s="113" t="s">
        <v>62</v>
      </c>
      <c r="N261" s="109">
        <v>240</v>
      </c>
      <c r="O261" s="109">
        <v>3</v>
      </c>
      <c r="P261" s="109">
        <v>5</v>
      </c>
      <c r="Q261" s="109">
        <v>27</v>
      </c>
      <c r="R261" s="110"/>
      <c r="S261" s="128"/>
      <c r="T261" s="128"/>
      <c r="U261" s="128"/>
      <c r="V261" s="128"/>
      <c r="W261" s="128"/>
      <c r="X261" s="128"/>
      <c r="Y261" s="128"/>
      <c r="Z261" s="128"/>
      <c r="AA261" s="135"/>
    </row>
    <row r="262" spans="1:31" x14ac:dyDescent="0.2">
      <c r="A262" s="139" t="s">
        <v>452</v>
      </c>
      <c r="B262" s="126" t="s">
        <v>76</v>
      </c>
      <c r="C262" s="142">
        <v>43665</v>
      </c>
      <c r="D262" s="143" t="s">
        <v>77</v>
      </c>
      <c r="E262" s="126"/>
      <c r="F262" s="126"/>
      <c r="G262" s="126"/>
      <c r="H262" s="126"/>
      <c r="I262" s="126"/>
      <c r="J262" s="136" t="s">
        <v>79</v>
      </c>
      <c r="K262" s="100" t="s">
        <v>23</v>
      </c>
      <c r="L262" s="93" t="s">
        <v>60</v>
      </c>
      <c r="M262" s="111" t="s">
        <v>179</v>
      </c>
      <c r="N262" s="101">
        <v>240</v>
      </c>
      <c r="O262" s="101">
        <v>3</v>
      </c>
      <c r="P262" s="101">
        <v>65</v>
      </c>
      <c r="Q262" s="101">
        <v>15</v>
      </c>
      <c r="R262" s="102"/>
      <c r="S262" s="126" t="s">
        <v>71</v>
      </c>
      <c r="T262" s="126">
        <v>3</v>
      </c>
      <c r="U262" s="126">
        <v>65</v>
      </c>
      <c r="V262" s="126">
        <v>6</v>
      </c>
      <c r="W262" s="126">
        <v>1.5</v>
      </c>
      <c r="X262" s="126">
        <v>1399.2</v>
      </c>
      <c r="Y262" s="126" t="s">
        <v>75</v>
      </c>
      <c r="Z262" s="126"/>
      <c r="AA262" s="133" t="s">
        <v>81</v>
      </c>
      <c r="AE262" t="str">
        <f>IF(P262&gt;U262,"XXXX","")</f>
        <v/>
      </c>
    </row>
    <row r="263" spans="1:31" x14ac:dyDescent="0.2">
      <c r="A263" s="140"/>
      <c r="B263" s="127"/>
      <c r="C263" s="146"/>
      <c r="D263" s="144"/>
      <c r="E263" s="127"/>
      <c r="F263" s="127"/>
      <c r="G263" s="127"/>
      <c r="H263" s="127"/>
      <c r="I263" s="127"/>
      <c r="J263" s="137"/>
      <c r="K263" s="103" t="s">
        <v>13</v>
      </c>
      <c r="L263" s="104" t="s">
        <v>60</v>
      </c>
      <c r="M263" s="112" t="s">
        <v>61</v>
      </c>
      <c r="N263" s="105">
        <v>240</v>
      </c>
      <c r="O263" s="105">
        <v>3</v>
      </c>
      <c r="P263" s="105">
        <v>5</v>
      </c>
      <c r="Q263" s="105">
        <v>9</v>
      </c>
      <c r="R263" s="106">
        <v>1.5</v>
      </c>
      <c r="S263" s="127"/>
      <c r="T263" s="127"/>
      <c r="U263" s="127"/>
      <c r="V263" s="127"/>
      <c r="W263" s="127"/>
      <c r="X263" s="127"/>
      <c r="Y263" s="127"/>
      <c r="Z263" s="127"/>
      <c r="AA263" s="134"/>
    </row>
    <row r="264" spans="1:31" ht="13.5" thickBot="1" x14ac:dyDescent="0.25">
      <c r="A264" s="141"/>
      <c r="B264" s="128"/>
      <c r="C264" s="147"/>
      <c r="D264" s="145"/>
      <c r="E264" s="128"/>
      <c r="F264" s="128"/>
      <c r="G264" s="128"/>
      <c r="H264" s="128"/>
      <c r="I264" s="128"/>
      <c r="J264" s="138"/>
      <c r="K264" s="107" t="s">
        <v>14</v>
      </c>
      <c r="L264" s="108" t="s">
        <v>60</v>
      </c>
      <c r="M264" s="113" t="s">
        <v>62</v>
      </c>
      <c r="N264" s="109">
        <v>240</v>
      </c>
      <c r="O264" s="109">
        <v>3</v>
      </c>
      <c r="P264" s="109">
        <v>5</v>
      </c>
      <c r="Q264" s="109">
        <v>27</v>
      </c>
      <c r="R264" s="110"/>
      <c r="S264" s="128"/>
      <c r="T264" s="128"/>
      <c r="U264" s="128"/>
      <c r="V264" s="128"/>
      <c r="W264" s="128"/>
      <c r="X264" s="128"/>
      <c r="Y264" s="128"/>
      <c r="Z264" s="128"/>
      <c r="AA264" s="135"/>
    </row>
    <row r="265" spans="1:31" x14ac:dyDescent="0.2">
      <c r="A265" s="139" t="s">
        <v>453</v>
      </c>
      <c r="B265" s="126" t="s">
        <v>76</v>
      </c>
      <c r="C265" s="142">
        <v>43665</v>
      </c>
      <c r="D265" s="143" t="s">
        <v>77</v>
      </c>
      <c r="E265" s="126"/>
      <c r="F265" s="126"/>
      <c r="G265" s="126"/>
      <c r="H265" s="126"/>
      <c r="I265" s="126"/>
      <c r="J265" s="136" t="s">
        <v>79</v>
      </c>
      <c r="K265" s="100" t="s">
        <v>23</v>
      </c>
      <c r="L265" s="93" t="s">
        <v>60</v>
      </c>
      <c r="M265" s="111" t="s">
        <v>179</v>
      </c>
      <c r="N265" s="101">
        <v>480</v>
      </c>
      <c r="O265" s="101">
        <v>3</v>
      </c>
      <c r="P265" s="101">
        <v>25</v>
      </c>
      <c r="Q265" s="101">
        <v>15</v>
      </c>
      <c r="R265" s="102"/>
      <c r="S265" s="126" t="s">
        <v>72</v>
      </c>
      <c r="T265" s="126">
        <v>3</v>
      </c>
      <c r="U265" s="126">
        <v>25</v>
      </c>
      <c r="V265" s="126">
        <v>1.1000000000000001</v>
      </c>
      <c r="W265" s="126">
        <v>0.5</v>
      </c>
      <c r="X265" s="126">
        <v>1399.2</v>
      </c>
      <c r="Y265" s="143" t="s">
        <v>75</v>
      </c>
      <c r="Z265" s="126"/>
      <c r="AA265" s="133" t="s">
        <v>81</v>
      </c>
      <c r="AE265" t="str">
        <f>IF(P265&gt;U265,"XXXX","")</f>
        <v/>
      </c>
    </row>
    <row r="266" spans="1:31" x14ac:dyDescent="0.2">
      <c r="A266" s="140"/>
      <c r="B266" s="127"/>
      <c r="C266" s="146"/>
      <c r="D266" s="144"/>
      <c r="E266" s="127"/>
      <c r="F266" s="127"/>
      <c r="G266" s="127"/>
      <c r="H266" s="127"/>
      <c r="I266" s="127"/>
      <c r="J266" s="137"/>
      <c r="K266" s="103" t="s">
        <v>13</v>
      </c>
      <c r="L266" s="104" t="s">
        <v>60</v>
      </c>
      <c r="M266" s="112" t="s">
        <v>61</v>
      </c>
      <c r="N266" s="105">
        <v>480</v>
      </c>
      <c r="O266" s="105">
        <v>3</v>
      </c>
      <c r="P266" s="105">
        <v>5</v>
      </c>
      <c r="Q266" s="105">
        <v>9</v>
      </c>
      <c r="R266" s="106">
        <v>2</v>
      </c>
      <c r="S266" s="127"/>
      <c r="T266" s="127"/>
      <c r="U266" s="127"/>
      <c r="V266" s="127"/>
      <c r="W266" s="127"/>
      <c r="X266" s="127"/>
      <c r="Y266" s="144"/>
      <c r="Z266" s="127"/>
      <c r="AA266" s="134"/>
    </row>
    <row r="267" spans="1:31" ht="13.5" thickBot="1" x14ac:dyDescent="0.25">
      <c r="A267" s="141"/>
      <c r="B267" s="128"/>
      <c r="C267" s="147"/>
      <c r="D267" s="145"/>
      <c r="E267" s="128"/>
      <c r="F267" s="128"/>
      <c r="G267" s="128"/>
      <c r="H267" s="128"/>
      <c r="I267" s="128"/>
      <c r="J267" s="138"/>
      <c r="K267" s="107" t="s">
        <v>14</v>
      </c>
      <c r="L267" s="108" t="s">
        <v>60</v>
      </c>
      <c r="M267" s="113" t="s">
        <v>62</v>
      </c>
      <c r="N267" s="109">
        <v>480</v>
      </c>
      <c r="O267" s="109">
        <v>3</v>
      </c>
      <c r="P267" s="109">
        <v>5</v>
      </c>
      <c r="Q267" s="109">
        <v>27</v>
      </c>
      <c r="R267" s="110"/>
      <c r="S267" s="128"/>
      <c r="T267" s="128"/>
      <c r="U267" s="128"/>
      <c r="V267" s="128"/>
      <c r="W267" s="128"/>
      <c r="X267" s="128"/>
      <c r="Y267" s="145"/>
      <c r="Z267" s="128"/>
      <c r="AA267" s="135"/>
    </row>
    <row r="268" spans="1:31" x14ac:dyDescent="0.2">
      <c r="A268" s="139" t="s">
        <v>454</v>
      </c>
      <c r="B268" s="126" t="s">
        <v>76</v>
      </c>
      <c r="C268" s="142">
        <v>43665</v>
      </c>
      <c r="D268" s="143" t="s">
        <v>77</v>
      </c>
      <c r="E268" s="126"/>
      <c r="F268" s="126"/>
      <c r="G268" s="126"/>
      <c r="H268" s="126"/>
      <c r="I268" s="126"/>
      <c r="J268" s="136" t="s">
        <v>79</v>
      </c>
      <c r="K268" s="100" t="s">
        <v>23</v>
      </c>
      <c r="L268" s="93" t="s">
        <v>60</v>
      </c>
      <c r="M268" s="111" t="s">
        <v>179</v>
      </c>
      <c r="N268" s="101">
        <v>480</v>
      </c>
      <c r="O268" s="101">
        <v>3</v>
      </c>
      <c r="P268" s="101">
        <v>25</v>
      </c>
      <c r="Q268" s="101">
        <v>15</v>
      </c>
      <c r="R268" s="102"/>
      <c r="S268" s="126" t="s">
        <v>72</v>
      </c>
      <c r="T268" s="126">
        <v>3</v>
      </c>
      <c r="U268" s="126">
        <v>25</v>
      </c>
      <c r="V268" s="126">
        <v>1.6</v>
      </c>
      <c r="W268" s="126">
        <v>0.75</v>
      </c>
      <c r="X268" s="126">
        <v>1399.2</v>
      </c>
      <c r="Y268" s="126" t="s">
        <v>75</v>
      </c>
      <c r="Z268" s="126"/>
      <c r="AA268" s="133" t="s">
        <v>81</v>
      </c>
      <c r="AE268" t="str">
        <f>IF(P268&gt;U268,"XXXX","")</f>
        <v/>
      </c>
    </row>
    <row r="269" spans="1:31" x14ac:dyDescent="0.2">
      <c r="A269" s="140"/>
      <c r="B269" s="127"/>
      <c r="C269" s="146"/>
      <c r="D269" s="144"/>
      <c r="E269" s="127"/>
      <c r="F269" s="127"/>
      <c r="G269" s="127"/>
      <c r="H269" s="127"/>
      <c r="I269" s="127"/>
      <c r="J269" s="137"/>
      <c r="K269" s="103" t="s">
        <v>13</v>
      </c>
      <c r="L269" s="104" t="s">
        <v>60</v>
      </c>
      <c r="M269" s="112" t="s">
        <v>61</v>
      </c>
      <c r="N269" s="105">
        <v>480</v>
      </c>
      <c r="O269" s="105">
        <v>3</v>
      </c>
      <c r="P269" s="105">
        <v>5</v>
      </c>
      <c r="Q269" s="105">
        <v>9</v>
      </c>
      <c r="R269" s="106">
        <v>2</v>
      </c>
      <c r="S269" s="127"/>
      <c r="T269" s="127"/>
      <c r="U269" s="127"/>
      <c r="V269" s="127"/>
      <c r="W269" s="127"/>
      <c r="X269" s="127"/>
      <c r="Y269" s="127"/>
      <c r="Z269" s="127"/>
      <c r="AA269" s="134"/>
    </row>
    <row r="270" spans="1:31" ht="13.5" thickBot="1" x14ac:dyDescent="0.25">
      <c r="A270" s="141"/>
      <c r="B270" s="128"/>
      <c r="C270" s="147"/>
      <c r="D270" s="145"/>
      <c r="E270" s="128"/>
      <c r="F270" s="128"/>
      <c r="G270" s="128"/>
      <c r="H270" s="128"/>
      <c r="I270" s="128"/>
      <c r="J270" s="138"/>
      <c r="K270" s="107" t="s">
        <v>14</v>
      </c>
      <c r="L270" s="108" t="s">
        <v>60</v>
      </c>
      <c r="M270" s="113" t="s">
        <v>62</v>
      </c>
      <c r="N270" s="109">
        <v>480</v>
      </c>
      <c r="O270" s="109">
        <v>3</v>
      </c>
      <c r="P270" s="109">
        <v>5</v>
      </c>
      <c r="Q270" s="109">
        <v>27</v>
      </c>
      <c r="R270" s="110"/>
      <c r="S270" s="128"/>
      <c r="T270" s="128"/>
      <c r="U270" s="128"/>
      <c r="V270" s="128"/>
      <c r="W270" s="128"/>
      <c r="X270" s="128"/>
      <c r="Y270" s="128"/>
      <c r="Z270" s="128"/>
      <c r="AA270" s="135"/>
    </row>
    <row r="271" spans="1:31" x14ac:dyDescent="0.2">
      <c r="A271" s="139" t="s">
        <v>455</v>
      </c>
      <c r="B271" s="126" t="s">
        <v>76</v>
      </c>
      <c r="C271" s="142">
        <v>43665</v>
      </c>
      <c r="D271" s="143" t="s">
        <v>77</v>
      </c>
      <c r="E271" s="126"/>
      <c r="F271" s="126"/>
      <c r="G271" s="126"/>
      <c r="H271" s="126"/>
      <c r="I271" s="126"/>
      <c r="J271" s="136" t="s">
        <v>79</v>
      </c>
      <c r="K271" s="100" t="s">
        <v>23</v>
      </c>
      <c r="L271" s="93" t="s">
        <v>60</v>
      </c>
      <c r="M271" s="111" t="s">
        <v>179</v>
      </c>
      <c r="N271" s="101">
        <v>480</v>
      </c>
      <c r="O271" s="101">
        <v>3</v>
      </c>
      <c r="P271" s="101">
        <v>25</v>
      </c>
      <c r="Q271" s="101">
        <v>15</v>
      </c>
      <c r="R271" s="102"/>
      <c r="S271" s="126" t="s">
        <v>72</v>
      </c>
      <c r="T271" s="126">
        <v>3</v>
      </c>
      <c r="U271" s="126">
        <v>25</v>
      </c>
      <c r="V271" s="126">
        <v>2.1</v>
      </c>
      <c r="W271" s="126">
        <v>1</v>
      </c>
      <c r="X271" s="126">
        <v>1399.2</v>
      </c>
      <c r="Y271" s="126" t="s">
        <v>75</v>
      </c>
      <c r="Z271" s="126"/>
      <c r="AA271" s="133" t="s">
        <v>81</v>
      </c>
      <c r="AE271" t="str">
        <f>IF(P271&gt;U271,"XXXX","")</f>
        <v/>
      </c>
    </row>
    <row r="272" spans="1:31" x14ac:dyDescent="0.2">
      <c r="A272" s="140"/>
      <c r="B272" s="127"/>
      <c r="C272" s="146"/>
      <c r="D272" s="144"/>
      <c r="E272" s="127"/>
      <c r="F272" s="127"/>
      <c r="G272" s="127"/>
      <c r="H272" s="127"/>
      <c r="I272" s="127"/>
      <c r="J272" s="137"/>
      <c r="K272" s="103" t="s">
        <v>13</v>
      </c>
      <c r="L272" s="104" t="s">
        <v>60</v>
      </c>
      <c r="M272" s="112" t="s">
        <v>61</v>
      </c>
      <c r="N272" s="105">
        <v>480</v>
      </c>
      <c r="O272" s="105">
        <v>3</v>
      </c>
      <c r="P272" s="105">
        <v>5</v>
      </c>
      <c r="Q272" s="105">
        <v>9</v>
      </c>
      <c r="R272" s="106">
        <v>2</v>
      </c>
      <c r="S272" s="127"/>
      <c r="T272" s="127"/>
      <c r="U272" s="127"/>
      <c r="V272" s="127"/>
      <c r="W272" s="127"/>
      <c r="X272" s="127"/>
      <c r="Y272" s="127"/>
      <c r="Z272" s="127"/>
      <c r="AA272" s="134"/>
    </row>
    <row r="273" spans="1:31" ht="13.5" thickBot="1" x14ac:dyDescent="0.25">
      <c r="A273" s="141"/>
      <c r="B273" s="128"/>
      <c r="C273" s="147"/>
      <c r="D273" s="145"/>
      <c r="E273" s="128"/>
      <c r="F273" s="128"/>
      <c r="G273" s="128"/>
      <c r="H273" s="128"/>
      <c r="I273" s="128"/>
      <c r="J273" s="138"/>
      <c r="K273" s="107" t="s">
        <v>14</v>
      </c>
      <c r="L273" s="108" t="s">
        <v>60</v>
      </c>
      <c r="M273" s="113" t="s">
        <v>62</v>
      </c>
      <c r="N273" s="109">
        <v>480</v>
      </c>
      <c r="O273" s="109">
        <v>3</v>
      </c>
      <c r="P273" s="109">
        <v>5</v>
      </c>
      <c r="Q273" s="109">
        <v>27</v>
      </c>
      <c r="R273" s="110"/>
      <c r="S273" s="128"/>
      <c r="T273" s="128"/>
      <c r="U273" s="128"/>
      <c r="V273" s="128"/>
      <c r="W273" s="128"/>
      <c r="X273" s="128"/>
      <c r="Y273" s="128"/>
      <c r="Z273" s="128"/>
      <c r="AA273" s="135"/>
    </row>
    <row r="274" spans="1:31" x14ac:dyDescent="0.2">
      <c r="A274" s="139" t="s">
        <v>456</v>
      </c>
      <c r="B274" s="126" t="s">
        <v>76</v>
      </c>
      <c r="C274" s="142">
        <v>43665</v>
      </c>
      <c r="D274" s="143" t="s">
        <v>77</v>
      </c>
      <c r="E274" s="126"/>
      <c r="F274" s="126"/>
      <c r="G274" s="126"/>
      <c r="H274" s="126"/>
      <c r="I274" s="126"/>
      <c r="J274" s="136" t="s">
        <v>79</v>
      </c>
      <c r="K274" s="100" t="s">
        <v>23</v>
      </c>
      <c r="L274" s="93" t="s">
        <v>60</v>
      </c>
      <c r="M274" s="111" t="s">
        <v>179</v>
      </c>
      <c r="N274" s="101">
        <v>480</v>
      </c>
      <c r="O274" s="101">
        <v>3</v>
      </c>
      <c r="P274" s="101">
        <v>25</v>
      </c>
      <c r="Q274" s="101">
        <v>15</v>
      </c>
      <c r="R274" s="102"/>
      <c r="S274" s="126" t="s">
        <v>72</v>
      </c>
      <c r="T274" s="126">
        <v>3</v>
      </c>
      <c r="U274" s="126">
        <v>25</v>
      </c>
      <c r="V274" s="126">
        <v>3</v>
      </c>
      <c r="W274" s="126">
        <v>1.5</v>
      </c>
      <c r="X274" s="126">
        <v>1399.2</v>
      </c>
      <c r="Y274" s="126" t="s">
        <v>75</v>
      </c>
      <c r="Z274" s="126"/>
      <c r="AA274" s="133" t="s">
        <v>81</v>
      </c>
      <c r="AE274" t="str">
        <f>IF(P274&gt;U274,"XXXX","")</f>
        <v/>
      </c>
    </row>
    <row r="275" spans="1:31" x14ac:dyDescent="0.2">
      <c r="A275" s="140"/>
      <c r="B275" s="127"/>
      <c r="C275" s="146"/>
      <c r="D275" s="144"/>
      <c r="E275" s="127"/>
      <c r="F275" s="127"/>
      <c r="G275" s="127"/>
      <c r="H275" s="127"/>
      <c r="I275" s="127"/>
      <c r="J275" s="137"/>
      <c r="K275" s="103" t="s">
        <v>13</v>
      </c>
      <c r="L275" s="104" t="s">
        <v>60</v>
      </c>
      <c r="M275" s="112" t="s">
        <v>61</v>
      </c>
      <c r="N275" s="105">
        <v>480</v>
      </c>
      <c r="O275" s="105">
        <v>3</v>
      </c>
      <c r="P275" s="105">
        <v>5</v>
      </c>
      <c r="Q275" s="105">
        <v>9</v>
      </c>
      <c r="R275" s="106">
        <v>2</v>
      </c>
      <c r="S275" s="127"/>
      <c r="T275" s="127"/>
      <c r="U275" s="127"/>
      <c r="V275" s="127"/>
      <c r="W275" s="127"/>
      <c r="X275" s="127"/>
      <c r="Y275" s="127"/>
      <c r="Z275" s="127"/>
      <c r="AA275" s="134"/>
    </row>
    <row r="276" spans="1:31" ht="13.5" thickBot="1" x14ac:dyDescent="0.25">
      <c r="A276" s="141"/>
      <c r="B276" s="128"/>
      <c r="C276" s="147"/>
      <c r="D276" s="145"/>
      <c r="E276" s="128"/>
      <c r="F276" s="128"/>
      <c r="G276" s="128"/>
      <c r="H276" s="128"/>
      <c r="I276" s="128"/>
      <c r="J276" s="138"/>
      <c r="K276" s="107" t="s">
        <v>14</v>
      </c>
      <c r="L276" s="108" t="s">
        <v>60</v>
      </c>
      <c r="M276" s="113" t="s">
        <v>62</v>
      </c>
      <c r="N276" s="109">
        <v>480</v>
      </c>
      <c r="O276" s="109">
        <v>3</v>
      </c>
      <c r="P276" s="109">
        <v>5</v>
      </c>
      <c r="Q276" s="109">
        <v>27</v>
      </c>
      <c r="R276" s="110"/>
      <c r="S276" s="128"/>
      <c r="T276" s="128"/>
      <c r="U276" s="128"/>
      <c r="V276" s="128"/>
      <c r="W276" s="128"/>
      <c r="X276" s="128"/>
      <c r="Y276" s="128"/>
      <c r="Z276" s="128"/>
      <c r="AA276" s="135"/>
    </row>
    <row r="277" spans="1:31" x14ac:dyDescent="0.2">
      <c r="A277" s="139" t="s">
        <v>457</v>
      </c>
      <c r="B277" s="126" t="s">
        <v>76</v>
      </c>
      <c r="C277" s="142">
        <v>43665</v>
      </c>
      <c r="D277" s="143" t="s">
        <v>77</v>
      </c>
      <c r="E277" s="126"/>
      <c r="F277" s="126"/>
      <c r="G277" s="126"/>
      <c r="H277" s="126"/>
      <c r="I277" s="126"/>
      <c r="J277" s="136" t="s">
        <v>79</v>
      </c>
      <c r="K277" s="100" t="s">
        <v>23</v>
      </c>
      <c r="L277" s="93" t="s">
        <v>60</v>
      </c>
      <c r="M277" s="111" t="s">
        <v>179</v>
      </c>
      <c r="N277" s="101">
        <v>480</v>
      </c>
      <c r="O277" s="101">
        <v>3</v>
      </c>
      <c r="P277" s="101">
        <v>25</v>
      </c>
      <c r="Q277" s="101">
        <v>15</v>
      </c>
      <c r="R277" s="102"/>
      <c r="S277" s="126" t="s">
        <v>72</v>
      </c>
      <c r="T277" s="126">
        <v>3</v>
      </c>
      <c r="U277" s="126">
        <v>25</v>
      </c>
      <c r="V277" s="126">
        <v>3.4</v>
      </c>
      <c r="W277" s="126">
        <v>2</v>
      </c>
      <c r="X277" s="126">
        <v>1399.2</v>
      </c>
      <c r="Y277" s="126" t="s">
        <v>75</v>
      </c>
      <c r="Z277" s="126"/>
      <c r="AA277" s="133" t="s">
        <v>81</v>
      </c>
      <c r="AE277" t="str">
        <f>IF(P277&gt;U277,"XXXX","")</f>
        <v/>
      </c>
    </row>
    <row r="278" spans="1:31" x14ac:dyDescent="0.2">
      <c r="A278" s="140"/>
      <c r="B278" s="127"/>
      <c r="C278" s="146"/>
      <c r="D278" s="144"/>
      <c r="E278" s="127"/>
      <c r="F278" s="127"/>
      <c r="G278" s="127"/>
      <c r="H278" s="127"/>
      <c r="I278" s="127"/>
      <c r="J278" s="137"/>
      <c r="K278" s="103" t="s">
        <v>13</v>
      </c>
      <c r="L278" s="104" t="s">
        <v>60</v>
      </c>
      <c r="M278" s="112" t="s">
        <v>61</v>
      </c>
      <c r="N278" s="105">
        <v>480</v>
      </c>
      <c r="O278" s="105">
        <v>3</v>
      </c>
      <c r="P278" s="105">
        <v>5</v>
      </c>
      <c r="Q278" s="105">
        <v>9</v>
      </c>
      <c r="R278" s="106">
        <v>2</v>
      </c>
      <c r="S278" s="127"/>
      <c r="T278" s="127"/>
      <c r="U278" s="127"/>
      <c r="V278" s="127"/>
      <c r="W278" s="127"/>
      <c r="X278" s="127"/>
      <c r="Y278" s="127"/>
      <c r="Z278" s="127"/>
      <c r="AA278" s="134"/>
    </row>
    <row r="279" spans="1:31" ht="13.5" thickBot="1" x14ac:dyDescent="0.25">
      <c r="A279" s="141"/>
      <c r="B279" s="128"/>
      <c r="C279" s="147"/>
      <c r="D279" s="145"/>
      <c r="E279" s="128"/>
      <c r="F279" s="128"/>
      <c r="G279" s="128"/>
      <c r="H279" s="128"/>
      <c r="I279" s="128"/>
      <c r="J279" s="138"/>
      <c r="K279" s="107" t="s">
        <v>14</v>
      </c>
      <c r="L279" s="108" t="s">
        <v>60</v>
      </c>
      <c r="M279" s="113" t="s">
        <v>62</v>
      </c>
      <c r="N279" s="109">
        <v>480</v>
      </c>
      <c r="O279" s="109">
        <v>3</v>
      </c>
      <c r="P279" s="109">
        <v>5</v>
      </c>
      <c r="Q279" s="109">
        <v>27</v>
      </c>
      <c r="R279" s="110"/>
      <c r="S279" s="128"/>
      <c r="T279" s="128"/>
      <c r="U279" s="128"/>
      <c r="V279" s="128"/>
      <c r="W279" s="128"/>
      <c r="X279" s="128"/>
      <c r="Y279" s="128"/>
      <c r="Z279" s="128"/>
      <c r="AA279" s="135"/>
    </row>
    <row r="280" spans="1:31" x14ac:dyDescent="0.2">
      <c r="A280" s="139" t="s">
        <v>458</v>
      </c>
      <c r="B280" s="126" t="s">
        <v>76</v>
      </c>
      <c r="C280" s="142">
        <v>43665</v>
      </c>
      <c r="D280" s="143" t="s">
        <v>77</v>
      </c>
      <c r="E280" s="126"/>
      <c r="F280" s="126"/>
      <c r="G280" s="126"/>
      <c r="H280" s="126"/>
      <c r="I280" s="126"/>
      <c r="J280" s="136" t="s">
        <v>79</v>
      </c>
      <c r="K280" s="100" t="s">
        <v>23</v>
      </c>
      <c r="L280" s="93" t="s">
        <v>60</v>
      </c>
      <c r="M280" s="111" t="s">
        <v>179</v>
      </c>
      <c r="N280" s="101">
        <v>600</v>
      </c>
      <c r="O280" s="101">
        <v>3</v>
      </c>
      <c r="P280" s="101">
        <v>18</v>
      </c>
      <c r="Q280" s="101">
        <v>15</v>
      </c>
      <c r="R280" s="102"/>
      <c r="S280" s="126" t="s">
        <v>73</v>
      </c>
      <c r="T280" s="126">
        <v>3</v>
      </c>
      <c r="U280" s="126">
        <v>18</v>
      </c>
      <c r="V280" s="126">
        <v>0.9</v>
      </c>
      <c r="W280" s="126">
        <v>0.5</v>
      </c>
      <c r="X280" s="126">
        <v>1399.2</v>
      </c>
      <c r="Y280" s="126" t="s">
        <v>75</v>
      </c>
      <c r="Z280" s="126"/>
      <c r="AA280" s="133" t="s">
        <v>81</v>
      </c>
      <c r="AE280" t="str">
        <f>IF(P280&gt;U280,"XXXX","")</f>
        <v/>
      </c>
    </row>
    <row r="281" spans="1:31" x14ac:dyDescent="0.2">
      <c r="A281" s="140"/>
      <c r="B281" s="127"/>
      <c r="C281" s="146"/>
      <c r="D281" s="144"/>
      <c r="E281" s="127"/>
      <c r="F281" s="127"/>
      <c r="G281" s="127"/>
      <c r="H281" s="127"/>
      <c r="I281" s="127"/>
      <c r="J281" s="137"/>
      <c r="K281" s="103" t="s">
        <v>13</v>
      </c>
      <c r="L281" s="104" t="s">
        <v>60</v>
      </c>
      <c r="M281" s="112" t="s">
        <v>61</v>
      </c>
      <c r="N281" s="105">
        <v>600</v>
      </c>
      <c r="O281" s="105">
        <v>3</v>
      </c>
      <c r="P281" s="105">
        <v>5</v>
      </c>
      <c r="Q281" s="105">
        <v>9</v>
      </c>
      <c r="R281" s="106">
        <v>2</v>
      </c>
      <c r="S281" s="127"/>
      <c r="T281" s="127"/>
      <c r="U281" s="127"/>
      <c r="V281" s="127"/>
      <c r="W281" s="127"/>
      <c r="X281" s="127"/>
      <c r="Y281" s="127"/>
      <c r="Z281" s="127"/>
      <c r="AA281" s="134"/>
    </row>
    <row r="282" spans="1:31" ht="13.5" thickBot="1" x14ac:dyDescent="0.25">
      <c r="A282" s="141"/>
      <c r="B282" s="128"/>
      <c r="C282" s="147"/>
      <c r="D282" s="145"/>
      <c r="E282" s="128"/>
      <c r="F282" s="128"/>
      <c r="G282" s="128"/>
      <c r="H282" s="128"/>
      <c r="I282" s="128"/>
      <c r="J282" s="138"/>
      <c r="K282" s="107" t="s">
        <v>14</v>
      </c>
      <c r="L282" s="108" t="s">
        <v>60</v>
      </c>
      <c r="M282" s="113" t="s">
        <v>62</v>
      </c>
      <c r="N282" s="109">
        <v>600</v>
      </c>
      <c r="O282" s="109">
        <v>3</v>
      </c>
      <c r="P282" s="109">
        <v>5</v>
      </c>
      <c r="Q282" s="109">
        <v>27</v>
      </c>
      <c r="R282" s="110"/>
      <c r="S282" s="128"/>
      <c r="T282" s="128"/>
      <c r="U282" s="128"/>
      <c r="V282" s="128"/>
      <c r="W282" s="128"/>
      <c r="X282" s="128"/>
      <c r="Y282" s="128"/>
      <c r="Z282" s="128"/>
      <c r="AA282" s="135"/>
    </row>
    <row r="283" spans="1:31" x14ac:dyDescent="0.2">
      <c r="A283" s="139" t="s">
        <v>459</v>
      </c>
      <c r="B283" s="126" t="s">
        <v>76</v>
      </c>
      <c r="C283" s="142">
        <v>43665</v>
      </c>
      <c r="D283" s="143" t="s">
        <v>77</v>
      </c>
      <c r="E283" s="126"/>
      <c r="F283" s="126"/>
      <c r="G283" s="126"/>
      <c r="H283" s="126"/>
      <c r="I283" s="126"/>
      <c r="J283" s="136" t="s">
        <v>79</v>
      </c>
      <c r="K283" s="100" t="s">
        <v>23</v>
      </c>
      <c r="L283" s="93" t="s">
        <v>60</v>
      </c>
      <c r="M283" s="111" t="s">
        <v>179</v>
      </c>
      <c r="N283" s="101">
        <v>600</v>
      </c>
      <c r="O283" s="101">
        <v>3</v>
      </c>
      <c r="P283" s="101">
        <v>18</v>
      </c>
      <c r="Q283" s="101">
        <v>15</v>
      </c>
      <c r="R283" s="102"/>
      <c r="S283" s="126" t="s">
        <v>73</v>
      </c>
      <c r="T283" s="126">
        <v>3</v>
      </c>
      <c r="U283" s="126">
        <v>18</v>
      </c>
      <c r="V283" s="126">
        <v>1.3</v>
      </c>
      <c r="W283" s="126">
        <v>0.75</v>
      </c>
      <c r="X283" s="126">
        <v>1399.2</v>
      </c>
      <c r="Y283" s="126" t="s">
        <v>75</v>
      </c>
      <c r="Z283" s="126"/>
      <c r="AA283" s="133" t="s">
        <v>81</v>
      </c>
      <c r="AE283" t="str">
        <f>IF(P283&gt;U283,"XXXX","")</f>
        <v/>
      </c>
    </row>
    <row r="284" spans="1:31" x14ac:dyDescent="0.2">
      <c r="A284" s="140"/>
      <c r="B284" s="127"/>
      <c r="C284" s="146"/>
      <c r="D284" s="144"/>
      <c r="E284" s="127"/>
      <c r="F284" s="127"/>
      <c r="G284" s="127"/>
      <c r="H284" s="127"/>
      <c r="I284" s="127"/>
      <c r="J284" s="137"/>
      <c r="K284" s="103" t="s">
        <v>13</v>
      </c>
      <c r="L284" s="104" t="s">
        <v>60</v>
      </c>
      <c r="M284" s="112" t="s">
        <v>61</v>
      </c>
      <c r="N284" s="105">
        <v>600</v>
      </c>
      <c r="O284" s="105">
        <v>3</v>
      </c>
      <c r="P284" s="105">
        <v>5</v>
      </c>
      <c r="Q284" s="105">
        <v>9</v>
      </c>
      <c r="R284" s="106">
        <v>2</v>
      </c>
      <c r="S284" s="127"/>
      <c r="T284" s="127"/>
      <c r="U284" s="127"/>
      <c r="V284" s="127"/>
      <c r="W284" s="127"/>
      <c r="X284" s="127"/>
      <c r="Y284" s="127"/>
      <c r="Z284" s="127"/>
      <c r="AA284" s="134"/>
    </row>
    <row r="285" spans="1:31" ht="13.5" thickBot="1" x14ac:dyDescent="0.25">
      <c r="A285" s="141"/>
      <c r="B285" s="128"/>
      <c r="C285" s="147"/>
      <c r="D285" s="145"/>
      <c r="E285" s="128"/>
      <c r="F285" s="128"/>
      <c r="G285" s="128"/>
      <c r="H285" s="128"/>
      <c r="I285" s="128"/>
      <c r="J285" s="138"/>
      <c r="K285" s="107" t="s">
        <v>14</v>
      </c>
      <c r="L285" s="108" t="s">
        <v>60</v>
      </c>
      <c r="M285" s="113" t="s">
        <v>62</v>
      </c>
      <c r="N285" s="109">
        <v>600</v>
      </c>
      <c r="O285" s="109">
        <v>3</v>
      </c>
      <c r="P285" s="109">
        <v>5</v>
      </c>
      <c r="Q285" s="109">
        <v>27</v>
      </c>
      <c r="R285" s="110"/>
      <c r="S285" s="128"/>
      <c r="T285" s="128"/>
      <c r="U285" s="128"/>
      <c r="V285" s="128"/>
      <c r="W285" s="128"/>
      <c r="X285" s="128"/>
      <c r="Y285" s="128"/>
      <c r="Z285" s="128"/>
      <c r="AA285" s="135"/>
    </row>
    <row r="286" spans="1:31" x14ac:dyDescent="0.2">
      <c r="A286" s="139" t="s">
        <v>460</v>
      </c>
      <c r="B286" s="126" t="s">
        <v>76</v>
      </c>
      <c r="C286" s="142">
        <v>43665</v>
      </c>
      <c r="D286" s="143" t="s">
        <v>77</v>
      </c>
      <c r="E286" s="126"/>
      <c r="F286" s="126"/>
      <c r="G286" s="126"/>
      <c r="H286" s="126"/>
      <c r="I286" s="126"/>
      <c r="J286" s="136" t="s">
        <v>79</v>
      </c>
      <c r="K286" s="100" t="s">
        <v>23</v>
      </c>
      <c r="L286" s="93" t="s">
        <v>60</v>
      </c>
      <c r="M286" s="111" t="s">
        <v>179</v>
      </c>
      <c r="N286" s="101">
        <v>600</v>
      </c>
      <c r="O286" s="101">
        <v>3</v>
      </c>
      <c r="P286" s="101">
        <v>18</v>
      </c>
      <c r="Q286" s="101">
        <v>15</v>
      </c>
      <c r="R286" s="102"/>
      <c r="S286" s="126" t="s">
        <v>73</v>
      </c>
      <c r="T286" s="126">
        <v>3</v>
      </c>
      <c r="U286" s="126">
        <v>18</v>
      </c>
      <c r="V286" s="126">
        <v>1.7</v>
      </c>
      <c r="W286" s="126">
        <v>1</v>
      </c>
      <c r="X286" s="126">
        <v>1399.2</v>
      </c>
      <c r="Y286" s="126" t="s">
        <v>75</v>
      </c>
      <c r="Z286" s="126"/>
      <c r="AA286" s="133" t="s">
        <v>81</v>
      </c>
      <c r="AE286" t="str">
        <f>IF(P286&gt;U286,"XXXX","")</f>
        <v/>
      </c>
    </row>
    <row r="287" spans="1:31" x14ac:dyDescent="0.2">
      <c r="A287" s="140"/>
      <c r="B287" s="127"/>
      <c r="C287" s="146"/>
      <c r="D287" s="144"/>
      <c r="E287" s="127"/>
      <c r="F287" s="127"/>
      <c r="G287" s="127"/>
      <c r="H287" s="127"/>
      <c r="I287" s="127"/>
      <c r="J287" s="137"/>
      <c r="K287" s="103" t="s">
        <v>13</v>
      </c>
      <c r="L287" s="104" t="s">
        <v>60</v>
      </c>
      <c r="M287" s="112" t="s">
        <v>61</v>
      </c>
      <c r="N287" s="105">
        <v>600</v>
      </c>
      <c r="O287" s="105">
        <v>3</v>
      </c>
      <c r="P287" s="105">
        <v>5</v>
      </c>
      <c r="Q287" s="105">
        <v>9</v>
      </c>
      <c r="R287" s="106">
        <v>2</v>
      </c>
      <c r="S287" s="127"/>
      <c r="T287" s="127"/>
      <c r="U287" s="127"/>
      <c r="V287" s="127"/>
      <c r="W287" s="127"/>
      <c r="X287" s="127"/>
      <c r="Y287" s="127"/>
      <c r="Z287" s="127"/>
      <c r="AA287" s="134"/>
    </row>
    <row r="288" spans="1:31" ht="13.5" thickBot="1" x14ac:dyDescent="0.25">
      <c r="A288" s="141"/>
      <c r="B288" s="128"/>
      <c r="C288" s="147"/>
      <c r="D288" s="145"/>
      <c r="E288" s="128"/>
      <c r="F288" s="128"/>
      <c r="G288" s="128"/>
      <c r="H288" s="128"/>
      <c r="I288" s="128"/>
      <c r="J288" s="138"/>
      <c r="K288" s="107" t="s">
        <v>14</v>
      </c>
      <c r="L288" s="108" t="s">
        <v>60</v>
      </c>
      <c r="M288" s="113" t="s">
        <v>62</v>
      </c>
      <c r="N288" s="109">
        <v>600</v>
      </c>
      <c r="O288" s="109">
        <v>3</v>
      </c>
      <c r="P288" s="109">
        <v>5</v>
      </c>
      <c r="Q288" s="109">
        <v>27</v>
      </c>
      <c r="R288" s="110"/>
      <c r="S288" s="128"/>
      <c r="T288" s="128"/>
      <c r="U288" s="128"/>
      <c r="V288" s="128"/>
      <c r="W288" s="128"/>
      <c r="X288" s="128"/>
      <c r="Y288" s="128"/>
      <c r="Z288" s="128"/>
      <c r="AA288" s="135"/>
    </row>
    <row r="289" spans="1:31" x14ac:dyDescent="0.2">
      <c r="A289" s="139" t="s">
        <v>461</v>
      </c>
      <c r="B289" s="126" t="s">
        <v>76</v>
      </c>
      <c r="C289" s="142">
        <v>43665</v>
      </c>
      <c r="D289" s="143" t="s">
        <v>77</v>
      </c>
      <c r="E289" s="126"/>
      <c r="F289" s="126"/>
      <c r="G289" s="126"/>
      <c r="H289" s="126"/>
      <c r="I289" s="126"/>
      <c r="J289" s="136" t="s">
        <v>79</v>
      </c>
      <c r="K289" s="100" t="s">
        <v>23</v>
      </c>
      <c r="L289" s="93" t="s">
        <v>60</v>
      </c>
      <c r="M289" s="111" t="s">
        <v>179</v>
      </c>
      <c r="N289" s="101">
        <v>600</v>
      </c>
      <c r="O289" s="101">
        <v>3</v>
      </c>
      <c r="P289" s="101">
        <v>18</v>
      </c>
      <c r="Q289" s="101">
        <v>15</v>
      </c>
      <c r="R289" s="102"/>
      <c r="S289" s="126" t="s">
        <v>73</v>
      </c>
      <c r="T289" s="126">
        <v>3</v>
      </c>
      <c r="U289" s="126">
        <v>18</v>
      </c>
      <c r="V289" s="126">
        <v>2.4</v>
      </c>
      <c r="W289" s="126">
        <v>1.5</v>
      </c>
      <c r="X289" s="126">
        <v>1399.2</v>
      </c>
      <c r="Y289" s="126" t="s">
        <v>75</v>
      </c>
      <c r="Z289" s="126"/>
      <c r="AA289" s="133" t="s">
        <v>81</v>
      </c>
      <c r="AE289" t="str">
        <f>IF(P289&gt;U289,"XXXX","")</f>
        <v/>
      </c>
    </row>
    <row r="290" spans="1:31" x14ac:dyDescent="0.2">
      <c r="A290" s="140"/>
      <c r="B290" s="127"/>
      <c r="C290" s="146"/>
      <c r="D290" s="144"/>
      <c r="E290" s="127"/>
      <c r="F290" s="127"/>
      <c r="G290" s="127"/>
      <c r="H290" s="127"/>
      <c r="I290" s="127"/>
      <c r="J290" s="137"/>
      <c r="K290" s="103" t="s">
        <v>13</v>
      </c>
      <c r="L290" s="104" t="s">
        <v>60</v>
      </c>
      <c r="M290" s="112" t="s">
        <v>61</v>
      </c>
      <c r="N290" s="105">
        <v>600</v>
      </c>
      <c r="O290" s="105">
        <v>3</v>
      </c>
      <c r="P290" s="105">
        <v>5</v>
      </c>
      <c r="Q290" s="105">
        <v>9</v>
      </c>
      <c r="R290" s="106">
        <v>2</v>
      </c>
      <c r="S290" s="127"/>
      <c r="T290" s="127"/>
      <c r="U290" s="127"/>
      <c r="V290" s="127"/>
      <c r="W290" s="127"/>
      <c r="X290" s="127"/>
      <c r="Y290" s="127"/>
      <c r="Z290" s="127"/>
      <c r="AA290" s="134"/>
    </row>
    <row r="291" spans="1:31" ht="13.5" thickBot="1" x14ac:dyDescent="0.25">
      <c r="A291" s="141"/>
      <c r="B291" s="128"/>
      <c r="C291" s="147"/>
      <c r="D291" s="145"/>
      <c r="E291" s="128"/>
      <c r="F291" s="128"/>
      <c r="G291" s="128"/>
      <c r="H291" s="128"/>
      <c r="I291" s="128"/>
      <c r="J291" s="138"/>
      <c r="K291" s="107" t="s">
        <v>14</v>
      </c>
      <c r="L291" s="108" t="s">
        <v>60</v>
      </c>
      <c r="M291" s="113" t="s">
        <v>62</v>
      </c>
      <c r="N291" s="109">
        <v>600</v>
      </c>
      <c r="O291" s="109">
        <v>3</v>
      </c>
      <c r="P291" s="109">
        <v>5</v>
      </c>
      <c r="Q291" s="109">
        <v>27</v>
      </c>
      <c r="R291" s="110"/>
      <c r="S291" s="128"/>
      <c r="T291" s="128"/>
      <c r="U291" s="128"/>
      <c r="V291" s="128"/>
      <c r="W291" s="128"/>
      <c r="X291" s="128"/>
      <c r="Y291" s="128"/>
      <c r="Z291" s="128"/>
      <c r="AA291" s="135"/>
    </row>
    <row r="292" spans="1:31" x14ac:dyDescent="0.2">
      <c r="A292" s="139" t="s">
        <v>462</v>
      </c>
      <c r="B292" s="126" t="s">
        <v>76</v>
      </c>
      <c r="C292" s="142">
        <v>43665</v>
      </c>
      <c r="D292" s="143" t="s">
        <v>77</v>
      </c>
      <c r="E292" s="126"/>
      <c r="F292" s="126"/>
      <c r="G292" s="126"/>
      <c r="H292" s="126"/>
      <c r="I292" s="126"/>
      <c r="J292" s="136" t="s">
        <v>79</v>
      </c>
      <c r="K292" s="100" t="s">
        <v>23</v>
      </c>
      <c r="L292" s="93" t="s">
        <v>60</v>
      </c>
      <c r="M292" s="111" t="s">
        <v>179</v>
      </c>
      <c r="N292" s="101">
        <v>600</v>
      </c>
      <c r="O292" s="101">
        <v>3</v>
      </c>
      <c r="P292" s="101">
        <v>18</v>
      </c>
      <c r="Q292" s="101">
        <v>15</v>
      </c>
      <c r="R292" s="102"/>
      <c r="S292" s="126" t="s">
        <v>73</v>
      </c>
      <c r="T292" s="126">
        <v>3</v>
      </c>
      <c r="U292" s="126">
        <v>18</v>
      </c>
      <c r="V292" s="126">
        <v>2.7</v>
      </c>
      <c r="W292" s="126">
        <v>2</v>
      </c>
      <c r="X292" s="126">
        <v>1399.2</v>
      </c>
      <c r="Y292" s="126" t="s">
        <v>75</v>
      </c>
      <c r="Z292" s="126"/>
      <c r="AA292" s="133" t="s">
        <v>81</v>
      </c>
      <c r="AE292" t="str">
        <f>IF(P292&gt;U292,"XXXX","")</f>
        <v/>
      </c>
    </row>
    <row r="293" spans="1:31" x14ac:dyDescent="0.2">
      <c r="A293" s="140"/>
      <c r="B293" s="127"/>
      <c r="C293" s="146"/>
      <c r="D293" s="144"/>
      <c r="E293" s="127"/>
      <c r="F293" s="127"/>
      <c r="G293" s="127"/>
      <c r="H293" s="127"/>
      <c r="I293" s="127"/>
      <c r="J293" s="137"/>
      <c r="K293" s="103" t="s">
        <v>13</v>
      </c>
      <c r="L293" s="104" t="s">
        <v>60</v>
      </c>
      <c r="M293" s="112" t="s">
        <v>61</v>
      </c>
      <c r="N293" s="105">
        <v>600</v>
      </c>
      <c r="O293" s="105">
        <v>3</v>
      </c>
      <c r="P293" s="105">
        <v>5</v>
      </c>
      <c r="Q293" s="105">
        <v>9</v>
      </c>
      <c r="R293" s="106">
        <v>2</v>
      </c>
      <c r="S293" s="127"/>
      <c r="T293" s="127"/>
      <c r="U293" s="127"/>
      <c r="V293" s="127"/>
      <c r="W293" s="127"/>
      <c r="X293" s="127"/>
      <c r="Y293" s="127"/>
      <c r="Z293" s="127"/>
      <c r="AA293" s="134"/>
    </row>
    <row r="294" spans="1:31" ht="13.5" thickBot="1" x14ac:dyDescent="0.25">
      <c r="A294" s="141"/>
      <c r="B294" s="128"/>
      <c r="C294" s="147"/>
      <c r="D294" s="145"/>
      <c r="E294" s="128"/>
      <c r="F294" s="128"/>
      <c r="G294" s="128"/>
      <c r="H294" s="128"/>
      <c r="I294" s="128"/>
      <c r="J294" s="138"/>
      <c r="K294" s="107" t="s">
        <v>14</v>
      </c>
      <c r="L294" s="108" t="s">
        <v>60</v>
      </c>
      <c r="M294" s="113" t="s">
        <v>62</v>
      </c>
      <c r="N294" s="109">
        <v>600</v>
      </c>
      <c r="O294" s="109">
        <v>3</v>
      </c>
      <c r="P294" s="109">
        <v>5</v>
      </c>
      <c r="Q294" s="109">
        <v>27</v>
      </c>
      <c r="R294" s="110"/>
      <c r="S294" s="128"/>
      <c r="T294" s="128"/>
      <c r="U294" s="128"/>
      <c r="V294" s="128"/>
      <c r="W294" s="128"/>
      <c r="X294" s="128"/>
      <c r="Y294" s="128"/>
      <c r="Z294" s="128"/>
      <c r="AA294" s="135"/>
    </row>
    <row r="295" spans="1:31" x14ac:dyDescent="0.2">
      <c r="A295" s="139" t="s">
        <v>463</v>
      </c>
      <c r="B295" s="126" t="s">
        <v>76</v>
      </c>
      <c r="C295" s="142">
        <v>43665</v>
      </c>
      <c r="D295" s="143" t="s">
        <v>77</v>
      </c>
      <c r="E295" s="126"/>
      <c r="F295" s="126"/>
      <c r="G295" s="126"/>
      <c r="H295" s="126"/>
      <c r="I295" s="126"/>
      <c r="J295" s="136" t="s">
        <v>79</v>
      </c>
      <c r="K295" s="100" t="s">
        <v>23</v>
      </c>
      <c r="L295" s="93" t="s">
        <v>60</v>
      </c>
      <c r="M295" s="111" t="s">
        <v>181</v>
      </c>
      <c r="N295" s="101">
        <v>240</v>
      </c>
      <c r="O295" s="101">
        <v>3</v>
      </c>
      <c r="P295" s="101">
        <v>100</v>
      </c>
      <c r="Q295" s="101">
        <v>15</v>
      </c>
      <c r="R295" s="102"/>
      <c r="S295" s="126">
        <v>200</v>
      </c>
      <c r="T295" s="126">
        <v>3</v>
      </c>
      <c r="U295" s="126">
        <v>100</v>
      </c>
      <c r="V295" s="126">
        <v>2.5</v>
      </c>
      <c r="W295" s="126">
        <v>0.5</v>
      </c>
      <c r="X295" s="126">
        <v>1399.2</v>
      </c>
      <c r="Y295" s="126" t="s">
        <v>75</v>
      </c>
      <c r="Z295" s="126"/>
      <c r="AA295" s="133" t="s">
        <v>81</v>
      </c>
      <c r="AE295" t="str">
        <f>IF(P295&gt;U295,"XXXX","")</f>
        <v/>
      </c>
    </row>
    <row r="296" spans="1:31" x14ac:dyDescent="0.2">
      <c r="A296" s="140"/>
      <c r="B296" s="127"/>
      <c r="C296" s="146"/>
      <c r="D296" s="144"/>
      <c r="E296" s="127"/>
      <c r="F296" s="127"/>
      <c r="G296" s="127"/>
      <c r="H296" s="127"/>
      <c r="I296" s="127"/>
      <c r="J296" s="137"/>
      <c r="K296" s="103" t="s">
        <v>13</v>
      </c>
      <c r="L296" s="104" t="s">
        <v>60</v>
      </c>
      <c r="M296" s="112" t="s">
        <v>61</v>
      </c>
      <c r="N296" s="105">
        <v>240</v>
      </c>
      <c r="O296" s="105">
        <v>3</v>
      </c>
      <c r="P296" s="105">
        <v>5</v>
      </c>
      <c r="Q296" s="105">
        <v>9</v>
      </c>
      <c r="R296" s="106">
        <v>1.5</v>
      </c>
      <c r="S296" s="127"/>
      <c r="T296" s="127"/>
      <c r="U296" s="127"/>
      <c r="V296" s="127"/>
      <c r="W296" s="127"/>
      <c r="X296" s="127"/>
      <c r="Y296" s="127"/>
      <c r="Z296" s="127"/>
      <c r="AA296" s="134"/>
    </row>
    <row r="297" spans="1:31" ht="13.5" thickBot="1" x14ac:dyDescent="0.25">
      <c r="A297" s="141"/>
      <c r="B297" s="128"/>
      <c r="C297" s="147"/>
      <c r="D297" s="145"/>
      <c r="E297" s="128"/>
      <c r="F297" s="128"/>
      <c r="G297" s="128"/>
      <c r="H297" s="128"/>
      <c r="I297" s="128"/>
      <c r="J297" s="138"/>
      <c r="K297" s="107" t="s">
        <v>14</v>
      </c>
      <c r="L297" s="108" t="s">
        <v>60</v>
      </c>
      <c r="M297" s="113" t="s">
        <v>62</v>
      </c>
      <c r="N297" s="109">
        <v>240</v>
      </c>
      <c r="O297" s="109">
        <v>3</v>
      </c>
      <c r="P297" s="109">
        <v>5</v>
      </c>
      <c r="Q297" s="109">
        <v>27</v>
      </c>
      <c r="R297" s="110"/>
      <c r="S297" s="128"/>
      <c r="T297" s="128"/>
      <c r="U297" s="128"/>
      <c r="V297" s="128"/>
      <c r="W297" s="128"/>
      <c r="X297" s="128"/>
      <c r="Y297" s="128"/>
      <c r="Z297" s="128"/>
      <c r="AA297" s="135"/>
    </row>
    <row r="298" spans="1:31" x14ac:dyDescent="0.2">
      <c r="A298" s="139" t="s">
        <v>464</v>
      </c>
      <c r="B298" s="126" t="s">
        <v>76</v>
      </c>
      <c r="C298" s="142">
        <v>43665</v>
      </c>
      <c r="D298" s="143" t="s">
        <v>77</v>
      </c>
      <c r="E298" s="126"/>
      <c r="F298" s="126"/>
      <c r="G298" s="126"/>
      <c r="H298" s="126"/>
      <c r="I298" s="126"/>
      <c r="J298" s="136" t="s">
        <v>79</v>
      </c>
      <c r="K298" s="100" t="s">
        <v>23</v>
      </c>
      <c r="L298" s="93" t="s">
        <v>60</v>
      </c>
      <c r="M298" s="111" t="s">
        <v>181</v>
      </c>
      <c r="N298" s="101">
        <v>240</v>
      </c>
      <c r="O298" s="101">
        <v>3</v>
      </c>
      <c r="P298" s="101">
        <v>100</v>
      </c>
      <c r="Q298" s="101">
        <v>15</v>
      </c>
      <c r="R298" s="102"/>
      <c r="S298" s="126">
        <v>200</v>
      </c>
      <c r="T298" s="126">
        <v>3</v>
      </c>
      <c r="U298" s="126">
        <v>100</v>
      </c>
      <c r="V298" s="126">
        <v>3.7</v>
      </c>
      <c r="W298" s="126">
        <v>0.75</v>
      </c>
      <c r="X298" s="126">
        <v>1399.2</v>
      </c>
      <c r="Y298" s="126" t="s">
        <v>75</v>
      </c>
      <c r="Z298" s="126"/>
      <c r="AA298" s="133" t="s">
        <v>81</v>
      </c>
      <c r="AE298" t="str">
        <f>IF(P298&gt;U298,"XXXX","")</f>
        <v/>
      </c>
    </row>
    <row r="299" spans="1:31" x14ac:dyDescent="0.2">
      <c r="A299" s="140"/>
      <c r="B299" s="127"/>
      <c r="C299" s="146"/>
      <c r="D299" s="144"/>
      <c r="E299" s="127"/>
      <c r="F299" s="127"/>
      <c r="G299" s="127"/>
      <c r="H299" s="127"/>
      <c r="I299" s="127"/>
      <c r="J299" s="137"/>
      <c r="K299" s="103" t="s">
        <v>13</v>
      </c>
      <c r="L299" s="104" t="s">
        <v>60</v>
      </c>
      <c r="M299" s="112" t="s">
        <v>61</v>
      </c>
      <c r="N299" s="105">
        <v>240</v>
      </c>
      <c r="O299" s="105">
        <v>3</v>
      </c>
      <c r="P299" s="105">
        <v>5</v>
      </c>
      <c r="Q299" s="105">
        <v>9</v>
      </c>
      <c r="R299" s="106">
        <v>1.5</v>
      </c>
      <c r="S299" s="127"/>
      <c r="T299" s="127"/>
      <c r="U299" s="127"/>
      <c r="V299" s="127"/>
      <c r="W299" s="127"/>
      <c r="X299" s="127"/>
      <c r="Y299" s="127"/>
      <c r="Z299" s="127"/>
      <c r="AA299" s="134"/>
    </row>
    <row r="300" spans="1:31" ht="13.5" thickBot="1" x14ac:dyDescent="0.25">
      <c r="A300" s="141"/>
      <c r="B300" s="128"/>
      <c r="C300" s="147"/>
      <c r="D300" s="145"/>
      <c r="E300" s="128"/>
      <c r="F300" s="128"/>
      <c r="G300" s="128"/>
      <c r="H300" s="128"/>
      <c r="I300" s="128"/>
      <c r="J300" s="138"/>
      <c r="K300" s="107" t="s">
        <v>14</v>
      </c>
      <c r="L300" s="108" t="s">
        <v>60</v>
      </c>
      <c r="M300" s="113" t="s">
        <v>62</v>
      </c>
      <c r="N300" s="109">
        <v>240</v>
      </c>
      <c r="O300" s="109">
        <v>3</v>
      </c>
      <c r="P300" s="109">
        <v>5</v>
      </c>
      <c r="Q300" s="109">
        <v>27</v>
      </c>
      <c r="R300" s="110"/>
      <c r="S300" s="128"/>
      <c r="T300" s="128"/>
      <c r="U300" s="128"/>
      <c r="V300" s="128"/>
      <c r="W300" s="128"/>
      <c r="X300" s="128"/>
      <c r="Y300" s="128"/>
      <c r="Z300" s="128"/>
      <c r="AA300" s="135"/>
    </row>
    <row r="301" spans="1:31" x14ac:dyDescent="0.2">
      <c r="A301" s="139" t="s">
        <v>465</v>
      </c>
      <c r="B301" s="126" t="s">
        <v>76</v>
      </c>
      <c r="C301" s="142">
        <v>43665</v>
      </c>
      <c r="D301" s="143" t="s">
        <v>77</v>
      </c>
      <c r="E301" s="126"/>
      <c r="F301" s="126"/>
      <c r="G301" s="126"/>
      <c r="H301" s="126"/>
      <c r="I301" s="126"/>
      <c r="J301" s="136" t="s">
        <v>79</v>
      </c>
      <c r="K301" s="100" t="s">
        <v>23</v>
      </c>
      <c r="L301" s="93" t="s">
        <v>60</v>
      </c>
      <c r="M301" s="111" t="s">
        <v>181</v>
      </c>
      <c r="N301" s="101">
        <v>240</v>
      </c>
      <c r="O301" s="101">
        <v>3</v>
      </c>
      <c r="P301" s="101">
        <v>100</v>
      </c>
      <c r="Q301" s="101">
        <v>15</v>
      </c>
      <c r="R301" s="102"/>
      <c r="S301" s="126">
        <v>200</v>
      </c>
      <c r="T301" s="126">
        <v>3</v>
      </c>
      <c r="U301" s="126">
        <v>100</v>
      </c>
      <c r="V301" s="126">
        <v>4.8</v>
      </c>
      <c r="W301" s="126">
        <v>1</v>
      </c>
      <c r="X301" s="126">
        <v>1399.2</v>
      </c>
      <c r="Y301" s="126" t="s">
        <v>75</v>
      </c>
      <c r="Z301" s="126"/>
      <c r="AA301" s="133" t="s">
        <v>81</v>
      </c>
      <c r="AE301" t="str">
        <f>IF(P301&gt;U301,"XXXX","")</f>
        <v/>
      </c>
    </row>
    <row r="302" spans="1:31" x14ac:dyDescent="0.2">
      <c r="A302" s="140"/>
      <c r="B302" s="127"/>
      <c r="C302" s="146"/>
      <c r="D302" s="144"/>
      <c r="E302" s="127"/>
      <c r="F302" s="127"/>
      <c r="G302" s="127"/>
      <c r="H302" s="127"/>
      <c r="I302" s="127"/>
      <c r="J302" s="137"/>
      <c r="K302" s="103" t="s">
        <v>13</v>
      </c>
      <c r="L302" s="104" t="s">
        <v>60</v>
      </c>
      <c r="M302" s="112" t="s">
        <v>61</v>
      </c>
      <c r="N302" s="105">
        <v>240</v>
      </c>
      <c r="O302" s="105">
        <v>3</v>
      </c>
      <c r="P302" s="105">
        <v>5</v>
      </c>
      <c r="Q302" s="105">
        <v>9</v>
      </c>
      <c r="R302" s="106">
        <v>1.5</v>
      </c>
      <c r="S302" s="127"/>
      <c r="T302" s="127"/>
      <c r="U302" s="127"/>
      <c r="V302" s="127"/>
      <c r="W302" s="127"/>
      <c r="X302" s="127"/>
      <c r="Y302" s="127"/>
      <c r="Z302" s="127"/>
      <c r="AA302" s="134"/>
    </row>
    <row r="303" spans="1:31" ht="13.5" thickBot="1" x14ac:dyDescent="0.25">
      <c r="A303" s="141"/>
      <c r="B303" s="128"/>
      <c r="C303" s="147"/>
      <c r="D303" s="145"/>
      <c r="E303" s="128"/>
      <c r="F303" s="128"/>
      <c r="G303" s="128"/>
      <c r="H303" s="128"/>
      <c r="I303" s="128"/>
      <c r="J303" s="138"/>
      <c r="K303" s="107" t="s">
        <v>14</v>
      </c>
      <c r="L303" s="108" t="s">
        <v>60</v>
      </c>
      <c r="M303" s="113" t="s">
        <v>62</v>
      </c>
      <c r="N303" s="109">
        <v>240</v>
      </c>
      <c r="O303" s="109">
        <v>3</v>
      </c>
      <c r="P303" s="109">
        <v>5</v>
      </c>
      <c r="Q303" s="109">
        <v>27</v>
      </c>
      <c r="R303" s="110"/>
      <c r="S303" s="128"/>
      <c r="T303" s="128"/>
      <c r="U303" s="128"/>
      <c r="V303" s="128"/>
      <c r="W303" s="128"/>
      <c r="X303" s="128"/>
      <c r="Y303" s="128"/>
      <c r="Z303" s="128"/>
      <c r="AA303" s="135"/>
    </row>
    <row r="304" spans="1:31" x14ac:dyDescent="0.2">
      <c r="A304" s="139" t="s">
        <v>466</v>
      </c>
      <c r="B304" s="126" t="s">
        <v>76</v>
      </c>
      <c r="C304" s="142">
        <v>43665</v>
      </c>
      <c r="D304" s="143" t="s">
        <v>77</v>
      </c>
      <c r="E304" s="126"/>
      <c r="F304" s="126"/>
      <c r="G304" s="126"/>
      <c r="H304" s="126"/>
      <c r="I304" s="126"/>
      <c r="J304" s="136" t="s">
        <v>79</v>
      </c>
      <c r="K304" s="100" t="s">
        <v>23</v>
      </c>
      <c r="L304" s="93" t="s">
        <v>60</v>
      </c>
      <c r="M304" s="111" t="s">
        <v>181</v>
      </c>
      <c r="N304" s="101">
        <v>240</v>
      </c>
      <c r="O304" s="101">
        <v>3</v>
      </c>
      <c r="P304" s="101">
        <v>100</v>
      </c>
      <c r="Q304" s="101">
        <v>15</v>
      </c>
      <c r="R304" s="102"/>
      <c r="S304" s="126">
        <v>200</v>
      </c>
      <c r="T304" s="126">
        <v>3</v>
      </c>
      <c r="U304" s="126">
        <v>100</v>
      </c>
      <c r="V304" s="126">
        <v>6.9</v>
      </c>
      <c r="W304" s="126">
        <v>1.5</v>
      </c>
      <c r="X304" s="126">
        <v>1399.2</v>
      </c>
      <c r="Y304" s="126" t="s">
        <v>75</v>
      </c>
      <c r="Z304" s="126"/>
      <c r="AA304" s="133" t="s">
        <v>81</v>
      </c>
      <c r="AE304" t="str">
        <f>IF(P304&gt;U304,"XXXX","")</f>
        <v/>
      </c>
    </row>
    <row r="305" spans="1:31" x14ac:dyDescent="0.2">
      <c r="A305" s="140"/>
      <c r="B305" s="127"/>
      <c r="C305" s="146"/>
      <c r="D305" s="144"/>
      <c r="E305" s="127"/>
      <c r="F305" s="127"/>
      <c r="G305" s="127"/>
      <c r="H305" s="127"/>
      <c r="I305" s="127"/>
      <c r="J305" s="137"/>
      <c r="K305" s="103" t="s">
        <v>13</v>
      </c>
      <c r="L305" s="104" t="s">
        <v>60</v>
      </c>
      <c r="M305" s="112" t="s">
        <v>61</v>
      </c>
      <c r="N305" s="105">
        <v>240</v>
      </c>
      <c r="O305" s="105">
        <v>3</v>
      </c>
      <c r="P305" s="105">
        <v>5</v>
      </c>
      <c r="Q305" s="105">
        <v>9</v>
      </c>
      <c r="R305" s="106">
        <v>1.5</v>
      </c>
      <c r="S305" s="127"/>
      <c r="T305" s="127"/>
      <c r="U305" s="127"/>
      <c r="V305" s="127"/>
      <c r="W305" s="127"/>
      <c r="X305" s="127"/>
      <c r="Y305" s="127"/>
      <c r="Z305" s="127"/>
      <c r="AA305" s="134"/>
    </row>
    <row r="306" spans="1:31" ht="13.5" thickBot="1" x14ac:dyDescent="0.25">
      <c r="A306" s="141"/>
      <c r="B306" s="128"/>
      <c r="C306" s="147"/>
      <c r="D306" s="145"/>
      <c r="E306" s="128"/>
      <c r="F306" s="128"/>
      <c r="G306" s="128"/>
      <c r="H306" s="128"/>
      <c r="I306" s="128"/>
      <c r="J306" s="138"/>
      <c r="K306" s="107" t="s">
        <v>14</v>
      </c>
      <c r="L306" s="108" t="s">
        <v>60</v>
      </c>
      <c r="M306" s="113" t="s">
        <v>62</v>
      </c>
      <c r="N306" s="109">
        <v>240</v>
      </c>
      <c r="O306" s="109">
        <v>3</v>
      </c>
      <c r="P306" s="109">
        <v>5</v>
      </c>
      <c r="Q306" s="109">
        <v>27</v>
      </c>
      <c r="R306" s="110"/>
      <c r="S306" s="128"/>
      <c r="T306" s="128"/>
      <c r="U306" s="128"/>
      <c r="V306" s="128"/>
      <c r="W306" s="128"/>
      <c r="X306" s="128"/>
      <c r="Y306" s="128"/>
      <c r="Z306" s="128"/>
      <c r="AA306" s="135"/>
    </row>
    <row r="307" spans="1:31" x14ac:dyDescent="0.2">
      <c r="A307" s="139" t="s">
        <v>467</v>
      </c>
      <c r="B307" s="126" t="s">
        <v>76</v>
      </c>
      <c r="C307" s="142">
        <v>43665</v>
      </c>
      <c r="D307" s="143" t="s">
        <v>77</v>
      </c>
      <c r="E307" s="126"/>
      <c r="F307" s="126"/>
      <c r="G307" s="126"/>
      <c r="H307" s="126"/>
      <c r="I307" s="126"/>
      <c r="J307" s="136" t="s">
        <v>79</v>
      </c>
      <c r="K307" s="100" t="s">
        <v>23</v>
      </c>
      <c r="L307" s="93" t="s">
        <v>60</v>
      </c>
      <c r="M307" s="111" t="s">
        <v>181</v>
      </c>
      <c r="N307" s="101">
        <v>240</v>
      </c>
      <c r="O307" s="101">
        <v>3</v>
      </c>
      <c r="P307" s="101">
        <v>100</v>
      </c>
      <c r="Q307" s="101">
        <v>15</v>
      </c>
      <c r="R307" s="102"/>
      <c r="S307" s="126">
        <v>208</v>
      </c>
      <c r="T307" s="126">
        <v>3</v>
      </c>
      <c r="U307" s="126">
        <v>100</v>
      </c>
      <c r="V307" s="126">
        <v>2.4</v>
      </c>
      <c r="W307" s="126">
        <v>0.5</v>
      </c>
      <c r="X307" s="126">
        <v>1399.2</v>
      </c>
      <c r="Y307" s="126" t="s">
        <v>75</v>
      </c>
      <c r="Z307" s="126"/>
      <c r="AA307" s="133" t="s">
        <v>81</v>
      </c>
      <c r="AE307" t="str">
        <f>IF(P307&gt;U307,"XXXX","")</f>
        <v/>
      </c>
    </row>
    <row r="308" spans="1:31" x14ac:dyDescent="0.2">
      <c r="A308" s="140"/>
      <c r="B308" s="127"/>
      <c r="C308" s="146"/>
      <c r="D308" s="144"/>
      <c r="E308" s="127"/>
      <c r="F308" s="127"/>
      <c r="G308" s="127"/>
      <c r="H308" s="127"/>
      <c r="I308" s="127"/>
      <c r="J308" s="137"/>
      <c r="K308" s="103" t="s">
        <v>13</v>
      </c>
      <c r="L308" s="104" t="s">
        <v>60</v>
      </c>
      <c r="M308" s="112" t="s">
        <v>61</v>
      </c>
      <c r="N308" s="105">
        <v>240</v>
      </c>
      <c r="O308" s="105">
        <v>3</v>
      </c>
      <c r="P308" s="105">
        <v>5</v>
      </c>
      <c r="Q308" s="105">
        <v>9</v>
      </c>
      <c r="R308" s="106">
        <v>1.5</v>
      </c>
      <c r="S308" s="127"/>
      <c r="T308" s="127"/>
      <c r="U308" s="127"/>
      <c r="V308" s="127"/>
      <c r="W308" s="127"/>
      <c r="X308" s="127"/>
      <c r="Y308" s="127"/>
      <c r="Z308" s="127"/>
      <c r="AA308" s="134"/>
    </row>
    <row r="309" spans="1:31" ht="13.5" thickBot="1" x14ac:dyDescent="0.25">
      <c r="A309" s="141"/>
      <c r="B309" s="128"/>
      <c r="C309" s="147"/>
      <c r="D309" s="145"/>
      <c r="E309" s="128"/>
      <c r="F309" s="128"/>
      <c r="G309" s="128"/>
      <c r="H309" s="128"/>
      <c r="I309" s="128"/>
      <c r="J309" s="138"/>
      <c r="K309" s="107" t="s">
        <v>14</v>
      </c>
      <c r="L309" s="108" t="s">
        <v>60</v>
      </c>
      <c r="M309" s="113" t="s">
        <v>62</v>
      </c>
      <c r="N309" s="109">
        <v>240</v>
      </c>
      <c r="O309" s="109">
        <v>3</v>
      </c>
      <c r="P309" s="109">
        <v>5</v>
      </c>
      <c r="Q309" s="109">
        <v>27</v>
      </c>
      <c r="R309" s="110"/>
      <c r="S309" s="128"/>
      <c r="T309" s="128"/>
      <c r="U309" s="128"/>
      <c r="V309" s="128"/>
      <c r="W309" s="128"/>
      <c r="X309" s="128"/>
      <c r="Y309" s="128"/>
      <c r="Z309" s="128"/>
      <c r="AA309" s="135"/>
    </row>
    <row r="310" spans="1:31" x14ac:dyDescent="0.2">
      <c r="A310" s="139" t="s">
        <v>468</v>
      </c>
      <c r="B310" s="126" t="s">
        <v>76</v>
      </c>
      <c r="C310" s="142">
        <v>43665</v>
      </c>
      <c r="D310" s="143" t="s">
        <v>77</v>
      </c>
      <c r="E310" s="126"/>
      <c r="F310" s="126"/>
      <c r="G310" s="126"/>
      <c r="H310" s="126"/>
      <c r="I310" s="126"/>
      <c r="J310" s="136" t="s">
        <v>79</v>
      </c>
      <c r="K310" s="100" t="s">
        <v>23</v>
      </c>
      <c r="L310" s="93" t="s">
        <v>60</v>
      </c>
      <c r="M310" s="111" t="s">
        <v>181</v>
      </c>
      <c r="N310" s="101">
        <v>240</v>
      </c>
      <c r="O310" s="101">
        <v>3</v>
      </c>
      <c r="P310" s="101">
        <v>100</v>
      </c>
      <c r="Q310" s="101">
        <v>15</v>
      </c>
      <c r="R310" s="102"/>
      <c r="S310" s="126">
        <v>208</v>
      </c>
      <c r="T310" s="126">
        <v>3</v>
      </c>
      <c r="U310" s="126">
        <v>100</v>
      </c>
      <c r="V310" s="126">
        <v>3.5</v>
      </c>
      <c r="W310" s="126">
        <v>0.75</v>
      </c>
      <c r="X310" s="126">
        <v>1399.2</v>
      </c>
      <c r="Y310" s="126" t="s">
        <v>75</v>
      </c>
      <c r="Z310" s="126"/>
      <c r="AA310" s="133" t="s">
        <v>81</v>
      </c>
      <c r="AE310" t="str">
        <f>IF(P310&gt;U310,"XXXX","")</f>
        <v/>
      </c>
    </row>
    <row r="311" spans="1:31" x14ac:dyDescent="0.2">
      <c r="A311" s="140"/>
      <c r="B311" s="127"/>
      <c r="C311" s="146"/>
      <c r="D311" s="144"/>
      <c r="E311" s="127"/>
      <c r="F311" s="127"/>
      <c r="G311" s="127"/>
      <c r="H311" s="127"/>
      <c r="I311" s="127"/>
      <c r="J311" s="137"/>
      <c r="K311" s="103" t="s">
        <v>13</v>
      </c>
      <c r="L311" s="104" t="s">
        <v>60</v>
      </c>
      <c r="M311" s="112" t="s">
        <v>61</v>
      </c>
      <c r="N311" s="105">
        <v>240</v>
      </c>
      <c r="O311" s="105">
        <v>3</v>
      </c>
      <c r="P311" s="105">
        <v>5</v>
      </c>
      <c r="Q311" s="105">
        <v>9</v>
      </c>
      <c r="R311" s="106">
        <v>1.5</v>
      </c>
      <c r="S311" s="127"/>
      <c r="T311" s="127"/>
      <c r="U311" s="127"/>
      <c r="V311" s="127"/>
      <c r="W311" s="127"/>
      <c r="X311" s="127"/>
      <c r="Y311" s="127"/>
      <c r="Z311" s="127"/>
      <c r="AA311" s="134"/>
    </row>
    <row r="312" spans="1:31" ht="13.5" thickBot="1" x14ac:dyDescent="0.25">
      <c r="A312" s="141"/>
      <c r="B312" s="128"/>
      <c r="C312" s="147"/>
      <c r="D312" s="145"/>
      <c r="E312" s="128"/>
      <c r="F312" s="128"/>
      <c r="G312" s="128"/>
      <c r="H312" s="128"/>
      <c r="I312" s="128"/>
      <c r="J312" s="138"/>
      <c r="K312" s="107" t="s">
        <v>14</v>
      </c>
      <c r="L312" s="108" t="s">
        <v>60</v>
      </c>
      <c r="M312" s="113" t="s">
        <v>62</v>
      </c>
      <c r="N312" s="109">
        <v>240</v>
      </c>
      <c r="O312" s="109">
        <v>3</v>
      </c>
      <c r="P312" s="109">
        <v>5</v>
      </c>
      <c r="Q312" s="109">
        <v>27</v>
      </c>
      <c r="R312" s="110"/>
      <c r="S312" s="128"/>
      <c r="T312" s="128"/>
      <c r="U312" s="128"/>
      <c r="V312" s="128"/>
      <c r="W312" s="128"/>
      <c r="X312" s="128"/>
      <c r="Y312" s="128"/>
      <c r="Z312" s="128"/>
      <c r="AA312" s="135"/>
    </row>
    <row r="313" spans="1:31" x14ac:dyDescent="0.2">
      <c r="A313" s="139" t="s">
        <v>469</v>
      </c>
      <c r="B313" s="126" t="s">
        <v>76</v>
      </c>
      <c r="C313" s="142">
        <v>43665</v>
      </c>
      <c r="D313" s="143" t="s">
        <v>77</v>
      </c>
      <c r="E313" s="126"/>
      <c r="F313" s="126"/>
      <c r="G313" s="126"/>
      <c r="H313" s="126"/>
      <c r="I313" s="126"/>
      <c r="J313" s="136" t="s">
        <v>79</v>
      </c>
      <c r="K313" s="100" t="s">
        <v>23</v>
      </c>
      <c r="L313" s="93" t="s">
        <v>60</v>
      </c>
      <c r="M313" s="111" t="s">
        <v>181</v>
      </c>
      <c r="N313" s="101">
        <v>240</v>
      </c>
      <c r="O313" s="101">
        <v>3</v>
      </c>
      <c r="P313" s="101">
        <v>100</v>
      </c>
      <c r="Q313" s="101">
        <v>15</v>
      </c>
      <c r="R313" s="102"/>
      <c r="S313" s="126">
        <v>208</v>
      </c>
      <c r="T313" s="126">
        <v>3</v>
      </c>
      <c r="U313" s="126">
        <v>100</v>
      </c>
      <c r="V313" s="126">
        <v>4.5999999999999996</v>
      </c>
      <c r="W313" s="126">
        <v>1</v>
      </c>
      <c r="X313" s="126">
        <v>1399.2</v>
      </c>
      <c r="Y313" s="126" t="s">
        <v>75</v>
      </c>
      <c r="Z313" s="126"/>
      <c r="AA313" s="133" t="s">
        <v>81</v>
      </c>
      <c r="AE313" t="str">
        <f>IF(P313&gt;U313,"XXXX","")</f>
        <v/>
      </c>
    </row>
    <row r="314" spans="1:31" x14ac:dyDescent="0.2">
      <c r="A314" s="140"/>
      <c r="B314" s="127"/>
      <c r="C314" s="146"/>
      <c r="D314" s="144"/>
      <c r="E314" s="127"/>
      <c r="F314" s="127"/>
      <c r="G314" s="127"/>
      <c r="H314" s="127"/>
      <c r="I314" s="127"/>
      <c r="J314" s="137"/>
      <c r="K314" s="103" t="s">
        <v>13</v>
      </c>
      <c r="L314" s="104" t="s">
        <v>60</v>
      </c>
      <c r="M314" s="112" t="s">
        <v>61</v>
      </c>
      <c r="N314" s="105">
        <v>240</v>
      </c>
      <c r="O314" s="105">
        <v>3</v>
      </c>
      <c r="P314" s="105">
        <v>5</v>
      </c>
      <c r="Q314" s="105">
        <v>9</v>
      </c>
      <c r="R314" s="106">
        <v>1.5</v>
      </c>
      <c r="S314" s="127"/>
      <c r="T314" s="127"/>
      <c r="U314" s="127"/>
      <c r="V314" s="127"/>
      <c r="W314" s="127"/>
      <c r="X314" s="127"/>
      <c r="Y314" s="127"/>
      <c r="Z314" s="127"/>
      <c r="AA314" s="134"/>
    </row>
    <row r="315" spans="1:31" ht="13.5" thickBot="1" x14ac:dyDescent="0.25">
      <c r="A315" s="141"/>
      <c r="B315" s="128"/>
      <c r="C315" s="147"/>
      <c r="D315" s="145"/>
      <c r="E315" s="128"/>
      <c r="F315" s="128"/>
      <c r="G315" s="128"/>
      <c r="H315" s="128"/>
      <c r="I315" s="128"/>
      <c r="J315" s="138"/>
      <c r="K315" s="107" t="s">
        <v>14</v>
      </c>
      <c r="L315" s="108" t="s">
        <v>60</v>
      </c>
      <c r="M315" s="113" t="s">
        <v>62</v>
      </c>
      <c r="N315" s="109">
        <v>240</v>
      </c>
      <c r="O315" s="109">
        <v>3</v>
      </c>
      <c r="P315" s="109">
        <v>5</v>
      </c>
      <c r="Q315" s="109">
        <v>27</v>
      </c>
      <c r="R315" s="110"/>
      <c r="S315" s="128"/>
      <c r="T315" s="128"/>
      <c r="U315" s="128"/>
      <c r="V315" s="128"/>
      <c r="W315" s="128"/>
      <c r="X315" s="128"/>
      <c r="Y315" s="128"/>
      <c r="Z315" s="128"/>
      <c r="AA315" s="135"/>
    </row>
    <row r="316" spans="1:31" x14ac:dyDescent="0.2">
      <c r="A316" s="139" t="s">
        <v>470</v>
      </c>
      <c r="B316" s="126" t="s">
        <v>76</v>
      </c>
      <c r="C316" s="142">
        <v>43665</v>
      </c>
      <c r="D316" s="143" t="s">
        <v>77</v>
      </c>
      <c r="E316" s="126"/>
      <c r="F316" s="126"/>
      <c r="G316" s="126"/>
      <c r="H316" s="126"/>
      <c r="I316" s="126"/>
      <c r="J316" s="136" t="s">
        <v>79</v>
      </c>
      <c r="K316" s="100" t="s">
        <v>23</v>
      </c>
      <c r="L316" s="93" t="s">
        <v>60</v>
      </c>
      <c r="M316" s="111" t="s">
        <v>181</v>
      </c>
      <c r="N316" s="101">
        <v>240</v>
      </c>
      <c r="O316" s="101">
        <v>3</v>
      </c>
      <c r="P316" s="101">
        <v>100</v>
      </c>
      <c r="Q316" s="101">
        <v>15</v>
      </c>
      <c r="R316" s="102"/>
      <c r="S316" s="126">
        <v>208</v>
      </c>
      <c r="T316" s="126">
        <v>3</v>
      </c>
      <c r="U316" s="126">
        <v>100</v>
      </c>
      <c r="V316" s="126">
        <v>6.6</v>
      </c>
      <c r="W316" s="126">
        <v>1.5</v>
      </c>
      <c r="X316" s="126">
        <v>1399.2</v>
      </c>
      <c r="Y316" s="126" t="s">
        <v>75</v>
      </c>
      <c r="Z316" s="126"/>
      <c r="AA316" s="133" t="s">
        <v>81</v>
      </c>
      <c r="AE316" t="str">
        <f>IF(P316&gt;U316,"XXXX","")</f>
        <v/>
      </c>
    </row>
    <row r="317" spans="1:31" x14ac:dyDescent="0.2">
      <c r="A317" s="140"/>
      <c r="B317" s="127"/>
      <c r="C317" s="146"/>
      <c r="D317" s="144"/>
      <c r="E317" s="127"/>
      <c r="F317" s="127"/>
      <c r="G317" s="127"/>
      <c r="H317" s="127"/>
      <c r="I317" s="127"/>
      <c r="J317" s="137"/>
      <c r="K317" s="103" t="s">
        <v>13</v>
      </c>
      <c r="L317" s="104" t="s">
        <v>60</v>
      </c>
      <c r="M317" s="112" t="s">
        <v>61</v>
      </c>
      <c r="N317" s="105">
        <v>240</v>
      </c>
      <c r="O317" s="105">
        <v>3</v>
      </c>
      <c r="P317" s="105">
        <v>5</v>
      </c>
      <c r="Q317" s="105">
        <v>9</v>
      </c>
      <c r="R317" s="106">
        <v>1.5</v>
      </c>
      <c r="S317" s="127"/>
      <c r="T317" s="127"/>
      <c r="U317" s="127"/>
      <c r="V317" s="127"/>
      <c r="W317" s="127"/>
      <c r="X317" s="127"/>
      <c r="Y317" s="127"/>
      <c r="Z317" s="127"/>
      <c r="AA317" s="134"/>
    </row>
    <row r="318" spans="1:31" ht="13.5" thickBot="1" x14ac:dyDescent="0.25">
      <c r="A318" s="141"/>
      <c r="B318" s="128"/>
      <c r="C318" s="147"/>
      <c r="D318" s="145"/>
      <c r="E318" s="128"/>
      <c r="F318" s="128"/>
      <c r="G318" s="128"/>
      <c r="H318" s="128"/>
      <c r="I318" s="128"/>
      <c r="J318" s="138"/>
      <c r="K318" s="107" t="s">
        <v>14</v>
      </c>
      <c r="L318" s="108" t="s">
        <v>60</v>
      </c>
      <c r="M318" s="113" t="s">
        <v>62</v>
      </c>
      <c r="N318" s="109">
        <v>240</v>
      </c>
      <c r="O318" s="109">
        <v>3</v>
      </c>
      <c r="P318" s="109">
        <v>5</v>
      </c>
      <c r="Q318" s="109">
        <v>27</v>
      </c>
      <c r="R318" s="110"/>
      <c r="S318" s="128"/>
      <c r="T318" s="128"/>
      <c r="U318" s="128"/>
      <c r="V318" s="128"/>
      <c r="W318" s="128"/>
      <c r="X318" s="128"/>
      <c r="Y318" s="128"/>
      <c r="Z318" s="128"/>
      <c r="AA318" s="135"/>
    </row>
    <row r="319" spans="1:31" x14ac:dyDescent="0.2">
      <c r="A319" s="139" t="s">
        <v>471</v>
      </c>
      <c r="B319" s="126" t="s">
        <v>76</v>
      </c>
      <c r="C319" s="142">
        <v>43665</v>
      </c>
      <c r="D319" s="143" t="s">
        <v>77</v>
      </c>
      <c r="E319" s="126"/>
      <c r="F319" s="126"/>
      <c r="G319" s="126"/>
      <c r="H319" s="126"/>
      <c r="I319" s="126"/>
      <c r="J319" s="136" t="s">
        <v>79</v>
      </c>
      <c r="K319" s="100" t="s">
        <v>23</v>
      </c>
      <c r="L319" s="93" t="s">
        <v>60</v>
      </c>
      <c r="M319" s="111" t="s">
        <v>181</v>
      </c>
      <c r="N319" s="101">
        <v>240</v>
      </c>
      <c r="O319" s="101">
        <v>3</v>
      </c>
      <c r="P319" s="101">
        <v>100</v>
      </c>
      <c r="Q319" s="101">
        <v>15</v>
      </c>
      <c r="R319" s="102"/>
      <c r="S319" s="126" t="s">
        <v>71</v>
      </c>
      <c r="T319" s="126">
        <v>3</v>
      </c>
      <c r="U319" s="126">
        <v>100</v>
      </c>
      <c r="V319" s="126">
        <v>2.2000000000000002</v>
      </c>
      <c r="W319" s="126">
        <v>0.5</v>
      </c>
      <c r="X319" s="126">
        <v>1399.2</v>
      </c>
      <c r="Y319" s="126" t="s">
        <v>75</v>
      </c>
      <c r="Z319" s="126"/>
      <c r="AA319" s="133" t="s">
        <v>81</v>
      </c>
      <c r="AE319" t="str">
        <f>IF(P319&gt;U319,"XXXX","")</f>
        <v/>
      </c>
    </row>
    <row r="320" spans="1:31" x14ac:dyDescent="0.2">
      <c r="A320" s="140"/>
      <c r="B320" s="127"/>
      <c r="C320" s="146"/>
      <c r="D320" s="144"/>
      <c r="E320" s="127"/>
      <c r="F320" s="127"/>
      <c r="G320" s="127"/>
      <c r="H320" s="127"/>
      <c r="I320" s="127"/>
      <c r="J320" s="137"/>
      <c r="K320" s="103" t="s">
        <v>13</v>
      </c>
      <c r="L320" s="104" t="s">
        <v>60</v>
      </c>
      <c r="M320" s="112" t="s">
        <v>61</v>
      </c>
      <c r="N320" s="105">
        <v>240</v>
      </c>
      <c r="O320" s="105">
        <v>3</v>
      </c>
      <c r="P320" s="105">
        <v>5</v>
      </c>
      <c r="Q320" s="105">
        <v>9</v>
      </c>
      <c r="R320" s="106">
        <v>1.5</v>
      </c>
      <c r="S320" s="127"/>
      <c r="T320" s="127"/>
      <c r="U320" s="127"/>
      <c r="V320" s="127"/>
      <c r="W320" s="127"/>
      <c r="X320" s="127"/>
      <c r="Y320" s="127"/>
      <c r="Z320" s="127"/>
      <c r="AA320" s="134"/>
    </row>
    <row r="321" spans="1:31" ht="13.5" thickBot="1" x14ac:dyDescent="0.25">
      <c r="A321" s="141"/>
      <c r="B321" s="128"/>
      <c r="C321" s="147"/>
      <c r="D321" s="145"/>
      <c r="E321" s="128"/>
      <c r="F321" s="128"/>
      <c r="G321" s="128"/>
      <c r="H321" s="128"/>
      <c r="I321" s="128"/>
      <c r="J321" s="138"/>
      <c r="K321" s="107" t="s">
        <v>14</v>
      </c>
      <c r="L321" s="108" t="s">
        <v>60</v>
      </c>
      <c r="M321" s="113" t="s">
        <v>62</v>
      </c>
      <c r="N321" s="109">
        <v>240</v>
      </c>
      <c r="O321" s="109">
        <v>3</v>
      </c>
      <c r="P321" s="109">
        <v>5</v>
      </c>
      <c r="Q321" s="109">
        <v>27</v>
      </c>
      <c r="R321" s="110"/>
      <c r="S321" s="128"/>
      <c r="T321" s="128"/>
      <c r="U321" s="128"/>
      <c r="V321" s="128"/>
      <c r="W321" s="128"/>
      <c r="X321" s="128"/>
      <c r="Y321" s="128"/>
      <c r="Z321" s="128"/>
      <c r="AA321" s="135"/>
    </row>
    <row r="322" spans="1:31" x14ac:dyDescent="0.2">
      <c r="A322" s="139" t="s">
        <v>472</v>
      </c>
      <c r="B322" s="126" t="s">
        <v>76</v>
      </c>
      <c r="C322" s="142">
        <v>43665</v>
      </c>
      <c r="D322" s="143" t="s">
        <v>77</v>
      </c>
      <c r="E322" s="126"/>
      <c r="F322" s="126"/>
      <c r="G322" s="126"/>
      <c r="H322" s="126"/>
      <c r="I322" s="126"/>
      <c r="J322" s="136" t="s">
        <v>79</v>
      </c>
      <c r="K322" s="100" t="s">
        <v>23</v>
      </c>
      <c r="L322" s="93" t="s">
        <v>60</v>
      </c>
      <c r="M322" s="111" t="s">
        <v>181</v>
      </c>
      <c r="N322" s="101">
        <v>240</v>
      </c>
      <c r="O322" s="101">
        <v>3</v>
      </c>
      <c r="P322" s="101">
        <v>100</v>
      </c>
      <c r="Q322" s="101">
        <v>15</v>
      </c>
      <c r="R322" s="102"/>
      <c r="S322" s="126" t="s">
        <v>71</v>
      </c>
      <c r="T322" s="126">
        <v>3</v>
      </c>
      <c r="U322" s="126">
        <v>100</v>
      </c>
      <c r="V322" s="126">
        <v>3.2</v>
      </c>
      <c r="W322" s="126">
        <v>0.75</v>
      </c>
      <c r="X322" s="126">
        <v>1399.2</v>
      </c>
      <c r="Y322" s="126" t="s">
        <v>75</v>
      </c>
      <c r="Z322" s="126"/>
      <c r="AA322" s="133" t="s">
        <v>81</v>
      </c>
      <c r="AE322" t="str">
        <f>IF(P322&gt;U322,"XXXX","")</f>
        <v/>
      </c>
    </row>
    <row r="323" spans="1:31" x14ac:dyDescent="0.2">
      <c r="A323" s="140"/>
      <c r="B323" s="127"/>
      <c r="C323" s="146"/>
      <c r="D323" s="144"/>
      <c r="E323" s="127"/>
      <c r="F323" s="127"/>
      <c r="G323" s="127"/>
      <c r="H323" s="127"/>
      <c r="I323" s="127"/>
      <c r="J323" s="137"/>
      <c r="K323" s="103" t="s">
        <v>13</v>
      </c>
      <c r="L323" s="104" t="s">
        <v>60</v>
      </c>
      <c r="M323" s="112" t="s">
        <v>61</v>
      </c>
      <c r="N323" s="105">
        <v>240</v>
      </c>
      <c r="O323" s="105">
        <v>3</v>
      </c>
      <c r="P323" s="105">
        <v>5</v>
      </c>
      <c r="Q323" s="105">
        <v>9</v>
      </c>
      <c r="R323" s="106">
        <v>1.5</v>
      </c>
      <c r="S323" s="127"/>
      <c r="T323" s="127"/>
      <c r="U323" s="127"/>
      <c r="V323" s="127"/>
      <c r="W323" s="127"/>
      <c r="X323" s="127"/>
      <c r="Y323" s="127"/>
      <c r="Z323" s="127"/>
      <c r="AA323" s="134"/>
    </row>
    <row r="324" spans="1:31" ht="13.5" thickBot="1" x14ac:dyDescent="0.25">
      <c r="A324" s="141"/>
      <c r="B324" s="128"/>
      <c r="C324" s="147"/>
      <c r="D324" s="145"/>
      <c r="E324" s="128"/>
      <c r="F324" s="128"/>
      <c r="G324" s="128"/>
      <c r="H324" s="128"/>
      <c r="I324" s="128"/>
      <c r="J324" s="138"/>
      <c r="K324" s="107" t="s">
        <v>14</v>
      </c>
      <c r="L324" s="108" t="s">
        <v>60</v>
      </c>
      <c r="M324" s="113" t="s">
        <v>62</v>
      </c>
      <c r="N324" s="109">
        <v>240</v>
      </c>
      <c r="O324" s="109">
        <v>3</v>
      </c>
      <c r="P324" s="109">
        <v>5</v>
      </c>
      <c r="Q324" s="109">
        <v>27</v>
      </c>
      <c r="R324" s="110"/>
      <c r="S324" s="128"/>
      <c r="T324" s="128"/>
      <c r="U324" s="128"/>
      <c r="V324" s="128"/>
      <c r="W324" s="128"/>
      <c r="X324" s="128"/>
      <c r="Y324" s="128"/>
      <c r="Z324" s="128"/>
      <c r="AA324" s="135"/>
    </row>
    <row r="325" spans="1:31" x14ac:dyDescent="0.2">
      <c r="A325" s="139" t="s">
        <v>473</v>
      </c>
      <c r="B325" s="126" t="s">
        <v>76</v>
      </c>
      <c r="C325" s="142">
        <v>43665</v>
      </c>
      <c r="D325" s="143" t="s">
        <v>77</v>
      </c>
      <c r="E325" s="126"/>
      <c r="F325" s="126"/>
      <c r="G325" s="126"/>
      <c r="H325" s="126"/>
      <c r="I325" s="126"/>
      <c r="J325" s="136" t="s">
        <v>79</v>
      </c>
      <c r="K325" s="100" t="s">
        <v>23</v>
      </c>
      <c r="L325" s="93" t="s">
        <v>60</v>
      </c>
      <c r="M325" s="111" t="s">
        <v>181</v>
      </c>
      <c r="N325" s="101">
        <v>240</v>
      </c>
      <c r="O325" s="101">
        <v>3</v>
      </c>
      <c r="P325" s="101">
        <v>100</v>
      </c>
      <c r="Q325" s="101">
        <v>15</v>
      </c>
      <c r="R325" s="102"/>
      <c r="S325" s="126" t="s">
        <v>71</v>
      </c>
      <c r="T325" s="126">
        <v>3</v>
      </c>
      <c r="U325" s="126">
        <v>100</v>
      </c>
      <c r="V325" s="126">
        <v>4.2</v>
      </c>
      <c r="W325" s="126">
        <v>1</v>
      </c>
      <c r="X325" s="126">
        <v>1399.2</v>
      </c>
      <c r="Y325" s="126" t="s">
        <v>75</v>
      </c>
      <c r="Z325" s="126"/>
      <c r="AA325" s="133" t="s">
        <v>81</v>
      </c>
      <c r="AE325" t="str">
        <f>IF(P325&gt;U325,"XXXX","")</f>
        <v/>
      </c>
    </row>
    <row r="326" spans="1:31" x14ac:dyDescent="0.2">
      <c r="A326" s="140"/>
      <c r="B326" s="127"/>
      <c r="C326" s="146"/>
      <c r="D326" s="144"/>
      <c r="E326" s="127"/>
      <c r="F326" s="127"/>
      <c r="G326" s="127"/>
      <c r="H326" s="127"/>
      <c r="I326" s="127"/>
      <c r="J326" s="137"/>
      <c r="K326" s="103" t="s">
        <v>13</v>
      </c>
      <c r="L326" s="104" t="s">
        <v>60</v>
      </c>
      <c r="M326" s="112" t="s">
        <v>61</v>
      </c>
      <c r="N326" s="105">
        <v>240</v>
      </c>
      <c r="O326" s="105">
        <v>3</v>
      </c>
      <c r="P326" s="105">
        <v>5</v>
      </c>
      <c r="Q326" s="105">
        <v>9</v>
      </c>
      <c r="R326" s="106">
        <v>1.5</v>
      </c>
      <c r="S326" s="127"/>
      <c r="T326" s="127"/>
      <c r="U326" s="127"/>
      <c r="V326" s="127"/>
      <c r="W326" s="127"/>
      <c r="X326" s="127"/>
      <c r="Y326" s="127"/>
      <c r="Z326" s="127"/>
      <c r="AA326" s="134"/>
    </row>
    <row r="327" spans="1:31" ht="13.5" thickBot="1" x14ac:dyDescent="0.25">
      <c r="A327" s="141"/>
      <c r="B327" s="128"/>
      <c r="C327" s="147"/>
      <c r="D327" s="145"/>
      <c r="E327" s="128"/>
      <c r="F327" s="128"/>
      <c r="G327" s="128"/>
      <c r="H327" s="128"/>
      <c r="I327" s="128"/>
      <c r="J327" s="138"/>
      <c r="K327" s="107" t="s">
        <v>14</v>
      </c>
      <c r="L327" s="108" t="s">
        <v>60</v>
      </c>
      <c r="M327" s="113" t="s">
        <v>62</v>
      </c>
      <c r="N327" s="109">
        <v>240</v>
      </c>
      <c r="O327" s="109">
        <v>3</v>
      </c>
      <c r="P327" s="109">
        <v>5</v>
      </c>
      <c r="Q327" s="109">
        <v>27</v>
      </c>
      <c r="R327" s="110"/>
      <c r="S327" s="128"/>
      <c r="T327" s="128"/>
      <c r="U327" s="128"/>
      <c r="V327" s="128"/>
      <c r="W327" s="128"/>
      <c r="X327" s="128"/>
      <c r="Y327" s="128"/>
      <c r="Z327" s="128"/>
      <c r="AA327" s="135"/>
    </row>
    <row r="328" spans="1:31" x14ac:dyDescent="0.2">
      <c r="A328" s="139" t="s">
        <v>474</v>
      </c>
      <c r="B328" s="126" t="s">
        <v>76</v>
      </c>
      <c r="C328" s="142">
        <v>43665</v>
      </c>
      <c r="D328" s="143" t="s">
        <v>77</v>
      </c>
      <c r="E328" s="126"/>
      <c r="F328" s="126"/>
      <c r="G328" s="126"/>
      <c r="H328" s="126"/>
      <c r="I328" s="126"/>
      <c r="J328" s="136" t="s">
        <v>79</v>
      </c>
      <c r="K328" s="100" t="s">
        <v>23</v>
      </c>
      <c r="L328" s="93" t="s">
        <v>60</v>
      </c>
      <c r="M328" s="111" t="s">
        <v>181</v>
      </c>
      <c r="N328" s="101">
        <v>240</v>
      </c>
      <c r="O328" s="101">
        <v>3</v>
      </c>
      <c r="P328" s="101">
        <v>100</v>
      </c>
      <c r="Q328" s="101">
        <v>15</v>
      </c>
      <c r="R328" s="102"/>
      <c r="S328" s="126" t="s">
        <v>71</v>
      </c>
      <c r="T328" s="126">
        <v>3</v>
      </c>
      <c r="U328" s="126">
        <v>100</v>
      </c>
      <c r="V328" s="126">
        <v>6</v>
      </c>
      <c r="W328" s="126">
        <v>1.5</v>
      </c>
      <c r="X328" s="126">
        <v>1399.2</v>
      </c>
      <c r="Y328" s="126" t="s">
        <v>75</v>
      </c>
      <c r="Z328" s="126"/>
      <c r="AA328" s="133" t="s">
        <v>81</v>
      </c>
      <c r="AE328" t="str">
        <f>IF(P328&gt;U328,"XXXX","")</f>
        <v/>
      </c>
    </row>
    <row r="329" spans="1:31" x14ac:dyDescent="0.2">
      <c r="A329" s="140"/>
      <c r="B329" s="127"/>
      <c r="C329" s="146"/>
      <c r="D329" s="144"/>
      <c r="E329" s="127"/>
      <c r="F329" s="127"/>
      <c r="G329" s="127"/>
      <c r="H329" s="127"/>
      <c r="I329" s="127"/>
      <c r="J329" s="137"/>
      <c r="K329" s="103" t="s">
        <v>13</v>
      </c>
      <c r="L329" s="104" t="s">
        <v>60</v>
      </c>
      <c r="M329" s="112" t="s">
        <v>61</v>
      </c>
      <c r="N329" s="105">
        <v>240</v>
      </c>
      <c r="O329" s="105">
        <v>3</v>
      </c>
      <c r="P329" s="105">
        <v>5</v>
      </c>
      <c r="Q329" s="105">
        <v>9</v>
      </c>
      <c r="R329" s="106">
        <v>1.5</v>
      </c>
      <c r="S329" s="127"/>
      <c r="T329" s="127"/>
      <c r="U329" s="127"/>
      <c r="V329" s="127"/>
      <c r="W329" s="127"/>
      <c r="X329" s="127"/>
      <c r="Y329" s="127"/>
      <c r="Z329" s="127"/>
      <c r="AA329" s="134"/>
    </row>
    <row r="330" spans="1:31" ht="13.5" thickBot="1" x14ac:dyDescent="0.25">
      <c r="A330" s="141"/>
      <c r="B330" s="128"/>
      <c r="C330" s="147"/>
      <c r="D330" s="145"/>
      <c r="E330" s="128"/>
      <c r="F330" s="128"/>
      <c r="G330" s="128"/>
      <c r="H330" s="128"/>
      <c r="I330" s="128"/>
      <c r="J330" s="138"/>
      <c r="K330" s="107" t="s">
        <v>14</v>
      </c>
      <c r="L330" s="108" t="s">
        <v>60</v>
      </c>
      <c r="M330" s="113" t="s">
        <v>62</v>
      </c>
      <c r="N330" s="109">
        <v>240</v>
      </c>
      <c r="O330" s="109">
        <v>3</v>
      </c>
      <c r="P330" s="109">
        <v>5</v>
      </c>
      <c r="Q330" s="109">
        <v>27</v>
      </c>
      <c r="R330" s="110"/>
      <c r="S330" s="128"/>
      <c r="T330" s="128"/>
      <c r="U330" s="128"/>
      <c r="V330" s="128"/>
      <c r="W330" s="128"/>
      <c r="X330" s="128"/>
      <c r="Y330" s="128"/>
      <c r="Z330" s="128"/>
      <c r="AA330" s="135"/>
    </row>
    <row r="331" spans="1:31" x14ac:dyDescent="0.2">
      <c r="A331" s="139" t="s">
        <v>475</v>
      </c>
      <c r="B331" s="126" t="s">
        <v>76</v>
      </c>
      <c r="C331" s="142">
        <v>43665</v>
      </c>
      <c r="D331" s="143" t="s">
        <v>77</v>
      </c>
      <c r="E331" s="126"/>
      <c r="F331" s="126"/>
      <c r="G331" s="126"/>
      <c r="H331" s="126"/>
      <c r="I331" s="126"/>
      <c r="J331" s="136" t="s">
        <v>79</v>
      </c>
      <c r="K331" s="100" t="s">
        <v>23</v>
      </c>
      <c r="L331" s="93" t="s">
        <v>60</v>
      </c>
      <c r="M331" s="111" t="s">
        <v>181</v>
      </c>
      <c r="N331" s="101">
        <v>480</v>
      </c>
      <c r="O331" s="101">
        <v>3</v>
      </c>
      <c r="P331" s="101">
        <v>35</v>
      </c>
      <c r="Q331" s="101">
        <v>15</v>
      </c>
      <c r="R331" s="102"/>
      <c r="S331" s="126" t="s">
        <v>72</v>
      </c>
      <c r="T331" s="126">
        <v>3</v>
      </c>
      <c r="U331" s="126">
        <v>35</v>
      </c>
      <c r="V331" s="126">
        <v>1.1000000000000001</v>
      </c>
      <c r="W331" s="126">
        <v>0.5</v>
      </c>
      <c r="X331" s="126">
        <v>1399.2</v>
      </c>
      <c r="Y331" s="126" t="s">
        <v>75</v>
      </c>
      <c r="Z331" s="126"/>
      <c r="AA331" s="133" t="s">
        <v>81</v>
      </c>
      <c r="AE331" t="str">
        <f>IF(P331&gt;U331,"XXXX","")</f>
        <v/>
      </c>
    </row>
    <row r="332" spans="1:31" x14ac:dyDescent="0.2">
      <c r="A332" s="140"/>
      <c r="B332" s="127"/>
      <c r="C332" s="146"/>
      <c r="D332" s="144"/>
      <c r="E332" s="127"/>
      <c r="F332" s="127"/>
      <c r="G332" s="127"/>
      <c r="H332" s="127"/>
      <c r="I332" s="127"/>
      <c r="J332" s="137"/>
      <c r="K332" s="103" t="s">
        <v>13</v>
      </c>
      <c r="L332" s="104" t="s">
        <v>60</v>
      </c>
      <c r="M332" s="112" t="s">
        <v>61</v>
      </c>
      <c r="N332" s="105">
        <v>480</v>
      </c>
      <c r="O332" s="105">
        <v>3</v>
      </c>
      <c r="P332" s="105">
        <v>5</v>
      </c>
      <c r="Q332" s="105">
        <v>9</v>
      </c>
      <c r="R332" s="106">
        <v>2</v>
      </c>
      <c r="S332" s="127"/>
      <c r="T332" s="127"/>
      <c r="U332" s="127"/>
      <c r="V332" s="127"/>
      <c r="W332" s="127"/>
      <c r="X332" s="127"/>
      <c r="Y332" s="127"/>
      <c r="Z332" s="127"/>
      <c r="AA332" s="134"/>
    </row>
    <row r="333" spans="1:31" ht="13.5" thickBot="1" x14ac:dyDescent="0.25">
      <c r="A333" s="141"/>
      <c r="B333" s="128"/>
      <c r="C333" s="147"/>
      <c r="D333" s="145"/>
      <c r="E333" s="128"/>
      <c r="F333" s="128"/>
      <c r="G333" s="128"/>
      <c r="H333" s="128"/>
      <c r="I333" s="128"/>
      <c r="J333" s="138"/>
      <c r="K333" s="107" t="s">
        <v>14</v>
      </c>
      <c r="L333" s="108" t="s">
        <v>60</v>
      </c>
      <c r="M333" s="113" t="s">
        <v>62</v>
      </c>
      <c r="N333" s="109">
        <v>480</v>
      </c>
      <c r="O333" s="109">
        <v>3</v>
      </c>
      <c r="P333" s="109">
        <v>5</v>
      </c>
      <c r="Q333" s="109">
        <v>27</v>
      </c>
      <c r="R333" s="110"/>
      <c r="S333" s="128"/>
      <c r="T333" s="128"/>
      <c r="U333" s="128"/>
      <c r="V333" s="128"/>
      <c r="W333" s="128"/>
      <c r="X333" s="128"/>
      <c r="Y333" s="128"/>
      <c r="Z333" s="128"/>
      <c r="AA333" s="135"/>
    </row>
    <row r="334" spans="1:31" x14ac:dyDescent="0.2">
      <c r="A334" s="139" t="s">
        <v>476</v>
      </c>
      <c r="B334" s="126" t="s">
        <v>76</v>
      </c>
      <c r="C334" s="142">
        <v>43665</v>
      </c>
      <c r="D334" s="143" t="s">
        <v>77</v>
      </c>
      <c r="E334" s="126"/>
      <c r="F334" s="126"/>
      <c r="G334" s="126"/>
      <c r="H334" s="126"/>
      <c r="I334" s="126"/>
      <c r="J334" s="136" t="s">
        <v>79</v>
      </c>
      <c r="K334" s="100" t="s">
        <v>23</v>
      </c>
      <c r="L334" s="93" t="s">
        <v>60</v>
      </c>
      <c r="M334" s="111" t="s">
        <v>181</v>
      </c>
      <c r="N334" s="101">
        <v>480</v>
      </c>
      <c r="O334" s="101">
        <v>3</v>
      </c>
      <c r="P334" s="101">
        <v>35</v>
      </c>
      <c r="Q334" s="101">
        <v>15</v>
      </c>
      <c r="R334" s="102"/>
      <c r="S334" s="126" t="s">
        <v>72</v>
      </c>
      <c r="T334" s="126">
        <v>3</v>
      </c>
      <c r="U334" s="126">
        <v>35</v>
      </c>
      <c r="V334" s="126">
        <v>1.6</v>
      </c>
      <c r="W334" s="126">
        <v>0.75</v>
      </c>
      <c r="X334" s="126">
        <v>1399.2</v>
      </c>
      <c r="Y334" s="126" t="s">
        <v>75</v>
      </c>
      <c r="Z334" s="126"/>
      <c r="AA334" s="133" t="s">
        <v>81</v>
      </c>
      <c r="AE334" t="str">
        <f>IF(P334&gt;U334,"XXXX","")</f>
        <v/>
      </c>
    </row>
    <row r="335" spans="1:31" x14ac:dyDescent="0.2">
      <c r="A335" s="140"/>
      <c r="B335" s="127"/>
      <c r="C335" s="146"/>
      <c r="D335" s="144"/>
      <c r="E335" s="127"/>
      <c r="F335" s="127"/>
      <c r="G335" s="127"/>
      <c r="H335" s="127"/>
      <c r="I335" s="127"/>
      <c r="J335" s="137"/>
      <c r="K335" s="103" t="s">
        <v>13</v>
      </c>
      <c r="L335" s="104" t="s">
        <v>60</v>
      </c>
      <c r="M335" s="112" t="s">
        <v>61</v>
      </c>
      <c r="N335" s="105">
        <v>480</v>
      </c>
      <c r="O335" s="105">
        <v>3</v>
      </c>
      <c r="P335" s="105">
        <v>5</v>
      </c>
      <c r="Q335" s="105">
        <v>9</v>
      </c>
      <c r="R335" s="106">
        <v>2</v>
      </c>
      <c r="S335" s="127"/>
      <c r="T335" s="127"/>
      <c r="U335" s="127"/>
      <c r="V335" s="127"/>
      <c r="W335" s="127"/>
      <c r="X335" s="127"/>
      <c r="Y335" s="127"/>
      <c r="Z335" s="127"/>
      <c r="AA335" s="134"/>
    </row>
    <row r="336" spans="1:31" ht="13.5" thickBot="1" x14ac:dyDescent="0.25">
      <c r="A336" s="141"/>
      <c r="B336" s="128"/>
      <c r="C336" s="147"/>
      <c r="D336" s="145"/>
      <c r="E336" s="128"/>
      <c r="F336" s="128"/>
      <c r="G336" s="128"/>
      <c r="H336" s="128"/>
      <c r="I336" s="128"/>
      <c r="J336" s="138"/>
      <c r="K336" s="107" t="s">
        <v>14</v>
      </c>
      <c r="L336" s="108" t="s">
        <v>60</v>
      </c>
      <c r="M336" s="113" t="s">
        <v>62</v>
      </c>
      <c r="N336" s="109">
        <v>480</v>
      </c>
      <c r="O336" s="109">
        <v>3</v>
      </c>
      <c r="P336" s="109">
        <v>5</v>
      </c>
      <c r="Q336" s="109">
        <v>27</v>
      </c>
      <c r="R336" s="110"/>
      <c r="S336" s="128"/>
      <c r="T336" s="128"/>
      <c r="U336" s="128"/>
      <c r="V336" s="128"/>
      <c r="W336" s="128"/>
      <c r="X336" s="128"/>
      <c r="Y336" s="128"/>
      <c r="Z336" s="128"/>
      <c r="AA336" s="135"/>
    </row>
    <row r="337" spans="1:31" x14ac:dyDescent="0.2">
      <c r="A337" s="139" t="s">
        <v>477</v>
      </c>
      <c r="B337" s="126" t="s">
        <v>76</v>
      </c>
      <c r="C337" s="142">
        <v>43665</v>
      </c>
      <c r="D337" s="143" t="s">
        <v>77</v>
      </c>
      <c r="E337" s="126"/>
      <c r="F337" s="126"/>
      <c r="G337" s="126"/>
      <c r="H337" s="126"/>
      <c r="I337" s="126"/>
      <c r="J337" s="136" t="s">
        <v>79</v>
      </c>
      <c r="K337" s="100" t="s">
        <v>23</v>
      </c>
      <c r="L337" s="93" t="s">
        <v>60</v>
      </c>
      <c r="M337" s="111" t="s">
        <v>181</v>
      </c>
      <c r="N337" s="101">
        <v>480</v>
      </c>
      <c r="O337" s="101">
        <v>3</v>
      </c>
      <c r="P337" s="101">
        <v>35</v>
      </c>
      <c r="Q337" s="101">
        <v>15</v>
      </c>
      <c r="R337" s="102"/>
      <c r="S337" s="126" t="s">
        <v>72</v>
      </c>
      <c r="T337" s="126">
        <v>3</v>
      </c>
      <c r="U337" s="126">
        <v>35</v>
      </c>
      <c r="V337" s="126">
        <v>2.1</v>
      </c>
      <c r="W337" s="126">
        <v>1</v>
      </c>
      <c r="X337" s="126">
        <v>1399.2</v>
      </c>
      <c r="Y337" s="126" t="s">
        <v>75</v>
      </c>
      <c r="Z337" s="126"/>
      <c r="AA337" s="133" t="s">
        <v>81</v>
      </c>
      <c r="AE337" t="str">
        <f>IF(P337&gt;U337,"XXXX","")</f>
        <v/>
      </c>
    </row>
    <row r="338" spans="1:31" x14ac:dyDescent="0.2">
      <c r="A338" s="140"/>
      <c r="B338" s="127"/>
      <c r="C338" s="146"/>
      <c r="D338" s="144"/>
      <c r="E338" s="127"/>
      <c r="F338" s="127"/>
      <c r="G338" s="127"/>
      <c r="H338" s="127"/>
      <c r="I338" s="127"/>
      <c r="J338" s="137"/>
      <c r="K338" s="103" t="s">
        <v>13</v>
      </c>
      <c r="L338" s="104" t="s">
        <v>60</v>
      </c>
      <c r="M338" s="112" t="s">
        <v>61</v>
      </c>
      <c r="N338" s="105">
        <v>480</v>
      </c>
      <c r="O338" s="105">
        <v>3</v>
      </c>
      <c r="P338" s="105">
        <v>5</v>
      </c>
      <c r="Q338" s="105">
        <v>9</v>
      </c>
      <c r="R338" s="106">
        <v>2</v>
      </c>
      <c r="S338" s="127"/>
      <c r="T338" s="127"/>
      <c r="U338" s="127"/>
      <c r="V338" s="127"/>
      <c r="W338" s="127"/>
      <c r="X338" s="127"/>
      <c r="Y338" s="127"/>
      <c r="Z338" s="127"/>
      <c r="AA338" s="134"/>
    </row>
    <row r="339" spans="1:31" ht="13.5" thickBot="1" x14ac:dyDescent="0.25">
      <c r="A339" s="141"/>
      <c r="B339" s="128"/>
      <c r="C339" s="147"/>
      <c r="D339" s="145"/>
      <c r="E339" s="128"/>
      <c r="F339" s="128"/>
      <c r="G339" s="128"/>
      <c r="H339" s="128"/>
      <c r="I339" s="128"/>
      <c r="J339" s="138"/>
      <c r="K339" s="107" t="s">
        <v>14</v>
      </c>
      <c r="L339" s="108" t="s">
        <v>60</v>
      </c>
      <c r="M339" s="113" t="s">
        <v>62</v>
      </c>
      <c r="N339" s="109">
        <v>480</v>
      </c>
      <c r="O339" s="109">
        <v>3</v>
      </c>
      <c r="P339" s="109">
        <v>5</v>
      </c>
      <c r="Q339" s="109">
        <v>27</v>
      </c>
      <c r="R339" s="110"/>
      <c r="S339" s="128"/>
      <c r="T339" s="128"/>
      <c r="U339" s="128"/>
      <c r="V339" s="128"/>
      <c r="W339" s="128"/>
      <c r="X339" s="128"/>
      <c r="Y339" s="128"/>
      <c r="Z339" s="128"/>
      <c r="AA339" s="135"/>
    </row>
    <row r="340" spans="1:31" x14ac:dyDescent="0.2">
      <c r="A340" s="139" t="s">
        <v>478</v>
      </c>
      <c r="B340" s="126" t="s">
        <v>76</v>
      </c>
      <c r="C340" s="142">
        <v>43665</v>
      </c>
      <c r="D340" s="143" t="s">
        <v>77</v>
      </c>
      <c r="E340" s="126"/>
      <c r="F340" s="126"/>
      <c r="G340" s="126"/>
      <c r="H340" s="126"/>
      <c r="I340" s="126"/>
      <c r="J340" s="136" t="s">
        <v>79</v>
      </c>
      <c r="K340" s="100" t="s">
        <v>23</v>
      </c>
      <c r="L340" s="93" t="s">
        <v>60</v>
      </c>
      <c r="M340" s="111" t="s">
        <v>181</v>
      </c>
      <c r="N340" s="101">
        <v>480</v>
      </c>
      <c r="O340" s="101">
        <v>3</v>
      </c>
      <c r="P340" s="101">
        <v>35</v>
      </c>
      <c r="Q340" s="101">
        <v>15</v>
      </c>
      <c r="R340" s="102"/>
      <c r="S340" s="126" t="s">
        <v>72</v>
      </c>
      <c r="T340" s="126">
        <v>3</v>
      </c>
      <c r="U340" s="126">
        <v>35</v>
      </c>
      <c r="V340" s="126">
        <v>3</v>
      </c>
      <c r="W340" s="126">
        <v>1.5</v>
      </c>
      <c r="X340" s="126">
        <v>1399.2</v>
      </c>
      <c r="Y340" s="126" t="s">
        <v>75</v>
      </c>
      <c r="Z340" s="126"/>
      <c r="AA340" s="133" t="s">
        <v>81</v>
      </c>
      <c r="AE340" t="str">
        <f>IF(P340&gt;U340,"XXXX","")</f>
        <v/>
      </c>
    </row>
    <row r="341" spans="1:31" x14ac:dyDescent="0.2">
      <c r="A341" s="140"/>
      <c r="B341" s="127"/>
      <c r="C341" s="146"/>
      <c r="D341" s="144"/>
      <c r="E341" s="127"/>
      <c r="F341" s="127"/>
      <c r="G341" s="127"/>
      <c r="H341" s="127"/>
      <c r="I341" s="127"/>
      <c r="J341" s="137"/>
      <c r="K341" s="103" t="s">
        <v>13</v>
      </c>
      <c r="L341" s="104" t="s">
        <v>60</v>
      </c>
      <c r="M341" s="112" t="s">
        <v>61</v>
      </c>
      <c r="N341" s="105">
        <v>480</v>
      </c>
      <c r="O341" s="105">
        <v>3</v>
      </c>
      <c r="P341" s="105">
        <v>5</v>
      </c>
      <c r="Q341" s="105">
        <v>9</v>
      </c>
      <c r="R341" s="106">
        <v>2</v>
      </c>
      <c r="S341" s="127"/>
      <c r="T341" s="127"/>
      <c r="U341" s="127"/>
      <c r="V341" s="127"/>
      <c r="W341" s="127"/>
      <c r="X341" s="127"/>
      <c r="Y341" s="127"/>
      <c r="Z341" s="127"/>
      <c r="AA341" s="134"/>
    </row>
    <row r="342" spans="1:31" ht="13.5" thickBot="1" x14ac:dyDescent="0.25">
      <c r="A342" s="141"/>
      <c r="B342" s="128"/>
      <c r="C342" s="147"/>
      <c r="D342" s="145"/>
      <c r="E342" s="128"/>
      <c r="F342" s="128"/>
      <c r="G342" s="128"/>
      <c r="H342" s="128"/>
      <c r="I342" s="128"/>
      <c r="J342" s="138"/>
      <c r="K342" s="107" t="s">
        <v>14</v>
      </c>
      <c r="L342" s="108" t="s">
        <v>60</v>
      </c>
      <c r="M342" s="113" t="s">
        <v>62</v>
      </c>
      <c r="N342" s="109">
        <v>480</v>
      </c>
      <c r="O342" s="109">
        <v>3</v>
      </c>
      <c r="P342" s="109">
        <v>5</v>
      </c>
      <c r="Q342" s="109">
        <v>27</v>
      </c>
      <c r="R342" s="110"/>
      <c r="S342" s="128"/>
      <c r="T342" s="128"/>
      <c r="U342" s="128"/>
      <c r="V342" s="128"/>
      <c r="W342" s="128"/>
      <c r="X342" s="128"/>
      <c r="Y342" s="128"/>
      <c r="Z342" s="128"/>
      <c r="AA342" s="135"/>
    </row>
    <row r="343" spans="1:31" x14ac:dyDescent="0.2">
      <c r="A343" s="139" t="s">
        <v>479</v>
      </c>
      <c r="B343" s="126" t="s">
        <v>76</v>
      </c>
      <c r="C343" s="142">
        <v>43665</v>
      </c>
      <c r="D343" s="143" t="s">
        <v>77</v>
      </c>
      <c r="E343" s="126"/>
      <c r="F343" s="126"/>
      <c r="G343" s="126"/>
      <c r="H343" s="126"/>
      <c r="I343" s="126"/>
      <c r="J343" s="136" t="s">
        <v>79</v>
      </c>
      <c r="K343" s="100" t="s">
        <v>23</v>
      </c>
      <c r="L343" s="93" t="s">
        <v>60</v>
      </c>
      <c r="M343" s="111" t="s">
        <v>181</v>
      </c>
      <c r="N343" s="101">
        <v>480</v>
      </c>
      <c r="O343" s="101">
        <v>3</v>
      </c>
      <c r="P343" s="101">
        <v>35</v>
      </c>
      <c r="Q343" s="101">
        <v>15</v>
      </c>
      <c r="R343" s="102"/>
      <c r="S343" s="126" t="s">
        <v>72</v>
      </c>
      <c r="T343" s="126">
        <v>3</v>
      </c>
      <c r="U343" s="126">
        <v>35</v>
      </c>
      <c r="V343" s="126">
        <v>3.4</v>
      </c>
      <c r="W343" s="126">
        <v>2</v>
      </c>
      <c r="X343" s="126">
        <v>1399.2</v>
      </c>
      <c r="Y343" s="126" t="s">
        <v>75</v>
      </c>
      <c r="Z343" s="126"/>
      <c r="AA343" s="133" t="s">
        <v>81</v>
      </c>
      <c r="AE343" t="str">
        <f>IF(P343&gt;U343,"XXXX","")</f>
        <v/>
      </c>
    </row>
    <row r="344" spans="1:31" x14ac:dyDescent="0.2">
      <c r="A344" s="140"/>
      <c r="B344" s="127"/>
      <c r="C344" s="146"/>
      <c r="D344" s="144"/>
      <c r="E344" s="127"/>
      <c r="F344" s="127"/>
      <c r="G344" s="127"/>
      <c r="H344" s="127"/>
      <c r="I344" s="127"/>
      <c r="J344" s="137"/>
      <c r="K344" s="103" t="s">
        <v>13</v>
      </c>
      <c r="L344" s="104" t="s">
        <v>60</v>
      </c>
      <c r="M344" s="112" t="s">
        <v>61</v>
      </c>
      <c r="N344" s="105">
        <v>480</v>
      </c>
      <c r="O344" s="105">
        <v>3</v>
      </c>
      <c r="P344" s="105">
        <v>5</v>
      </c>
      <c r="Q344" s="105">
        <v>9</v>
      </c>
      <c r="R344" s="106">
        <v>2</v>
      </c>
      <c r="S344" s="127"/>
      <c r="T344" s="127"/>
      <c r="U344" s="127"/>
      <c r="V344" s="127"/>
      <c r="W344" s="127"/>
      <c r="X344" s="127"/>
      <c r="Y344" s="127"/>
      <c r="Z344" s="127"/>
      <c r="AA344" s="134"/>
    </row>
    <row r="345" spans="1:31" ht="13.5" thickBot="1" x14ac:dyDescent="0.25">
      <c r="A345" s="141"/>
      <c r="B345" s="128"/>
      <c r="C345" s="147"/>
      <c r="D345" s="145"/>
      <c r="E345" s="128"/>
      <c r="F345" s="128"/>
      <c r="G345" s="128"/>
      <c r="H345" s="128"/>
      <c r="I345" s="128"/>
      <c r="J345" s="138"/>
      <c r="K345" s="107" t="s">
        <v>14</v>
      </c>
      <c r="L345" s="108" t="s">
        <v>60</v>
      </c>
      <c r="M345" s="113" t="s">
        <v>62</v>
      </c>
      <c r="N345" s="109">
        <v>480</v>
      </c>
      <c r="O345" s="109">
        <v>3</v>
      </c>
      <c r="P345" s="109">
        <v>5</v>
      </c>
      <c r="Q345" s="109">
        <v>27</v>
      </c>
      <c r="R345" s="110"/>
      <c r="S345" s="128"/>
      <c r="T345" s="128"/>
      <c r="U345" s="128"/>
      <c r="V345" s="128"/>
      <c r="W345" s="128"/>
      <c r="X345" s="128"/>
      <c r="Y345" s="128"/>
      <c r="Z345" s="128"/>
      <c r="AA345" s="135"/>
    </row>
    <row r="346" spans="1:31" x14ac:dyDescent="0.2">
      <c r="A346" s="139" t="s">
        <v>480</v>
      </c>
      <c r="B346" s="126" t="s">
        <v>76</v>
      </c>
      <c r="C346" s="142">
        <v>43665</v>
      </c>
      <c r="D346" s="143" t="s">
        <v>77</v>
      </c>
      <c r="E346" s="126"/>
      <c r="F346" s="126"/>
      <c r="G346" s="126"/>
      <c r="H346" s="126"/>
      <c r="I346" s="126"/>
      <c r="J346" s="136" t="s">
        <v>79</v>
      </c>
      <c r="K346" s="100" t="s">
        <v>23</v>
      </c>
      <c r="L346" s="93" t="s">
        <v>60</v>
      </c>
      <c r="M346" s="111" t="s">
        <v>181</v>
      </c>
      <c r="N346" s="101">
        <v>600</v>
      </c>
      <c r="O346" s="101">
        <v>3</v>
      </c>
      <c r="P346" s="101">
        <v>22</v>
      </c>
      <c r="Q346" s="101">
        <v>15</v>
      </c>
      <c r="R346" s="102"/>
      <c r="S346" s="126" t="s">
        <v>73</v>
      </c>
      <c r="T346" s="126">
        <v>3</v>
      </c>
      <c r="U346" s="126">
        <v>22</v>
      </c>
      <c r="V346" s="126">
        <v>0.9</v>
      </c>
      <c r="W346" s="126">
        <v>0.5</v>
      </c>
      <c r="X346" s="126">
        <v>1399.2</v>
      </c>
      <c r="Y346" s="126" t="s">
        <v>75</v>
      </c>
      <c r="Z346" s="126"/>
      <c r="AA346" s="133" t="s">
        <v>81</v>
      </c>
      <c r="AE346" t="str">
        <f>IF(P346&gt;U346,"XXXX","")</f>
        <v/>
      </c>
    </row>
    <row r="347" spans="1:31" x14ac:dyDescent="0.2">
      <c r="A347" s="140"/>
      <c r="B347" s="127"/>
      <c r="C347" s="146"/>
      <c r="D347" s="144"/>
      <c r="E347" s="127"/>
      <c r="F347" s="127"/>
      <c r="G347" s="127"/>
      <c r="H347" s="127"/>
      <c r="I347" s="127"/>
      <c r="J347" s="137"/>
      <c r="K347" s="103" t="s">
        <v>13</v>
      </c>
      <c r="L347" s="104" t="s">
        <v>60</v>
      </c>
      <c r="M347" s="112" t="s">
        <v>61</v>
      </c>
      <c r="N347" s="105">
        <v>600</v>
      </c>
      <c r="O347" s="105">
        <v>3</v>
      </c>
      <c r="P347" s="105">
        <v>5</v>
      </c>
      <c r="Q347" s="105">
        <v>9</v>
      </c>
      <c r="R347" s="106">
        <v>2</v>
      </c>
      <c r="S347" s="127"/>
      <c r="T347" s="127"/>
      <c r="U347" s="127"/>
      <c r="V347" s="127"/>
      <c r="W347" s="127"/>
      <c r="X347" s="127"/>
      <c r="Y347" s="127"/>
      <c r="Z347" s="127"/>
      <c r="AA347" s="134"/>
    </row>
    <row r="348" spans="1:31" ht="13.5" thickBot="1" x14ac:dyDescent="0.25">
      <c r="A348" s="141"/>
      <c r="B348" s="128"/>
      <c r="C348" s="147"/>
      <c r="D348" s="145"/>
      <c r="E348" s="128"/>
      <c r="F348" s="128"/>
      <c r="G348" s="128"/>
      <c r="H348" s="128"/>
      <c r="I348" s="128"/>
      <c r="J348" s="138"/>
      <c r="K348" s="107" t="s">
        <v>14</v>
      </c>
      <c r="L348" s="108" t="s">
        <v>60</v>
      </c>
      <c r="M348" s="113" t="s">
        <v>62</v>
      </c>
      <c r="N348" s="109">
        <v>600</v>
      </c>
      <c r="O348" s="109">
        <v>3</v>
      </c>
      <c r="P348" s="109">
        <v>5</v>
      </c>
      <c r="Q348" s="109">
        <v>27</v>
      </c>
      <c r="R348" s="110"/>
      <c r="S348" s="128"/>
      <c r="T348" s="128"/>
      <c r="U348" s="128"/>
      <c r="V348" s="128"/>
      <c r="W348" s="128"/>
      <c r="X348" s="128"/>
      <c r="Y348" s="128"/>
      <c r="Z348" s="128"/>
      <c r="AA348" s="135"/>
    </row>
    <row r="349" spans="1:31" x14ac:dyDescent="0.2">
      <c r="A349" s="139" t="s">
        <v>481</v>
      </c>
      <c r="B349" s="126" t="s">
        <v>76</v>
      </c>
      <c r="C349" s="142">
        <v>43665</v>
      </c>
      <c r="D349" s="143" t="s">
        <v>77</v>
      </c>
      <c r="E349" s="126"/>
      <c r="F349" s="126"/>
      <c r="G349" s="126"/>
      <c r="H349" s="126"/>
      <c r="I349" s="126"/>
      <c r="J349" s="136" t="s">
        <v>79</v>
      </c>
      <c r="K349" s="100" t="s">
        <v>23</v>
      </c>
      <c r="L349" s="93" t="s">
        <v>60</v>
      </c>
      <c r="M349" s="111" t="s">
        <v>181</v>
      </c>
      <c r="N349" s="101">
        <v>600</v>
      </c>
      <c r="O349" s="101">
        <v>3</v>
      </c>
      <c r="P349" s="101">
        <v>22</v>
      </c>
      <c r="Q349" s="101">
        <v>15</v>
      </c>
      <c r="R349" s="102"/>
      <c r="S349" s="126" t="s">
        <v>73</v>
      </c>
      <c r="T349" s="126">
        <v>3</v>
      </c>
      <c r="U349" s="126">
        <v>22</v>
      </c>
      <c r="V349" s="126">
        <v>1.3</v>
      </c>
      <c r="W349" s="126">
        <v>0.75</v>
      </c>
      <c r="X349" s="126">
        <v>1399.2</v>
      </c>
      <c r="Y349" s="126" t="s">
        <v>75</v>
      </c>
      <c r="Z349" s="126"/>
      <c r="AA349" s="133" t="s">
        <v>81</v>
      </c>
      <c r="AE349" t="str">
        <f>IF(P349&gt;U349,"XXXX","")</f>
        <v/>
      </c>
    </row>
    <row r="350" spans="1:31" x14ac:dyDescent="0.2">
      <c r="A350" s="140"/>
      <c r="B350" s="127"/>
      <c r="C350" s="146"/>
      <c r="D350" s="144"/>
      <c r="E350" s="127"/>
      <c r="F350" s="127"/>
      <c r="G350" s="127"/>
      <c r="H350" s="127"/>
      <c r="I350" s="127"/>
      <c r="J350" s="137"/>
      <c r="K350" s="103" t="s">
        <v>13</v>
      </c>
      <c r="L350" s="104" t="s">
        <v>60</v>
      </c>
      <c r="M350" s="112" t="s">
        <v>61</v>
      </c>
      <c r="N350" s="105">
        <v>600</v>
      </c>
      <c r="O350" s="105">
        <v>3</v>
      </c>
      <c r="P350" s="105">
        <v>5</v>
      </c>
      <c r="Q350" s="105">
        <v>9</v>
      </c>
      <c r="R350" s="106">
        <v>2</v>
      </c>
      <c r="S350" s="127"/>
      <c r="T350" s="127"/>
      <c r="U350" s="127"/>
      <c r="V350" s="127"/>
      <c r="W350" s="127"/>
      <c r="X350" s="127"/>
      <c r="Y350" s="127"/>
      <c r="Z350" s="127"/>
      <c r="AA350" s="134"/>
    </row>
    <row r="351" spans="1:31" ht="13.5" thickBot="1" x14ac:dyDescent="0.25">
      <c r="A351" s="141"/>
      <c r="B351" s="128"/>
      <c r="C351" s="147"/>
      <c r="D351" s="145"/>
      <c r="E351" s="128"/>
      <c r="F351" s="128"/>
      <c r="G351" s="128"/>
      <c r="H351" s="128"/>
      <c r="I351" s="128"/>
      <c r="J351" s="138"/>
      <c r="K351" s="107" t="s">
        <v>14</v>
      </c>
      <c r="L351" s="108" t="s">
        <v>60</v>
      </c>
      <c r="M351" s="113" t="s">
        <v>62</v>
      </c>
      <c r="N351" s="109">
        <v>600</v>
      </c>
      <c r="O351" s="109">
        <v>3</v>
      </c>
      <c r="P351" s="109">
        <v>5</v>
      </c>
      <c r="Q351" s="109">
        <v>27</v>
      </c>
      <c r="R351" s="110"/>
      <c r="S351" s="128"/>
      <c r="T351" s="128"/>
      <c r="U351" s="128"/>
      <c r="V351" s="128"/>
      <c r="W351" s="128"/>
      <c r="X351" s="128"/>
      <c r="Y351" s="128"/>
      <c r="Z351" s="128"/>
      <c r="AA351" s="135"/>
    </row>
    <row r="352" spans="1:31" x14ac:dyDescent="0.2">
      <c r="A352" s="139" t="s">
        <v>482</v>
      </c>
      <c r="B352" s="126" t="s">
        <v>76</v>
      </c>
      <c r="C352" s="142">
        <v>43665</v>
      </c>
      <c r="D352" s="143" t="s">
        <v>77</v>
      </c>
      <c r="E352" s="126"/>
      <c r="F352" s="126"/>
      <c r="G352" s="126"/>
      <c r="H352" s="126"/>
      <c r="I352" s="126"/>
      <c r="J352" s="136" t="s">
        <v>79</v>
      </c>
      <c r="K352" s="100" t="s">
        <v>23</v>
      </c>
      <c r="L352" s="93" t="s">
        <v>60</v>
      </c>
      <c r="M352" s="111" t="s">
        <v>181</v>
      </c>
      <c r="N352" s="101">
        <v>600</v>
      </c>
      <c r="O352" s="101">
        <v>3</v>
      </c>
      <c r="P352" s="101">
        <v>22</v>
      </c>
      <c r="Q352" s="101">
        <v>15</v>
      </c>
      <c r="R352" s="102"/>
      <c r="S352" s="126" t="s">
        <v>73</v>
      </c>
      <c r="T352" s="126">
        <v>3</v>
      </c>
      <c r="U352" s="126">
        <v>22</v>
      </c>
      <c r="V352" s="126">
        <v>1.7</v>
      </c>
      <c r="W352" s="126">
        <v>1</v>
      </c>
      <c r="X352" s="126">
        <v>1399.2</v>
      </c>
      <c r="Y352" s="126" t="s">
        <v>75</v>
      </c>
      <c r="Z352" s="126"/>
      <c r="AA352" s="133" t="s">
        <v>81</v>
      </c>
      <c r="AE352" t="str">
        <f>IF(P352&gt;U352,"XXXX","")</f>
        <v/>
      </c>
    </row>
    <row r="353" spans="1:31" x14ac:dyDescent="0.2">
      <c r="A353" s="140"/>
      <c r="B353" s="127"/>
      <c r="C353" s="146"/>
      <c r="D353" s="144"/>
      <c r="E353" s="127"/>
      <c r="F353" s="127"/>
      <c r="G353" s="127"/>
      <c r="H353" s="127"/>
      <c r="I353" s="127"/>
      <c r="J353" s="137"/>
      <c r="K353" s="103" t="s">
        <v>13</v>
      </c>
      <c r="L353" s="104" t="s">
        <v>60</v>
      </c>
      <c r="M353" s="112" t="s">
        <v>61</v>
      </c>
      <c r="N353" s="105">
        <v>600</v>
      </c>
      <c r="O353" s="105">
        <v>3</v>
      </c>
      <c r="P353" s="105">
        <v>5</v>
      </c>
      <c r="Q353" s="105">
        <v>9</v>
      </c>
      <c r="R353" s="106">
        <v>2</v>
      </c>
      <c r="S353" s="127"/>
      <c r="T353" s="127"/>
      <c r="U353" s="127"/>
      <c r="V353" s="127"/>
      <c r="W353" s="127"/>
      <c r="X353" s="127"/>
      <c r="Y353" s="127"/>
      <c r="Z353" s="127"/>
      <c r="AA353" s="134"/>
    </row>
    <row r="354" spans="1:31" ht="13.5" thickBot="1" x14ac:dyDescent="0.25">
      <c r="A354" s="141"/>
      <c r="B354" s="128"/>
      <c r="C354" s="147"/>
      <c r="D354" s="145"/>
      <c r="E354" s="128"/>
      <c r="F354" s="128"/>
      <c r="G354" s="128"/>
      <c r="H354" s="128"/>
      <c r="I354" s="128"/>
      <c r="J354" s="138"/>
      <c r="K354" s="107" t="s">
        <v>14</v>
      </c>
      <c r="L354" s="108" t="s">
        <v>60</v>
      </c>
      <c r="M354" s="113" t="s">
        <v>62</v>
      </c>
      <c r="N354" s="109">
        <v>600</v>
      </c>
      <c r="O354" s="109">
        <v>3</v>
      </c>
      <c r="P354" s="109">
        <v>5</v>
      </c>
      <c r="Q354" s="109">
        <v>27</v>
      </c>
      <c r="R354" s="110"/>
      <c r="S354" s="128"/>
      <c r="T354" s="128"/>
      <c r="U354" s="128"/>
      <c r="V354" s="128"/>
      <c r="W354" s="128"/>
      <c r="X354" s="128"/>
      <c r="Y354" s="128"/>
      <c r="Z354" s="128"/>
      <c r="AA354" s="135"/>
    </row>
    <row r="355" spans="1:31" x14ac:dyDescent="0.2">
      <c r="A355" s="139" t="s">
        <v>483</v>
      </c>
      <c r="B355" s="126" t="s">
        <v>76</v>
      </c>
      <c r="C355" s="142">
        <v>43665</v>
      </c>
      <c r="D355" s="143" t="s">
        <v>77</v>
      </c>
      <c r="E355" s="126"/>
      <c r="F355" s="126"/>
      <c r="G355" s="126"/>
      <c r="H355" s="126"/>
      <c r="I355" s="126"/>
      <c r="J355" s="136" t="s">
        <v>79</v>
      </c>
      <c r="K355" s="100" t="s">
        <v>23</v>
      </c>
      <c r="L355" s="93" t="s">
        <v>60</v>
      </c>
      <c r="M355" s="111" t="s">
        <v>181</v>
      </c>
      <c r="N355" s="101">
        <v>600</v>
      </c>
      <c r="O355" s="101">
        <v>3</v>
      </c>
      <c r="P355" s="101">
        <v>22</v>
      </c>
      <c r="Q355" s="101">
        <v>15</v>
      </c>
      <c r="R355" s="102"/>
      <c r="S355" s="126" t="s">
        <v>73</v>
      </c>
      <c r="T355" s="126">
        <v>3</v>
      </c>
      <c r="U355" s="126">
        <v>22</v>
      </c>
      <c r="V355" s="126">
        <v>2.4</v>
      </c>
      <c r="W355" s="126">
        <v>1.5</v>
      </c>
      <c r="X355" s="126">
        <v>1399.2</v>
      </c>
      <c r="Y355" s="126" t="s">
        <v>75</v>
      </c>
      <c r="Z355" s="126"/>
      <c r="AA355" s="133" t="s">
        <v>81</v>
      </c>
      <c r="AE355" t="str">
        <f>IF(P355&gt;U355,"XXXX","")</f>
        <v/>
      </c>
    </row>
    <row r="356" spans="1:31" x14ac:dyDescent="0.2">
      <c r="A356" s="140"/>
      <c r="B356" s="127"/>
      <c r="C356" s="146"/>
      <c r="D356" s="144"/>
      <c r="E356" s="127"/>
      <c r="F356" s="127"/>
      <c r="G356" s="127"/>
      <c r="H356" s="127"/>
      <c r="I356" s="127"/>
      <c r="J356" s="137"/>
      <c r="K356" s="103" t="s">
        <v>13</v>
      </c>
      <c r="L356" s="104" t="s">
        <v>60</v>
      </c>
      <c r="M356" s="112" t="s">
        <v>61</v>
      </c>
      <c r="N356" s="105">
        <v>600</v>
      </c>
      <c r="O356" s="105">
        <v>3</v>
      </c>
      <c r="P356" s="105">
        <v>5</v>
      </c>
      <c r="Q356" s="105">
        <v>9</v>
      </c>
      <c r="R356" s="106">
        <v>2</v>
      </c>
      <c r="S356" s="127"/>
      <c r="T356" s="127"/>
      <c r="U356" s="127"/>
      <c r="V356" s="127"/>
      <c r="W356" s="127"/>
      <c r="X356" s="127"/>
      <c r="Y356" s="127"/>
      <c r="Z356" s="127"/>
      <c r="AA356" s="134"/>
    </row>
    <row r="357" spans="1:31" ht="13.5" thickBot="1" x14ac:dyDescent="0.25">
      <c r="A357" s="141"/>
      <c r="B357" s="128"/>
      <c r="C357" s="147"/>
      <c r="D357" s="145"/>
      <c r="E357" s="128"/>
      <c r="F357" s="128"/>
      <c r="G357" s="128"/>
      <c r="H357" s="128"/>
      <c r="I357" s="128"/>
      <c r="J357" s="138"/>
      <c r="K357" s="107" t="s">
        <v>14</v>
      </c>
      <c r="L357" s="108" t="s">
        <v>60</v>
      </c>
      <c r="M357" s="113" t="s">
        <v>62</v>
      </c>
      <c r="N357" s="109">
        <v>600</v>
      </c>
      <c r="O357" s="109">
        <v>3</v>
      </c>
      <c r="P357" s="109">
        <v>5</v>
      </c>
      <c r="Q357" s="109">
        <v>27</v>
      </c>
      <c r="R357" s="110"/>
      <c r="S357" s="128"/>
      <c r="T357" s="128"/>
      <c r="U357" s="128"/>
      <c r="V357" s="128"/>
      <c r="W357" s="128"/>
      <c r="X357" s="128"/>
      <c r="Y357" s="128"/>
      <c r="Z357" s="128"/>
      <c r="AA357" s="135"/>
    </row>
    <row r="358" spans="1:31" x14ac:dyDescent="0.2">
      <c r="A358" s="139" t="s">
        <v>484</v>
      </c>
      <c r="B358" s="126" t="s">
        <v>76</v>
      </c>
      <c r="C358" s="142">
        <v>43665</v>
      </c>
      <c r="D358" s="143" t="s">
        <v>77</v>
      </c>
      <c r="E358" s="126"/>
      <c r="F358" s="126"/>
      <c r="G358" s="126"/>
      <c r="H358" s="126"/>
      <c r="I358" s="126"/>
      <c r="J358" s="136" t="s">
        <v>79</v>
      </c>
      <c r="K358" s="100" t="s">
        <v>23</v>
      </c>
      <c r="L358" s="93" t="s">
        <v>60</v>
      </c>
      <c r="M358" s="111" t="s">
        <v>181</v>
      </c>
      <c r="N358" s="101">
        <v>600</v>
      </c>
      <c r="O358" s="101">
        <v>3</v>
      </c>
      <c r="P358" s="101">
        <v>22</v>
      </c>
      <c r="Q358" s="101">
        <v>15</v>
      </c>
      <c r="R358" s="102"/>
      <c r="S358" s="126" t="s">
        <v>73</v>
      </c>
      <c r="T358" s="126">
        <v>3</v>
      </c>
      <c r="U358" s="126">
        <v>22</v>
      </c>
      <c r="V358" s="126">
        <v>2.7</v>
      </c>
      <c r="W358" s="126">
        <v>2</v>
      </c>
      <c r="X358" s="126">
        <v>1399.2</v>
      </c>
      <c r="Y358" s="126" t="s">
        <v>75</v>
      </c>
      <c r="Z358" s="126"/>
      <c r="AA358" s="133" t="s">
        <v>81</v>
      </c>
      <c r="AE358" t="str">
        <f>IF(P358&gt;U358,"XXXX","")</f>
        <v/>
      </c>
    </row>
    <row r="359" spans="1:31" x14ac:dyDescent="0.2">
      <c r="A359" s="140"/>
      <c r="B359" s="127"/>
      <c r="C359" s="146"/>
      <c r="D359" s="144"/>
      <c r="E359" s="127"/>
      <c r="F359" s="127"/>
      <c r="G359" s="127"/>
      <c r="H359" s="127"/>
      <c r="I359" s="127"/>
      <c r="J359" s="137"/>
      <c r="K359" s="103" t="s">
        <v>13</v>
      </c>
      <c r="L359" s="104" t="s">
        <v>60</v>
      </c>
      <c r="M359" s="112" t="s">
        <v>61</v>
      </c>
      <c r="N359" s="105">
        <v>600</v>
      </c>
      <c r="O359" s="105">
        <v>3</v>
      </c>
      <c r="P359" s="105">
        <v>5</v>
      </c>
      <c r="Q359" s="105">
        <v>9</v>
      </c>
      <c r="R359" s="106">
        <v>2</v>
      </c>
      <c r="S359" s="127"/>
      <c r="T359" s="127"/>
      <c r="U359" s="127"/>
      <c r="V359" s="127"/>
      <c r="W359" s="127"/>
      <c r="X359" s="127"/>
      <c r="Y359" s="127"/>
      <c r="Z359" s="127"/>
      <c r="AA359" s="134"/>
    </row>
    <row r="360" spans="1:31" ht="13.5" thickBot="1" x14ac:dyDescent="0.25">
      <c r="A360" s="141"/>
      <c r="B360" s="128"/>
      <c r="C360" s="147"/>
      <c r="D360" s="145"/>
      <c r="E360" s="128"/>
      <c r="F360" s="128"/>
      <c r="G360" s="128"/>
      <c r="H360" s="128"/>
      <c r="I360" s="128"/>
      <c r="J360" s="138"/>
      <c r="K360" s="107" t="s">
        <v>14</v>
      </c>
      <c r="L360" s="108" t="s">
        <v>60</v>
      </c>
      <c r="M360" s="113" t="s">
        <v>62</v>
      </c>
      <c r="N360" s="109">
        <v>600</v>
      </c>
      <c r="O360" s="109">
        <v>3</v>
      </c>
      <c r="P360" s="109">
        <v>5</v>
      </c>
      <c r="Q360" s="109">
        <v>27</v>
      </c>
      <c r="R360" s="110"/>
      <c r="S360" s="128"/>
      <c r="T360" s="128"/>
      <c r="U360" s="128"/>
      <c r="V360" s="128"/>
      <c r="W360" s="128"/>
      <c r="X360" s="128"/>
      <c r="Y360" s="128"/>
      <c r="Z360" s="128"/>
      <c r="AA360" s="135"/>
    </row>
    <row r="361" spans="1:31" x14ac:dyDescent="0.2">
      <c r="A361" s="139" t="s">
        <v>485</v>
      </c>
      <c r="B361" s="126" t="s">
        <v>76</v>
      </c>
      <c r="C361" s="142">
        <v>43665</v>
      </c>
      <c r="D361" s="143" t="s">
        <v>77</v>
      </c>
      <c r="E361" s="126"/>
      <c r="F361" s="126"/>
      <c r="G361" s="126"/>
      <c r="H361" s="126"/>
      <c r="I361" s="126"/>
      <c r="J361" s="136" t="s">
        <v>79</v>
      </c>
      <c r="K361" s="100" t="s">
        <v>23</v>
      </c>
      <c r="L361" s="93" t="s">
        <v>60</v>
      </c>
      <c r="M361" s="111" t="s">
        <v>182</v>
      </c>
      <c r="N361" s="101">
        <v>480</v>
      </c>
      <c r="O361" s="101">
        <v>3</v>
      </c>
      <c r="P361" s="101">
        <v>65</v>
      </c>
      <c r="Q361" s="101">
        <v>15</v>
      </c>
      <c r="R361" s="102"/>
      <c r="S361" s="126" t="s">
        <v>72</v>
      </c>
      <c r="T361" s="126">
        <v>3</v>
      </c>
      <c r="U361" s="126">
        <v>65</v>
      </c>
      <c r="V361" s="126">
        <v>1.1000000000000001</v>
      </c>
      <c r="W361" s="126">
        <v>0.5</v>
      </c>
      <c r="X361" s="126">
        <v>1399.2</v>
      </c>
      <c r="Y361" s="126" t="s">
        <v>75</v>
      </c>
      <c r="Z361" s="126"/>
      <c r="AA361" s="133" t="s">
        <v>81</v>
      </c>
      <c r="AE361" t="str">
        <f>IF(P361&gt;U361,"XXXX","")</f>
        <v/>
      </c>
    </row>
    <row r="362" spans="1:31" x14ac:dyDescent="0.2">
      <c r="A362" s="140"/>
      <c r="B362" s="127"/>
      <c r="C362" s="146"/>
      <c r="D362" s="144"/>
      <c r="E362" s="127"/>
      <c r="F362" s="127"/>
      <c r="G362" s="127"/>
      <c r="H362" s="127"/>
      <c r="I362" s="127"/>
      <c r="J362" s="137"/>
      <c r="K362" s="103" t="s">
        <v>13</v>
      </c>
      <c r="L362" s="104" t="s">
        <v>60</v>
      </c>
      <c r="M362" s="112" t="s">
        <v>61</v>
      </c>
      <c r="N362" s="105">
        <v>480</v>
      </c>
      <c r="O362" s="105">
        <v>3</v>
      </c>
      <c r="P362" s="105">
        <v>5</v>
      </c>
      <c r="Q362" s="105">
        <v>9</v>
      </c>
      <c r="R362" s="106">
        <v>2</v>
      </c>
      <c r="S362" s="127"/>
      <c r="T362" s="127"/>
      <c r="U362" s="127"/>
      <c r="V362" s="127"/>
      <c r="W362" s="127"/>
      <c r="X362" s="127"/>
      <c r="Y362" s="127"/>
      <c r="Z362" s="127"/>
      <c r="AA362" s="134"/>
    </row>
    <row r="363" spans="1:31" ht="13.5" thickBot="1" x14ac:dyDescent="0.25">
      <c r="A363" s="141"/>
      <c r="B363" s="128"/>
      <c r="C363" s="147"/>
      <c r="D363" s="145"/>
      <c r="E363" s="128"/>
      <c r="F363" s="128"/>
      <c r="G363" s="128"/>
      <c r="H363" s="128"/>
      <c r="I363" s="128"/>
      <c r="J363" s="138"/>
      <c r="K363" s="107" t="s">
        <v>14</v>
      </c>
      <c r="L363" s="108" t="s">
        <v>60</v>
      </c>
      <c r="M363" s="113" t="s">
        <v>62</v>
      </c>
      <c r="N363" s="109">
        <v>480</v>
      </c>
      <c r="O363" s="109">
        <v>3</v>
      </c>
      <c r="P363" s="109">
        <v>5</v>
      </c>
      <c r="Q363" s="109">
        <v>27</v>
      </c>
      <c r="R363" s="110"/>
      <c r="S363" s="128"/>
      <c r="T363" s="128"/>
      <c r="U363" s="128"/>
      <c r="V363" s="128"/>
      <c r="W363" s="128"/>
      <c r="X363" s="128"/>
      <c r="Y363" s="128"/>
      <c r="Z363" s="128"/>
      <c r="AA363" s="135"/>
    </row>
    <row r="364" spans="1:31" x14ac:dyDescent="0.2">
      <c r="A364" s="139" t="s">
        <v>486</v>
      </c>
      <c r="B364" s="126" t="s">
        <v>76</v>
      </c>
      <c r="C364" s="142">
        <v>43665</v>
      </c>
      <c r="D364" s="143" t="s">
        <v>77</v>
      </c>
      <c r="E364" s="126"/>
      <c r="F364" s="126"/>
      <c r="G364" s="126"/>
      <c r="H364" s="126"/>
      <c r="I364" s="126"/>
      <c r="J364" s="136" t="s">
        <v>79</v>
      </c>
      <c r="K364" s="100" t="s">
        <v>23</v>
      </c>
      <c r="L364" s="93" t="s">
        <v>60</v>
      </c>
      <c r="M364" s="111" t="s">
        <v>182</v>
      </c>
      <c r="N364" s="101">
        <v>480</v>
      </c>
      <c r="O364" s="101">
        <v>3</v>
      </c>
      <c r="P364" s="101">
        <v>65</v>
      </c>
      <c r="Q364" s="101">
        <v>15</v>
      </c>
      <c r="R364" s="102"/>
      <c r="S364" s="126" t="s">
        <v>72</v>
      </c>
      <c r="T364" s="126">
        <v>3</v>
      </c>
      <c r="U364" s="126">
        <v>65</v>
      </c>
      <c r="V364" s="126">
        <v>1.6</v>
      </c>
      <c r="W364" s="126">
        <v>0.75</v>
      </c>
      <c r="X364" s="126">
        <v>1399.2</v>
      </c>
      <c r="Y364" s="126" t="s">
        <v>75</v>
      </c>
      <c r="Z364" s="126"/>
      <c r="AA364" s="133" t="s">
        <v>81</v>
      </c>
      <c r="AE364" t="str">
        <f>IF(P364&gt;U364,"XXXX","")</f>
        <v/>
      </c>
    </row>
    <row r="365" spans="1:31" x14ac:dyDescent="0.2">
      <c r="A365" s="140"/>
      <c r="B365" s="127"/>
      <c r="C365" s="146"/>
      <c r="D365" s="144"/>
      <c r="E365" s="127"/>
      <c r="F365" s="127"/>
      <c r="G365" s="127"/>
      <c r="H365" s="127"/>
      <c r="I365" s="127"/>
      <c r="J365" s="137"/>
      <c r="K365" s="103" t="s">
        <v>13</v>
      </c>
      <c r="L365" s="104" t="s">
        <v>60</v>
      </c>
      <c r="M365" s="112" t="s">
        <v>61</v>
      </c>
      <c r="N365" s="105">
        <v>480</v>
      </c>
      <c r="O365" s="105">
        <v>3</v>
      </c>
      <c r="P365" s="105">
        <v>5</v>
      </c>
      <c r="Q365" s="105">
        <v>9</v>
      </c>
      <c r="R365" s="106">
        <v>2</v>
      </c>
      <c r="S365" s="127"/>
      <c r="T365" s="127"/>
      <c r="U365" s="127"/>
      <c r="V365" s="127"/>
      <c r="W365" s="127"/>
      <c r="X365" s="127"/>
      <c r="Y365" s="127"/>
      <c r="Z365" s="127"/>
      <c r="AA365" s="134"/>
    </row>
    <row r="366" spans="1:31" ht="13.5" thickBot="1" x14ac:dyDescent="0.25">
      <c r="A366" s="141"/>
      <c r="B366" s="128"/>
      <c r="C366" s="147"/>
      <c r="D366" s="145"/>
      <c r="E366" s="128"/>
      <c r="F366" s="128"/>
      <c r="G366" s="128"/>
      <c r="H366" s="128"/>
      <c r="I366" s="128"/>
      <c r="J366" s="138"/>
      <c r="K366" s="107" t="s">
        <v>14</v>
      </c>
      <c r="L366" s="108" t="s">
        <v>60</v>
      </c>
      <c r="M366" s="113" t="s">
        <v>62</v>
      </c>
      <c r="N366" s="109">
        <v>480</v>
      </c>
      <c r="O366" s="109">
        <v>3</v>
      </c>
      <c r="P366" s="109">
        <v>5</v>
      </c>
      <c r="Q366" s="109">
        <v>27</v>
      </c>
      <c r="R366" s="110"/>
      <c r="S366" s="128"/>
      <c r="T366" s="128"/>
      <c r="U366" s="128"/>
      <c r="V366" s="128"/>
      <c r="W366" s="128"/>
      <c r="X366" s="128"/>
      <c r="Y366" s="128"/>
      <c r="Z366" s="128"/>
      <c r="AA366" s="135"/>
    </row>
    <row r="367" spans="1:31" x14ac:dyDescent="0.2">
      <c r="A367" s="139" t="s">
        <v>487</v>
      </c>
      <c r="B367" s="126" t="s">
        <v>76</v>
      </c>
      <c r="C367" s="142">
        <v>43665</v>
      </c>
      <c r="D367" s="143" t="s">
        <v>77</v>
      </c>
      <c r="E367" s="126"/>
      <c r="F367" s="126"/>
      <c r="G367" s="126"/>
      <c r="H367" s="126"/>
      <c r="I367" s="126"/>
      <c r="J367" s="136" t="s">
        <v>79</v>
      </c>
      <c r="K367" s="100" t="s">
        <v>23</v>
      </c>
      <c r="L367" s="93" t="s">
        <v>60</v>
      </c>
      <c r="M367" s="111" t="s">
        <v>182</v>
      </c>
      <c r="N367" s="101">
        <v>480</v>
      </c>
      <c r="O367" s="101">
        <v>3</v>
      </c>
      <c r="P367" s="101">
        <v>65</v>
      </c>
      <c r="Q367" s="101">
        <v>15</v>
      </c>
      <c r="R367" s="102"/>
      <c r="S367" s="126" t="s">
        <v>72</v>
      </c>
      <c r="T367" s="126">
        <v>3</v>
      </c>
      <c r="U367" s="126">
        <v>65</v>
      </c>
      <c r="V367" s="126">
        <v>2.1</v>
      </c>
      <c r="W367" s="126">
        <v>1</v>
      </c>
      <c r="X367" s="126">
        <v>1399.2</v>
      </c>
      <c r="Y367" s="126" t="s">
        <v>75</v>
      </c>
      <c r="Z367" s="126"/>
      <c r="AA367" s="133" t="s">
        <v>81</v>
      </c>
      <c r="AE367" t="str">
        <f>IF(P367&gt;U367,"XXXX","")</f>
        <v/>
      </c>
    </row>
    <row r="368" spans="1:31" x14ac:dyDescent="0.2">
      <c r="A368" s="140"/>
      <c r="B368" s="127"/>
      <c r="C368" s="146"/>
      <c r="D368" s="144"/>
      <c r="E368" s="127"/>
      <c r="F368" s="127"/>
      <c r="G368" s="127"/>
      <c r="H368" s="127"/>
      <c r="I368" s="127"/>
      <c r="J368" s="137"/>
      <c r="K368" s="103" t="s">
        <v>13</v>
      </c>
      <c r="L368" s="104" t="s">
        <v>60</v>
      </c>
      <c r="M368" s="112" t="s">
        <v>61</v>
      </c>
      <c r="N368" s="105">
        <v>480</v>
      </c>
      <c r="O368" s="105">
        <v>3</v>
      </c>
      <c r="P368" s="105">
        <v>5</v>
      </c>
      <c r="Q368" s="105">
        <v>9</v>
      </c>
      <c r="R368" s="106">
        <v>2</v>
      </c>
      <c r="S368" s="127"/>
      <c r="T368" s="127"/>
      <c r="U368" s="127"/>
      <c r="V368" s="127"/>
      <c r="W368" s="127"/>
      <c r="X368" s="127"/>
      <c r="Y368" s="127"/>
      <c r="Z368" s="127"/>
      <c r="AA368" s="134"/>
    </row>
    <row r="369" spans="1:31" ht="13.5" thickBot="1" x14ac:dyDescent="0.25">
      <c r="A369" s="141"/>
      <c r="B369" s="128"/>
      <c r="C369" s="147"/>
      <c r="D369" s="145"/>
      <c r="E369" s="128"/>
      <c r="F369" s="128"/>
      <c r="G369" s="128"/>
      <c r="H369" s="128"/>
      <c r="I369" s="128"/>
      <c r="J369" s="138"/>
      <c r="K369" s="107" t="s">
        <v>14</v>
      </c>
      <c r="L369" s="108" t="s">
        <v>60</v>
      </c>
      <c r="M369" s="113" t="s">
        <v>62</v>
      </c>
      <c r="N369" s="109">
        <v>480</v>
      </c>
      <c r="O369" s="109">
        <v>3</v>
      </c>
      <c r="P369" s="109">
        <v>5</v>
      </c>
      <c r="Q369" s="109">
        <v>27</v>
      </c>
      <c r="R369" s="110"/>
      <c r="S369" s="128"/>
      <c r="T369" s="128"/>
      <c r="U369" s="128"/>
      <c r="V369" s="128"/>
      <c r="W369" s="128"/>
      <c r="X369" s="128"/>
      <c r="Y369" s="128"/>
      <c r="Z369" s="128"/>
      <c r="AA369" s="135"/>
    </row>
    <row r="370" spans="1:31" x14ac:dyDescent="0.2">
      <c r="A370" s="139" t="s">
        <v>488</v>
      </c>
      <c r="B370" s="126" t="s">
        <v>76</v>
      </c>
      <c r="C370" s="142">
        <v>43665</v>
      </c>
      <c r="D370" s="143" t="s">
        <v>77</v>
      </c>
      <c r="E370" s="126"/>
      <c r="F370" s="126"/>
      <c r="G370" s="126"/>
      <c r="H370" s="126"/>
      <c r="I370" s="126"/>
      <c r="J370" s="136" t="s">
        <v>79</v>
      </c>
      <c r="K370" s="100" t="s">
        <v>23</v>
      </c>
      <c r="L370" s="93" t="s">
        <v>60</v>
      </c>
      <c r="M370" s="111" t="s">
        <v>182</v>
      </c>
      <c r="N370" s="101">
        <v>480</v>
      </c>
      <c r="O370" s="101">
        <v>3</v>
      </c>
      <c r="P370" s="101">
        <v>65</v>
      </c>
      <c r="Q370" s="101">
        <v>15</v>
      </c>
      <c r="R370" s="102"/>
      <c r="S370" s="126" t="s">
        <v>72</v>
      </c>
      <c r="T370" s="126">
        <v>3</v>
      </c>
      <c r="U370" s="126">
        <v>65</v>
      </c>
      <c r="V370" s="126">
        <v>3</v>
      </c>
      <c r="W370" s="126">
        <v>1.5</v>
      </c>
      <c r="X370" s="126">
        <v>1399.2</v>
      </c>
      <c r="Y370" s="126" t="s">
        <v>75</v>
      </c>
      <c r="Z370" s="126"/>
      <c r="AA370" s="133" t="s">
        <v>81</v>
      </c>
      <c r="AE370" t="str">
        <f>IF(P370&gt;U370,"XXXX","")</f>
        <v/>
      </c>
    </row>
    <row r="371" spans="1:31" x14ac:dyDescent="0.2">
      <c r="A371" s="140"/>
      <c r="B371" s="127"/>
      <c r="C371" s="146"/>
      <c r="D371" s="144"/>
      <c r="E371" s="127"/>
      <c r="F371" s="127"/>
      <c r="G371" s="127"/>
      <c r="H371" s="127"/>
      <c r="I371" s="127"/>
      <c r="J371" s="137"/>
      <c r="K371" s="103" t="s">
        <v>13</v>
      </c>
      <c r="L371" s="104" t="s">
        <v>60</v>
      </c>
      <c r="M371" s="112" t="s">
        <v>61</v>
      </c>
      <c r="N371" s="105">
        <v>480</v>
      </c>
      <c r="O371" s="105">
        <v>3</v>
      </c>
      <c r="P371" s="105">
        <v>5</v>
      </c>
      <c r="Q371" s="105">
        <v>9</v>
      </c>
      <c r="R371" s="106">
        <v>2</v>
      </c>
      <c r="S371" s="127"/>
      <c r="T371" s="127"/>
      <c r="U371" s="127"/>
      <c r="V371" s="127"/>
      <c r="W371" s="127"/>
      <c r="X371" s="127"/>
      <c r="Y371" s="127"/>
      <c r="Z371" s="127"/>
      <c r="AA371" s="134"/>
    </row>
    <row r="372" spans="1:31" ht="13.5" thickBot="1" x14ac:dyDescent="0.25">
      <c r="A372" s="141"/>
      <c r="B372" s="128"/>
      <c r="C372" s="147"/>
      <c r="D372" s="145"/>
      <c r="E372" s="128"/>
      <c r="F372" s="128"/>
      <c r="G372" s="128"/>
      <c r="H372" s="128"/>
      <c r="I372" s="128"/>
      <c r="J372" s="138"/>
      <c r="K372" s="107" t="s">
        <v>14</v>
      </c>
      <c r="L372" s="108" t="s">
        <v>60</v>
      </c>
      <c r="M372" s="113" t="s">
        <v>62</v>
      </c>
      <c r="N372" s="109">
        <v>480</v>
      </c>
      <c r="O372" s="109">
        <v>3</v>
      </c>
      <c r="P372" s="109">
        <v>5</v>
      </c>
      <c r="Q372" s="109">
        <v>27</v>
      </c>
      <c r="R372" s="110"/>
      <c r="S372" s="128"/>
      <c r="T372" s="128"/>
      <c r="U372" s="128"/>
      <c r="V372" s="128"/>
      <c r="W372" s="128"/>
      <c r="X372" s="128"/>
      <c r="Y372" s="128"/>
      <c r="Z372" s="128"/>
      <c r="AA372" s="135"/>
    </row>
    <row r="373" spans="1:31" x14ac:dyDescent="0.2">
      <c r="A373" s="139" t="s">
        <v>489</v>
      </c>
      <c r="B373" s="126" t="s">
        <v>76</v>
      </c>
      <c r="C373" s="142">
        <v>43665</v>
      </c>
      <c r="D373" s="143" t="s">
        <v>77</v>
      </c>
      <c r="E373" s="126"/>
      <c r="F373" s="126"/>
      <c r="G373" s="126"/>
      <c r="H373" s="126"/>
      <c r="I373" s="126"/>
      <c r="J373" s="136" t="s">
        <v>79</v>
      </c>
      <c r="K373" s="100" t="s">
        <v>23</v>
      </c>
      <c r="L373" s="93" t="s">
        <v>60</v>
      </c>
      <c r="M373" s="111" t="s">
        <v>182</v>
      </c>
      <c r="N373" s="101">
        <v>480</v>
      </c>
      <c r="O373" s="101">
        <v>3</v>
      </c>
      <c r="P373" s="101">
        <v>65</v>
      </c>
      <c r="Q373" s="101">
        <v>15</v>
      </c>
      <c r="R373" s="102"/>
      <c r="S373" s="126" t="s">
        <v>72</v>
      </c>
      <c r="T373" s="126">
        <v>3</v>
      </c>
      <c r="U373" s="126">
        <v>65</v>
      </c>
      <c r="V373" s="126">
        <v>3.4</v>
      </c>
      <c r="W373" s="126">
        <v>2</v>
      </c>
      <c r="X373" s="126">
        <v>1399.2</v>
      </c>
      <c r="Y373" s="126" t="s">
        <v>75</v>
      </c>
      <c r="Z373" s="126"/>
      <c r="AA373" s="133" t="s">
        <v>81</v>
      </c>
      <c r="AE373" t="str">
        <f>IF(P373&gt;U373,"XXXX","")</f>
        <v/>
      </c>
    </row>
    <row r="374" spans="1:31" x14ac:dyDescent="0.2">
      <c r="A374" s="140"/>
      <c r="B374" s="127"/>
      <c r="C374" s="146"/>
      <c r="D374" s="144"/>
      <c r="E374" s="127"/>
      <c r="F374" s="127"/>
      <c r="G374" s="127"/>
      <c r="H374" s="127"/>
      <c r="I374" s="127"/>
      <c r="J374" s="137"/>
      <c r="K374" s="103" t="s">
        <v>13</v>
      </c>
      <c r="L374" s="104" t="s">
        <v>60</v>
      </c>
      <c r="M374" s="112" t="s">
        <v>61</v>
      </c>
      <c r="N374" s="105">
        <v>480</v>
      </c>
      <c r="O374" s="105">
        <v>3</v>
      </c>
      <c r="P374" s="105">
        <v>5</v>
      </c>
      <c r="Q374" s="105">
        <v>9</v>
      </c>
      <c r="R374" s="106">
        <v>2</v>
      </c>
      <c r="S374" s="127"/>
      <c r="T374" s="127"/>
      <c r="U374" s="127"/>
      <c r="V374" s="127"/>
      <c r="W374" s="127"/>
      <c r="X374" s="127"/>
      <c r="Y374" s="127"/>
      <c r="Z374" s="127"/>
      <c r="AA374" s="134"/>
    </row>
    <row r="375" spans="1:31" ht="13.5" thickBot="1" x14ac:dyDescent="0.25">
      <c r="A375" s="141"/>
      <c r="B375" s="128"/>
      <c r="C375" s="147"/>
      <c r="D375" s="145"/>
      <c r="E375" s="128"/>
      <c r="F375" s="128"/>
      <c r="G375" s="128"/>
      <c r="H375" s="128"/>
      <c r="I375" s="128"/>
      <c r="J375" s="138"/>
      <c r="K375" s="107" t="s">
        <v>14</v>
      </c>
      <c r="L375" s="108" t="s">
        <v>60</v>
      </c>
      <c r="M375" s="113" t="s">
        <v>62</v>
      </c>
      <c r="N375" s="109">
        <v>480</v>
      </c>
      <c r="O375" s="109">
        <v>3</v>
      </c>
      <c r="P375" s="109">
        <v>5</v>
      </c>
      <c r="Q375" s="109">
        <v>27</v>
      </c>
      <c r="R375" s="110"/>
      <c r="S375" s="128"/>
      <c r="T375" s="128"/>
      <c r="U375" s="128"/>
      <c r="V375" s="128"/>
      <c r="W375" s="128"/>
      <c r="X375" s="128"/>
      <c r="Y375" s="128"/>
      <c r="Z375" s="128"/>
      <c r="AA375" s="135"/>
    </row>
    <row r="376" spans="1:31" x14ac:dyDescent="0.2">
      <c r="A376" s="139" t="s">
        <v>490</v>
      </c>
      <c r="B376" s="126" t="s">
        <v>76</v>
      </c>
      <c r="C376" s="142">
        <v>43665</v>
      </c>
      <c r="D376" s="143" t="s">
        <v>77</v>
      </c>
      <c r="E376" s="126"/>
      <c r="F376" s="126"/>
      <c r="G376" s="126"/>
      <c r="H376" s="126"/>
      <c r="I376" s="126"/>
      <c r="J376" s="136" t="s">
        <v>79</v>
      </c>
      <c r="K376" s="100" t="s">
        <v>23</v>
      </c>
      <c r="L376" s="93" t="s">
        <v>60</v>
      </c>
      <c r="M376" s="111" t="s">
        <v>182</v>
      </c>
      <c r="N376" s="101">
        <v>600</v>
      </c>
      <c r="O376" s="101">
        <v>3</v>
      </c>
      <c r="P376" s="101">
        <v>25</v>
      </c>
      <c r="Q376" s="101">
        <v>15</v>
      </c>
      <c r="R376" s="102"/>
      <c r="S376" s="126" t="s">
        <v>73</v>
      </c>
      <c r="T376" s="126">
        <v>3</v>
      </c>
      <c r="U376" s="126">
        <v>25</v>
      </c>
      <c r="V376" s="126">
        <v>0.9</v>
      </c>
      <c r="W376" s="126">
        <v>0.5</v>
      </c>
      <c r="X376" s="126">
        <v>1399.2</v>
      </c>
      <c r="Y376" s="126" t="s">
        <v>75</v>
      </c>
      <c r="Z376" s="126"/>
      <c r="AA376" s="133" t="s">
        <v>81</v>
      </c>
      <c r="AE376" t="str">
        <f>IF(P376&gt;U376,"XXXX","")</f>
        <v/>
      </c>
    </row>
    <row r="377" spans="1:31" x14ac:dyDescent="0.2">
      <c r="A377" s="140"/>
      <c r="B377" s="127"/>
      <c r="C377" s="146"/>
      <c r="D377" s="144"/>
      <c r="E377" s="127"/>
      <c r="F377" s="127"/>
      <c r="G377" s="127"/>
      <c r="H377" s="127"/>
      <c r="I377" s="127"/>
      <c r="J377" s="137"/>
      <c r="K377" s="103" t="s">
        <v>13</v>
      </c>
      <c r="L377" s="104" t="s">
        <v>60</v>
      </c>
      <c r="M377" s="112" t="s">
        <v>61</v>
      </c>
      <c r="N377" s="105">
        <v>600</v>
      </c>
      <c r="O377" s="105">
        <v>3</v>
      </c>
      <c r="P377" s="105">
        <v>5</v>
      </c>
      <c r="Q377" s="105">
        <v>9</v>
      </c>
      <c r="R377" s="106">
        <v>2</v>
      </c>
      <c r="S377" s="127"/>
      <c r="T377" s="127"/>
      <c r="U377" s="127"/>
      <c r="V377" s="127"/>
      <c r="W377" s="127"/>
      <c r="X377" s="127"/>
      <c r="Y377" s="127"/>
      <c r="Z377" s="127"/>
      <c r="AA377" s="134"/>
    </row>
    <row r="378" spans="1:31" ht="13.5" thickBot="1" x14ac:dyDescent="0.25">
      <c r="A378" s="141"/>
      <c r="B378" s="128"/>
      <c r="C378" s="147"/>
      <c r="D378" s="145"/>
      <c r="E378" s="128"/>
      <c r="F378" s="128"/>
      <c r="G378" s="128"/>
      <c r="H378" s="128"/>
      <c r="I378" s="128"/>
      <c r="J378" s="138"/>
      <c r="K378" s="107" t="s">
        <v>14</v>
      </c>
      <c r="L378" s="108" t="s">
        <v>60</v>
      </c>
      <c r="M378" s="113" t="s">
        <v>62</v>
      </c>
      <c r="N378" s="109">
        <v>600</v>
      </c>
      <c r="O378" s="109">
        <v>3</v>
      </c>
      <c r="P378" s="109">
        <v>5</v>
      </c>
      <c r="Q378" s="109">
        <v>27</v>
      </c>
      <c r="R378" s="110"/>
      <c r="S378" s="128"/>
      <c r="T378" s="128"/>
      <c r="U378" s="128"/>
      <c r="V378" s="128"/>
      <c r="W378" s="128"/>
      <c r="X378" s="128"/>
      <c r="Y378" s="128"/>
      <c r="Z378" s="128"/>
      <c r="AA378" s="135"/>
    </row>
    <row r="379" spans="1:31" x14ac:dyDescent="0.2">
      <c r="A379" s="139" t="s">
        <v>491</v>
      </c>
      <c r="B379" s="126" t="s">
        <v>76</v>
      </c>
      <c r="C379" s="142">
        <v>43665</v>
      </c>
      <c r="D379" s="143" t="s">
        <v>77</v>
      </c>
      <c r="E379" s="126"/>
      <c r="F379" s="126"/>
      <c r="G379" s="126"/>
      <c r="H379" s="126"/>
      <c r="I379" s="126"/>
      <c r="J379" s="136" t="s">
        <v>79</v>
      </c>
      <c r="K379" s="100" t="s">
        <v>23</v>
      </c>
      <c r="L379" s="93" t="s">
        <v>60</v>
      </c>
      <c r="M379" s="111" t="s">
        <v>182</v>
      </c>
      <c r="N379" s="101">
        <v>600</v>
      </c>
      <c r="O379" s="101">
        <v>3</v>
      </c>
      <c r="P379" s="101">
        <v>25</v>
      </c>
      <c r="Q379" s="101">
        <v>15</v>
      </c>
      <c r="R379" s="102"/>
      <c r="S379" s="126" t="s">
        <v>73</v>
      </c>
      <c r="T379" s="126">
        <v>3</v>
      </c>
      <c r="U379" s="126">
        <v>25</v>
      </c>
      <c r="V379" s="126">
        <v>1.3</v>
      </c>
      <c r="W379" s="126">
        <v>0.75</v>
      </c>
      <c r="X379" s="126">
        <v>1399.2</v>
      </c>
      <c r="Y379" s="126" t="s">
        <v>75</v>
      </c>
      <c r="Z379" s="126"/>
      <c r="AA379" s="133" t="s">
        <v>81</v>
      </c>
      <c r="AE379" t="str">
        <f>IF(P379&gt;U379,"XXXX","")</f>
        <v/>
      </c>
    </row>
    <row r="380" spans="1:31" x14ac:dyDescent="0.2">
      <c r="A380" s="140"/>
      <c r="B380" s="127"/>
      <c r="C380" s="146"/>
      <c r="D380" s="144"/>
      <c r="E380" s="127"/>
      <c r="F380" s="127"/>
      <c r="G380" s="127"/>
      <c r="H380" s="127"/>
      <c r="I380" s="127"/>
      <c r="J380" s="137"/>
      <c r="K380" s="103" t="s">
        <v>13</v>
      </c>
      <c r="L380" s="104" t="s">
        <v>60</v>
      </c>
      <c r="M380" s="112" t="s">
        <v>61</v>
      </c>
      <c r="N380" s="105">
        <v>600</v>
      </c>
      <c r="O380" s="105">
        <v>3</v>
      </c>
      <c r="P380" s="105">
        <v>5</v>
      </c>
      <c r="Q380" s="105">
        <v>9</v>
      </c>
      <c r="R380" s="106">
        <v>2</v>
      </c>
      <c r="S380" s="127"/>
      <c r="T380" s="127"/>
      <c r="U380" s="127"/>
      <c r="V380" s="127"/>
      <c r="W380" s="127"/>
      <c r="X380" s="127"/>
      <c r="Y380" s="127"/>
      <c r="Z380" s="127"/>
      <c r="AA380" s="134"/>
    </row>
    <row r="381" spans="1:31" ht="13.5" thickBot="1" x14ac:dyDescent="0.25">
      <c r="A381" s="141"/>
      <c r="B381" s="128"/>
      <c r="C381" s="147"/>
      <c r="D381" s="145"/>
      <c r="E381" s="128"/>
      <c r="F381" s="128"/>
      <c r="G381" s="128"/>
      <c r="H381" s="128"/>
      <c r="I381" s="128"/>
      <c r="J381" s="138"/>
      <c r="K381" s="107" t="s">
        <v>14</v>
      </c>
      <c r="L381" s="108" t="s">
        <v>60</v>
      </c>
      <c r="M381" s="113" t="s">
        <v>62</v>
      </c>
      <c r="N381" s="109">
        <v>600</v>
      </c>
      <c r="O381" s="109">
        <v>3</v>
      </c>
      <c r="P381" s="109">
        <v>5</v>
      </c>
      <c r="Q381" s="109">
        <v>27</v>
      </c>
      <c r="R381" s="110"/>
      <c r="S381" s="128"/>
      <c r="T381" s="128"/>
      <c r="U381" s="128"/>
      <c r="V381" s="128"/>
      <c r="W381" s="128"/>
      <c r="X381" s="128"/>
      <c r="Y381" s="128"/>
      <c r="Z381" s="128"/>
      <c r="AA381" s="135"/>
    </row>
    <row r="382" spans="1:31" x14ac:dyDescent="0.2">
      <c r="A382" s="139" t="s">
        <v>492</v>
      </c>
      <c r="B382" s="126" t="s">
        <v>76</v>
      </c>
      <c r="C382" s="142">
        <v>43665</v>
      </c>
      <c r="D382" s="143" t="s">
        <v>77</v>
      </c>
      <c r="E382" s="126"/>
      <c r="F382" s="126"/>
      <c r="G382" s="126"/>
      <c r="H382" s="126"/>
      <c r="I382" s="126"/>
      <c r="J382" s="136" t="s">
        <v>79</v>
      </c>
      <c r="K382" s="100" t="s">
        <v>23</v>
      </c>
      <c r="L382" s="93" t="s">
        <v>60</v>
      </c>
      <c r="M382" s="111" t="s">
        <v>182</v>
      </c>
      <c r="N382" s="101">
        <v>600</v>
      </c>
      <c r="O382" s="101">
        <v>3</v>
      </c>
      <c r="P382" s="101">
        <v>25</v>
      </c>
      <c r="Q382" s="101">
        <v>15</v>
      </c>
      <c r="R382" s="102"/>
      <c r="S382" s="126" t="s">
        <v>73</v>
      </c>
      <c r="T382" s="126">
        <v>3</v>
      </c>
      <c r="U382" s="126">
        <v>25</v>
      </c>
      <c r="V382" s="126">
        <v>1.7</v>
      </c>
      <c r="W382" s="126">
        <v>1</v>
      </c>
      <c r="X382" s="126">
        <v>1399.2</v>
      </c>
      <c r="Y382" s="126" t="s">
        <v>75</v>
      </c>
      <c r="Z382" s="126"/>
      <c r="AA382" s="133" t="s">
        <v>81</v>
      </c>
      <c r="AE382" t="str">
        <f>IF(P382&gt;U382,"XXXX","")</f>
        <v/>
      </c>
    </row>
    <row r="383" spans="1:31" x14ac:dyDescent="0.2">
      <c r="A383" s="140"/>
      <c r="B383" s="127"/>
      <c r="C383" s="146"/>
      <c r="D383" s="144"/>
      <c r="E383" s="127"/>
      <c r="F383" s="127"/>
      <c r="G383" s="127"/>
      <c r="H383" s="127"/>
      <c r="I383" s="127"/>
      <c r="J383" s="137"/>
      <c r="K383" s="103" t="s">
        <v>13</v>
      </c>
      <c r="L383" s="104" t="s">
        <v>60</v>
      </c>
      <c r="M383" s="112" t="s">
        <v>61</v>
      </c>
      <c r="N383" s="105">
        <v>600</v>
      </c>
      <c r="O383" s="105">
        <v>3</v>
      </c>
      <c r="P383" s="105">
        <v>5</v>
      </c>
      <c r="Q383" s="105">
        <v>9</v>
      </c>
      <c r="R383" s="106">
        <v>2</v>
      </c>
      <c r="S383" s="127"/>
      <c r="T383" s="127"/>
      <c r="U383" s="127"/>
      <c r="V383" s="127"/>
      <c r="W383" s="127"/>
      <c r="X383" s="127"/>
      <c r="Y383" s="127"/>
      <c r="Z383" s="127"/>
      <c r="AA383" s="134"/>
    </row>
    <row r="384" spans="1:31" ht="13.5" thickBot="1" x14ac:dyDescent="0.25">
      <c r="A384" s="141"/>
      <c r="B384" s="128"/>
      <c r="C384" s="147"/>
      <c r="D384" s="145"/>
      <c r="E384" s="128"/>
      <c r="F384" s="128"/>
      <c r="G384" s="128"/>
      <c r="H384" s="128"/>
      <c r="I384" s="128"/>
      <c r="J384" s="138"/>
      <c r="K384" s="107" t="s">
        <v>14</v>
      </c>
      <c r="L384" s="108" t="s">
        <v>60</v>
      </c>
      <c r="M384" s="113" t="s">
        <v>62</v>
      </c>
      <c r="N384" s="109">
        <v>600</v>
      </c>
      <c r="O384" s="109">
        <v>3</v>
      </c>
      <c r="P384" s="109">
        <v>5</v>
      </c>
      <c r="Q384" s="109">
        <v>27</v>
      </c>
      <c r="R384" s="110"/>
      <c r="S384" s="128"/>
      <c r="T384" s="128"/>
      <c r="U384" s="128"/>
      <c r="V384" s="128"/>
      <c r="W384" s="128"/>
      <c r="X384" s="128"/>
      <c r="Y384" s="128"/>
      <c r="Z384" s="128"/>
      <c r="AA384" s="135"/>
    </row>
    <row r="385" spans="1:31" x14ac:dyDescent="0.2">
      <c r="A385" s="139" t="s">
        <v>493</v>
      </c>
      <c r="B385" s="126" t="s">
        <v>76</v>
      </c>
      <c r="C385" s="142">
        <v>43665</v>
      </c>
      <c r="D385" s="143" t="s">
        <v>77</v>
      </c>
      <c r="E385" s="126"/>
      <c r="F385" s="126"/>
      <c r="G385" s="126"/>
      <c r="H385" s="126"/>
      <c r="I385" s="126"/>
      <c r="J385" s="136" t="s">
        <v>79</v>
      </c>
      <c r="K385" s="100" t="s">
        <v>23</v>
      </c>
      <c r="L385" s="93" t="s">
        <v>60</v>
      </c>
      <c r="M385" s="111" t="s">
        <v>182</v>
      </c>
      <c r="N385" s="101">
        <v>600</v>
      </c>
      <c r="O385" s="101">
        <v>3</v>
      </c>
      <c r="P385" s="101">
        <v>25</v>
      </c>
      <c r="Q385" s="101">
        <v>15</v>
      </c>
      <c r="R385" s="102"/>
      <c r="S385" s="126" t="s">
        <v>73</v>
      </c>
      <c r="T385" s="126">
        <v>3</v>
      </c>
      <c r="U385" s="126">
        <v>25</v>
      </c>
      <c r="V385" s="126">
        <v>2.4</v>
      </c>
      <c r="W385" s="126">
        <v>1.5</v>
      </c>
      <c r="X385" s="126">
        <v>1399.2</v>
      </c>
      <c r="Y385" s="126" t="s">
        <v>75</v>
      </c>
      <c r="Z385" s="126"/>
      <c r="AA385" s="133" t="s">
        <v>81</v>
      </c>
      <c r="AE385" t="str">
        <f>IF(P385&gt;U385,"XXXX","")</f>
        <v/>
      </c>
    </row>
    <row r="386" spans="1:31" x14ac:dyDescent="0.2">
      <c r="A386" s="140"/>
      <c r="B386" s="127"/>
      <c r="C386" s="146"/>
      <c r="D386" s="144"/>
      <c r="E386" s="127"/>
      <c r="F386" s="127"/>
      <c r="G386" s="127"/>
      <c r="H386" s="127"/>
      <c r="I386" s="127"/>
      <c r="J386" s="137"/>
      <c r="K386" s="103" t="s">
        <v>13</v>
      </c>
      <c r="L386" s="104" t="s">
        <v>60</v>
      </c>
      <c r="M386" s="112" t="s">
        <v>61</v>
      </c>
      <c r="N386" s="105">
        <v>600</v>
      </c>
      <c r="O386" s="105">
        <v>3</v>
      </c>
      <c r="P386" s="105">
        <v>5</v>
      </c>
      <c r="Q386" s="105">
        <v>9</v>
      </c>
      <c r="R386" s="106">
        <v>2</v>
      </c>
      <c r="S386" s="127"/>
      <c r="T386" s="127"/>
      <c r="U386" s="127"/>
      <c r="V386" s="127"/>
      <c r="W386" s="127"/>
      <c r="X386" s="127"/>
      <c r="Y386" s="127"/>
      <c r="Z386" s="127"/>
      <c r="AA386" s="134"/>
    </row>
    <row r="387" spans="1:31" ht="13.5" thickBot="1" x14ac:dyDescent="0.25">
      <c r="A387" s="141"/>
      <c r="B387" s="128"/>
      <c r="C387" s="147"/>
      <c r="D387" s="145"/>
      <c r="E387" s="128"/>
      <c r="F387" s="128"/>
      <c r="G387" s="128"/>
      <c r="H387" s="128"/>
      <c r="I387" s="128"/>
      <c r="J387" s="138"/>
      <c r="K387" s="107" t="s">
        <v>14</v>
      </c>
      <c r="L387" s="108" t="s">
        <v>60</v>
      </c>
      <c r="M387" s="113" t="s">
        <v>62</v>
      </c>
      <c r="N387" s="109">
        <v>600</v>
      </c>
      <c r="O387" s="109">
        <v>3</v>
      </c>
      <c r="P387" s="109">
        <v>5</v>
      </c>
      <c r="Q387" s="109">
        <v>27</v>
      </c>
      <c r="R387" s="110"/>
      <c r="S387" s="128"/>
      <c r="T387" s="128"/>
      <c r="U387" s="128"/>
      <c r="V387" s="128"/>
      <c r="W387" s="128"/>
      <c r="X387" s="128"/>
      <c r="Y387" s="128"/>
      <c r="Z387" s="128"/>
      <c r="AA387" s="135"/>
    </row>
    <row r="388" spans="1:31" x14ac:dyDescent="0.2">
      <c r="A388" s="139" t="s">
        <v>494</v>
      </c>
      <c r="B388" s="126" t="s">
        <v>76</v>
      </c>
      <c r="C388" s="142">
        <v>43665</v>
      </c>
      <c r="D388" s="143" t="s">
        <v>77</v>
      </c>
      <c r="E388" s="126"/>
      <c r="F388" s="126"/>
      <c r="G388" s="126"/>
      <c r="H388" s="126"/>
      <c r="I388" s="126"/>
      <c r="J388" s="136" t="s">
        <v>79</v>
      </c>
      <c r="K388" s="100" t="s">
        <v>23</v>
      </c>
      <c r="L388" s="93" t="s">
        <v>60</v>
      </c>
      <c r="M388" s="111" t="s">
        <v>182</v>
      </c>
      <c r="N388" s="101">
        <v>600</v>
      </c>
      <c r="O388" s="101">
        <v>3</v>
      </c>
      <c r="P388" s="101">
        <v>25</v>
      </c>
      <c r="Q388" s="101">
        <v>15</v>
      </c>
      <c r="R388" s="102"/>
      <c r="S388" s="126" t="s">
        <v>73</v>
      </c>
      <c r="T388" s="126">
        <v>3</v>
      </c>
      <c r="U388" s="126">
        <v>25</v>
      </c>
      <c r="V388" s="126">
        <v>2.7</v>
      </c>
      <c r="W388" s="126">
        <v>2</v>
      </c>
      <c r="X388" s="126">
        <v>1399.2</v>
      </c>
      <c r="Y388" s="126" t="s">
        <v>75</v>
      </c>
      <c r="Z388" s="126"/>
      <c r="AA388" s="133" t="s">
        <v>81</v>
      </c>
      <c r="AE388" t="str">
        <f>IF(P388&gt;U388,"XXXX","")</f>
        <v/>
      </c>
    </row>
    <row r="389" spans="1:31" x14ac:dyDescent="0.2">
      <c r="A389" s="140"/>
      <c r="B389" s="127"/>
      <c r="C389" s="146"/>
      <c r="D389" s="144"/>
      <c r="E389" s="127"/>
      <c r="F389" s="127"/>
      <c r="G389" s="127"/>
      <c r="H389" s="127"/>
      <c r="I389" s="127"/>
      <c r="J389" s="137"/>
      <c r="K389" s="103" t="s">
        <v>13</v>
      </c>
      <c r="L389" s="104" t="s">
        <v>60</v>
      </c>
      <c r="M389" s="112" t="s">
        <v>61</v>
      </c>
      <c r="N389" s="105">
        <v>600</v>
      </c>
      <c r="O389" s="105">
        <v>3</v>
      </c>
      <c r="P389" s="105">
        <v>5</v>
      </c>
      <c r="Q389" s="105">
        <v>9</v>
      </c>
      <c r="R389" s="106">
        <v>2</v>
      </c>
      <c r="S389" s="127"/>
      <c r="T389" s="127"/>
      <c r="U389" s="127"/>
      <c r="V389" s="127"/>
      <c r="W389" s="127"/>
      <c r="X389" s="127"/>
      <c r="Y389" s="127"/>
      <c r="Z389" s="127"/>
      <c r="AA389" s="134"/>
    </row>
    <row r="390" spans="1:31" ht="13.5" thickBot="1" x14ac:dyDescent="0.25">
      <c r="A390" s="141"/>
      <c r="B390" s="128"/>
      <c r="C390" s="147"/>
      <c r="D390" s="145"/>
      <c r="E390" s="128"/>
      <c r="F390" s="128"/>
      <c r="G390" s="128"/>
      <c r="H390" s="128"/>
      <c r="I390" s="128"/>
      <c r="J390" s="138"/>
      <c r="K390" s="107" t="s">
        <v>14</v>
      </c>
      <c r="L390" s="108" t="s">
        <v>60</v>
      </c>
      <c r="M390" s="113" t="s">
        <v>62</v>
      </c>
      <c r="N390" s="109">
        <v>600</v>
      </c>
      <c r="O390" s="109">
        <v>3</v>
      </c>
      <c r="P390" s="109">
        <v>5</v>
      </c>
      <c r="Q390" s="109">
        <v>27</v>
      </c>
      <c r="R390" s="110"/>
      <c r="S390" s="128"/>
      <c r="T390" s="128"/>
      <c r="U390" s="128"/>
      <c r="V390" s="128"/>
      <c r="W390" s="128"/>
      <c r="X390" s="128"/>
      <c r="Y390" s="128"/>
      <c r="Z390" s="128"/>
      <c r="AA390" s="135"/>
    </row>
    <row r="391" spans="1:31" x14ac:dyDescent="0.2">
      <c r="A391" s="139" t="s">
        <v>495</v>
      </c>
      <c r="B391" s="126" t="s">
        <v>76</v>
      </c>
      <c r="C391" s="142">
        <v>43665</v>
      </c>
      <c r="D391" s="143" t="s">
        <v>77</v>
      </c>
      <c r="E391" s="126"/>
      <c r="F391" s="126"/>
      <c r="G391" s="126"/>
      <c r="H391" s="126"/>
      <c r="I391" s="126"/>
      <c r="J391" s="136" t="s">
        <v>79</v>
      </c>
      <c r="K391" s="100" t="s">
        <v>23</v>
      </c>
      <c r="L391" s="93" t="s">
        <v>60</v>
      </c>
      <c r="M391" s="111" t="s">
        <v>183</v>
      </c>
      <c r="N391" s="101">
        <v>480</v>
      </c>
      <c r="O391" s="101">
        <v>3</v>
      </c>
      <c r="P391" s="101">
        <v>100</v>
      </c>
      <c r="Q391" s="101">
        <v>15</v>
      </c>
      <c r="R391" s="102"/>
      <c r="S391" s="126" t="s">
        <v>72</v>
      </c>
      <c r="T391" s="126">
        <v>3</v>
      </c>
      <c r="U391" s="126">
        <v>100</v>
      </c>
      <c r="V391" s="126">
        <v>1.1000000000000001</v>
      </c>
      <c r="W391" s="126">
        <v>0.5</v>
      </c>
      <c r="X391" s="126">
        <v>1399.2</v>
      </c>
      <c r="Y391" s="126" t="s">
        <v>75</v>
      </c>
      <c r="Z391" s="126"/>
      <c r="AA391" s="133" t="s">
        <v>81</v>
      </c>
      <c r="AE391" t="str">
        <f>IF(P391&gt;U391,"XXXX","")</f>
        <v/>
      </c>
    </row>
    <row r="392" spans="1:31" x14ac:dyDescent="0.2">
      <c r="A392" s="140"/>
      <c r="B392" s="127"/>
      <c r="C392" s="146"/>
      <c r="D392" s="144"/>
      <c r="E392" s="127"/>
      <c r="F392" s="127"/>
      <c r="G392" s="127"/>
      <c r="H392" s="127"/>
      <c r="I392" s="127"/>
      <c r="J392" s="137"/>
      <c r="K392" s="103" t="s">
        <v>13</v>
      </c>
      <c r="L392" s="104" t="s">
        <v>60</v>
      </c>
      <c r="M392" s="112" t="s">
        <v>61</v>
      </c>
      <c r="N392" s="105">
        <v>480</v>
      </c>
      <c r="O392" s="105">
        <v>3</v>
      </c>
      <c r="P392" s="105">
        <v>5</v>
      </c>
      <c r="Q392" s="105">
        <v>9</v>
      </c>
      <c r="R392" s="106">
        <v>2</v>
      </c>
      <c r="S392" s="127"/>
      <c r="T392" s="127"/>
      <c r="U392" s="127"/>
      <c r="V392" s="127"/>
      <c r="W392" s="127"/>
      <c r="X392" s="127"/>
      <c r="Y392" s="127"/>
      <c r="Z392" s="127"/>
      <c r="AA392" s="134"/>
    </row>
    <row r="393" spans="1:31" ht="13.5" thickBot="1" x14ac:dyDescent="0.25">
      <c r="A393" s="141"/>
      <c r="B393" s="128"/>
      <c r="C393" s="147"/>
      <c r="D393" s="145"/>
      <c r="E393" s="128"/>
      <c r="F393" s="128"/>
      <c r="G393" s="128"/>
      <c r="H393" s="128"/>
      <c r="I393" s="128"/>
      <c r="J393" s="138"/>
      <c r="K393" s="107" t="s">
        <v>14</v>
      </c>
      <c r="L393" s="108" t="s">
        <v>60</v>
      </c>
      <c r="M393" s="113" t="s">
        <v>62</v>
      </c>
      <c r="N393" s="109">
        <v>480</v>
      </c>
      <c r="O393" s="109">
        <v>3</v>
      </c>
      <c r="P393" s="109">
        <v>5</v>
      </c>
      <c r="Q393" s="109">
        <v>27</v>
      </c>
      <c r="R393" s="110"/>
      <c r="S393" s="128"/>
      <c r="T393" s="128"/>
      <c r="U393" s="128"/>
      <c r="V393" s="128"/>
      <c r="W393" s="128"/>
      <c r="X393" s="128"/>
      <c r="Y393" s="128"/>
      <c r="Z393" s="128"/>
      <c r="AA393" s="135"/>
    </row>
    <row r="394" spans="1:31" x14ac:dyDescent="0.2">
      <c r="A394" s="139" t="s">
        <v>496</v>
      </c>
      <c r="B394" s="126" t="s">
        <v>76</v>
      </c>
      <c r="C394" s="142">
        <v>43665</v>
      </c>
      <c r="D394" s="143" t="s">
        <v>77</v>
      </c>
      <c r="E394" s="126"/>
      <c r="F394" s="126"/>
      <c r="G394" s="126"/>
      <c r="H394" s="126"/>
      <c r="I394" s="126"/>
      <c r="J394" s="136" t="s">
        <v>79</v>
      </c>
      <c r="K394" s="100" t="s">
        <v>23</v>
      </c>
      <c r="L394" s="93" t="s">
        <v>60</v>
      </c>
      <c r="M394" s="111" t="s">
        <v>183</v>
      </c>
      <c r="N394" s="101">
        <v>480</v>
      </c>
      <c r="O394" s="101">
        <v>3</v>
      </c>
      <c r="P394" s="101">
        <v>100</v>
      </c>
      <c r="Q394" s="101">
        <v>15</v>
      </c>
      <c r="R394" s="102"/>
      <c r="S394" s="126" t="s">
        <v>72</v>
      </c>
      <c r="T394" s="126">
        <v>3</v>
      </c>
      <c r="U394" s="126">
        <v>100</v>
      </c>
      <c r="V394" s="126">
        <v>1.6</v>
      </c>
      <c r="W394" s="126">
        <v>0.75</v>
      </c>
      <c r="X394" s="126">
        <v>1399.2</v>
      </c>
      <c r="Y394" s="126" t="s">
        <v>75</v>
      </c>
      <c r="Z394" s="126"/>
      <c r="AA394" s="133" t="s">
        <v>81</v>
      </c>
      <c r="AE394" t="str">
        <f>IF(P394&gt;U394,"XXXX","")</f>
        <v/>
      </c>
    </row>
    <row r="395" spans="1:31" x14ac:dyDescent="0.2">
      <c r="A395" s="140"/>
      <c r="B395" s="127"/>
      <c r="C395" s="146"/>
      <c r="D395" s="144"/>
      <c r="E395" s="127"/>
      <c r="F395" s="127"/>
      <c r="G395" s="127"/>
      <c r="H395" s="127"/>
      <c r="I395" s="127"/>
      <c r="J395" s="137"/>
      <c r="K395" s="103" t="s">
        <v>13</v>
      </c>
      <c r="L395" s="104" t="s">
        <v>60</v>
      </c>
      <c r="M395" s="112" t="s">
        <v>61</v>
      </c>
      <c r="N395" s="105">
        <v>480</v>
      </c>
      <c r="O395" s="105">
        <v>3</v>
      </c>
      <c r="P395" s="105">
        <v>5</v>
      </c>
      <c r="Q395" s="105">
        <v>9</v>
      </c>
      <c r="R395" s="106">
        <v>2</v>
      </c>
      <c r="S395" s="127"/>
      <c r="T395" s="127"/>
      <c r="U395" s="127"/>
      <c r="V395" s="127"/>
      <c r="W395" s="127"/>
      <c r="X395" s="127"/>
      <c r="Y395" s="127"/>
      <c r="Z395" s="127"/>
      <c r="AA395" s="134"/>
    </row>
    <row r="396" spans="1:31" ht="13.5" thickBot="1" x14ac:dyDescent="0.25">
      <c r="A396" s="141"/>
      <c r="B396" s="128"/>
      <c r="C396" s="147"/>
      <c r="D396" s="145"/>
      <c r="E396" s="128"/>
      <c r="F396" s="128"/>
      <c r="G396" s="128"/>
      <c r="H396" s="128"/>
      <c r="I396" s="128"/>
      <c r="J396" s="138"/>
      <c r="K396" s="107" t="s">
        <v>14</v>
      </c>
      <c r="L396" s="108" t="s">
        <v>60</v>
      </c>
      <c r="M396" s="113" t="s">
        <v>62</v>
      </c>
      <c r="N396" s="109">
        <v>480</v>
      </c>
      <c r="O396" s="109">
        <v>3</v>
      </c>
      <c r="P396" s="109">
        <v>5</v>
      </c>
      <c r="Q396" s="109">
        <v>27</v>
      </c>
      <c r="R396" s="110"/>
      <c r="S396" s="128"/>
      <c r="T396" s="128"/>
      <c r="U396" s="128"/>
      <c r="V396" s="128"/>
      <c r="W396" s="128"/>
      <c r="X396" s="128"/>
      <c r="Y396" s="128"/>
      <c r="Z396" s="128"/>
      <c r="AA396" s="135"/>
    </row>
    <row r="397" spans="1:31" x14ac:dyDescent="0.2">
      <c r="A397" s="139" t="s">
        <v>497</v>
      </c>
      <c r="B397" s="126" t="s">
        <v>76</v>
      </c>
      <c r="C397" s="142">
        <v>43665</v>
      </c>
      <c r="D397" s="143" t="s">
        <v>77</v>
      </c>
      <c r="E397" s="126"/>
      <c r="F397" s="126"/>
      <c r="G397" s="126"/>
      <c r="H397" s="126"/>
      <c r="I397" s="126"/>
      <c r="J397" s="136" t="s">
        <v>79</v>
      </c>
      <c r="K397" s="100" t="s">
        <v>23</v>
      </c>
      <c r="L397" s="93" t="s">
        <v>60</v>
      </c>
      <c r="M397" s="111" t="s">
        <v>183</v>
      </c>
      <c r="N397" s="101">
        <v>480</v>
      </c>
      <c r="O397" s="101">
        <v>3</v>
      </c>
      <c r="P397" s="101">
        <v>100</v>
      </c>
      <c r="Q397" s="101">
        <v>15</v>
      </c>
      <c r="R397" s="102"/>
      <c r="S397" s="126" t="s">
        <v>72</v>
      </c>
      <c r="T397" s="126">
        <v>3</v>
      </c>
      <c r="U397" s="126">
        <v>100</v>
      </c>
      <c r="V397" s="126">
        <v>2.1</v>
      </c>
      <c r="W397" s="126">
        <v>1</v>
      </c>
      <c r="X397" s="126">
        <v>1399.2</v>
      </c>
      <c r="Y397" s="126" t="s">
        <v>75</v>
      </c>
      <c r="Z397" s="126"/>
      <c r="AA397" s="133" t="s">
        <v>81</v>
      </c>
      <c r="AE397" t="str">
        <f>IF(P397&gt;U397,"XXXX","")</f>
        <v/>
      </c>
    </row>
    <row r="398" spans="1:31" x14ac:dyDescent="0.2">
      <c r="A398" s="140"/>
      <c r="B398" s="127"/>
      <c r="C398" s="146"/>
      <c r="D398" s="144"/>
      <c r="E398" s="127"/>
      <c r="F398" s="127"/>
      <c r="G398" s="127"/>
      <c r="H398" s="127"/>
      <c r="I398" s="127"/>
      <c r="J398" s="137"/>
      <c r="K398" s="103" t="s">
        <v>13</v>
      </c>
      <c r="L398" s="104" t="s">
        <v>60</v>
      </c>
      <c r="M398" s="112" t="s">
        <v>61</v>
      </c>
      <c r="N398" s="105">
        <v>480</v>
      </c>
      <c r="O398" s="105">
        <v>3</v>
      </c>
      <c r="P398" s="105">
        <v>5</v>
      </c>
      <c r="Q398" s="105">
        <v>9</v>
      </c>
      <c r="R398" s="106">
        <v>2</v>
      </c>
      <c r="S398" s="127"/>
      <c r="T398" s="127"/>
      <c r="U398" s="127"/>
      <c r="V398" s="127"/>
      <c r="W398" s="127"/>
      <c r="X398" s="127"/>
      <c r="Y398" s="127"/>
      <c r="Z398" s="127"/>
      <c r="AA398" s="134"/>
    </row>
    <row r="399" spans="1:31" ht="13.5" thickBot="1" x14ac:dyDescent="0.25">
      <c r="A399" s="141"/>
      <c r="B399" s="128"/>
      <c r="C399" s="147"/>
      <c r="D399" s="145"/>
      <c r="E399" s="128"/>
      <c r="F399" s="128"/>
      <c r="G399" s="128"/>
      <c r="H399" s="128"/>
      <c r="I399" s="128"/>
      <c r="J399" s="138"/>
      <c r="K399" s="107" t="s">
        <v>14</v>
      </c>
      <c r="L399" s="108" t="s">
        <v>60</v>
      </c>
      <c r="M399" s="113" t="s">
        <v>62</v>
      </c>
      <c r="N399" s="109">
        <v>480</v>
      </c>
      <c r="O399" s="109">
        <v>3</v>
      </c>
      <c r="P399" s="109">
        <v>5</v>
      </c>
      <c r="Q399" s="109">
        <v>27</v>
      </c>
      <c r="R399" s="110"/>
      <c r="S399" s="128"/>
      <c r="T399" s="128"/>
      <c r="U399" s="128"/>
      <c r="V399" s="128"/>
      <c r="W399" s="128"/>
      <c r="X399" s="128"/>
      <c r="Y399" s="128"/>
      <c r="Z399" s="128"/>
      <c r="AA399" s="135"/>
    </row>
    <row r="400" spans="1:31" x14ac:dyDescent="0.2">
      <c r="A400" s="139" t="s">
        <v>498</v>
      </c>
      <c r="B400" s="126" t="s">
        <v>76</v>
      </c>
      <c r="C400" s="142">
        <v>43665</v>
      </c>
      <c r="D400" s="143" t="s">
        <v>77</v>
      </c>
      <c r="E400" s="126"/>
      <c r="F400" s="126"/>
      <c r="G400" s="126"/>
      <c r="H400" s="126"/>
      <c r="I400" s="126"/>
      <c r="J400" s="136" t="s">
        <v>79</v>
      </c>
      <c r="K400" s="100" t="s">
        <v>23</v>
      </c>
      <c r="L400" s="93" t="s">
        <v>60</v>
      </c>
      <c r="M400" s="111" t="s">
        <v>183</v>
      </c>
      <c r="N400" s="101">
        <v>480</v>
      </c>
      <c r="O400" s="101">
        <v>3</v>
      </c>
      <c r="P400" s="101">
        <v>100</v>
      </c>
      <c r="Q400" s="101">
        <v>15</v>
      </c>
      <c r="R400" s="102"/>
      <c r="S400" s="126" t="s">
        <v>72</v>
      </c>
      <c r="T400" s="126">
        <v>3</v>
      </c>
      <c r="U400" s="126">
        <v>100</v>
      </c>
      <c r="V400" s="126">
        <v>3</v>
      </c>
      <c r="W400" s="126">
        <v>1.5</v>
      </c>
      <c r="X400" s="126">
        <v>1399.2</v>
      </c>
      <c r="Y400" s="126" t="s">
        <v>75</v>
      </c>
      <c r="Z400" s="126"/>
      <c r="AA400" s="133" t="s">
        <v>81</v>
      </c>
      <c r="AE400" t="str">
        <f>IF(P400&gt;U400,"XXXX","")</f>
        <v/>
      </c>
    </row>
    <row r="401" spans="1:31" x14ac:dyDescent="0.2">
      <c r="A401" s="140"/>
      <c r="B401" s="127"/>
      <c r="C401" s="146"/>
      <c r="D401" s="144"/>
      <c r="E401" s="127"/>
      <c r="F401" s="127"/>
      <c r="G401" s="127"/>
      <c r="H401" s="127"/>
      <c r="I401" s="127"/>
      <c r="J401" s="137"/>
      <c r="K401" s="103" t="s">
        <v>13</v>
      </c>
      <c r="L401" s="104" t="s">
        <v>60</v>
      </c>
      <c r="M401" s="112" t="s">
        <v>61</v>
      </c>
      <c r="N401" s="105">
        <v>480</v>
      </c>
      <c r="O401" s="105">
        <v>3</v>
      </c>
      <c r="P401" s="105">
        <v>5</v>
      </c>
      <c r="Q401" s="105">
        <v>9</v>
      </c>
      <c r="R401" s="106">
        <v>2</v>
      </c>
      <c r="S401" s="127"/>
      <c r="T401" s="127"/>
      <c r="U401" s="127"/>
      <c r="V401" s="127"/>
      <c r="W401" s="127"/>
      <c r="X401" s="127"/>
      <c r="Y401" s="127"/>
      <c r="Z401" s="127"/>
      <c r="AA401" s="134"/>
    </row>
    <row r="402" spans="1:31" ht="13.5" thickBot="1" x14ac:dyDescent="0.25">
      <c r="A402" s="141"/>
      <c r="B402" s="128"/>
      <c r="C402" s="147"/>
      <c r="D402" s="145"/>
      <c r="E402" s="128"/>
      <c r="F402" s="128"/>
      <c r="G402" s="128"/>
      <c r="H402" s="128"/>
      <c r="I402" s="128"/>
      <c r="J402" s="138"/>
      <c r="K402" s="107" t="s">
        <v>14</v>
      </c>
      <c r="L402" s="108" t="s">
        <v>60</v>
      </c>
      <c r="M402" s="113" t="s">
        <v>62</v>
      </c>
      <c r="N402" s="109">
        <v>480</v>
      </c>
      <c r="O402" s="109">
        <v>3</v>
      </c>
      <c r="P402" s="109">
        <v>5</v>
      </c>
      <c r="Q402" s="109">
        <v>27</v>
      </c>
      <c r="R402" s="110"/>
      <c r="S402" s="128"/>
      <c r="T402" s="128"/>
      <c r="U402" s="128"/>
      <c r="V402" s="128"/>
      <c r="W402" s="128"/>
      <c r="X402" s="128"/>
      <c r="Y402" s="128"/>
      <c r="Z402" s="128"/>
      <c r="AA402" s="135"/>
    </row>
    <row r="403" spans="1:31" x14ac:dyDescent="0.2">
      <c r="A403" s="139" t="s">
        <v>499</v>
      </c>
      <c r="B403" s="126" t="s">
        <v>76</v>
      </c>
      <c r="C403" s="142">
        <v>43665</v>
      </c>
      <c r="D403" s="143" t="s">
        <v>77</v>
      </c>
      <c r="E403" s="126"/>
      <c r="F403" s="126"/>
      <c r="G403" s="126"/>
      <c r="H403" s="126"/>
      <c r="I403" s="126"/>
      <c r="J403" s="136" t="s">
        <v>79</v>
      </c>
      <c r="K403" s="100" t="s">
        <v>23</v>
      </c>
      <c r="L403" s="93" t="s">
        <v>60</v>
      </c>
      <c r="M403" s="111" t="s">
        <v>183</v>
      </c>
      <c r="N403" s="101">
        <v>480</v>
      </c>
      <c r="O403" s="101">
        <v>3</v>
      </c>
      <c r="P403" s="101">
        <v>100</v>
      </c>
      <c r="Q403" s="101">
        <v>15</v>
      </c>
      <c r="R403" s="102"/>
      <c r="S403" s="126" t="s">
        <v>72</v>
      </c>
      <c r="T403" s="126">
        <v>3</v>
      </c>
      <c r="U403" s="126">
        <v>100</v>
      </c>
      <c r="V403" s="126">
        <v>3.4</v>
      </c>
      <c r="W403" s="126">
        <v>2</v>
      </c>
      <c r="X403" s="126">
        <v>1399.2</v>
      </c>
      <c r="Y403" s="126" t="s">
        <v>75</v>
      </c>
      <c r="Z403" s="126"/>
      <c r="AA403" s="133" t="s">
        <v>81</v>
      </c>
      <c r="AE403" t="str">
        <f>IF(P403&gt;U403,"XXXX","")</f>
        <v/>
      </c>
    </row>
    <row r="404" spans="1:31" x14ac:dyDescent="0.2">
      <c r="A404" s="140"/>
      <c r="B404" s="127"/>
      <c r="C404" s="146"/>
      <c r="D404" s="144"/>
      <c r="E404" s="127"/>
      <c r="F404" s="127"/>
      <c r="G404" s="127"/>
      <c r="H404" s="127"/>
      <c r="I404" s="127"/>
      <c r="J404" s="137"/>
      <c r="K404" s="103" t="s">
        <v>13</v>
      </c>
      <c r="L404" s="104" t="s">
        <v>60</v>
      </c>
      <c r="M404" s="112" t="s">
        <v>61</v>
      </c>
      <c r="N404" s="105">
        <v>480</v>
      </c>
      <c r="O404" s="105">
        <v>3</v>
      </c>
      <c r="P404" s="105">
        <v>5</v>
      </c>
      <c r="Q404" s="105">
        <v>9</v>
      </c>
      <c r="R404" s="106">
        <v>2</v>
      </c>
      <c r="S404" s="127"/>
      <c r="T404" s="127"/>
      <c r="U404" s="127"/>
      <c r="V404" s="127"/>
      <c r="W404" s="127"/>
      <c r="X404" s="127"/>
      <c r="Y404" s="127"/>
      <c r="Z404" s="127"/>
      <c r="AA404" s="134"/>
    </row>
    <row r="405" spans="1:31" ht="13.5" thickBot="1" x14ac:dyDescent="0.25">
      <c r="A405" s="141"/>
      <c r="B405" s="128"/>
      <c r="C405" s="147"/>
      <c r="D405" s="145"/>
      <c r="E405" s="128"/>
      <c r="F405" s="128"/>
      <c r="G405" s="128"/>
      <c r="H405" s="128"/>
      <c r="I405" s="128"/>
      <c r="J405" s="138"/>
      <c r="K405" s="107" t="s">
        <v>14</v>
      </c>
      <c r="L405" s="108" t="s">
        <v>60</v>
      </c>
      <c r="M405" s="113" t="s">
        <v>62</v>
      </c>
      <c r="N405" s="109">
        <v>480</v>
      </c>
      <c r="O405" s="109">
        <v>3</v>
      </c>
      <c r="P405" s="109">
        <v>5</v>
      </c>
      <c r="Q405" s="109">
        <v>27</v>
      </c>
      <c r="R405" s="110"/>
      <c r="S405" s="128"/>
      <c r="T405" s="128"/>
      <c r="U405" s="128"/>
      <c r="V405" s="128"/>
      <c r="W405" s="128"/>
      <c r="X405" s="128"/>
      <c r="Y405" s="128"/>
      <c r="Z405" s="128"/>
      <c r="AA405" s="135"/>
    </row>
    <row r="406" spans="1:31" x14ac:dyDescent="0.2">
      <c r="A406" s="139" t="s">
        <v>500</v>
      </c>
      <c r="B406" s="126" t="s">
        <v>76</v>
      </c>
      <c r="C406" s="142">
        <v>43665</v>
      </c>
      <c r="D406" s="143" t="s">
        <v>77</v>
      </c>
      <c r="E406" s="126"/>
      <c r="F406" s="126"/>
      <c r="G406" s="126"/>
      <c r="H406" s="126"/>
      <c r="I406" s="126"/>
      <c r="J406" s="136" t="s">
        <v>79</v>
      </c>
      <c r="K406" s="100" t="s">
        <v>23</v>
      </c>
      <c r="L406" s="93" t="s">
        <v>60</v>
      </c>
      <c r="M406" s="111" t="s">
        <v>179</v>
      </c>
      <c r="N406" s="101">
        <v>240</v>
      </c>
      <c r="O406" s="101">
        <v>3</v>
      </c>
      <c r="P406" s="101">
        <v>65</v>
      </c>
      <c r="Q406" s="101">
        <v>15</v>
      </c>
      <c r="R406" s="102"/>
      <c r="S406" s="126">
        <v>200</v>
      </c>
      <c r="T406" s="126">
        <v>3</v>
      </c>
      <c r="U406" s="126">
        <v>65</v>
      </c>
      <c r="V406" s="126">
        <v>7.8</v>
      </c>
      <c r="W406" s="126">
        <v>2</v>
      </c>
      <c r="X406" s="126">
        <v>1399.2</v>
      </c>
      <c r="Y406" s="126" t="s">
        <v>74</v>
      </c>
      <c r="Z406" s="126"/>
      <c r="AA406" s="133" t="s">
        <v>82</v>
      </c>
      <c r="AE406" t="str">
        <f>IF(P406&gt;U406,"XXXX","")</f>
        <v/>
      </c>
    </row>
    <row r="407" spans="1:31" x14ac:dyDescent="0.2">
      <c r="A407" s="140"/>
      <c r="B407" s="127"/>
      <c r="C407" s="146"/>
      <c r="D407" s="144"/>
      <c r="E407" s="127"/>
      <c r="F407" s="127"/>
      <c r="G407" s="127"/>
      <c r="H407" s="127"/>
      <c r="I407" s="127"/>
      <c r="J407" s="137"/>
      <c r="K407" s="103" t="s">
        <v>13</v>
      </c>
      <c r="L407" s="104" t="s">
        <v>60</v>
      </c>
      <c r="M407" s="112" t="s">
        <v>63</v>
      </c>
      <c r="N407" s="105">
        <v>240</v>
      </c>
      <c r="O407" s="105">
        <v>3</v>
      </c>
      <c r="P407" s="105">
        <v>5</v>
      </c>
      <c r="Q407" s="105">
        <v>18</v>
      </c>
      <c r="R407" s="106">
        <v>3</v>
      </c>
      <c r="S407" s="127"/>
      <c r="T407" s="127"/>
      <c r="U407" s="127"/>
      <c r="V407" s="127"/>
      <c r="W407" s="127"/>
      <c r="X407" s="127"/>
      <c r="Y407" s="127"/>
      <c r="Z407" s="127"/>
      <c r="AA407" s="134"/>
    </row>
    <row r="408" spans="1:31" ht="13.5" thickBot="1" x14ac:dyDescent="0.25">
      <c r="A408" s="141"/>
      <c r="B408" s="128"/>
      <c r="C408" s="147"/>
      <c r="D408" s="145"/>
      <c r="E408" s="128"/>
      <c r="F408" s="128"/>
      <c r="G408" s="128"/>
      <c r="H408" s="128"/>
      <c r="I408" s="128"/>
      <c r="J408" s="138"/>
      <c r="K408" s="107" t="s">
        <v>14</v>
      </c>
      <c r="L408" s="108" t="s">
        <v>60</v>
      </c>
      <c r="M408" s="113" t="s">
        <v>178</v>
      </c>
      <c r="N408" s="109">
        <v>240</v>
      </c>
      <c r="O408" s="109">
        <v>3</v>
      </c>
      <c r="P408" s="109">
        <v>5</v>
      </c>
      <c r="Q408" s="109" t="s">
        <v>197</v>
      </c>
      <c r="R408" s="110"/>
      <c r="S408" s="128"/>
      <c r="T408" s="128"/>
      <c r="U408" s="128"/>
      <c r="V408" s="128"/>
      <c r="W408" s="128"/>
      <c r="X408" s="128"/>
      <c r="Y408" s="128"/>
      <c r="Z408" s="128"/>
      <c r="AA408" s="135"/>
    </row>
    <row r="409" spans="1:31" x14ac:dyDescent="0.2">
      <c r="A409" s="139" t="s">
        <v>235</v>
      </c>
      <c r="B409" s="126" t="s">
        <v>76</v>
      </c>
      <c r="C409" s="142">
        <v>43665</v>
      </c>
      <c r="D409" s="143" t="s">
        <v>77</v>
      </c>
      <c r="E409" s="126"/>
      <c r="F409" s="126"/>
      <c r="G409" s="126"/>
      <c r="H409" s="126"/>
      <c r="I409" s="126"/>
      <c r="J409" s="136" t="s">
        <v>79</v>
      </c>
      <c r="K409" s="100" t="s">
        <v>23</v>
      </c>
      <c r="L409" s="93" t="s">
        <v>60</v>
      </c>
      <c r="M409" s="111" t="s">
        <v>179</v>
      </c>
      <c r="N409" s="101">
        <v>240</v>
      </c>
      <c r="O409" s="101">
        <v>3</v>
      </c>
      <c r="P409" s="101">
        <v>65</v>
      </c>
      <c r="Q409" s="101">
        <v>20</v>
      </c>
      <c r="R409" s="102"/>
      <c r="S409" s="126">
        <v>200</v>
      </c>
      <c r="T409" s="126">
        <v>3</v>
      </c>
      <c r="U409" s="126">
        <v>65</v>
      </c>
      <c r="V409" s="126">
        <v>7.8</v>
      </c>
      <c r="W409" s="126">
        <v>2</v>
      </c>
      <c r="X409" s="126">
        <v>1399.2</v>
      </c>
      <c r="Y409" s="126" t="s">
        <v>74</v>
      </c>
      <c r="Z409" s="126"/>
      <c r="AA409" s="133" t="s">
        <v>82</v>
      </c>
      <c r="AE409" t="str">
        <f>IF(P409&gt;U409,"XXXX","")</f>
        <v/>
      </c>
    </row>
    <row r="410" spans="1:31" x14ac:dyDescent="0.2">
      <c r="A410" s="140"/>
      <c r="B410" s="127"/>
      <c r="C410" s="146"/>
      <c r="D410" s="144"/>
      <c r="E410" s="127"/>
      <c r="F410" s="127"/>
      <c r="G410" s="127"/>
      <c r="H410" s="127"/>
      <c r="I410" s="127"/>
      <c r="J410" s="137"/>
      <c r="K410" s="103" t="s">
        <v>13</v>
      </c>
      <c r="L410" s="104" t="s">
        <v>60</v>
      </c>
      <c r="M410" s="112" t="s">
        <v>63</v>
      </c>
      <c r="N410" s="105">
        <v>240</v>
      </c>
      <c r="O410" s="105">
        <v>3</v>
      </c>
      <c r="P410" s="105">
        <v>5</v>
      </c>
      <c r="Q410" s="105">
        <v>18</v>
      </c>
      <c r="R410" s="106">
        <v>3</v>
      </c>
      <c r="S410" s="127"/>
      <c r="T410" s="127"/>
      <c r="U410" s="127"/>
      <c r="V410" s="127"/>
      <c r="W410" s="127"/>
      <c r="X410" s="127"/>
      <c r="Y410" s="127"/>
      <c r="Z410" s="127"/>
      <c r="AA410" s="134"/>
    </row>
    <row r="411" spans="1:31" ht="13.5" thickBot="1" x14ac:dyDescent="0.25">
      <c r="A411" s="141"/>
      <c r="B411" s="128"/>
      <c r="C411" s="147"/>
      <c r="D411" s="145"/>
      <c r="E411" s="128"/>
      <c r="F411" s="128"/>
      <c r="G411" s="128"/>
      <c r="H411" s="128"/>
      <c r="I411" s="128"/>
      <c r="J411" s="138"/>
      <c r="K411" s="107" t="s">
        <v>14</v>
      </c>
      <c r="L411" s="108" t="s">
        <v>60</v>
      </c>
      <c r="M411" s="113" t="s">
        <v>178</v>
      </c>
      <c r="N411" s="109">
        <v>240</v>
      </c>
      <c r="O411" s="109">
        <v>3</v>
      </c>
      <c r="P411" s="109">
        <v>5</v>
      </c>
      <c r="Q411" s="109" t="s">
        <v>197</v>
      </c>
      <c r="R411" s="110"/>
      <c r="S411" s="128"/>
      <c r="T411" s="128"/>
      <c r="U411" s="128"/>
      <c r="V411" s="128"/>
      <c r="W411" s="128"/>
      <c r="X411" s="128"/>
      <c r="Y411" s="128"/>
      <c r="Z411" s="128"/>
      <c r="AA411" s="135"/>
    </row>
    <row r="412" spans="1:31" x14ac:dyDescent="0.2">
      <c r="A412" s="139" t="s">
        <v>501</v>
      </c>
      <c r="B412" s="126" t="s">
        <v>76</v>
      </c>
      <c r="C412" s="142">
        <v>43665</v>
      </c>
      <c r="D412" s="143" t="s">
        <v>77</v>
      </c>
      <c r="E412" s="126"/>
      <c r="F412" s="126"/>
      <c r="G412" s="126"/>
      <c r="H412" s="126"/>
      <c r="I412" s="126"/>
      <c r="J412" s="136" t="s">
        <v>79</v>
      </c>
      <c r="K412" s="100" t="s">
        <v>23</v>
      </c>
      <c r="L412" s="93" t="s">
        <v>60</v>
      </c>
      <c r="M412" s="111" t="s">
        <v>179</v>
      </c>
      <c r="N412" s="101">
        <v>240</v>
      </c>
      <c r="O412" s="101">
        <v>3</v>
      </c>
      <c r="P412" s="101">
        <v>65</v>
      </c>
      <c r="Q412" s="101">
        <v>15</v>
      </c>
      <c r="R412" s="102"/>
      <c r="S412" s="126">
        <v>200</v>
      </c>
      <c r="T412" s="126">
        <v>3</v>
      </c>
      <c r="U412" s="126">
        <v>65</v>
      </c>
      <c r="V412" s="126">
        <v>11</v>
      </c>
      <c r="W412" s="126">
        <v>3</v>
      </c>
      <c r="X412" s="126">
        <v>1399.2</v>
      </c>
      <c r="Y412" s="126" t="s">
        <v>74</v>
      </c>
      <c r="Z412" s="126"/>
      <c r="AA412" s="133" t="s">
        <v>82</v>
      </c>
      <c r="AE412" t="str">
        <f>IF(P412&gt;U412,"XXXX","")</f>
        <v/>
      </c>
    </row>
    <row r="413" spans="1:31" x14ac:dyDescent="0.2">
      <c r="A413" s="140"/>
      <c r="B413" s="127"/>
      <c r="C413" s="146"/>
      <c r="D413" s="144"/>
      <c r="E413" s="127"/>
      <c r="F413" s="127"/>
      <c r="G413" s="127"/>
      <c r="H413" s="127"/>
      <c r="I413" s="127"/>
      <c r="J413" s="137"/>
      <c r="K413" s="103" t="s">
        <v>13</v>
      </c>
      <c r="L413" s="104" t="s">
        <v>60</v>
      </c>
      <c r="M413" s="112" t="s">
        <v>63</v>
      </c>
      <c r="N413" s="105">
        <v>240</v>
      </c>
      <c r="O413" s="105">
        <v>3</v>
      </c>
      <c r="P413" s="105">
        <v>5</v>
      </c>
      <c r="Q413" s="105">
        <v>18</v>
      </c>
      <c r="R413" s="106">
        <v>3</v>
      </c>
      <c r="S413" s="127"/>
      <c r="T413" s="127"/>
      <c r="U413" s="127"/>
      <c r="V413" s="127"/>
      <c r="W413" s="127"/>
      <c r="X413" s="127"/>
      <c r="Y413" s="127"/>
      <c r="Z413" s="127"/>
      <c r="AA413" s="134"/>
    </row>
    <row r="414" spans="1:31" ht="13.5" thickBot="1" x14ac:dyDescent="0.25">
      <c r="A414" s="141"/>
      <c r="B414" s="128"/>
      <c r="C414" s="147"/>
      <c r="D414" s="145"/>
      <c r="E414" s="128"/>
      <c r="F414" s="128"/>
      <c r="G414" s="128"/>
      <c r="H414" s="128"/>
      <c r="I414" s="128"/>
      <c r="J414" s="138"/>
      <c r="K414" s="107" t="s">
        <v>14</v>
      </c>
      <c r="L414" s="108" t="s">
        <v>60</v>
      </c>
      <c r="M414" s="113" t="s">
        <v>178</v>
      </c>
      <c r="N414" s="109">
        <v>240</v>
      </c>
      <c r="O414" s="109">
        <v>3</v>
      </c>
      <c r="P414" s="109">
        <v>5</v>
      </c>
      <c r="Q414" s="109" t="s">
        <v>197</v>
      </c>
      <c r="R414" s="110"/>
      <c r="S414" s="128"/>
      <c r="T414" s="128"/>
      <c r="U414" s="128"/>
      <c r="V414" s="128"/>
      <c r="W414" s="128"/>
      <c r="X414" s="128"/>
      <c r="Y414" s="128"/>
      <c r="Z414" s="128"/>
      <c r="AA414" s="135"/>
    </row>
    <row r="415" spans="1:31" x14ac:dyDescent="0.2">
      <c r="A415" s="139" t="s">
        <v>236</v>
      </c>
      <c r="B415" s="126" t="s">
        <v>76</v>
      </c>
      <c r="C415" s="142">
        <v>43665</v>
      </c>
      <c r="D415" s="143" t="s">
        <v>77</v>
      </c>
      <c r="E415" s="126"/>
      <c r="F415" s="126"/>
      <c r="G415" s="126"/>
      <c r="H415" s="126"/>
      <c r="I415" s="126"/>
      <c r="J415" s="136" t="s">
        <v>79</v>
      </c>
      <c r="K415" s="100" t="s">
        <v>23</v>
      </c>
      <c r="L415" s="93" t="s">
        <v>60</v>
      </c>
      <c r="M415" s="111" t="s">
        <v>179</v>
      </c>
      <c r="N415" s="101">
        <v>240</v>
      </c>
      <c r="O415" s="101">
        <v>3</v>
      </c>
      <c r="P415" s="101">
        <v>65</v>
      </c>
      <c r="Q415" s="101">
        <v>20</v>
      </c>
      <c r="R415" s="102"/>
      <c r="S415" s="126">
        <v>200</v>
      </c>
      <c r="T415" s="126">
        <v>3</v>
      </c>
      <c r="U415" s="126">
        <v>65</v>
      </c>
      <c r="V415" s="126">
        <v>11</v>
      </c>
      <c r="W415" s="126">
        <v>3</v>
      </c>
      <c r="X415" s="126">
        <v>1399.2</v>
      </c>
      <c r="Y415" s="126" t="s">
        <v>74</v>
      </c>
      <c r="Z415" s="126"/>
      <c r="AA415" s="133" t="s">
        <v>82</v>
      </c>
      <c r="AE415" t="str">
        <f>IF(P415&gt;U415,"XXXX","")</f>
        <v/>
      </c>
    </row>
    <row r="416" spans="1:31" x14ac:dyDescent="0.2">
      <c r="A416" s="140"/>
      <c r="B416" s="127"/>
      <c r="C416" s="146"/>
      <c r="D416" s="144"/>
      <c r="E416" s="127"/>
      <c r="F416" s="127"/>
      <c r="G416" s="127"/>
      <c r="H416" s="127"/>
      <c r="I416" s="127"/>
      <c r="J416" s="137"/>
      <c r="K416" s="103" t="s">
        <v>13</v>
      </c>
      <c r="L416" s="104" t="s">
        <v>60</v>
      </c>
      <c r="M416" s="112" t="s">
        <v>63</v>
      </c>
      <c r="N416" s="105">
        <v>240</v>
      </c>
      <c r="O416" s="105">
        <v>3</v>
      </c>
      <c r="P416" s="105">
        <v>5</v>
      </c>
      <c r="Q416" s="105">
        <v>18</v>
      </c>
      <c r="R416" s="106">
        <v>3</v>
      </c>
      <c r="S416" s="127"/>
      <c r="T416" s="127"/>
      <c r="U416" s="127"/>
      <c r="V416" s="127"/>
      <c r="W416" s="127"/>
      <c r="X416" s="127"/>
      <c r="Y416" s="127"/>
      <c r="Z416" s="127"/>
      <c r="AA416" s="134"/>
    </row>
    <row r="417" spans="1:31" ht="13.5" thickBot="1" x14ac:dyDescent="0.25">
      <c r="A417" s="141"/>
      <c r="B417" s="128"/>
      <c r="C417" s="147"/>
      <c r="D417" s="145"/>
      <c r="E417" s="128"/>
      <c r="F417" s="128"/>
      <c r="G417" s="128"/>
      <c r="H417" s="128"/>
      <c r="I417" s="128"/>
      <c r="J417" s="138"/>
      <c r="K417" s="107" t="s">
        <v>14</v>
      </c>
      <c r="L417" s="108" t="s">
        <v>60</v>
      </c>
      <c r="M417" s="113" t="s">
        <v>178</v>
      </c>
      <c r="N417" s="109">
        <v>240</v>
      </c>
      <c r="O417" s="109">
        <v>3</v>
      </c>
      <c r="P417" s="109">
        <v>5</v>
      </c>
      <c r="Q417" s="109" t="s">
        <v>197</v>
      </c>
      <c r="R417" s="110"/>
      <c r="S417" s="128"/>
      <c r="T417" s="128"/>
      <c r="U417" s="128"/>
      <c r="V417" s="128"/>
      <c r="W417" s="128"/>
      <c r="X417" s="128"/>
      <c r="Y417" s="128"/>
      <c r="Z417" s="128"/>
      <c r="AA417" s="135"/>
    </row>
    <row r="418" spans="1:31" x14ac:dyDescent="0.2">
      <c r="A418" s="139" t="s">
        <v>502</v>
      </c>
      <c r="B418" s="126" t="s">
        <v>76</v>
      </c>
      <c r="C418" s="142">
        <v>43665</v>
      </c>
      <c r="D418" s="143" t="s">
        <v>77</v>
      </c>
      <c r="E418" s="126"/>
      <c r="F418" s="126"/>
      <c r="G418" s="126"/>
      <c r="H418" s="126"/>
      <c r="I418" s="126"/>
      <c r="J418" s="136" t="s">
        <v>79</v>
      </c>
      <c r="K418" s="100" t="s">
        <v>23</v>
      </c>
      <c r="L418" s="93" t="s">
        <v>60</v>
      </c>
      <c r="M418" s="111" t="s">
        <v>179</v>
      </c>
      <c r="N418" s="101">
        <v>240</v>
      </c>
      <c r="O418" s="101">
        <v>3</v>
      </c>
      <c r="P418" s="101">
        <v>65</v>
      </c>
      <c r="Q418" s="101">
        <v>15</v>
      </c>
      <c r="R418" s="102"/>
      <c r="S418" s="126">
        <v>208</v>
      </c>
      <c r="T418" s="126">
        <v>3</v>
      </c>
      <c r="U418" s="126">
        <v>65</v>
      </c>
      <c r="V418" s="126">
        <v>7.5</v>
      </c>
      <c r="W418" s="126">
        <v>2</v>
      </c>
      <c r="X418" s="126">
        <v>1399.2</v>
      </c>
      <c r="Y418" s="126" t="s">
        <v>74</v>
      </c>
      <c r="Z418" s="126"/>
      <c r="AA418" s="133" t="s">
        <v>82</v>
      </c>
      <c r="AE418" t="str">
        <f>IF(P418&gt;U418,"XXXX","")</f>
        <v/>
      </c>
    </row>
    <row r="419" spans="1:31" x14ac:dyDescent="0.2">
      <c r="A419" s="140"/>
      <c r="B419" s="127"/>
      <c r="C419" s="146"/>
      <c r="D419" s="144"/>
      <c r="E419" s="127"/>
      <c r="F419" s="127"/>
      <c r="G419" s="127"/>
      <c r="H419" s="127"/>
      <c r="I419" s="127"/>
      <c r="J419" s="137"/>
      <c r="K419" s="103" t="s">
        <v>13</v>
      </c>
      <c r="L419" s="104" t="s">
        <v>60</v>
      </c>
      <c r="M419" s="112" t="s">
        <v>63</v>
      </c>
      <c r="N419" s="105">
        <v>240</v>
      </c>
      <c r="O419" s="105">
        <v>3</v>
      </c>
      <c r="P419" s="105">
        <v>5</v>
      </c>
      <c r="Q419" s="105">
        <v>18</v>
      </c>
      <c r="R419" s="106">
        <v>3</v>
      </c>
      <c r="S419" s="127"/>
      <c r="T419" s="127"/>
      <c r="U419" s="127"/>
      <c r="V419" s="127"/>
      <c r="W419" s="127"/>
      <c r="X419" s="127"/>
      <c r="Y419" s="127"/>
      <c r="Z419" s="127"/>
      <c r="AA419" s="134"/>
    </row>
    <row r="420" spans="1:31" ht="13.5" thickBot="1" x14ac:dyDescent="0.25">
      <c r="A420" s="141"/>
      <c r="B420" s="128"/>
      <c r="C420" s="147"/>
      <c r="D420" s="145"/>
      <c r="E420" s="128"/>
      <c r="F420" s="128"/>
      <c r="G420" s="128"/>
      <c r="H420" s="128"/>
      <c r="I420" s="128"/>
      <c r="J420" s="138"/>
      <c r="K420" s="107" t="s">
        <v>14</v>
      </c>
      <c r="L420" s="108" t="s">
        <v>60</v>
      </c>
      <c r="M420" s="113" t="s">
        <v>178</v>
      </c>
      <c r="N420" s="109">
        <v>240</v>
      </c>
      <c r="O420" s="109">
        <v>3</v>
      </c>
      <c r="P420" s="109">
        <v>5</v>
      </c>
      <c r="Q420" s="109" t="s">
        <v>197</v>
      </c>
      <c r="R420" s="110"/>
      <c r="S420" s="128"/>
      <c r="T420" s="128"/>
      <c r="U420" s="128"/>
      <c r="V420" s="128"/>
      <c r="W420" s="128"/>
      <c r="X420" s="128"/>
      <c r="Y420" s="128"/>
      <c r="Z420" s="128"/>
      <c r="AA420" s="135"/>
    </row>
    <row r="421" spans="1:31" x14ac:dyDescent="0.2">
      <c r="A421" s="139" t="s">
        <v>237</v>
      </c>
      <c r="B421" s="126" t="s">
        <v>76</v>
      </c>
      <c r="C421" s="142">
        <v>43665</v>
      </c>
      <c r="D421" s="143" t="s">
        <v>77</v>
      </c>
      <c r="E421" s="126"/>
      <c r="F421" s="126"/>
      <c r="G421" s="126"/>
      <c r="H421" s="126"/>
      <c r="I421" s="126"/>
      <c r="J421" s="136" t="s">
        <v>79</v>
      </c>
      <c r="K421" s="100" t="s">
        <v>23</v>
      </c>
      <c r="L421" s="93" t="s">
        <v>60</v>
      </c>
      <c r="M421" s="111" t="s">
        <v>179</v>
      </c>
      <c r="N421" s="101">
        <v>240</v>
      </c>
      <c r="O421" s="101">
        <v>3</v>
      </c>
      <c r="P421" s="101">
        <v>65</v>
      </c>
      <c r="Q421" s="101">
        <v>20</v>
      </c>
      <c r="R421" s="102"/>
      <c r="S421" s="126">
        <v>208</v>
      </c>
      <c r="T421" s="126">
        <v>3</v>
      </c>
      <c r="U421" s="126">
        <v>65</v>
      </c>
      <c r="V421" s="126">
        <v>7.5</v>
      </c>
      <c r="W421" s="126">
        <v>2</v>
      </c>
      <c r="X421" s="126">
        <v>1399.2</v>
      </c>
      <c r="Y421" s="126" t="s">
        <v>74</v>
      </c>
      <c r="Z421" s="126"/>
      <c r="AA421" s="133" t="s">
        <v>82</v>
      </c>
      <c r="AE421" t="str">
        <f>IF(P421&gt;U421,"XXXX","")</f>
        <v/>
      </c>
    </row>
    <row r="422" spans="1:31" x14ac:dyDescent="0.2">
      <c r="A422" s="140"/>
      <c r="B422" s="127"/>
      <c r="C422" s="146"/>
      <c r="D422" s="144"/>
      <c r="E422" s="127"/>
      <c r="F422" s="127"/>
      <c r="G422" s="127"/>
      <c r="H422" s="127"/>
      <c r="I422" s="127"/>
      <c r="J422" s="137"/>
      <c r="K422" s="103" t="s">
        <v>13</v>
      </c>
      <c r="L422" s="104" t="s">
        <v>60</v>
      </c>
      <c r="M422" s="112" t="s">
        <v>63</v>
      </c>
      <c r="N422" s="105">
        <v>240</v>
      </c>
      <c r="O422" s="105">
        <v>3</v>
      </c>
      <c r="P422" s="105">
        <v>5</v>
      </c>
      <c r="Q422" s="105">
        <v>18</v>
      </c>
      <c r="R422" s="106">
        <v>3</v>
      </c>
      <c r="S422" s="127"/>
      <c r="T422" s="127"/>
      <c r="U422" s="127"/>
      <c r="V422" s="127"/>
      <c r="W422" s="127"/>
      <c r="X422" s="127"/>
      <c r="Y422" s="127"/>
      <c r="Z422" s="127"/>
      <c r="AA422" s="134"/>
    </row>
    <row r="423" spans="1:31" ht="13.5" thickBot="1" x14ac:dyDescent="0.25">
      <c r="A423" s="141"/>
      <c r="B423" s="128"/>
      <c r="C423" s="147"/>
      <c r="D423" s="145"/>
      <c r="E423" s="128"/>
      <c r="F423" s="128"/>
      <c r="G423" s="128"/>
      <c r="H423" s="128"/>
      <c r="I423" s="128"/>
      <c r="J423" s="138"/>
      <c r="K423" s="107" t="s">
        <v>14</v>
      </c>
      <c r="L423" s="108" t="s">
        <v>60</v>
      </c>
      <c r="M423" s="113" t="s">
        <v>178</v>
      </c>
      <c r="N423" s="109">
        <v>240</v>
      </c>
      <c r="O423" s="109">
        <v>3</v>
      </c>
      <c r="P423" s="109">
        <v>5</v>
      </c>
      <c r="Q423" s="109" t="s">
        <v>197</v>
      </c>
      <c r="R423" s="110"/>
      <c r="S423" s="128"/>
      <c r="T423" s="128"/>
      <c r="U423" s="128"/>
      <c r="V423" s="128"/>
      <c r="W423" s="128"/>
      <c r="X423" s="128"/>
      <c r="Y423" s="128"/>
      <c r="Z423" s="128"/>
      <c r="AA423" s="135"/>
    </row>
    <row r="424" spans="1:31" x14ac:dyDescent="0.2">
      <c r="A424" s="139" t="s">
        <v>503</v>
      </c>
      <c r="B424" s="126" t="s">
        <v>76</v>
      </c>
      <c r="C424" s="142">
        <v>43665</v>
      </c>
      <c r="D424" s="143" t="s">
        <v>77</v>
      </c>
      <c r="E424" s="126"/>
      <c r="F424" s="126"/>
      <c r="G424" s="126"/>
      <c r="H424" s="126"/>
      <c r="I424" s="126"/>
      <c r="J424" s="136" t="s">
        <v>79</v>
      </c>
      <c r="K424" s="100" t="s">
        <v>23</v>
      </c>
      <c r="L424" s="93" t="s">
        <v>60</v>
      </c>
      <c r="M424" s="111" t="s">
        <v>179</v>
      </c>
      <c r="N424" s="101">
        <v>240</v>
      </c>
      <c r="O424" s="101">
        <v>3</v>
      </c>
      <c r="P424" s="101">
        <v>65</v>
      </c>
      <c r="Q424" s="101">
        <v>15</v>
      </c>
      <c r="R424" s="102"/>
      <c r="S424" s="126">
        <v>208</v>
      </c>
      <c r="T424" s="126">
        <v>3</v>
      </c>
      <c r="U424" s="126">
        <v>65</v>
      </c>
      <c r="V424" s="126">
        <v>10.6</v>
      </c>
      <c r="W424" s="126">
        <v>3</v>
      </c>
      <c r="X424" s="126">
        <v>1399.2</v>
      </c>
      <c r="Y424" s="126" t="s">
        <v>74</v>
      </c>
      <c r="Z424" s="126"/>
      <c r="AA424" s="133" t="s">
        <v>82</v>
      </c>
      <c r="AE424" t="str">
        <f>IF(P424&gt;U424,"XXXX","")</f>
        <v/>
      </c>
    </row>
    <row r="425" spans="1:31" x14ac:dyDescent="0.2">
      <c r="A425" s="140"/>
      <c r="B425" s="127"/>
      <c r="C425" s="146"/>
      <c r="D425" s="144"/>
      <c r="E425" s="127"/>
      <c r="F425" s="127"/>
      <c r="G425" s="127"/>
      <c r="H425" s="127"/>
      <c r="I425" s="127"/>
      <c r="J425" s="137"/>
      <c r="K425" s="103" t="s">
        <v>13</v>
      </c>
      <c r="L425" s="104" t="s">
        <v>60</v>
      </c>
      <c r="M425" s="112" t="s">
        <v>63</v>
      </c>
      <c r="N425" s="105">
        <v>240</v>
      </c>
      <c r="O425" s="105">
        <v>3</v>
      </c>
      <c r="P425" s="105">
        <v>5</v>
      </c>
      <c r="Q425" s="105">
        <v>18</v>
      </c>
      <c r="R425" s="106">
        <v>3</v>
      </c>
      <c r="S425" s="127"/>
      <c r="T425" s="127"/>
      <c r="U425" s="127"/>
      <c r="V425" s="127"/>
      <c r="W425" s="127"/>
      <c r="X425" s="127"/>
      <c r="Y425" s="127"/>
      <c r="Z425" s="127"/>
      <c r="AA425" s="134"/>
    </row>
    <row r="426" spans="1:31" ht="13.5" thickBot="1" x14ac:dyDescent="0.25">
      <c r="A426" s="141"/>
      <c r="B426" s="128"/>
      <c r="C426" s="147"/>
      <c r="D426" s="145"/>
      <c r="E426" s="128"/>
      <c r="F426" s="128"/>
      <c r="G426" s="128"/>
      <c r="H426" s="128"/>
      <c r="I426" s="128"/>
      <c r="J426" s="138"/>
      <c r="K426" s="107" t="s">
        <v>14</v>
      </c>
      <c r="L426" s="108" t="s">
        <v>60</v>
      </c>
      <c r="M426" s="113" t="s">
        <v>178</v>
      </c>
      <c r="N426" s="109">
        <v>240</v>
      </c>
      <c r="O426" s="109">
        <v>3</v>
      </c>
      <c r="P426" s="109">
        <v>5</v>
      </c>
      <c r="Q426" s="109" t="s">
        <v>197</v>
      </c>
      <c r="R426" s="110"/>
      <c r="S426" s="128"/>
      <c r="T426" s="128"/>
      <c r="U426" s="128"/>
      <c r="V426" s="128"/>
      <c r="W426" s="128"/>
      <c r="X426" s="128"/>
      <c r="Y426" s="128"/>
      <c r="Z426" s="128"/>
      <c r="AA426" s="135"/>
    </row>
    <row r="427" spans="1:31" x14ac:dyDescent="0.2">
      <c r="A427" s="139" t="s">
        <v>238</v>
      </c>
      <c r="B427" s="126" t="s">
        <v>76</v>
      </c>
      <c r="C427" s="142">
        <v>43665</v>
      </c>
      <c r="D427" s="143" t="s">
        <v>77</v>
      </c>
      <c r="E427" s="126"/>
      <c r="F427" s="126"/>
      <c r="G427" s="126"/>
      <c r="H427" s="126"/>
      <c r="I427" s="126"/>
      <c r="J427" s="136" t="s">
        <v>79</v>
      </c>
      <c r="K427" s="100" t="s">
        <v>23</v>
      </c>
      <c r="L427" s="93" t="s">
        <v>60</v>
      </c>
      <c r="M427" s="111" t="s">
        <v>179</v>
      </c>
      <c r="N427" s="101">
        <v>240</v>
      </c>
      <c r="O427" s="101">
        <v>3</v>
      </c>
      <c r="P427" s="101">
        <v>65</v>
      </c>
      <c r="Q427" s="101">
        <v>20</v>
      </c>
      <c r="R427" s="102"/>
      <c r="S427" s="126">
        <v>208</v>
      </c>
      <c r="T427" s="126">
        <v>3</v>
      </c>
      <c r="U427" s="126">
        <v>65</v>
      </c>
      <c r="V427" s="126">
        <v>10.6</v>
      </c>
      <c r="W427" s="126">
        <v>3</v>
      </c>
      <c r="X427" s="126">
        <v>1399.2</v>
      </c>
      <c r="Y427" s="126" t="s">
        <v>74</v>
      </c>
      <c r="Z427" s="126"/>
      <c r="AA427" s="133" t="s">
        <v>82</v>
      </c>
      <c r="AE427" t="str">
        <f>IF(P427&gt;U427,"XXXX","")</f>
        <v/>
      </c>
    </row>
    <row r="428" spans="1:31" x14ac:dyDescent="0.2">
      <c r="A428" s="140"/>
      <c r="B428" s="127"/>
      <c r="C428" s="146"/>
      <c r="D428" s="144"/>
      <c r="E428" s="127"/>
      <c r="F428" s="127"/>
      <c r="G428" s="127"/>
      <c r="H428" s="127"/>
      <c r="I428" s="127"/>
      <c r="J428" s="137"/>
      <c r="K428" s="103" t="s">
        <v>13</v>
      </c>
      <c r="L428" s="104" t="s">
        <v>60</v>
      </c>
      <c r="M428" s="112" t="s">
        <v>63</v>
      </c>
      <c r="N428" s="105">
        <v>240</v>
      </c>
      <c r="O428" s="105">
        <v>3</v>
      </c>
      <c r="P428" s="105">
        <v>5</v>
      </c>
      <c r="Q428" s="105">
        <v>18</v>
      </c>
      <c r="R428" s="106">
        <v>3</v>
      </c>
      <c r="S428" s="127"/>
      <c r="T428" s="127"/>
      <c r="U428" s="127"/>
      <c r="V428" s="127"/>
      <c r="W428" s="127"/>
      <c r="X428" s="127"/>
      <c r="Y428" s="127"/>
      <c r="Z428" s="127"/>
      <c r="AA428" s="134"/>
    </row>
    <row r="429" spans="1:31" ht="13.5" thickBot="1" x14ac:dyDescent="0.25">
      <c r="A429" s="141"/>
      <c r="B429" s="128"/>
      <c r="C429" s="147"/>
      <c r="D429" s="145"/>
      <c r="E429" s="128"/>
      <c r="F429" s="128"/>
      <c r="G429" s="128"/>
      <c r="H429" s="128"/>
      <c r="I429" s="128"/>
      <c r="J429" s="138"/>
      <c r="K429" s="107" t="s">
        <v>14</v>
      </c>
      <c r="L429" s="108" t="s">
        <v>60</v>
      </c>
      <c r="M429" s="113" t="s">
        <v>178</v>
      </c>
      <c r="N429" s="109">
        <v>240</v>
      </c>
      <c r="O429" s="109">
        <v>3</v>
      </c>
      <c r="P429" s="109">
        <v>5</v>
      </c>
      <c r="Q429" s="109" t="s">
        <v>197</v>
      </c>
      <c r="R429" s="110"/>
      <c r="S429" s="128"/>
      <c r="T429" s="128"/>
      <c r="U429" s="128"/>
      <c r="V429" s="128"/>
      <c r="W429" s="128"/>
      <c r="X429" s="128"/>
      <c r="Y429" s="128"/>
      <c r="Z429" s="128"/>
      <c r="AA429" s="135"/>
    </row>
    <row r="430" spans="1:31" x14ac:dyDescent="0.2">
      <c r="A430" s="139" t="s">
        <v>504</v>
      </c>
      <c r="B430" s="126" t="s">
        <v>76</v>
      </c>
      <c r="C430" s="142">
        <v>43665</v>
      </c>
      <c r="D430" s="143" t="s">
        <v>77</v>
      </c>
      <c r="E430" s="126"/>
      <c r="F430" s="126"/>
      <c r="G430" s="126"/>
      <c r="H430" s="126"/>
      <c r="I430" s="126"/>
      <c r="J430" s="136" t="s">
        <v>79</v>
      </c>
      <c r="K430" s="100" t="s">
        <v>23</v>
      </c>
      <c r="L430" s="93" t="s">
        <v>60</v>
      </c>
      <c r="M430" s="111" t="s">
        <v>179</v>
      </c>
      <c r="N430" s="101">
        <v>240</v>
      </c>
      <c r="O430" s="101">
        <v>3</v>
      </c>
      <c r="P430" s="101">
        <v>65</v>
      </c>
      <c r="Q430" s="101">
        <v>20</v>
      </c>
      <c r="R430" s="102"/>
      <c r="S430" s="126" t="s">
        <v>71</v>
      </c>
      <c r="T430" s="126">
        <v>3</v>
      </c>
      <c r="U430" s="126">
        <v>65</v>
      </c>
      <c r="V430" s="126">
        <v>6.8</v>
      </c>
      <c r="W430" s="126">
        <v>2</v>
      </c>
      <c r="X430" s="126">
        <v>1399.2</v>
      </c>
      <c r="Y430" s="126" t="s">
        <v>74</v>
      </c>
      <c r="Z430" s="126"/>
      <c r="AA430" s="133" t="s">
        <v>82</v>
      </c>
      <c r="AE430" t="str">
        <f>IF(P430&gt;U430,"XXXX","")</f>
        <v/>
      </c>
    </row>
    <row r="431" spans="1:31" x14ac:dyDescent="0.2">
      <c r="A431" s="140"/>
      <c r="B431" s="127"/>
      <c r="C431" s="146"/>
      <c r="D431" s="144"/>
      <c r="E431" s="127"/>
      <c r="F431" s="127"/>
      <c r="G431" s="127"/>
      <c r="H431" s="127"/>
      <c r="I431" s="127"/>
      <c r="J431" s="137"/>
      <c r="K431" s="103" t="s">
        <v>13</v>
      </c>
      <c r="L431" s="104" t="s">
        <v>60</v>
      </c>
      <c r="M431" s="112" t="s">
        <v>63</v>
      </c>
      <c r="N431" s="105">
        <v>240</v>
      </c>
      <c r="O431" s="105">
        <v>3</v>
      </c>
      <c r="P431" s="105">
        <v>5</v>
      </c>
      <c r="Q431" s="105">
        <v>18</v>
      </c>
      <c r="R431" s="106">
        <v>3</v>
      </c>
      <c r="S431" s="127"/>
      <c r="T431" s="127"/>
      <c r="U431" s="127"/>
      <c r="V431" s="127"/>
      <c r="W431" s="127"/>
      <c r="X431" s="127"/>
      <c r="Y431" s="127"/>
      <c r="Z431" s="127"/>
      <c r="AA431" s="134"/>
    </row>
    <row r="432" spans="1:31" ht="13.5" thickBot="1" x14ac:dyDescent="0.25">
      <c r="A432" s="141"/>
      <c r="B432" s="128"/>
      <c r="C432" s="147"/>
      <c r="D432" s="145"/>
      <c r="E432" s="128"/>
      <c r="F432" s="128"/>
      <c r="G432" s="128"/>
      <c r="H432" s="128"/>
      <c r="I432" s="128"/>
      <c r="J432" s="138"/>
      <c r="K432" s="107" t="s">
        <v>14</v>
      </c>
      <c r="L432" s="108" t="s">
        <v>60</v>
      </c>
      <c r="M432" s="113" t="s">
        <v>177</v>
      </c>
      <c r="N432" s="109">
        <v>240</v>
      </c>
      <c r="O432" s="109">
        <v>3</v>
      </c>
      <c r="P432" s="109">
        <v>5</v>
      </c>
      <c r="Q432" s="109" t="s">
        <v>196</v>
      </c>
      <c r="R432" s="110"/>
      <c r="S432" s="128"/>
      <c r="T432" s="128"/>
      <c r="U432" s="128"/>
      <c r="V432" s="128"/>
      <c r="W432" s="128"/>
      <c r="X432" s="128"/>
      <c r="Y432" s="128"/>
      <c r="Z432" s="128"/>
      <c r="AA432" s="135"/>
    </row>
    <row r="433" spans="1:31" x14ac:dyDescent="0.2">
      <c r="A433" s="139" t="s">
        <v>239</v>
      </c>
      <c r="B433" s="126" t="s">
        <v>76</v>
      </c>
      <c r="C433" s="142">
        <v>43665</v>
      </c>
      <c r="D433" s="143" t="s">
        <v>77</v>
      </c>
      <c r="E433" s="126"/>
      <c r="F433" s="126"/>
      <c r="G433" s="126"/>
      <c r="H433" s="126"/>
      <c r="I433" s="126"/>
      <c r="J433" s="136" t="s">
        <v>79</v>
      </c>
      <c r="K433" s="100" t="s">
        <v>23</v>
      </c>
      <c r="L433" s="93" t="s">
        <v>60</v>
      </c>
      <c r="M433" s="111" t="s">
        <v>179</v>
      </c>
      <c r="N433" s="101">
        <v>240</v>
      </c>
      <c r="O433" s="101">
        <v>3</v>
      </c>
      <c r="P433" s="101">
        <v>65</v>
      </c>
      <c r="Q433" s="101">
        <v>20</v>
      </c>
      <c r="R433" s="102"/>
      <c r="S433" s="126" t="s">
        <v>71</v>
      </c>
      <c r="T433" s="126">
        <v>3</v>
      </c>
      <c r="U433" s="126">
        <v>65</v>
      </c>
      <c r="V433" s="126">
        <v>6.8</v>
      </c>
      <c r="W433" s="126">
        <v>2</v>
      </c>
      <c r="X433" s="126">
        <v>1399.2</v>
      </c>
      <c r="Y433" s="126" t="s">
        <v>74</v>
      </c>
      <c r="Z433" s="126"/>
      <c r="AA433" s="133" t="s">
        <v>82</v>
      </c>
      <c r="AE433" t="str">
        <f>IF(P433&gt;U433,"XXXX","")</f>
        <v/>
      </c>
    </row>
    <row r="434" spans="1:31" x14ac:dyDescent="0.2">
      <c r="A434" s="140"/>
      <c r="B434" s="127"/>
      <c r="C434" s="146"/>
      <c r="D434" s="144"/>
      <c r="E434" s="127"/>
      <c r="F434" s="127"/>
      <c r="G434" s="127"/>
      <c r="H434" s="127"/>
      <c r="I434" s="127"/>
      <c r="J434" s="137"/>
      <c r="K434" s="103" t="s">
        <v>13</v>
      </c>
      <c r="L434" s="104" t="s">
        <v>60</v>
      </c>
      <c r="M434" s="112" t="s">
        <v>63</v>
      </c>
      <c r="N434" s="105">
        <v>240</v>
      </c>
      <c r="O434" s="105">
        <v>3</v>
      </c>
      <c r="P434" s="105">
        <v>5</v>
      </c>
      <c r="Q434" s="105">
        <v>18</v>
      </c>
      <c r="R434" s="106">
        <v>3</v>
      </c>
      <c r="S434" s="127"/>
      <c r="T434" s="127"/>
      <c r="U434" s="127"/>
      <c r="V434" s="127"/>
      <c r="W434" s="127"/>
      <c r="X434" s="127"/>
      <c r="Y434" s="127"/>
      <c r="Z434" s="127"/>
      <c r="AA434" s="134"/>
    </row>
    <row r="435" spans="1:31" ht="13.5" thickBot="1" x14ac:dyDescent="0.25">
      <c r="A435" s="141"/>
      <c r="B435" s="128"/>
      <c r="C435" s="147"/>
      <c r="D435" s="145"/>
      <c r="E435" s="128"/>
      <c r="F435" s="128"/>
      <c r="G435" s="128"/>
      <c r="H435" s="128"/>
      <c r="I435" s="128"/>
      <c r="J435" s="138"/>
      <c r="K435" s="107" t="s">
        <v>14</v>
      </c>
      <c r="L435" s="108" t="s">
        <v>60</v>
      </c>
      <c r="M435" s="113" t="s">
        <v>178</v>
      </c>
      <c r="N435" s="109">
        <v>240</v>
      </c>
      <c r="O435" s="109">
        <v>3</v>
      </c>
      <c r="P435" s="109">
        <v>5</v>
      </c>
      <c r="Q435" s="109" t="s">
        <v>197</v>
      </c>
      <c r="R435" s="110"/>
      <c r="S435" s="128"/>
      <c r="T435" s="128"/>
      <c r="U435" s="128"/>
      <c r="V435" s="128"/>
      <c r="W435" s="128"/>
      <c r="X435" s="128"/>
      <c r="Y435" s="128"/>
      <c r="Z435" s="128"/>
      <c r="AA435" s="135"/>
    </row>
    <row r="436" spans="1:31" x14ac:dyDescent="0.2">
      <c r="A436" s="139" t="s">
        <v>505</v>
      </c>
      <c r="B436" s="126" t="s">
        <v>76</v>
      </c>
      <c r="C436" s="142">
        <v>43665</v>
      </c>
      <c r="D436" s="143" t="s">
        <v>77</v>
      </c>
      <c r="E436" s="126"/>
      <c r="F436" s="126"/>
      <c r="G436" s="126"/>
      <c r="H436" s="126"/>
      <c r="I436" s="126"/>
      <c r="J436" s="136" t="s">
        <v>79</v>
      </c>
      <c r="K436" s="100" t="s">
        <v>23</v>
      </c>
      <c r="L436" s="93" t="s">
        <v>60</v>
      </c>
      <c r="M436" s="111" t="s">
        <v>179</v>
      </c>
      <c r="N436" s="101">
        <v>240</v>
      </c>
      <c r="O436" s="101">
        <v>3</v>
      </c>
      <c r="P436" s="101">
        <v>65</v>
      </c>
      <c r="Q436" s="101">
        <v>15</v>
      </c>
      <c r="R436" s="102"/>
      <c r="S436" s="126" t="s">
        <v>71</v>
      </c>
      <c r="T436" s="126">
        <v>3</v>
      </c>
      <c r="U436" s="126">
        <v>65</v>
      </c>
      <c r="V436" s="126">
        <v>9.6</v>
      </c>
      <c r="W436" s="126">
        <v>3</v>
      </c>
      <c r="X436" s="126">
        <v>1399.2</v>
      </c>
      <c r="Y436" s="126" t="s">
        <v>74</v>
      </c>
      <c r="Z436" s="126"/>
      <c r="AA436" s="133" t="s">
        <v>82</v>
      </c>
      <c r="AE436" t="str">
        <f>IF(P436&gt;U436,"XXXX","")</f>
        <v/>
      </c>
    </row>
    <row r="437" spans="1:31" x14ac:dyDescent="0.2">
      <c r="A437" s="140"/>
      <c r="B437" s="127"/>
      <c r="C437" s="146"/>
      <c r="D437" s="144"/>
      <c r="E437" s="127"/>
      <c r="F437" s="127"/>
      <c r="G437" s="127"/>
      <c r="H437" s="127"/>
      <c r="I437" s="127"/>
      <c r="J437" s="137"/>
      <c r="K437" s="103" t="s">
        <v>13</v>
      </c>
      <c r="L437" s="104" t="s">
        <v>60</v>
      </c>
      <c r="M437" s="112" t="s">
        <v>63</v>
      </c>
      <c r="N437" s="105">
        <v>240</v>
      </c>
      <c r="O437" s="105">
        <v>3</v>
      </c>
      <c r="P437" s="105">
        <v>5</v>
      </c>
      <c r="Q437" s="105">
        <v>18</v>
      </c>
      <c r="R437" s="106">
        <v>3</v>
      </c>
      <c r="S437" s="127"/>
      <c r="T437" s="127"/>
      <c r="U437" s="127"/>
      <c r="V437" s="127"/>
      <c r="W437" s="127"/>
      <c r="X437" s="127"/>
      <c r="Y437" s="127"/>
      <c r="Z437" s="127"/>
      <c r="AA437" s="134"/>
    </row>
    <row r="438" spans="1:31" ht="13.5" thickBot="1" x14ac:dyDescent="0.25">
      <c r="A438" s="141"/>
      <c r="B438" s="128"/>
      <c r="C438" s="147"/>
      <c r="D438" s="145"/>
      <c r="E438" s="128"/>
      <c r="F438" s="128"/>
      <c r="G438" s="128"/>
      <c r="H438" s="128"/>
      <c r="I438" s="128"/>
      <c r="J438" s="138"/>
      <c r="K438" s="107" t="s">
        <v>14</v>
      </c>
      <c r="L438" s="108" t="s">
        <v>60</v>
      </c>
      <c r="M438" s="113" t="s">
        <v>178</v>
      </c>
      <c r="N438" s="109">
        <v>240</v>
      </c>
      <c r="O438" s="109">
        <v>3</v>
      </c>
      <c r="P438" s="109">
        <v>5</v>
      </c>
      <c r="Q438" s="109" t="s">
        <v>197</v>
      </c>
      <c r="R438" s="110"/>
      <c r="S438" s="128"/>
      <c r="T438" s="128"/>
      <c r="U438" s="128"/>
      <c r="V438" s="128"/>
      <c r="W438" s="128"/>
      <c r="X438" s="128"/>
      <c r="Y438" s="128"/>
      <c r="Z438" s="128"/>
      <c r="AA438" s="135"/>
    </row>
    <row r="439" spans="1:31" x14ac:dyDescent="0.2">
      <c r="A439" s="139" t="s">
        <v>240</v>
      </c>
      <c r="B439" s="126" t="s">
        <v>76</v>
      </c>
      <c r="C439" s="142">
        <v>43665</v>
      </c>
      <c r="D439" s="143" t="s">
        <v>77</v>
      </c>
      <c r="E439" s="126"/>
      <c r="F439" s="126"/>
      <c r="G439" s="126"/>
      <c r="H439" s="126"/>
      <c r="I439" s="126"/>
      <c r="J439" s="136" t="s">
        <v>79</v>
      </c>
      <c r="K439" s="100" t="s">
        <v>23</v>
      </c>
      <c r="L439" s="93" t="s">
        <v>60</v>
      </c>
      <c r="M439" s="111" t="s">
        <v>179</v>
      </c>
      <c r="N439" s="101">
        <v>240</v>
      </c>
      <c r="O439" s="101">
        <v>3</v>
      </c>
      <c r="P439" s="101">
        <v>65</v>
      </c>
      <c r="Q439" s="101">
        <v>20</v>
      </c>
      <c r="R439" s="102"/>
      <c r="S439" s="126" t="s">
        <v>71</v>
      </c>
      <c r="T439" s="126">
        <v>3</v>
      </c>
      <c r="U439" s="126">
        <v>65</v>
      </c>
      <c r="V439" s="126">
        <v>9.6</v>
      </c>
      <c r="W439" s="126">
        <v>3</v>
      </c>
      <c r="X439" s="126">
        <v>1399.2</v>
      </c>
      <c r="Y439" s="126" t="s">
        <v>74</v>
      </c>
      <c r="Z439" s="126"/>
      <c r="AA439" s="133" t="s">
        <v>82</v>
      </c>
      <c r="AE439" t="str">
        <f>IF(P439&gt;U439,"XXXX","")</f>
        <v/>
      </c>
    </row>
    <row r="440" spans="1:31" x14ac:dyDescent="0.2">
      <c r="A440" s="140"/>
      <c r="B440" s="127"/>
      <c r="C440" s="146"/>
      <c r="D440" s="144"/>
      <c r="E440" s="127"/>
      <c r="F440" s="127"/>
      <c r="G440" s="127"/>
      <c r="H440" s="127"/>
      <c r="I440" s="127"/>
      <c r="J440" s="137"/>
      <c r="K440" s="103" t="s">
        <v>13</v>
      </c>
      <c r="L440" s="104" t="s">
        <v>60</v>
      </c>
      <c r="M440" s="112" t="s">
        <v>63</v>
      </c>
      <c r="N440" s="105">
        <v>240</v>
      </c>
      <c r="O440" s="105">
        <v>3</v>
      </c>
      <c r="P440" s="105">
        <v>5</v>
      </c>
      <c r="Q440" s="105">
        <v>18</v>
      </c>
      <c r="R440" s="106">
        <v>3</v>
      </c>
      <c r="S440" s="127"/>
      <c r="T440" s="127"/>
      <c r="U440" s="127"/>
      <c r="V440" s="127"/>
      <c r="W440" s="127"/>
      <c r="X440" s="127"/>
      <c r="Y440" s="127"/>
      <c r="Z440" s="127"/>
      <c r="AA440" s="134"/>
    </row>
    <row r="441" spans="1:31" ht="13.5" thickBot="1" x14ac:dyDescent="0.25">
      <c r="A441" s="141"/>
      <c r="B441" s="128"/>
      <c r="C441" s="147"/>
      <c r="D441" s="145"/>
      <c r="E441" s="128"/>
      <c r="F441" s="128"/>
      <c r="G441" s="128"/>
      <c r="H441" s="128"/>
      <c r="I441" s="128"/>
      <c r="J441" s="138"/>
      <c r="K441" s="107" t="s">
        <v>14</v>
      </c>
      <c r="L441" s="108" t="s">
        <v>60</v>
      </c>
      <c r="M441" s="113" t="s">
        <v>178</v>
      </c>
      <c r="N441" s="109">
        <v>240</v>
      </c>
      <c r="O441" s="109">
        <v>3</v>
      </c>
      <c r="P441" s="109">
        <v>5</v>
      </c>
      <c r="Q441" s="109" t="s">
        <v>197</v>
      </c>
      <c r="R441" s="110"/>
      <c r="S441" s="128"/>
      <c r="T441" s="128"/>
      <c r="U441" s="128"/>
      <c r="V441" s="128"/>
      <c r="W441" s="128"/>
      <c r="X441" s="128"/>
      <c r="Y441" s="128"/>
      <c r="Z441" s="128"/>
      <c r="AA441" s="135"/>
    </row>
    <row r="442" spans="1:31" x14ac:dyDescent="0.2">
      <c r="A442" s="139" t="s">
        <v>506</v>
      </c>
      <c r="B442" s="126" t="s">
        <v>76</v>
      </c>
      <c r="C442" s="142">
        <v>43665</v>
      </c>
      <c r="D442" s="143" t="s">
        <v>77</v>
      </c>
      <c r="E442" s="126"/>
      <c r="F442" s="126"/>
      <c r="G442" s="126"/>
      <c r="H442" s="126"/>
      <c r="I442" s="126"/>
      <c r="J442" s="136" t="s">
        <v>79</v>
      </c>
      <c r="K442" s="100" t="s">
        <v>23</v>
      </c>
      <c r="L442" s="93" t="s">
        <v>60</v>
      </c>
      <c r="M442" s="111" t="s">
        <v>179</v>
      </c>
      <c r="N442" s="101">
        <v>480</v>
      </c>
      <c r="O442" s="101">
        <v>3</v>
      </c>
      <c r="P442" s="101">
        <v>25</v>
      </c>
      <c r="Q442" s="101">
        <v>15</v>
      </c>
      <c r="R442" s="102"/>
      <c r="S442" s="126" t="s">
        <v>72</v>
      </c>
      <c r="T442" s="126">
        <v>3</v>
      </c>
      <c r="U442" s="126">
        <v>25</v>
      </c>
      <c r="V442" s="126">
        <v>4.8</v>
      </c>
      <c r="W442" s="126">
        <v>3</v>
      </c>
      <c r="X442" s="126">
        <v>1399.2</v>
      </c>
      <c r="Y442" s="126" t="s">
        <v>74</v>
      </c>
      <c r="Z442" s="126"/>
      <c r="AA442" s="133" t="s">
        <v>82</v>
      </c>
      <c r="AE442" t="str">
        <f>IF(P442&gt;U442,"XXXX","")</f>
        <v/>
      </c>
    </row>
    <row r="443" spans="1:31" x14ac:dyDescent="0.2">
      <c r="A443" s="140"/>
      <c r="B443" s="127"/>
      <c r="C443" s="146"/>
      <c r="D443" s="144"/>
      <c r="E443" s="127"/>
      <c r="F443" s="127"/>
      <c r="G443" s="127"/>
      <c r="H443" s="127"/>
      <c r="I443" s="127"/>
      <c r="J443" s="137"/>
      <c r="K443" s="103" t="s">
        <v>13</v>
      </c>
      <c r="L443" s="104" t="s">
        <v>60</v>
      </c>
      <c r="M443" s="112" t="s">
        <v>63</v>
      </c>
      <c r="N443" s="105">
        <v>480</v>
      </c>
      <c r="O443" s="105">
        <v>3</v>
      </c>
      <c r="P443" s="105">
        <v>5</v>
      </c>
      <c r="Q443" s="105">
        <v>18</v>
      </c>
      <c r="R443" s="106">
        <v>5</v>
      </c>
      <c r="S443" s="127"/>
      <c r="T443" s="127"/>
      <c r="U443" s="127"/>
      <c r="V443" s="127"/>
      <c r="W443" s="127"/>
      <c r="X443" s="127"/>
      <c r="Y443" s="127"/>
      <c r="Z443" s="127"/>
      <c r="AA443" s="134"/>
    </row>
    <row r="444" spans="1:31" ht="13.5" thickBot="1" x14ac:dyDescent="0.25">
      <c r="A444" s="141"/>
      <c r="B444" s="128"/>
      <c r="C444" s="147"/>
      <c r="D444" s="145"/>
      <c r="E444" s="128"/>
      <c r="F444" s="128"/>
      <c r="G444" s="128"/>
      <c r="H444" s="128"/>
      <c r="I444" s="128"/>
      <c r="J444" s="138"/>
      <c r="K444" s="107" t="s">
        <v>14</v>
      </c>
      <c r="L444" s="108" t="s">
        <v>60</v>
      </c>
      <c r="M444" s="113" t="s">
        <v>177</v>
      </c>
      <c r="N444" s="109">
        <v>480</v>
      </c>
      <c r="O444" s="109">
        <v>3</v>
      </c>
      <c r="P444" s="109">
        <v>5</v>
      </c>
      <c r="Q444" s="109" t="s">
        <v>196</v>
      </c>
      <c r="R444" s="110"/>
      <c r="S444" s="128"/>
      <c r="T444" s="128"/>
      <c r="U444" s="128"/>
      <c r="V444" s="128"/>
      <c r="W444" s="128"/>
      <c r="X444" s="128"/>
      <c r="Y444" s="128"/>
      <c r="Z444" s="128"/>
      <c r="AA444" s="135"/>
    </row>
    <row r="445" spans="1:31" x14ac:dyDescent="0.2">
      <c r="A445" s="139" t="s">
        <v>507</v>
      </c>
      <c r="B445" s="126" t="s">
        <v>76</v>
      </c>
      <c r="C445" s="142">
        <v>43665</v>
      </c>
      <c r="D445" s="143" t="s">
        <v>77</v>
      </c>
      <c r="E445" s="126"/>
      <c r="F445" s="126"/>
      <c r="G445" s="126"/>
      <c r="H445" s="126"/>
      <c r="I445" s="126"/>
      <c r="J445" s="136" t="s">
        <v>79</v>
      </c>
      <c r="K445" s="100" t="s">
        <v>23</v>
      </c>
      <c r="L445" s="93" t="s">
        <v>60</v>
      </c>
      <c r="M445" s="111" t="s">
        <v>179</v>
      </c>
      <c r="N445" s="101">
        <v>480</v>
      </c>
      <c r="O445" s="101">
        <v>3</v>
      </c>
      <c r="P445" s="101">
        <v>25</v>
      </c>
      <c r="Q445" s="101">
        <v>15</v>
      </c>
      <c r="R445" s="102"/>
      <c r="S445" s="126" t="s">
        <v>72</v>
      </c>
      <c r="T445" s="126">
        <v>3</v>
      </c>
      <c r="U445" s="126">
        <v>25</v>
      </c>
      <c r="V445" s="126">
        <v>7.6</v>
      </c>
      <c r="W445" s="126">
        <v>5</v>
      </c>
      <c r="X445" s="126">
        <v>1399.2</v>
      </c>
      <c r="Y445" s="126" t="s">
        <v>74</v>
      </c>
      <c r="Z445" s="126"/>
      <c r="AA445" s="133" t="s">
        <v>82</v>
      </c>
      <c r="AE445" t="str">
        <f>IF(P445&gt;U445,"XXXX","")</f>
        <v/>
      </c>
    </row>
    <row r="446" spans="1:31" x14ac:dyDescent="0.2">
      <c r="A446" s="140"/>
      <c r="B446" s="127"/>
      <c r="C446" s="146"/>
      <c r="D446" s="144"/>
      <c r="E446" s="127"/>
      <c r="F446" s="127"/>
      <c r="G446" s="127"/>
      <c r="H446" s="127"/>
      <c r="I446" s="127"/>
      <c r="J446" s="137"/>
      <c r="K446" s="103" t="s">
        <v>13</v>
      </c>
      <c r="L446" s="104" t="s">
        <v>60</v>
      </c>
      <c r="M446" s="112" t="s">
        <v>63</v>
      </c>
      <c r="N446" s="105">
        <v>480</v>
      </c>
      <c r="O446" s="105">
        <v>3</v>
      </c>
      <c r="P446" s="105">
        <v>5</v>
      </c>
      <c r="Q446" s="105">
        <v>18</v>
      </c>
      <c r="R446" s="106">
        <v>5</v>
      </c>
      <c r="S446" s="127"/>
      <c r="T446" s="127"/>
      <c r="U446" s="127"/>
      <c r="V446" s="127"/>
      <c r="W446" s="127"/>
      <c r="X446" s="127"/>
      <c r="Y446" s="127"/>
      <c r="Z446" s="127"/>
      <c r="AA446" s="134"/>
    </row>
    <row r="447" spans="1:31" ht="13.5" thickBot="1" x14ac:dyDescent="0.25">
      <c r="A447" s="141"/>
      <c r="B447" s="128"/>
      <c r="C447" s="147"/>
      <c r="D447" s="145"/>
      <c r="E447" s="128"/>
      <c r="F447" s="128"/>
      <c r="G447" s="128"/>
      <c r="H447" s="128"/>
      <c r="I447" s="128"/>
      <c r="J447" s="138"/>
      <c r="K447" s="107" t="s">
        <v>14</v>
      </c>
      <c r="L447" s="108" t="s">
        <v>60</v>
      </c>
      <c r="M447" s="113" t="s">
        <v>178</v>
      </c>
      <c r="N447" s="109">
        <v>480</v>
      </c>
      <c r="O447" s="109">
        <v>3</v>
      </c>
      <c r="P447" s="109">
        <v>5</v>
      </c>
      <c r="Q447" s="109" t="s">
        <v>197</v>
      </c>
      <c r="R447" s="110"/>
      <c r="S447" s="128"/>
      <c r="T447" s="128"/>
      <c r="U447" s="128"/>
      <c r="V447" s="128"/>
      <c r="W447" s="128"/>
      <c r="X447" s="128"/>
      <c r="Y447" s="128"/>
      <c r="Z447" s="128"/>
      <c r="AA447" s="135"/>
    </row>
    <row r="448" spans="1:31" x14ac:dyDescent="0.2">
      <c r="A448" s="139" t="s">
        <v>241</v>
      </c>
      <c r="B448" s="126" t="s">
        <v>76</v>
      </c>
      <c r="C448" s="142">
        <v>43665</v>
      </c>
      <c r="D448" s="143" t="s">
        <v>77</v>
      </c>
      <c r="E448" s="126"/>
      <c r="F448" s="126"/>
      <c r="G448" s="126"/>
      <c r="H448" s="126"/>
      <c r="I448" s="126"/>
      <c r="J448" s="136" t="s">
        <v>79</v>
      </c>
      <c r="K448" s="100" t="s">
        <v>23</v>
      </c>
      <c r="L448" s="93" t="s">
        <v>60</v>
      </c>
      <c r="M448" s="111" t="s">
        <v>179</v>
      </c>
      <c r="N448" s="101">
        <v>480</v>
      </c>
      <c r="O448" s="101">
        <v>3</v>
      </c>
      <c r="P448" s="101">
        <v>25</v>
      </c>
      <c r="Q448" s="101">
        <v>20</v>
      </c>
      <c r="R448" s="102"/>
      <c r="S448" s="126" t="s">
        <v>72</v>
      </c>
      <c r="T448" s="126">
        <v>3</v>
      </c>
      <c r="U448" s="126">
        <v>25</v>
      </c>
      <c r="V448" s="126">
        <v>7.6</v>
      </c>
      <c r="W448" s="126">
        <v>5</v>
      </c>
      <c r="X448" s="126">
        <v>1399.2</v>
      </c>
      <c r="Y448" s="126" t="s">
        <v>74</v>
      </c>
      <c r="Z448" s="126"/>
      <c r="AA448" s="133" t="s">
        <v>82</v>
      </c>
      <c r="AE448" t="str">
        <f>IF(P448&gt;U448,"XXXX","")</f>
        <v/>
      </c>
    </row>
    <row r="449" spans="1:31" x14ac:dyDescent="0.2">
      <c r="A449" s="140"/>
      <c r="B449" s="127"/>
      <c r="C449" s="146"/>
      <c r="D449" s="144"/>
      <c r="E449" s="127"/>
      <c r="F449" s="127"/>
      <c r="G449" s="127"/>
      <c r="H449" s="127"/>
      <c r="I449" s="127"/>
      <c r="J449" s="137"/>
      <c r="K449" s="103" t="s">
        <v>13</v>
      </c>
      <c r="L449" s="104" t="s">
        <v>60</v>
      </c>
      <c r="M449" s="112" t="s">
        <v>63</v>
      </c>
      <c r="N449" s="105">
        <v>480</v>
      </c>
      <c r="O449" s="105">
        <v>3</v>
      </c>
      <c r="P449" s="105">
        <v>5</v>
      </c>
      <c r="Q449" s="105">
        <v>18</v>
      </c>
      <c r="R449" s="106">
        <v>5</v>
      </c>
      <c r="S449" s="127"/>
      <c r="T449" s="127"/>
      <c r="U449" s="127"/>
      <c r="V449" s="127"/>
      <c r="W449" s="127"/>
      <c r="X449" s="127"/>
      <c r="Y449" s="127"/>
      <c r="Z449" s="127"/>
      <c r="AA449" s="134"/>
    </row>
    <row r="450" spans="1:31" ht="13.5" thickBot="1" x14ac:dyDescent="0.25">
      <c r="A450" s="141"/>
      <c r="B450" s="128"/>
      <c r="C450" s="147"/>
      <c r="D450" s="145"/>
      <c r="E450" s="128"/>
      <c r="F450" s="128"/>
      <c r="G450" s="128"/>
      <c r="H450" s="128"/>
      <c r="I450" s="128"/>
      <c r="J450" s="138"/>
      <c r="K450" s="107" t="s">
        <v>14</v>
      </c>
      <c r="L450" s="108" t="s">
        <v>60</v>
      </c>
      <c r="M450" s="113" t="s">
        <v>178</v>
      </c>
      <c r="N450" s="109">
        <v>480</v>
      </c>
      <c r="O450" s="109">
        <v>3</v>
      </c>
      <c r="P450" s="109">
        <v>5</v>
      </c>
      <c r="Q450" s="109" t="s">
        <v>197</v>
      </c>
      <c r="R450" s="110"/>
      <c r="S450" s="128"/>
      <c r="T450" s="128"/>
      <c r="U450" s="128"/>
      <c r="V450" s="128"/>
      <c r="W450" s="128"/>
      <c r="X450" s="128"/>
      <c r="Y450" s="128"/>
      <c r="Z450" s="128"/>
      <c r="AA450" s="135"/>
    </row>
    <row r="451" spans="1:31" x14ac:dyDescent="0.2">
      <c r="A451" s="139" t="s">
        <v>508</v>
      </c>
      <c r="B451" s="126" t="s">
        <v>76</v>
      </c>
      <c r="C451" s="142">
        <v>43665</v>
      </c>
      <c r="D451" s="143" t="s">
        <v>77</v>
      </c>
      <c r="E451" s="126"/>
      <c r="F451" s="126"/>
      <c r="G451" s="126"/>
      <c r="H451" s="126"/>
      <c r="I451" s="126"/>
      <c r="J451" s="136" t="s">
        <v>79</v>
      </c>
      <c r="K451" s="100" t="s">
        <v>23</v>
      </c>
      <c r="L451" s="93" t="s">
        <v>60</v>
      </c>
      <c r="M451" s="111" t="s">
        <v>179</v>
      </c>
      <c r="N451" s="101">
        <v>600</v>
      </c>
      <c r="O451" s="101">
        <v>3</v>
      </c>
      <c r="P451" s="101">
        <v>18</v>
      </c>
      <c r="Q451" s="101">
        <v>15</v>
      </c>
      <c r="R451" s="102"/>
      <c r="S451" s="126" t="s">
        <v>73</v>
      </c>
      <c r="T451" s="126">
        <v>3</v>
      </c>
      <c r="U451" s="126">
        <v>18</v>
      </c>
      <c r="V451" s="126">
        <v>3.9</v>
      </c>
      <c r="W451" s="126">
        <v>3</v>
      </c>
      <c r="X451" s="126">
        <v>1399.2</v>
      </c>
      <c r="Y451" s="126" t="s">
        <v>74</v>
      </c>
      <c r="Z451" s="126"/>
      <c r="AA451" s="133" t="s">
        <v>82</v>
      </c>
      <c r="AE451" t="str">
        <f>IF(P451&gt;U451,"XXXX","")</f>
        <v/>
      </c>
    </row>
    <row r="452" spans="1:31" x14ac:dyDescent="0.2">
      <c r="A452" s="140"/>
      <c r="B452" s="127"/>
      <c r="C452" s="146"/>
      <c r="D452" s="144"/>
      <c r="E452" s="127"/>
      <c r="F452" s="127"/>
      <c r="G452" s="127"/>
      <c r="H452" s="127"/>
      <c r="I452" s="127"/>
      <c r="J452" s="137"/>
      <c r="K452" s="103" t="s">
        <v>13</v>
      </c>
      <c r="L452" s="104" t="s">
        <v>60</v>
      </c>
      <c r="M452" s="112" t="s">
        <v>63</v>
      </c>
      <c r="N452" s="105">
        <v>600</v>
      </c>
      <c r="O452" s="105">
        <v>3</v>
      </c>
      <c r="P452" s="105">
        <v>5</v>
      </c>
      <c r="Q452" s="105">
        <v>18</v>
      </c>
      <c r="R452" s="106">
        <v>5</v>
      </c>
      <c r="S452" s="127"/>
      <c r="T452" s="127"/>
      <c r="U452" s="127"/>
      <c r="V452" s="127"/>
      <c r="W452" s="127"/>
      <c r="X452" s="127"/>
      <c r="Y452" s="127"/>
      <c r="Z452" s="127"/>
      <c r="AA452" s="134"/>
    </row>
    <row r="453" spans="1:31" ht="13.5" thickBot="1" x14ac:dyDescent="0.25">
      <c r="A453" s="141"/>
      <c r="B453" s="128"/>
      <c r="C453" s="147"/>
      <c r="D453" s="145"/>
      <c r="E453" s="128"/>
      <c r="F453" s="128"/>
      <c r="G453" s="128"/>
      <c r="H453" s="128"/>
      <c r="I453" s="128"/>
      <c r="J453" s="138"/>
      <c r="K453" s="107" t="s">
        <v>14</v>
      </c>
      <c r="L453" s="108" t="s">
        <v>60</v>
      </c>
      <c r="M453" s="113" t="s">
        <v>177</v>
      </c>
      <c r="N453" s="109">
        <v>600</v>
      </c>
      <c r="O453" s="109">
        <v>3</v>
      </c>
      <c r="P453" s="109">
        <v>5</v>
      </c>
      <c r="Q453" s="109" t="s">
        <v>196</v>
      </c>
      <c r="R453" s="110"/>
      <c r="S453" s="128"/>
      <c r="T453" s="128"/>
      <c r="U453" s="128"/>
      <c r="V453" s="128"/>
      <c r="W453" s="128"/>
      <c r="X453" s="128"/>
      <c r="Y453" s="128"/>
      <c r="Z453" s="128"/>
      <c r="AA453" s="135"/>
    </row>
    <row r="454" spans="1:31" x14ac:dyDescent="0.2">
      <c r="A454" s="139" t="s">
        <v>509</v>
      </c>
      <c r="B454" s="126" t="s">
        <v>76</v>
      </c>
      <c r="C454" s="142">
        <v>43665</v>
      </c>
      <c r="D454" s="143" t="s">
        <v>77</v>
      </c>
      <c r="E454" s="126"/>
      <c r="F454" s="126"/>
      <c r="G454" s="126"/>
      <c r="H454" s="126"/>
      <c r="I454" s="126"/>
      <c r="J454" s="136" t="s">
        <v>79</v>
      </c>
      <c r="K454" s="100" t="s">
        <v>23</v>
      </c>
      <c r="L454" s="93" t="s">
        <v>60</v>
      </c>
      <c r="M454" s="111" t="s">
        <v>179</v>
      </c>
      <c r="N454" s="101">
        <v>600</v>
      </c>
      <c r="O454" s="101">
        <v>3</v>
      </c>
      <c r="P454" s="101">
        <v>18</v>
      </c>
      <c r="Q454" s="101">
        <v>15</v>
      </c>
      <c r="R454" s="102"/>
      <c r="S454" s="126" t="s">
        <v>73</v>
      </c>
      <c r="T454" s="126">
        <v>3</v>
      </c>
      <c r="U454" s="126">
        <v>18</v>
      </c>
      <c r="V454" s="126">
        <v>6.1</v>
      </c>
      <c r="W454" s="126">
        <v>5</v>
      </c>
      <c r="X454" s="126">
        <v>1399.2</v>
      </c>
      <c r="Y454" s="126" t="s">
        <v>74</v>
      </c>
      <c r="Z454" s="126"/>
      <c r="AA454" s="133" t="s">
        <v>82</v>
      </c>
      <c r="AE454" t="str">
        <f>IF(P454&gt;U454,"XXXX","")</f>
        <v/>
      </c>
    </row>
    <row r="455" spans="1:31" x14ac:dyDescent="0.2">
      <c r="A455" s="140"/>
      <c r="B455" s="127"/>
      <c r="C455" s="146"/>
      <c r="D455" s="144"/>
      <c r="E455" s="127"/>
      <c r="F455" s="127"/>
      <c r="G455" s="127"/>
      <c r="H455" s="127"/>
      <c r="I455" s="127"/>
      <c r="J455" s="137"/>
      <c r="K455" s="103" t="s">
        <v>13</v>
      </c>
      <c r="L455" s="104" t="s">
        <v>60</v>
      </c>
      <c r="M455" s="112" t="s">
        <v>63</v>
      </c>
      <c r="N455" s="105">
        <v>600</v>
      </c>
      <c r="O455" s="105">
        <v>3</v>
      </c>
      <c r="P455" s="105">
        <v>5</v>
      </c>
      <c r="Q455" s="105">
        <v>18</v>
      </c>
      <c r="R455" s="106">
        <v>5</v>
      </c>
      <c r="S455" s="127"/>
      <c r="T455" s="127"/>
      <c r="U455" s="127"/>
      <c r="V455" s="127"/>
      <c r="W455" s="127"/>
      <c r="X455" s="127"/>
      <c r="Y455" s="127"/>
      <c r="Z455" s="127"/>
      <c r="AA455" s="134"/>
    </row>
    <row r="456" spans="1:31" ht="13.5" thickBot="1" x14ac:dyDescent="0.25">
      <c r="A456" s="141"/>
      <c r="B456" s="128"/>
      <c r="C456" s="147"/>
      <c r="D456" s="145"/>
      <c r="E456" s="128"/>
      <c r="F456" s="128"/>
      <c r="G456" s="128"/>
      <c r="H456" s="128"/>
      <c r="I456" s="128"/>
      <c r="J456" s="138"/>
      <c r="K456" s="107" t="s">
        <v>14</v>
      </c>
      <c r="L456" s="108" t="s">
        <v>60</v>
      </c>
      <c r="M456" s="113" t="s">
        <v>177</v>
      </c>
      <c r="N456" s="109">
        <v>600</v>
      </c>
      <c r="O456" s="109">
        <v>3</v>
      </c>
      <c r="P456" s="109">
        <v>5</v>
      </c>
      <c r="Q456" s="109" t="s">
        <v>196</v>
      </c>
      <c r="R456" s="110"/>
      <c r="S456" s="128"/>
      <c r="T456" s="128"/>
      <c r="U456" s="128"/>
      <c r="V456" s="128"/>
      <c r="W456" s="128"/>
      <c r="X456" s="128"/>
      <c r="Y456" s="128"/>
      <c r="Z456" s="128"/>
      <c r="AA456" s="135"/>
    </row>
    <row r="457" spans="1:31" x14ac:dyDescent="0.2">
      <c r="A457" s="139" t="s">
        <v>242</v>
      </c>
      <c r="B457" s="126" t="s">
        <v>76</v>
      </c>
      <c r="C457" s="142">
        <v>43665</v>
      </c>
      <c r="D457" s="143" t="s">
        <v>77</v>
      </c>
      <c r="E457" s="126"/>
      <c r="F457" s="126"/>
      <c r="G457" s="126"/>
      <c r="H457" s="126"/>
      <c r="I457" s="126"/>
      <c r="J457" s="136" t="s">
        <v>79</v>
      </c>
      <c r="K457" s="100" t="s">
        <v>23</v>
      </c>
      <c r="L457" s="93" t="s">
        <v>60</v>
      </c>
      <c r="M457" s="111" t="s">
        <v>179</v>
      </c>
      <c r="N457" s="101">
        <v>600</v>
      </c>
      <c r="O457" s="101">
        <v>3</v>
      </c>
      <c r="P457" s="101">
        <v>18</v>
      </c>
      <c r="Q457" s="101">
        <v>20</v>
      </c>
      <c r="R457" s="102"/>
      <c r="S457" s="126" t="s">
        <v>73</v>
      </c>
      <c r="T457" s="126">
        <v>3</v>
      </c>
      <c r="U457" s="126">
        <v>18</v>
      </c>
      <c r="V457" s="126">
        <v>6.1</v>
      </c>
      <c r="W457" s="126">
        <v>5</v>
      </c>
      <c r="X457" s="126">
        <v>1399.2</v>
      </c>
      <c r="Y457" s="126" t="s">
        <v>74</v>
      </c>
      <c r="Z457" s="126"/>
      <c r="AA457" s="133" t="s">
        <v>82</v>
      </c>
      <c r="AE457" t="str">
        <f>IF(P457&gt;U457,"XXXX","")</f>
        <v/>
      </c>
    </row>
    <row r="458" spans="1:31" x14ac:dyDescent="0.2">
      <c r="A458" s="140"/>
      <c r="B458" s="127"/>
      <c r="C458" s="146"/>
      <c r="D458" s="144"/>
      <c r="E458" s="127"/>
      <c r="F458" s="127"/>
      <c r="G458" s="127"/>
      <c r="H458" s="127"/>
      <c r="I458" s="127"/>
      <c r="J458" s="137"/>
      <c r="K458" s="103" t="s">
        <v>13</v>
      </c>
      <c r="L458" s="104" t="s">
        <v>60</v>
      </c>
      <c r="M458" s="112" t="s">
        <v>63</v>
      </c>
      <c r="N458" s="105">
        <v>600</v>
      </c>
      <c r="O458" s="105">
        <v>3</v>
      </c>
      <c r="P458" s="105">
        <v>5</v>
      </c>
      <c r="Q458" s="105">
        <v>18</v>
      </c>
      <c r="R458" s="106">
        <v>5</v>
      </c>
      <c r="S458" s="127"/>
      <c r="T458" s="127"/>
      <c r="U458" s="127"/>
      <c r="V458" s="127"/>
      <c r="W458" s="127"/>
      <c r="X458" s="127"/>
      <c r="Y458" s="127"/>
      <c r="Z458" s="127"/>
      <c r="AA458" s="134"/>
    </row>
    <row r="459" spans="1:31" ht="13.5" thickBot="1" x14ac:dyDescent="0.25">
      <c r="A459" s="141"/>
      <c r="B459" s="128"/>
      <c r="C459" s="147"/>
      <c r="D459" s="145"/>
      <c r="E459" s="128"/>
      <c r="F459" s="128"/>
      <c r="G459" s="128"/>
      <c r="H459" s="128"/>
      <c r="I459" s="128"/>
      <c r="J459" s="138"/>
      <c r="K459" s="107" t="s">
        <v>14</v>
      </c>
      <c r="L459" s="108" t="s">
        <v>60</v>
      </c>
      <c r="M459" s="113" t="s">
        <v>177</v>
      </c>
      <c r="N459" s="109">
        <v>600</v>
      </c>
      <c r="O459" s="109">
        <v>3</v>
      </c>
      <c r="P459" s="109">
        <v>5</v>
      </c>
      <c r="Q459" s="109" t="s">
        <v>196</v>
      </c>
      <c r="R459" s="110"/>
      <c r="S459" s="128"/>
      <c r="T459" s="128"/>
      <c r="U459" s="128"/>
      <c r="V459" s="128"/>
      <c r="W459" s="128"/>
      <c r="X459" s="128"/>
      <c r="Y459" s="128"/>
      <c r="Z459" s="128"/>
      <c r="AA459" s="135"/>
    </row>
    <row r="460" spans="1:31" x14ac:dyDescent="0.2">
      <c r="A460" s="139" t="s">
        <v>510</v>
      </c>
      <c r="B460" s="126" t="s">
        <v>76</v>
      </c>
      <c r="C460" s="142">
        <v>43665</v>
      </c>
      <c r="D460" s="143" t="s">
        <v>77</v>
      </c>
      <c r="E460" s="126"/>
      <c r="F460" s="126"/>
      <c r="G460" s="126"/>
      <c r="H460" s="126"/>
      <c r="I460" s="126"/>
      <c r="J460" s="136" t="s">
        <v>79</v>
      </c>
      <c r="K460" s="100" t="s">
        <v>23</v>
      </c>
      <c r="L460" s="93" t="s">
        <v>60</v>
      </c>
      <c r="M460" s="111" t="s">
        <v>181</v>
      </c>
      <c r="N460" s="101">
        <v>240</v>
      </c>
      <c r="O460" s="101">
        <v>3</v>
      </c>
      <c r="P460" s="101">
        <v>100</v>
      </c>
      <c r="Q460" s="101">
        <v>15</v>
      </c>
      <c r="R460" s="102"/>
      <c r="S460" s="126">
        <v>200</v>
      </c>
      <c r="T460" s="126">
        <v>3</v>
      </c>
      <c r="U460" s="126">
        <v>100</v>
      </c>
      <c r="V460" s="126">
        <v>7.8</v>
      </c>
      <c r="W460" s="126">
        <v>2</v>
      </c>
      <c r="X460" s="126">
        <v>1399.2</v>
      </c>
      <c r="Y460" s="126" t="s">
        <v>74</v>
      </c>
      <c r="Z460" s="126"/>
      <c r="AA460" s="133" t="s">
        <v>82</v>
      </c>
      <c r="AE460" t="str">
        <f>IF(P460&gt;U460,"XXXX","")</f>
        <v/>
      </c>
    </row>
    <row r="461" spans="1:31" x14ac:dyDescent="0.2">
      <c r="A461" s="140"/>
      <c r="B461" s="127"/>
      <c r="C461" s="146"/>
      <c r="D461" s="144"/>
      <c r="E461" s="127"/>
      <c r="F461" s="127"/>
      <c r="G461" s="127"/>
      <c r="H461" s="127"/>
      <c r="I461" s="127"/>
      <c r="J461" s="137"/>
      <c r="K461" s="103" t="s">
        <v>13</v>
      </c>
      <c r="L461" s="104" t="s">
        <v>60</v>
      </c>
      <c r="M461" s="112" t="s">
        <v>63</v>
      </c>
      <c r="N461" s="105">
        <v>240</v>
      </c>
      <c r="O461" s="105">
        <v>3</v>
      </c>
      <c r="P461" s="105">
        <v>5</v>
      </c>
      <c r="Q461" s="105">
        <v>18</v>
      </c>
      <c r="R461" s="106">
        <v>3</v>
      </c>
      <c r="S461" s="127"/>
      <c r="T461" s="127"/>
      <c r="U461" s="127"/>
      <c r="V461" s="127"/>
      <c r="W461" s="127"/>
      <c r="X461" s="127"/>
      <c r="Y461" s="127"/>
      <c r="Z461" s="127"/>
      <c r="AA461" s="134"/>
    </row>
    <row r="462" spans="1:31" ht="13.5" thickBot="1" x14ac:dyDescent="0.25">
      <c r="A462" s="141"/>
      <c r="B462" s="128"/>
      <c r="C462" s="147"/>
      <c r="D462" s="145"/>
      <c r="E462" s="128"/>
      <c r="F462" s="128"/>
      <c r="G462" s="128"/>
      <c r="H462" s="128"/>
      <c r="I462" s="128"/>
      <c r="J462" s="138"/>
      <c r="K462" s="107" t="s">
        <v>14</v>
      </c>
      <c r="L462" s="108" t="s">
        <v>60</v>
      </c>
      <c r="M462" s="113" t="s">
        <v>178</v>
      </c>
      <c r="N462" s="109">
        <v>240</v>
      </c>
      <c r="O462" s="109">
        <v>3</v>
      </c>
      <c r="P462" s="109">
        <v>5</v>
      </c>
      <c r="Q462" s="109" t="s">
        <v>197</v>
      </c>
      <c r="R462" s="110"/>
      <c r="S462" s="128"/>
      <c r="T462" s="128"/>
      <c r="U462" s="128"/>
      <c r="V462" s="128"/>
      <c r="W462" s="128"/>
      <c r="X462" s="128"/>
      <c r="Y462" s="128"/>
      <c r="Z462" s="128"/>
      <c r="AA462" s="135"/>
    </row>
    <row r="463" spans="1:31" x14ac:dyDescent="0.2">
      <c r="A463" s="139" t="s">
        <v>243</v>
      </c>
      <c r="B463" s="126" t="s">
        <v>76</v>
      </c>
      <c r="C463" s="142">
        <v>43665</v>
      </c>
      <c r="D463" s="143" t="s">
        <v>77</v>
      </c>
      <c r="E463" s="126"/>
      <c r="F463" s="126"/>
      <c r="G463" s="126"/>
      <c r="H463" s="126"/>
      <c r="I463" s="126"/>
      <c r="J463" s="136" t="s">
        <v>79</v>
      </c>
      <c r="K463" s="100" t="s">
        <v>23</v>
      </c>
      <c r="L463" s="93" t="s">
        <v>60</v>
      </c>
      <c r="M463" s="111" t="s">
        <v>181</v>
      </c>
      <c r="N463" s="101">
        <v>240</v>
      </c>
      <c r="O463" s="101">
        <v>3</v>
      </c>
      <c r="P463" s="101">
        <v>100</v>
      </c>
      <c r="Q463" s="101">
        <v>20</v>
      </c>
      <c r="R463" s="102"/>
      <c r="S463" s="126">
        <v>200</v>
      </c>
      <c r="T463" s="126">
        <v>3</v>
      </c>
      <c r="U463" s="126">
        <v>100</v>
      </c>
      <c r="V463" s="126">
        <v>7.8</v>
      </c>
      <c r="W463" s="126">
        <v>2</v>
      </c>
      <c r="X463" s="126">
        <v>1399.2</v>
      </c>
      <c r="Y463" s="126" t="s">
        <v>74</v>
      </c>
      <c r="Z463" s="126"/>
      <c r="AA463" s="133" t="s">
        <v>82</v>
      </c>
      <c r="AE463" t="str">
        <f>IF(P463&gt;U463,"XXXX","")</f>
        <v/>
      </c>
    </row>
    <row r="464" spans="1:31" x14ac:dyDescent="0.2">
      <c r="A464" s="140"/>
      <c r="B464" s="127"/>
      <c r="C464" s="146"/>
      <c r="D464" s="144"/>
      <c r="E464" s="127"/>
      <c r="F464" s="127"/>
      <c r="G464" s="127"/>
      <c r="H464" s="127"/>
      <c r="I464" s="127"/>
      <c r="J464" s="137"/>
      <c r="K464" s="103" t="s">
        <v>13</v>
      </c>
      <c r="L464" s="104" t="s">
        <v>60</v>
      </c>
      <c r="M464" s="112" t="s">
        <v>63</v>
      </c>
      <c r="N464" s="105">
        <v>240</v>
      </c>
      <c r="O464" s="105">
        <v>3</v>
      </c>
      <c r="P464" s="105">
        <v>5</v>
      </c>
      <c r="Q464" s="105">
        <v>18</v>
      </c>
      <c r="R464" s="106">
        <v>3</v>
      </c>
      <c r="S464" s="127"/>
      <c r="T464" s="127"/>
      <c r="U464" s="127"/>
      <c r="V464" s="127"/>
      <c r="W464" s="127"/>
      <c r="X464" s="127"/>
      <c r="Y464" s="127"/>
      <c r="Z464" s="127"/>
      <c r="AA464" s="134"/>
    </row>
    <row r="465" spans="1:31" ht="13.5" thickBot="1" x14ac:dyDescent="0.25">
      <c r="A465" s="141"/>
      <c r="B465" s="128"/>
      <c r="C465" s="147"/>
      <c r="D465" s="145"/>
      <c r="E465" s="128"/>
      <c r="F465" s="128"/>
      <c r="G465" s="128"/>
      <c r="H465" s="128"/>
      <c r="I465" s="128"/>
      <c r="J465" s="138"/>
      <c r="K465" s="107" t="s">
        <v>14</v>
      </c>
      <c r="L465" s="108" t="s">
        <v>60</v>
      </c>
      <c r="M465" s="113" t="s">
        <v>178</v>
      </c>
      <c r="N465" s="109">
        <v>240</v>
      </c>
      <c r="O465" s="109">
        <v>3</v>
      </c>
      <c r="P465" s="109">
        <v>5</v>
      </c>
      <c r="Q465" s="109" t="s">
        <v>197</v>
      </c>
      <c r="R465" s="110"/>
      <c r="S465" s="128"/>
      <c r="T465" s="128"/>
      <c r="U465" s="128"/>
      <c r="V465" s="128"/>
      <c r="W465" s="128"/>
      <c r="X465" s="128"/>
      <c r="Y465" s="128"/>
      <c r="Z465" s="128"/>
      <c r="AA465" s="135"/>
    </row>
    <row r="466" spans="1:31" x14ac:dyDescent="0.2">
      <c r="A466" s="139" t="s">
        <v>511</v>
      </c>
      <c r="B466" s="126" t="s">
        <v>76</v>
      </c>
      <c r="C466" s="142">
        <v>43665</v>
      </c>
      <c r="D466" s="143" t="s">
        <v>77</v>
      </c>
      <c r="E466" s="126"/>
      <c r="F466" s="126"/>
      <c r="G466" s="126"/>
      <c r="H466" s="126"/>
      <c r="I466" s="126"/>
      <c r="J466" s="136" t="s">
        <v>79</v>
      </c>
      <c r="K466" s="100" t="s">
        <v>23</v>
      </c>
      <c r="L466" s="93" t="s">
        <v>60</v>
      </c>
      <c r="M466" s="111" t="s">
        <v>181</v>
      </c>
      <c r="N466" s="101">
        <v>240</v>
      </c>
      <c r="O466" s="101">
        <v>3</v>
      </c>
      <c r="P466" s="101">
        <v>100</v>
      </c>
      <c r="Q466" s="101">
        <v>15</v>
      </c>
      <c r="R466" s="102"/>
      <c r="S466" s="126">
        <v>200</v>
      </c>
      <c r="T466" s="126">
        <v>3</v>
      </c>
      <c r="U466" s="126">
        <v>100</v>
      </c>
      <c r="V466" s="126">
        <v>11</v>
      </c>
      <c r="W466" s="126">
        <v>3</v>
      </c>
      <c r="X466" s="126">
        <v>1399.2</v>
      </c>
      <c r="Y466" s="126" t="s">
        <v>74</v>
      </c>
      <c r="Z466" s="126"/>
      <c r="AA466" s="133" t="s">
        <v>82</v>
      </c>
      <c r="AE466" t="str">
        <f>IF(P466&gt;U466,"XXXX","")</f>
        <v/>
      </c>
    </row>
    <row r="467" spans="1:31" x14ac:dyDescent="0.2">
      <c r="A467" s="140"/>
      <c r="B467" s="127"/>
      <c r="C467" s="146"/>
      <c r="D467" s="144"/>
      <c r="E467" s="127"/>
      <c r="F467" s="127"/>
      <c r="G467" s="127"/>
      <c r="H467" s="127"/>
      <c r="I467" s="127"/>
      <c r="J467" s="137"/>
      <c r="K467" s="103" t="s">
        <v>13</v>
      </c>
      <c r="L467" s="104" t="s">
        <v>60</v>
      </c>
      <c r="M467" s="112" t="s">
        <v>63</v>
      </c>
      <c r="N467" s="105">
        <v>240</v>
      </c>
      <c r="O467" s="105">
        <v>3</v>
      </c>
      <c r="P467" s="105">
        <v>5</v>
      </c>
      <c r="Q467" s="105">
        <v>18</v>
      </c>
      <c r="R467" s="106">
        <v>3</v>
      </c>
      <c r="S467" s="127"/>
      <c r="T467" s="127"/>
      <c r="U467" s="127"/>
      <c r="V467" s="127"/>
      <c r="W467" s="127"/>
      <c r="X467" s="127"/>
      <c r="Y467" s="127"/>
      <c r="Z467" s="127"/>
      <c r="AA467" s="134"/>
    </row>
    <row r="468" spans="1:31" ht="13.5" thickBot="1" x14ac:dyDescent="0.25">
      <c r="A468" s="141"/>
      <c r="B468" s="128"/>
      <c r="C468" s="147"/>
      <c r="D468" s="145"/>
      <c r="E468" s="128"/>
      <c r="F468" s="128"/>
      <c r="G468" s="128"/>
      <c r="H468" s="128"/>
      <c r="I468" s="128"/>
      <c r="J468" s="138"/>
      <c r="K468" s="107" t="s">
        <v>14</v>
      </c>
      <c r="L468" s="108" t="s">
        <v>60</v>
      </c>
      <c r="M468" s="113" t="s">
        <v>178</v>
      </c>
      <c r="N468" s="109">
        <v>240</v>
      </c>
      <c r="O468" s="109">
        <v>3</v>
      </c>
      <c r="P468" s="109">
        <v>5</v>
      </c>
      <c r="Q468" s="109" t="s">
        <v>197</v>
      </c>
      <c r="R468" s="110"/>
      <c r="S468" s="128"/>
      <c r="T468" s="128"/>
      <c r="U468" s="128"/>
      <c r="V468" s="128"/>
      <c r="W468" s="128"/>
      <c r="X468" s="128"/>
      <c r="Y468" s="128"/>
      <c r="Z468" s="128"/>
      <c r="AA468" s="135"/>
    </row>
    <row r="469" spans="1:31" x14ac:dyDescent="0.2">
      <c r="A469" s="139" t="s">
        <v>244</v>
      </c>
      <c r="B469" s="126" t="s">
        <v>76</v>
      </c>
      <c r="C469" s="142">
        <v>43665</v>
      </c>
      <c r="D469" s="143" t="s">
        <v>77</v>
      </c>
      <c r="E469" s="126"/>
      <c r="F469" s="126"/>
      <c r="G469" s="126"/>
      <c r="H469" s="126"/>
      <c r="I469" s="126"/>
      <c r="J469" s="136" t="s">
        <v>79</v>
      </c>
      <c r="K469" s="100" t="s">
        <v>23</v>
      </c>
      <c r="L469" s="93" t="s">
        <v>60</v>
      </c>
      <c r="M469" s="111" t="s">
        <v>181</v>
      </c>
      <c r="N469" s="101">
        <v>240</v>
      </c>
      <c r="O469" s="101">
        <v>3</v>
      </c>
      <c r="P469" s="101">
        <v>100</v>
      </c>
      <c r="Q469" s="101">
        <v>20</v>
      </c>
      <c r="R469" s="102"/>
      <c r="S469" s="126">
        <v>200</v>
      </c>
      <c r="T469" s="126">
        <v>3</v>
      </c>
      <c r="U469" s="126">
        <v>100</v>
      </c>
      <c r="V469" s="126">
        <v>11</v>
      </c>
      <c r="W469" s="126">
        <v>3</v>
      </c>
      <c r="X469" s="126">
        <v>1399.2</v>
      </c>
      <c r="Y469" s="126" t="s">
        <v>74</v>
      </c>
      <c r="Z469" s="126"/>
      <c r="AA469" s="133" t="s">
        <v>82</v>
      </c>
      <c r="AE469" t="str">
        <f>IF(P469&gt;U469,"XXXX","")</f>
        <v/>
      </c>
    </row>
    <row r="470" spans="1:31" x14ac:dyDescent="0.2">
      <c r="A470" s="140"/>
      <c r="B470" s="127"/>
      <c r="C470" s="146"/>
      <c r="D470" s="144"/>
      <c r="E470" s="127"/>
      <c r="F470" s="127"/>
      <c r="G470" s="127"/>
      <c r="H470" s="127"/>
      <c r="I470" s="127"/>
      <c r="J470" s="137"/>
      <c r="K470" s="103" t="s">
        <v>13</v>
      </c>
      <c r="L470" s="104" t="s">
        <v>60</v>
      </c>
      <c r="M470" s="112" t="s">
        <v>63</v>
      </c>
      <c r="N470" s="105">
        <v>240</v>
      </c>
      <c r="O470" s="105">
        <v>3</v>
      </c>
      <c r="P470" s="105">
        <v>5</v>
      </c>
      <c r="Q470" s="105">
        <v>18</v>
      </c>
      <c r="R470" s="106">
        <v>3</v>
      </c>
      <c r="S470" s="127"/>
      <c r="T470" s="127"/>
      <c r="U470" s="127"/>
      <c r="V470" s="127"/>
      <c r="W470" s="127"/>
      <c r="X470" s="127"/>
      <c r="Y470" s="127"/>
      <c r="Z470" s="127"/>
      <c r="AA470" s="134"/>
    </row>
    <row r="471" spans="1:31" ht="13.5" thickBot="1" x14ac:dyDescent="0.25">
      <c r="A471" s="141"/>
      <c r="B471" s="128"/>
      <c r="C471" s="147"/>
      <c r="D471" s="145"/>
      <c r="E471" s="128"/>
      <c r="F471" s="128"/>
      <c r="G471" s="128"/>
      <c r="H471" s="128"/>
      <c r="I471" s="128"/>
      <c r="J471" s="138"/>
      <c r="K471" s="107" t="s">
        <v>14</v>
      </c>
      <c r="L471" s="108" t="s">
        <v>60</v>
      </c>
      <c r="M471" s="113" t="s">
        <v>178</v>
      </c>
      <c r="N471" s="109">
        <v>240</v>
      </c>
      <c r="O471" s="109">
        <v>3</v>
      </c>
      <c r="P471" s="109">
        <v>5</v>
      </c>
      <c r="Q471" s="109" t="s">
        <v>197</v>
      </c>
      <c r="R471" s="110"/>
      <c r="S471" s="128"/>
      <c r="T471" s="128"/>
      <c r="U471" s="128"/>
      <c r="V471" s="128"/>
      <c r="W471" s="128"/>
      <c r="X471" s="128"/>
      <c r="Y471" s="128"/>
      <c r="Z471" s="128"/>
      <c r="AA471" s="135"/>
    </row>
    <row r="472" spans="1:31" x14ac:dyDescent="0.2">
      <c r="A472" s="139" t="s">
        <v>512</v>
      </c>
      <c r="B472" s="126" t="s">
        <v>76</v>
      </c>
      <c r="C472" s="142">
        <v>43665</v>
      </c>
      <c r="D472" s="143" t="s">
        <v>77</v>
      </c>
      <c r="E472" s="126"/>
      <c r="F472" s="126"/>
      <c r="G472" s="126"/>
      <c r="H472" s="126"/>
      <c r="I472" s="126"/>
      <c r="J472" s="136" t="s">
        <v>79</v>
      </c>
      <c r="K472" s="100" t="s">
        <v>23</v>
      </c>
      <c r="L472" s="93" t="s">
        <v>60</v>
      </c>
      <c r="M472" s="111" t="s">
        <v>181</v>
      </c>
      <c r="N472" s="101">
        <v>240</v>
      </c>
      <c r="O472" s="101">
        <v>3</v>
      </c>
      <c r="P472" s="101">
        <v>100</v>
      </c>
      <c r="Q472" s="101">
        <v>15</v>
      </c>
      <c r="R472" s="102"/>
      <c r="S472" s="126">
        <v>208</v>
      </c>
      <c r="T472" s="126">
        <v>3</v>
      </c>
      <c r="U472" s="126">
        <v>100</v>
      </c>
      <c r="V472" s="126">
        <v>7.5</v>
      </c>
      <c r="W472" s="126">
        <v>2</v>
      </c>
      <c r="X472" s="126">
        <v>1399.2</v>
      </c>
      <c r="Y472" s="126" t="s">
        <v>74</v>
      </c>
      <c r="Z472" s="126"/>
      <c r="AA472" s="133" t="s">
        <v>82</v>
      </c>
      <c r="AE472" t="str">
        <f>IF(P472&gt;U472,"XXXX","")</f>
        <v/>
      </c>
    </row>
    <row r="473" spans="1:31" x14ac:dyDescent="0.2">
      <c r="A473" s="140"/>
      <c r="B473" s="127"/>
      <c r="C473" s="146"/>
      <c r="D473" s="144"/>
      <c r="E473" s="127"/>
      <c r="F473" s="127"/>
      <c r="G473" s="127"/>
      <c r="H473" s="127"/>
      <c r="I473" s="127"/>
      <c r="J473" s="137"/>
      <c r="K473" s="103" t="s">
        <v>13</v>
      </c>
      <c r="L473" s="104" t="s">
        <v>60</v>
      </c>
      <c r="M473" s="112" t="s">
        <v>63</v>
      </c>
      <c r="N473" s="105">
        <v>240</v>
      </c>
      <c r="O473" s="105">
        <v>3</v>
      </c>
      <c r="P473" s="105">
        <v>5</v>
      </c>
      <c r="Q473" s="105">
        <v>18</v>
      </c>
      <c r="R473" s="106">
        <v>3</v>
      </c>
      <c r="S473" s="127"/>
      <c r="T473" s="127"/>
      <c r="U473" s="127"/>
      <c r="V473" s="127"/>
      <c r="W473" s="127"/>
      <c r="X473" s="127"/>
      <c r="Y473" s="127"/>
      <c r="Z473" s="127"/>
      <c r="AA473" s="134"/>
    </row>
    <row r="474" spans="1:31" ht="13.5" thickBot="1" x14ac:dyDescent="0.25">
      <c r="A474" s="141"/>
      <c r="B474" s="128"/>
      <c r="C474" s="147"/>
      <c r="D474" s="145"/>
      <c r="E474" s="128"/>
      <c r="F474" s="128"/>
      <c r="G474" s="128"/>
      <c r="H474" s="128"/>
      <c r="I474" s="128"/>
      <c r="J474" s="138"/>
      <c r="K474" s="107" t="s">
        <v>14</v>
      </c>
      <c r="L474" s="108" t="s">
        <v>60</v>
      </c>
      <c r="M474" s="113" t="s">
        <v>178</v>
      </c>
      <c r="N474" s="109">
        <v>240</v>
      </c>
      <c r="O474" s="109">
        <v>3</v>
      </c>
      <c r="P474" s="109">
        <v>5</v>
      </c>
      <c r="Q474" s="109" t="s">
        <v>197</v>
      </c>
      <c r="R474" s="110"/>
      <c r="S474" s="128"/>
      <c r="T474" s="128"/>
      <c r="U474" s="128"/>
      <c r="V474" s="128"/>
      <c r="W474" s="128"/>
      <c r="X474" s="128"/>
      <c r="Y474" s="128"/>
      <c r="Z474" s="128"/>
      <c r="AA474" s="135"/>
    </row>
    <row r="475" spans="1:31" x14ac:dyDescent="0.2">
      <c r="A475" s="139" t="s">
        <v>245</v>
      </c>
      <c r="B475" s="126" t="s">
        <v>76</v>
      </c>
      <c r="C475" s="142">
        <v>43665</v>
      </c>
      <c r="D475" s="143" t="s">
        <v>77</v>
      </c>
      <c r="E475" s="126"/>
      <c r="F475" s="126"/>
      <c r="G475" s="126"/>
      <c r="H475" s="126"/>
      <c r="I475" s="126"/>
      <c r="J475" s="136" t="s">
        <v>79</v>
      </c>
      <c r="K475" s="100" t="s">
        <v>23</v>
      </c>
      <c r="L475" s="93" t="s">
        <v>60</v>
      </c>
      <c r="M475" s="111" t="s">
        <v>181</v>
      </c>
      <c r="N475" s="101">
        <v>240</v>
      </c>
      <c r="O475" s="101">
        <v>3</v>
      </c>
      <c r="P475" s="101">
        <v>100</v>
      </c>
      <c r="Q475" s="101">
        <v>20</v>
      </c>
      <c r="R475" s="102"/>
      <c r="S475" s="126">
        <v>208</v>
      </c>
      <c r="T475" s="126">
        <v>3</v>
      </c>
      <c r="U475" s="126">
        <v>100</v>
      </c>
      <c r="V475" s="126">
        <v>7.5</v>
      </c>
      <c r="W475" s="126">
        <v>2</v>
      </c>
      <c r="X475" s="126">
        <v>1399.2</v>
      </c>
      <c r="Y475" s="126" t="s">
        <v>74</v>
      </c>
      <c r="Z475" s="126"/>
      <c r="AA475" s="133" t="s">
        <v>82</v>
      </c>
      <c r="AE475" t="str">
        <f>IF(P475&gt;U475,"XXXX","")</f>
        <v/>
      </c>
    </row>
    <row r="476" spans="1:31" x14ac:dyDescent="0.2">
      <c r="A476" s="140"/>
      <c r="B476" s="127"/>
      <c r="C476" s="146"/>
      <c r="D476" s="144"/>
      <c r="E476" s="127"/>
      <c r="F476" s="127"/>
      <c r="G476" s="127"/>
      <c r="H476" s="127"/>
      <c r="I476" s="127"/>
      <c r="J476" s="137"/>
      <c r="K476" s="103" t="s">
        <v>13</v>
      </c>
      <c r="L476" s="104" t="s">
        <v>60</v>
      </c>
      <c r="M476" s="112" t="s">
        <v>63</v>
      </c>
      <c r="N476" s="105">
        <v>240</v>
      </c>
      <c r="O476" s="105">
        <v>3</v>
      </c>
      <c r="P476" s="105">
        <v>5</v>
      </c>
      <c r="Q476" s="105">
        <v>18</v>
      </c>
      <c r="R476" s="106">
        <v>3</v>
      </c>
      <c r="S476" s="127"/>
      <c r="T476" s="127"/>
      <c r="U476" s="127"/>
      <c r="V476" s="127"/>
      <c r="W476" s="127"/>
      <c r="X476" s="127"/>
      <c r="Y476" s="127"/>
      <c r="Z476" s="127"/>
      <c r="AA476" s="134"/>
    </row>
    <row r="477" spans="1:31" ht="13.5" thickBot="1" x14ac:dyDescent="0.25">
      <c r="A477" s="141"/>
      <c r="B477" s="128"/>
      <c r="C477" s="147"/>
      <c r="D477" s="145"/>
      <c r="E477" s="128"/>
      <c r="F477" s="128"/>
      <c r="G477" s="128"/>
      <c r="H477" s="128"/>
      <c r="I477" s="128"/>
      <c r="J477" s="138"/>
      <c r="K477" s="107" t="s">
        <v>14</v>
      </c>
      <c r="L477" s="108" t="s">
        <v>60</v>
      </c>
      <c r="M477" s="113" t="s">
        <v>178</v>
      </c>
      <c r="N477" s="109">
        <v>240</v>
      </c>
      <c r="O477" s="109">
        <v>3</v>
      </c>
      <c r="P477" s="109">
        <v>5</v>
      </c>
      <c r="Q477" s="109" t="s">
        <v>197</v>
      </c>
      <c r="R477" s="110"/>
      <c r="S477" s="128"/>
      <c r="T477" s="128"/>
      <c r="U477" s="128"/>
      <c r="V477" s="128"/>
      <c r="W477" s="128"/>
      <c r="X477" s="128"/>
      <c r="Y477" s="128"/>
      <c r="Z477" s="128"/>
      <c r="AA477" s="135"/>
    </row>
    <row r="478" spans="1:31" x14ac:dyDescent="0.2">
      <c r="A478" s="139" t="s">
        <v>513</v>
      </c>
      <c r="B478" s="126" t="s">
        <v>76</v>
      </c>
      <c r="C478" s="142">
        <v>43665</v>
      </c>
      <c r="D478" s="143" t="s">
        <v>77</v>
      </c>
      <c r="E478" s="126"/>
      <c r="F478" s="126"/>
      <c r="G478" s="126"/>
      <c r="H478" s="126"/>
      <c r="I478" s="126"/>
      <c r="J478" s="136" t="s">
        <v>79</v>
      </c>
      <c r="K478" s="100" t="s">
        <v>23</v>
      </c>
      <c r="L478" s="93" t="s">
        <v>60</v>
      </c>
      <c r="M478" s="111" t="s">
        <v>181</v>
      </c>
      <c r="N478" s="101">
        <v>240</v>
      </c>
      <c r="O478" s="101">
        <v>3</v>
      </c>
      <c r="P478" s="101">
        <v>100</v>
      </c>
      <c r="Q478" s="101">
        <v>15</v>
      </c>
      <c r="R478" s="102"/>
      <c r="S478" s="126">
        <v>208</v>
      </c>
      <c r="T478" s="126">
        <v>3</v>
      </c>
      <c r="U478" s="126">
        <v>100</v>
      </c>
      <c r="V478" s="126">
        <v>10.6</v>
      </c>
      <c r="W478" s="126">
        <v>3</v>
      </c>
      <c r="X478" s="126">
        <v>1399.2</v>
      </c>
      <c r="Y478" s="126" t="s">
        <v>74</v>
      </c>
      <c r="Z478" s="126"/>
      <c r="AA478" s="133" t="s">
        <v>82</v>
      </c>
      <c r="AE478" t="str">
        <f>IF(P478&gt;U478,"XXXX","")</f>
        <v/>
      </c>
    </row>
    <row r="479" spans="1:31" x14ac:dyDescent="0.2">
      <c r="A479" s="140"/>
      <c r="B479" s="127"/>
      <c r="C479" s="146"/>
      <c r="D479" s="144"/>
      <c r="E479" s="127"/>
      <c r="F479" s="127"/>
      <c r="G479" s="127"/>
      <c r="H479" s="127"/>
      <c r="I479" s="127"/>
      <c r="J479" s="137"/>
      <c r="K479" s="103" t="s">
        <v>13</v>
      </c>
      <c r="L479" s="104" t="s">
        <v>60</v>
      </c>
      <c r="M479" s="112" t="s">
        <v>63</v>
      </c>
      <c r="N479" s="105">
        <v>240</v>
      </c>
      <c r="O479" s="105">
        <v>3</v>
      </c>
      <c r="P479" s="105">
        <v>5</v>
      </c>
      <c r="Q479" s="105">
        <v>18</v>
      </c>
      <c r="R479" s="106">
        <v>3</v>
      </c>
      <c r="S479" s="127"/>
      <c r="T479" s="127"/>
      <c r="U479" s="127"/>
      <c r="V479" s="127"/>
      <c r="W479" s="127"/>
      <c r="X479" s="127"/>
      <c r="Y479" s="127"/>
      <c r="Z479" s="127"/>
      <c r="AA479" s="134"/>
    </row>
    <row r="480" spans="1:31" ht="13.5" thickBot="1" x14ac:dyDescent="0.25">
      <c r="A480" s="141"/>
      <c r="B480" s="128"/>
      <c r="C480" s="147"/>
      <c r="D480" s="145"/>
      <c r="E480" s="128"/>
      <c r="F480" s="128"/>
      <c r="G480" s="128"/>
      <c r="H480" s="128"/>
      <c r="I480" s="128"/>
      <c r="J480" s="138"/>
      <c r="K480" s="107" t="s">
        <v>14</v>
      </c>
      <c r="L480" s="108" t="s">
        <v>60</v>
      </c>
      <c r="M480" s="113" t="s">
        <v>178</v>
      </c>
      <c r="N480" s="109">
        <v>240</v>
      </c>
      <c r="O480" s="109">
        <v>3</v>
      </c>
      <c r="P480" s="109">
        <v>5</v>
      </c>
      <c r="Q480" s="109" t="s">
        <v>197</v>
      </c>
      <c r="R480" s="110"/>
      <c r="S480" s="128"/>
      <c r="T480" s="128"/>
      <c r="U480" s="128"/>
      <c r="V480" s="128"/>
      <c r="W480" s="128"/>
      <c r="X480" s="128"/>
      <c r="Y480" s="128"/>
      <c r="Z480" s="128"/>
      <c r="AA480" s="135"/>
    </row>
    <row r="481" spans="1:31" x14ac:dyDescent="0.2">
      <c r="A481" s="139" t="s">
        <v>246</v>
      </c>
      <c r="B481" s="126" t="s">
        <v>76</v>
      </c>
      <c r="C481" s="142">
        <v>43665</v>
      </c>
      <c r="D481" s="143" t="s">
        <v>77</v>
      </c>
      <c r="E481" s="126"/>
      <c r="F481" s="126"/>
      <c r="G481" s="126"/>
      <c r="H481" s="126"/>
      <c r="I481" s="126"/>
      <c r="J481" s="136" t="s">
        <v>79</v>
      </c>
      <c r="K481" s="100" t="s">
        <v>23</v>
      </c>
      <c r="L481" s="93" t="s">
        <v>60</v>
      </c>
      <c r="M481" s="111" t="s">
        <v>181</v>
      </c>
      <c r="N481" s="101">
        <v>240</v>
      </c>
      <c r="O481" s="101">
        <v>3</v>
      </c>
      <c r="P481" s="101">
        <v>100</v>
      </c>
      <c r="Q481" s="101">
        <v>20</v>
      </c>
      <c r="R481" s="102"/>
      <c r="S481" s="126">
        <v>208</v>
      </c>
      <c r="T481" s="126">
        <v>3</v>
      </c>
      <c r="U481" s="126">
        <v>100</v>
      </c>
      <c r="V481" s="126">
        <v>10.6</v>
      </c>
      <c r="W481" s="126">
        <v>3</v>
      </c>
      <c r="X481" s="126">
        <v>1399.2</v>
      </c>
      <c r="Y481" s="126" t="s">
        <v>74</v>
      </c>
      <c r="Z481" s="126"/>
      <c r="AA481" s="133" t="s">
        <v>82</v>
      </c>
      <c r="AE481" t="str">
        <f>IF(P481&gt;U481,"XXXX","")</f>
        <v/>
      </c>
    </row>
    <row r="482" spans="1:31" x14ac:dyDescent="0.2">
      <c r="A482" s="140"/>
      <c r="B482" s="127"/>
      <c r="C482" s="146"/>
      <c r="D482" s="144"/>
      <c r="E482" s="127"/>
      <c r="F482" s="127"/>
      <c r="G482" s="127"/>
      <c r="H482" s="127"/>
      <c r="I482" s="127"/>
      <c r="J482" s="137"/>
      <c r="K482" s="103" t="s">
        <v>13</v>
      </c>
      <c r="L482" s="104" t="s">
        <v>60</v>
      </c>
      <c r="M482" s="112" t="s">
        <v>63</v>
      </c>
      <c r="N482" s="105">
        <v>240</v>
      </c>
      <c r="O482" s="105">
        <v>3</v>
      </c>
      <c r="P482" s="105">
        <v>5</v>
      </c>
      <c r="Q482" s="105">
        <v>18</v>
      </c>
      <c r="R482" s="106">
        <v>3</v>
      </c>
      <c r="S482" s="127"/>
      <c r="T482" s="127"/>
      <c r="U482" s="127"/>
      <c r="V482" s="127"/>
      <c r="W482" s="127"/>
      <c r="X482" s="127"/>
      <c r="Y482" s="127"/>
      <c r="Z482" s="127"/>
      <c r="AA482" s="134"/>
    </row>
    <row r="483" spans="1:31" ht="13.5" thickBot="1" x14ac:dyDescent="0.25">
      <c r="A483" s="141"/>
      <c r="B483" s="128"/>
      <c r="C483" s="147"/>
      <c r="D483" s="145"/>
      <c r="E483" s="128"/>
      <c r="F483" s="128"/>
      <c r="G483" s="128"/>
      <c r="H483" s="128"/>
      <c r="I483" s="128"/>
      <c r="J483" s="138"/>
      <c r="K483" s="107" t="s">
        <v>14</v>
      </c>
      <c r="L483" s="108" t="s">
        <v>60</v>
      </c>
      <c r="M483" s="113" t="s">
        <v>178</v>
      </c>
      <c r="N483" s="109">
        <v>240</v>
      </c>
      <c r="O483" s="109">
        <v>3</v>
      </c>
      <c r="P483" s="109">
        <v>5</v>
      </c>
      <c r="Q483" s="109" t="s">
        <v>197</v>
      </c>
      <c r="R483" s="110"/>
      <c r="S483" s="128"/>
      <c r="T483" s="128"/>
      <c r="U483" s="128"/>
      <c r="V483" s="128"/>
      <c r="W483" s="128"/>
      <c r="X483" s="128"/>
      <c r="Y483" s="128"/>
      <c r="Z483" s="128"/>
      <c r="AA483" s="135"/>
    </row>
    <row r="484" spans="1:31" x14ac:dyDescent="0.2">
      <c r="A484" s="139" t="s">
        <v>514</v>
      </c>
      <c r="B484" s="126" t="s">
        <v>76</v>
      </c>
      <c r="C484" s="142">
        <v>43665</v>
      </c>
      <c r="D484" s="143" t="s">
        <v>77</v>
      </c>
      <c r="E484" s="126"/>
      <c r="F484" s="126"/>
      <c r="G484" s="126"/>
      <c r="H484" s="126"/>
      <c r="I484" s="126"/>
      <c r="J484" s="136" t="s">
        <v>79</v>
      </c>
      <c r="K484" s="100" t="s">
        <v>23</v>
      </c>
      <c r="L484" s="93" t="s">
        <v>60</v>
      </c>
      <c r="M484" s="111" t="s">
        <v>181</v>
      </c>
      <c r="N484" s="101">
        <v>240</v>
      </c>
      <c r="O484" s="101">
        <v>3</v>
      </c>
      <c r="P484" s="101">
        <v>100</v>
      </c>
      <c r="Q484" s="101">
        <v>20</v>
      </c>
      <c r="R484" s="102"/>
      <c r="S484" s="126" t="s">
        <v>71</v>
      </c>
      <c r="T484" s="126">
        <v>3</v>
      </c>
      <c r="U484" s="126">
        <v>100</v>
      </c>
      <c r="V484" s="126">
        <v>6.8</v>
      </c>
      <c r="W484" s="126">
        <v>2</v>
      </c>
      <c r="X484" s="126">
        <v>1399.2</v>
      </c>
      <c r="Y484" s="126" t="s">
        <v>74</v>
      </c>
      <c r="Z484" s="126"/>
      <c r="AA484" s="133" t="s">
        <v>82</v>
      </c>
      <c r="AE484" t="str">
        <f>IF(P484&gt;U484,"XXXX","")</f>
        <v/>
      </c>
    </row>
    <row r="485" spans="1:31" x14ac:dyDescent="0.2">
      <c r="A485" s="140"/>
      <c r="B485" s="127"/>
      <c r="C485" s="146"/>
      <c r="D485" s="144"/>
      <c r="E485" s="127"/>
      <c r="F485" s="127"/>
      <c r="G485" s="127"/>
      <c r="H485" s="127"/>
      <c r="I485" s="127"/>
      <c r="J485" s="137"/>
      <c r="K485" s="103" t="s">
        <v>13</v>
      </c>
      <c r="L485" s="104" t="s">
        <v>60</v>
      </c>
      <c r="M485" s="112" t="s">
        <v>63</v>
      </c>
      <c r="N485" s="105">
        <v>240</v>
      </c>
      <c r="O485" s="105">
        <v>3</v>
      </c>
      <c r="P485" s="105">
        <v>5</v>
      </c>
      <c r="Q485" s="105">
        <v>18</v>
      </c>
      <c r="R485" s="106">
        <v>3</v>
      </c>
      <c r="S485" s="127"/>
      <c r="T485" s="127"/>
      <c r="U485" s="127"/>
      <c r="V485" s="127"/>
      <c r="W485" s="127"/>
      <c r="X485" s="127"/>
      <c r="Y485" s="127"/>
      <c r="Z485" s="127"/>
      <c r="AA485" s="134"/>
    </row>
    <row r="486" spans="1:31" ht="13.5" thickBot="1" x14ac:dyDescent="0.25">
      <c r="A486" s="141"/>
      <c r="B486" s="128"/>
      <c r="C486" s="147"/>
      <c r="D486" s="145"/>
      <c r="E486" s="128"/>
      <c r="F486" s="128"/>
      <c r="G486" s="128"/>
      <c r="H486" s="128"/>
      <c r="I486" s="128"/>
      <c r="J486" s="138"/>
      <c r="K486" s="107" t="s">
        <v>14</v>
      </c>
      <c r="L486" s="108" t="s">
        <v>60</v>
      </c>
      <c r="M486" s="113" t="s">
        <v>177</v>
      </c>
      <c r="N486" s="109">
        <v>240</v>
      </c>
      <c r="O486" s="109">
        <v>3</v>
      </c>
      <c r="P486" s="109">
        <v>5</v>
      </c>
      <c r="Q486" s="109" t="s">
        <v>196</v>
      </c>
      <c r="R486" s="110"/>
      <c r="S486" s="128"/>
      <c r="T486" s="128"/>
      <c r="U486" s="128"/>
      <c r="V486" s="128"/>
      <c r="W486" s="128"/>
      <c r="X486" s="128"/>
      <c r="Y486" s="128"/>
      <c r="Z486" s="128"/>
      <c r="AA486" s="135"/>
    </row>
    <row r="487" spans="1:31" x14ac:dyDescent="0.2">
      <c r="A487" s="139" t="s">
        <v>247</v>
      </c>
      <c r="B487" s="126" t="s">
        <v>76</v>
      </c>
      <c r="C487" s="142">
        <v>43665</v>
      </c>
      <c r="D487" s="143" t="s">
        <v>77</v>
      </c>
      <c r="E487" s="126"/>
      <c r="F487" s="126"/>
      <c r="G487" s="126"/>
      <c r="H487" s="126"/>
      <c r="I487" s="126"/>
      <c r="J487" s="136" t="s">
        <v>79</v>
      </c>
      <c r="K487" s="100" t="s">
        <v>23</v>
      </c>
      <c r="L487" s="93" t="s">
        <v>60</v>
      </c>
      <c r="M487" s="111" t="s">
        <v>181</v>
      </c>
      <c r="N487" s="101">
        <v>240</v>
      </c>
      <c r="O487" s="101">
        <v>3</v>
      </c>
      <c r="P487" s="101">
        <v>100</v>
      </c>
      <c r="Q487" s="101">
        <v>20</v>
      </c>
      <c r="R487" s="102"/>
      <c r="S487" s="126" t="s">
        <v>71</v>
      </c>
      <c r="T487" s="126">
        <v>3</v>
      </c>
      <c r="U487" s="126">
        <v>100</v>
      </c>
      <c r="V487" s="126">
        <v>6.8</v>
      </c>
      <c r="W487" s="126">
        <v>2</v>
      </c>
      <c r="X487" s="126">
        <v>1399.2</v>
      </c>
      <c r="Y487" s="126" t="s">
        <v>74</v>
      </c>
      <c r="Z487" s="126"/>
      <c r="AA487" s="133" t="s">
        <v>82</v>
      </c>
      <c r="AE487" t="str">
        <f>IF(P487&gt;U487,"XXXX","")</f>
        <v/>
      </c>
    </row>
    <row r="488" spans="1:31" x14ac:dyDescent="0.2">
      <c r="A488" s="140"/>
      <c r="B488" s="127"/>
      <c r="C488" s="146"/>
      <c r="D488" s="144"/>
      <c r="E488" s="127"/>
      <c r="F488" s="127"/>
      <c r="G488" s="127"/>
      <c r="H488" s="127"/>
      <c r="I488" s="127"/>
      <c r="J488" s="137"/>
      <c r="K488" s="103" t="s">
        <v>13</v>
      </c>
      <c r="L488" s="104" t="s">
        <v>60</v>
      </c>
      <c r="M488" s="112" t="s">
        <v>63</v>
      </c>
      <c r="N488" s="105">
        <v>240</v>
      </c>
      <c r="O488" s="105">
        <v>3</v>
      </c>
      <c r="P488" s="105">
        <v>5</v>
      </c>
      <c r="Q488" s="105">
        <v>18</v>
      </c>
      <c r="R488" s="106">
        <v>3</v>
      </c>
      <c r="S488" s="127"/>
      <c r="T488" s="127"/>
      <c r="U488" s="127"/>
      <c r="V488" s="127"/>
      <c r="W488" s="127"/>
      <c r="X488" s="127"/>
      <c r="Y488" s="127"/>
      <c r="Z488" s="127"/>
      <c r="AA488" s="134"/>
    </row>
    <row r="489" spans="1:31" ht="13.5" thickBot="1" x14ac:dyDescent="0.25">
      <c r="A489" s="141"/>
      <c r="B489" s="128"/>
      <c r="C489" s="147"/>
      <c r="D489" s="145"/>
      <c r="E489" s="128"/>
      <c r="F489" s="128"/>
      <c r="G489" s="128"/>
      <c r="H489" s="128"/>
      <c r="I489" s="128"/>
      <c r="J489" s="138"/>
      <c r="K489" s="107" t="s">
        <v>14</v>
      </c>
      <c r="L489" s="108" t="s">
        <v>60</v>
      </c>
      <c r="M489" s="113" t="s">
        <v>178</v>
      </c>
      <c r="N489" s="109">
        <v>240</v>
      </c>
      <c r="O489" s="109">
        <v>3</v>
      </c>
      <c r="P489" s="109">
        <v>5</v>
      </c>
      <c r="Q489" s="109" t="s">
        <v>197</v>
      </c>
      <c r="R489" s="110"/>
      <c r="S489" s="128"/>
      <c r="T489" s="128"/>
      <c r="U489" s="128"/>
      <c r="V489" s="128"/>
      <c r="W489" s="128"/>
      <c r="X489" s="128"/>
      <c r="Y489" s="128"/>
      <c r="Z489" s="128"/>
      <c r="AA489" s="135"/>
    </row>
    <row r="490" spans="1:31" x14ac:dyDescent="0.2">
      <c r="A490" s="139" t="s">
        <v>515</v>
      </c>
      <c r="B490" s="126" t="s">
        <v>76</v>
      </c>
      <c r="C490" s="142">
        <v>43665</v>
      </c>
      <c r="D490" s="143" t="s">
        <v>77</v>
      </c>
      <c r="E490" s="126"/>
      <c r="F490" s="126"/>
      <c r="G490" s="126"/>
      <c r="H490" s="126"/>
      <c r="I490" s="126"/>
      <c r="J490" s="136" t="s">
        <v>79</v>
      </c>
      <c r="K490" s="100" t="s">
        <v>23</v>
      </c>
      <c r="L490" s="93" t="s">
        <v>60</v>
      </c>
      <c r="M490" s="111" t="s">
        <v>181</v>
      </c>
      <c r="N490" s="101">
        <v>240</v>
      </c>
      <c r="O490" s="101">
        <v>3</v>
      </c>
      <c r="P490" s="101">
        <v>100</v>
      </c>
      <c r="Q490" s="101">
        <v>15</v>
      </c>
      <c r="R490" s="102"/>
      <c r="S490" s="126" t="s">
        <v>71</v>
      </c>
      <c r="T490" s="126">
        <v>3</v>
      </c>
      <c r="U490" s="126">
        <v>100</v>
      </c>
      <c r="V490" s="126">
        <v>9.6</v>
      </c>
      <c r="W490" s="126">
        <v>3</v>
      </c>
      <c r="X490" s="126">
        <v>1399.2</v>
      </c>
      <c r="Y490" s="126" t="s">
        <v>74</v>
      </c>
      <c r="Z490" s="126"/>
      <c r="AA490" s="133" t="s">
        <v>82</v>
      </c>
      <c r="AE490" t="str">
        <f>IF(P490&gt;U490,"XXXX","")</f>
        <v/>
      </c>
    </row>
    <row r="491" spans="1:31" x14ac:dyDescent="0.2">
      <c r="A491" s="140"/>
      <c r="B491" s="127"/>
      <c r="C491" s="146"/>
      <c r="D491" s="144"/>
      <c r="E491" s="127"/>
      <c r="F491" s="127"/>
      <c r="G491" s="127"/>
      <c r="H491" s="127"/>
      <c r="I491" s="127"/>
      <c r="J491" s="137"/>
      <c r="K491" s="103" t="s">
        <v>13</v>
      </c>
      <c r="L491" s="104" t="s">
        <v>60</v>
      </c>
      <c r="M491" s="112" t="s">
        <v>63</v>
      </c>
      <c r="N491" s="105">
        <v>240</v>
      </c>
      <c r="O491" s="105">
        <v>3</v>
      </c>
      <c r="P491" s="105">
        <v>5</v>
      </c>
      <c r="Q491" s="105">
        <v>18</v>
      </c>
      <c r="R491" s="106">
        <v>3</v>
      </c>
      <c r="S491" s="127"/>
      <c r="T491" s="127"/>
      <c r="U491" s="127"/>
      <c r="V491" s="127"/>
      <c r="W491" s="127"/>
      <c r="X491" s="127"/>
      <c r="Y491" s="127"/>
      <c r="Z491" s="127"/>
      <c r="AA491" s="134"/>
    </row>
    <row r="492" spans="1:31" ht="13.5" thickBot="1" x14ac:dyDescent="0.25">
      <c r="A492" s="141"/>
      <c r="B492" s="128"/>
      <c r="C492" s="147"/>
      <c r="D492" s="145"/>
      <c r="E492" s="128"/>
      <c r="F492" s="128"/>
      <c r="G492" s="128"/>
      <c r="H492" s="128"/>
      <c r="I492" s="128"/>
      <c r="J492" s="138"/>
      <c r="K492" s="107" t="s">
        <v>14</v>
      </c>
      <c r="L492" s="108" t="s">
        <v>60</v>
      </c>
      <c r="M492" s="113" t="s">
        <v>178</v>
      </c>
      <c r="N492" s="109">
        <v>240</v>
      </c>
      <c r="O492" s="109">
        <v>3</v>
      </c>
      <c r="P492" s="109">
        <v>5</v>
      </c>
      <c r="Q492" s="109" t="s">
        <v>197</v>
      </c>
      <c r="R492" s="110"/>
      <c r="S492" s="128"/>
      <c r="T492" s="128"/>
      <c r="U492" s="128"/>
      <c r="V492" s="128"/>
      <c r="W492" s="128"/>
      <c r="X492" s="128"/>
      <c r="Y492" s="128"/>
      <c r="Z492" s="128"/>
      <c r="AA492" s="135"/>
    </row>
    <row r="493" spans="1:31" x14ac:dyDescent="0.2">
      <c r="A493" s="139" t="s">
        <v>248</v>
      </c>
      <c r="B493" s="126" t="s">
        <v>76</v>
      </c>
      <c r="C493" s="142">
        <v>43665</v>
      </c>
      <c r="D493" s="143" t="s">
        <v>77</v>
      </c>
      <c r="E493" s="126"/>
      <c r="F493" s="126"/>
      <c r="G493" s="126"/>
      <c r="H493" s="126"/>
      <c r="I493" s="126"/>
      <c r="J493" s="136" t="s">
        <v>79</v>
      </c>
      <c r="K493" s="100" t="s">
        <v>23</v>
      </c>
      <c r="L493" s="93" t="s">
        <v>60</v>
      </c>
      <c r="M493" s="111" t="s">
        <v>181</v>
      </c>
      <c r="N493" s="101">
        <v>240</v>
      </c>
      <c r="O493" s="101">
        <v>3</v>
      </c>
      <c r="P493" s="101">
        <v>100</v>
      </c>
      <c r="Q493" s="101">
        <v>20</v>
      </c>
      <c r="R493" s="102"/>
      <c r="S493" s="126" t="s">
        <v>71</v>
      </c>
      <c r="T493" s="126">
        <v>3</v>
      </c>
      <c r="U493" s="126">
        <v>100</v>
      </c>
      <c r="V493" s="126">
        <v>9.6</v>
      </c>
      <c r="W493" s="126">
        <v>3</v>
      </c>
      <c r="X493" s="126">
        <v>1399.2</v>
      </c>
      <c r="Y493" s="126" t="s">
        <v>74</v>
      </c>
      <c r="Z493" s="126"/>
      <c r="AA493" s="133" t="s">
        <v>82</v>
      </c>
      <c r="AE493" t="str">
        <f>IF(P493&gt;U493,"XXXX","")</f>
        <v/>
      </c>
    </row>
    <row r="494" spans="1:31" x14ac:dyDescent="0.2">
      <c r="A494" s="140"/>
      <c r="B494" s="127"/>
      <c r="C494" s="146"/>
      <c r="D494" s="144"/>
      <c r="E494" s="127"/>
      <c r="F494" s="127"/>
      <c r="G494" s="127"/>
      <c r="H494" s="127"/>
      <c r="I494" s="127"/>
      <c r="J494" s="137"/>
      <c r="K494" s="103" t="s">
        <v>13</v>
      </c>
      <c r="L494" s="104" t="s">
        <v>60</v>
      </c>
      <c r="M494" s="112" t="s">
        <v>63</v>
      </c>
      <c r="N494" s="105">
        <v>240</v>
      </c>
      <c r="O494" s="105">
        <v>3</v>
      </c>
      <c r="P494" s="105">
        <v>5</v>
      </c>
      <c r="Q494" s="105">
        <v>18</v>
      </c>
      <c r="R494" s="106">
        <v>3</v>
      </c>
      <c r="S494" s="127"/>
      <c r="T494" s="127"/>
      <c r="U494" s="127"/>
      <c r="V494" s="127"/>
      <c r="W494" s="127"/>
      <c r="X494" s="127"/>
      <c r="Y494" s="127"/>
      <c r="Z494" s="127"/>
      <c r="AA494" s="134"/>
    </row>
    <row r="495" spans="1:31" ht="13.5" thickBot="1" x14ac:dyDescent="0.25">
      <c r="A495" s="141"/>
      <c r="B495" s="128"/>
      <c r="C495" s="147"/>
      <c r="D495" s="145"/>
      <c r="E495" s="128"/>
      <c r="F495" s="128"/>
      <c r="G495" s="128"/>
      <c r="H495" s="128"/>
      <c r="I495" s="128"/>
      <c r="J495" s="138"/>
      <c r="K495" s="107" t="s">
        <v>14</v>
      </c>
      <c r="L495" s="108" t="s">
        <v>60</v>
      </c>
      <c r="M495" s="113" t="s">
        <v>178</v>
      </c>
      <c r="N495" s="109">
        <v>240</v>
      </c>
      <c r="O495" s="109">
        <v>3</v>
      </c>
      <c r="P495" s="109">
        <v>5</v>
      </c>
      <c r="Q495" s="109" t="s">
        <v>197</v>
      </c>
      <c r="R495" s="110"/>
      <c r="S495" s="128"/>
      <c r="T495" s="128"/>
      <c r="U495" s="128"/>
      <c r="V495" s="128"/>
      <c r="W495" s="128"/>
      <c r="X495" s="128"/>
      <c r="Y495" s="128"/>
      <c r="Z495" s="128"/>
      <c r="AA495" s="135"/>
    </row>
    <row r="496" spans="1:31" x14ac:dyDescent="0.2">
      <c r="A496" s="139" t="s">
        <v>516</v>
      </c>
      <c r="B496" s="126" t="s">
        <v>76</v>
      </c>
      <c r="C496" s="142">
        <v>43665</v>
      </c>
      <c r="D496" s="143" t="s">
        <v>77</v>
      </c>
      <c r="E496" s="126"/>
      <c r="F496" s="126"/>
      <c r="G496" s="126"/>
      <c r="H496" s="126"/>
      <c r="I496" s="126"/>
      <c r="J496" s="136" t="s">
        <v>79</v>
      </c>
      <c r="K496" s="100" t="s">
        <v>23</v>
      </c>
      <c r="L496" s="93" t="s">
        <v>60</v>
      </c>
      <c r="M496" s="111" t="s">
        <v>181</v>
      </c>
      <c r="N496" s="101">
        <v>480</v>
      </c>
      <c r="O496" s="101">
        <v>3</v>
      </c>
      <c r="P496" s="101">
        <v>35</v>
      </c>
      <c r="Q496" s="101">
        <v>15</v>
      </c>
      <c r="R496" s="102"/>
      <c r="S496" s="126" t="s">
        <v>72</v>
      </c>
      <c r="T496" s="126">
        <v>3</v>
      </c>
      <c r="U496" s="126">
        <v>35</v>
      </c>
      <c r="V496" s="126">
        <v>4.8</v>
      </c>
      <c r="W496" s="126">
        <v>3</v>
      </c>
      <c r="X496" s="126">
        <v>1399.2</v>
      </c>
      <c r="Y496" s="126" t="s">
        <v>74</v>
      </c>
      <c r="Z496" s="126"/>
      <c r="AA496" s="133" t="s">
        <v>82</v>
      </c>
      <c r="AE496" t="str">
        <f>IF(P496&gt;U496,"XXXX","")</f>
        <v/>
      </c>
    </row>
    <row r="497" spans="1:31" x14ac:dyDescent="0.2">
      <c r="A497" s="140"/>
      <c r="B497" s="127"/>
      <c r="C497" s="146"/>
      <c r="D497" s="144"/>
      <c r="E497" s="127"/>
      <c r="F497" s="127"/>
      <c r="G497" s="127"/>
      <c r="H497" s="127"/>
      <c r="I497" s="127"/>
      <c r="J497" s="137"/>
      <c r="K497" s="103" t="s">
        <v>13</v>
      </c>
      <c r="L497" s="104" t="s">
        <v>60</v>
      </c>
      <c r="M497" s="112" t="s">
        <v>63</v>
      </c>
      <c r="N497" s="105">
        <v>480</v>
      </c>
      <c r="O497" s="105">
        <v>3</v>
      </c>
      <c r="P497" s="105">
        <v>5</v>
      </c>
      <c r="Q497" s="105">
        <v>18</v>
      </c>
      <c r="R497" s="106">
        <v>5</v>
      </c>
      <c r="S497" s="127"/>
      <c r="T497" s="127"/>
      <c r="U497" s="127"/>
      <c r="V497" s="127"/>
      <c r="W497" s="127"/>
      <c r="X497" s="127"/>
      <c r="Y497" s="127"/>
      <c r="Z497" s="127"/>
      <c r="AA497" s="134"/>
    </row>
    <row r="498" spans="1:31" ht="13.5" thickBot="1" x14ac:dyDescent="0.25">
      <c r="A498" s="141"/>
      <c r="B498" s="128"/>
      <c r="C498" s="147"/>
      <c r="D498" s="145"/>
      <c r="E498" s="128"/>
      <c r="F498" s="128"/>
      <c r="G498" s="128"/>
      <c r="H498" s="128"/>
      <c r="I498" s="128"/>
      <c r="J498" s="138"/>
      <c r="K498" s="107" t="s">
        <v>14</v>
      </c>
      <c r="L498" s="108" t="s">
        <v>60</v>
      </c>
      <c r="M498" s="113" t="s">
        <v>177</v>
      </c>
      <c r="N498" s="109">
        <v>480</v>
      </c>
      <c r="O498" s="109">
        <v>3</v>
      </c>
      <c r="P498" s="109">
        <v>5</v>
      </c>
      <c r="Q498" s="109" t="s">
        <v>196</v>
      </c>
      <c r="R498" s="110"/>
      <c r="S498" s="128"/>
      <c r="T498" s="128"/>
      <c r="U498" s="128"/>
      <c r="V498" s="128"/>
      <c r="W498" s="128"/>
      <c r="X498" s="128"/>
      <c r="Y498" s="128"/>
      <c r="Z498" s="128"/>
      <c r="AA498" s="135"/>
    </row>
    <row r="499" spans="1:31" x14ac:dyDescent="0.2">
      <c r="A499" s="139" t="s">
        <v>517</v>
      </c>
      <c r="B499" s="126" t="s">
        <v>76</v>
      </c>
      <c r="C499" s="142">
        <v>43665</v>
      </c>
      <c r="D499" s="143" t="s">
        <v>77</v>
      </c>
      <c r="E499" s="126"/>
      <c r="F499" s="126"/>
      <c r="G499" s="126"/>
      <c r="H499" s="126"/>
      <c r="I499" s="126"/>
      <c r="J499" s="136" t="s">
        <v>79</v>
      </c>
      <c r="K499" s="100" t="s">
        <v>23</v>
      </c>
      <c r="L499" s="93" t="s">
        <v>60</v>
      </c>
      <c r="M499" s="111" t="s">
        <v>181</v>
      </c>
      <c r="N499" s="101">
        <v>480</v>
      </c>
      <c r="O499" s="101">
        <v>3</v>
      </c>
      <c r="P499" s="101">
        <v>35</v>
      </c>
      <c r="Q499" s="101">
        <v>15</v>
      </c>
      <c r="R499" s="102"/>
      <c r="S499" s="126" t="s">
        <v>72</v>
      </c>
      <c r="T499" s="126">
        <v>3</v>
      </c>
      <c r="U499" s="126">
        <v>35</v>
      </c>
      <c r="V499" s="126">
        <v>7.6</v>
      </c>
      <c r="W499" s="126">
        <v>5</v>
      </c>
      <c r="X499" s="126">
        <v>1399.2</v>
      </c>
      <c r="Y499" s="126" t="s">
        <v>74</v>
      </c>
      <c r="Z499" s="126"/>
      <c r="AA499" s="133" t="s">
        <v>82</v>
      </c>
      <c r="AE499" t="str">
        <f>IF(P499&gt;U499,"XXXX","")</f>
        <v/>
      </c>
    </row>
    <row r="500" spans="1:31" x14ac:dyDescent="0.2">
      <c r="A500" s="140"/>
      <c r="B500" s="127"/>
      <c r="C500" s="146"/>
      <c r="D500" s="144"/>
      <c r="E500" s="127"/>
      <c r="F500" s="127"/>
      <c r="G500" s="127"/>
      <c r="H500" s="127"/>
      <c r="I500" s="127"/>
      <c r="J500" s="137"/>
      <c r="K500" s="103" t="s">
        <v>13</v>
      </c>
      <c r="L500" s="104" t="s">
        <v>60</v>
      </c>
      <c r="M500" s="112" t="s">
        <v>63</v>
      </c>
      <c r="N500" s="105">
        <v>480</v>
      </c>
      <c r="O500" s="105">
        <v>3</v>
      </c>
      <c r="P500" s="105">
        <v>5</v>
      </c>
      <c r="Q500" s="105">
        <v>18</v>
      </c>
      <c r="R500" s="106">
        <v>5</v>
      </c>
      <c r="S500" s="127"/>
      <c r="T500" s="127"/>
      <c r="U500" s="127"/>
      <c r="V500" s="127"/>
      <c r="W500" s="127"/>
      <c r="X500" s="127"/>
      <c r="Y500" s="127"/>
      <c r="Z500" s="127"/>
      <c r="AA500" s="134"/>
    </row>
    <row r="501" spans="1:31" ht="13.5" thickBot="1" x14ac:dyDescent="0.25">
      <c r="A501" s="141"/>
      <c r="B501" s="128"/>
      <c r="C501" s="147"/>
      <c r="D501" s="145"/>
      <c r="E501" s="128"/>
      <c r="F501" s="128"/>
      <c r="G501" s="128"/>
      <c r="H501" s="128"/>
      <c r="I501" s="128"/>
      <c r="J501" s="138"/>
      <c r="K501" s="107" t="s">
        <v>14</v>
      </c>
      <c r="L501" s="108" t="s">
        <v>60</v>
      </c>
      <c r="M501" s="113" t="s">
        <v>178</v>
      </c>
      <c r="N501" s="109">
        <v>480</v>
      </c>
      <c r="O501" s="109">
        <v>3</v>
      </c>
      <c r="P501" s="109">
        <v>5</v>
      </c>
      <c r="Q501" s="109" t="s">
        <v>197</v>
      </c>
      <c r="R501" s="110"/>
      <c r="S501" s="128"/>
      <c r="T501" s="128"/>
      <c r="U501" s="128"/>
      <c r="V501" s="128"/>
      <c r="W501" s="128"/>
      <c r="X501" s="128"/>
      <c r="Y501" s="128"/>
      <c r="Z501" s="128"/>
      <c r="AA501" s="135"/>
    </row>
    <row r="502" spans="1:31" x14ac:dyDescent="0.2">
      <c r="A502" s="139" t="s">
        <v>249</v>
      </c>
      <c r="B502" s="126" t="s">
        <v>76</v>
      </c>
      <c r="C502" s="142">
        <v>43665</v>
      </c>
      <c r="D502" s="143" t="s">
        <v>77</v>
      </c>
      <c r="E502" s="126"/>
      <c r="F502" s="126"/>
      <c r="G502" s="126"/>
      <c r="H502" s="126"/>
      <c r="I502" s="126"/>
      <c r="J502" s="136" t="s">
        <v>79</v>
      </c>
      <c r="K502" s="100" t="s">
        <v>23</v>
      </c>
      <c r="L502" s="93" t="s">
        <v>60</v>
      </c>
      <c r="M502" s="111" t="s">
        <v>181</v>
      </c>
      <c r="N502" s="101">
        <v>480</v>
      </c>
      <c r="O502" s="101">
        <v>3</v>
      </c>
      <c r="P502" s="101">
        <v>35</v>
      </c>
      <c r="Q502" s="101">
        <v>20</v>
      </c>
      <c r="R502" s="102"/>
      <c r="S502" s="126" t="s">
        <v>72</v>
      </c>
      <c r="T502" s="126">
        <v>3</v>
      </c>
      <c r="U502" s="126">
        <v>35</v>
      </c>
      <c r="V502" s="126">
        <v>7.6</v>
      </c>
      <c r="W502" s="126">
        <v>5</v>
      </c>
      <c r="X502" s="126">
        <v>1399.2</v>
      </c>
      <c r="Y502" s="126" t="s">
        <v>74</v>
      </c>
      <c r="Z502" s="126"/>
      <c r="AA502" s="133" t="s">
        <v>82</v>
      </c>
      <c r="AE502" t="str">
        <f>IF(P502&gt;U502,"XXXX","")</f>
        <v/>
      </c>
    </row>
    <row r="503" spans="1:31" x14ac:dyDescent="0.2">
      <c r="A503" s="140"/>
      <c r="B503" s="127"/>
      <c r="C503" s="146"/>
      <c r="D503" s="144"/>
      <c r="E503" s="127"/>
      <c r="F503" s="127"/>
      <c r="G503" s="127"/>
      <c r="H503" s="127"/>
      <c r="I503" s="127"/>
      <c r="J503" s="137"/>
      <c r="K503" s="103" t="s">
        <v>13</v>
      </c>
      <c r="L503" s="104" t="s">
        <v>60</v>
      </c>
      <c r="M503" s="112" t="s">
        <v>63</v>
      </c>
      <c r="N503" s="105">
        <v>480</v>
      </c>
      <c r="O503" s="105">
        <v>3</v>
      </c>
      <c r="P503" s="105">
        <v>5</v>
      </c>
      <c r="Q503" s="105">
        <v>18</v>
      </c>
      <c r="R503" s="106">
        <v>5</v>
      </c>
      <c r="S503" s="127"/>
      <c r="T503" s="127"/>
      <c r="U503" s="127"/>
      <c r="V503" s="127"/>
      <c r="W503" s="127"/>
      <c r="X503" s="127"/>
      <c r="Y503" s="127"/>
      <c r="Z503" s="127"/>
      <c r="AA503" s="134"/>
    </row>
    <row r="504" spans="1:31" ht="13.5" thickBot="1" x14ac:dyDescent="0.25">
      <c r="A504" s="141"/>
      <c r="B504" s="128"/>
      <c r="C504" s="147"/>
      <c r="D504" s="145"/>
      <c r="E504" s="128"/>
      <c r="F504" s="128"/>
      <c r="G504" s="128"/>
      <c r="H504" s="128"/>
      <c r="I504" s="128"/>
      <c r="J504" s="138"/>
      <c r="K504" s="107" t="s">
        <v>14</v>
      </c>
      <c r="L504" s="108" t="s">
        <v>60</v>
      </c>
      <c r="M504" s="113" t="s">
        <v>178</v>
      </c>
      <c r="N504" s="109">
        <v>480</v>
      </c>
      <c r="O504" s="109">
        <v>3</v>
      </c>
      <c r="P504" s="109">
        <v>5</v>
      </c>
      <c r="Q504" s="109" t="s">
        <v>197</v>
      </c>
      <c r="R504" s="110"/>
      <c r="S504" s="128"/>
      <c r="T504" s="128"/>
      <c r="U504" s="128"/>
      <c r="V504" s="128"/>
      <c r="W504" s="128"/>
      <c r="X504" s="128"/>
      <c r="Y504" s="128"/>
      <c r="Z504" s="128"/>
      <c r="AA504" s="135"/>
    </row>
    <row r="505" spans="1:31" x14ac:dyDescent="0.2">
      <c r="A505" s="139" t="s">
        <v>518</v>
      </c>
      <c r="B505" s="126" t="s">
        <v>76</v>
      </c>
      <c r="C505" s="142">
        <v>43665</v>
      </c>
      <c r="D505" s="143" t="s">
        <v>77</v>
      </c>
      <c r="E505" s="126"/>
      <c r="F505" s="126"/>
      <c r="G505" s="126"/>
      <c r="H505" s="126"/>
      <c r="I505" s="126"/>
      <c r="J505" s="136" t="s">
        <v>79</v>
      </c>
      <c r="K505" s="100" t="s">
        <v>23</v>
      </c>
      <c r="L505" s="93" t="s">
        <v>60</v>
      </c>
      <c r="M505" s="111" t="s">
        <v>181</v>
      </c>
      <c r="N505" s="101">
        <v>600</v>
      </c>
      <c r="O505" s="101">
        <v>3</v>
      </c>
      <c r="P505" s="101">
        <v>22</v>
      </c>
      <c r="Q505" s="101">
        <v>15</v>
      </c>
      <c r="R505" s="102"/>
      <c r="S505" s="126" t="s">
        <v>73</v>
      </c>
      <c r="T505" s="126">
        <v>3</v>
      </c>
      <c r="U505" s="126">
        <v>22</v>
      </c>
      <c r="V505" s="126">
        <v>3.9</v>
      </c>
      <c r="W505" s="126">
        <v>3</v>
      </c>
      <c r="X505" s="126">
        <v>1399.2</v>
      </c>
      <c r="Y505" s="126" t="s">
        <v>74</v>
      </c>
      <c r="Z505" s="126"/>
      <c r="AA505" s="133" t="s">
        <v>82</v>
      </c>
      <c r="AE505" t="str">
        <f>IF(P505&gt;U505,"XXXX","")</f>
        <v/>
      </c>
    </row>
    <row r="506" spans="1:31" x14ac:dyDescent="0.2">
      <c r="A506" s="140"/>
      <c r="B506" s="127"/>
      <c r="C506" s="146"/>
      <c r="D506" s="144"/>
      <c r="E506" s="127"/>
      <c r="F506" s="127"/>
      <c r="G506" s="127"/>
      <c r="H506" s="127"/>
      <c r="I506" s="127"/>
      <c r="J506" s="137"/>
      <c r="K506" s="103" t="s">
        <v>13</v>
      </c>
      <c r="L506" s="104" t="s">
        <v>60</v>
      </c>
      <c r="M506" s="112" t="s">
        <v>63</v>
      </c>
      <c r="N506" s="105">
        <v>600</v>
      </c>
      <c r="O506" s="105">
        <v>3</v>
      </c>
      <c r="P506" s="105">
        <v>5</v>
      </c>
      <c r="Q506" s="105">
        <v>18</v>
      </c>
      <c r="R506" s="106">
        <v>5</v>
      </c>
      <c r="S506" s="127"/>
      <c r="T506" s="127"/>
      <c r="U506" s="127"/>
      <c r="V506" s="127"/>
      <c r="W506" s="127"/>
      <c r="X506" s="127"/>
      <c r="Y506" s="127"/>
      <c r="Z506" s="127"/>
      <c r="AA506" s="134"/>
    </row>
    <row r="507" spans="1:31" ht="13.5" thickBot="1" x14ac:dyDescent="0.25">
      <c r="A507" s="141"/>
      <c r="B507" s="128"/>
      <c r="C507" s="147"/>
      <c r="D507" s="145"/>
      <c r="E507" s="128"/>
      <c r="F507" s="128"/>
      <c r="G507" s="128"/>
      <c r="H507" s="128"/>
      <c r="I507" s="128"/>
      <c r="J507" s="138"/>
      <c r="K507" s="107" t="s">
        <v>14</v>
      </c>
      <c r="L507" s="108" t="s">
        <v>60</v>
      </c>
      <c r="M507" s="113" t="s">
        <v>177</v>
      </c>
      <c r="N507" s="109">
        <v>600</v>
      </c>
      <c r="O507" s="109">
        <v>3</v>
      </c>
      <c r="P507" s="109">
        <v>5</v>
      </c>
      <c r="Q507" s="109" t="s">
        <v>196</v>
      </c>
      <c r="R507" s="110"/>
      <c r="S507" s="128"/>
      <c r="T507" s="128"/>
      <c r="U507" s="128"/>
      <c r="V507" s="128"/>
      <c r="W507" s="128"/>
      <c r="X507" s="128"/>
      <c r="Y507" s="128"/>
      <c r="Z507" s="128"/>
      <c r="AA507" s="135"/>
    </row>
    <row r="508" spans="1:31" x14ac:dyDescent="0.2">
      <c r="A508" s="139" t="s">
        <v>519</v>
      </c>
      <c r="B508" s="126" t="s">
        <v>76</v>
      </c>
      <c r="C508" s="142">
        <v>43665</v>
      </c>
      <c r="D508" s="143" t="s">
        <v>77</v>
      </c>
      <c r="E508" s="126"/>
      <c r="F508" s="126"/>
      <c r="G508" s="126"/>
      <c r="H508" s="126"/>
      <c r="I508" s="126"/>
      <c r="J508" s="136" t="s">
        <v>79</v>
      </c>
      <c r="K508" s="100" t="s">
        <v>23</v>
      </c>
      <c r="L508" s="93" t="s">
        <v>60</v>
      </c>
      <c r="M508" s="111" t="s">
        <v>181</v>
      </c>
      <c r="N508" s="101">
        <v>600</v>
      </c>
      <c r="O508" s="101">
        <v>3</v>
      </c>
      <c r="P508" s="101">
        <v>22</v>
      </c>
      <c r="Q508" s="101">
        <v>15</v>
      </c>
      <c r="R508" s="102"/>
      <c r="S508" s="126" t="s">
        <v>73</v>
      </c>
      <c r="T508" s="126">
        <v>3</v>
      </c>
      <c r="U508" s="126">
        <v>22</v>
      </c>
      <c r="V508" s="126">
        <v>6.1</v>
      </c>
      <c r="W508" s="126">
        <v>5</v>
      </c>
      <c r="X508" s="126">
        <v>1399.2</v>
      </c>
      <c r="Y508" s="126" t="s">
        <v>74</v>
      </c>
      <c r="Z508" s="126"/>
      <c r="AA508" s="133" t="s">
        <v>82</v>
      </c>
      <c r="AE508" t="str">
        <f>IF(P508&gt;U508,"XXXX","")</f>
        <v/>
      </c>
    </row>
    <row r="509" spans="1:31" x14ac:dyDescent="0.2">
      <c r="A509" s="140"/>
      <c r="B509" s="127"/>
      <c r="C509" s="146"/>
      <c r="D509" s="144"/>
      <c r="E509" s="127"/>
      <c r="F509" s="127"/>
      <c r="G509" s="127"/>
      <c r="H509" s="127"/>
      <c r="I509" s="127"/>
      <c r="J509" s="137"/>
      <c r="K509" s="103" t="s">
        <v>13</v>
      </c>
      <c r="L509" s="104" t="s">
        <v>60</v>
      </c>
      <c r="M509" s="112" t="s">
        <v>63</v>
      </c>
      <c r="N509" s="105">
        <v>600</v>
      </c>
      <c r="O509" s="105">
        <v>3</v>
      </c>
      <c r="P509" s="105">
        <v>5</v>
      </c>
      <c r="Q509" s="105">
        <v>18</v>
      </c>
      <c r="R509" s="106">
        <v>5</v>
      </c>
      <c r="S509" s="127"/>
      <c r="T509" s="127"/>
      <c r="U509" s="127"/>
      <c r="V509" s="127"/>
      <c r="W509" s="127"/>
      <c r="X509" s="127"/>
      <c r="Y509" s="127"/>
      <c r="Z509" s="127"/>
      <c r="AA509" s="134"/>
    </row>
    <row r="510" spans="1:31" ht="13.5" thickBot="1" x14ac:dyDescent="0.25">
      <c r="A510" s="141"/>
      <c r="B510" s="128"/>
      <c r="C510" s="147"/>
      <c r="D510" s="145"/>
      <c r="E510" s="128"/>
      <c r="F510" s="128"/>
      <c r="G510" s="128"/>
      <c r="H510" s="128"/>
      <c r="I510" s="128"/>
      <c r="J510" s="138"/>
      <c r="K510" s="107" t="s">
        <v>14</v>
      </c>
      <c r="L510" s="108" t="s">
        <v>60</v>
      </c>
      <c r="M510" s="113" t="s">
        <v>177</v>
      </c>
      <c r="N510" s="109">
        <v>600</v>
      </c>
      <c r="O510" s="109">
        <v>3</v>
      </c>
      <c r="P510" s="109">
        <v>5</v>
      </c>
      <c r="Q510" s="109" t="s">
        <v>196</v>
      </c>
      <c r="R510" s="110"/>
      <c r="S510" s="128"/>
      <c r="T510" s="128"/>
      <c r="U510" s="128"/>
      <c r="V510" s="128"/>
      <c r="W510" s="128"/>
      <c r="X510" s="128"/>
      <c r="Y510" s="128"/>
      <c r="Z510" s="128"/>
      <c r="AA510" s="135"/>
    </row>
    <row r="511" spans="1:31" x14ac:dyDescent="0.2">
      <c r="A511" s="139" t="s">
        <v>250</v>
      </c>
      <c r="B511" s="126" t="s">
        <v>76</v>
      </c>
      <c r="C511" s="142">
        <v>43665</v>
      </c>
      <c r="D511" s="143" t="s">
        <v>77</v>
      </c>
      <c r="E511" s="126"/>
      <c r="F511" s="126"/>
      <c r="G511" s="126"/>
      <c r="H511" s="126"/>
      <c r="I511" s="126"/>
      <c r="J511" s="136" t="s">
        <v>79</v>
      </c>
      <c r="K511" s="100" t="s">
        <v>23</v>
      </c>
      <c r="L511" s="93" t="s">
        <v>60</v>
      </c>
      <c r="M511" s="111" t="s">
        <v>181</v>
      </c>
      <c r="N511" s="101">
        <v>600</v>
      </c>
      <c r="O511" s="101">
        <v>3</v>
      </c>
      <c r="P511" s="101">
        <v>22</v>
      </c>
      <c r="Q511" s="101">
        <v>20</v>
      </c>
      <c r="R511" s="102"/>
      <c r="S511" s="126" t="s">
        <v>73</v>
      </c>
      <c r="T511" s="126">
        <v>3</v>
      </c>
      <c r="U511" s="126">
        <v>22</v>
      </c>
      <c r="V511" s="126">
        <v>6.1</v>
      </c>
      <c r="W511" s="126">
        <v>5</v>
      </c>
      <c r="X511" s="126">
        <v>1399.2</v>
      </c>
      <c r="Y511" s="126" t="s">
        <v>74</v>
      </c>
      <c r="Z511" s="126"/>
      <c r="AA511" s="133" t="s">
        <v>82</v>
      </c>
      <c r="AE511" t="str">
        <f>IF(P511&gt;U511,"XXXX","")</f>
        <v/>
      </c>
    </row>
    <row r="512" spans="1:31" x14ac:dyDescent="0.2">
      <c r="A512" s="140"/>
      <c r="B512" s="127"/>
      <c r="C512" s="146"/>
      <c r="D512" s="144"/>
      <c r="E512" s="127"/>
      <c r="F512" s="127"/>
      <c r="G512" s="127"/>
      <c r="H512" s="127"/>
      <c r="I512" s="127"/>
      <c r="J512" s="137"/>
      <c r="K512" s="103" t="s">
        <v>13</v>
      </c>
      <c r="L512" s="104" t="s">
        <v>60</v>
      </c>
      <c r="M512" s="112" t="s">
        <v>63</v>
      </c>
      <c r="N512" s="105">
        <v>600</v>
      </c>
      <c r="O512" s="105">
        <v>3</v>
      </c>
      <c r="P512" s="105">
        <v>5</v>
      </c>
      <c r="Q512" s="105">
        <v>18</v>
      </c>
      <c r="R512" s="106">
        <v>5</v>
      </c>
      <c r="S512" s="127"/>
      <c r="T512" s="127"/>
      <c r="U512" s="127"/>
      <c r="V512" s="127"/>
      <c r="W512" s="127"/>
      <c r="X512" s="127"/>
      <c r="Y512" s="127"/>
      <c r="Z512" s="127"/>
      <c r="AA512" s="134"/>
    </row>
    <row r="513" spans="1:31" ht="13.5" thickBot="1" x14ac:dyDescent="0.25">
      <c r="A513" s="141"/>
      <c r="B513" s="128"/>
      <c r="C513" s="147"/>
      <c r="D513" s="145"/>
      <c r="E513" s="128"/>
      <c r="F513" s="128"/>
      <c r="G513" s="128"/>
      <c r="H513" s="128"/>
      <c r="I513" s="128"/>
      <c r="J513" s="138"/>
      <c r="K513" s="107" t="s">
        <v>14</v>
      </c>
      <c r="L513" s="108" t="s">
        <v>60</v>
      </c>
      <c r="M513" s="113" t="s">
        <v>177</v>
      </c>
      <c r="N513" s="109">
        <v>600</v>
      </c>
      <c r="O513" s="109">
        <v>3</v>
      </c>
      <c r="P513" s="109">
        <v>5</v>
      </c>
      <c r="Q513" s="109" t="s">
        <v>196</v>
      </c>
      <c r="R513" s="110"/>
      <c r="S513" s="128"/>
      <c r="T513" s="128"/>
      <c r="U513" s="128"/>
      <c r="V513" s="128"/>
      <c r="W513" s="128"/>
      <c r="X513" s="128"/>
      <c r="Y513" s="128"/>
      <c r="Z513" s="128"/>
      <c r="AA513" s="135"/>
    </row>
    <row r="514" spans="1:31" x14ac:dyDescent="0.2">
      <c r="A514" s="139" t="s">
        <v>520</v>
      </c>
      <c r="B514" s="126" t="s">
        <v>76</v>
      </c>
      <c r="C514" s="142">
        <v>43665</v>
      </c>
      <c r="D514" s="143" t="s">
        <v>77</v>
      </c>
      <c r="E514" s="126"/>
      <c r="F514" s="126"/>
      <c r="G514" s="126"/>
      <c r="H514" s="126"/>
      <c r="I514" s="126"/>
      <c r="J514" s="136" t="s">
        <v>79</v>
      </c>
      <c r="K514" s="100" t="s">
        <v>23</v>
      </c>
      <c r="L514" s="93" t="s">
        <v>60</v>
      </c>
      <c r="M514" s="111" t="s">
        <v>182</v>
      </c>
      <c r="N514" s="101">
        <v>480</v>
      </c>
      <c r="O514" s="101">
        <v>3</v>
      </c>
      <c r="P514" s="101">
        <v>65</v>
      </c>
      <c r="Q514" s="101">
        <v>15</v>
      </c>
      <c r="R514" s="102"/>
      <c r="S514" s="126" t="s">
        <v>72</v>
      </c>
      <c r="T514" s="126">
        <v>3</v>
      </c>
      <c r="U514" s="126">
        <v>65</v>
      </c>
      <c r="V514" s="126">
        <v>4.8</v>
      </c>
      <c r="W514" s="126">
        <v>3</v>
      </c>
      <c r="X514" s="126">
        <v>1399.2</v>
      </c>
      <c r="Y514" s="126" t="s">
        <v>74</v>
      </c>
      <c r="Z514" s="126"/>
      <c r="AA514" s="133" t="s">
        <v>82</v>
      </c>
      <c r="AE514" t="str">
        <f>IF(P514&gt;U514,"XXXX","")</f>
        <v/>
      </c>
    </row>
    <row r="515" spans="1:31" x14ac:dyDescent="0.2">
      <c r="A515" s="140"/>
      <c r="B515" s="127"/>
      <c r="C515" s="146"/>
      <c r="D515" s="144"/>
      <c r="E515" s="127"/>
      <c r="F515" s="127"/>
      <c r="G515" s="127"/>
      <c r="H515" s="127"/>
      <c r="I515" s="127"/>
      <c r="J515" s="137"/>
      <c r="K515" s="103" t="s">
        <v>13</v>
      </c>
      <c r="L515" s="104" t="s">
        <v>60</v>
      </c>
      <c r="M515" s="112" t="s">
        <v>63</v>
      </c>
      <c r="N515" s="105">
        <v>480</v>
      </c>
      <c r="O515" s="105">
        <v>3</v>
      </c>
      <c r="P515" s="105">
        <v>5</v>
      </c>
      <c r="Q515" s="105">
        <v>18</v>
      </c>
      <c r="R515" s="106">
        <v>5</v>
      </c>
      <c r="S515" s="127"/>
      <c r="T515" s="127"/>
      <c r="U515" s="127"/>
      <c r="V515" s="127"/>
      <c r="W515" s="127"/>
      <c r="X515" s="127"/>
      <c r="Y515" s="127"/>
      <c r="Z515" s="127"/>
      <c r="AA515" s="134"/>
    </row>
    <row r="516" spans="1:31" ht="13.5" thickBot="1" x14ac:dyDescent="0.25">
      <c r="A516" s="141"/>
      <c r="B516" s="128"/>
      <c r="C516" s="147"/>
      <c r="D516" s="145"/>
      <c r="E516" s="128"/>
      <c r="F516" s="128"/>
      <c r="G516" s="128"/>
      <c r="H516" s="128"/>
      <c r="I516" s="128"/>
      <c r="J516" s="138"/>
      <c r="K516" s="107" t="s">
        <v>14</v>
      </c>
      <c r="L516" s="108" t="s">
        <v>60</v>
      </c>
      <c r="M516" s="113" t="s">
        <v>177</v>
      </c>
      <c r="N516" s="109">
        <v>480</v>
      </c>
      <c r="O516" s="109">
        <v>3</v>
      </c>
      <c r="P516" s="109">
        <v>5</v>
      </c>
      <c r="Q516" s="109" t="s">
        <v>196</v>
      </c>
      <c r="R516" s="110"/>
      <c r="S516" s="128"/>
      <c r="T516" s="128"/>
      <c r="U516" s="128"/>
      <c r="V516" s="128"/>
      <c r="W516" s="128"/>
      <c r="X516" s="128"/>
      <c r="Y516" s="128"/>
      <c r="Z516" s="128"/>
      <c r="AA516" s="135"/>
    </row>
    <row r="517" spans="1:31" x14ac:dyDescent="0.2">
      <c r="A517" s="139" t="s">
        <v>521</v>
      </c>
      <c r="B517" s="126" t="s">
        <v>76</v>
      </c>
      <c r="C517" s="142">
        <v>43665</v>
      </c>
      <c r="D517" s="143" t="s">
        <v>77</v>
      </c>
      <c r="E517" s="126"/>
      <c r="F517" s="126"/>
      <c r="G517" s="126"/>
      <c r="H517" s="126"/>
      <c r="I517" s="126"/>
      <c r="J517" s="136" t="s">
        <v>79</v>
      </c>
      <c r="K517" s="100" t="s">
        <v>23</v>
      </c>
      <c r="L517" s="93" t="s">
        <v>60</v>
      </c>
      <c r="M517" s="111" t="s">
        <v>182</v>
      </c>
      <c r="N517" s="101">
        <v>480</v>
      </c>
      <c r="O517" s="101">
        <v>3</v>
      </c>
      <c r="P517" s="101">
        <v>65</v>
      </c>
      <c r="Q517" s="101">
        <v>15</v>
      </c>
      <c r="R517" s="102"/>
      <c r="S517" s="126" t="s">
        <v>72</v>
      </c>
      <c r="T517" s="126">
        <v>3</v>
      </c>
      <c r="U517" s="126">
        <v>65</v>
      </c>
      <c r="V517" s="126">
        <v>7.6</v>
      </c>
      <c r="W517" s="126">
        <v>5</v>
      </c>
      <c r="X517" s="126">
        <v>1399.2</v>
      </c>
      <c r="Y517" s="126" t="s">
        <v>74</v>
      </c>
      <c r="Z517" s="126"/>
      <c r="AA517" s="133" t="s">
        <v>82</v>
      </c>
      <c r="AE517" t="str">
        <f>IF(P517&gt;U517,"XXXX","")</f>
        <v/>
      </c>
    </row>
    <row r="518" spans="1:31" x14ac:dyDescent="0.2">
      <c r="A518" s="140"/>
      <c r="B518" s="127"/>
      <c r="C518" s="146"/>
      <c r="D518" s="144"/>
      <c r="E518" s="127"/>
      <c r="F518" s="127"/>
      <c r="G518" s="127"/>
      <c r="H518" s="127"/>
      <c r="I518" s="127"/>
      <c r="J518" s="137"/>
      <c r="K518" s="103" t="s">
        <v>13</v>
      </c>
      <c r="L518" s="104" t="s">
        <v>60</v>
      </c>
      <c r="M518" s="112" t="s">
        <v>63</v>
      </c>
      <c r="N518" s="105">
        <v>480</v>
      </c>
      <c r="O518" s="105">
        <v>3</v>
      </c>
      <c r="P518" s="105">
        <v>5</v>
      </c>
      <c r="Q518" s="105">
        <v>18</v>
      </c>
      <c r="R518" s="106">
        <v>5</v>
      </c>
      <c r="S518" s="127"/>
      <c r="T518" s="127"/>
      <c r="U518" s="127"/>
      <c r="V518" s="127"/>
      <c r="W518" s="127"/>
      <c r="X518" s="127"/>
      <c r="Y518" s="127"/>
      <c r="Z518" s="127"/>
      <c r="AA518" s="134"/>
    </row>
    <row r="519" spans="1:31" ht="13.5" thickBot="1" x14ac:dyDescent="0.25">
      <c r="A519" s="141"/>
      <c r="B519" s="128"/>
      <c r="C519" s="147"/>
      <c r="D519" s="145"/>
      <c r="E519" s="128"/>
      <c r="F519" s="128"/>
      <c r="G519" s="128"/>
      <c r="H519" s="128"/>
      <c r="I519" s="128"/>
      <c r="J519" s="138"/>
      <c r="K519" s="107" t="s">
        <v>14</v>
      </c>
      <c r="L519" s="108" t="s">
        <v>60</v>
      </c>
      <c r="M519" s="113" t="s">
        <v>178</v>
      </c>
      <c r="N519" s="109">
        <v>480</v>
      </c>
      <c r="O519" s="109">
        <v>3</v>
      </c>
      <c r="P519" s="109">
        <v>5</v>
      </c>
      <c r="Q519" s="109" t="s">
        <v>197</v>
      </c>
      <c r="R519" s="110"/>
      <c r="S519" s="128"/>
      <c r="T519" s="128"/>
      <c r="U519" s="128"/>
      <c r="V519" s="128"/>
      <c r="W519" s="128"/>
      <c r="X519" s="128"/>
      <c r="Y519" s="128"/>
      <c r="Z519" s="128"/>
      <c r="AA519" s="135"/>
    </row>
    <row r="520" spans="1:31" x14ac:dyDescent="0.2">
      <c r="A520" s="139" t="s">
        <v>251</v>
      </c>
      <c r="B520" s="126" t="s">
        <v>76</v>
      </c>
      <c r="C520" s="142">
        <v>43665</v>
      </c>
      <c r="D520" s="143" t="s">
        <v>77</v>
      </c>
      <c r="E520" s="126"/>
      <c r="F520" s="126"/>
      <c r="G520" s="126"/>
      <c r="H520" s="126"/>
      <c r="I520" s="126"/>
      <c r="J520" s="136" t="s">
        <v>79</v>
      </c>
      <c r="K520" s="100" t="s">
        <v>23</v>
      </c>
      <c r="L520" s="93" t="s">
        <v>60</v>
      </c>
      <c r="M520" s="111" t="s">
        <v>182</v>
      </c>
      <c r="N520" s="101">
        <v>480</v>
      </c>
      <c r="O520" s="101">
        <v>3</v>
      </c>
      <c r="P520" s="101">
        <v>65</v>
      </c>
      <c r="Q520" s="101">
        <v>20</v>
      </c>
      <c r="R520" s="102"/>
      <c r="S520" s="126" t="s">
        <v>72</v>
      </c>
      <c r="T520" s="126">
        <v>3</v>
      </c>
      <c r="U520" s="126">
        <v>65</v>
      </c>
      <c r="V520" s="126">
        <v>7.6</v>
      </c>
      <c r="W520" s="126">
        <v>5</v>
      </c>
      <c r="X520" s="126">
        <v>1399.2</v>
      </c>
      <c r="Y520" s="126" t="s">
        <v>74</v>
      </c>
      <c r="Z520" s="126"/>
      <c r="AA520" s="133" t="s">
        <v>82</v>
      </c>
      <c r="AE520" t="str">
        <f>IF(P520&gt;U520,"XXXX","")</f>
        <v/>
      </c>
    </row>
    <row r="521" spans="1:31" x14ac:dyDescent="0.2">
      <c r="A521" s="140"/>
      <c r="B521" s="127"/>
      <c r="C521" s="146"/>
      <c r="D521" s="144"/>
      <c r="E521" s="127"/>
      <c r="F521" s="127"/>
      <c r="G521" s="127"/>
      <c r="H521" s="127"/>
      <c r="I521" s="127"/>
      <c r="J521" s="137"/>
      <c r="K521" s="103" t="s">
        <v>13</v>
      </c>
      <c r="L521" s="104" t="s">
        <v>60</v>
      </c>
      <c r="M521" s="112" t="s">
        <v>63</v>
      </c>
      <c r="N521" s="105">
        <v>480</v>
      </c>
      <c r="O521" s="105">
        <v>3</v>
      </c>
      <c r="P521" s="105">
        <v>5</v>
      </c>
      <c r="Q521" s="105">
        <v>18</v>
      </c>
      <c r="R521" s="106">
        <v>5</v>
      </c>
      <c r="S521" s="127"/>
      <c r="T521" s="127"/>
      <c r="U521" s="127"/>
      <c r="V521" s="127"/>
      <c r="W521" s="127"/>
      <c r="X521" s="127"/>
      <c r="Y521" s="127"/>
      <c r="Z521" s="127"/>
      <c r="AA521" s="134"/>
    </row>
    <row r="522" spans="1:31" ht="13.5" thickBot="1" x14ac:dyDescent="0.25">
      <c r="A522" s="141"/>
      <c r="B522" s="128"/>
      <c r="C522" s="147"/>
      <c r="D522" s="145"/>
      <c r="E522" s="128"/>
      <c r="F522" s="128"/>
      <c r="G522" s="128"/>
      <c r="H522" s="128"/>
      <c r="I522" s="128"/>
      <c r="J522" s="138"/>
      <c r="K522" s="107" t="s">
        <v>14</v>
      </c>
      <c r="L522" s="108" t="s">
        <v>60</v>
      </c>
      <c r="M522" s="113" t="s">
        <v>178</v>
      </c>
      <c r="N522" s="109">
        <v>480</v>
      </c>
      <c r="O522" s="109">
        <v>3</v>
      </c>
      <c r="P522" s="109">
        <v>5</v>
      </c>
      <c r="Q522" s="109" t="s">
        <v>197</v>
      </c>
      <c r="R522" s="110"/>
      <c r="S522" s="128"/>
      <c r="T522" s="128"/>
      <c r="U522" s="128"/>
      <c r="V522" s="128"/>
      <c r="W522" s="128"/>
      <c r="X522" s="128"/>
      <c r="Y522" s="128"/>
      <c r="Z522" s="128"/>
      <c r="AA522" s="135"/>
    </row>
    <row r="523" spans="1:31" x14ac:dyDescent="0.2">
      <c r="A523" s="139" t="s">
        <v>522</v>
      </c>
      <c r="B523" s="126" t="s">
        <v>76</v>
      </c>
      <c r="C523" s="142">
        <v>43665</v>
      </c>
      <c r="D523" s="143" t="s">
        <v>77</v>
      </c>
      <c r="E523" s="126"/>
      <c r="F523" s="126"/>
      <c r="G523" s="126"/>
      <c r="H523" s="126"/>
      <c r="I523" s="126"/>
      <c r="J523" s="136" t="s">
        <v>79</v>
      </c>
      <c r="K523" s="100" t="s">
        <v>23</v>
      </c>
      <c r="L523" s="93" t="s">
        <v>60</v>
      </c>
      <c r="M523" s="111" t="s">
        <v>182</v>
      </c>
      <c r="N523" s="101">
        <v>600</v>
      </c>
      <c r="O523" s="101">
        <v>3</v>
      </c>
      <c r="P523" s="101">
        <v>25</v>
      </c>
      <c r="Q523" s="101">
        <v>15</v>
      </c>
      <c r="R523" s="102"/>
      <c r="S523" s="126" t="s">
        <v>73</v>
      </c>
      <c r="T523" s="126">
        <v>3</v>
      </c>
      <c r="U523" s="126">
        <v>25</v>
      </c>
      <c r="V523" s="126">
        <v>3.9</v>
      </c>
      <c r="W523" s="126">
        <v>3</v>
      </c>
      <c r="X523" s="126">
        <v>1399.2</v>
      </c>
      <c r="Y523" s="126" t="s">
        <v>74</v>
      </c>
      <c r="Z523" s="126"/>
      <c r="AA523" s="133" t="s">
        <v>82</v>
      </c>
      <c r="AE523" t="str">
        <f>IF(P523&gt;U523,"XXXX","")</f>
        <v/>
      </c>
    </row>
    <row r="524" spans="1:31" x14ac:dyDescent="0.2">
      <c r="A524" s="140"/>
      <c r="B524" s="127"/>
      <c r="C524" s="146"/>
      <c r="D524" s="144"/>
      <c r="E524" s="127"/>
      <c r="F524" s="127"/>
      <c r="G524" s="127"/>
      <c r="H524" s="127"/>
      <c r="I524" s="127"/>
      <c r="J524" s="137"/>
      <c r="K524" s="103" t="s">
        <v>13</v>
      </c>
      <c r="L524" s="104" t="s">
        <v>60</v>
      </c>
      <c r="M524" s="112" t="s">
        <v>63</v>
      </c>
      <c r="N524" s="105">
        <v>600</v>
      </c>
      <c r="O524" s="105">
        <v>3</v>
      </c>
      <c r="P524" s="105">
        <v>5</v>
      </c>
      <c r="Q524" s="105">
        <v>18</v>
      </c>
      <c r="R524" s="106">
        <v>5</v>
      </c>
      <c r="S524" s="127"/>
      <c r="T524" s="127"/>
      <c r="U524" s="127"/>
      <c r="V524" s="127"/>
      <c r="W524" s="127"/>
      <c r="X524" s="127"/>
      <c r="Y524" s="127"/>
      <c r="Z524" s="127"/>
      <c r="AA524" s="134"/>
    </row>
    <row r="525" spans="1:31" ht="13.5" thickBot="1" x14ac:dyDescent="0.25">
      <c r="A525" s="141"/>
      <c r="B525" s="128"/>
      <c r="C525" s="147"/>
      <c r="D525" s="145"/>
      <c r="E525" s="128"/>
      <c r="F525" s="128"/>
      <c r="G525" s="128"/>
      <c r="H525" s="128"/>
      <c r="I525" s="128"/>
      <c r="J525" s="138"/>
      <c r="K525" s="107" t="s">
        <v>14</v>
      </c>
      <c r="L525" s="108" t="s">
        <v>60</v>
      </c>
      <c r="M525" s="113" t="s">
        <v>177</v>
      </c>
      <c r="N525" s="109">
        <v>600</v>
      </c>
      <c r="O525" s="109">
        <v>3</v>
      </c>
      <c r="P525" s="109">
        <v>5</v>
      </c>
      <c r="Q525" s="109" t="s">
        <v>196</v>
      </c>
      <c r="R525" s="110"/>
      <c r="S525" s="128"/>
      <c r="T525" s="128"/>
      <c r="U525" s="128"/>
      <c r="V525" s="128"/>
      <c r="W525" s="128"/>
      <c r="X525" s="128"/>
      <c r="Y525" s="128"/>
      <c r="Z525" s="128"/>
      <c r="AA525" s="135"/>
    </row>
    <row r="526" spans="1:31" x14ac:dyDescent="0.2">
      <c r="A526" s="139" t="s">
        <v>523</v>
      </c>
      <c r="B526" s="126" t="s">
        <v>76</v>
      </c>
      <c r="C526" s="142">
        <v>43665</v>
      </c>
      <c r="D526" s="143" t="s">
        <v>77</v>
      </c>
      <c r="E526" s="126"/>
      <c r="F526" s="126"/>
      <c r="G526" s="126"/>
      <c r="H526" s="126"/>
      <c r="I526" s="126"/>
      <c r="J526" s="136" t="s">
        <v>79</v>
      </c>
      <c r="K526" s="100" t="s">
        <v>23</v>
      </c>
      <c r="L526" s="93" t="s">
        <v>60</v>
      </c>
      <c r="M526" s="111" t="s">
        <v>182</v>
      </c>
      <c r="N526" s="101">
        <v>600</v>
      </c>
      <c r="O526" s="101">
        <v>3</v>
      </c>
      <c r="P526" s="101">
        <v>25</v>
      </c>
      <c r="Q526" s="101">
        <v>15</v>
      </c>
      <c r="R526" s="102"/>
      <c r="S526" s="126" t="s">
        <v>73</v>
      </c>
      <c r="T526" s="126">
        <v>3</v>
      </c>
      <c r="U526" s="126">
        <v>25</v>
      </c>
      <c r="V526" s="126">
        <v>6.1</v>
      </c>
      <c r="W526" s="126">
        <v>5</v>
      </c>
      <c r="X526" s="126">
        <v>1399.2</v>
      </c>
      <c r="Y526" s="126" t="s">
        <v>74</v>
      </c>
      <c r="Z526" s="126"/>
      <c r="AA526" s="133" t="s">
        <v>82</v>
      </c>
      <c r="AE526" t="str">
        <f>IF(P526&gt;U526,"XXXX","")</f>
        <v/>
      </c>
    </row>
    <row r="527" spans="1:31" x14ac:dyDescent="0.2">
      <c r="A527" s="140"/>
      <c r="B527" s="127"/>
      <c r="C527" s="146"/>
      <c r="D527" s="144"/>
      <c r="E527" s="127"/>
      <c r="F527" s="127"/>
      <c r="G527" s="127"/>
      <c r="H527" s="127"/>
      <c r="I527" s="127"/>
      <c r="J527" s="137"/>
      <c r="K527" s="103" t="s">
        <v>13</v>
      </c>
      <c r="L527" s="104" t="s">
        <v>60</v>
      </c>
      <c r="M527" s="112" t="s">
        <v>63</v>
      </c>
      <c r="N527" s="105">
        <v>600</v>
      </c>
      <c r="O527" s="105">
        <v>3</v>
      </c>
      <c r="P527" s="105">
        <v>5</v>
      </c>
      <c r="Q527" s="105">
        <v>18</v>
      </c>
      <c r="R527" s="106">
        <v>5</v>
      </c>
      <c r="S527" s="127"/>
      <c r="T527" s="127"/>
      <c r="U527" s="127"/>
      <c r="V527" s="127"/>
      <c r="W527" s="127"/>
      <c r="X527" s="127"/>
      <c r="Y527" s="127"/>
      <c r="Z527" s="127"/>
      <c r="AA527" s="134"/>
    </row>
    <row r="528" spans="1:31" ht="13.5" thickBot="1" x14ac:dyDescent="0.25">
      <c r="A528" s="141"/>
      <c r="B528" s="128"/>
      <c r="C528" s="147"/>
      <c r="D528" s="145"/>
      <c r="E528" s="128"/>
      <c r="F528" s="128"/>
      <c r="G528" s="128"/>
      <c r="H528" s="128"/>
      <c r="I528" s="128"/>
      <c r="J528" s="138"/>
      <c r="K528" s="107" t="s">
        <v>14</v>
      </c>
      <c r="L528" s="108" t="s">
        <v>60</v>
      </c>
      <c r="M528" s="113" t="s">
        <v>177</v>
      </c>
      <c r="N528" s="109">
        <v>600</v>
      </c>
      <c r="O528" s="109">
        <v>3</v>
      </c>
      <c r="P528" s="109">
        <v>5</v>
      </c>
      <c r="Q528" s="109" t="s">
        <v>196</v>
      </c>
      <c r="R528" s="110"/>
      <c r="S528" s="128"/>
      <c r="T528" s="128"/>
      <c r="U528" s="128"/>
      <c r="V528" s="128"/>
      <c r="W528" s="128"/>
      <c r="X528" s="128"/>
      <c r="Y528" s="128"/>
      <c r="Z528" s="128"/>
      <c r="AA528" s="135"/>
    </row>
    <row r="529" spans="1:31" x14ac:dyDescent="0.2">
      <c r="A529" s="139" t="s">
        <v>252</v>
      </c>
      <c r="B529" s="126" t="s">
        <v>76</v>
      </c>
      <c r="C529" s="142">
        <v>43665</v>
      </c>
      <c r="D529" s="143" t="s">
        <v>77</v>
      </c>
      <c r="E529" s="126"/>
      <c r="F529" s="126"/>
      <c r="G529" s="126"/>
      <c r="H529" s="126"/>
      <c r="I529" s="126"/>
      <c r="J529" s="136" t="s">
        <v>79</v>
      </c>
      <c r="K529" s="100" t="s">
        <v>23</v>
      </c>
      <c r="L529" s="93" t="s">
        <v>60</v>
      </c>
      <c r="M529" s="111" t="s">
        <v>182</v>
      </c>
      <c r="N529" s="101">
        <v>600</v>
      </c>
      <c r="O529" s="101">
        <v>3</v>
      </c>
      <c r="P529" s="101">
        <v>25</v>
      </c>
      <c r="Q529" s="101">
        <v>20</v>
      </c>
      <c r="R529" s="102"/>
      <c r="S529" s="126" t="s">
        <v>73</v>
      </c>
      <c r="T529" s="126">
        <v>3</v>
      </c>
      <c r="U529" s="126">
        <v>25</v>
      </c>
      <c r="V529" s="126">
        <v>6.1</v>
      </c>
      <c r="W529" s="126">
        <v>5</v>
      </c>
      <c r="X529" s="126">
        <v>1399.2</v>
      </c>
      <c r="Y529" s="126" t="s">
        <v>74</v>
      </c>
      <c r="Z529" s="126"/>
      <c r="AA529" s="133" t="s">
        <v>82</v>
      </c>
      <c r="AE529" t="str">
        <f>IF(P529&gt;U529,"XXXX","")</f>
        <v/>
      </c>
    </row>
    <row r="530" spans="1:31" x14ac:dyDescent="0.2">
      <c r="A530" s="140"/>
      <c r="B530" s="127"/>
      <c r="C530" s="146"/>
      <c r="D530" s="144"/>
      <c r="E530" s="127"/>
      <c r="F530" s="127"/>
      <c r="G530" s="127"/>
      <c r="H530" s="127"/>
      <c r="I530" s="127"/>
      <c r="J530" s="137"/>
      <c r="K530" s="103" t="s">
        <v>13</v>
      </c>
      <c r="L530" s="104" t="s">
        <v>60</v>
      </c>
      <c r="M530" s="112" t="s">
        <v>63</v>
      </c>
      <c r="N530" s="105">
        <v>600</v>
      </c>
      <c r="O530" s="105">
        <v>3</v>
      </c>
      <c r="P530" s="105">
        <v>5</v>
      </c>
      <c r="Q530" s="105">
        <v>18</v>
      </c>
      <c r="R530" s="106">
        <v>5</v>
      </c>
      <c r="S530" s="127"/>
      <c r="T530" s="127"/>
      <c r="U530" s="127"/>
      <c r="V530" s="127"/>
      <c r="W530" s="127"/>
      <c r="X530" s="127"/>
      <c r="Y530" s="127"/>
      <c r="Z530" s="127"/>
      <c r="AA530" s="134"/>
    </row>
    <row r="531" spans="1:31" ht="13.5" thickBot="1" x14ac:dyDescent="0.25">
      <c r="A531" s="141"/>
      <c r="B531" s="128"/>
      <c r="C531" s="147"/>
      <c r="D531" s="145"/>
      <c r="E531" s="128"/>
      <c r="F531" s="128"/>
      <c r="G531" s="128"/>
      <c r="H531" s="128"/>
      <c r="I531" s="128"/>
      <c r="J531" s="138"/>
      <c r="K531" s="107" t="s">
        <v>14</v>
      </c>
      <c r="L531" s="108" t="s">
        <v>60</v>
      </c>
      <c r="M531" s="113" t="s">
        <v>177</v>
      </c>
      <c r="N531" s="109">
        <v>600</v>
      </c>
      <c r="O531" s="109">
        <v>3</v>
      </c>
      <c r="P531" s="109">
        <v>5</v>
      </c>
      <c r="Q531" s="109" t="s">
        <v>196</v>
      </c>
      <c r="R531" s="110"/>
      <c r="S531" s="128"/>
      <c r="T531" s="128"/>
      <c r="U531" s="128"/>
      <c r="V531" s="128"/>
      <c r="W531" s="128"/>
      <c r="X531" s="128"/>
      <c r="Y531" s="128"/>
      <c r="Z531" s="128"/>
      <c r="AA531" s="135"/>
    </row>
    <row r="532" spans="1:31" x14ac:dyDescent="0.2">
      <c r="A532" s="139" t="s">
        <v>524</v>
      </c>
      <c r="B532" s="126" t="s">
        <v>76</v>
      </c>
      <c r="C532" s="142">
        <v>43665</v>
      </c>
      <c r="D532" s="143" t="s">
        <v>77</v>
      </c>
      <c r="E532" s="126"/>
      <c r="F532" s="126"/>
      <c r="G532" s="126"/>
      <c r="H532" s="126"/>
      <c r="I532" s="126"/>
      <c r="J532" s="136" t="s">
        <v>79</v>
      </c>
      <c r="K532" s="100" t="s">
        <v>23</v>
      </c>
      <c r="L532" s="93" t="s">
        <v>60</v>
      </c>
      <c r="M532" s="111" t="s">
        <v>183</v>
      </c>
      <c r="N532" s="101">
        <v>480</v>
      </c>
      <c r="O532" s="101">
        <v>3</v>
      </c>
      <c r="P532" s="101">
        <v>100</v>
      </c>
      <c r="Q532" s="101">
        <v>15</v>
      </c>
      <c r="R532" s="102"/>
      <c r="S532" s="126" t="s">
        <v>72</v>
      </c>
      <c r="T532" s="126">
        <v>3</v>
      </c>
      <c r="U532" s="126">
        <v>100</v>
      </c>
      <c r="V532" s="126">
        <v>4.8</v>
      </c>
      <c r="W532" s="126">
        <v>3</v>
      </c>
      <c r="X532" s="126">
        <v>1399.2</v>
      </c>
      <c r="Y532" s="126" t="s">
        <v>74</v>
      </c>
      <c r="Z532" s="126"/>
      <c r="AA532" s="133" t="s">
        <v>82</v>
      </c>
      <c r="AE532" t="str">
        <f>IF(P532&gt;U532,"XXXX","")</f>
        <v/>
      </c>
    </row>
    <row r="533" spans="1:31" x14ac:dyDescent="0.2">
      <c r="A533" s="140"/>
      <c r="B533" s="127"/>
      <c r="C533" s="146"/>
      <c r="D533" s="144"/>
      <c r="E533" s="127"/>
      <c r="F533" s="127"/>
      <c r="G533" s="127"/>
      <c r="H533" s="127"/>
      <c r="I533" s="127"/>
      <c r="J533" s="137"/>
      <c r="K533" s="103" t="s">
        <v>13</v>
      </c>
      <c r="L533" s="104" t="s">
        <v>60</v>
      </c>
      <c r="M533" s="112" t="s">
        <v>63</v>
      </c>
      <c r="N533" s="105">
        <v>480</v>
      </c>
      <c r="O533" s="105">
        <v>3</v>
      </c>
      <c r="P533" s="105">
        <v>5</v>
      </c>
      <c r="Q533" s="105">
        <v>18</v>
      </c>
      <c r="R533" s="106">
        <v>5</v>
      </c>
      <c r="S533" s="127"/>
      <c r="T533" s="127"/>
      <c r="U533" s="127"/>
      <c r="V533" s="127"/>
      <c r="W533" s="127"/>
      <c r="X533" s="127"/>
      <c r="Y533" s="127"/>
      <c r="Z533" s="127"/>
      <c r="AA533" s="134"/>
    </row>
    <row r="534" spans="1:31" ht="13.5" thickBot="1" x14ac:dyDescent="0.25">
      <c r="A534" s="141"/>
      <c r="B534" s="128"/>
      <c r="C534" s="147"/>
      <c r="D534" s="145"/>
      <c r="E534" s="128"/>
      <c r="F534" s="128"/>
      <c r="G534" s="128"/>
      <c r="H534" s="128"/>
      <c r="I534" s="128"/>
      <c r="J534" s="138"/>
      <c r="K534" s="107" t="s">
        <v>14</v>
      </c>
      <c r="L534" s="108" t="s">
        <v>60</v>
      </c>
      <c r="M534" s="113" t="s">
        <v>177</v>
      </c>
      <c r="N534" s="109">
        <v>480</v>
      </c>
      <c r="O534" s="109">
        <v>3</v>
      </c>
      <c r="P534" s="109">
        <v>5</v>
      </c>
      <c r="Q534" s="109" t="s">
        <v>196</v>
      </c>
      <c r="R534" s="110"/>
      <c r="S534" s="128"/>
      <c r="T534" s="128"/>
      <c r="U534" s="128"/>
      <c r="V534" s="128"/>
      <c r="W534" s="128"/>
      <c r="X534" s="128"/>
      <c r="Y534" s="128"/>
      <c r="Z534" s="128"/>
      <c r="AA534" s="135"/>
    </row>
    <row r="535" spans="1:31" x14ac:dyDescent="0.2">
      <c r="A535" s="139" t="s">
        <v>525</v>
      </c>
      <c r="B535" s="126" t="s">
        <v>76</v>
      </c>
      <c r="C535" s="142">
        <v>43665</v>
      </c>
      <c r="D535" s="143" t="s">
        <v>77</v>
      </c>
      <c r="E535" s="126"/>
      <c r="F535" s="126"/>
      <c r="G535" s="126"/>
      <c r="H535" s="126"/>
      <c r="I535" s="126"/>
      <c r="J535" s="136" t="s">
        <v>79</v>
      </c>
      <c r="K535" s="100" t="s">
        <v>23</v>
      </c>
      <c r="L535" s="93" t="s">
        <v>60</v>
      </c>
      <c r="M535" s="111" t="s">
        <v>183</v>
      </c>
      <c r="N535" s="101">
        <v>480</v>
      </c>
      <c r="O535" s="101">
        <v>3</v>
      </c>
      <c r="P535" s="101">
        <v>100</v>
      </c>
      <c r="Q535" s="101">
        <v>15</v>
      </c>
      <c r="R535" s="102"/>
      <c r="S535" s="126" t="s">
        <v>72</v>
      </c>
      <c r="T535" s="126">
        <v>3</v>
      </c>
      <c r="U535" s="126">
        <v>100</v>
      </c>
      <c r="V535" s="126">
        <v>7.6</v>
      </c>
      <c r="W535" s="126">
        <v>5</v>
      </c>
      <c r="X535" s="126">
        <v>1399.2</v>
      </c>
      <c r="Y535" s="126" t="s">
        <v>74</v>
      </c>
      <c r="Z535" s="126"/>
      <c r="AA535" s="133" t="s">
        <v>82</v>
      </c>
      <c r="AE535" t="str">
        <f>IF(P535&gt;U535,"XXXX","")</f>
        <v/>
      </c>
    </row>
    <row r="536" spans="1:31" x14ac:dyDescent="0.2">
      <c r="A536" s="140"/>
      <c r="B536" s="127"/>
      <c r="C536" s="146"/>
      <c r="D536" s="144"/>
      <c r="E536" s="127"/>
      <c r="F536" s="127"/>
      <c r="G536" s="127"/>
      <c r="H536" s="127"/>
      <c r="I536" s="127"/>
      <c r="J536" s="137"/>
      <c r="K536" s="103" t="s">
        <v>13</v>
      </c>
      <c r="L536" s="104" t="s">
        <v>60</v>
      </c>
      <c r="M536" s="112" t="s">
        <v>63</v>
      </c>
      <c r="N536" s="105">
        <v>480</v>
      </c>
      <c r="O536" s="105">
        <v>3</v>
      </c>
      <c r="P536" s="105">
        <v>5</v>
      </c>
      <c r="Q536" s="105">
        <v>18</v>
      </c>
      <c r="R536" s="106">
        <v>5</v>
      </c>
      <c r="S536" s="127"/>
      <c r="T536" s="127"/>
      <c r="U536" s="127"/>
      <c r="V536" s="127"/>
      <c r="W536" s="127"/>
      <c r="X536" s="127"/>
      <c r="Y536" s="127"/>
      <c r="Z536" s="127"/>
      <c r="AA536" s="134"/>
    </row>
    <row r="537" spans="1:31" ht="13.5" thickBot="1" x14ac:dyDescent="0.25">
      <c r="A537" s="141"/>
      <c r="B537" s="128"/>
      <c r="C537" s="147"/>
      <c r="D537" s="145"/>
      <c r="E537" s="128"/>
      <c r="F537" s="128"/>
      <c r="G537" s="128"/>
      <c r="H537" s="128"/>
      <c r="I537" s="128"/>
      <c r="J537" s="138"/>
      <c r="K537" s="107" t="s">
        <v>14</v>
      </c>
      <c r="L537" s="108" t="s">
        <v>60</v>
      </c>
      <c r="M537" s="113" t="s">
        <v>178</v>
      </c>
      <c r="N537" s="109">
        <v>480</v>
      </c>
      <c r="O537" s="109">
        <v>3</v>
      </c>
      <c r="P537" s="109">
        <v>5</v>
      </c>
      <c r="Q537" s="109" t="s">
        <v>197</v>
      </c>
      <c r="R537" s="110"/>
      <c r="S537" s="128"/>
      <c r="T537" s="128"/>
      <c r="U537" s="128"/>
      <c r="V537" s="128"/>
      <c r="W537" s="128"/>
      <c r="X537" s="128"/>
      <c r="Y537" s="128"/>
      <c r="Z537" s="128"/>
      <c r="AA537" s="135"/>
    </row>
    <row r="538" spans="1:31" x14ac:dyDescent="0.2">
      <c r="A538" s="139" t="s">
        <v>253</v>
      </c>
      <c r="B538" s="126" t="s">
        <v>76</v>
      </c>
      <c r="C538" s="142">
        <v>43665</v>
      </c>
      <c r="D538" s="143" t="s">
        <v>77</v>
      </c>
      <c r="E538" s="126"/>
      <c r="F538" s="126"/>
      <c r="G538" s="126"/>
      <c r="H538" s="126"/>
      <c r="I538" s="126"/>
      <c r="J538" s="136" t="s">
        <v>79</v>
      </c>
      <c r="K538" s="100" t="s">
        <v>23</v>
      </c>
      <c r="L538" s="93" t="s">
        <v>60</v>
      </c>
      <c r="M538" s="111" t="s">
        <v>183</v>
      </c>
      <c r="N538" s="101">
        <v>480</v>
      </c>
      <c r="O538" s="101">
        <v>3</v>
      </c>
      <c r="P538" s="101">
        <v>100</v>
      </c>
      <c r="Q538" s="101">
        <v>20</v>
      </c>
      <c r="R538" s="102"/>
      <c r="S538" s="126" t="s">
        <v>72</v>
      </c>
      <c r="T538" s="126">
        <v>3</v>
      </c>
      <c r="U538" s="126">
        <v>100</v>
      </c>
      <c r="V538" s="126">
        <v>7.6</v>
      </c>
      <c r="W538" s="126">
        <v>5</v>
      </c>
      <c r="X538" s="126">
        <v>1399.2</v>
      </c>
      <c r="Y538" s="126" t="s">
        <v>74</v>
      </c>
      <c r="Z538" s="126"/>
      <c r="AA538" s="133" t="s">
        <v>82</v>
      </c>
      <c r="AE538" t="str">
        <f>IF(P538&gt;U538,"XXXX","")</f>
        <v/>
      </c>
    </row>
    <row r="539" spans="1:31" x14ac:dyDescent="0.2">
      <c r="A539" s="140"/>
      <c r="B539" s="127"/>
      <c r="C539" s="146"/>
      <c r="D539" s="144"/>
      <c r="E539" s="127"/>
      <c r="F539" s="127"/>
      <c r="G539" s="127"/>
      <c r="H539" s="127"/>
      <c r="I539" s="127"/>
      <c r="J539" s="137"/>
      <c r="K539" s="103" t="s">
        <v>13</v>
      </c>
      <c r="L539" s="104" t="s">
        <v>60</v>
      </c>
      <c r="M539" s="112" t="s">
        <v>63</v>
      </c>
      <c r="N539" s="105">
        <v>480</v>
      </c>
      <c r="O539" s="105">
        <v>3</v>
      </c>
      <c r="P539" s="105">
        <v>5</v>
      </c>
      <c r="Q539" s="105">
        <v>18</v>
      </c>
      <c r="R539" s="106">
        <v>5</v>
      </c>
      <c r="S539" s="127"/>
      <c r="T539" s="127"/>
      <c r="U539" s="127"/>
      <c r="V539" s="127"/>
      <c r="W539" s="127"/>
      <c r="X539" s="127"/>
      <c r="Y539" s="127"/>
      <c r="Z539" s="127"/>
      <c r="AA539" s="134"/>
    </row>
    <row r="540" spans="1:31" ht="13.5" thickBot="1" x14ac:dyDescent="0.25">
      <c r="A540" s="141"/>
      <c r="B540" s="128"/>
      <c r="C540" s="147"/>
      <c r="D540" s="145"/>
      <c r="E540" s="128"/>
      <c r="F540" s="128"/>
      <c r="G540" s="128"/>
      <c r="H540" s="128"/>
      <c r="I540" s="128"/>
      <c r="J540" s="138"/>
      <c r="K540" s="107" t="s">
        <v>14</v>
      </c>
      <c r="L540" s="108" t="s">
        <v>60</v>
      </c>
      <c r="M540" s="113" t="s">
        <v>178</v>
      </c>
      <c r="N540" s="109">
        <v>480</v>
      </c>
      <c r="O540" s="109">
        <v>3</v>
      </c>
      <c r="P540" s="109">
        <v>5</v>
      </c>
      <c r="Q540" s="109" t="s">
        <v>197</v>
      </c>
      <c r="R540" s="110"/>
      <c r="S540" s="128"/>
      <c r="T540" s="128"/>
      <c r="U540" s="128"/>
      <c r="V540" s="128"/>
      <c r="W540" s="128"/>
      <c r="X540" s="128"/>
      <c r="Y540" s="128"/>
      <c r="Z540" s="128"/>
      <c r="AA540" s="135"/>
    </row>
    <row r="541" spans="1:31" x14ac:dyDescent="0.2">
      <c r="A541" s="139" t="s">
        <v>526</v>
      </c>
      <c r="B541" s="126" t="s">
        <v>76</v>
      </c>
      <c r="C541" s="142">
        <v>43665</v>
      </c>
      <c r="D541" s="143" t="s">
        <v>77</v>
      </c>
      <c r="E541" s="126"/>
      <c r="F541" s="126"/>
      <c r="G541" s="126"/>
      <c r="H541" s="126"/>
      <c r="I541" s="126"/>
      <c r="J541" s="136" t="s">
        <v>79</v>
      </c>
      <c r="K541" s="100" t="s">
        <v>23</v>
      </c>
      <c r="L541" s="93" t="s">
        <v>60</v>
      </c>
      <c r="M541" s="111" t="s">
        <v>179</v>
      </c>
      <c r="N541" s="101">
        <v>240</v>
      </c>
      <c r="O541" s="101">
        <v>3</v>
      </c>
      <c r="P541" s="101">
        <v>65</v>
      </c>
      <c r="Q541" s="101">
        <v>15</v>
      </c>
      <c r="R541" s="102"/>
      <c r="S541" s="126">
        <v>200</v>
      </c>
      <c r="T541" s="126">
        <v>3</v>
      </c>
      <c r="U541" s="126">
        <v>65</v>
      </c>
      <c r="V541" s="126">
        <v>7.8</v>
      </c>
      <c r="W541" s="126">
        <v>2</v>
      </c>
      <c r="X541" s="126">
        <v>1399.2</v>
      </c>
      <c r="Y541" s="126" t="s">
        <v>75</v>
      </c>
      <c r="Z541" s="126"/>
      <c r="AA541" s="133" t="s">
        <v>82</v>
      </c>
      <c r="AE541" t="str">
        <f>IF(P541&gt;U541,"XXXX","")</f>
        <v/>
      </c>
    </row>
    <row r="542" spans="1:31" x14ac:dyDescent="0.2">
      <c r="A542" s="140"/>
      <c r="B542" s="127"/>
      <c r="C542" s="146"/>
      <c r="D542" s="144"/>
      <c r="E542" s="127"/>
      <c r="F542" s="127"/>
      <c r="G542" s="127"/>
      <c r="H542" s="127"/>
      <c r="I542" s="127"/>
      <c r="J542" s="137"/>
      <c r="K542" s="103" t="s">
        <v>13</v>
      </c>
      <c r="L542" s="104" t="s">
        <v>60</v>
      </c>
      <c r="M542" s="112" t="s">
        <v>63</v>
      </c>
      <c r="N542" s="105">
        <v>240</v>
      </c>
      <c r="O542" s="105">
        <v>3</v>
      </c>
      <c r="P542" s="105">
        <v>5</v>
      </c>
      <c r="Q542" s="105">
        <v>18</v>
      </c>
      <c r="R542" s="106">
        <v>3</v>
      </c>
      <c r="S542" s="127"/>
      <c r="T542" s="127"/>
      <c r="U542" s="127"/>
      <c r="V542" s="127"/>
      <c r="W542" s="127"/>
      <c r="X542" s="127"/>
      <c r="Y542" s="127"/>
      <c r="Z542" s="127"/>
      <c r="AA542" s="134"/>
    </row>
    <row r="543" spans="1:31" ht="13.5" thickBot="1" x14ac:dyDescent="0.25">
      <c r="A543" s="141"/>
      <c r="B543" s="128"/>
      <c r="C543" s="147"/>
      <c r="D543" s="145"/>
      <c r="E543" s="128"/>
      <c r="F543" s="128"/>
      <c r="G543" s="128"/>
      <c r="H543" s="128"/>
      <c r="I543" s="128"/>
      <c r="J543" s="138"/>
      <c r="K543" s="107" t="s">
        <v>14</v>
      </c>
      <c r="L543" s="108" t="s">
        <v>60</v>
      </c>
      <c r="M543" s="113" t="s">
        <v>62</v>
      </c>
      <c r="N543" s="109">
        <v>240</v>
      </c>
      <c r="O543" s="109">
        <v>3</v>
      </c>
      <c r="P543" s="109">
        <v>5</v>
      </c>
      <c r="Q543" s="109">
        <v>27</v>
      </c>
      <c r="R543" s="110"/>
      <c r="S543" s="128"/>
      <c r="T543" s="128"/>
      <c r="U543" s="128"/>
      <c r="V543" s="128"/>
      <c r="W543" s="128"/>
      <c r="X543" s="128"/>
      <c r="Y543" s="128"/>
      <c r="Z543" s="128"/>
      <c r="AA543" s="135"/>
    </row>
    <row r="544" spans="1:31" x14ac:dyDescent="0.2">
      <c r="A544" s="139" t="s">
        <v>254</v>
      </c>
      <c r="B544" s="126" t="s">
        <v>76</v>
      </c>
      <c r="C544" s="142">
        <v>43665</v>
      </c>
      <c r="D544" s="143" t="s">
        <v>77</v>
      </c>
      <c r="E544" s="126"/>
      <c r="F544" s="126"/>
      <c r="G544" s="126"/>
      <c r="H544" s="126"/>
      <c r="I544" s="126"/>
      <c r="J544" s="136" t="s">
        <v>79</v>
      </c>
      <c r="K544" s="100" t="s">
        <v>23</v>
      </c>
      <c r="L544" s="93" t="s">
        <v>60</v>
      </c>
      <c r="M544" s="111" t="s">
        <v>179</v>
      </c>
      <c r="N544" s="101">
        <v>240</v>
      </c>
      <c r="O544" s="101">
        <v>3</v>
      </c>
      <c r="P544" s="101">
        <v>65</v>
      </c>
      <c r="Q544" s="101">
        <v>20</v>
      </c>
      <c r="R544" s="102"/>
      <c r="S544" s="126">
        <v>200</v>
      </c>
      <c r="T544" s="126">
        <v>3</v>
      </c>
      <c r="U544" s="126">
        <v>65</v>
      </c>
      <c r="V544" s="126">
        <v>7.8</v>
      </c>
      <c r="W544" s="126">
        <v>2</v>
      </c>
      <c r="X544" s="126">
        <v>1399.2</v>
      </c>
      <c r="Y544" s="126" t="s">
        <v>75</v>
      </c>
      <c r="Z544" s="126"/>
      <c r="AA544" s="133" t="s">
        <v>82</v>
      </c>
      <c r="AE544" t="str">
        <f>IF(P544&gt;U544,"XXXX","")</f>
        <v/>
      </c>
    </row>
    <row r="545" spans="1:31" x14ac:dyDescent="0.2">
      <c r="A545" s="140"/>
      <c r="B545" s="127"/>
      <c r="C545" s="146"/>
      <c r="D545" s="144"/>
      <c r="E545" s="127"/>
      <c r="F545" s="127"/>
      <c r="G545" s="127"/>
      <c r="H545" s="127"/>
      <c r="I545" s="127"/>
      <c r="J545" s="137"/>
      <c r="K545" s="103" t="s">
        <v>13</v>
      </c>
      <c r="L545" s="104" t="s">
        <v>60</v>
      </c>
      <c r="M545" s="112" t="s">
        <v>63</v>
      </c>
      <c r="N545" s="105">
        <v>240</v>
      </c>
      <c r="O545" s="105">
        <v>3</v>
      </c>
      <c r="P545" s="105">
        <v>5</v>
      </c>
      <c r="Q545" s="105">
        <v>18</v>
      </c>
      <c r="R545" s="106">
        <v>3</v>
      </c>
      <c r="S545" s="127"/>
      <c r="T545" s="127"/>
      <c r="U545" s="127"/>
      <c r="V545" s="127"/>
      <c r="W545" s="127"/>
      <c r="X545" s="127"/>
      <c r="Y545" s="127"/>
      <c r="Z545" s="127"/>
      <c r="AA545" s="134"/>
    </row>
    <row r="546" spans="1:31" ht="13.5" thickBot="1" x14ac:dyDescent="0.25">
      <c r="A546" s="141"/>
      <c r="B546" s="128"/>
      <c r="C546" s="147"/>
      <c r="D546" s="145"/>
      <c r="E546" s="128"/>
      <c r="F546" s="128"/>
      <c r="G546" s="128"/>
      <c r="H546" s="128"/>
      <c r="I546" s="128"/>
      <c r="J546" s="138"/>
      <c r="K546" s="107" t="s">
        <v>14</v>
      </c>
      <c r="L546" s="108" t="s">
        <v>60</v>
      </c>
      <c r="M546" s="113" t="s">
        <v>62</v>
      </c>
      <c r="N546" s="109">
        <v>240</v>
      </c>
      <c r="O546" s="109">
        <v>3</v>
      </c>
      <c r="P546" s="109">
        <v>5</v>
      </c>
      <c r="Q546" s="109">
        <v>27</v>
      </c>
      <c r="R546" s="110"/>
      <c r="S546" s="128"/>
      <c r="T546" s="128"/>
      <c r="U546" s="128"/>
      <c r="V546" s="128"/>
      <c r="W546" s="128"/>
      <c r="X546" s="128"/>
      <c r="Y546" s="128"/>
      <c r="Z546" s="128"/>
      <c r="AA546" s="135"/>
    </row>
    <row r="547" spans="1:31" x14ac:dyDescent="0.2">
      <c r="A547" s="139" t="s">
        <v>527</v>
      </c>
      <c r="B547" s="126" t="s">
        <v>76</v>
      </c>
      <c r="C547" s="142">
        <v>43665</v>
      </c>
      <c r="D547" s="143" t="s">
        <v>77</v>
      </c>
      <c r="E547" s="126"/>
      <c r="F547" s="126"/>
      <c r="G547" s="126"/>
      <c r="H547" s="126"/>
      <c r="I547" s="126"/>
      <c r="J547" s="136" t="s">
        <v>79</v>
      </c>
      <c r="K547" s="100" t="s">
        <v>23</v>
      </c>
      <c r="L547" s="93" t="s">
        <v>60</v>
      </c>
      <c r="M547" s="111" t="s">
        <v>179</v>
      </c>
      <c r="N547" s="101">
        <v>240</v>
      </c>
      <c r="O547" s="101">
        <v>3</v>
      </c>
      <c r="P547" s="101">
        <v>65</v>
      </c>
      <c r="Q547" s="101">
        <v>15</v>
      </c>
      <c r="R547" s="102"/>
      <c r="S547" s="126">
        <v>200</v>
      </c>
      <c r="T547" s="126">
        <v>3</v>
      </c>
      <c r="U547" s="126">
        <v>65</v>
      </c>
      <c r="V547" s="126">
        <v>11</v>
      </c>
      <c r="W547" s="126">
        <v>3</v>
      </c>
      <c r="X547" s="126">
        <v>1399.2</v>
      </c>
      <c r="Y547" s="126" t="s">
        <v>75</v>
      </c>
      <c r="Z547" s="126"/>
      <c r="AA547" s="133" t="s">
        <v>82</v>
      </c>
      <c r="AE547" t="str">
        <f>IF(P547&gt;U547,"XXXX","")</f>
        <v/>
      </c>
    </row>
    <row r="548" spans="1:31" x14ac:dyDescent="0.2">
      <c r="A548" s="140"/>
      <c r="B548" s="127"/>
      <c r="C548" s="146"/>
      <c r="D548" s="144"/>
      <c r="E548" s="127"/>
      <c r="F548" s="127"/>
      <c r="G548" s="127"/>
      <c r="H548" s="127"/>
      <c r="I548" s="127"/>
      <c r="J548" s="137"/>
      <c r="K548" s="103" t="s">
        <v>13</v>
      </c>
      <c r="L548" s="104" t="s">
        <v>60</v>
      </c>
      <c r="M548" s="112" t="s">
        <v>63</v>
      </c>
      <c r="N548" s="105">
        <v>240</v>
      </c>
      <c r="O548" s="105">
        <v>3</v>
      </c>
      <c r="P548" s="105">
        <v>5</v>
      </c>
      <c r="Q548" s="105">
        <v>18</v>
      </c>
      <c r="R548" s="106">
        <v>3</v>
      </c>
      <c r="S548" s="127"/>
      <c r="T548" s="127"/>
      <c r="U548" s="127"/>
      <c r="V548" s="127"/>
      <c r="W548" s="127"/>
      <c r="X548" s="127"/>
      <c r="Y548" s="127"/>
      <c r="Z548" s="127"/>
      <c r="AA548" s="134"/>
    </row>
    <row r="549" spans="1:31" ht="13.5" thickBot="1" x14ac:dyDescent="0.25">
      <c r="A549" s="141"/>
      <c r="B549" s="128"/>
      <c r="C549" s="147"/>
      <c r="D549" s="145"/>
      <c r="E549" s="128"/>
      <c r="F549" s="128"/>
      <c r="G549" s="128"/>
      <c r="H549" s="128"/>
      <c r="I549" s="128"/>
      <c r="J549" s="138"/>
      <c r="K549" s="107" t="s">
        <v>14</v>
      </c>
      <c r="L549" s="108" t="s">
        <v>60</v>
      </c>
      <c r="M549" s="113" t="s">
        <v>62</v>
      </c>
      <c r="N549" s="109">
        <v>240</v>
      </c>
      <c r="O549" s="109">
        <v>3</v>
      </c>
      <c r="P549" s="109">
        <v>5</v>
      </c>
      <c r="Q549" s="109">
        <v>27</v>
      </c>
      <c r="R549" s="110"/>
      <c r="S549" s="128"/>
      <c r="T549" s="128"/>
      <c r="U549" s="128"/>
      <c r="V549" s="128"/>
      <c r="W549" s="128"/>
      <c r="X549" s="128"/>
      <c r="Y549" s="128"/>
      <c r="Z549" s="128"/>
      <c r="AA549" s="135"/>
    </row>
    <row r="550" spans="1:31" x14ac:dyDescent="0.2">
      <c r="A550" s="139" t="s">
        <v>255</v>
      </c>
      <c r="B550" s="126" t="s">
        <v>76</v>
      </c>
      <c r="C550" s="142">
        <v>43665</v>
      </c>
      <c r="D550" s="143" t="s">
        <v>77</v>
      </c>
      <c r="E550" s="126"/>
      <c r="F550" s="126"/>
      <c r="G550" s="126"/>
      <c r="H550" s="126"/>
      <c r="I550" s="126"/>
      <c r="J550" s="136" t="s">
        <v>79</v>
      </c>
      <c r="K550" s="100" t="s">
        <v>23</v>
      </c>
      <c r="L550" s="93" t="s">
        <v>60</v>
      </c>
      <c r="M550" s="111" t="s">
        <v>179</v>
      </c>
      <c r="N550" s="101">
        <v>240</v>
      </c>
      <c r="O550" s="101">
        <v>3</v>
      </c>
      <c r="P550" s="101">
        <v>65</v>
      </c>
      <c r="Q550" s="101">
        <v>20</v>
      </c>
      <c r="R550" s="102"/>
      <c r="S550" s="126">
        <v>200</v>
      </c>
      <c r="T550" s="126">
        <v>3</v>
      </c>
      <c r="U550" s="126">
        <v>65</v>
      </c>
      <c r="V550" s="126">
        <v>11</v>
      </c>
      <c r="W550" s="126">
        <v>3</v>
      </c>
      <c r="X550" s="126">
        <v>1399.2</v>
      </c>
      <c r="Y550" s="126" t="s">
        <v>75</v>
      </c>
      <c r="Z550" s="126"/>
      <c r="AA550" s="133" t="s">
        <v>82</v>
      </c>
      <c r="AE550" t="str">
        <f>IF(P550&gt;U550,"XXXX","")</f>
        <v/>
      </c>
    </row>
    <row r="551" spans="1:31" x14ac:dyDescent="0.2">
      <c r="A551" s="140"/>
      <c r="B551" s="127"/>
      <c r="C551" s="146"/>
      <c r="D551" s="144"/>
      <c r="E551" s="127"/>
      <c r="F551" s="127"/>
      <c r="G551" s="127"/>
      <c r="H551" s="127"/>
      <c r="I551" s="127"/>
      <c r="J551" s="137"/>
      <c r="K551" s="103" t="s">
        <v>13</v>
      </c>
      <c r="L551" s="104" t="s">
        <v>60</v>
      </c>
      <c r="M551" s="112" t="s">
        <v>63</v>
      </c>
      <c r="N551" s="105">
        <v>240</v>
      </c>
      <c r="O551" s="105">
        <v>3</v>
      </c>
      <c r="P551" s="105">
        <v>5</v>
      </c>
      <c r="Q551" s="105">
        <v>18</v>
      </c>
      <c r="R551" s="106">
        <v>3</v>
      </c>
      <c r="S551" s="127"/>
      <c r="T551" s="127"/>
      <c r="U551" s="127"/>
      <c r="V551" s="127"/>
      <c r="W551" s="127"/>
      <c r="X551" s="127"/>
      <c r="Y551" s="127"/>
      <c r="Z551" s="127"/>
      <c r="AA551" s="134"/>
    </row>
    <row r="552" spans="1:31" ht="13.5" thickBot="1" x14ac:dyDescent="0.25">
      <c r="A552" s="141"/>
      <c r="B552" s="128"/>
      <c r="C552" s="147"/>
      <c r="D552" s="145"/>
      <c r="E552" s="128"/>
      <c r="F552" s="128"/>
      <c r="G552" s="128"/>
      <c r="H552" s="128"/>
      <c r="I552" s="128"/>
      <c r="J552" s="138"/>
      <c r="K552" s="107" t="s">
        <v>14</v>
      </c>
      <c r="L552" s="108" t="s">
        <v>60</v>
      </c>
      <c r="M552" s="113" t="s">
        <v>62</v>
      </c>
      <c r="N552" s="109">
        <v>240</v>
      </c>
      <c r="O552" s="109">
        <v>3</v>
      </c>
      <c r="P552" s="109">
        <v>5</v>
      </c>
      <c r="Q552" s="109">
        <v>27</v>
      </c>
      <c r="R552" s="110"/>
      <c r="S552" s="128"/>
      <c r="T552" s="128"/>
      <c r="U552" s="128"/>
      <c r="V552" s="128"/>
      <c r="W552" s="128"/>
      <c r="X552" s="128"/>
      <c r="Y552" s="128"/>
      <c r="Z552" s="128"/>
      <c r="AA552" s="135"/>
    </row>
    <row r="553" spans="1:31" x14ac:dyDescent="0.2">
      <c r="A553" s="139" t="s">
        <v>528</v>
      </c>
      <c r="B553" s="126" t="s">
        <v>76</v>
      </c>
      <c r="C553" s="142">
        <v>43665</v>
      </c>
      <c r="D553" s="143" t="s">
        <v>77</v>
      </c>
      <c r="E553" s="126"/>
      <c r="F553" s="126"/>
      <c r="G553" s="126"/>
      <c r="H553" s="126"/>
      <c r="I553" s="126"/>
      <c r="J553" s="136" t="s">
        <v>79</v>
      </c>
      <c r="K553" s="100" t="s">
        <v>23</v>
      </c>
      <c r="L553" s="93" t="s">
        <v>60</v>
      </c>
      <c r="M553" s="111" t="s">
        <v>179</v>
      </c>
      <c r="N553" s="101">
        <v>240</v>
      </c>
      <c r="O553" s="101">
        <v>3</v>
      </c>
      <c r="P553" s="101">
        <v>65</v>
      </c>
      <c r="Q553" s="101">
        <v>15</v>
      </c>
      <c r="R553" s="102"/>
      <c r="S553" s="126">
        <v>208</v>
      </c>
      <c r="T553" s="126">
        <v>3</v>
      </c>
      <c r="U553" s="126">
        <v>65</v>
      </c>
      <c r="V553" s="126">
        <v>7.5</v>
      </c>
      <c r="W553" s="126">
        <v>2</v>
      </c>
      <c r="X553" s="126">
        <v>1399.2</v>
      </c>
      <c r="Y553" s="126" t="s">
        <v>75</v>
      </c>
      <c r="Z553" s="126"/>
      <c r="AA553" s="133" t="s">
        <v>82</v>
      </c>
      <c r="AE553" t="str">
        <f>IF(P553&gt;U553,"XXXX","")</f>
        <v/>
      </c>
    </row>
    <row r="554" spans="1:31" x14ac:dyDescent="0.2">
      <c r="A554" s="140"/>
      <c r="B554" s="127"/>
      <c r="C554" s="146"/>
      <c r="D554" s="144"/>
      <c r="E554" s="127"/>
      <c r="F554" s="127"/>
      <c r="G554" s="127"/>
      <c r="H554" s="127"/>
      <c r="I554" s="127"/>
      <c r="J554" s="137"/>
      <c r="K554" s="103" t="s">
        <v>13</v>
      </c>
      <c r="L554" s="104" t="s">
        <v>60</v>
      </c>
      <c r="M554" s="112" t="s">
        <v>63</v>
      </c>
      <c r="N554" s="105">
        <v>240</v>
      </c>
      <c r="O554" s="105">
        <v>3</v>
      </c>
      <c r="P554" s="105">
        <v>5</v>
      </c>
      <c r="Q554" s="105">
        <v>18</v>
      </c>
      <c r="R554" s="106">
        <v>3</v>
      </c>
      <c r="S554" s="127"/>
      <c r="T554" s="127"/>
      <c r="U554" s="127"/>
      <c r="V554" s="127"/>
      <c r="W554" s="127"/>
      <c r="X554" s="127"/>
      <c r="Y554" s="127"/>
      <c r="Z554" s="127"/>
      <c r="AA554" s="134"/>
    </row>
    <row r="555" spans="1:31" ht="13.5" thickBot="1" x14ac:dyDescent="0.25">
      <c r="A555" s="141"/>
      <c r="B555" s="128"/>
      <c r="C555" s="147"/>
      <c r="D555" s="145"/>
      <c r="E555" s="128"/>
      <c r="F555" s="128"/>
      <c r="G555" s="128"/>
      <c r="H555" s="128"/>
      <c r="I555" s="128"/>
      <c r="J555" s="138"/>
      <c r="K555" s="107" t="s">
        <v>14</v>
      </c>
      <c r="L555" s="108" t="s">
        <v>60</v>
      </c>
      <c r="M555" s="113" t="s">
        <v>62</v>
      </c>
      <c r="N555" s="109">
        <v>240</v>
      </c>
      <c r="O555" s="109">
        <v>3</v>
      </c>
      <c r="P555" s="109">
        <v>5</v>
      </c>
      <c r="Q555" s="109">
        <v>27</v>
      </c>
      <c r="R555" s="110"/>
      <c r="S555" s="128"/>
      <c r="T555" s="128"/>
      <c r="U555" s="128"/>
      <c r="V555" s="128"/>
      <c r="W555" s="128"/>
      <c r="X555" s="128"/>
      <c r="Y555" s="128"/>
      <c r="Z555" s="128"/>
      <c r="AA555" s="135"/>
    </row>
    <row r="556" spans="1:31" x14ac:dyDescent="0.2">
      <c r="A556" s="139" t="s">
        <v>256</v>
      </c>
      <c r="B556" s="126" t="s">
        <v>76</v>
      </c>
      <c r="C556" s="142">
        <v>43665</v>
      </c>
      <c r="D556" s="143" t="s">
        <v>77</v>
      </c>
      <c r="E556" s="126"/>
      <c r="F556" s="126"/>
      <c r="G556" s="126"/>
      <c r="H556" s="126"/>
      <c r="I556" s="126"/>
      <c r="J556" s="136" t="s">
        <v>79</v>
      </c>
      <c r="K556" s="100" t="s">
        <v>23</v>
      </c>
      <c r="L556" s="93" t="s">
        <v>60</v>
      </c>
      <c r="M556" s="111" t="s">
        <v>179</v>
      </c>
      <c r="N556" s="101">
        <v>240</v>
      </c>
      <c r="O556" s="101">
        <v>3</v>
      </c>
      <c r="P556" s="101">
        <v>65</v>
      </c>
      <c r="Q556" s="101">
        <v>20</v>
      </c>
      <c r="R556" s="102"/>
      <c r="S556" s="126">
        <v>208</v>
      </c>
      <c r="T556" s="126">
        <v>3</v>
      </c>
      <c r="U556" s="126">
        <v>65</v>
      </c>
      <c r="V556" s="126">
        <v>7.5</v>
      </c>
      <c r="W556" s="126">
        <v>2</v>
      </c>
      <c r="X556" s="126">
        <v>1399.2</v>
      </c>
      <c r="Y556" s="126" t="s">
        <v>75</v>
      </c>
      <c r="Z556" s="126"/>
      <c r="AA556" s="133" t="s">
        <v>82</v>
      </c>
      <c r="AE556" t="str">
        <f>IF(P556&gt;U556,"XXXX","")</f>
        <v/>
      </c>
    </row>
    <row r="557" spans="1:31" x14ac:dyDescent="0.2">
      <c r="A557" s="140"/>
      <c r="B557" s="127"/>
      <c r="C557" s="146"/>
      <c r="D557" s="144"/>
      <c r="E557" s="127"/>
      <c r="F557" s="127"/>
      <c r="G557" s="127"/>
      <c r="H557" s="127"/>
      <c r="I557" s="127"/>
      <c r="J557" s="137"/>
      <c r="K557" s="103" t="s">
        <v>13</v>
      </c>
      <c r="L557" s="104" t="s">
        <v>60</v>
      </c>
      <c r="M557" s="112" t="s">
        <v>63</v>
      </c>
      <c r="N557" s="105">
        <v>240</v>
      </c>
      <c r="O557" s="105">
        <v>3</v>
      </c>
      <c r="P557" s="105">
        <v>5</v>
      </c>
      <c r="Q557" s="105">
        <v>18</v>
      </c>
      <c r="R557" s="106">
        <v>3</v>
      </c>
      <c r="S557" s="127"/>
      <c r="T557" s="127"/>
      <c r="U557" s="127"/>
      <c r="V557" s="127"/>
      <c r="W557" s="127"/>
      <c r="X557" s="127"/>
      <c r="Y557" s="127"/>
      <c r="Z557" s="127"/>
      <c r="AA557" s="134"/>
    </row>
    <row r="558" spans="1:31" ht="13.5" thickBot="1" x14ac:dyDescent="0.25">
      <c r="A558" s="141"/>
      <c r="B558" s="128"/>
      <c r="C558" s="147"/>
      <c r="D558" s="145"/>
      <c r="E558" s="128"/>
      <c r="F558" s="128"/>
      <c r="G558" s="128"/>
      <c r="H558" s="128"/>
      <c r="I558" s="128"/>
      <c r="J558" s="138"/>
      <c r="K558" s="107" t="s">
        <v>14</v>
      </c>
      <c r="L558" s="108" t="s">
        <v>60</v>
      </c>
      <c r="M558" s="113" t="s">
        <v>62</v>
      </c>
      <c r="N558" s="109">
        <v>240</v>
      </c>
      <c r="O558" s="109">
        <v>3</v>
      </c>
      <c r="P558" s="109">
        <v>5</v>
      </c>
      <c r="Q558" s="109">
        <v>27</v>
      </c>
      <c r="R558" s="110"/>
      <c r="S558" s="128"/>
      <c r="T558" s="128"/>
      <c r="U558" s="128"/>
      <c r="V558" s="128"/>
      <c r="W558" s="128"/>
      <c r="X558" s="128"/>
      <c r="Y558" s="128"/>
      <c r="Z558" s="128"/>
      <c r="AA558" s="135"/>
    </row>
    <row r="559" spans="1:31" x14ac:dyDescent="0.2">
      <c r="A559" s="139" t="s">
        <v>529</v>
      </c>
      <c r="B559" s="126" t="s">
        <v>76</v>
      </c>
      <c r="C559" s="142">
        <v>43665</v>
      </c>
      <c r="D559" s="143" t="s">
        <v>77</v>
      </c>
      <c r="E559" s="126"/>
      <c r="F559" s="126"/>
      <c r="G559" s="126"/>
      <c r="H559" s="126"/>
      <c r="I559" s="126"/>
      <c r="J559" s="136" t="s">
        <v>79</v>
      </c>
      <c r="K559" s="100" t="s">
        <v>23</v>
      </c>
      <c r="L559" s="93" t="s">
        <v>60</v>
      </c>
      <c r="M559" s="111" t="s">
        <v>179</v>
      </c>
      <c r="N559" s="101">
        <v>240</v>
      </c>
      <c r="O559" s="101">
        <v>3</v>
      </c>
      <c r="P559" s="101">
        <v>65</v>
      </c>
      <c r="Q559" s="101">
        <v>15</v>
      </c>
      <c r="R559" s="102"/>
      <c r="S559" s="126">
        <v>208</v>
      </c>
      <c r="T559" s="126">
        <v>3</v>
      </c>
      <c r="U559" s="126">
        <v>65</v>
      </c>
      <c r="V559" s="126">
        <v>10.6</v>
      </c>
      <c r="W559" s="126">
        <v>3</v>
      </c>
      <c r="X559" s="126">
        <v>1399.2</v>
      </c>
      <c r="Y559" s="126" t="s">
        <v>75</v>
      </c>
      <c r="Z559" s="126"/>
      <c r="AA559" s="133" t="s">
        <v>82</v>
      </c>
      <c r="AE559" t="str">
        <f>IF(P559&gt;U559,"XXXX","")</f>
        <v/>
      </c>
    </row>
    <row r="560" spans="1:31" x14ac:dyDescent="0.2">
      <c r="A560" s="140"/>
      <c r="B560" s="127"/>
      <c r="C560" s="146"/>
      <c r="D560" s="144"/>
      <c r="E560" s="127"/>
      <c r="F560" s="127"/>
      <c r="G560" s="127"/>
      <c r="H560" s="127"/>
      <c r="I560" s="127"/>
      <c r="J560" s="137"/>
      <c r="K560" s="103" t="s">
        <v>13</v>
      </c>
      <c r="L560" s="104" t="s">
        <v>60</v>
      </c>
      <c r="M560" s="112" t="s">
        <v>63</v>
      </c>
      <c r="N560" s="105">
        <v>240</v>
      </c>
      <c r="O560" s="105">
        <v>3</v>
      </c>
      <c r="P560" s="105">
        <v>5</v>
      </c>
      <c r="Q560" s="105">
        <v>18</v>
      </c>
      <c r="R560" s="106">
        <v>3</v>
      </c>
      <c r="S560" s="127"/>
      <c r="T560" s="127"/>
      <c r="U560" s="127"/>
      <c r="V560" s="127"/>
      <c r="W560" s="127"/>
      <c r="X560" s="127"/>
      <c r="Y560" s="127"/>
      <c r="Z560" s="127"/>
      <c r="AA560" s="134"/>
    </row>
    <row r="561" spans="1:31" ht="13.5" thickBot="1" x14ac:dyDescent="0.25">
      <c r="A561" s="141"/>
      <c r="B561" s="128"/>
      <c r="C561" s="147"/>
      <c r="D561" s="145"/>
      <c r="E561" s="128"/>
      <c r="F561" s="128"/>
      <c r="G561" s="128"/>
      <c r="H561" s="128"/>
      <c r="I561" s="128"/>
      <c r="J561" s="138"/>
      <c r="K561" s="107" t="s">
        <v>14</v>
      </c>
      <c r="L561" s="108" t="s">
        <v>60</v>
      </c>
      <c r="M561" s="113" t="s">
        <v>62</v>
      </c>
      <c r="N561" s="109">
        <v>240</v>
      </c>
      <c r="O561" s="109">
        <v>3</v>
      </c>
      <c r="P561" s="109">
        <v>5</v>
      </c>
      <c r="Q561" s="109">
        <v>27</v>
      </c>
      <c r="R561" s="110"/>
      <c r="S561" s="128"/>
      <c r="T561" s="128"/>
      <c r="U561" s="128"/>
      <c r="V561" s="128"/>
      <c r="W561" s="128"/>
      <c r="X561" s="128"/>
      <c r="Y561" s="128"/>
      <c r="Z561" s="128"/>
      <c r="AA561" s="135"/>
    </row>
    <row r="562" spans="1:31" x14ac:dyDescent="0.2">
      <c r="A562" s="139" t="s">
        <v>257</v>
      </c>
      <c r="B562" s="126" t="s">
        <v>76</v>
      </c>
      <c r="C562" s="142">
        <v>43665</v>
      </c>
      <c r="D562" s="143" t="s">
        <v>77</v>
      </c>
      <c r="E562" s="126"/>
      <c r="F562" s="126"/>
      <c r="G562" s="126"/>
      <c r="H562" s="126"/>
      <c r="I562" s="126"/>
      <c r="J562" s="136" t="s">
        <v>79</v>
      </c>
      <c r="K562" s="100" t="s">
        <v>23</v>
      </c>
      <c r="L562" s="93" t="s">
        <v>60</v>
      </c>
      <c r="M562" s="111" t="s">
        <v>179</v>
      </c>
      <c r="N562" s="101">
        <v>240</v>
      </c>
      <c r="O562" s="101">
        <v>3</v>
      </c>
      <c r="P562" s="101">
        <v>65</v>
      </c>
      <c r="Q562" s="101">
        <v>20</v>
      </c>
      <c r="R562" s="102"/>
      <c r="S562" s="126">
        <v>208</v>
      </c>
      <c r="T562" s="126">
        <v>3</v>
      </c>
      <c r="U562" s="126">
        <v>65</v>
      </c>
      <c r="V562" s="126">
        <v>10.6</v>
      </c>
      <c r="W562" s="126">
        <v>3</v>
      </c>
      <c r="X562" s="126">
        <v>1399.2</v>
      </c>
      <c r="Y562" s="126" t="s">
        <v>75</v>
      </c>
      <c r="Z562" s="126"/>
      <c r="AA562" s="133" t="s">
        <v>82</v>
      </c>
      <c r="AE562" t="str">
        <f>IF(P562&gt;U562,"XXXX","")</f>
        <v/>
      </c>
    </row>
    <row r="563" spans="1:31" x14ac:dyDescent="0.2">
      <c r="A563" s="140"/>
      <c r="B563" s="127"/>
      <c r="C563" s="146"/>
      <c r="D563" s="144"/>
      <c r="E563" s="127"/>
      <c r="F563" s="127"/>
      <c r="G563" s="127"/>
      <c r="H563" s="127"/>
      <c r="I563" s="127"/>
      <c r="J563" s="137"/>
      <c r="K563" s="103" t="s">
        <v>13</v>
      </c>
      <c r="L563" s="104" t="s">
        <v>60</v>
      </c>
      <c r="M563" s="112" t="s">
        <v>63</v>
      </c>
      <c r="N563" s="105">
        <v>240</v>
      </c>
      <c r="O563" s="105">
        <v>3</v>
      </c>
      <c r="P563" s="105">
        <v>5</v>
      </c>
      <c r="Q563" s="105">
        <v>18</v>
      </c>
      <c r="R563" s="106">
        <v>3</v>
      </c>
      <c r="S563" s="127"/>
      <c r="T563" s="127"/>
      <c r="U563" s="127"/>
      <c r="V563" s="127"/>
      <c r="W563" s="127"/>
      <c r="X563" s="127"/>
      <c r="Y563" s="127"/>
      <c r="Z563" s="127"/>
      <c r="AA563" s="134"/>
    </row>
    <row r="564" spans="1:31" ht="13.5" thickBot="1" x14ac:dyDescent="0.25">
      <c r="A564" s="141"/>
      <c r="B564" s="128"/>
      <c r="C564" s="147"/>
      <c r="D564" s="145"/>
      <c r="E564" s="128"/>
      <c r="F564" s="128"/>
      <c r="G564" s="128"/>
      <c r="H564" s="128"/>
      <c r="I564" s="128"/>
      <c r="J564" s="138"/>
      <c r="K564" s="107" t="s">
        <v>14</v>
      </c>
      <c r="L564" s="108" t="s">
        <v>60</v>
      </c>
      <c r="M564" s="113" t="s">
        <v>62</v>
      </c>
      <c r="N564" s="109">
        <v>240</v>
      </c>
      <c r="O564" s="109">
        <v>3</v>
      </c>
      <c r="P564" s="109">
        <v>5</v>
      </c>
      <c r="Q564" s="109">
        <v>27</v>
      </c>
      <c r="R564" s="110"/>
      <c r="S564" s="128"/>
      <c r="T564" s="128"/>
      <c r="U564" s="128"/>
      <c r="V564" s="128"/>
      <c r="W564" s="128"/>
      <c r="X564" s="128"/>
      <c r="Y564" s="128"/>
      <c r="Z564" s="128"/>
      <c r="AA564" s="135"/>
    </row>
    <row r="565" spans="1:31" x14ac:dyDescent="0.2">
      <c r="A565" s="139" t="s">
        <v>530</v>
      </c>
      <c r="B565" s="126" t="s">
        <v>76</v>
      </c>
      <c r="C565" s="142">
        <v>43665</v>
      </c>
      <c r="D565" s="143" t="s">
        <v>77</v>
      </c>
      <c r="E565" s="126"/>
      <c r="F565" s="126"/>
      <c r="G565" s="126"/>
      <c r="H565" s="126"/>
      <c r="I565" s="126"/>
      <c r="J565" s="136" t="s">
        <v>79</v>
      </c>
      <c r="K565" s="100" t="s">
        <v>23</v>
      </c>
      <c r="L565" s="93" t="s">
        <v>60</v>
      </c>
      <c r="M565" s="111" t="s">
        <v>179</v>
      </c>
      <c r="N565" s="101">
        <v>240</v>
      </c>
      <c r="O565" s="101">
        <v>3</v>
      </c>
      <c r="P565" s="101">
        <v>65</v>
      </c>
      <c r="Q565" s="101">
        <v>20</v>
      </c>
      <c r="R565" s="102"/>
      <c r="S565" s="126" t="s">
        <v>71</v>
      </c>
      <c r="T565" s="126">
        <v>3</v>
      </c>
      <c r="U565" s="126">
        <v>65</v>
      </c>
      <c r="V565" s="126">
        <v>6.8</v>
      </c>
      <c r="W565" s="126">
        <v>2</v>
      </c>
      <c r="X565" s="126">
        <v>1399.2</v>
      </c>
      <c r="Y565" s="126" t="s">
        <v>75</v>
      </c>
      <c r="Z565" s="126"/>
      <c r="AA565" s="133" t="s">
        <v>82</v>
      </c>
      <c r="AE565" t="str">
        <f>IF(P565&gt;U565,"XXXX","")</f>
        <v/>
      </c>
    </row>
    <row r="566" spans="1:31" x14ac:dyDescent="0.2">
      <c r="A566" s="140"/>
      <c r="B566" s="127"/>
      <c r="C566" s="146"/>
      <c r="D566" s="144"/>
      <c r="E566" s="127"/>
      <c r="F566" s="127"/>
      <c r="G566" s="127"/>
      <c r="H566" s="127"/>
      <c r="I566" s="127"/>
      <c r="J566" s="137"/>
      <c r="K566" s="103" t="s">
        <v>13</v>
      </c>
      <c r="L566" s="104" t="s">
        <v>60</v>
      </c>
      <c r="M566" s="112" t="s">
        <v>63</v>
      </c>
      <c r="N566" s="105">
        <v>240</v>
      </c>
      <c r="O566" s="105">
        <v>3</v>
      </c>
      <c r="P566" s="105">
        <v>5</v>
      </c>
      <c r="Q566" s="105">
        <v>18</v>
      </c>
      <c r="R566" s="106">
        <v>3</v>
      </c>
      <c r="S566" s="127"/>
      <c r="T566" s="127"/>
      <c r="U566" s="127"/>
      <c r="V566" s="127"/>
      <c r="W566" s="127"/>
      <c r="X566" s="127"/>
      <c r="Y566" s="127"/>
      <c r="Z566" s="127"/>
      <c r="AA566" s="134"/>
    </row>
    <row r="567" spans="1:31" ht="13.5" thickBot="1" x14ac:dyDescent="0.25">
      <c r="A567" s="141"/>
      <c r="B567" s="128"/>
      <c r="C567" s="147"/>
      <c r="D567" s="145"/>
      <c r="E567" s="128"/>
      <c r="F567" s="128"/>
      <c r="G567" s="128"/>
      <c r="H567" s="128"/>
      <c r="I567" s="128"/>
      <c r="J567" s="138"/>
      <c r="K567" s="107" t="s">
        <v>14</v>
      </c>
      <c r="L567" s="108" t="s">
        <v>60</v>
      </c>
      <c r="M567" s="113" t="s">
        <v>62</v>
      </c>
      <c r="N567" s="109">
        <v>240</v>
      </c>
      <c r="O567" s="109">
        <v>3</v>
      </c>
      <c r="P567" s="109">
        <v>5</v>
      </c>
      <c r="Q567" s="109">
        <v>27</v>
      </c>
      <c r="R567" s="110"/>
      <c r="S567" s="128"/>
      <c r="T567" s="128"/>
      <c r="U567" s="128"/>
      <c r="V567" s="128"/>
      <c r="W567" s="128"/>
      <c r="X567" s="128"/>
      <c r="Y567" s="128"/>
      <c r="Z567" s="128"/>
      <c r="AA567" s="135"/>
    </row>
    <row r="568" spans="1:31" x14ac:dyDescent="0.2">
      <c r="A568" s="139" t="s">
        <v>531</v>
      </c>
      <c r="B568" s="126" t="s">
        <v>76</v>
      </c>
      <c r="C568" s="142">
        <v>43665</v>
      </c>
      <c r="D568" s="143" t="s">
        <v>77</v>
      </c>
      <c r="E568" s="126"/>
      <c r="F568" s="126"/>
      <c r="G568" s="126"/>
      <c r="H568" s="126"/>
      <c r="I568" s="126"/>
      <c r="J568" s="136" t="s">
        <v>79</v>
      </c>
      <c r="K568" s="100" t="s">
        <v>23</v>
      </c>
      <c r="L568" s="93" t="s">
        <v>60</v>
      </c>
      <c r="M568" s="111" t="s">
        <v>179</v>
      </c>
      <c r="N568" s="101">
        <v>240</v>
      </c>
      <c r="O568" s="101">
        <v>3</v>
      </c>
      <c r="P568" s="101">
        <v>65</v>
      </c>
      <c r="Q568" s="101">
        <v>15</v>
      </c>
      <c r="R568" s="102"/>
      <c r="S568" s="126" t="s">
        <v>71</v>
      </c>
      <c r="T568" s="126">
        <v>3</v>
      </c>
      <c r="U568" s="126">
        <v>65</v>
      </c>
      <c r="V568" s="126">
        <v>9.6</v>
      </c>
      <c r="W568" s="126">
        <v>3</v>
      </c>
      <c r="X568" s="126">
        <v>1399.2</v>
      </c>
      <c r="Y568" s="126" t="s">
        <v>75</v>
      </c>
      <c r="Z568" s="126"/>
      <c r="AA568" s="133" t="s">
        <v>82</v>
      </c>
      <c r="AE568" t="str">
        <f>IF(P568&gt;U568,"XXXX","")</f>
        <v/>
      </c>
    </row>
    <row r="569" spans="1:31" x14ac:dyDescent="0.2">
      <c r="A569" s="140"/>
      <c r="B569" s="127"/>
      <c r="C569" s="146"/>
      <c r="D569" s="144"/>
      <c r="E569" s="127"/>
      <c r="F569" s="127"/>
      <c r="G569" s="127"/>
      <c r="H569" s="127"/>
      <c r="I569" s="127"/>
      <c r="J569" s="137"/>
      <c r="K569" s="103" t="s">
        <v>13</v>
      </c>
      <c r="L569" s="104" t="s">
        <v>60</v>
      </c>
      <c r="M569" s="112" t="s">
        <v>63</v>
      </c>
      <c r="N569" s="105">
        <v>240</v>
      </c>
      <c r="O569" s="105">
        <v>3</v>
      </c>
      <c r="P569" s="105">
        <v>5</v>
      </c>
      <c r="Q569" s="105">
        <v>18</v>
      </c>
      <c r="R569" s="106">
        <v>3</v>
      </c>
      <c r="S569" s="127"/>
      <c r="T569" s="127"/>
      <c r="U569" s="127"/>
      <c r="V569" s="127"/>
      <c r="W569" s="127"/>
      <c r="X569" s="127"/>
      <c r="Y569" s="127"/>
      <c r="Z569" s="127"/>
      <c r="AA569" s="134"/>
    </row>
    <row r="570" spans="1:31" ht="13.5" thickBot="1" x14ac:dyDescent="0.25">
      <c r="A570" s="141"/>
      <c r="B570" s="128"/>
      <c r="C570" s="147"/>
      <c r="D570" s="145"/>
      <c r="E570" s="128"/>
      <c r="F570" s="128"/>
      <c r="G570" s="128"/>
      <c r="H570" s="128"/>
      <c r="I570" s="128"/>
      <c r="J570" s="138"/>
      <c r="K570" s="107" t="s">
        <v>14</v>
      </c>
      <c r="L570" s="108" t="s">
        <v>60</v>
      </c>
      <c r="M570" s="113" t="s">
        <v>62</v>
      </c>
      <c r="N570" s="109">
        <v>240</v>
      </c>
      <c r="O570" s="109">
        <v>3</v>
      </c>
      <c r="P570" s="109">
        <v>5</v>
      </c>
      <c r="Q570" s="109">
        <v>27</v>
      </c>
      <c r="R570" s="110"/>
      <c r="S570" s="128"/>
      <c r="T570" s="128"/>
      <c r="U570" s="128"/>
      <c r="V570" s="128"/>
      <c r="W570" s="128"/>
      <c r="X570" s="128"/>
      <c r="Y570" s="128"/>
      <c r="Z570" s="128"/>
      <c r="AA570" s="135"/>
    </row>
    <row r="571" spans="1:31" x14ac:dyDescent="0.2">
      <c r="A571" s="139" t="s">
        <v>258</v>
      </c>
      <c r="B571" s="126" t="s">
        <v>76</v>
      </c>
      <c r="C571" s="142">
        <v>43665</v>
      </c>
      <c r="D571" s="143" t="s">
        <v>77</v>
      </c>
      <c r="E571" s="126"/>
      <c r="F571" s="126"/>
      <c r="G571" s="126"/>
      <c r="H571" s="126"/>
      <c r="I571" s="126"/>
      <c r="J571" s="136" t="s">
        <v>79</v>
      </c>
      <c r="K571" s="100" t="s">
        <v>23</v>
      </c>
      <c r="L571" s="93" t="s">
        <v>60</v>
      </c>
      <c r="M571" s="111" t="s">
        <v>179</v>
      </c>
      <c r="N571" s="101">
        <v>240</v>
      </c>
      <c r="O571" s="101">
        <v>3</v>
      </c>
      <c r="P571" s="101">
        <v>65</v>
      </c>
      <c r="Q571" s="101">
        <v>20</v>
      </c>
      <c r="R571" s="102"/>
      <c r="S571" s="126" t="s">
        <v>71</v>
      </c>
      <c r="T571" s="126">
        <v>3</v>
      </c>
      <c r="U571" s="126">
        <v>65</v>
      </c>
      <c r="V571" s="126">
        <v>9.6</v>
      </c>
      <c r="W571" s="126">
        <v>3</v>
      </c>
      <c r="X571" s="126">
        <v>1399.2</v>
      </c>
      <c r="Y571" s="126" t="s">
        <v>75</v>
      </c>
      <c r="Z571" s="126"/>
      <c r="AA571" s="133" t="s">
        <v>82</v>
      </c>
      <c r="AE571" t="str">
        <f>IF(P571&gt;U571,"XXXX","")</f>
        <v/>
      </c>
    </row>
    <row r="572" spans="1:31" x14ac:dyDescent="0.2">
      <c r="A572" s="140"/>
      <c r="B572" s="127"/>
      <c r="C572" s="146"/>
      <c r="D572" s="144"/>
      <c r="E572" s="127"/>
      <c r="F572" s="127"/>
      <c r="G572" s="127"/>
      <c r="H572" s="127"/>
      <c r="I572" s="127"/>
      <c r="J572" s="137"/>
      <c r="K572" s="103" t="s">
        <v>13</v>
      </c>
      <c r="L572" s="104" t="s">
        <v>60</v>
      </c>
      <c r="M572" s="112" t="s">
        <v>63</v>
      </c>
      <c r="N572" s="105">
        <v>240</v>
      </c>
      <c r="O572" s="105">
        <v>3</v>
      </c>
      <c r="P572" s="105">
        <v>5</v>
      </c>
      <c r="Q572" s="105">
        <v>18</v>
      </c>
      <c r="R572" s="106">
        <v>3</v>
      </c>
      <c r="S572" s="127"/>
      <c r="T572" s="127"/>
      <c r="U572" s="127"/>
      <c r="V572" s="127"/>
      <c r="W572" s="127"/>
      <c r="X572" s="127"/>
      <c r="Y572" s="127"/>
      <c r="Z572" s="127"/>
      <c r="AA572" s="134"/>
    </row>
    <row r="573" spans="1:31" ht="13.5" thickBot="1" x14ac:dyDescent="0.25">
      <c r="A573" s="141"/>
      <c r="B573" s="128"/>
      <c r="C573" s="147"/>
      <c r="D573" s="145"/>
      <c r="E573" s="128"/>
      <c r="F573" s="128"/>
      <c r="G573" s="128"/>
      <c r="H573" s="128"/>
      <c r="I573" s="128"/>
      <c r="J573" s="138"/>
      <c r="K573" s="107" t="s">
        <v>14</v>
      </c>
      <c r="L573" s="108" t="s">
        <v>60</v>
      </c>
      <c r="M573" s="113" t="s">
        <v>62</v>
      </c>
      <c r="N573" s="109">
        <v>240</v>
      </c>
      <c r="O573" s="109">
        <v>3</v>
      </c>
      <c r="P573" s="109">
        <v>5</v>
      </c>
      <c r="Q573" s="109">
        <v>27</v>
      </c>
      <c r="R573" s="110"/>
      <c r="S573" s="128"/>
      <c r="T573" s="128"/>
      <c r="U573" s="128"/>
      <c r="V573" s="128"/>
      <c r="W573" s="128"/>
      <c r="X573" s="128"/>
      <c r="Y573" s="128"/>
      <c r="Z573" s="128"/>
      <c r="AA573" s="135"/>
    </row>
    <row r="574" spans="1:31" x14ac:dyDescent="0.2">
      <c r="A574" s="139" t="s">
        <v>532</v>
      </c>
      <c r="B574" s="126" t="s">
        <v>76</v>
      </c>
      <c r="C574" s="142">
        <v>43665</v>
      </c>
      <c r="D574" s="143" t="s">
        <v>77</v>
      </c>
      <c r="E574" s="126"/>
      <c r="F574" s="126"/>
      <c r="G574" s="126"/>
      <c r="H574" s="126"/>
      <c r="I574" s="126"/>
      <c r="J574" s="136" t="s">
        <v>79</v>
      </c>
      <c r="K574" s="100" t="s">
        <v>23</v>
      </c>
      <c r="L574" s="93" t="s">
        <v>60</v>
      </c>
      <c r="M574" s="111" t="s">
        <v>179</v>
      </c>
      <c r="N574" s="101">
        <v>480</v>
      </c>
      <c r="O574" s="101">
        <v>3</v>
      </c>
      <c r="P574" s="101">
        <v>25</v>
      </c>
      <c r="Q574" s="101">
        <v>15</v>
      </c>
      <c r="R574" s="102"/>
      <c r="S574" s="126" t="s">
        <v>72</v>
      </c>
      <c r="T574" s="126">
        <v>3</v>
      </c>
      <c r="U574" s="126">
        <v>25</v>
      </c>
      <c r="V574" s="126">
        <v>4.8</v>
      </c>
      <c r="W574" s="126">
        <v>3</v>
      </c>
      <c r="X574" s="126">
        <v>1399.2</v>
      </c>
      <c r="Y574" s="126" t="s">
        <v>75</v>
      </c>
      <c r="Z574" s="126"/>
      <c r="AA574" s="133" t="s">
        <v>82</v>
      </c>
      <c r="AE574" t="str">
        <f>IF(P574&gt;U574,"XXXX","")</f>
        <v/>
      </c>
    </row>
    <row r="575" spans="1:31" x14ac:dyDescent="0.2">
      <c r="A575" s="140"/>
      <c r="B575" s="127"/>
      <c r="C575" s="146"/>
      <c r="D575" s="144"/>
      <c r="E575" s="127"/>
      <c r="F575" s="127"/>
      <c r="G575" s="127"/>
      <c r="H575" s="127"/>
      <c r="I575" s="127"/>
      <c r="J575" s="137"/>
      <c r="K575" s="103" t="s">
        <v>13</v>
      </c>
      <c r="L575" s="104" t="s">
        <v>60</v>
      </c>
      <c r="M575" s="112" t="s">
        <v>63</v>
      </c>
      <c r="N575" s="105">
        <v>480</v>
      </c>
      <c r="O575" s="105">
        <v>3</v>
      </c>
      <c r="P575" s="105">
        <v>5</v>
      </c>
      <c r="Q575" s="105">
        <v>18</v>
      </c>
      <c r="R575" s="106">
        <v>5</v>
      </c>
      <c r="S575" s="127"/>
      <c r="T575" s="127"/>
      <c r="U575" s="127"/>
      <c r="V575" s="127"/>
      <c r="W575" s="127"/>
      <c r="X575" s="127"/>
      <c r="Y575" s="127"/>
      <c r="Z575" s="127"/>
      <c r="AA575" s="134"/>
    </row>
    <row r="576" spans="1:31" ht="13.5" thickBot="1" x14ac:dyDescent="0.25">
      <c r="A576" s="141"/>
      <c r="B576" s="128"/>
      <c r="C576" s="147"/>
      <c r="D576" s="145"/>
      <c r="E576" s="128"/>
      <c r="F576" s="128"/>
      <c r="G576" s="128"/>
      <c r="H576" s="128"/>
      <c r="I576" s="128"/>
      <c r="J576" s="138"/>
      <c r="K576" s="107" t="s">
        <v>14</v>
      </c>
      <c r="L576" s="108" t="s">
        <v>60</v>
      </c>
      <c r="M576" s="113" t="s">
        <v>62</v>
      </c>
      <c r="N576" s="109">
        <v>480</v>
      </c>
      <c r="O576" s="109">
        <v>3</v>
      </c>
      <c r="P576" s="109">
        <v>5</v>
      </c>
      <c r="Q576" s="109">
        <v>27</v>
      </c>
      <c r="R576" s="110"/>
      <c r="S576" s="128"/>
      <c r="T576" s="128"/>
      <c r="U576" s="128"/>
      <c r="V576" s="128"/>
      <c r="W576" s="128"/>
      <c r="X576" s="128"/>
      <c r="Y576" s="128"/>
      <c r="Z576" s="128"/>
      <c r="AA576" s="135"/>
    </row>
    <row r="577" spans="1:31" x14ac:dyDescent="0.2">
      <c r="A577" s="139" t="s">
        <v>533</v>
      </c>
      <c r="B577" s="126" t="s">
        <v>76</v>
      </c>
      <c r="C577" s="142">
        <v>43665</v>
      </c>
      <c r="D577" s="143" t="s">
        <v>77</v>
      </c>
      <c r="E577" s="126"/>
      <c r="F577" s="126"/>
      <c r="G577" s="126"/>
      <c r="H577" s="126"/>
      <c r="I577" s="126"/>
      <c r="J577" s="136" t="s">
        <v>79</v>
      </c>
      <c r="K577" s="100" t="s">
        <v>23</v>
      </c>
      <c r="L577" s="93" t="s">
        <v>60</v>
      </c>
      <c r="M577" s="111" t="s">
        <v>179</v>
      </c>
      <c r="N577" s="101">
        <v>480</v>
      </c>
      <c r="O577" s="101">
        <v>3</v>
      </c>
      <c r="P577" s="101">
        <v>25</v>
      </c>
      <c r="Q577" s="101">
        <v>15</v>
      </c>
      <c r="R577" s="102"/>
      <c r="S577" s="126" t="s">
        <v>72</v>
      </c>
      <c r="T577" s="126">
        <v>3</v>
      </c>
      <c r="U577" s="126">
        <v>25</v>
      </c>
      <c r="V577" s="126">
        <v>7.6</v>
      </c>
      <c r="W577" s="126">
        <v>5</v>
      </c>
      <c r="X577" s="126">
        <v>1399.2</v>
      </c>
      <c r="Y577" s="126" t="s">
        <v>75</v>
      </c>
      <c r="Z577" s="126"/>
      <c r="AA577" s="133" t="s">
        <v>82</v>
      </c>
      <c r="AE577" t="str">
        <f>IF(P577&gt;U577,"XXXX","")</f>
        <v/>
      </c>
    </row>
    <row r="578" spans="1:31" x14ac:dyDescent="0.2">
      <c r="A578" s="140"/>
      <c r="B578" s="127"/>
      <c r="C578" s="146"/>
      <c r="D578" s="144"/>
      <c r="E578" s="127"/>
      <c r="F578" s="127"/>
      <c r="G578" s="127"/>
      <c r="H578" s="127"/>
      <c r="I578" s="127"/>
      <c r="J578" s="137"/>
      <c r="K578" s="103" t="s">
        <v>13</v>
      </c>
      <c r="L578" s="104" t="s">
        <v>60</v>
      </c>
      <c r="M578" s="112" t="s">
        <v>63</v>
      </c>
      <c r="N578" s="105">
        <v>480</v>
      </c>
      <c r="O578" s="105">
        <v>3</v>
      </c>
      <c r="P578" s="105">
        <v>5</v>
      </c>
      <c r="Q578" s="105">
        <v>18</v>
      </c>
      <c r="R578" s="106">
        <v>5</v>
      </c>
      <c r="S578" s="127"/>
      <c r="T578" s="127"/>
      <c r="U578" s="127"/>
      <c r="V578" s="127"/>
      <c r="W578" s="127"/>
      <c r="X578" s="127"/>
      <c r="Y578" s="127"/>
      <c r="Z578" s="127"/>
      <c r="AA578" s="134"/>
    </row>
    <row r="579" spans="1:31" ht="13.5" thickBot="1" x14ac:dyDescent="0.25">
      <c r="A579" s="141"/>
      <c r="B579" s="128"/>
      <c r="C579" s="147"/>
      <c r="D579" s="145"/>
      <c r="E579" s="128"/>
      <c r="F579" s="128"/>
      <c r="G579" s="128"/>
      <c r="H579" s="128"/>
      <c r="I579" s="128"/>
      <c r="J579" s="138"/>
      <c r="K579" s="107" t="s">
        <v>14</v>
      </c>
      <c r="L579" s="108" t="s">
        <v>60</v>
      </c>
      <c r="M579" s="113" t="s">
        <v>62</v>
      </c>
      <c r="N579" s="109">
        <v>480</v>
      </c>
      <c r="O579" s="109">
        <v>3</v>
      </c>
      <c r="P579" s="109">
        <v>5</v>
      </c>
      <c r="Q579" s="109">
        <v>27</v>
      </c>
      <c r="R579" s="110"/>
      <c r="S579" s="128"/>
      <c r="T579" s="128"/>
      <c r="U579" s="128"/>
      <c r="V579" s="128"/>
      <c r="W579" s="128"/>
      <c r="X579" s="128"/>
      <c r="Y579" s="128"/>
      <c r="Z579" s="128"/>
      <c r="AA579" s="135"/>
    </row>
    <row r="580" spans="1:31" x14ac:dyDescent="0.2">
      <c r="A580" s="139" t="s">
        <v>259</v>
      </c>
      <c r="B580" s="126" t="s">
        <v>76</v>
      </c>
      <c r="C580" s="142">
        <v>43665</v>
      </c>
      <c r="D580" s="143" t="s">
        <v>77</v>
      </c>
      <c r="E580" s="126"/>
      <c r="F580" s="126"/>
      <c r="G580" s="126"/>
      <c r="H580" s="126"/>
      <c r="I580" s="126"/>
      <c r="J580" s="136" t="s">
        <v>79</v>
      </c>
      <c r="K580" s="100" t="s">
        <v>23</v>
      </c>
      <c r="L580" s="93" t="s">
        <v>60</v>
      </c>
      <c r="M580" s="111" t="s">
        <v>179</v>
      </c>
      <c r="N580" s="101">
        <v>480</v>
      </c>
      <c r="O580" s="101">
        <v>3</v>
      </c>
      <c r="P580" s="101">
        <v>25</v>
      </c>
      <c r="Q580" s="101">
        <v>20</v>
      </c>
      <c r="R580" s="102"/>
      <c r="S580" s="126" t="s">
        <v>72</v>
      </c>
      <c r="T580" s="126">
        <v>3</v>
      </c>
      <c r="U580" s="126">
        <v>25</v>
      </c>
      <c r="V580" s="126">
        <v>7.6</v>
      </c>
      <c r="W580" s="126">
        <v>5</v>
      </c>
      <c r="X580" s="126">
        <v>1399.2</v>
      </c>
      <c r="Y580" s="126" t="s">
        <v>75</v>
      </c>
      <c r="Z580" s="126"/>
      <c r="AA580" s="133" t="s">
        <v>82</v>
      </c>
      <c r="AE580" t="str">
        <f>IF(P580&gt;U580,"XXXX","")</f>
        <v/>
      </c>
    </row>
    <row r="581" spans="1:31" x14ac:dyDescent="0.2">
      <c r="A581" s="140"/>
      <c r="B581" s="127"/>
      <c r="C581" s="146"/>
      <c r="D581" s="144"/>
      <c r="E581" s="127"/>
      <c r="F581" s="127"/>
      <c r="G581" s="127"/>
      <c r="H581" s="127"/>
      <c r="I581" s="127"/>
      <c r="J581" s="137"/>
      <c r="K581" s="103" t="s">
        <v>13</v>
      </c>
      <c r="L581" s="104" t="s">
        <v>60</v>
      </c>
      <c r="M581" s="112" t="s">
        <v>63</v>
      </c>
      <c r="N581" s="105">
        <v>480</v>
      </c>
      <c r="O581" s="105">
        <v>3</v>
      </c>
      <c r="P581" s="105">
        <v>5</v>
      </c>
      <c r="Q581" s="105">
        <v>18</v>
      </c>
      <c r="R581" s="106">
        <v>5</v>
      </c>
      <c r="S581" s="127"/>
      <c r="T581" s="127"/>
      <c r="U581" s="127"/>
      <c r="V581" s="127"/>
      <c r="W581" s="127"/>
      <c r="X581" s="127"/>
      <c r="Y581" s="127"/>
      <c r="Z581" s="127"/>
      <c r="AA581" s="134"/>
    </row>
    <row r="582" spans="1:31" ht="13.5" thickBot="1" x14ac:dyDescent="0.25">
      <c r="A582" s="141"/>
      <c r="B582" s="128"/>
      <c r="C582" s="147"/>
      <c r="D582" s="145"/>
      <c r="E582" s="128"/>
      <c r="F582" s="128"/>
      <c r="G582" s="128"/>
      <c r="H582" s="128"/>
      <c r="I582" s="128"/>
      <c r="J582" s="138"/>
      <c r="K582" s="107" t="s">
        <v>14</v>
      </c>
      <c r="L582" s="108" t="s">
        <v>60</v>
      </c>
      <c r="M582" s="113" t="s">
        <v>62</v>
      </c>
      <c r="N582" s="109">
        <v>480</v>
      </c>
      <c r="O582" s="109">
        <v>3</v>
      </c>
      <c r="P582" s="109">
        <v>5</v>
      </c>
      <c r="Q582" s="109">
        <v>27</v>
      </c>
      <c r="R582" s="110"/>
      <c r="S582" s="128"/>
      <c r="T582" s="128"/>
      <c r="U582" s="128"/>
      <c r="V582" s="128"/>
      <c r="W582" s="128"/>
      <c r="X582" s="128"/>
      <c r="Y582" s="128"/>
      <c r="Z582" s="128"/>
      <c r="AA582" s="135"/>
    </row>
    <row r="583" spans="1:31" x14ac:dyDescent="0.2">
      <c r="A583" s="139" t="s">
        <v>534</v>
      </c>
      <c r="B583" s="126" t="s">
        <v>76</v>
      </c>
      <c r="C583" s="142">
        <v>43665</v>
      </c>
      <c r="D583" s="143" t="s">
        <v>77</v>
      </c>
      <c r="E583" s="126"/>
      <c r="F583" s="126"/>
      <c r="G583" s="126"/>
      <c r="H583" s="126"/>
      <c r="I583" s="126"/>
      <c r="J583" s="136" t="s">
        <v>79</v>
      </c>
      <c r="K583" s="100" t="s">
        <v>23</v>
      </c>
      <c r="L583" s="93" t="s">
        <v>60</v>
      </c>
      <c r="M583" s="111" t="s">
        <v>179</v>
      </c>
      <c r="N583" s="101">
        <v>600</v>
      </c>
      <c r="O583" s="101">
        <v>3</v>
      </c>
      <c r="P583" s="101">
        <v>18</v>
      </c>
      <c r="Q583" s="101">
        <v>15</v>
      </c>
      <c r="R583" s="102"/>
      <c r="S583" s="126" t="s">
        <v>73</v>
      </c>
      <c r="T583" s="126">
        <v>3</v>
      </c>
      <c r="U583" s="126">
        <v>18</v>
      </c>
      <c r="V583" s="126">
        <v>3.9</v>
      </c>
      <c r="W583" s="126">
        <v>3</v>
      </c>
      <c r="X583" s="126">
        <v>1399.2</v>
      </c>
      <c r="Y583" s="126" t="s">
        <v>75</v>
      </c>
      <c r="Z583" s="126"/>
      <c r="AA583" s="133" t="s">
        <v>82</v>
      </c>
      <c r="AE583" t="str">
        <f>IF(P583&gt;U583,"XXXX","")</f>
        <v/>
      </c>
    </row>
    <row r="584" spans="1:31" x14ac:dyDescent="0.2">
      <c r="A584" s="140"/>
      <c r="B584" s="127"/>
      <c r="C584" s="146"/>
      <c r="D584" s="144"/>
      <c r="E584" s="127"/>
      <c r="F584" s="127"/>
      <c r="G584" s="127"/>
      <c r="H584" s="127"/>
      <c r="I584" s="127"/>
      <c r="J584" s="137"/>
      <c r="K584" s="103" t="s">
        <v>13</v>
      </c>
      <c r="L584" s="104" t="s">
        <v>60</v>
      </c>
      <c r="M584" s="112" t="s">
        <v>63</v>
      </c>
      <c r="N584" s="105">
        <v>600</v>
      </c>
      <c r="O584" s="105">
        <v>3</v>
      </c>
      <c r="P584" s="105">
        <v>5</v>
      </c>
      <c r="Q584" s="105">
        <v>18</v>
      </c>
      <c r="R584" s="106">
        <v>5</v>
      </c>
      <c r="S584" s="127"/>
      <c r="T584" s="127"/>
      <c r="U584" s="127"/>
      <c r="V584" s="127"/>
      <c r="W584" s="127"/>
      <c r="X584" s="127"/>
      <c r="Y584" s="127"/>
      <c r="Z584" s="127"/>
      <c r="AA584" s="134"/>
    </row>
    <row r="585" spans="1:31" ht="13.5" thickBot="1" x14ac:dyDescent="0.25">
      <c r="A585" s="141"/>
      <c r="B585" s="128"/>
      <c r="C585" s="147"/>
      <c r="D585" s="145"/>
      <c r="E585" s="128"/>
      <c r="F585" s="128"/>
      <c r="G585" s="128"/>
      <c r="H585" s="128"/>
      <c r="I585" s="128"/>
      <c r="J585" s="138"/>
      <c r="K585" s="107" t="s">
        <v>14</v>
      </c>
      <c r="L585" s="108" t="s">
        <v>60</v>
      </c>
      <c r="M585" s="113" t="s">
        <v>62</v>
      </c>
      <c r="N585" s="109">
        <v>600</v>
      </c>
      <c r="O585" s="109">
        <v>3</v>
      </c>
      <c r="P585" s="109">
        <v>5</v>
      </c>
      <c r="Q585" s="109">
        <v>27</v>
      </c>
      <c r="R585" s="110"/>
      <c r="S585" s="128"/>
      <c r="T585" s="128"/>
      <c r="U585" s="128"/>
      <c r="V585" s="128"/>
      <c r="W585" s="128"/>
      <c r="X585" s="128"/>
      <c r="Y585" s="128"/>
      <c r="Z585" s="128"/>
      <c r="AA585" s="135"/>
    </row>
    <row r="586" spans="1:31" x14ac:dyDescent="0.2">
      <c r="A586" s="139" t="s">
        <v>535</v>
      </c>
      <c r="B586" s="126" t="s">
        <v>76</v>
      </c>
      <c r="C586" s="142">
        <v>43665</v>
      </c>
      <c r="D586" s="143" t="s">
        <v>77</v>
      </c>
      <c r="E586" s="126"/>
      <c r="F586" s="126"/>
      <c r="G586" s="126"/>
      <c r="H586" s="126"/>
      <c r="I586" s="126"/>
      <c r="J586" s="136" t="s">
        <v>79</v>
      </c>
      <c r="K586" s="100" t="s">
        <v>23</v>
      </c>
      <c r="L586" s="93" t="s">
        <v>60</v>
      </c>
      <c r="M586" s="111" t="s">
        <v>179</v>
      </c>
      <c r="N586" s="101">
        <v>600</v>
      </c>
      <c r="O586" s="101">
        <v>3</v>
      </c>
      <c r="P586" s="101">
        <v>18</v>
      </c>
      <c r="Q586" s="101">
        <v>15</v>
      </c>
      <c r="R586" s="102"/>
      <c r="S586" s="126" t="s">
        <v>73</v>
      </c>
      <c r="T586" s="126">
        <v>3</v>
      </c>
      <c r="U586" s="126">
        <v>18</v>
      </c>
      <c r="V586" s="126">
        <v>6.1</v>
      </c>
      <c r="W586" s="126">
        <v>5</v>
      </c>
      <c r="X586" s="126">
        <v>1399.2</v>
      </c>
      <c r="Y586" s="126" t="s">
        <v>75</v>
      </c>
      <c r="Z586" s="126"/>
      <c r="AA586" s="133" t="s">
        <v>82</v>
      </c>
      <c r="AE586" t="str">
        <f>IF(P586&gt;U586,"XXXX","")</f>
        <v/>
      </c>
    </row>
    <row r="587" spans="1:31" x14ac:dyDescent="0.2">
      <c r="A587" s="140"/>
      <c r="B587" s="127"/>
      <c r="C587" s="146"/>
      <c r="D587" s="144"/>
      <c r="E587" s="127"/>
      <c r="F587" s="127"/>
      <c r="G587" s="127"/>
      <c r="H587" s="127"/>
      <c r="I587" s="127"/>
      <c r="J587" s="137"/>
      <c r="K587" s="103" t="s">
        <v>13</v>
      </c>
      <c r="L587" s="104" t="s">
        <v>60</v>
      </c>
      <c r="M587" s="112" t="s">
        <v>63</v>
      </c>
      <c r="N587" s="105">
        <v>600</v>
      </c>
      <c r="O587" s="105">
        <v>3</v>
      </c>
      <c r="P587" s="105">
        <v>5</v>
      </c>
      <c r="Q587" s="105">
        <v>18</v>
      </c>
      <c r="R587" s="106">
        <v>5</v>
      </c>
      <c r="S587" s="127"/>
      <c r="T587" s="127"/>
      <c r="U587" s="127"/>
      <c r="V587" s="127"/>
      <c r="W587" s="127"/>
      <c r="X587" s="127"/>
      <c r="Y587" s="127"/>
      <c r="Z587" s="127"/>
      <c r="AA587" s="134"/>
    </row>
    <row r="588" spans="1:31" ht="13.5" thickBot="1" x14ac:dyDescent="0.25">
      <c r="A588" s="141"/>
      <c r="B588" s="128"/>
      <c r="C588" s="147"/>
      <c r="D588" s="145"/>
      <c r="E588" s="128"/>
      <c r="F588" s="128"/>
      <c r="G588" s="128"/>
      <c r="H588" s="128"/>
      <c r="I588" s="128"/>
      <c r="J588" s="138"/>
      <c r="K588" s="107" t="s">
        <v>14</v>
      </c>
      <c r="L588" s="108" t="s">
        <v>60</v>
      </c>
      <c r="M588" s="113" t="s">
        <v>62</v>
      </c>
      <c r="N588" s="109">
        <v>600</v>
      </c>
      <c r="O588" s="109">
        <v>3</v>
      </c>
      <c r="P588" s="109">
        <v>5</v>
      </c>
      <c r="Q588" s="109">
        <v>27</v>
      </c>
      <c r="R588" s="110"/>
      <c r="S588" s="128"/>
      <c r="T588" s="128"/>
      <c r="U588" s="128"/>
      <c r="V588" s="128"/>
      <c r="W588" s="128"/>
      <c r="X588" s="128"/>
      <c r="Y588" s="128"/>
      <c r="Z588" s="128"/>
      <c r="AA588" s="135"/>
    </row>
    <row r="589" spans="1:31" x14ac:dyDescent="0.2">
      <c r="A589" s="139" t="s">
        <v>260</v>
      </c>
      <c r="B589" s="126" t="s">
        <v>76</v>
      </c>
      <c r="C589" s="142">
        <v>43665</v>
      </c>
      <c r="D589" s="143" t="s">
        <v>77</v>
      </c>
      <c r="E589" s="126"/>
      <c r="F589" s="126"/>
      <c r="G589" s="126"/>
      <c r="H589" s="126"/>
      <c r="I589" s="126"/>
      <c r="J589" s="136" t="s">
        <v>79</v>
      </c>
      <c r="K589" s="100" t="s">
        <v>23</v>
      </c>
      <c r="L589" s="93" t="s">
        <v>60</v>
      </c>
      <c r="M589" s="111" t="s">
        <v>179</v>
      </c>
      <c r="N589" s="101">
        <v>600</v>
      </c>
      <c r="O589" s="101">
        <v>3</v>
      </c>
      <c r="P589" s="101">
        <v>18</v>
      </c>
      <c r="Q589" s="101">
        <v>20</v>
      </c>
      <c r="R589" s="102"/>
      <c r="S589" s="126" t="s">
        <v>73</v>
      </c>
      <c r="T589" s="126">
        <v>3</v>
      </c>
      <c r="U589" s="126">
        <v>18</v>
      </c>
      <c r="V589" s="126">
        <v>6.1</v>
      </c>
      <c r="W589" s="126">
        <v>5</v>
      </c>
      <c r="X589" s="126">
        <v>1399.2</v>
      </c>
      <c r="Y589" s="126" t="s">
        <v>75</v>
      </c>
      <c r="Z589" s="126"/>
      <c r="AA589" s="133" t="s">
        <v>82</v>
      </c>
      <c r="AE589" t="str">
        <f>IF(P589&gt;U589,"XXXX","")</f>
        <v/>
      </c>
    </row>
    <row r="590" spans="1:31" x14ac:dyDescent="0.2">
      <c r="A590" s="140"/>
      <c r="B590" s="127"/>
      <c r="C590" s="146"/>
      <c r="D590" s="144"/>
      <c r="E590" s="127"/>
      <c r="F590" s="127"/>
      <c r="G590" s="127"/>
      <c r="H590" s="127"/>
      <c r="I590" s="127"/>
      <c r="J590" s="137"/>
      <c r="K590" s="103" t="s">
        <v>13</v>
      </c>
      <c r="L590" s="104" t="s">
        <v>60</v>
      </c>
      <c r="M590" s="112" t="s">
        <v>63</v>
      </c>
      <c r="N590" s="105">
        <v>600</v>
      </c>
      <c r="O590" s="105">
        <v>3</v>
      </c>
      <c r="P590" s="105">
        <v>5</v>
      </c>
      <c r="Q590" s="105">
        <v>18</v>
      </c>
      <c r="R590" s="106">
        <v>5</v>
      </c>
      <c r="S590" s="127"/>
      <c r="T590" s="127"/>
      <c r="U590" s="127"/>
      <c r="V590" s="127"/>
      <c r="W590" s="127"/>
      <c r="X590" s="127"/>
      <c r="Y590" s="127"/>
      <c r="Z590" s="127"/>
      <c r="AA590" s="134"/>
    </row>
    <row r="591" spans="1:31" ht="13.5" thickBot="1" x14ac:dyDescent="0.25">
      <c r="A591" s="141"/>
      <c r="B591" s="128"/>
      <c r="C591" s="147"/>
      <c r="D591" s="145"/>
      <c r="E591" s="128"/>
      <c r="F591" s="128"/>
      <c r="G591" s="128"/>
      <c r="H591" s="128"/>
      <c r="I591" s="128"/>
      <c r="J591" s="138"/>
      <c r="K591" s="107" t="s">
        <v>14</v>
      </c>
      <c r="L591" s="108" t="s">
        <v>60</v>
      </c>
      <c r="M591" s="113" t="s">
        <v>62</v>
      </c>
      <c r="N591" s="109">
        <v>600</v>
      </c>
      <c r="O591" s="109">
        <v>3</v>
      </c>
      <c r="P591" s="109">
        <v>5</v>
      </c>
      <c r="Q591" s="109">
        <v>27</v>
      </c>
      <c r="R591" s="110"/>
      <c r="S591" s="128"/>
      <c r="T591" s="128"/>
      <c r="U591" s="128"/>
      <c r="V591" s="128"/>
      <c r="W591" s="128"/>
      <c r="X591" s="128"/>
      <c r="Y591" s="128"/>
      <c r="Z591" s="128"/>
      <c r="AA591" s="135"/>
    </row>
    <row r="592" spans="1:31" x14ac:dyDescent="0.2">
      <c r="A592" s="139" t="s">
        <v>536</v>
      </c>
      <c r="B592" s="126" t="s">
        <v>76</v>
      </c>
      <c r="C592" s="142">
        <v>43665</v>
      </c>
      <c r="D592" s="143" t="s">
        <v>77</v>
      </c>
      <c r="E592" s="126"/>
      <c r="F592" s="126"/>
      <c r="G592" s="126"/>
      <c r="H592" s="126"/>
      <c r="I592" s="126"/>
      <c r="J592" s="136" t="s">
        <v>79</v>
      </c>
      <c r="K592" s="100" t="s">
        <v>23</v>
      </c>
      <c r="L592" s="93" t="s">
        <v>60</v>
      </c>
      <c r="M592" s="111" t="s">
        <v>181</v>
      </c>
      <c r="N592" s="101">
        <v>240</v>
      </c>
      <c r="O592" s="101">
        <v>3</v>
      </c>
      <c r="P592" s="101">
        <v>100</v>
      </c>
      <c r="Q592" s="101">
        <v>15</v>
      </c>
      <c r="R592" s="102"/>
      <c r="S592" s="126">
        <v>200</v>
      </c>
      <c r="T592" s="126">
        <v>3</v>
      </c>
      <c r="U592" s="126">
        <v>100</v>
      </c>
      <c r="V592" s="126">
        <v>7.8</v>
      </c>
      <c r="W592" s="126">
        <v>2</v>
      </c>
      <c r="X592" s="126">
        <v>1399.2</v>
      </c>
      <c r="Y592" s="126" t="s">
        <v>75</v>
      </c>
      <c r="Z592" s="126"/>
      <c r="AA592" s="133" t="s">
        <v>82</v>
      </c>
      <c r="AE592" t="str">
        <f>IF(P592&gt;U592,"XXXX","")</f>
        <v/>
      </c>
    </row>
    <row r="593" spans="1:31" x14ac:dyDescent="0.2">
      <c r="A593" s="140"/>
      <c r="B593" s="127"/>
      <c r="C593" s="146"/>
      <c r="D593" s="144"/>
      <c r="E593" s="127"/>
      <c r="F593" s="127"/>
      <c r="G593" s="127"/>
      <c r="H593" s="127"/>
      <c r="I593" s="127"/>
      <c r="J593" s="137"/>
      <c r="K593" s="103" t="s">
        <v>13</v>
      </c>
      <c r="L593" s="104" t="s">
        <v>60</v>
      </c>
      <c r="M593" s="112" t="s">
        <v>63</v>
      </c>
      <c r="N593" s="105">
        <v>240</v>
      </c>
      <c r="O593" s="105">
        <v>3</v>
      </c>
      <c r="P593" s="105">
        <v>5</v>
      </c>
      <c r="Q593" s="105">
        <v>18</v>
      </c>
      <c r="R593" s="106">
        <v>3</v>
      </c>
      <c r="S593" s="127"/>
      <c r="T593" s="127"/>
      <c r="U593" s="127"/>
      <c r="V593" s="127"/>
      <c r="W593" s="127"/>
      <c r="X593" s="127"/>
      <c r="Y593" s="127"/>
      <c r="Z593" s="127"/>
      <c r="AA593" s="134"/>
    </row>
    <row r="594" spans="1:31" ht="13.5" thickBot="1" x14ac:dyDescent="0.25">
      <c r="A594" s="141"/>
      <c r="B594" s="128"/>
      <c r="C594" s="147"/>
      <c r="D594" s="145"/>
      <c r="E594" s="128"/>
      <c r="F594" s="128"/>
      <c r="G594" s="128"/>
      <c r="H594" s="128"/>
      <c r="I594" s="128"/>
      <c r="J594" s="138"/>
      <c r="K594" s="107" t="s">
        <v>14</v>
      </c>
      <c r="L594" s="108" t="s">
        <v>60</v>
      </c>
      <c r="M594" s="113" t="s">
        <v>62</v>
      </c>
      <c r="N594" s="109">
        <v>240</v>
      </c>
      <c r="O594" s="109">
        <v>3</v>
      </c>
      <c r="P594" s="109">
        <v>5</v>
      </c>
      <c r="Q594" s="109">
        <v>27</v>
      </c>
      <c r="R594" s="110"/>
      <c r="S594" s="128"/>
      <c r="T594" s="128"/>
      <c r="U594" s="128"/>
      <c r="V594" s="128"/>
      <c r="W594" s="128"/>
      <c r="X594" s="128"/>
      <c r="Y594" s="128"/>
      <c r="Z594" s="128"/>
      <c r="AA594" s="135"/>
    </row>
    <row r="595" spans="1:31" x14ac:dyDescent="0.2">
      <c r="A595" s="139" t="s">
        <v>261</v>
      </c>
      <c r="B595" s="126" t="s">
        <v>76</v>
      </c>
      <c r="C595" s="142">
        <v>43665</v>
      </c>
      <c r="D595" s="143" t="s">
        <v>77</v>
      </c>
      <c r="E595" s="126"/>
      <c r="F595" s="126"/>
      <c r="G595" s="126"/>
      <c r="H595" s="126"/>
      <c r="I595" s="126"/>
      <c r="J595" s="136" t="s">
        <v>79</v>
      </c>
      <c r="K595" s="100" t="s">
        <v>23</v>
      </c>
      <c r="L595" s="93" t="s">
        <v>60</v>
      </c>
      <c r="M595" s="111" t="s">
        <v>181</v>
      </c>
      <c r="N595" s="101">
        <v>240</v>
      </c>
      <c r="O595" s="101">
        <v>3</v>
      </c>
      <c r="P595" s="101">
        <v>100</v>
      </c>
      <c r="Q595" s="101">
        <v>20</v>
      </c>
      <c r="R595" s="102"/>
      <c r="S595" s="126">
        <v>200</v>
      </c>
      <c r="T595" s="126">
        <v>3</v>
      </c>
      <c r="U595" s="126">
        <v>100</v>
      </c>
      <c r="V595" s="126">
        <v>7.8</v>
      </c>
      <c r="W595" s="126">
        <v>2</v>
      </c>
      <c r="X595" s="126">
        <v>1399.2</v>
      </c>
      <c r="Y595" s="126" t="s">
        <v>75</v>
      </c>
      <c r="Z595" s="126"/>
      <c r="AA595" s="133" t="s">
        <v>82</v>
      </c>
      <c r="AE595" t="str">
        <f>IF(P595&gt;U595,"XXXX","")</f>
        <v/>
      </c>
    </row>
    <row r="596" spans="1:31" x14ac:dyDescent="0.2">
      <c r="A596" s="140"/>
      <c r="B596" s="127"/>
      <c r="C596" s="146"/>
      <c r="D596" s="144"/>
      <c r="E596" s="127"/>
      <c r="F596" s="127"/>
      <c r="G596" s="127"/>
      <c r="H596" s="127"/>
      <c r="I596" s="127"/>
      <c r="J596" s="137"/>
      <c r="K596" s="103" t="s">
        <v>13</v>
      </c>
      <c r="L596" s="104" t="s">
        <v>60</v>
      </c>
      <c r="M596" s="112" t="s">
        <v>63</v>
      </c>
      <c r="N596" s="105">
        <v>240</v>
      </c>
      <c r="O596" s="105">
        <v>3</v>
      </c>
      <c r="P596" s="105">
        <v>5</v>
      </c>
      <c r="Q596" s="105">
        <v>18</v>
      </c>
      <c r="R596" s="106">
        <v>3</v>
      </c>
      <c r="S596" s="127"/>
      <c r="T596" s="127"/>
      <c r="U596" s="127"/>
      <c r="V596" s="127"/>
      <c r="W596" s="127"/>
      <c r="X596" s="127"/>
      <c r="Y596" s="127"/>
      <c r="Z596" s="127"/>
      <c r="AA596" s="134"/>
    </row>
    <row r="597" spans="1:31" ht="13.5" thickBot="1" x14ac:dyDescent="0.25">
      <c r="A597" s="141"/>
      <c r="B597" s="128"/>
      <c r="C597" s="147"/>
      <c r="D597" s="145"/>
      <c r="E597" s="128"/>
      <c r="F597" s="128"/>
      <c r="G597" s="128"/>
      <c r="H597" s="128"/>
      <c r="I597" s="128"/>
      <c r="J597" s="138"/>
      <c r="K597" s="107" t="s">
        <v>14</v>
      </c>
      <c r="L597" s="108" t="s">
        <v>60</v>
      </c>
      <c r="M597" s="113" t="s">
        <v>62</v>
      </c>
      <c r="N597" s="109">
        <v>240</v>
      </c>
      <c r="O597" s="109">
        <v>3</v>
      </c>
      <c r="P597" s="109">
        <v>5</v>
      </c>
      <c r="Q597" s="109">
        <v>27</v>
      </c>
      <c r="R597" s="110"/>
      <c r="S597" s="128"/>
      <c r="T597" s="128"/>
      <c r="U597" s="128"/>
      <c r="V597" s="128"/>
      <c r="W597" s="128"/>
      <c r="X597" s="128"/>
      <c r="Y597" s="128"/>
      <c r="Z597" s="128"/>
      <c r="AA597" s="135"/>
    </row>
    <row r="598" spans="1:31" x14ac:dyDescent="0.2">
      <c r="A598" s="139" t="s">
        <v>537</v>
      </c>
      <c r="B598" s="126" t="s">
        <v>76</v>
      </c>
      <c r="C598" s="142">
        <v>43665</v>
      </c>
      <c r="D598" s="143" t="s">
        <v>77</v>
      </c>
      <c r="E598" s="126"/>
      <c r="F598" s="126"/>
      <c r="G598" s="126"/>
      <c r="H598" s="126"/>
      <c r="I598" s="126"/>
      <c r="J598" s="136" t="s">
        <v>79</v>
      </c>
      <c r="K598" s="100" t="s">
        <v>23</v>
      </c>
      <c r="L598" s="93" t="s">
        <v>60</v>
      </c>
      <c r="M598" s="111" t="s">
        <v>181</v>
      </c>
      <c r="N598" s="101">
        <v>240</v>
      </c>
      <c r="O598" s="101">
        <v>3</v>
      </c>
      <c r="P598" s="101">
        <v>100</v>
      </c>
      <c r="Q598" s="101">
        <v>15</v>
      </c>
      <c r="R598" s="102"/>
      <c r="S598" s="126">
        <v>200</v>
      </c>
      <c r="T598" s="126">
        <v>3</v>
      </c>
      <c r="U598" s="126">
        <v>100</v>
      </c>
      <c r="V598" s="126">
        <v>11</v>
      </c>
      <c r="W598" s="126">
        <v>3</v>
      </c>
      <c r="X598" s="126">
        <v>1399.2</v>
      </c>
      <c r="Y598" s="126" t="s">
        <v>75</v>
      </c>
      <c r="Z598" s="126"/>
      <c r="AA598" s="133" t="s">
        <v>82</v>
      </c>
      <c r="AE598" t="str">
        <f>IF(P598&gt;U598,"XXXX","")</f>
        <v/>
      </c>
    </row>
    <row r="599" spans="1:31" x14ac:dyDescent="0.2">
      <c r="A599" s="140"/>
      <c r="B599" s="127"/>
      <c r="C599" s="146"/>
      <c r="D599" s="144"/>
      <c r="E599" s="127"/>
      <c r="F599" s="127"/>
      <c r="G599" s="127"/>
      <c r="H599" s="127"/>
      <c r="I599" s="127"/>
      <c r="J599" s="137"/>
      <c r="K599" s="103" t="s">
        <v>13</v>
      </c>
      <c r="L599" s="104" t="s">
        <v>60</v>
      </c>
      <c r="M599" s="112" t="s">
        <v>63</v>
      </c>
      <c r="N599" s="105">
        <v>240</v>
      </c>
      <c r="O599" s="105">
        <v>3</v>
      </c>
      <c r="P599" s="105">
        <v>5</v>
      </c>
      <c r="Q599" s="105">
        <v>18</v>
      </c>
      <c r="R599" s="106">
        <v>3</v>
      </c>
      <c r="S599" s="127"/>
      <c r="T599" s="127"/>
      <c r="U599" s="127"/>
      <c r="V599" s="127"/>
      <c r="W599" s="127"/>
      <c r="X599" s="127"/>
      <c r="Y599" s="127"/>
      <c r="Z599" s="127"/>
      <c r="AA599" s="134"/>
    </row>
    <row r="600" spans="1:31" ht="13.5" thickBot="1" x14ac:dyDescent="0.25">
      <c r="A600" s="141"/>
      <c r="B600" s="128"/>
      <c r="C600" s="147"/>
      <c r="D600" s="145"/>
      <c r="E600" s="128"/>
      <c r="F600" s="128"/>
      <c r="G600" s="128"/>
      <c r="H600" s="128"/>
      <c r="I600" s="128"/>
      <c r="J600" s="138"/>
      <c r="K600" s="107" t="s">
        <v>14</v>
      </c>
      <c r="L600" s="108" t="s">
        <v>60</v>
      </c>
      <c r="M600" s="113" t="s">
        <v>62</v>
      </c>
      <c r="N600" s="109">
        <v>240</v>
      </c>
      <c r="O600" s="109">
        <v>3</v>
      </c>
      <c r="P600" s="109">
        <v>5</v>
      </c>
      <c r="Q600" s="109">
        <v>27</v>
      </c>
      <c r="R600" s="110"/>
      <c r="S600" s="128"/>
      <c r="T600" s="128"/>
      <c r="U600" s="128"/>
      <c r="V600" s="128"/>
      <c r="W600" s="128"/>
      <c r="X600" s="128"/>
      <c r="Y600" s="128"/>
      <c r="Z600" s="128"/>
      <c r="AA600" s="135"/>
    </row>
    <row r="601" spans="1:31" x14ac:dyDescent="0.2">
      <c r="A601" s="139" t="s">
        <v>262</v>
      </c>
      <c r="B601" s="126" t="s">
        <v>76</v>
      </c>
      <c r="C601" s="142">
        <v>43665</v>
      </c>
      <c r="D601" s="143" t="s">
        <v>77</v>
      </c>
      <c r="E601" s="126"/>
      <c r="F601" s="126"/>
      <c r="G601" s="126"/>
      <c r="H601" s="126"/>
      <c r="I601" s="126"/>
      <c r="J601" s="136" t="s">
        <v>79</v>
      </c>
      <c r="K601" s="100" t="s">
        <v>23</v>
      </c>
      <c r="L601" s="93" t="s">
        <v>60</v>
      </c>
      <c r="M601" s="111" t="s">
        <v>181</v>
      </c>
      <c r="N601" s="101">
        <v>240</v>
      </c>
      <c r="O601" s="101">
        <v>3</v>
      </c>
      <c r="P601" s="101">
        <v>100</v>
      </c>
      <c r="Q601" s="101">
        <v>20</v>
      </c>
      <c r="R601" s="102"/>
      <c r="S601" s="126">
        <v>200</v>
      </c>
      <c r="T601" s="126">
        <v>3</v>
      </c>
      <c r="U601" s="126">
        <v>100</v>
      </c>
      <c r="V601" s="126">
        <v>11</v>
      </c>
      <c r="W601" s="126">
        <v>3</v>
      </c>
      <c r="X601" s="126">
        <v>1399.2</v>
      </c>
      <c r="Y601" s="126" t="s">
        <v>75</v>
      </c>
      <c r="Z601" s="126"/>
      <c r="AA601" s="133" t="s">
        <v>82</v>
      </c>
      <c r="AE601" t="str">
        <f>IF(P601&gt;U601,"XXXX","")</f>
        <v/>
      </c>
    </row>
    <row r="602" spans="1:31" x14ac:dyDescent="0.2">
      <c r="A602" s="140"/>
      <c r="B602" s="127"/>
      <c r="C602" s="146"/>
      <c r="D602" s="144"/>
      <c r="E602" s="127"/>
      <c r="F602" s="127"/>
      <c r="G602" s="127"/>
      <c r="H602" s="127"/>
      <c r="I602" s="127"/>
      <c r="J602" s="137"/>
      <c r="K602" s="103" t="s">
        <v>13</v>
      </c>
      <c r="L602" s="104" t="s">
        <v>60</v>
      </c>
      <c r="M602" s="112" t="s">
        <v>63</v>
      </c>
      <c r="N602" s="105">
        <v>240</v>
      </c>
      <c r="O602" s="105">
        <v>3</v>
      </c>
      <c r="P602" s="105">
        <v>5</v>
      </c>
      <c r="Q602" s="105">
        <v>18</v>
      </c>
      <c r="R602" s="106">
        <v>3</v>
      </c>
      <c r="S602" s="127"/>
      <c r="T602" s="127"/>
      <c r="U602" s="127"/>
      <c r="V602" s="127"/>
      <c r="W602" s="127"/>
      <c r="X602" s="127"/>
      <c r="Y602" s="127"/>
      <c r="Z602" s="127"/>
      <c r="AA602" s="134"/>
    </row>
    <row r="603" spans="1:31" ht="13.5" thickBot="1" x14ac:dyDescent="0.25">
      <c r="A603" s="141"/>
      <c r="B603" s="128"/>
      <c r="C603" s="147"/>
      <c r="D603" s="145"/>
      <c r="E603" s="128"/>
      <c r="F603" s="128"/>
      <c r="G603" s="128"/>
      <c r="H603" s="128"/>
      <c r="I603" s="128"/>
      <c r="J603" s="138"/>
      <c r="K603" s="107" t="s">
        <v>14</v>
      </c>
      <c r="L603" s="108" t="s">
        <v>60</v>
      </c>
      <c r="M603" s="113" t="s">
        <v>62</v>
      </c>
      <c r="N603" s="109">
        <v>240</v>
      </c>
      <c r="O603" s="109">
        <v>3</v>
      </c>
      <c r="P603" s="109">
        <v>5</v>
      </c>
      <c r="Q603" s="109">
        <v>27</v>
      </c>
      <c r="R603" s="110"/>
      <c r="S603" s="128"/>
      <c r="T603" s="128"/>
      <c r="U603" s="128"/>
      <c r="V603" s="128"/>
      <c r="W603" s="128"/>
      <c r="X603" s="128"/>
      <c r="Y603" s="128"/>
      <c r="Z603" s="128"/>
      <c r="AA603" s="135"/>
    </row>
    <row r="604" spans="1:31" x14ac:dyDescent="0.2">
      <c r="A604" s="139" t="s">
        <v>538</v>
      </c>
      <c r="B604" s="126" t="s">
        <v>76</v>
      </c>
      <c r="C604" s="142">
        <v>43665</v>
      </c>
      <c r="D604" s="143" t="s">
        <v>77</v>
      </c>
      <c r="E604" s="126"/>
      <c r="F604" s="126"/>
      <c r="G604" s="126"/>
      <c r="H604" s="126"/>
      <c r="I604" s="126"/>
      <c r="J604" s="136" t="s">
        <v>79</v>
      </c>
      <c r="K604" s="100" t="s">
        <v>23</v>
      </c>
      <c r="L604" s="93" t="s">
        <v>60</v>
      </c>
      <c r="M604" s="111" t="s">
        <v>181</v>
      </c>
      <c r="N604" s="101">
        <v>240</v>
      </c>
      <c r="O604" s="101">
        <v>3</v>
      </c>
      <c r="P604" s="101">
        <v>100</v>
      </c>
      <c r="Q604" s="101">
        <v>15</v>
      </c>
      <c r="R604" s="102"/>
      <c r="S604" s="126">
        <v>208</v>
      </c>
      <c r="T604" s="126">
        <v>3</v>
      </c>
      <c r="U604" s="126">
        <v>100</v>
      </c>
      <c r="V604" s="126">
        <v>7.5</v>
      </c>
      <c r="W604" s="126">
        <v>2</v>
      </c>
      <c r="X604" s="126">
        <v>1399.2</v>
      </c>
      <c r="Y604" s="126" t="s">
        <v>75</v>
      </c>
      <c r="Z604" s="126"/>
      <c r="AA604" s="133" t="s">
        <v>82</v>
      </c>
      <c r="AE604" t="str">
        <f>IF(P604&gt;U604,"XXXX","")</f>
        <v/>
      </c>
    </row>
    <row r="605" spans="1:31" x14ac:dyDescent="0.2">
      <c r="A605" s="140"/>
      <c r="B605" s="127"/>
      <c r="C605" s="146"/>
      <c r="D605" s="144"/>
      <c r="E605" s="127"/>
      <c r="F605" s="127"/>
      <c r="G605" s="127"/>
      <c r="H605" s="127"/>
      <c r="I605" s="127"/>
      <c r="J605" s="137"/>
      <c r="K605" s="103" t="s">
        <v>13</v>
      </c>
      <c r="L605" s="104" t="s">
        <v>60</v>
      </c>
      <c r="M605" s="112" t="s">
        <v>63</v>
      </c>
      <c r="N605" s="105">
        <v>240</v>
      </c>
      <c r="O605" s="105">
        <v>3</v>
      </c>
      <c r="P605" s="105">
        <v>5</v>
      </c>
      <c r="Q605" s="105">
        <v>18</v>
      </c>
      <c r="R605" s="106">
        <v>3</v>
      </c>
      <c r="S605" s="127"/>
      <c r="T605" s="127"/>
      <c r="U605" s="127"/>
      <c r="V605" s="127"/>
      <c r="W605" s="127"/>
      <c r="X605" s="127"/>
      <c r="Y605" s="127"/>
      <c r="Z605" s="127"/>
      <c r="AA605" s="134"/>
    </row>
    <row r="606" spans="1:31" ht="13.5" thickBot="1" x14ac:dyDescent="0.25">
      <c r="A606" s="141"/>
      <c r="B606" s="128"/>
      <c r="C606" s="147"/>
      <c r="D606" s="145"/>
      <c r="E606" s="128"/>
      <c r="F606" s="128"/>
      <c r="G606" s="128"/>
      <c r="H606" s="128"/>
      <c r="I606" s="128"/>
      <c r="J606" s="138"/>
      <c r="K606" s="107" t="s">
        <v>14</v>
      </c>
      <c r="L606" s="108" t="s">
        <v>60</v>
      </c>
      <c r="M606" s="113" t="s">
        <v>62</v>
      </c>
      <c r="N606" s="109">
        <v>240</v>
      </c>
      <c r="O606" s="109">
        <v>3</v>
      </c>
      <c r="P606" s="109">
        <v>5</v>
      </c>
      <c r="Q606" s="109">
        <v>27</v>
      </c>
      <c r="R606" s="110"/>
      <c r="S606" s="128"/>
      <c r="T606" s="128"/>
      <c r="U606" s="128"/>
      <c r="V606" s="128"/>
      <c r="W606" s="128"/>
      <c r="X606" s="128"/>
      <c r="Y606" s="128"/>
      <c r="Z606" s="128"/>
      <c r="AA606" s="135"/>
    </row>
    <row r="607" spans="1:31" x14ac:dyDescent="0.2">
      <c r="A607" s="139" t="s">
        <v>263</v>
      </c>
      <c r="B607" s="126" t="s">
        <v>76</v>
      </c>
      <c r="C607" s="142">
        <v>43665</v>
      </c>
      <c r="D607" s="143" t="s">
        <v>77</v>
      </c>
      <c r="E607" s="126"/>
      <c r="F607" s="126"/>
      <c r="G607" s="126"/>
      <c r="H607" s="126"/>
      <c r="I607" s="126"/>
      <c r="J607" s="136" t="s">
        <v>79</v>
      </c>
      <c r="K607" s="100" t="s">
        <v>23</v>
      </c>
      <c r="L607" s="93" t="s">
        <v>60</v>
      </c>
      <c r="M607" s="111" t="s">
        <v>181</v>
      </c>
      <c r="N607" s="101">
        <v>240</v>
      </c>
      <c r="O607" s="101">
        <v>3</v>
      </c>
      <c r="P607" s="101">
        <v>100</v>
      </c>
      <c r="Q607" s="101">
        <v>20</v>
      </c>
      <c r="R607" s="102"/>
      <c r="S607" s="126">
        <v>208</v>
      </c>
      <c r="T607" s="126">
        <v>3</v>
      </c>
      <c r="U607" s="126">
        <v>100</v>
      </c>
      <c r="V607" s="126">
        <v>7.5</v>
      </c>
      <c r="W607" s="126">
        <v>2</v>
      </c>
      <c r="X607" s="126">
        <v>1399.2</v>
      </c>
      <c r="Y607" s="126" t="s">
        <v>75</v>
      </c>
      <c r="Z607" s="126"/>
      <c r="AA607" s="133" t="s">
        <v>82</v>
      </c>
      <c r="AE607" t="str">
        <f>IF(P607&gt;U607,"XXXX","")</f>
        <v/>
      </c>
    </row>
    <row r="608" spans="1:31" x14ac:dyDescent="0.2">
      <c r="A608" s="140"/>
      <c r="B608" s="127"/>
      <c r="C608" s="146"/>
      <c r="D608" s="144"/>
      <c r="E608" s="127"/>
      <c r="F608" s="127"/>
      <c r="G608" s="127"/>
      <c r="H608" s="127"/>
      <c r="I608" s="127"/>
      <c r="J608" s="137"/>
      <c r="K608" s="103" t="s">
        <v>13</v>
      </c>
      <c r="L608" s="104" t="s">
        <v>60</v>
      </c>
      <c r="M608" s="112" t="s">
        <v>63</v>
      </c>
      <c r="N608" s="105">
        <v>240</v>
      </c>
      <c r="O608" s="105">
        <v>3</v>
      </c>
      <c r="P608" s="105">
        <v>5</v>
      </c>
      <c r="Q608" s="105">
        <v>18</v>
      </c>
      <c r="R608" s="106">
        <v>3</v>
      </c>
      <c r="S608" s="127"/>
      <c r="T608" s="127"/>
      <c r="U608" s="127"/>
      <c r="V608" s="127"/>
      <c r="W608" s="127"/>
      <c r="X608" s="127"/>
      <c r="Y608" s="127"/>
      <c r="Z608" s="127"/>
      <c r="AA608" s="134"/>
    </row>
    <row r="609" spans="1:31" ht="13.5" thickBot="1" x14ac:dyDescent="0.25">
      <c r="A609" s="141"/>
      <c r="B609" s="128"/>
      <c r="C609" s="147"/>
      <c r="D609" s="145"/>
      <c r="E609" s="128"/>
      <c r="F609" s="128"/>
      <c r="G609" s="128"/>
      <c r="H609" s="128"/>
      <c r="I609" s="128"/>
      <c r="J609" s="138"/>
      <c r="K609" s="107" t="s">
        <v>14</v>
      </c>
      <c r="L609" s="108" t="s">
        <v>60</v>
      </c>
      <c r="M609" s="113" t="s">
        <v>62</v>
      </c>
      <c r="N609" s="109">
        <v>240</v>
      </c>
      <c r="O609" s="109">
        <v>3</v>
      </c>
      <c r="P609" s="109">
        <v>5</v>
      </c>
      <c r="Q609" s="109">
        <v>27</v>
      </c>
      <c r="R609" s="110"/>
      <c r="S609" s="128"/>
      <c r="T609" s="128"/>
      <c r="U609" s="128"/>
      <c r="V609" s="128"/>
      <c r="W609" s="128"/>
      <c r="X609" s="128"/>
      <c r="Y609" s="128"/>
      <c r="Z609" s="128"/>
      <c r="AA609" s="135"/>
    </row>
    <row r="610" spans="1:31" x14ac:dyDescent="0.2">
      <c r="A610" s="139" t="s">
        <v>539</v>
      </c>
      <c r="B610" s="126" t="s">
        <v>76</v>
      </c>
      <c r="C610" s="142">
        <v>43665</v>
      </c>
      <c r="D610" s="143" t="s">
        <v>77</v>
      </c>
      <c r="E610" s="126"/>
      <c r="F610" s="126"/>
      <c r="G610" s="126"/>
      <c r="H610" s="126"/>
      <c r="I610" s="126"/>
      <c r="J610" s="136" t="s">
        <v>79</v>
      </c>
      <c r="K610" s="100" t="s">
        <v>23</v>
      </c>
      <c r="L610" s="93" t="s">
        <v>60</v>
      </c>
      <c r="M610" s="111" t="s">
        <v>181</v>
      </c>
      <c r="N610" s="101">
        <v>240</v>
      </c>
      <c r="O610" s="101">
        <v>3</v>
      </c>
      <c r="P610" s="101">
        <v>100</v>
      </c>
      <c r="Q610" s="101">
        <v>15</v>
      </c>
      <c r="R610" s="102"/>
      <c r="S610" s="126">
        <v>208</v>
      </c>
      <c r="T610" s="126">
        <v>3</v>
      </c>
      <c r="U610" s="126">
        <v>100</v>
      </c>
      <c r="V610" s="126">
        <v>10.6</v>
      </c>
      <c r="W610" s="126">
        <v>3</v>
      </c>
      <c r="X610" s="126">
        <v>1399.2</v>
      </c>
      <c r="Y610" s="126" t="s">
        <v>75</v>
      </c>
      <c r="Z610" s="126"/>
      <c r="AA610" s="133" t="s">
        <v>82</v>
      </c>
      <c r="AE610" t="str">
        <f>IF(P610&gt;U610,"XXXX","")</f>
        <v/>
      </c>
    </row>
    <row r="611" spans="1:31" x14ac:dyDescent="0.2">
      <c r="A611" s="140"/>
      <c r="B611" s="127"/>
      <c r="C611" s="146"/>
      <c r="D611" s="144"/>
      <c r="E611" s="127"/>
      <c r="F611" s="127"/>
      <c r="G611" s="127"/>
      <c r="H611" s="127"/>
      <c r="I611" s="127"/>
      <c r="J611" s="137"/>
      <c r="K611" s="103" t="s">
        <v>13</v>
      </c>
      <c r="L611" s="104" t="s">
        <v>60</v>
      </c>
      <c r="M611" s="112" t="s">
        <v>63</v>
      </c>
      <c r="N611" s="105">
        <v>240</v>
      </c>
      <c r="O611" s="105">
        <v>3</v>
      </c>
      <c r="P611" s="105">
        <v>5</v>
      </c>
      <c r="Q611" s="105">
        <v>18</v>
      </c>
      <c r="R611" s="106">
        <v>3</v>
      </c>
      <c r="S611" s="127"/>
      <c r="T611" s="127"/>
      <c r="U611" s="127"/>
      <c r="V611" s="127"/>
      <c r="W611" s="127"/>
      <c r="X611" s="127"/>
      <c r="Y611" s="127"/>
      <c r="Z611" s="127"/>
      <c r="AA611" s="134"/>
    </row>
    <row r="612" spans="1:31" ht="13.5" thickBot="1" x14ac:dyDescent="0.25">
      <c r="A612" s="141"/>
      <c r="B612" s="128"/>
      <c r="C612" s="147"/>
      <c r="D612" s="145"/>
      <c r="E612" s="128"/>
      <c r="F612" s="128"/>
      <c r="G612" s="128"/>
      <c r="H612" s="128"/>
      <c r="I612" s="128"/>
      <c r="J612" s="138"/>
      <c r="K612" s="107" t="s">
        <v>14</v>
      </c>
      <c r="L612" s="108" t="s">
        <v>60</v>
      </c>
      <c r="M612" s="113" t="s">
        <v>62</v>
      </c>
      <c r="N612" s="109">
        <v>240</v>
      </c>
      <c r="O612" s="109">
        <v>3</v>
      </c>
      <c r="P612" s="109">
        <v>5</v>
      </c>
      <c r="Q612" s="109">
        <v>27</v>
      </c>
      <c r="R612" s="110"/>
      <c r="S612" s="128"/>
      <c r="T612" s="128"/>
      <c r="U612" s="128"/>
      <c r="V612" s="128"/>
      <c r="W612" s="128"/>
      <c r="X612" s="128"/>
      <c r="Y612" s="128"/>
      <c r="Z612" s="128"/>
      <c r="AA612" s="135"/>
    </row>
    <row r="613" spans="1:31" x14ac:dyDescent="0.2">
      <c r="A613" s="139" t="s">
        <v>264</v>
      </c>
      <c r="B613" s="126" t="s">
        <v>76</v>
      </c>
      <c r="C613" s="142">
        <v>43665</v>
      </c>
      <c r="D613" s="143" t="s">
        <v>77</v>
      </c>
      <c r="E613" s="126"/>
      <c r="F613" s="126"/>
      <c r="G613" s="126"/>
      <c r="H613" s="126"/>
      <c r="I613" s="126"/>
      <c r="J613" s="136" t="s">
        <v>79</v>
      </c>
      <c r="K613" s="100" t="s">
        <v>23</v>
      </c>
      <c r="L613" s="93" t="s">
        <v>60</v>
      </c>
      <c r="M613" s="111" t="s">
        <v>181</v>
      </c>
      <c r="N613" s="101">
        <v>240</v>
      </c>
      <c r="O613" s="101">
        <v>3</v>
      </c>
      <c r="P613" s="101">
        <v>100</v>
      </c>
      <c r="Q613" s="101">
        <v>20</v>
      </c>
      <c r="R613" s="102"/>
      <c r="S613" s="126">
        <v>208</v>
      </c>
      <c r="T613" s="126">
        <v>3</v>
      </c>
      <c r="U613" s="126">
        <v>100</v>
      </c>
      <c r="V613" s="126">
        <v>10.6</v>
      </c>
      <c r="W613" s="126">
        <v>3</v>
      </c>
      <c r="X613" s="126">
        <v>1399.2</v>
      </c>
      <c r="Y613" s="126" t="s">
        <v>75</v>
      </c>
      <c r="Z613" s="126"/>
      <c r="AA613" s="133" t="s">
        <v>82</v>
      </c>
      <c r="AE613" t="str">
        <f>IF(P613&gt;U613,"XXXX","")</f>
        <v/>
      </c>
    </row>
    <row r="614" spans="1:31" x14ac:dyDescent="0.2">
      <c r="A614" s="140"/>
      <c r="B614" s="127"/>
      <c r="C614" s="146"/>
      <c r="D614" s="144"/>
      <c r="E614" s="127"/>
      <c r="F614" s="127"/>
      <c r="G614" s="127"/>
      <c r="H614" s="127"/>
      <c r="I614" s="127"/>
      <c r="J614" s="137"/>
      <c r="K614" s="103" t="s">
        <v>13</v>
      </c>
      <c r="L614" s="104" t="s">
        <v>60</v>
      </c>
      <c r="M614" s="112" t="s">
        <v>63</v>
      </c>
      <c r="N614" s="105">
        <v>240</v>
      </c>
      <c r="O614" s="105">
        <v>3</v>
      </c>
      <c r="P614" s="105">
        <v>5</v>
      </c>
      <c r="Q614" s="105">
        <v>18</v>
      </c>
      <c r="R614" s="106">
        <v>3</v>
      </c>
      <c r="S614" s="127"/>
      <c r="T614" s="127"/>
      <c r="U614" s="127"/>
      <c r="V614" s="127"/>
      <c r="W614" s="127"/>
      <c r="X614" s="127"/>
      <c r="Y614" s="127"/>
      <c r="Z614" s="127"/>
      <c r="AA614" s="134"/>
    </row>
    <row r="615" spans="1:31" ht="13.5" thickBot="1" x14ac:dyDescent="0.25">
      <c r="A615" s="141"/>
      <c r="B615" s="128"/>
      <c r="C615" s="147"/>
      <c r="D615" s="145"/>
      <c r="E615" s="128"/>
      <c r="F615" s="128"/>
      <c r="G615" s="128"/>
      <c r="H615" s="128"/>
      <c r="I615" s="128"/>
      <c r="J615" s="138"/>
      <c r="K615" s="107" t="s">
        <v>14</v>
      </c>
      <c r="L615" s="108" t="s">
        <v>60</v>
      </c>
      <c r="M615" s="113" t="s">
        <v>62</v>
      </c>
      <c r="N615" s="109">
        <v>240</v>
      </c>
      <c r="O615" s="109">
        <v>3</v>
      </c>
      <c r="P615" s="109">
        <v>5</v>
      </c>
      <c r="Q615" s="109">
        <v>27</v>
      </c>
      <c r="R615" s="110"/>
      <c r="S615" s="128"/>
      <c r="T615" s="128"/>
      <c r="U615" s="128"/>
      <c r="V615" s="128"/>
      <c r="W615" s="128"/>
      <c r="X615" s="128"/>
      <c r="Y615" s="128"/>
      <c r="Z615" s="128"/>
      <c r="AA615" s="135"/>
    </row>
    <row r="616" spans="1:31" x14ac:dyDescent="0.2">
      <c r="A616" s="139" t="s">
        <v>540</v>
      </c>
      <c r="B616" s="126" t="s">
        <v>76</v>
      </c>
      <c r="C616" s="142">
        <v>43665</v>
      </c>
      <c r="D616" s="143" t="s">
        <v>77</v>
      </c>
      <c r="E616" s="126"/>
      <c r="F616" s="126"/>
      <c r="G616" s="126"/>
      <c r="H616" s="126"/>
      <c r="I616" s="126"/>
      <c r="J616" s="136" t="s">
        <v>79</v>
      </c>
      <c r="K616" s="100" t="s">
        <v>23</v>
      </c>
      <c r="L616" s="93" t="s">
        <v>60</v>
      </c>
      <c r="M616" s="111" t="s">
        <v>181</v>
      </c>
      <c r="N616" s="101">
        <v>240</v>
      </c>
      <c r="O616" s="101">
        <v>3</v>
      </c>
      <c r="P616" s="101">
        <v>100</v>
      </c>
      <c r="Q616" s="101">
        <v>20</v>
      </c>
      <c r="R616" s="102"/>
      <c r="S616" s="126" t="s">
        <v>71</v>
      </c>
      <c r="T616" s="126">
        <v>3</v>
      </c>
      <c r="U616" s="126">
        <v>100</v>
      </c>
      <c r="V616" s="126">
        <v>6.8</v>
      </c>
      <c r="W616" s="126">
        <v>2</v>
      </c>
      <c r="X616" s="126">
        <v>1399.2</v>
      </c>
      <c r="Y616" s="126" t="s">
        <v>75</v>
      </c>
      <c r="Z616" s="126"/>
      <c r="AA616" s="133" t="s">
        <v>82</v>
      </c>
      <c r="AE616" t="str">
        <f>IF(P616&gt;U616,"XXXX","")</f>
        <v/>
      </c>
    </row>
    <row r="617" spans="1:31" x14ac:dyDescent="0.2">
      <c r="A617" s="140"/>
      <c r="B617" s="127"/>
      <c r="C617" s="146"/>
      <c r="D617" s="144"/>
      <c r="E617" s="127"/>
      <c r="F617" s="127"/>
      <c r="G617" s="127"/>
      <c r="H617" s="127"/>
      <c r="I617" s="127"/>
      <c r="J617" s="137"/>
      <c r="K617" s="103" t="s">
        <v>13</v>
      </c>
      <c r="L617" s="104" t="s">
        <v>60</v>
      </c>
      <c r="M617" s="112" t="s">
        <v>63</v>
      </c>
      <c r="N617" s="105">
        <v>240</v>
      </c>
      <c r="O617" s="105">
        <v>3</v>
      </c>
      <c r="P617" s="105">
        <v>5</v>
      </c>
      <c r="Q617" s="105">
        <v>18</v>
      </c>
      <c r="R617" s="106">
        <v>3</v>
      </c>
      <c r="S617" s="127"/>
      <c r="T617" s="127"/>
      <c r="U617" s="127"/>
      <c r="V617" s="127"/>
      <c r="W617" s="127"/>
      <c r="X617" s="127"/>
      <c r="Y617" s="127"/>
      <c r="Z617" s="127"/>
      <c r="AA617" s="134"/>
    </row>
    <row r="618" spans="1:31" ht="13.5" thickBot="1" x14ac:dyDescent="0.25">
      <c r="A618" s="141"/>
      <c r="B618" s="128"/>
      <c r="C618" s="147"/>
      <c r="D618" s="145"/>
      <c r="E618" s="128"/>
      <c r="F618" s="128"/>
      <c r="G618" s="128"/>
      <c r="H618" s="128"/>
      <c r="I618" s="128"/>
      <c r="J618" s="138"/>
      <c r="K618" s="107" t="s">
        <v>14</v>
      </c>
      <c r="L618" s="108" t="s">
        <v>60</v>
      </c>
      <c r="M618" s="113" t="s">
        <v>62</v>
      </c>
      <c r="N618" s="109">
        <v>240</v>
      </c>
      <c r="O618" s="109">
        <v>3</v>
      </c>
      <c r="P618" s="109">
        <v>5</v>
      </c>
      <c r="Q618" s="109">
        <v>27</v>
      </c>
      <c r="R618" s="110"/>
      <c r="S618" s="128"/>
      <c r="T618" s="128"/>
      <c r="U618" s="128"/>
      <c r="V618" s="128"/>
      <c r="W618" s="128"/>
      <c r="X618" s="128"/>
      <c r="Y618" s="128"/>
      <c r="Z618" s="128"/>
      <c r="AA618" s="135"/>
    </row>
    <row r="619" spans="1:31" x14ac:dyDescent="0.2">
      <c r="A619" s="139" t="s">
        <v>541</v>
      </c>
      <c r="B619" s="126" t="s">
        <v>76</v>
      </c>
      <c r="C619" s="142">
        <v>43665</v>
      </c>
      <c r="D619" s="143" t="s">
        <v>77</v>
      </c>
      <c r="E619" s="126"/>
      <c r="F619" s="126"/>
      <c r="G619" s="126"/>
      <c r="H619" s="126"/>
      <c r="I619" s="126"/>
      <c r="J619" s="136" t="s">
        <v>79</v>
      </c>
      <c r="K619" s="100" t="s">
        <v>23</v>
      </c>
      <c r="L619" s="93" t="s">
        <v>60</v>
      </c>
      <c r="M619" s="111" t="s">
        <v>181</v>
      </c>
      <c r="N619" s="101">
        <v>240</v>
      </c>
      <c r="O619" s="101">
        <v>3</v>
      </c>
      <c r="P619" s="101">
        <v>100</v>
      </c>
      <c r="Q619" s="101">
        <v>15</v>
      </c>
      <c r="R619" s="102"/>
      <c r="S619" s="126" t="s">
        <v>71</v>
      </c>
      <c r="T619" s="126">
        <v>3</v>
      </c>
      <c r="U619" s="126">
        <v>100</v>
      </c>
      <c r="V619" s="126">
        <v>9.6</v>
      </c>
      <c r="W619" s="126">
        <v>3</v>
      </c>
      <c r="X619" s="126">
        <v>1399.2</v>
      </c>
      <c r="Y619" s="126" t="s">
        <v>75</v>
      </c>
      <c r="Z619" s="126"/>
      <c r="AA619" s="133" t="s">
        <v>82</v>
      </c>
      <c r="AE619" t="str">
        <f>IF(P619&gt;U619,"XXXX","")</f>
        <v/>
      </c>
    </row>
    <row r="620" spans="1:31" x14ac:dyDescent="0.2">
      <c r="A620" s="140"/>
      <c r="B620" s="127"/>
      <c r="C620" s="146"/>
      <c r="D620" s="144"/>
      <c r="E620" s="127"/>
      <c r="F620" s="127"/>
      <c r="G620" s="127"/>
      <c r="H620" s="127"/>
      <c r="I620" s="127"/>
      <c r="J620" s="137"/>
      <c r="K620" s="103" t="s">
        <v>13</v>
      </c>
      <c r="L620" s="104" t="s">
        <v>60</v>
      </c>
      <c r="M620" s="112" t="s">
        <v>63</v>
      </c>
      <c r="N620" s="105">
        <v>240</v>
      </c>
      <c r="O620" s="105">
        <v>3</v>
      </c>
      <c r="P620" s="105">
        <v>5</v>
      </c>
      <c r="Q620" s="105">
        <v>18</v>
      </c>
      <c r="R620" s="106">
        <v>3</v>
      </c>
      <c r="S620" s="127"/>
      <c r="T620" s="127"/>
      <c r="U620" s="127"/>
      <c r="V620" s="127"/>
      <c r="W620" s="127"/>
      <c r="X620" s="127"/>
      <c r="Y620" s="127"/>
      <c r="Z620" s="127"/>
      <c r="AA620" s="134"/>
    </row>
    <row r="621" spans="1:31" ht="13.5" thickBot="1" x14ac:dyDescent="0.25">
      <c r="A621" s="141"/>
      <c r="B621" s="128"/>
      <c r="C621" s="147"/>
      <c r="D621" s="145"/>
      <c r="E621" s="128"/>
      <c r="F621" s="128"/>
      <c r="G621" s="128"/>
      <c r="H621" s="128"/>
      <c r="I621" s="128"/>
      <c r="J621" s="138"/>
      <c r="K621" s="107" t="s">
        <v>14</v>
      </c>
      <c r="L621" s="108" t="s">
        <v>60</v>
      </c>
      <c r="M621" s="113" t="s">
        <v>62</v>
      </c>
      <c r="N621" s="109">
        <v>240</v>
      </c>
      <c r="O621" s="109">
        <v>3</v>
      </c>
      <c r="P621" s="109">
        <v>5</v>
      </c>
      <c r="Q621" s="109">
        <v>27</v>
      </c>
      <c r="R621" s="110"/>
      <c r="S621" s="128"/>
      <c r="T621" s="128"/>
      <c r="U621" s="128"/>
      <c r="V621" s="128"/>
      <c r="W621" s="128"/>
      <c r="X621" s="128"/>
      <c r="Y621" s="128"/>
      <c r="Z621" s="128"/>
      <c r="AA621" s="135"/>
    </row>
    <row r="622" spans="1:31" x14ac:dyDescent="0.2">
      <c r="A622" s="139" t="s">
        <v>265</v>
      </c>
      <c r="B622" s="126" t="s">
        <v>76</v>
      </c>
      <c r="C622" s="142">
        <v>43665</v>
      </c>
      <c r="D622" s="143" t="s">
        <v>77</v>
      </c>
      <c r="E622" s="126"/>
      <c r="F622" s="126"/>
      <c r="G622" s="126"/>
      <c r="H622" s="126"/>
      <c r="I622" s="126"/>
      <c r="J622" s="136" t="s">
        <v>79</v>
      </c>
      <c r="K622" s="100" t="s">
        <v>23</v>
      </c>
      <c r="L622" s="93" t="s">
        <v>60</v>
      </c>
      <c r="M622" s="111" t="s">
        <v>181</v>
      </c>
      <c r="N622" s="101">
        <v>240</v>
      </c>
      <c r="O622" s="101">
        <v>3</v>
      </c>
      <c r="P622" s="101">
        <v>100</v>
      </c>
      <c r="Q622" s="101">
        <v>20</v>
      </c>
      <c r="R622" s="102"/>
      <c r="S622" s="126" t="s">
        <v>71</v>
      </c>
      <c r="T622" s="126">
        <v>3</v>
      </c>
      <c r="U622" s="126">
        <v>100</v>
      </c>
      <c r="V622" s="126">
        <v>9.6</v>
      </c>
      <c r="W622" s="126">
        <v>3</v>
      </c>
      <c r="X622" s="126">
        <v>1399.2</v>
      </c>
      <c r="Y622" s="126" t="s">
        <v>75</v>
      </c>
      <c r="Z622" s="126"/>
      <c r="AA622" s="133" t="s">
        <v>82</v>
      </c>
      <c r="AE622" t="str">
        <f>IF(P622&gt;U622,"XXXX","")</f>
        <v/>
      </c>
    </row>
    <row r="623" spans="1:31" x14ac:dyDescent="0.2">
      <c r="A623" s="140"/>
      <c r="B623" s="127"/>
      <c r="C623" s="146"/>
      <c r="D623" s="144"/>
      <c r="E623" s="127"/>
      <c r="F623" s="127"/>
      <c r="G623" s="127"/>
      <c r="H623" s="127"/>
      <c r="I623" s="127"/>
      <c r="J623" s="137"/>
      <c r="K623" s="103" t="s">
        <v>13</v>
      </c>
      <c r="L623" s="104" t="s">
        <v>60</v>
      </c>
      <c r="M623" s="112" t="s">
        <v>63</v>
      </c>
      <c r="N623" s="105">
        <v>240</v>
      </c>
      <c r="O623" s="105">
        <v>3</v>
      </c>
      <c r="P623" s="105">
        <v>5</v>
      </c>
      <c r="Q623" s="105">
        <v>18</v>
      </c>
      <c r="R623" s="106">
        <v>3</v>
      </c>
      <c r="S623" s="127"/>
      <c r="T623" s="127"/>
      <c r="U623" s="127"/>
      <c r="V623" s="127"/>
      <c r="W623" s="127"/>
      <c r="X623" s="127"/>
      <c r="Y623" s="127"/>
      <c r="Z623" s="127"/>
      <c r="AA623" s="134"/>
    </row>
    <row r="624" spans="1:31" ht="13.5" thickBot="1" x14ac:dyDescent="0.25">
      <c r="A624" s="141"/>
      <c r="B624" s="128"/>
      <c r="C624" s="147"/>
      <c r="D624" s="145"/>
      <c r="E624" s="128"/>
      <c r="F624" s="128"/>
      <c r="G624" s="128"/>
      <c r="H624" s="128"/>
      <c r="I624" s="128"/>
      <c r="J624" s="138"/>
      <c r="K624" s="107" t="s">
        <v>14</v>
      </c>
      <c r="L624" s="108" t="s">
        <v>60</v>
      </c>
      <c r="M624" s="113" t="s">
        <v>62</v>
      </c>
      <c r="N624" s="109">
        <v>240</v>
      </c>
      <c r="O624" s="109">
        <v>3</v>
      </c>
      <c r="P624" s="109">
        <v>5</v>
      </c>
      <c r="Q624" s="109">
        <v>27</v>
      </c>
      <c r="R624" s="110"/>
      <c r="S624" s="128"/>
      <c r="T624" s="128"/>
      <c r="U624" s="128"/>
      <c r="V624" s="128"/>
      <c r="W624" s="128"/>
      <c r="X624" s="128"/>
      <c r="Y624" s="128"/>
      <c r="Z624" s="128"/>
      <c r="AA624" s="135"/>
    </row>
    <row r="625" spans="1:31" x14ac:dyDescent="0.2">
      <c r="A625" s="139" t="s">
        <v>542</v>
      </c>
      <c r="B625" s="126" t="s">
        <v>76</v>
      </c>
      <c r="C625" s="142">
        <v>43665</v>
      </c>
      <c r="D625" s="143" t="s">
        <v>77</v>
      </c>
      <c r="E625" s="126"/>
      <c r="F625" s="126"/>
      <c r="G625" s="126"/>
      <c r="H625" s="126"/>
      <c r="I625" s="126"/>
      <c r="J625" s="136" t="s">
        <v>79</v>
      </c>
      <c r="K625" s="100" t="s">
        <v>23</v>
      </c>
      <c r="L625" s="93" t="s">
        <v>60</v>
      </c>
      <c r="M625" s="111" t="s">
        <v>181</v>
      </c>
      <c r="N625" s="101">
        <v>480</v>
      </c>
      <c r="O625" s="101">
        <v>3</v>
      </c>
      <c r="P625" s="101">
        <v>35</v>
      </c>
      <c r="Q625" s="101">
        <v>15</v>
      </c>
      <c r="R625" s="102"/>
      <c r="S625" s="126" t="s">
        <v>72</v>
      </c>
      <c r="T625" s="126">
        <v>3</v>
      </c>
      <c r="U625" s="126">
        <v>35</v>
      </c>
      <c r="V625" s="126">
        <v>4.8</v>
      </c>
      <c r="W625" s="126">
        <v>3</v>
      </c>
      <c r="X625" s="126">
        <v>1399.2</v>
      </c>
      <c r="Y625" s="126" t="s">
        <v>75</v>
      </c>
      <c r="Z625" s="126"/>
      <c r="AA625" s="133" t="s">
        <v>82</v>
      </c>
      <c r="AE625" t="str">
        <f>IF(P625&gt;U625,"XXXX","")</f>
        <v/>
      </c>
    </row>
    <row r="626" spans="1:31" x14ac:dyDescent="0.2">
      <c r="A626" s="140"/>
      <c r="B626" s="127"/>
      <c r="C626" s="146"/>
      <c r="D626" s="144"/>
      <c r="E626" s="127"/>
      <c r="F626" s="127"/>
      <c r="G626" s="127"/>
      <c r="H626" s="127"/>
      <c r="I626" s="127"/>
      <c r="J626" s="137"/>
      <c r="K626" s="103" t="s">
        <v>13</v>
      </c>
      <c r="L626" s="104" t="s">
        <v>60</v>
      </c>
      <c r="M626" s="112" t="s">
        <v>63</v>
      </c>
      <c r="N626" s="105">
        <v>480</v>
      </c>
      <c r="O626" s="105">
        <v>3</v>
      </c>
      <c r="P626" s="105">
        <v>5</v>
      </c>
      <c r="Q626" s="105">
        <v>18</v>
      </c>
      <c r="R626" s="106">
        <v>5</v>
      </c>
      <c r="S626" s="127"/>
      <c r="T626" s="127"/>
      <c r="U626" s="127"/>
      <c r="V626" s="127"/>
      <c r="W626" s="127"/>
      <c r="X626" s="127"/>
      <c r="Y626" s="127"/>
      <c r="Z626" s="127"/>
      <c r="AA626" s="134"/>
    </row>
    <row r="627" spans="1:31" ht="13.5" thickBot="1" x14ac:dyDescent="0.25">
      <c r="A627" s="141"/>
      <c r="B627" s="128"/>
      <c r="C627" s="147"/>
      <c r="D627" s="145"/>
      <c r="E627" s="128"/>
      <c r="F627" s="128"/>
      <c r="G627" s="128"/>
      <c r="H627" s="128"/>
      <c r="I627" s="128"/>
      <c r="J627" s="138"/>
      <c r="K627" s="107" t="s">
        <v>14</v>
      </c>
      <c r="L627" s="108" t="s">
        <v>60</v>
      </c>
      <c r="M627" s="113" t="s">
        <v>62</v>
      </c>
      <c r="N627" s="109">
        <v>480</v>
      </c>
      <c r="O627" s="109">
        <v>3</v>
      </c>
      <c r="P627" s="109">
        <v>5</v>
      </c>
      <c r="Q627" s="109">
        <v>27</v>
      </c>
      <c r="R627" s="110"/>
      <c r="S627" s="128"/>
      <c r="T627" s="128"/>
      <c r="U627" s="128"/>
      <c r="V627" s="128"/>
      <c r="W627" s="128"/>
      <c r="X627" s="128"/>
      <c r="Y627" s="128"/>
      <c r="Z627" s="128"/>
      <c r="AA627" s="135"/>
    </row>
    <row r="628" spans="1:31" x14ac:dyDescent="0.2">
      <c r="A628" s="139" t="s">
        <v>543</v>
      </c>
      <c r="B628" s="126" t="s">
        <v>76</v>
      </c>
      <c r="C628" s="142">
        <v>43665</v>
      </c>
      <c r="D628" s="143" t="s">
        <v>77</v>
      </c>
      <c r="E628" s="126"/>
      <c r="F628" s="126"/>
      <c r="G628" s="126"/>
      <c r="H628" s="126"/>
      <c r="I628" s="126"/>
      <c r="J628" s="136" t="s">
        <v>79</v>
      </c>
      <c r="K628" s="100" t="s">
        <v>23</v>
      </c>
      <c r="L628" s="93" t="s">
        <v>60</v>
      </c>
      <c r="M628" s="111" t="s">
        <v>181</v>
      </c>
      <c r="N628" s="101">
        <v>480</v>
      </c>
      <c r="O628" s="101">
        <v>3</v>
      </c>
      <c r="P628" s="101">
        <v>35</v>
      </c>
      <c r="Q628" s="101">
        <v>15</v>
      </c>
      <c r="R628" s="102"/>
      <c r="S628" s="126" t="s">
        <v>72</v>
      </c>
      <c r="T628" s="126">
        <v>3</v>
      </c>
      <c r="U628" s="126">
        <v>35</v>
      </c>
      <c r="V628" s="126">
        <v>7.6</v>
      </c>
      <c r="W628" s="126">
        <v>5</v>
      </c>
      <c r="X628" s="126">
        <v>1399.2</v>
      </c>
      <c r="Y628" s="126" t="s">
        <v>75</v>
      </c>
      <c r="Z628" s="126"/>
      <c r="AA628" s="133" t="s">
        <v>82</v>
      </c>
      <c r="AE628" t="str">
        <f>IF(P628&gt;U628,"XXXX","")</f>
        <v/>
      </c>
    </row>
    <row r="629" spans="1:31" x14ac:dyDescent="0.2">
      <c r="A629" s="140"/>
      <c r="B629" s="127"/>
      <c r="C629" s="146"/>
      <c r="D629" s="144"/>
      <c r="E629" s="127"/>
      <c r="F629" s="127"/>
      <c r="G629" s="127"/>
      <c r="H629" s="127"/>
      <c r="I629" s="127"/>
      <c r="J629" s="137"/>
      <c r="K629" s="103" t="s">
        <v>13</v>
      </c>
      <c r="L629" s="104" t="s">
        <v>60</v>
      </c>
      <c r="M629" s="112" t="s">
        <v>63</v>
      </c>
      <c r="N629" s="105">
        <v>480</v>
      </c>
      <c r="O629" s="105">
        <v>3</v>
      </c>
      <c r="P629" s="105">
        <v>5</v>
      </c>
      <c r="Q629" s="105">
        <v>18</v>
      </c>
      <c r="R629" s="106">
        <v>5</v>
      </c>
      <c r="S629" s="127"/>
      <c r="T629" s="127"/>
      <c r="U629" s="127"/>
      <c r="V629" s="127"/>
      <c r="W629" s="127"/>
      <c r="X629" s="127"/>
      <c r="Y629" s="127"/>
      <c r="Z629" s="127"/>
      <c r="AA629" s="134"/>
    </row>
    <row r="630" spans="1:31" ht="13.5" thickBot="1" x14ac:dyDescent="0.25">
      <c r="A630" s="141"/>
      <c r="B630" s="128"/>
      <c r="C630" s="147"/>
      <c r="D630" s="145"/>
      <c r="E630" s="128"/>
      <c r="F630" s="128"/>
      <c r="G630" s="128"/>
      <c r="H630" s="128"/>
      <c r="I630" s="128"/>
      <c r="J630" s="138"/>
      <c r="K630" s="107" t="s">
        <v>14</v>
      </c>
      <c r="L630" s="108" t="s">
        <v>60</v>
      </c>
      <c r="M630" s="113" t="s">
        <v>62</v>
      </c>
      <c r="N630" s="109">
        <v>480</v>
      </c>
      <c r="O630" s="109">
        <v>3</v>
      </c>
      <c r="P630" s="109">
        <v>5</v>
      </c>
      <c r="Q630" s="109">
        <v>27</v>
      </c>
      <c r="R630" s="110"/>
      <c r="S630" s="128"/>
      <c r="T630" s="128"/>
      <c r="U630" s="128"/>
      <c r="V630" s="128"/>
      <c r="W630" s="128"/>
      <c r="X630" s="128"/>
      <c r="Y630" s="128"/>
      <c r="Z630" s="128"/>
      <c r="AA630" s="135"/>
    </row>
    <row r="631" spans="1:31" x14ac:dyDescent="0.2">
      <c r="A631" s="139" t="s">
        <v>266</v>
      </c>
      <c r="B631" s="126" t="s">
        <v>76</v>
      </c>
      <c r="C631" s="142">
        <v>43665</v>
      </c>
      <c r="D631" s="143" t="s">
        <v>77</v>
      </c>
      <c r="E631" s="126"/>
      <c r="F631" s="126"/>
      <c r="G631" s="126"/>
      <c r="H631" s="126"/>
      <c r="I631" s="126"/>
      <c r="J631" s="136" t="s">
        <v>79</v>
      </c>
      <c r="K631" s="100" t="s">
        <v>23</v>
      </c>
      <c r="L631" s="93" t="s">
        <v>60</v>
      </c>
      <c r="M631" s="111" t="s">
        <v>181</v>
      </c>
      <c r="N631" s="101">
        <v>480</v>
      </c>
      <c r="O631" s="101">
        <v>3</v>
      </c>
      <c r="P631" s="101">
        <v>35</v>
      </c>
      <c r="Q631" s="101">
        <v>20</v>
      </c>
      <c r="R631" s="102"/>
      <c r="S631" s="126" t="s">
        <v>72</v>
      </c>
      <c r="T631" s="126">
        <v>3</v>
      </c>
      <c r="U631" s="126">
        <v>35</v>
      </c>
      <c r="V631" s="126">
        <v>7.6</v>
      </c>
      <c r="W631" s="126">
        <v>5</v>
      </c>
      <c r="X631" s="126">
        <v>1399.2</v>
      </c>
      <c r="Y631" s="126" t="s">
        <v>75</v>
      </c>
      <c r="Z631" s="126"/>
      <c r="AA631" s="133" t="s">
        <v>82</v>
      </c>
      <c r="AE631" t="str">
        <f>IF(P631&gt;U631,"XXXX","")</f>
        <v/>
      </c>
    </row>
    <row r="632" spans="1:31" x14ac:dyDescent="0.2">
      <c r="A632" s="140"/>
      <c r="B632" s="127"/>
      <c r="C632" s="146"/>
      <c r="D632" s="144"/>
      <c r="E632" s="127"/>
      <c r="F632" s="127"/>
      <c r="G632" s="127"/>
      <c r="H632" s="127"/>
      <c r="I632" s="127"/>
      <c r="J632" s="137"/>
      <c r="K632" s="103" t="s">
        <v>13</v>
      </c>
      <c r="L632" s="104" t="s">
        <v>60</v>
      </c>
      <c r="M632" s="112" t="s">
        <v>63</v>
      </c>
      <c r="N632" s="105">
        <v>480</v>
      </c>
      <c r="O632" s="105">
        <v>3</v>
      </c>
      <c r="P632" s="105">
        <v>5</v>
      </c>
      <c r="Q632" s="105">
        <v>18</v>
      </c>
      <c r="R632" s="106">
        <v>5</v>
      </c>
      <c r="S632" s="127"/>
      <c r="T632" s="127"/>
      <c r="U632" s="127"/>
      <c r="V632" s="127"/>
      <c r="W632" s="127"/>
      <c r="X632" s="127"/>
      <c r="Y632" s="127"/>
      <c r="Z632" s="127"/>
      <c r="AA632" s="134"/>
    </row>
    <row r="633" spans="1:31" ht="13.5" thickBot="1" x14ac:dyDescent="0.25">
      <c r="A633" s="141"/>
      <c r="B633" s="128"/>
      <c r="C633" s="147"/>
      <c r="D633" s="145"/>
      <c r="E633" s="128"/>
      <c r="F633" s="128"/>
      <c r="G633" s="128"/>
      <c r="H633" s="128"/>
      <c r="I633" s="128"/>
      <c r="J633" s="138"/>
      <c r="K633" s="107" t="s">
        <v>14</v>
      </c>
      <c r="L633" s="108" t="s">
        <v>60</v>
      </c>
      <c r="M633" s="113" t="s">
        <v>62</v>
      </c>
      <c r="N633" s="109">
        <v>480</v>
      </c>
      <c r="O633" s="109">
        <v>3</v>
      </c>
      <c r="P633" s="109">
        <v>5</v>
      </c>
      <c r="Q633" s="109">
        <v>27</v>
      </c>
      <c r="R633" s="110"/>
      <c r="S633" s="128"/>
      <c r="T633" s="128"/>
      <c r="U633" s="128"/>
      <c r="V633" s="128"/>
      <c r="W633" s="128"/>
      <c r="X633" s="128"/>
      <c r="Y633" s="128"/>
      <c r="Z633" s="128"/>
      <c r="AA633" s="135"/>
    </row>
    <row r="634" spans="1:31" x14ac:dyDescent="0.2">
      <c r="A634" s="139" t="s">
        <v>544</v>
      </c>
      <c r="B634" s="126" t="s">
        <v>76</v>
      </c>
      <c r="C634" s="142">
        <v>43665</v>
      </c>
      <c r="D634" s="143" t="s">
        <v>77</v>
      </c>
      <c r="E634" s="126"/>
      <c r="F634" s="126"/>
      <c r="G634" s="126"/>
      <c r="H634" s="126"/>
      <c r="I634" s="126"/>
      <c r="J634" s="136" t="s">
        <v>79</v>
      </c>
      <c r="K634" s="100" t="s">
        <v>23</v>
      </c>
      <c r="L634" s="93" t="s">
        <v>60</v>
      </c>
      <c r="M634" s="111" t="s">
        <v>181</v>
      </c>
      <c r="N634" s="101">
        <v>600</v>
      </c>
      <c r="O634" s="101">
        <v>3</v>
      </c>
      <c r="P634" s="101">
        <v>22</v>
      </c>
      <c r="Q634" s="101">
        <v>15</v>
      </c>
      <c r="R634" s="102"/>
      <c r="S634" s="126" t="s">
        <v>73</v>
      </c>
      <c r="T634" s="126">
        <v>3</v>
      </c>
      <c r="U634" s="126">
        <v>22</v>
      </c>
      <c r="V634" s="126">
        <v>3.9</v>
      </c>
      <c r="W634" s="126">
        <v>3</v>
      </c>
      <c r="X634" s="126">
        <v>1399.2</v>
      </c>
      <c r="Y634" s="126" t="s">
        <v>75</v>
      </c>
      <c r="Z634" s="126"/>
      <c r="AA634" s="133" t="s">
        <v>82</v>
      </c>
      <c r="AE634" t="str">
        <f>IF(P634&gt;U634,"XXXX","")</f>
        <v/>
      </c>
    </row>
    <row r="635" spans="1:31" x14ac:dyDescent="0.2">
      <c r="A635" s="140"/>
      <c r="B635" s="127"/>
      <c r="C635" s="146"/>
      <c r="D635" s="144"/>
      <c r="E635" s="127"/>
      <c r="F635" s="127"/>
      <c r="G635" s="127"/>
      <c r="H635" s="127"/>
      <c r="I635" s="127"/>
      <c r="J635" s="137"/>
      <c r="K635" s="103" t="s">
        <v>13</v>
      </c>
      <c r="L635" s="104" t="s">
        <v>60</v>
      </c>
      <c r="M635" s="112" t="s">
        <v>63</v>
      </c>
      <c r="N635" s="105">
        <v>600</v>
      </c>
      <c r="O635" s="105">
        <v>3</v>
      </c>
      <c r="P635" s="105">
        <v>5</v>
      </c>
      <c r="Q635" s="105">
        <v>18</v>
      </c>
      <c r="R635" s="106">
        <v>5</v>
      </c>
      <c r="S635" s="127"/>
      <c r="T635" s="127"/>
      <c r="U635" s="127"/>
      <c r="V635" s="127"/>
      <c r="W635" s="127"/>
      <c r="X635" s="127"/>
      <c r="Y635" s="127"/>
      <c r="Z635" s="127"/>
      <c r="AA635" s="134"/>
    </row>
    <row r="636" spans="1:31" ht="13.5" thickBot="1" x14ac:dyDescent="0.25">
      <c r="A636" s="141"/>
      <c r="B636" s="128"/>
      <c r="C636" s="147"/>
      <c r="D636" s="145"/>
      <c r="E636" s="128"/>
      <c r="F636" s="128"/>
      <c r="G636" s="128"/>
      <c r="H636" s="128"/>
      <c r="I636" s="128"/>
      <c r="J636" s="138"/>
      <c r="K636" s="107" t="s">
        <v>14</v>
      </c>
      <c r="L636" s="108" t="s">
        <v>60</v>
      </c>
      <c r="M636" s="113" t="s">
        <v>62</v>
      </c>
      <c r="N636" s="109">
        <v>600</v>
      </c>
      <c r="O636" s="109">
        <v>3</v>
      </c>
      <c r="P636" s="109">
        <v>5</v>
      </c>
      <c r="Q636" s="109">
        <v>27</v>
      </c>
      <c r="R636" s="110"/>
      <c r="S636" s="128"/>
      <c r="T636" s="128"/>
      <c r="U636" s="128"/>
      <c r="V636" s="128"/>
      <c r="W636" s="128"/>
      <c r="X636" s="128"/>
      <c r="Y636" s="128"/>
      <c r="Z636" s="128"/>
      <c r="AA636" s="135"/>
    </row>
    <row r="637" spans="1:31" x14ac:dyDescent="0.2">
      <c r="A637" s="139" t="s">
        <v>545</v>
      </c>
      <c r="B637" s="126" t="s">
        <v>76</v>
      </c>
      <c r="C637" s="142">
        <v>43665</v>
      </c>
      <c r="D637" s="143" t="s">
        <v>77</v>
      </c>
      <c r="E637" s="126"/>
      <c r="F637" s="126"/>
      <c r="G637" s="126"/>
      <c r="H637" s="126"/>
      <c r="I637" s="126"/>
      <c r="J637" s="136" t="s">
        <v>79</v>
      </c>
      <c r="K637" s="100" t="s">
        <v>23</v>
      </c>
      <c r="L637" s="93" t="s">
        <v>60</v>
      </c>
      <c r="M637" s="111" t="s">
        <v>181</v>
      </c>
      <c r="N637" s="101">
        <v>600</v>
      </c>
      <c r="O637" s="101">
        <v>3</v>
      </c>
      <c r="P637" s="101">
        <v>22</v>
      </c>
      <c r="Q637" s="101">
        <v>15</v>
      </c>
      <c r="R637" s="102"/>
      <c r="S637" s="126" t="s">
        <v>73</v>
      </c>
      <c r="T637" s="126">
        <v>3</v>
      </c>
      <c r="U637" s="126">
        <v>22</v>
      </c>
      <c r="V637" s="126">
        <v>6.1</v>
      </c>
      <c r="W637" s="126">
        <v>5</v>
      </c>
      <c r="X637" s="126">
        <v>1399.2</v>
      </c>
      <c r="Y637" s="126" t="s">
        <v>75</v>
      </c>
      <c r="Z637" s="126"/>
      <c r="AA637" s="133" t="s">
        <v>82</v>
      </c>
      <c r="AE637" t="str">
        <f>IF(P637&gt;U637,"XXXX","")</f>
        <v/>
      </c>
    </row>
    <row r="638" spans="1:31" x14ac:dyDescent="0.2">
      <c r="A638" s="140"/>
      <c r="B638" s="127"/>
      <c r="C638" s="146"/>
      <c r="D638" s="144"/>
      <c r="E638" s="127"/>
      <c r="F638" s="127"/>
      <c r="G638" s="127"/>
      <c r="H638" s="127"/>
      <c r="I638" s="127"/>
      <c r="J638" s="137"/>
      <c r="K638" s="103" t="s">
        <v>13</v>
      </c>
      <c r="L638" s="104" t="s">
        <v>60</v>
      </c>
      <c r="M638" s="112" t="s">
        <v>63</v>
      </c>
      <c r="N638" s="105">
        <v>600</v>
      </c>
      <c r="O638" s="105">
        <v>3</v>
      </c>
      <c r="P638" s="105">
        <v>5</v>
      </c>
      <c r="Q638" s="105">
        <v>18</v>
      </c>
      <c r="R638" s="106">
        <v>5</v>
      </c>
      <c r="S638" s="127"/>
      <c r="T638" s="127"/>
      <c r="U638" s="127"/>
      <c r="V638" s="127"/>
      <c r="W638" s="127"/>
      <c r="X638" s="127"/>
      <c r="Y638" s="127"/>
      <c r="Z638" s="127"/>
      <c r="AA638" s="134"/>
    </row>
    <row r="639" spans="1:31" ht="13.5" thickBot="1" x14ac:dyDescent="0.25">
      <c r="A639" s="141"/>
      <c r="B639" s="128"/>
      <c r="C639" s="147"/>
      <c r="D639" s="145"/>
      <c r="E639" s="128"/>
      <c r="F639" s="128"/>
      <c r="G639" s="128"/>
      <c r="H639" s="128"/>
      <c r="I639" s="128"/>
      <c r="J639" s="138"/>
      <c r="K639" s="107" t="s">
        <v>14</v>
      </c>
      <c r="L639" s="108" t="s">
        <v>60</v>
      </c>
      <c r="M639" s="113" t="s">
        <v>62</v>
      </c>
      <c r="N639" s="109">
        <v>600</v>
      </c>
      <c r="O639" s="109">
        <v>3</v>
      </c>
      <c r="P639" s="109">
        <v>5</v>
      </c>
      <c r="Q639" s="109">
        <v>27</v>
      </c>
      <c r="R639" s="110"/>
      <c r="S639" s="128"/>
      <c r="T639" s="128"/>
      <c r="U639" s="128"/>
      <c r="V639" s="128"/>
      <c r="W639" s="128"/>
      <c r="X639" s="128"/>
      <c r="Y639" s="128"/>
      <c r="Z639" s="128"/>
      <c r="AA639" s="135"/>
    </row>
    <row r="640" spans="1:31" x14ac:dyDescent="0.2">
      <c r="A640" s="139" t="s">
        <v>267</v>
      </c>
      <c r="B640" s="126" t="s">
        <v>76</v>
      </c>
      <c r="C640" s="142">
        <v>43665</v>
      </c>
      <c r="D640" s="143" t="s">
        <v>77</v>
      </c>
      <c r="E640" s="126"/>
      <c r="F640" s="126"/>
      <c r="G640" s="126"/>
      <c r="H640" s="126"/>
      <c r="I640" s="126"/>
      <c r="J640" s="136" t="s">
        <v>79</v>
      </c>
      <c r="K640" s="100" t="s">
        <v>23</v>
      </c>
      <c r="L640" s="93" t="s">
        <v>60</v>
      </c>
      <c r="M640" s="111" t="s">
        <v>181</v>
      </c>
      <c r="N640" s="101">
        <v>600</v>
      </c>
      <c r="O640" s="101">
        <v>3</v>
      </c>
      <c r="P640" s="101">
        <v>22</v>
      </c>
      <c r="Q640" s="101">
        <v>20</v>
      </c>
      <c r="R640" s="102"/>
      <c r="S640" s="126" t="s">
        <v>73</v>
      </c>
      <c r="T640" s="126">
        <v>3</v>
      </c>
      <c r="U640" s="126">
        <v>22</v>
      </c>
      <c r="V640" s="126">
        <v>6.1</v>
      </c>
      <c r="W640" s="126">
        <v>5</v>
      </c>
      <c r="X640" s="126">
        <v>1399.2</v>
      </c>
      <c r="Y640" s="126" t="s">
        <v>75</v>
      </c>
      <c r="Z640" s="126"/>
      <c r="AA640" s="133" t="s">
        <v>82</v>
      </c>
      <c r="AE640" t="str">
        <f>IF(P640&gt;U640,"XXXX","")</f>
        <v/>
      </c>
    </row>
    <row r="641" spans="1:31" x14ac:dyDescent="0.2">
      <c r="A641" s="140"/>
      <c r="B641" s="127"/>
      <c r="C641" s="146"/>
      <c r="D641" s="144"/>
      <c r="E641" s="127"/>
      <c r="F641" s="127"/>
      <c r="G641" s="127"/>
      <c r="H641" s="127"/>
      <c r="I641" s="127"/>
      <c r="J641" s="137"/>
      <c r="K641" s="103" t="s">
        <v>13</v>
      </c>
      <c r="L641" s="104" t="s">
        <v>60</v>
      </c>
      <c r="M641" s="112" t="s">
        <v>63</v>
      </c>
      <c r="N641" s="105">
        <v>600</v>
      </c>
      <c r="O641" s="105">
        <v>3</v>
      </c>
      <c r="P641" s="105">
        <v>5</v>
      </c>
      <c r="Q641" s="105">
        <v>18</v>
      </c>
      <c r="R641" s="106">
        <v>5</v>
      </c>
      <c r="S641" s="127"/>
      <c r="T641" s="127"/>
      <c r="U641" s="127"/>
      <c r="V641" s="127"/>
      <c r="W641" s="127"/>
      <c r="X641" s="127"/>
      <c r="Y641" s="127"/>
      <c r="Z641" s="127"/>
      <c r="AA641" s="134"/>
    </row>
    <row r="642" spans="1:31" ht="13.5" thickBot="1" x14ac:dyDescent="0.25">
      <c r="A642" s="141"/>
      <c r="B642" s="128"/>
      <c r="C642" s="147"/>
      <c r="D642" s="145"/>
      <c r="E642" s="128"/>
      <c r="F642" s="128"/>
      <c r="G642" s="128"/>
      <c r="H642" s="128"/>
      <c r="I642" s="128"/>
      <c r="J642" s="138"/>
      <c r="K642" s="107" t="s">
        <v>14</v>
      </c>
      <c r="L642" s="108" t="s">
        <v>60</v>
      </c>
      <c r="M642" s="113" t="s">
        <v>62</v>
      </c>
      <c r="N642" s="109">
        <v>600</v>
      </c>
      <c r="O642" s="109">
        <v>3</v>
      </c>
      <c r="P642" s="109">
        <v>5</v>
      </c>
      <c r="Q642" s="109">
        <v>27</v>
      </c>
      <c r="R642" s="110"/>
      <c r="S642" s="128"/>
      <c r="T642" s="128"/>
      <c r="U642" s="128"/>
      <c r="V642" s="128"/>
      <c r="W642" s="128"/>
      <c r="X642" s="128"/>
      <c r="Y642" s="128"/>
      <c r="Z642" s="128"/>
      <c r="AA642" s="135"/>
    </row>
    <row r="643" spans="1:31" x14ac:dyDescent="0.2">
      <c r="A643" s="139" t="s">
        <v>546</v>
      </c>
      <c r="B643" s="126" t="s">
        <v>76</v>
      </c>
      <c r="C643" s="142">
        <v>43665</v>
      </c>
      <c r="D643" s="143" t="s">
        <v>77</v>
      </c>
      <c r="E643" s="126"/>
      <c r="F643" s="126"/>
      <c r="G643" s="126"/>
      <c r="H643" s="126"/>
      <c r="I643" s="126"/>
      <c r="J643" s="136" t="s">
        <v>79</v>
      </c>
      <c r="K643" s="100" t="s">
        <v>23</v>
      </c>
      <c r="L643" s="93" t="s">
        <v>60</v>
      </c>
      <c r="M643" s="111" t="s">
        <v>182</v>
      </c>
      <c r="N643" s="101">
        <v>480</v>
      </c>
      <c r="O643" s="101">
        <v>3</v>
      </c>
      <c r="P643" s="101">
        <v>65</v>
      </c>
      <c r="Q643" s="101">
        <v>15</v>
      </c>
      <c r="R643" s="102"/>
      <c r="S643" s="126" t="s">
        <v>72</v>
      </c>
      <c r="T643" s="126">
        <v>3</v>
      </c>
      <c r="U643" s="126">
        <v>65</v>
      </c>
      <c r="V643" s="126">
        <v>4.8</v>
      </c>
      <c r="W643" s="126">
        <v>3</v>
      </c>
      <c r="X643" s="126">
        <v>1399.2</v>
      </c>
      <c r="Y643" s="126" t="s">
        <v>75</v>
      </c>
      <c r="Z643" s="126"/>
      <c r="AA643" s="133" t="s">
        <v>82</v>
      </c>
      <c r="AE643" t="str">
        <f>IF(P643&gt;U643,"XXXX","")</f>
        <v/>
      </c>
    </row>
    <row r="644" spans="1:31" x14ac:dyDescent="0.2">
      <c r="A644" s="140"/>
      <c r="B644" s="127"/>
      <c r="C644" s="146"/>
      <c r="D644" s="144"/>
      <c r="E644" s="127"/>
      <c r="F644" s="127"/>
      <c r="G644" s="127"/>
      <c r="H644" s="127"/>
      <c r="I644" s="127"/>
      <c r="J644" s="137"/>
      <c r="K644" s="103" t="s">
        <v>13</v>
      </c>
      <c r="L644" s="104" t="s">
        <v>60</v>
      </c>
      <c r="M644" s="112" t="s">
        <v>63</v>
      </c>
      <c r="N644" s="105">
        <v>480</v>
      </c>
      <c r="O644" s="105">
        <v>3</v>
      </c>
      <c r="P644" s="105">
        <v>5</v>
      </c>
      <c r="Q644" s="105">
        <v>18</v>
      </c>
      <c r="R644" s="106">
        <v>5</v>
      </c>
      <c r="S644" s="127"/>
      <c r="T644" s="127"/>
      <c r="U644" s="127"/>
      <c r="V644" s="127"/>
      <c r="W644" s="127"/>
      <c r="X644" s="127"/>
      <c r="Y644" s="127"/>
      <c r="Z644" s="127"/>
      <c r="AA644" s="134"/>
    </row>
    <row r="645" spans="1:31" ht="13.5" thickBot="1" x14ac:dyDescent="0.25">
      <c r="A645" s="141"/>
      <c r="B645" s="128"/>
      <c r="C645" s="147"/>
      <c r="D645" s="145"/>
      <c r="E645" s="128"/>
      <c r="F645" s="128"/>
      <c r="G645" s="128"/>
      <c r="H645" s="128"/>
      <c r="I645" s="128"/>
      <c r="J645" s="138"/>
      <c r="K645" s="107" t="s">
        <v>14</v>
      </c>
      <c r="L645" s="108" t="s">
        <v>60</v>
      </c>
      <c r="M645" s="113" t="s">
        <v>62</v>
      </c>
      <c r="N645" s="109">
        <v>480</v>
      </c>
      <c r="O645" s="109">
        <v>3</v>
      </c>
      <c r="P645" s="109">
        <v>5</v>
      </c>
      <c r="Q645" s="109">
        <v>27</v>
      </c>
      <c r="R645" s="110"/>
      <c r="S645" s="128"/>
      <c r="T645" s="128"/>
      <c r="U645" s="128"/>
      <c r="V645" s="128"/>
      <c r="W645" s="128"/>
      <c r="X645" s="128"/>
      <c r="Y645" s="128"/>
      <c r="Z645" s="128"/>
      <c r="AA645" s="135"/>
    </row>
    <row r="646" spans="1:31" x14ac:dyDescent="0.2">
      <c r="A646" s="139" t="s">
        <v>547</v>
      </c>
      <c r="B646" s="126" t="s">
        <v>76</v>
      </c>
      <c r="C646" s="142">
        <v>43665</v>
      </c>
      <c r="D646" s="143" t="s">
        <v>77</v>
      </c>
      <c r="E646" s="126"/>
      <c r="F646" s="126"/>
      <c r="G646" s="126"/>
      <c r="H646" s="126"/>
      <c r="I646" s="126"/>
      <c r="J646" s="136" t="s">
        <v>79</v>
      </c>
      <c r="K646" s="100" t="s">
        <v>23</v>
      </c>
      <c r="L646" s="93" t="s">
        <v>60</v>
      </c>
      <c r="M646" s="111" t="s">
        <v>182</v>
      </c>
      <c r="N646" s="101">
        <v>480</v>
      </c>
      <c r="O646" s="101">
        <v>3</v>
      </c>
      <c r="P646" s="101">
        <v>65</v>
      </c>
      <c r="Q646" s="101">
        <v>15</v>
      </c>
      <c r="R646" s="102"/>
      <c r="S646" s="126" t="s">
        <v>72</v>
      </c>
      <c r="T646" s="126">
        <v>3</v>
      </c>
      <c r="U646" s="126">
        <v>65</v>
      </c>
      <c r="V646" s="126">
        <v>7.6</v>
      </c>
      <c r="W646" s="126">
        <v>5</v>
      </c>
      <c r="X646" s="126">
        <v>1399.2</v>
      </c>
      <c r="Y646" s="126" t="s">
        <v>75</v>
      </c>
      <c r="Z646" s="126"/>
      <c r="AA646" s="133" t="s">
        <v>82</v>
      </c>
      <c r="AE646" t="str">
        <f>IF(P646&gt;U646,"XXXX","")</f>
        <v/>
      </c>
    </row>
    <row r="647" spans="1:31" x14ac:dyDescent="0.2">
      <c r="A647" s="140"/>
      <c r="B647" s="127"/>
      <c r="C647" s="146"/>
      <c r="D647" s="144"/>
      <c r="E647" s="127"/>
      <c r="F647" s="127"/>
      <c r="G647" s="127"/>
      <c r="H647" s="127"/>
      <c r="I647" s="127"/>
      <c r="J647" s="137"/>
      <c r="K647" s="103" t="s">
        <v>13</v>
      </c>
      <c r="L647" s="104" t="s">
        <v>60</v>
      </c>
      <c r="M647" s="112" t="s">
        <v>63</v>
      </c>
      <c r="N647" s="105">
        <v>480</v>
      </c>
      <c r="O647" s="105">
        <v>3</v>
      </c>
      <c r="P647" s="105">
        <v>5</v>
      </c>
      <c r="Q647" s="105">
        <v>18</v>
      </c>
      <c r="R647" s="106">
        <v>5</v>
      </c>
      <c r="S647" s="127"/>
      <c r="T647" s="127"/>
      <c r="U647" s="127"/>
      <c r="V647" s="127"/>
      <c r="W647" s="127"/>
      <c r="X647" s="127"/>
      <c r="Y647" s="127"/>
      <c r="Z647" s="127"/>
      <c r="AA647" s="134"/>
    </row>
    <row r="648" spans="1:31" ht="13.5" thickBot="1" x14ac:dyDescent="0.25">
      <c r="A648" s="141"/>
      <c r="B648" s="128"/>
      <c r="C648" s="147"/>
      <c r="D648" s="145"/>
      <c r="E648" s="128"/>
      <c r="F648" s="128"/>
      <c r="G648" s="128"/>
      <c r="H648" s="128"/>
      <c r="I648" s="128"/>
      <c r="J648" s="138"/>
      <c r="K648" s="107" t="s">
        <v>14</v>
      </c>
      <c r="L648" s="108" t="s">
        <v>60</v>
      </c>
      <c r="M648" s="113" t="s">
        <v>62</v>
      </c>
      <c r="N648" s="109">
        <v>480</v>
      </c>
      <c r="O648" s="109">
        <v>3</v>
      </c>
      <c r="P648" s="109">
        <v>5</v>
      </c>
      <c r="Q648" s="109">
        <v>27</v>
      </c>
      <c r="R648" s="110"/>
      <c r="S648" s="128"/>
      <c r="T648" s="128"/>
      <c r="U648" s="128"/>
      <c r="V648" s="128"/>
      <c r="W648" s="128"/>
      <c r="X648" s="128"/>
      <c r="Y648" s="128"/>
      <c r="Z648" s="128"/>
      <c r="AA648" s="135"/>
    </row>
    <row r="649" spans="1:31" x14ac:dyDescent="0.2">
      <c r="A649" s="139" t="s">
        <v>268</v>
      </c>
      <c r="B649" s="126" t="s">
        <v>76</v>
      </c>
      <c r="C649" s="142">
        <v>43665</v>
      </c>
      <c r="D649" s="143" t="s">
        <v>77</v>
      </c>
      <c r="E649" s="126"/>
      <c r="F649" s="126"/>
      <c r="G649" s="126"/>
      <c r="H649" s="126"/>
      <c r="I649" s="126"/>
      <c r="J649" s="136" t="s">
        <v>79</v>
      </c>
      <c r="K649" s="100" t="s">
        <v>23</v>
      </c>
      <c r="L649" s="93" t="s">
        <v>60</v>
      </c>
      <c r="M649" s="111" t="s">
        <v>182</v>
      </c>
      <c r="N649" s="101">
        <v>480</v>
      </c>
      <c r="O649" s="101">
        <v>3</v>
      </c>
      <c r="P649" s="101">
        <v>65</v>
      </c>
      <c r="Q649" s="101">
        <v>20</v>
      </c>
      <c r="R649" s="102"/>
      <c r="S649" s="126" t="s">
        <v>72</v>
      </c>
      <c r="T649" s="126">
        <v>3</v>
      </c>
      <c r="U649" s="126">
        <v>65</v>
      </c>
      <c r="V649" s="126">
        <v>7.6</v>
      </c>
      <c r="W649" s="126">
        <v>5</v>
      </c>
      <c r="X649" s="126">
        <v>1399.2</v>
      </c>
      <c r="Y649" s="126" t="s">
        <v>75</v>
      </c>
      <c r="Z649" s="126"/>
      <c r="AA649" s="133" t="s">
        <v>82</v>
      </c>
      <c r="AE649" t="str">
        <f>IF(P649&gt;U649,"XXXX","")</f>
        <v/>
      </c>
    </row>
    <row r="650" spans="1:31" x14ac:dyDescent="0.2">
      <c r="A650" s="140"/>
      <c r="B650" s="127"/>
      <c r="C650" s="146"/>
      <c r="D650" s="144"/>
      <c r="E650" s="127"/>
      <c r="F650" s="127"/>
      <c r="G650" s="127"/>
      <c r="H650" s="127"/>
      <c r="I650" s="127"/>
      <c r="J650" s="137"/>
      <c r="K650" s="103" t="s">
        <v>13</v>
      </c>
      <c r="L650" s="104" t="s">
        <v>60</v>
      </c>
      <c r="M650" s="112" t="s">
        <v>63</v>
      </c>
      <c r="N650" s="105">
        <v>480</v>
      </c>
      <c r="O650" s="105">
        <v>3</v>
      </c>
      <c r="P650" s="105">
        <v>5</v>
      </c>
      <c r="Q650" s="105">
        <v>18</v>
      </c>
      <c r="R650" s="106">
        <v>5</v>
      </c>
      <c r="S650" s="127"/>
      <c r="T650" s="127"/>
      <c r="U650" s="127"/>
      <c r="V650" s="127"/>
      <c r="W650" s="127"/>
      <c r="X650" s="127"/>
      <c r="Y650" s="127"/>
      <c r="Z650" s="127"/>
      <c r="AA650" s="134"/>
    </row>
    <row r="651" spans="1:31" ht="13.5" thickBot="1" x14ac:dyDescent="0.25">
      <c r="A651" s="141"/>
      <c r="B651" s="128"/>
      <c r="C651" s="147"/>
      <c r="D651" s="145"/>
      <c r="E651" s="128"/>
      <c r="F651" s="128"/>
      <c r="G651" s="128"/>
      <c r="H651" s="128"/>
      <c r="I651" s="128"/>
      <c r="J651" s="138"/>
      <c r="K651" s="107" t="s">
        <v>14</v>
      </c>
      <c r="L651" s="108" t="s">
        <v>60</v>
      </c>
      <c r="M651" s="113" t="s">
        <v>62</v>
      </c>
      <c r="N651" s="109">
        <v>480</v>
      </c>
      <c r="O651" s="109">
        <v>3</v>
      </c>
      <c r="P651" s="109">
        <v>5</v>
      </c>
      <c r="Q651" s="109">
        <v>27</v>
      </c>
      <c r="R651" s="110"/>
      <c r="S651" s="128"/>
      <c r="T651" s="128"/>
      <c r="U651" s="128"/>
      <c r="V651" s="128"/>
      <c r="W651" s="128"/>
      <c r="X651" s="128"/>
      <c r="Y651" s="128"/>
      <c r="Z651" s="128"/>
      <c r="AA651" s="135"/>
    </row>
    <row r="652" spans="1:31" x14ac:dyDescent="0.2">
      <c r="A652" s="139" t="s">
        <v>548</v>
      </c>
      <c r="B652" s="126" t="s">
        <v>76</v>
      </c>
      <c r="C652" s="142">
        <v>43665</v>
      </c>
      <c r="D652" s="143" t="s">
        <v>77</v>
      </c>
      <c r="E652" s="126"/>
      <c r="F652" s="126"/>
      <c r="G652" s="126"/>
      <c r="H652" s="126"/>
      <c r="I652" s="126"/>
      <c r="J652" s="136" t="s">
        <v>79</v>
      </c>
      <c r="K652" s="100" t="s">
        <v>23</v>
      </c>
      <c r="L652" s="93" t="s">
        <v>60</v>
      </c>
      <c r="M652" s="111" t="s">
        <v>182</v>
      </c>
      <c r="N652" s="101">
        <v>600</v>
      </c>
      <c r="O652" s="101">
        <v>3</v>
      </c>
      <c r="P652" s="101">
        <v>25</v>
      </c>
      <c r="Q652" s="101">
        <v>15</v>
      </c>
      <c r="R652" s="102"/>
      <c r="S652" s="126" t="s">
        <v>73</v>
      </c>
      <c r="T652" s="126">
        <v>3</v>
      </c>
      <c r="U652" s="126">
        <v>25</v>
      </c>
      <c r="V652" s="126">
        <v>3.9</v>
      </c>
      <c r="W652" s="126">
        <v>3</v>
      </c>
      <c r="X652" s="126">
        <v>1399.2</v>
      </c>
      <c r="Y652" s="126" t="s">
        <v>75</v>
      </c>
      <c r="Z652" s="126"/>
      <c r="AA652" s="133" t="s">
        <v>82</v>
      </c>
      <c r="AE652" t="str">
        <f>IF(P652&gt;U652,"XXXX","")</f>
        <v/>
      </c>
    </row>
    <row r="653" spans="1:31" x14ac:dyDescent="0.2">
      <c r="A653" s="140"/>
      <c r="B653" s="127"/>
      <c r="C653" s="146"/>
      <c r="D653" s="144"/>
      <c r="E653" s="127"/>
      <c r="F653" s="127"/>
      <c r="G653" s="127"/>
      <c r="H653" s="127"/>
      <c r="I653" s="127"/>
      <c r="J653" s="137"/>
      <c r="K653" s="103" t="s">
        <v>13</v>
      </c>
      <c r="L653" s="104" t="s">
        <v>60</v>
      </c>
      <c r="M653" s="112" t="s">
        <v>63</v>
      </c>
      <c r="N653" s="105">
        <v>600</v>
      </c>
      <c r="O653" s="105">
        <v>3</v>
      </c>
      <c r="P653" s="105">
        <v>5</v>
      </c>
      <c r="Q653" s="105">
        <v>18</v>
      </c>
      <c r="R653" s="106">
        <v>5</v>
      </c>
      <c r="S653" s="127"/>
      <c r="T653" s="127"/>
      <c r="U653" s="127"/>
      <c r="V653" s="127"/>
      <c r="W653" s="127"/>
      <c r="X653" s="127"/>
      <c r="Y653" s="127"/>
      <c r="Z653" s="127"/>
      <c r="AA653" s="134"/>
    </row>
    <row r="654" spans="1:31" ht="13.5" thickBot="1" x14ac:dyDescent="0.25">
      <c r="A654" s="141"/>
      <c r="B654" s="128"/>
      <c r="C654" s="147"/>
      <c r="D654" s="145"/>
      <c r="E654" s="128"/>
      <c r="F654" s="128"/>
      <c r="G654" s="128"/>
      <c r="H654" s="128"/>
      <c r="I654" s="128"/>
      <c r="J654" s="138"/>
      <c r="K654" s="107" t="s">
        <v>14</v>
      </c>
      <c r="L654" s="108" t="s">
        <v>60</v>
      </c>
      <c r="M654" s="113" t="s">
        <v>62</v>
      </c>
      <c r="N654" s="109">
        <v>600</v>
      </c>
      <c r="O654" s="109">
        <v>3</v>
      </c>
      <c r="P654" s="109">
        <v>5</v>
      </c>
      <c r="Q654" s="109">
        <v>27</v>
      </c>
      <c r="R654" s="110"/>
      <c r="S654" s="128"/>
      <c r="T654" s="128"/>
      <c r="U654" s="128"/>
      <c r="V654" s="128"/>
      <c r="W654" s="128"/>
      <c r="X654" s="128"/>
      <c r="Y654" s="128"/>
      <c r="Z654" s="128"/>
      <c r="AA654" s="135"/>
    </row>
    <row r="655" spans="1:31" x14ac:dyDescent="0.2">
      <c r="A655" s="139" t="s">
        <v>549</v>
      </c>
      <c r="B655" s="126" t="s">
        <v>76</v>
      </c>
      <c r="C655" s="142">
        <v>43665</v>
      </c>
      <c r="D655" s="143" t="s">
        <v>77</v>
      </c>
      <c r="E655" s="126"/>
      <c r="F655" s="126"/>
      <c r="G655" s="126"/>
      <c r="H655" s="126"/>
      <c r="I655" s="126"/>
      <c r="J655" s="136" t="s">
        <v>79</v>
      </c>
      <c r="K655" s="100" t="s">
        <v>23</v>
      </c>
      <c r="L655" s="93" t="s">
        <v>60</v>
      </c>
      <c r="M655" s="111" t="s">
        <v>182</v>
      </c>
      <c r="N655" s="101">
        <v>600</v>
      </c>
      <c r="O655" s="101">
        <v>3</v>
      </c>
      <c r="P655" s="101">
        <v>25</v>
      </c>
      <c r="Q655" s="101">
        <v>15</v>
      </c>
      <c r="R655" s="102"/>
      <c r="S655" s="126" t="s">
        <v>73</v>
      </c>
      <c r="T655" s="126">
        <v>3</v>
      </c>
      <c r="U655" s="126">
        <v>25</v>
      </c>
      <c r="V655" s="126">
        <v>6.1</v>
      </c>
      <c r="W655" s="126">
        <v>5</v>
      </c>
      <c r="X655" s="126">
        <v>1399.2</v>
      </c>
      <c r="Y655" s="126" t="s">
        <v>75</v>
      </c>
      <c r="Z655" s="126"/>
      <c r="AA655" s="133" t="s">
        <v>82</v>
      </c>
      <c r="AE655" t="str">
        <f>IF(P655&gt;U655,"XXXX","")</f>
        <v/>
      </c>
    </row>
    <row r="656" spans="1:31" x14ac:dyDescent="0.2">
      <c r="A656" s="140"/>
      <c r="B656" s="127"/>
      <c r="C656" s="146"/>
      <c r="D656" s="144"/>
      <c r="E656" s="127"/>
      <c r="F656" s="127"/>
      <c r="G656" s="127"/>
      <c r="H656" s="127"/>
      <c r="I656" s="127"/>
      <c r="J656" s="137"/>
      <c r="K656" s="103" t="s">
        <v>13</v>
      </c>
      <c r="L656" s="104" t="s">
        <v>60</v>
      </c>
      <c r="M656" s="112" t="s">
        <v>63</v>
      </c>
      <c r="N656" s="105">
        <v>600</v>
      </c>
      <c r="O656" s="105">
        <v>3</v>
      </c>
      <c r="P656" s="105">
        <v>5</v>
      </c>
      <c r="Q656" s="105">
        <v>18</v>
      </c>
      <c r="R656" s="106">
        <v>5</v>
      </c>
      <c r="S656" s="127"/>
      <c r="T656" s="127"/>
      <c r="U656" s="127"/>
      <c r="V656" s="127"/>
      <c r="W656" s="127"/>
      <c r="X656" s="127"/>
      <c r="Y656" s="127"/>
      <c r="Z656" s="127"/>
      <c r="AA656" s="134"/>
    </row>
    <row r="657" spans="1:31" ht="13.5" thickBot="1" x14ac:dyDescent="0.25">
      <c r="A657" s="141"/>
      <c r="B657" s="128"/>
      <c r="C657" s="147"/>
      <c r="D657" s="145"/>
      <c r="E657" s="128"/>
      <c r="F657" s="128"/>
      <c r="G657" s="128"/>
      <c r="H657" s="128"/>
      <c r="I657" s="128"/>
      <c r="J657" s="138"/>
      <c r="K657" s="107" t="s">
        <v>14</v>
      </c>
      <c r="L657" s="108" t="s">
        <v>60</v>
      </c>
      <c r="M657" s="113" t="s">
        <v>62</v>
      </c>
      <c r="N657" s="109">
        <v>600</v>
      </c>
      <c r="O657" s="109">
        <v>3</v>
      </c>
      <c r="P657" s="109">
        <v>5</v>
      </c>
      <c r="Q657" s="109">
        <v>27</v>
      </c>
      <c r="R657" s="110"/>
      <c r="S657" s="128"/>
      <c r="T657" s="128"/>
      <c r="U657" s="128"/>
      <c r="V657" s="128"/>
      <c r="W657" s="128"/>
      <c r="X657" s="128"/>
      <c r="Y657" s="128"/>
      <c r="Z657" s="128"/>
      <c r="AA657" s="135"/>
    </row>
    <row r="658" spans="1:31" x14ac:dyDescent="0.2">
      <c r="A658" s="139" t="s">
        <v>269</v>
      </c>
      <c r="B658" s="126" t="s">
        <v>76</v>
      </c>
      <c r="C658" s="142">
        <v>43665</v>
      </c>
      <c r="D658" s="143" t="s">
        <v>77</v>
      </c>
      <c r="E658" s="126"/>
      <c r="F658" s="126"/>
      <c r="G658" s="126"/>
      <c r="H658" s="126"/>
      <c r="I658" s="126"/>
      <c r="J658" s="136" t="s">
        <v>79</v>
      </c>
      <c r="K658" s="100" t="s">
        <v>23</v>
      </c>
      <c r="L658" s="93" t="s">
        <v>60</v>
      </c>
      <c r="M658" s="111" t="s">
        <v>182</v>
      </c>
      <c r="N658" s="101">
        <v>600</v>
      </c>
      <c r="O658" s="101">
        <v>3</v>
      </c>
      <c r="P658" s="101">
        <v>25</v>
      </c>
      <c r="Q658" s="101">
        <v>20</v>
      </c>
      <c r="R658" s="102"/>
      <c r="S658" s="126" t="s">
        <v>73</v>
      </c>
      <c r="T658" s="126">
        <v>3</v>
      </c>
      <c r="U658" s="126">
        <v>25</v>
      </c>
      <c r="V658" s="126">
        <v>6.1</v>
      </c>
      <c r="W658" s="126">
        <v>5</v>
      </c>
      <c r="X658" s="126">
        <v>1399.2</v>
      </c>
      <c r="Y658" s="126" t="s">
        <v>75</v>
      </c>
      <c r="Z658" s="126"/>
      <c r="AA658" s="133" t="s">
        <v>82</v>
      </c>
      <c r="AE658" t="str">
        <f>IF(P658&gt;U658,"XXXX","")</f>
        <v/>
      </c>
    </row>
    <row r="659" spans="1:31" x14ac:dyDescent="0.2">
      <c r="A659" s="140"/>
      <c r="B659" s="127"/>
      <c r="C659" s="146"/>
      <c r="D659" s="144"/>
      <c r="E659" s="127"/>
      <c r="F659" s="127"/>
      <c r="G659" s="127"/>
      <c r="H659" s="127"/>
      <c r="I659" s="127"/>
      <c r="J659" s="137"/>
      <c r="K659" s="103" t="s">
        <v>13</v>
      </c>
      <c r="L659" s="104" t="s">
        <v>60</v>
      </c>
      <c r="M659" s="112" t="s">
        <v>63</v>
      </c>
      <c r="N659" s="105">
        <v>600</v>
      </c>
      <c r="O659" s="105">
        <v>3</v>
      </c>
      <c r="P659" s="105">
        <v>5</v>
      </c>
      <c r="Q659" s="105">
        <v>18</v>
      </c>
      <c r="R659" s="106">
        <v>5</v>
      </c>
      <c r="S659" s="127"/>
      <c r="T659" s="127"/>
      <c r="U659" s="127"/>
      <c r="V659" s="127"/>
      <c r="W659" s="127"/>
      <c r="X659" s="127"/>
      <c r="Y659" s="127"/>
      <c r="Z659" s="127"/>
      <c r="AA659" s="134"/>
    </row>
    <row r="660" spans="1:31" ht="13.5" thickBot="1" x14ac:dyDescent="0.25">
      <c r="A660" s="141"/>
      <c r="B660" s="128"/>
      <c r="C660" s="147"/>
      <c r="D660" s="145"/>
      <c r="E660" s="128"/>
      <c r="F660" s="128"/>
      <c r="G660" s="128"/>
      <c r="H660" s="128"/>
      <c r="I660" s="128"/>
      <c r="J660" s="138"/>
      <c r="K660" s="107" t="s">
        <v>14</v>
      </c>
      <c r="L660" s="108" t="s">
        <v>60</v>
      </c>
      <c r="M660" s="113" t="s">
        <v>62</v>
      </c>
      <c r="N660" s="109">
        <v>600</v>
      </c>
      <c r="O660" s="109">
        <v>3</v>
      </c>
      <c r="P660" s="109">
        <v>5</v>
      </c>
      <c r="Q660" s="109">
        <v>27</v>
      </c>
      <c r="R660" s="110"/>
      <c r="S660" s="128"/>
      <c r="T660" s="128"/>
      <c r="U660" s="128"/>
      <c r="V660" s="128"/>
      <c r="W660" s="128"/>
      <c r="X660" s="128"/>
      <c r="Y660" s="128"/>
      <c r="Z660" s="128"/>
      <c r="AA660" s="135"/>
    </row>
    <row r="661" spans="1:31" x14ac:dyDescent="0.2">
      <c r="A661" s="139" t="s">
        <v>550</v>
      </c>
      <c r="B661" s="126" t="s">
        <v>76</v>
      </c>
      <c r="C661" s="142">
        <v>43665</v>
      </c>
      <c r="D661" s="143" t="s">
        <v>77</v>
      </c>
      <c r="E661" s="126"/>
      <c r="F661" s="126"/>
      <c r="G661" s="126"/>
      <c r="H661" s="126"/>
      <c r="I661" s="126"/>
      <c r="J661" s="136" t="s">
        <v>79</v>
      </c>
      <c r="K661" s="100" t="s">
        <v>23</v>
      </c>
      <c r="L661" s="93" t="s">
        <v>60</v>
      </c>
      <c r="M661" s="111" t="s">
        <v>183</v>
      </c>
      <c r="N661" s="101">
        <v>480</v>
      </c>
      <c r="O661" s="101">
        <v>3</v>
      </c>
      <c r="P661" s="101">
        <v>100</v>
      </c>
      <c r="Q661" s="101">
        <v>15</v>
      </c>
      <c r="R661" s="102"/>
      <c r="S661" s="126" t="s">
        <v>72</v>
      </c>
      <c r="T661" s="126">
        <v>3</v>
      </c>
      <c r="U661" s="126">
        <v>100</v>
      </c>
      <c r="V661" s="126">
        <v>4.8</v>
      </c>
      <c r="W661" s="126">
        <v>3</v>
      </c>
      <c r="X661" s="126">
        <v>1399.2</v>
      </c>
      <c r="Y661" s="126" t="s">
        <v>75</v>
      </c>
      <c r="Z661" s="126"/>
      <c r="AA661" s="133" t="s">
        <v>82</v>
      </c>
      <c r="AE661" t="str">
        <f>IF(P661&gt;U661,"XXXX","")</f>
        <v/>
      </c>
    </row>
    <row r="662" spans="1:31" x14ac:dyDescent="0.2">
      <c r="A662" s="140"/>
      <c r="B662" s="127"/>
      <c r="C662" s="146"/>
      <c r="D662" s="144"/>
      <c r="E662" s="127"/>
      <c r="F662" s="127"/>
      <c r="G662" s="127"/>
      <c r="H662" s="127"/>
      <c r="I662" s="127"/>
      <c r="J662" s="137"/>
      <c r="K662" s="103" t="s">
        <v>13</v>
      </c>
      <c r="L662" s="104" t="s">
        <v>60</v>
      </c>
      <c r="M662" s="112" t="s">
        <v>63</v>
      </c>
      <c r="N662" s="105">
        <v>480</v>
      </c>
      <c r="O662" s="105">
        <v>3</v>
      </c>
      <c r="P662" s="105">
        <v>5</v>
      </c>
      <c r="Q662" s="105">
        <v>18</v>
      </c>
      <c r="R662" s="106">
        <v>5</v>
      </c>
      <c r="S662" s="127"/>
      <c r="T662" s="127"/>
      <c r="U662" s="127"/>
      <c r="V662" s="127"/>
      <c r="W662" s="127"/>
      <c r="X662" s="127"/>
      <c r="Y662" s="127"/>
      <c r="Z662" s="127"/>
      <c r="AA662" s="134"/>
    </row>
    <row r="663" spans="1:31" ht="13.5" thickBot="1" x14ac:dyDescent="0.25">
      <c r="A663" s="141"/>
      <c r="B663" s="128"/>
      <c r="C663" s="147"/>
      <c r="D663" s="145"/>
      <c r="E663" s="128"/>
      <c r="F663" s="128"/>
      <c r="G663" s="128"/>
      <c r="H663" s="128"/>
      <c r="I663" s="128"/>
      <c r="J663" s="138"/>
      <c r="K663" s="107" t="s">
        <v>14</v>
      </c>
      <c r="L663" s="108" t="s">
        <v>60</v>
      </c>
      <c r="M663" s="113" t="s">
        <v>62</v>
      </c>
      <c r="N663" s="109">
        <v>480</v>
      </c>
      <c r="O663" s="109">
        <v>3</v>
      </c>
      <c r="P663" s="109">
        <v>5</v>
      </c>
      <c r="Q663" s="109">
        <v>27</v>
      </c>
      <c r="R663" s="110"/>
      <c r="S663" s="128"/>
      <c r="T663" s="128"/>
      <c r="U663" s="128"/>
      <c r="V663" s="128"/>
      <c r="W663" s="128"/>
      <c r="X663" s="128"/>
      <c r="Y663" s="128"/>
      <c r="Z663" s="128"/>
      <c r="AA663" s="135"/>
    </row>
    <row r="664" spans="1:31" x14ac:dyDescent="0.2">
      <c r="A664" s="139" t="s">
        <v>551</v>
      </c>
      <c r="B664" s="126" t="s">
        <v>76</v>
      </c>
      <c r="C664" s="142">
        <v>43665</v>
      </c>
      <c r="D664" s="143" t="s">
        <v>77</v>
      </c>
      <c r="E664" s="126"/>
      <c r="F664" s="126"/>
      <c r="G664" s="126"/>
      <c r="H664" s="126"/>
      <c r="I664" s="126"/>
      <c r="J664" s="136" t="s">
        <v>79</v>
      </c>
      <c r="K664" s="100" t="s">
        <v>23</v>
      </c>
      <c r="L664" s="93" t="s">
        <v>60</v>
      </c>
      <c r="M664" s="111" t="s">
        <v>183</v>
      </c>
      <c r="N664" s="101">
        <v>480</v>
      </c>
      <c r="O664" s="101">
        <v>3</v>
      </c>
      <c r="P664" s="101">
        <v>100</v>
      </c>
      <c r="Q664" s="101">
        <v>15</v>
      </c>
      <c r="R664" s="102"/>
      <c r="S664" s="126" t="s">
        <v>72</v>
      </c>
      <c r="T664" s="126">
        <v>3</v>
      </c>
      <c r="U664" s="126">
        <v>100</v>
      </c>
      <c r="V664" s="126">
        <v>7.6</v>
      </c>
      <c r="W664" s="126">
        <v>5</v>
      </c>
      <c r="X664" s="126">
        <v>1399.2</v>
      </c>
      <c r="Y664" s="126" t="s">
        <v>75</v>
      </c>
      <c r="Z664" s="126"/>
      <c r="AA664" s="133" t="s">
        <v>82</v>
      </c>
      <c r="AE664" t="str">
        <f>IF(P664&gt;U664,"XXXX","")</f>
        <v/>
      </c>
    </row>
    <row r="665" spans="1:31" x14ac:dyDescent="0.2">
      <c r="A665" s="140"/>
      <c r="B665" s="127"/>
      <c r="C665" s="146"/>
      <c r="D665" s="144"/>
      <c r="E665" s="127"/>
      <c r="F665" s="127"/>
      <c r="G665" s="127"/>
      <c r="H665" s="127"/>
      <c r="I665" s="127"/>
      <c r="J665" s="137"/>
      <c r="K665" s="103" t="s">
        <v>13</v>
      </c>
      <c r="L665" s="104" t="s">
        <v>60</v>
      </c>
      <c r="M665" s="112" t="s">
        <v>63</v>
      </c>
      <c r="N665" s="105">
        <v>480</v>
      </c>
      <c r="O665" s="105">
        <v>3</v>
      </c>
      <c r="P665" s="105">
        <v>5</v>
      </c>
      <c r="Q665" s="105">
        <v>18</v>
      </c>
      <c r="R665" s="106">
        <v>5</v>
      </c>
      <c r="S665" s="127"/>
      <c r="T665" s="127"/>
      <c r="U665" s="127"/>
      <c r="V665" s="127"/>
      <c r="W665" s="127"/>
      <c r="X665" s="127"/>
      <c r="Y665" s="127"/>
      <c r="Z665" s="127"/>
      <c r="AA665" s="134"/>
    </row>
    <row r="666" spans="1:31" ht="13.5" thickBot="1" x14ac:dyDescent="0.25">
      <c r="A666" s="141"/>
      <c r="B666" s="128"/>
      <c r="C666" s="147"/>
      <c r="D666" s="145"/>
      <c r="E666" s="128"/>
      <c r="F666" s="128"/>
      <c r="G666" s="128"/>
      <c r="H666" s="128"/>
      <c r="I666" s="128"/>
      <c r="J666" s="138"/>
      <c r="K666" s="107" t="s">
        <v>14</v>
      </c>
      <c r="L666" s="108" t="s">
        <v>60</v>
      </c>
      <c r="M666" s="113" t="s">
        <v>62</v>
      </c>
      <c r="N666" s="109">
        <v>480</v>
      </c>
      <c r="O666" s="109">
        <v>3</v>
      </c>
      <c r="P666" s="109">
        <v>5</v>
      </c>
      <c r="Q666" s="109">
        <v>27</v>
      </c>
      <c r="R666" s="110"/>
      <c r="S666" s="128"/>
      <c r="T666" s="128"/>
      <c r="U666" s="128"/>
      <c r="V666" s="128"/>
      <c r="W666" s="128"/>
      <c r="X666" s="128"/>
      <c r="Y666" s="128"/>
      <c r="Z666" s="128"/>
      <c r="AA666" s="135"/>
    </row>
    <row r="667" spans="1:31" x14ac:dyDescent="0.2">
      <c r="A667" s="139" t="s">
        <v>270</v>
      </c>
      <c r="B667" s="126" t="s">
        <v>76</v>
      </c>
      <c r="C667" s="142">
        <v>43665</v>
      </c>
      <c r="D667" s="143" t="s">
        <v>77</v>
      </c>
      <c r="E667" s="126"/>
      <c r="F667" s="126"/>
      <c r="G667" s="126"/>
      <c r="H667" s="126"/>
      <c r="I667" s="126"/>
      <c r="J667" s="136" t="s">
        <v>79</v>
      </c>
      <c r="K667" s="100" t="s">
        <v>23</v>
      </c>
      <c r="L667" s="93" t="s">
        <v>60</v>
      </c>
      <c r="M667" s="111" t="s">
        <v>183</v>
      </c>
      <c r="N667" s="101">
        <v>480</v>
      </c>
      <c r="O667" s="101">
        <v>3</v>
      </c>
      <c r="P667" s="101">
        <v>100</v>
      </c>
      <c r="Q667" s="101">
        <v>20</v>
      </c>
      <c r="R667" s="102"/>
      <c r="S667" s="126" t="s">
        <v>72</v>
      </c>
      <c r="T667" s="126">
        <v>3</v>
      </c>
      <c r="U667" s="126">
        <v>100</v>
      </c>
      <c r="V667" s="126">
        <v>7.6</v>
      </c>
      <c r="W667" s="126">
        <v>5</v>
      </c>
      <c r="X667" s="126">
        <v>1399.2</v>
      </c>
      <c r="Y667" s="126" t="s">
        <v>75</v>
      </c>
      <c r="Z667" s="126"/>
      <c r="AA667" s="133" t="s">
        <v>82</v>
      </c>
      <c r="AE667" t="str">
        <f>IF(P667&gt;U667,"XXXX","")</f>
        <v/>
      </c>
    </row>
    <row r="668" spans="1:31" x14ac:dyDescent="0.2">
      <c r="A668" s="140"/>
      <c r="B668" s="127"/>
      <c r="C668" s="146"/>
      <c r="D668" s="144"/>
      <c r="E668" s="127"/>
      <c r="F668" s="127"/>
      <c r="G668" s="127"/>
      <c r="H668" s="127"/>
      <c r="I668" s="127"/>
      <c r="J668" s="137"/>
      <c r="K668" s="103" t="s">
        <v>13</v>
      </c>
      <c r="L668" s="104" t="s">
        <v>60</v>
      </c>
      <c r="M668" s="112" t="s">
        <v>63</v>
      </c>
      <c r="N668" s="105">
        <v>480</v>
      </c>
      <c r="O668" s="105">
        <v>3</v>
      </c>
      <c r="P668" s="105">
        <v>5</v>
      </c>
      <c r="Q668" s="105">
        <v>18</v>
      </c>
      <c r="R668" s="106">
        <v>5</v>
      </c>
      <c r="S668" s="127"/>
      <c r="T668" s="127"/>
      <c r="U668" s="127"/>
      <c r="V668" s="127"/>
      <c r="W668" s="127"/>
      <c r="X668" s="127"/>
      <c r="Y668" s="127"/>
      <c r="Z668" s="127"/>
      <c r="AA668" s="134"/>
    </row>
    <row r="669" spans="1:31" ht="13.5" thickBot="1" x14ac:dyDescent="0.25">
      <c r="A669" s="141"/>
      <c r="B669" s="128"/>
      <c r="C669" s="147"/>
      <c r="D669" s="145"/>
      <c r="E669" s="128"/>
      <c r="F669" s="128"/>
      <c r="G669" s="128"/>
      <c r="H669" s="128"/>
      <c r="I669" s="128"/>
      <c r="J669" s="138"/>
      <c r="K669" s="107" t="s">
        <v>14</v>
      </c>
      <c r="L669" s="108" t="s">
        <v>60</v>
      </c>
      <c r="M669" s="113" t="s">
        <v>62</v>
      </c>
      <c r="N669" s="109">
        <v>480</v>
      </c>
      <c r="O669" s="109">
        <v>3</v>
      </c>
      <c r="P669" s="109">
        <v>5</v>
      </c>
      <c r="Q669" s="109">
        <v>27</v>
      </c>
      <c r="R669" s="110"/>
      <c r="S669" s="128"/>
      <c r="T669" s="128"/>
      <c r="U669" s="128"/>
      <c r="V669" s="128"/>
      <c r="W669" s="128"/>
      <c r="X669" s="128"/>
      <c r="Y669" s="128"/>
      <c r="Z669" s="128"/>
      <c r="AA669" s="135"/>
    </row>
    <row r="670" spans="1:31" x14ac:dyDescent="0.2">
      <c r="A670" s="139" t="s">
        <v>271</v>
      </c>
      <c r="B670" s="126" t="s">
        <v>76</v>
      </c>
      <c r="C670" s="142">
        <v>43665</v>
      </c>
      <c r="D670" s="143" t="s">
        <v>77</v>
      </c>
      <c r="E670" s="126"/>
      <c r="F670" s="126"/>
      <c r="G670" s="126"/>
      <c r="H670" s="126"/>
      <c r="I670" s="126"/>
      <c r="J670" s="136" t="s">
        <v>79</v>
      </c>
      <c r="K670" s="100" t="s">
        <v>23</v>
      </c>
      <c r="L670" s="93" t="s">
        <v>60</v>
      </c>
      <c r="M670" s="111" t="s">
        <v>179</v>
      </c>
      <c r="N670" s="101">
        <v>240</v>
      </c>
      <c r="O670" s="101">
        <v>3</v>
      </c>
      <c r="P670" s="101">
        <v>65</v>
      </c>
      <c r="Q670" s="101">
        <v>25</v>
      </c>
      <c r="R670" s="102"/>
      <c r="S670" s="126">
        <v>200</v>
      </c>
      <c r="T670" s="126">
        <v>3</v>
      </c>
      <c r="U670" s="126">
        <v>65</v>
      </c>
      <c r="V670" s="126">
        <v>17.5</v>
      </c>
      <c r="W670" s="126">
        <v>5</v>
      </c>
      <c r="X670" s="126">
        <v>1399.2</v>
      </c>
      <c r="Y670" s="126" t="s">
        <v>74</v>
      </c>
      <c r="Z670" s="126"/>
      <c r="AA670" s="133" t="s">
        <v>83</v>
      </c>
      <c r="AE670" t="str">
        <f>IF(P670&gt;U670,"XXXX","")</f>
        <v/>
      </c>
    </row>
    <row r="671" spans="1:31" x14ac:dyDescent="0.2">
      <c r="A671" s="140"/>
      <c r="B671" s="127"/>
      <c r="C671" s="146"/>
      <c r="D671" s="144"/>
      <c r="E671" s="127"/>
      <c r="F671" s="127"/>
      <c r="G671" s="127"/>
      <c r="H671" s="127"/>
      <c r="I671" s="127"/>
      <c r="J671" s="137"/>
      <c r="K671" s="103" t="s">
        <v>13</v>
      </c>
      <c r="L671" s="104" t="s">
        <v>60</v>
      </c>
      <c r="M671" s="112" t="s">
        <v>64</v>
      </c>
      <c r="N671" s="105">
        <v>240</v>
      </c>
      <c r="O671" s="105">
        <v>3</v>
      </c>
      <c r="P671" s="105">
        <v>5</v>
      </c>
      <c r="Q671" s="105">
        <v>27</v>
      </c>
      <c r="R671" s="106">
        <v>7.5</v>
      </c>
      <c r="S671" s="127"/>
      <c r="T671" s="127"/>
      <c r="U671" s="127"/>
      <c r="V671" s="127"/>
      <c r="W671" s="127"/>
      <c r="X671" s="127"/>
      <c r="Y671" s="127"/>
      <c r="Z671" s="127"/>
      <c r="AA671" s="134"/>
    </row>
    <row r="672" spans="1:31" ht="13.5" thickBot="1" x14ac:dyDescent="0.25">
      <c r="A672" s="141"/>
      <c r="B672" s="128"/>
      <c r="C672" s="147"/>
      <c r="D672" s="145"/>
      <c r="E672" s="128"/>
      <c r="F672" s="128"/>
      <c r="G672" s="128"/>
      <c r="H672" s="128"/>
      <c r="I672" s="128"/>
      <c r="J672" s="138"/>
      <c r="K672" s="107" t="s">
        <v>14</v>
      </c>
      <c r="L672" s="108" t="s">
        <v>60</v>
      </c>
      <c r="M672" s="113" t="s">
        <v>184</v>
      </c>
      <c r="N672" s="109">
        <v>240</v>
      </c>
      <c r="O672" s="109">
        <v>3</v>
      </c>
      <c r="P672" s="109">
        <v>5</v>
      </c>
      <c r="Q672" s="109" t="s">
        <v>199</v>
      </c>
      <c r="R672" s="110"/>
      <c r="S672" s="128"/>
      <c r="T672" s="128"/>
      <c r="U672" s="128"/>
      <c r="V672" s="128"/>
      <c r="W672" s="128"/>
      <c r="X672" s="128"/>
      <c r="Y672" s="128"/>
      <c r="Z672" s="128"/>
      <c r="AA672" s="135"/>
    </row>
    <row r="673" spans="1:31" x14ac:dyDescent="0.2">
      <c r="A673" s="139" t="s">
        <v>272</v>
      </c>
      <c r="B673" s="126" t="s">
        <v>76</v>
      </c>
      <c r="C673" s="142">
        <v>43665</v>
      </c>
      <c r="D673" s="143" t="s">
        <v>77</v>
      </c>
      <c r="E673" s="126"/>
      <c r="F673" s="126"/>
      <c r="G673" s="126"/>
      <c r="H673" s="126"/>
      <c r="I673" s="126"/>
      <c r="J673" s="136" t="s">
        <v>79</v>
      </c>
      <c r="K673" s="100" t="s">
        <v>23</v>
      </c>
      <c r="L673" s="93" t="s">
        <v>60</v>
      </c>
      <c r="M673" s="111" t="s">
        <v>179</v>
      </c>
      <c r="N673" s="101">
        <v>240</v>
      </c>
      <c r="O673" s="101">
        <v>3</v>
      </c>
      <c r="P673" s="101">
        <v>65</v>
      </c>
      <c r="Q673" s="101">
        <v>30</v>
      </c>
      <c r="R673" s="102"/>
      <c r="S673" s="126">
        <v>200</v>
      </c>
      <c r="T673" s="126">
        <v>3</v>
      </c>
      <c r="U673" s="126">
        <v>65</v>
      </c>
      <c r="V673" s="126">
        <v>17.5</v>
      </c>
      <c r="W673" s="126">
        <v>5</v>
      </c>
      <c r="X673" s="126">
        <v>1399.2</v>
      </c>
      <c r="Y673" s="126" t="s">
        <v>74</v>
      </c>
      <c r="Z673" s="126"/>
      <c r="AA673" s="133" t="s">
        <v>83</v>
      </c>
      <c r="AE673" t="str">
        <f>IF(P673&gt;U673,"XXXX","")</f>
        <v/>
      </c>
    </row>
    <row r="674" spans="1:31" x14ac:dyDescent="0.2">
      <c r="A674" s="140"/>
      <c r="B674" s="127"/>
      <c r="C674" s="146"/>
      <c r="D674" s="144"/>
      <c r="E674" s="127"/>
      <c r="F674" s="127"/>
      <c r="G674" s="127"/>
      <c r="H674" s="127"/>
      <c r="I674" s="127"/>
      <c r="J674" s="137"/>
      <c r="K674" s="103" t="s">
        <v>13</v>
      </c>
      <c r="L674" s="104" t="s">
        <v>60</v>
      </c>
      <c r="M674" s="112" t="s">
        <v>64</v>
      </c>
      <c r="N674" s="105">
        <v>240</v>
      </c>
      <c r="O674" s="105">
        <v>3</v>
      </c>
      <c r="P674" s="105">
        <v>5</v>
      </c>
      <c r="Q674" s="105">
        <v>27</v>
      </c>
      <c r="R674" s="106">
        <v>7.5</v>
      </c>
      <c r="S674" s="127"/>
      <c r="T674" s="127"/>
      <c r="U674" s="127"/>
      <c r="V674" s="127"/>
      <c r="W674" s="127"/>
      <c r="X674" s="127"/>
      <c r="Y674" s="127"/>
      <c r="Z674" s="127"/>
      <c r="AA674" s="134"/>
    </row>
    <row r="675" spans="1:31" ht="13.5" thickBot="1" x14ac:dyDescent="0.25">
      <c r="A675" s="141"/>
      <c r="B675" s="128"/>
      <c r="C675" s="147"/>
      <c r="D675" s="145"/>
      <c r="E675" s="128"/>
      <c r="F675" s="128"/>
      <c r="G675" s="128"/>
      <c r="H675" s="128"/>
      <c r="I675" s="128"/>
      <c r="J675" s="138"/>
      <c r="K675" s="107" t="s">
        <v>14</v>
      </c>
      <c r="L675" s="108" t="s">
        <v>60</v>
      </c>
      <c r="M675" s="113" t="s">
        <v>184</v>
      </c>
      <c r="N675" s="109">
        <v>240</v>
      </c>
      <c r="O675" s="109">
        <v>3</v>
      </c>
      <c r="P675" s="109">
        <v>5</v>
      </c>
      <c r="Q675" s="109" t="s">
        <v>199</v>
      </c>
      <c r="R675" s="110"/>
      <c r="S675" s="128"/>
      <c r="T675" s="128"/>
      <c r="U675" s="128"/>
      <c r="V675" s="128"/>
      <c r="W675" s="128"/>
      <c r="X675" s="128"/>
      <c r="Y675" s="128"/>
      <c r="Z675" s="128"/>
      <c r="AA675" s="135"/>
    </row>
    <row r="676" spans="1:31" x14ac:dyDescent="0.2">
      <c r="A676" s="139" t="s">
        <v>273</v>
      </c>
      <c r="B676" s="126" t="s">
        <v>76</v>
      </c>
      <c r="C676" s="142">
        <v>43665</v>
      </c>
      <c r="D676" s="143" t="s">
        <v>77</v>
      </c>
      <c r="E676" s="126"/>
      <c r="F676" s="126"/>
      <c r="G676" s="126"/>
      <c r="H676" s="126"/>
      <c r="I676" s="126"/>
      <c r="J676" s="136" t="s">
        <v>79</v>
      </c>
      <c r="K676" s="100" t="s">
        <v>23</v>
      </c>
      <c r="L676" s="93" t="s">
        <v>60</v>
      </c>
      <c r="M676" s="111" t="s">
        <v>179</v>
      </c>
      <c r="N676" s="101">
        <v>240</v>
      </c>
      <c r="O676" s="101">
        <v>3</v>
      </c>
      <c r="P676" s="101">
        <v>65</v>
      </c>
      <c r="Q676" s="101">
        <v>40</v>
      </c>
      <c r="R676" s="102"/>
      <c r="S676" s="126">
        <v>200</v>
      </c>
      <c r="T676" s="126">
        <v>3</v>
      </c>
      <c r="U676" s="126">
        <v>65</v>
      </c>
      <c r="V676" s="126">
        <v>17.5</v>
      </c>
      <c r="W676" s="126">
        <v>5</v>
      </c>
      <c r="X676" s="126">
        <v>1399.2</v>
      </c>
      <c r="Y676" s="126" t="s">
        <v>74</v>
      </c>
      <c r="Z676" s="126"/>
      <c r="AA676" s="133" t="s">
        <v>83</v>
      </c>
      <c r="AE676" t="str">
        <f>IF(P676&gt;U676,"XXXX","")</f>
        <v/>
      </c>
    </row>
    <row r="677" spans="1:31" x14ac:dyDescent="0.2">
      <c r="A677" s="140"/>
      <c r="B677" s="127"/>
      <c r="C677" s="146"/>
      <c r="D677" s="144"/>
      <c r="E677" s="127"/>
      <c r="F677" s="127"/>
      <c r="G677" s="127"/>
      <c r="H677" s="127"/>
      <c r="I677" s="127"/>
      <c r="J677" s="137"/>
      <c r="K677" s="103" t="s">
        <v>13</v>
      </c>
      <c r="L677" s="104" t="s">
        <v>60</v>
      </c>
      <c r="M677" s="112" t="s">
        <v>64</v>
      </c>
      <c r="N677" s="105">
        <v>240</v>
      </c>
      <c r="O677" s="105">
        <v>3</v>
      </c>
      <c r="P677" s="105">
        <v>5</v>
      </c>
      <c r="Q677" s="105">
        <v>27</v>
      </c>
      <c r="R677" s="106">
        <v>7.5</v>
      </c>
      <c r="S677" s="127"/>
      <c r="T677" s="127"/>
      <c r="U677" s="127"/>
      <c r="V677" s="127"/>
      <c r="W677" s="127"/>
      <c r="X677" s="127"/>
      <c r="Y677" s="127"/>
      <c r="Z677" s="127"/>
      <c r="AA677" s="134"/>
    </row>
    <row r="678" spans="1:31" ht="13.5" thickBot="1" x14ac:dyDescent="0.25">
      <c r="A678" s="141"/>
      <c r="B678" s="128"/>
      <c r="C678" s="147"/>
      <c r="D678" s="145"/>
      <c r="E678" s="128"/>
      <c r="F678" s="128"/>
      <c r="G678" s="128"/>
      <c r="H678" s="128"/>
      <c r="I678" s="128"/>
      <c r="J678" s="138"/>
      <c r="K678" s="107" t="s">
        <v>14</v>
      </c>
      <c r="L678" s="108" t="s">
        <v>60</v>
      </c>
      <c r="M678" s="113" t="s">
        <v>184</v>
      </c>
      <c r="N678" s="109">
        <v>240</v>
      </c>
      <c r="O678" s="109">
        <v>3</v>
      </c>
      <c r="P678" s="109">
        <v>5</v>
      </c>
      <c r="Q678" s="109" t="s">
        <v>199</v>
      </c>
      <c r="R678" s="110"/>
      <c r="S678" s="128"/>
      <c r="T678" s="128"/>
      <c r="U678" s="128"/>
      <c r="V678" s="128"/>
      <c r="W678" s="128"/>
      <c r="X678" s="128"/>
      <c r="Y678" s="128"/>
      <c r="Z678" s="128"/>
      <c r="AA678" s="135"/>
    </row>
    <row r="679" spans="1:31" x14ac:dyDescent="0.2">
      <c r="A679" s="139" t="s">
        <v>552</v>
      </c>
      <c r="B679" s="126" t="s">
        <v>76</v>
      </c>
      <c r="C679" s="142">
        <v>43665</v>
      </c>
      <c r="D679" s="143" t="s">
        <v>77</v>
      </c>
      <c r="E679" s="126"/>
      <c r="F679" s="126"/>
      <c r="G679" s="126"/>
      <c r="H679" s="126"/>
      <c r="I679" s="126"/>
      <c r="J679" s="136" t="s">
        <v>79</v>
      </c>
      <c r="K679" s="100" t="s">
        <v>23</v>
      </c>
      <c r="L679" s="93" t="s">
        <v>60</v>
      </c>
      <c r="M679" s="111" t="s">
        <v>179</v>
      </c>
      <c r="N679" s="101">
        <v>240</v>
      </c>
      <c r="O679" s="101">
        <v>3</v>
      </c>
      <c r="P679" s="101">
        <v>65</v>
      </c>
      <c r="Q679" s="101">
        <v>40</v>
      </c>
      <c r="R679" s="102"/>
      <c r="S679" s="126">
        <v>200</v>
      </c>
      <c r="T679" s="126">
        <v>3</v>
      </c>
      <c r="U679" s="126">
        <v>65</v>
      </c>
      <c r="V679" s="126">
        <v>25.3</v>
      </c>
      <c r="W679" s="126">
        <v>7.5</v>
      </c>
      <c r="X679" s="126">
        <v>1399.2</v>
      </c>
      <c r="Y679" s="126" t="s">
        <v>74</v>
      </c>
      <c r="Z679" s="126"/>
      <c r="AA679" s="133" t="s">
        <v>83</v>
      </c>
      <c r="AE679" t="str">
        <f>IF(P679&gt;U679,"XXXX","")</f>
        <v/>
      </c>
    </row>
    <row r="680" spans="1:31" x14ac:dyDescent="0.2">
      <c r="A680" s="140"/>
      <c r="B680" s="127"/>
      <c r="C680" s="146"/>
      <c r="D680" s="144"/>
      <c r="E680" s="127"/>
      <c r="F680" s="127"/>
      <c r="G680" s="127"/>
      <c r="H680" s="127"/>
      <c r="I680" s="127"/>
      <c r="J680" s="137"/>
      <c r="K680" s="103" t="s">
        <v>13</v>
      </c>
      <c r="L680" s="104" t="s">
        <v>60</v>
      </c>
      <c r="M680" s="112" t="s">
        <v>64</v>
      </c>
      <c r="N680" s="105">
        <v>240</v>
      </c>
      <c r="O680" s="105">
        <v>3</v>
      </c>
      <c r="P680" s="105">
        <v>5</v>
      </c>
      <c r="Q680" s="105">
        <v>27</v>
      </c>
      <c r="R680" s="106">
        <v>7.5</v>
      </c>
      <c r="S680" s="127"/>
      <c r="T680" s="127"/>
      <c r="U680" s="127"/>
      <c r="V680" s="127"/>
      <c r="W680" s="127"/>
      <c r="X680" s="127"/>
      <c r="Y680" s="127"/>
      <c r="Z680" s="127"/>
      <c r="AA680" s="134"/>
    </row>
    <row r="681" spans="1:31" ht="13.5" thickBot="1" x14ac:dyDescent="0.25">
      <c r="A681" s="141"/>
      <c r="B681" s="128"/>
      <c r="C681" s="147"/>
      <c r="D681" s="145"/>
      <c r="E681" s="128"/>
      <c r="F681" s="128"/>
      <c r="G681" s="128"/>
      <c r="H681" s="128"/>
      <c r="I681" s="128"/>
      <c r="J681" s="138"/>
      <c r="K681" s="107" t="s">
        <v>14</v>
      </c>
      <c r="L681" s="108" t="s">
        <v>60</v>
      </c>
      <c r="M681" s="113" t="s">
        <v>184</v>
      </c>
      <c r="N681" s="109">
        <v>240</v>
      </c>
      <c r="O681" s="109">
        <v>3</v>
      </c>
      <c r="P681" s="109">
        <v>5</v>
      </c>
      <c r="Q681" s="109" t="s">
        <v>199</v>
      </c>
      <c r="R681" s="110"/>
      <c r="S681" s="128"/>
      <c r="T681" s="128"/>
      <c r="U681" s="128"/>
      <c r="V681" s="128"/>
      <c r="W681" s="128"/>
      <c r="X681" s="128"/>
      <c r="Y681" s="128"/>
      <c r="Z681" s="128"/>
      <c r="AA681" s="135"/>
    </row>
    <row r="682" spans="1:31" x14ac:dyDescent="0.2">
      <c r="A682" s="139" t="s">
        <v>274</v>
      </c>
      <c r="B682" s="126" t="s">
        <v>76</v>
      </c>
      <c r="C682" s="142">
        <v>43665</v>
      </c>
      <c r="D682" s="143" t="s">
        <v>77</v>
      </c>
      <c r="E682" s="126"/>
      <c r="F682" s="126"/>
      <c r="G682" s="126"/>
      <c r="H682" s="126"/>
      <c r="I682" s="126"/>
      <c r="J682" s="136" t="s">
        <v>79</v>
      </c>
      <c r="K682" s="100" t="s">
        <v>23</v>
      </c>
      <c r="L682" s="93" t="s">
        <v>60</v>
      </c>
      <c r="M682" s="111" t="s">
        <v>179</v>
      </c>
      <c r="N682" s="101">
        <v>240</v>
      </c>
      <c r="O682" s="101">
        <v>3</v>
      </c>
      <c r="P682" s="101">
        <v>65</v>
      </c>
      <c r="Q682" s="101">
        <v>60</v>
      </c>
      <c r="R682" s="102"/>
      <c r="S682" s="126">
        <v>200</v>
      </c>
      <c r="T682" s="126">
        <v>3</v>
      </c>
      <c r="U682" s="126">
        <v>65</v>
      </c>
      <c r="V682" s="126">
        <v>25.3</v>
      </c>
      <c r="W682" s="126">
        <v>7.5</v>
      </c>
      <c r="X682" s="126">
        <v>1399.2</v>
      </c>
      <c r="Y682" s="126" t="s">
        <v>74</v>
      </c>
      <c r="Z682" s="126"/>
      <c r="AA682" s="133" t="s">
        <v>83</v>
      </c>
      <c r="AE682" t="str">
        <f>IF(P682&gt;U682,"XXXX","")</f>
        <v/>
      </c>
    </row>
    <row r="683" spans="1:31" x14ac:dyDescent="0.2">
      <c r="A683" s="140"/>
      <c r="B683" s="127"/>
      <c r="C683" s="146"/>
      <c r="D683" s="144"/>
      <c r="E683" s="127"/>
      <c r="F683" s="127"/>
      <c r="G683" s="127"/>
      <c r="H683" s="127"/>
      <c r="I683" s="127"/>
      <c r="J683" s="137"/>
      <c r="K683" s="103" t="s">
        <v>13</v>
      </c>
      <c r="L683" s="104" t="s">
        <v>60</v>
      </c>
      <c r="M683" s="112" t="s">
        <v>64</v>
      </c>
      <c r="N683" s="105">
        <v>240</v>
      </c>
      <c r="O683" s="105">
        <v>3</v>
      </c>
      <c r="P683" s="105">
        <v>5</v>
      </c>
      <c r="Q683" s="105">
        <v>27</v>
      </c>
      <c r="R683" s="106">
        <v>7.5</v>
      </c>
      <c r="S683" s="127"/>
      <c r="T683" s="127"/>
      <c r="U683" s="127"/>
      <c r="V683" s="127"/>
      <c r="W683" s="127"/>
      <c r="X683" s="127"/>
      <c r="Y683" s="127"/>
      <c r="Z683" s="127"/>
      <c r="AA683" s="134"/>
    </row>
    <row r="684" spans="1:31" ht="13.5" thickBot="1" x14ac:dyDescent="0.25">
      <c r="A684" s="141"/>
      <c r="B684" s="128"/>
      <c r="C684" s="147"/>
      <c r="D684" s="145"/>
      <c r="E684" s="128"/>
      <c r="F684" s="128"/>
      <c r="G684" s="128"/>
      <c r="H684" s="128"/>
      <c r="I684" s="128"/>
      <c r="J684" s="138"/>
      <c r="K684" s="107" t="s">
        <v>14</v>
      </c>
      <c r="L684" s="108" t="s">
        <v>60</v>
      </c>
      <c r="M684" s="113" t="s">
        <v>184</v>
      </c>
      <c r="N684" s="109">
        <v>240</v>
      </c>
      <c r="O684" s="109">
        <v>3</v>
      </c>
      <c r="P684" s="109">
        <v>5</v>
      </c>
      <c r="Q684" s="109" t="s">
        <v>199</v>
      </c>
      <c r="R684" s="110"/>
      <c r="S684" s="128"/>
      <c r="T684" s="128"/>
      <c r="U684" s="128"/>
      <c r="V684" s="128"/>
      <c r="W684" s="128"/>
      <c r="X684" s="128"/>
      <c r="Y684" s="128"/>
      <c r="Z684" s="128"/>
      <c r="AA684" s="135"/>
    </row>
    <row r="685" spans="1:31" x14ac:dyDescent="0.2">
      <c r="A685" s="139" t="s">
        <v>275</v>
      </c>
      <c r="B685" s="126" t="s">
        <v>76</v>
      </c>
      <c r="C685" s="142">
        <v>43665</v>
      </c>
      <c r="D685" s="143" t="s">
        <v>77</v>
      </c>
      <c r="E685" s="126"/>
      <c r="F685" s="126"/>
      <c r="G685" s="126"/>
      <c r="H685" s="126"/>
      <c r="I685" s="126"/>
      <c r="J685" s="136" t="s">
        <v>79</v>
      </c>
      <c r="K685" s="100" t="s">
        <v>23</v>
      </c>
      <c r="L685" s="93" t="s">
        <v>60</v>
      </c>
      <c r="M685" s="111" t="s">
        <v>179</v>
      </c>
      <c r="N685" s="101">
        <v>240</v>
      </c>
      <c r="O685" s="101">
        <v>3</v>
      </c>
      <c r="P685" s="101">
        <v>65</v>
      </c>
      <c r="Q685" s="101">
        <v>25</v>
      </c>
      <c r="R685" s="102"/>
      <c r="S685" s="126">
        <v>208</v>
      </c>
      <c r="T685" s="126">
        <v>3</v>
      </c>
      <c r="U685" s="126">
        <v>65</v>
      </c>
      <c r="V685" s="126">
        <v>16.7</v>
      </c>
      <c r="W685" s="126">
        <v>5</v>
      </c>
      <c r="X685" s="126">
        <v>1399.2</v>
      </c>
      <c r="Y685" s="126" t="s">
        <v>74</v>
      </c>
      <c r="Z685" s="126"/>
      <c r="AA685" s="133" t="s">
        <v>83</v>
      </c>
      <c r="AE685" t="str">
        <f>IF(P685&gt;U685,"XXXX","")</f>
        <v/>
      </c>
    </row>
    <row r="686" spans="1:31" x14ac:dyDescent="0.2">
      <c r="A686" s="140"/>
      <c r="B686" s="127"/>
      <c r="C686" s="146"/>
      <c r="D686" s="144"/>
      <c r="E686" s="127"/>
      <c r="F686" s="127"/>
      <c r="G686" s="127"/>
      <c r="H686" s="127"/>
      <c r="I686" s="127"/>
      <c r="J686" s="137"/>
      <c r="K686" s="103" t="s">
        <v>13</v>
      </c>
      <c r="L686" s="104" t="s">
        <v>60</v>
      </c>
      <c r="M686" s="112" t="s">
        <v>64</v>
      </c>
      <c r="N686" s="105">
        <v>240</v>
      </c>
      <c r="O686" s="105">
        <v>3</v>
      </c>
      <c r="P686" s="105">
        <v>5</v>
      </c>
      <c r="Q686" s="105">
        <v>27</v>
      </c>
      <c r="R686" s="106">
        <v>7.5</v>
      </c>
      <c r="S686" s="127"/>
      <c r="T686" s="127"/>
      <c r="U686" s="127"/>
      <c r="V686" s="127"/>
      <c r="W686" s="127"/>
      <c r="X686" s="127"/>
      <c r="Y686" s="127"/>
      <c r="Z686" s="127"/>
      <c r="AA686" s="134"/>
    </row>
    <row r="687" spans="1:31" ht="13.5" thickBot="1" x14ac:dyDescent="0.25">
      <c r="A687" s="141"/>
      <c r="B687" s="128"/>
      <c r="C687" s="147"/>
      <c r="D687" s="145"/>
      <c r="E687" s="128"/>
      <c r="F687" s="128"/>
      <c r="G687" s="128"/>
      <c r="H687" s="128"/>
      <c r="I687" s="128"/>
      <c r="J687" s="138"/>
      <c r="K687" s="107" t="s">
        <v>14</v>
      </c>
      <c r="L687" s="108" t="s">
        <v>60</v>
      </c>
      <c r="M687" s="113" t="s">
        <v>184</v>
      </c>
      <c r="N687" s="109">
        <v>240</v>
      </c>
      <c r="O687" s="109">
        <v>3</v>
      </c>
      <c r="P687" s="109">
        <v>5</v>
      </c>
      <c r="Q687" s="109" t="s">
        <v>199</v>
      </c>
      <c r="R687" s="110"/>
      <c r="S687" s="128"/>
      <c r="T687" s="128"/>
      <c r="U687" s="128"/>
      <c r="V687" s="128"/>
      <c r="W687" s="128"/>
      <c r="X687" s="128"/>
      <c r="Y687" s="128"/>
      <c r="Z687" s="128"/>
      <c r="AA687" s="135"/>
    </row>
    <row r="688" spans="1:31" x14ac:dyDescent="0.2">
      <c r="A688" s="139" t="s">
        <v>276</v>
      </c>
      <c r="B688" s="126" t="s">
        <v>76</v>
      </c>
      <c r="C688" s="142">
        <v>43665</v>
      </c>
      <c r="D688" s="143" t="s">
        <v>77</v>
      </c>
      <c r="E688" s="126"/>
      <c r="F688" s="126"/>
      <c r="G688" s="126"/>
      <c r="H688" s="126"/>
      <c r="I688" s="126"/>
      <c r="J688" s="136" t="s">
        <v>79</v>
      </c>
      <c r="K688" s="100" t="s">
        <v>23</v>
      </c>
      <c r="L688" s="93" t="s">
        <v>60</v>
      </c>
      <c r="M688" s="111" t="s">
        <v>179</v>
      </c>
      <c r="N688" s="101">
        <v>240</v>
      </c>
      <c r="O688" s="101">
        <v>3</v>
      </c>
      <c r="P688" s="101">
        <v>65</v>
      </c>
      <c r="Q688" s="101">
        <v>30</v>
      </c>
      <c r="R688" s="102"/>
      <c r="S688" s="126">
        <v>208</v>
      </c>
      <c r="T688" s="126">
        <v>3</v>
      </c>
      <c r="U688" s="126">
        <v>65</v>
      </c>
      <c r="V688" s="126">
        <v>16.7</v>
      </c>
      <c r="W688" s="126">
        <v>5</v>
      </c>
      <c r="X688" s="126">
        <v>1399.2</v>
      </c>
      <c r="Y688" s="126" t="s">
        <v>74</v>
      </c>
      <c r="Z688" s="126"/>
      <c r="AA688" s="133" t="s">
        <v>83</v>
      </c>
      <c r="AE688" t="str">
        <f>IF(P688&gt;U688,"XXXX","")</f>
        <v/>
      </c>
    </row>
    <row r="689" spans="1:31" x14ac:dyDescent="0.2">
      <c r="A689" s="140"/>
      <c r="B689" s="127"/>
      <c r="C689" s="146"/>
      <c r="D689" s="144"/>
      <c r="E689" s="127"/>
      <c r="F689" s="127"/>
      <c r="G689" s="127"/>
      <c r="H689" s="127"/>
      <c r="I689" s="127"/>
      <c r="J689" s="137"/>
      <c r="K689" s="103" t="s">
        <v>13</v>
      </c>
      <c r="L689" s="104" t="s">
        <v>60</v>
      </c>
      <c r="M689" s="112" t="s">
        <v>64</v>
      </c>
      <c r="N689" s="105">
        <v>240</v>
      </c>
      <c r="O689" s="105">
        <v>3</v>
      </c>
      <c r="P689" s="105">
        <v>5</v>
      </c>
      <c r="Q689" s="105">
        <v>27</v>
      </c>
      <c r="R689" s="106">
        <v>7.5</v>
      </c>
      <c r="S689" s="127"/>
      <c r="T689" s="127"/>
      <c r="U689" s="127"/>
      <c r="V689" s="127"/>
      <c r="W689" s="127"/>
      <c r="X689" s="127"/>
      <c r="Y689" s="127"/>
      <c r="Z689" s="127"/>
      <c r="AA689" s="134"/>
    </row>
    <row r="690" spans="1:31" ht="13.5" thickBot="1" x14ac:dyDescent="0.25">
      <c r="A690" s="141"/>
      <c r="B690" s="128"/>
      <c r="C690" s="147"/>
      <c r="D690" s="145"/>
      <c r="E690" s="128"/>
      <c r="F690" s="128"/>
      <c r="G690" s="128"/>
      <c r="H690" s="128"/>
      <c r="I690" s="128"/>
      <c r="J690" s="138"/>
      <c r="K690" s="107" t="s">
        <v>14</v>
      </c>
      <c r="L690" s="108" t="s">
        <v>60</v>
      </c>
      <c r="M690" s="113" t="s">
        <v>184</v>
      </c>
      <c r="N690" s="109">
        <v>240</v>
      </c>
      <c r="O690" s="109">
        <v>3</v>
      </c>
      <c r="P690" s="109">
        <v>5</v>
      </c>
      <c r="Q690" s="109" t="s">
        <v>199</v>
      </c>
      <c r="R690" s="110"/>
      <c r="S690" s="128"/>
      <c r="T690" s="128"/>
      <c r="U690" s="128"/>
      <c r="V690" s="128"/>
      <c r="W690" s="128"/>
      <c r="X690" s="128"/>
      <c r="Y690" s="128"/>
      <c r="Z690" s="128"/>
      <c r="AA690" s="135"/>
    </row>
    <row r="691" spans="1:31" x14ac:dyDescent="0.2">
      <c r="A691" s="139" t="s">
        <v>277</v>
      </c>
      <c r="B691" s="126" t="s">
        <v>76</v>
      </c>
      <c r="C691" s="142">
        <v>43665</v>
      </c>
      <c r="D691" s="143" t="s">
        <v>77</v>
      </c>
      <c r="E691" s="126"/>
      <c r="F691" s="126"/>
      <c r="G691" s="126"/>
      <c r="H691" s="126"/>
      <c r="I691" s="126"/>
      <c r="J691" s="136" t="s">
        <v>79</v>
      </c>
      <c r="K691" s="100" t="s">
        <v>23</v>
      </c>
      <c r="L691" s="93" t="s">
        <v>60</v>
      </c>
      <c r="M691" s="111" t="s">
        <v>179</v>
      </c>
      <c r="N691" s="101">
        <v>240</v>
      </c>
      <c r="O691" s="101">
        <v>3</v>
      </c>
      <c r="P691" s="101">
        <v>65</v>
      </c>
      <c r="Q691" s="101">
        <v>40</v>
      </c>
      <c r="R691" s="102"/>
      <c r="S691" s="126">
        <v>208</v>
      </c>
      <c r="T691" s="126">
        <v>3</v>
      </c>
      <c r="U691" s="126">
        <v>65</v>
      </c>
      <c r="V691" s="126">
        <v>16.7</v>
      </c>
      <c r="W691" s="126">
        <v>5</v>
      </c>
      <c r="X691" s="126">
        <v>1399.2</v>
      </c>
      <c r="Y691" s="126" t="s">
        <v>74</v>
      </c>
      <c r="Z691" s="126"/>
      <c r="AA691" s="133" t="s">
        <v>83</v>
      </c>
      <c r="AE691" t="str">
        <f>IF(P691&gt;U691,"XXXX","")</f>
        <v/>
      </c>
    </row>
    <row r="692" spans="1:31" x14ac:dyDescent="0.2">
      <c r="A692" s="140"/>
      <c r="B692" s="127"/>
      <c r="C692" s="146"/>
      <c r="D692" s="144"/>
      <c r="E692" s="127"/>
      <c r="F692" s="127"/>
      <c r="G692" s="127"/>
      <c r="H692" s="127"/>
      <c r="I692" s="127"/>
      <c r="J692" s="137"/>
      <c r="K692" s="103" t="s">
        <v>13</v>
      </c>
      <c r="L692" s="104" t="s">
        <v>60</v>
      </c>
      <c r="M692" s="112" t="s">
        <v>64</v>
      </c>
      <c r="N692" s="105">
        <v>240</v>
      </c>
      <c r="O692" s="105">
        <v>3</v>
      </c>
      <c r="P692" s="105">
        <v>5</v>
      </c>
      <c r="Q692" s="105">
        <v>27</v>
      </c>
      <c r="R692" s="106">
        <v>7.5</v>
      </c>
      <c r="S692" s="127"/>
      <c r="T692" s="127"/>
      <c r="U692" s="127"/>
      <c r="V692" s="127"/>
      <c r="W692" s="127"/>
      <c r="X692" s="127"/>
      <c r="Y692" s="127"/>
      <c r="Z692" s="127"/>
      <c r="AA692" s="134"/>
    </row>
    <row r="693" spans="1:31" ht="13.5" thickBot="1" x14ac:dyDescent="0.25">
      <c r="A693" s="141"/>
      <c r="B693" s="128"/>
      <c r="C693" s="147"/>
      <c r="D693" s="145"/>
      <c r="E693" s="128"/>
      <c r="F693" s="128"/>
      <c r="G693" s="128"/>
      <c r="H693" s="128"/>
      <c r="I693" s="128"/>
      <c r="J693" s="138"/>
      <c r="K693" s="107" t="s">
        <v>14</v>
      </c>
      <c r="L693" s="108" t="s">
        <v>60</v>
      </c>
      <c r="M693" s="113" t="s">
        <v>184</v>
      </c>
      <c r="N693" s="109">
        <v>240</v>
      </c>
      <c r="O693" s="109">
        <v>3</v>
      </c>
      <c r="P693" s="109">
        <v>5</v>
      </c>
      <c r="Q693" s="109" t="s">
        <v>199</v>
      </c>
      <c r="R693" s="110"/>
      <c r="S693" s="128"/>
      <c r="T693" s="128"/>
      <c r="U693" s="128"/>
      <c r="V693" s="128"/>
      <c r="W693" s="128"/>
      <c r="X693" s="128"/>
      <c r="Y693" s="128"/>
      <c r="Z693" s="128"/>
      <c r="AA693" s="135"/>
    </row>
    <row r="694" spans="1:31" x14ac:dyDescent="0.2">
      <c r="A694" s="139" t="s">
        <v>553</v>
      </c>
      <c r="B694" s="126" t="s">
        <v>76</v>
      </c>
      <c r="C694" s="142">
        <v>43665</v>
      </c>
      <c r="D694" s="143" t="s">
        <v>77</v>
      </c>
      <c r="E694" s="126"/>
      <c r="F694" s="126"/>
      <c r="G694" s="126"/>
      <c r="H694" s="126"/>
      <c r="I694" s="126"/>
      <c r="J694" s="136" t="s">
        <v>79</v>
      </c>
      <c r="K694" s="100" t="s">
        <v>23</v>
      </c>
      <c r="L694" s="93" t="s">
        <v>60</v>
      </c>
      <c r="M694" s="111" t="s">
        <v>179</v>
      </c>
      <c r="N694" s="101">
        <v>240</v>
      </c>
      <c r="O694" s="101">
        <v>3</v>
      </c>
      <c r="P694" s="101">
        <v>65</v>
      </c>
      <c r="Q694" s="101">
        <v>40</v>
      </c>
      <c r="R694" s="102"/>
      <c r="S694" s="126">
        <v>208</v>
      </c>
      <c r="T694" s="126">
        <v>3</v>
      </c>
      <c r="U694" s="126">
        <v>65</v>
      </c>
      <c r="V694" s="126">
        <v>24.2</v>
      </c>
      <c r="W694" s="126">
        <v>7.5</v>
      </c>
      <c r="X694" s="126">
        <v>1399.2</v>
      </c>
      <c r="Y694" s="126" t="s">
        <v>74</v>
      </c>
      <c r="Z694" s="126"/>
      <c r="AA694" s="133" t="s">
        <v>83</v>
      </c>
      <c r="AE694" t="str">
        <f>IF(P694&gt;U694,"XXXX","")</f>
        <v/>
      </c>
    </row>
    <row r="695" spans="1:31" x14ac:dyDescent="0.2">
      <c r="A695" s="140"/>
      <c r="B695" s="127"/>
      <c r="C695" s="146"/>
      <c r="D695" s="144"/>
      <c r="E695" s="127"/>
      <c r="F695" s="127"/>
      <c r="G695" s="127"/>
      <c r="H695" s="127"/>
      <c r="I695" s="127"/>
      <c r="J695" s="137"/>
      <c r="K695" s="103" t="s">
        <v>13</v>
      </c>
      <c r="L695" s="104" t="s">
        <v>60</v>
      </c>
      <c r="M695" s="112" t="s">
        <v>64</v>
      </c>
      <c r="N695" s="105">
        <v>240</v>
      </c>
      <c r="O695" s="105">
        <v>3</v>
      </c>
      <c r="P695" s="105">
        <v>5</v>
      </c>
      <c r="Q695" s="105">
        <v>27</v>
      </c>
      <c r="R695" s="106">
        <v>7.5</v>
      </c>
      <c r="S695" s="127"/>
      <c r="T695" s="127"/>
      <c r="U695" s="127"/>
      <c r="V695" s="127"/>
      <c r="W695" s="127"/>
      <c r="X695" s="127"/>
      <c r="Y695" s="127"/>
      <c r="Z695" s="127"/>
      <c r="AA695" s="134"/>
    </row>
    <row r="696" spans="1:31" ht="13.5" thickBot="1" x14ac:dyDescent="0.25">
      <c r="A696" s="141"/>
      <c r="B696" s="128"/>
      <c r="C696" s="147"/>
      <c r="D696" s="145"/>
      <c r="E696" s="128"/>
      <c r="F696" s="128"/>
      <c r="G696" s="128"/>
      <c r="H696" s="128"/>
      <c r="I696" s="128"/>
      <c r="J696" s="138"/>
      <c r="K696" s="107" t="s">
        <v>14</v>
      </c>
      <c r="L696" s="108" t="s">
        <v>60</v>
      </c>
      <c r="M696" s="113" t="s">
        <v>184</v>
      </c>
      <c r="N696" s="109">
        <v>240</v>
      </c>
      <c r="O696" s="109">
        <v>3</v>
      </c>
      <c r="P696" s="109">
        <v>5</v>
      </c>
      <c r="Q696" s="109" t="s">
        <v>199</v>
      </c>
      <c r="R696" s="110"/>
      <c r="S696" s="128"/>
      <c r="T696" s="128"/>
      <c r="U696" s="128"/>
      <c r="V696" s="128"/>
      <c r="W696" s="128"/>
      <c r="X696" s="128"/>
      <c r="Y696" s="128"/>
      <c r="Z696" s="128"/>
      <c r="AA696" s="135"/>
    </row>
    <row r="697" spans="1:31" x14ac:dyDescent="0.2">
      <c r="A697" s="139" t="s">
        <v>278</v>
      </c>
      <c r="B697" s="126" t="s">
        <v>76</v>
      </c>
      <c r="C697" s="142">
        <v>43665</v>
      </c>
      <c r="D697" s="143" t="s">
        <v>77</v>
      </c>
      <c r="E697" s="126"/>
      <c r="F697" s="126"/>
      <c r="G697" s="126"/>
      <c r="H697" s="126"/>
      <c r="I697" s="126"/>
      <c r="J697" s="136" t="s">
        <v>79</v>
      </c>
      <c r="K697" s="100" t="s">
        <v>23</v>
      </c>
      <c r="L697" s="93" t="s">
        <v>60</v>
      </c>
      <c r="M697" s="111" t="s">
        <v>179</v>
      </c>
      <c r="N697" s="101">
        <v>240</v>
      </c>
      <c r="O697" s="101">
        <v>3</v>
      </c>
      <c r="P697" s="101">
        <v>65</v>
      </c>
      <c r="Q697" s="101">
        <v>60</v>
      </c>
      <c r="R697" s="102"/>
      <c r="S697" s="126">
        <v>208</v>
      </c>
      <c r="T697" s="126">
        <v>3</v>
      </c>
      <c r="U697" s="126">
        <v>65</v>
      </c>
      <c r="V697" s="126">
        <v>24.2</v>
      </c>
      <c r="W697" s="126">
        <v>7.5</v>
      </c>
      <c r="X697" s="126">
        <v>1399.2</v>
      </c>
      <c r="Y697" s="126" t="s">
        <v>74</v>
      </c>
      <c r="Z697" s="126"/>
      <c r="AA697" s="133" t="s">
        <v>83</v>
      </c>
      <c r="AE697" t="str">
        <f>IF(P697&gt;U697,"XXXX","")</f>
        <v/>
      </c>
    </row>
    <row r="698" spans="1:31" x14ac:dyDescent="0.2">
      <c r="A698" s="140"/>
      <c r="B698" s="127"/>
      <c r="C698" s="146"/>
      <c r="D698" s="144"/>
      <c r="E698" s="127"/>
      <c r="F698" s="127"/>
      <c r="G698" s="127"/>
      <c r="H698" s="127"/>
      <c r="I698" s="127"/>
      <c r="J698" s="137"/>
      <c r="K698" s="103" t="s">
        <v>13</v>
      </c>
      <c r="L698" s="104" t="s">
        <v>60</v>
      </c>
      <c r="M698" s="112" t="s">
        <v>64</v>
      </c>
      <c r="N698" s="105">
        <v>240</v>
      </c>
      <c r="O698" s="105">
        <v>3</v>
      </c>
      <c r="P698" s="105">
        <v>5</v>
      </c>
      <c r="Q698" s="105">
        <v>27</v>
      </c>
      <c r="R698" s="106">
        <v>7.5</v>
      </c>
      <c r="S698" s="127"/>
      <c r="T698" s="127"/>
      <c r="U698" s="127"/>
      <c r="V698" s="127"/>
      <c r="W698" s="127"/>
      <c r="X698" s="127"/>
      <c r="Y698" s="127"/>
      <c r="Z698" s="127"/>
      <c r="AA698" s="134"/>
    </row>
    <row r="699" spans="1:31" ht="13.5" thickBot="1" x14ac:dyDescent="0.25">
      <c r="A699" s="141"/>
      <c r="B699" s="128"/>
      <c r="C699" s="147"/>
      <c r="D699" s="145"/>
      <c r="E699" s="128"/>
      <c r="F699" s="128"/>
      <c r="G699" s="128"/>
      <c r="H699" s="128"/>
      <c r="I699" s="128"/>
      <c r="J699" s="138"/>
      <c r="K699" s="107" t="s">
        <v>14</v>
      </c>
      <c r="L699" s="108" t="s">
        <v>60</v>
      </c>
      <c r="M699" s="113" t="s">
        <v>184</v>
      </c>
      <c r="N699" s="109">
        <v>240</v>
      </c>
      <c r="O699" s="109">
        <v>3</v>
      </c>
      <c r="P699" s="109">
        <v>5</v>
      </c>
      <c r="Q699" s="109" t="s">
        <v>199</v>
      </c>
      <c r="R699" s="110"/>
      <c r="S699" s="128"/>
      <c r="T699" s="128"/>
      <c r="U699" s="128"/>
      <c r="V699" s="128"/>
      <c r="W699" s="128"/>
      <c r="X699" s="128"/>
      <c r="Y699" s="128"/>
      <c r="Z699" s="128"/>
      <c r="AA699" s="135"/>
    </row>
    <row r="700" spans="1:31" x14ac:dyDescent="0.2">
      <c r="A700" s="139" t="s">
        <v>279</v>
      </c>
      <c r="B700" s="126" t="s">
        <v>76</v>
      </c>
      <c r="C700" s="142">
        <v>43665</v>
      </c>
      <c r="D700" s="143" t="s">
        <v>77</v>
      </c>
      <c r="E700" s="126"/>
      <c r="F700" s="126"/>
      <c r="G700" s="126"/>
      <c r="H700" s="126"/>
      <c r="I700" s="126"/>
      <c r="J700" s="136" t="s">
        <v>79</v>
      </c>
      <c r="K700" s="100" t="s">
        <v>23</v>
      </c>
      <c r="L700" s="93" t="s">
        <v>60</v>
      </c>
      <c r="M700" s="111" t="s">
        <v>179</v>
      </c>
      <c r="N700" s="101">
        <v>240</v>
      </c>
      <c r="O700" s="101">
        <v>3</v>
      </c>
      <c r="P700" s="101">
        <v>65</v>
      </c>
      <c r="Q700" s="101">
        <v>20</v>
      </c>
      <c r="R700" s="102"/>
      <c r="S700" s="126" t="s">
        <v>71</v>
      </c>
      <c r="T700" s="126">
        <v>3</v>
      </c>
      <c r="U700" s="126">
        <v>65</v>
      </c>
      <c r="V700" s="126">
        <v>15.2</v>
      </c>
      <c r="W700" s="126">
        <v>5</v>
      </c>
      <c r="X700" s="126">
        <v>1399.2</v>
      </c>
      <c r="Y700" s="126" t="s">
        <v>74</v>
      </c>
      <c r="Z700" s="126"/>
      <c r="AA700" s="133" t="s">
        <v>83</v>
      </c>
      <c r="AE700" t="str">
        <f>IF(P700&gt;U700,"XXXX","")</f>
        <v/>
      </c>
    </row>
    <row r="701" spans="1:31" x14ac:dyDescent="0.2">
      <c r="A701" s="140"/>
      <c r="B701" s="127"/>
      <c r="C701" s="146"/>
      <c r="D701" s="144"/>
      <c r="E701" s="127"/>
      <c r="F701" s="127"/>
      <c r="G701" s="127"/>
      <c r="H701" s="127"/>
      <c r="I701" s="127"/>
      <c r="J701" s="137"/>
      <c r="K701" s="103" t="s">
        <v>13</v>
      </c>
      <c r="L701" s="104" t="s">
        <v>60</v>
      </c>
      <c r="M701" s="112" t="s">
        <v>64</v>
      </c>
      <c r="N701" s="105">
        <v>240</v>
      </c>
      <c r="O701" s="105">
        <v>3</v>
      </c>
      <c r="P701" s="105">
        <v>5</v>
      </c>
      <c r="Q701" s="105">
        <v>27</v>
      </c>
      <c r="R701" s="106">
        <v>7.5</v>
      </c>
      <c r="S701" s="127"/>
      <c r="T701" s="127"/>
      <c r="U701" s="127"/>
      <c r="V701" s="127"/>
      <c r="W701" s="127"/>
      <c r="X701" s="127"/>
      <c r="Y701" s="127"/>
      <c r="Z701" s="127"/>
      <c r="AA701" s="134"/>
    </row>
    <row r="702" spans="1:31" ht="13.5" thickBot="1" x14ac:dyDescent="0.25">
      <c r="A702" s="141"/>
      <c r="B702" s="128"/>
      <c r="C702" s="147"/>
      <c r="D702" s="145"/>
      <c r="E702" s="128"/>
      <c r="F702" s="128"/>
      <c r="G702" s="128"/>
      <c r="H702" s="128"/>
      <c r="I702" s="128"/>
      <c r="J702" s="138"/>
      <c r="K702" s="107" t="s">
        <v>14</v>
      </c>
      <c r="L702" s="108" t="s">
        <v>60</v>
      </c>
      <c r="M702" s="113" t="s">
        <v>184</v>
      </c>
      <c r="N702" s="109">
        <v>240</v>
      </c>
      <c r="O702" s="109">
        <v>3</v>
      </c>
      <c r="P702" s="109">
        <v>5</v>
      </c>
      <c r="Q702" s="109" t="s">
        <v>199</v>
      </c>
      <c r="R702" s="110"/>
      <c r="S702" s="128"/>
      <c r="T702" s="128"/>
      <c r="U702" s="128"/>
      <c r="V702" s="128"/>
      <c r="W702" s="128"/>
      <c r="X702" s="128"/>
      <c r="Y702" s="128"/>
      <c r="Z702" s="128"/>
      <c r="AA702" s="135"/>
    </row>
    <row r="703" spans="1:31" x14ac:dyDescent="0.2">
      <c r="A703" s="139" t="s">
        <v>280</v>
      </c>
      <c r="B703" s="126" t="s">
        <v>76</v>
      </c>
      <c r="C703" s="142">
        <v>43665</v>
      </c>
      <c r="D703" s="143" t="s">
        <v>77</v>
      </c>
      <c r="E703" s="126"/>
      <c r="F703" s="126"/>
      <c r="G703" s="126"/>
      <c r="H703" s="126"/>
      <c r="I703" s="126"/>
      <c r="J703" s="136" t="s">
        <v>79</v>
      </c>
      <c r="K703" s="100" t="s">
        <v>23</v>
      </c>
      <c r="L703" s="93" t="s">
        <v>60</v>
      </c>
      <c r="M703" s="111" t="s">
        <v>179</v>
      </c>
      <c r="N703" s="101">
        <v>240</v>
      </c>
      <c r="O703" s="101">
        <v>3</v>
      </c>
      <c r="P703" s="101">
        <v>65</v>
      </c>
      <c r="Q703" s="101">
        <v>25</v>
      </c>
      <c r="R703" s="102"/>
      <c r="S703" s="126" t="s">
        <v>71</v>
      </c>
      <c r="T703" s="126">
        <v>3</v>
      </c>
      <c r="U703" s="126">
        <v>65</v>
      </c>
      <c r="V703" s="126">
        <v>15.2</v>
      </c>
      <c r="W703" s="126">
        <v>5</v>
      </c>
      <c r="X703" s="126">
        <v>1399.2</v>
      </c>
      <c r="Y703" s="126" t="s">
        <v>74</v>
      </c>
      <c r="Z703" s="126"/>
      <c r="AA703" s="133" t="s">
        <v>83</v>
      </c>
      <c r="AE703" t="str">
        <f>IF(P703&gt;U703,"XXXX","")</f>
        <v/>
      </c>
    </row>
    <row r="704" spans="1:31" x14ac:dyDescent="0.2">
      <c r="A704" s="140"/>
      <c r="B704" s="127"/>
      <c r="C704" s="146"/>
      <c r="D704" s="144"/>
      <c r="E704" s="127"/>
      <c r="F704" s="127"/>
      <c r="G704" s="127"/>
      <c r="H704" s="127"/>
      <c r="I704" s="127"/>
      <c r="J704" s="137"/>
      <c r="K704" s="103" t="s">
        <v>13</v>
      </c>
      <c r="L704" s="104" t="s">
        <v>60</v>
      </c>
      <c r="M704" s="112" t="s">
        <v>64</v>
      </c>
      <c r="N704" s="105">
        <v>240</v>
      </c>
      <c r="O704" s="105">
        <v>3</v>
      </c>
      <c r="P704" s="105">
        <v>5</v>
      </c>
      <c r="Q704" s="105">
        <v>27</v>
      </c>
      <c r="R704" s="106">
        <v>7.5</v>
      </c>
      <c r="S704" s="127"/>
      <c r="T704" s="127"/>
      <c r="U704" s="127"/>
      <c r="V704" s="127"/>
      <c r="W704" s="127"/>
      <c r="X704" s="127"/>
      <c r="Y704" s="127"/>
      <c r="Z704" s="127"/>
      <c r="AA704" s="134"/>
    </row>
    <row r="705" spans="1:31" ht="13.5" thickBot="1" x14ac:dyDescent="0.25">
      <c r="A705" s="141"/>
      <c r="B705" s="128"/>
      <c r="C705" s="147"/>
      <c r="D705" s="145"/>
      <c r="E705" s="128"/>
      <c r="F705" s="128"/>
      <c r="G705" s="128"/>
      <c r="H705" s="128"/>
      <c r="I705" s="128"/>
      <c r="J705" s="138"/>
      <c r="K705" s="107" t="s">
        <v>14</v>
      </c>
      <c r="L705" s="108" t="s">
        <v>60</v>
      </c>
      <c r="M705" s="113" t="s">
        <v>184</v>
      </c>
      <c r="N705" s="109">
        <v>240</v>
      </c>
      <c r="O705" s="109">
        <v>3</v>
      </c>
      <c r="P705" s="109">
        <v>5</v>
      </c>
      <c r="Q705" s="109" t="s">
        <v>199</v>
      </c>
      <c r="R705" s="110"/>
      <c r="S705" s="128"/>
      <c r="T705" s="128"/>
      <c r="U705" s="128"/>
      <c r="V705" s="128"/>
      <c r="W705" s="128"/>
      <c r="X705" s="128"/>
      <c r="Y705" s="128"/>
      <c r="Z705" s="128"/>
      <c r="AA705" s="135"/>
    </row>
    <row r="706" spans="1:31" x14ac:dyDescent="0.2">
      <c r="A706" s="139" t="s">
        <v>281</v>
      </c>
      <c r="B706" s="126" t="s">
        <v>76</v>
      </c>
      <c r="C706" s="142">
        <v>43665</v>
      </c>
      <c r="D706" s="143" t="s">
        <v>77</v>
      </c>
      <c r="E706" s="126"/>
      <c r="F706" s="126"/>
      <c r="G706" s="126"/>
      <c r="H706" s="126"/>
      <c r="I706" s="126"/>
      <c r="J706" s="136" t="s">
        <v>79</v>
      </c>
      <c r="K706" s="100" t="s">
        <v>23</v>
      </c>
      <c r="L706" s="93" t="s">
        <v>60</v>
      </c>
      <c r="M706" s="111" t="s">
        <v>179</v>
      </c>
      <c r="N706" s="101">
        <v>240</v>
      </c>
      <c r="O706" s="101">
        <v>3</v>
      </c>
      <c r="P706" s="101">
        <v>65</v>
      </c>
      <c r="Q706" s="101">
        <v>30</v>
      </c>
      <c r="R706" s="102"/>
      <c r="S706" s="126" t="s">
        <v>71</v>
      </c>
      <c r="T706" s="126">
        <v>3</v>
      </c>
      <c r="U706" s="126">
        <v>65</v>
      </c>
      <c r="V706" s="126">
        <v>15.2</v>
      </c>
      <c r="W706" s="126">
        <v>5</v>
      </c>
      <c r="X706" s="126">
        <v>1399.2</v>
      </c>
      <c r="Y706" s="126" t="s">
        <v>74</v>
      </c>
      <c r="Z706" s="126"/>
      <c r="AA706" s="133" t="s">
        <v>83</v>
      </c>
      <c r="AE706" t="str">
        <f>IF(P706&gt;U706,"XXXX","")</f>
        <v/>
      </c>
    </row>
    <row r="707" spans="1:31" x14ac:dyDescent="0.2">
      <c r="A707" s="140"/>
      <c r="B707" s="127"/>
      <c r="C707" s="146"/>
      <c r="D707" s="144"/>
      <c r="E707" s="127"/>
      <c r="F707" s="127"/>
      <c r="G707" s="127"/>
      <c r="H707" s="127"/>
      <c r="I707" s="127"/>
      <c r="J707" s="137"/>
      <c r="K707" s="103" t="s">
        <v>13</v>
      </c>
      <c r="L707" s="104" t="s">
        <v>60</v>
      </c>
      <c r="M707" s="112" t="s">
        <v>64</v>
      </c>
      <c r="N707" s="105">
        <v>240</v>
      </c>
      <c r="O707" s="105">
        <v>3</v>
      </c>
      <c r="P707" s="105">
        <v>5</v>
      </c>
      <c r="Q707" s="105">
        <v>27</v>
      </c>
      <c r="R707" s="106">
        <v>7.5</v>
      </c>
      <c r="S707" s="127"/>
      <c r="T707" s="127"/>
      <c r="U707" s="127"/>
      <c r="V707" s="127"/>
      <c r="W707" s="127"/>
      <c r="X707" s="127"/>
      <c r="Y707" s="127"/>
      <c r="Z707" s="127"/>
      <c r="AA707" s="134"/>
    </row>
    <row r="708" spans="1:31" ht="13.5" thickBot="1" x14ac:dyDescent="0.25">
      <c r="A708" s="141"/>
      <c r="B708" s="128"/>
      <c r="C708" s="147"/>
      <c r="D708" s="145"/>
      <c r="E708" s="128"/>
      <c r="F708" s="128"/>
      <c r="G708" s="128"/>
      <c r="H708" s="128"/>
      <c r="I708" s="128"/>
      <c r="J708" s="138"/>
      <c r="K708" s="107" t="s">
        <v>14</v>
      </c>
      <c r="L708" s="108" t="s">
        <v>60</v>
      </c>
      <c r="M708" s="113" t="s">
        <v>184</v>
      </c>
      <c r="N708" s="109">
        <v>240</v>
      </c>
      <c r="O708" s="109">
        <v>3</v>
      </c>
      <c r="P708" s="109">
        <v>5</v>
      </c>
      <c r="Q708" s="109" t="s">
        <v>199</v>
      </c>
      <c r="R708" s="110"/>
      <c r="S708" s="128"/>
      <c r="T708" s="128"/>
      <c r="U708" s="128"/>
      <c r="V708" s="128"/>
      <c r="W708" s="128"/>
      <c r="X708" s="128"/>
      <c r="Y708" s="128"/>
      <c r="Z708" s="128"/>
      <c r="AA708" s="135"/>
    </row>
    <row r="709" spans="1:31" x14ac:dyDescent="0.2">
      <c r="A709" s="139" t="s">
        <v>282</v>
      </c>
      <c r="B709" s="126" t="s">
        <v>76</v>
      </c>
      <c r="C709" s="142">
        <v>43665</v>
      </c>
      <c r="D709" s="143" t="s">
        <v>77</v>
      </c>
      <c r="E709" s="126"/>
      <c r="F709" s="126"/>
      <c r="G709" s="126"/>
      <c r="H709" s="126"/>
      <c r="I709" s="126"/>
      <c r="J709" s="136" t="s">
        <v>79</v>
      </c>
      <c r="K709" s="100" t="s">
        <v>23</v>
      </c>
      <c r="L709" s="93" t="s">
        <v>60</v>
      </c>
      <c r="M709" s="111" t="s">
        <v>179</v>
      </c>
      <c r="N709" s="101">
        <v>240</v>
      </c>
      <c r="O709" s="101">
        <v>3</v>
      </c>
      <c r="P709" s="101">
        <v>65</v>
      </c>
      <c r="Q709" s="101">
        <v>40</v>
      </c>
      <c r="R709" s="102"/>
      <c r="S709" s="126" t="s">
        <v>71</v>
      </c>
      <c r="T709" s="126">
        <v>3</v>
      </c>
      <c r="U709" s="126">
        <v>65</v>
      </c>
      <c r="V709" s="126">
        <v>15.2</v>
      </c>
      <c r="W709" s="126">
        <v>5</v>
      </c>
      <c r="X709" s="126">
        <v>1399.2</v>
      </c>
      <c r="Y709" s="126" t="s">
        <v>74</v>
      </c>
      <c r="Z709" s="126"/>
      <c r="AA709" s="133" t="s">
        <v>83</v>
      </c>
      <c r="AE709" t="str">
        <f>IF(P709&gt;U709,"XXXX","")</f>
        <v/>
      </c>
    </row>
    <row r="710" spans="1:31" x14ac:dyDescent="0.2">
      <c r="A710" s="140"/>
      <c r="B710" s="127"/>
      <c r="C710" s="146"/>
      <c r="D710" s="144"/>
      <c r="E710" s="127"/>
      <c r="F710" s="127"/>
      <c r="G710" s="127"/>
      <c r="H710" s="127"/>
      <c r="I710" s="127"/>
      <c r="J710" s="137"/>
      <c r="K710" s="103" t="s">
        <v>13</v>
      </c>
      <c r="L710" s="104" t="s">
        <v>60</v>
      </c>
      <c r="M710" s="112" t="s">
        <v>64</v>
      </c>
      <c r="N710" s="105">
        <v>240</v>
      </c>
      <c r="O710" s="105">
        <v>3</v>
      </c>
      <c r="P710" s="105">
        <v>5</v>
      </c>
      <c r="Q710" s="105">
        <v>27</v>
      </c>
      <c r="R710" s="106">
        <v>7.5</v>
      </c>
      <c r="S710" s="127"/>
      <c r="T710" s="127"/>
      <c r="U710" s="127"/>
      <c r="V710" s="127"/>
      <c r="W710" s="127"/>
      <c r="X710" s="127"/>
      <c r="Y710" s="127"/>
      <c r="Z710" s="127"/>
      <c r="AA710" s="134"/>
    </row>
    <row r="711" spans="1:31" ht="13.5" thickBot="1" x14ac:dyDescent="0.25">
      <c r="A711" s="141"/>
      <c r="B711" s="128"/>
      <c r="C711" s="147"/>
      <c r="D711" s="145"/>
      <c r="E711" s="128"/>
      <c r="F711" s="128"/>
      <c r="G711" s="128"/>
      <c r="H711" s="128"/>
      <c r="I711" s="128"/>
      <c r="J711" s="138"/>
      <c r="K711" s="107" t="s">
        <v>14</v>
      </c>
      <c r="L711" s="108" t="s">
        <v>60</v>
      </c>
      <c r="M711" s="113" t="s">
        <v>184</v>
      </c>
      <c r="N711" s="109">
        <v>240</v>
      </c>
      <c r="O711" s="109">
        <v>3</v>
      </c>
      <c r="P711" s="109">
        <v>5</v>
      </c>
      <c r="Q711" s="109" t="s">
        <v>199</v>
      </c>
      <c r="R711" s="110"/>
      <c r="S711" s="128"/>
      <c r="T711" s="128"/>
      <c r="U711" s="128"/>
      <c r="V711" s="128"/>
      <c r="W711" s="128"/>
      <c r="X711" s="128"/>
      <c r="Y711" s="128"/>
      <c r="Z711" s="128"/>
      <c r="AA711" s="135"/>
    </row>
    <row r="712" spans="1:31" x14ac:dyDescent="0.2">
      <c r="A712" s="139" t="s">
        <v>554</v>
      </c>
      <c r="B712" s="126" t="s">
        <v>76</v>
      </c>
      <c r="C712" s="142">
        <v>43665</v>
      </c>
      <c r="D712" s="143" t="s">
        <v>77</v>
      </c>
      <c r="E712" s="126"/>
      <c r="F712" s="126"/>
      <c r="G712" s="126"/>
      <c r="H712" s="126"/>
      <c r="I712" s="126"/>
      <c r="J712" s="136" t="s">
        <v>79</v>
      </c>
      <c r="K712" s="100" t="s">
        <v>23</v>
      </c>
      <c r="L712" s="93" t="s">
        <v>60</v>
      </c>
      <c r="M712" s="111" t="s">
        <v>179</v>
      </c>
      <c r="N712" s="101">
        <v>240</v>
      </c>
      <c r="O712" s="101">
        <v>3</v>
      </c>
      <c r="P712" s="101">
        <v>65</v>
      </c>
      <c r="Q712" s="101">
        <v>30</v>
      </c>
      <c r="R712" s="102"/>
      <c r="S712" s="126" t="s">
        <v>71</v>
      </c>
      <c r="T712" s="126">
        <v>3</v>
      </c>
      <c r="U712" s="126">
        <v>65</v>
      </c>
      <c r="V712" s="126">
        <v>22</v>
      </c>
      <c r="W712" s="126">
        <v>7.5</v>
      </c>
      <c r="X712" s="126">
        <v>1399.2</v>
      </c>
      <c r="Y712" s="126" t="s">
        <v>74</v>
      </c>
      <c r="Z712" s="126"/>
      <c r="AA712" s="133" t="s">
        <v>83</v>
      </c>
      <c r="AE712" t="str">
        <f>IF(P712&gt;U712,"XXXX","")</f>
        <v/>
      </c>
    </row>
    <row r="713" spans="1:31" x14ac:dyDescent="0.2">
      <c r="A713" s="140"/>
      <c r="B713" s="127"/>
      <c r="C713" s="146"/>
      <c r="D713" s="144"/>
      <c r="E713" s="127"/>
      <c r="F713" s="127"/>
      <c r="G713" s="127"/>
      <c r="H713" s="127"/>
      <c r="I713" s="127"/>
      <c r="J713" s="137"/>
      <c r="K713" s="103" t="s">
        <v>13</v>
      </c>
      <c r="L713" s="104" t="s">
        <v>60</v>
      </c>
      <c r="M713" s="112" t="s">
        <v>64</v>
      </c>
      <c r="N713" s="105">
        <v>240</v>
      </c>
      <c r="O713" s="105">
        <v>3</v>
      </c>
      <c r="P713" s="105">
        <v>5</v>
      </c>
      <c r="Q713" s="105">
        <v>27</v>
      </c>
      <c r="R713" s="106">
        <v>7.5</v>
      </c>
      <c r="S713" s="127"/>
      <c r="T713" s="127"/>
      <c r="U713" s="127"/>
      <c r="V713" s="127"/>
      <c r="W713" s="127"/>
      <c r="X713" s="127"/>
      <c r="Y713" s="127"/>
      <c r="Z713" s="127"/>
      <c r="AA713" s="134"/>
    </row>
    <row r="714" spans="1:31" ht="13.5" thickBot="1" x14ac:dyDescent="0.25">
      <c r="A714" s="141"/>
      <c r="B714" s="128"/>
      <c r="C714" s="147"/>
      <c r="D714" s="145"/>
      <c r="E714" s="128"/>
      <c r="F714" s="128"/>
      <c r="G714" s="128"/>
      <c r="H714" s="128"/>
      <c r="I714" s="128"/>
      <c r="J714" s="138"/>
      <c r="K714" s="107" t="s">
        <v>14</v>
      </c>
      <c r="L714" s="108" t="s">
        <v>60</v>
      </c>
      <c r="M714" s="113" t="s">
        <v>184</v>
      </c>
      <c r="N714" s="109">
        <v>240</v>
      </c>
      <c r="O714" s="109">
        <v>3</v>
      </c>
      <c r="P714" s="109">
        <v>5</v>
      </c>
      <c r="Q714" s="109" t="s">
        <v>199</v>
      </c>
      <c r="R714" s="110"/>
      <c r="S714" s="128"/>
      <c r="T714" s="128"/>
      <c r="U714" s="128"/>
      <c r="V714" s="128"/>
      <c r="W714" s="128"/>
      <c r="X714" s="128"/>
      <c r="Y714" s="128"/>
      <c r="Z714" s="128"/>
      <c r="AA714" s="135"/>
    </row>
    <row r="715" spans="1:31" x14ac:dyDescent="0.2">
      <c r="A715" s="139" t="s">
        <v>283</v>
      </c>
      <c r="B715" s="126" t="s">
        <v>76</v>
      </c>
      <c r="C715" s="142">
        <v>43665</v>
      </c>
      <c r="D715" s="143" t="s">
        <v>77</v>
      </c>
      <c r="E715" s="126"/>
      <c r="F715" s="126"/>
      <c r="G715" s="126"/>
      <c r="H715" s="126"/>
      <c r="I715" s="126"/>
      <c r="J715" s="136" t="s">
        <v>79</v>
      </c>
      <c r="K715" s="100" t="s">
        <v>23</v>
      </c>
      <c r="L715" s="93" t="s">
        <v>60</v>
      </c>
      <c r="M715" s="111" t="s">
        <v>179</v>
      </c>
      <c r="N715" s="101">
        <v>240</v>
      </c>
      <c r="O715" s="101">
        <v>3</v>
      </c>
      <c r="P715" s="101">
        <v>65</v>
      </c>
      <c r="Q715" s="101">
        <v>40</v>
      </c>
      <c r="R715" s="102"/>
      <c r="S715" s="126" t="s">
        <v>71</v>
      </c>
      <c r="T715" s="126">
        <v>3</v>
      </c>
      <c r="U715" s="126">
        <v>65</v>
      </c>
      <c r="V715" s="126">
        <v>22</v>
      </c>
      <c r="W715" s="126">
        <v>7.5</v>
      </c>
      <c r="X715" s="126">
        <v>1399.2</v>
      </c>
      <c r="Y715" s="126" t="s">
        <v>74</v>
      </c>
      <c r="Z715" s="126"/>
      <c r="AA715" s="133" t="s">
        <v>83</v>
      </c>
      <c r="AE715" t="str">
        <f>IF(P715&gt;U715,"XXXX","")</f>
        <v/>
      </c>
    </row>
    <row r="716" spans="1:31" x14ac:dyDescent="0.2">
      <c r="A716" s="140"/>
      <c r="B716" s="127"/>
      <c r="C716" s="146"/>
      <c r="D716" s="144"/>
      <c r="E716" s="127"/>
      <c r="F716" s="127"/>
      <c r="G716" s="127"/>
      <c r="H716" s="127"/>
      <c r="I716" s="127"/>
      <c r="J716" s="137"/>
      <c r="K716" s="103" t="s">
        <v>13</v>
      </c>
      <c r="L716" s="104" t="s">
        <v>60</v>
      </c>
      <c r="M716" s="112" t="s">
        <v>64</v>
      </c>
      <c r="N716" s="105">
        <v>240</v>
      </c>
      <c r="O716" s="105">
        <v>3</v>
      </c>
      <c r="P716" s="105">
        <v>5</v>
      </c>
      <c r="Q716" s="105">
        <v>27</v>
      </c>
      <c r="R716" s="106">
        <v>7.5</v>
      </c>
      <c r="S716" s="127"/>
      <c r="T716" s="127"/>
      <c r="U716" s="127"/>
      <c r="V716" s="127"/>
      <c r="W716" s="127"/>
      <c r="X716" s="127"/>
      <c r="Y716" s="127"/>
      <c r="Z716" s="127"/>
      <c r="AA716" s="134"/>
    </row>
    <row r="717" spans="1:31" ht="13.5" thickBot="1" x14ac:dyDescent="0.25">
      <c r="A717" s="141"/>
      <c r="B717" s="128"/>
      <c r="C717" s="147"/>
      <c r="D717" s="145"/>
      <c r="E717" s="128"/>
      <c r="F717" s="128"/>
      <c r="G717" s="128"/>
      <c r="H717" s="128"/>
      <c r="I717" s="128"/>
      <c r="J717" s="138"/>
      <c r="K717" s="107" t="s">
        <v>14</v>
      </c>
      <c r="L717" s="108" t="s">
        <v>60</v>
      </c>
      <c r="M717" s="113" t="s">
        <v>184</v>
      </c>
      <c r="N717" s="109">
        <v>240</v>
      </c>
      <c r="O717" s="109">
        <v>3</v>
      </c>
      <c r="P717" s="109">
        <v>5</v>
      </c>
      <c r="Q717" s="109" t="s">
        <v>199</v>
      </c>
      <c r="R717" s="110"/>
      <c r="S717" s="128"/>
      <c r="T717" s="128"/>
      <c r="U717" s="128"/>
      <c r="V717" s="128"/>
      <c r="W717" s="128"/>
      <c r="X717" s="128"/>
      <c r="Y717" s="128"/>
      <c r="Z717" s="128"/>
      <c r="AA717" s="135"/>
    </row>
    <row r="718" spans="1:31" x14ac:dyDescent="0.2">
      <c r="A718" s="139" t="s">
        <v>555</v>
      </c>
      <c r="B718" s="126" t="s">
        <v>76</v>
      </c>
      <c r="C718" s="142">
        <v>43665</v>
      </c>
      <c r="D718" s="143" t="s">
        <v>77</v>
      </c>
      <c r="E718" s="126"/>
      <c r="F718" s="126"/>
      <c r="G718" s="126"/>
      <c r="H718" s="126"/>
      <c r="I718" s="126"/>
      <c r="J718" s="136" t="s">
        <v>79</v>
      </c>
      <c r="K718" s="100" t="s">
        <v>23</v>
      </c>
      <c r="L718" s="93" t="s">
        <v>60</v>
      </c>
      <c r="M718" s="111" t="s">
        <v>179</v>
      </c>
      <c r="N718" s="101">
        <v>480</v>
      </c>
      <c r="O718" s="101">
        <v>3</v>
      </c>
      <c r="P718" s="101">
        <v>25</v>
      </c>
      <c r="Q718" s="101">
        <v>15</v>
      </c>
      <c r="R718" s="102"/>
      <c r="S718" s="126" t="s">
        <v>72</v>
      </c>
      <c r="T718" s="126">
        <v>3</v>
      </c>
      <c r="U718" s="126">
        <v>25</v>
      </c>
      <c r="V718" s="126">
        <v>11</v>
      </c>
      <c r="W718" s="126">
        <v>7.5</v>
      </c>
      <c r="X718" s="126">
        <v>1399.2</v>
      </c>
      <c r="Y718" s="126" t="s">
        <v>74</v>
      </c>
      <c r="Z718" s="126"/>
      <c r="AA718" s="133" t="s">
        <v>83</v>
      </c>
      <c r="AE718" t="str">
        <f>IF(P718&gt;U718,"XXXX","")</f>
        <v/>
      </c>
    </row>
    <row r="719" spans="1:31" x14ac:dyDescent="0.2">
      <c r="A719" s="140"/>
      <c r="B719" s="127"/>
      <c r="C719" s="146"/>
      <c r="D719" s="144"/>
      <c r="E719" s="127"/>
      <c r="F719" s="127"/>
      <c r="G719" s="127"/>
      <c r="H719" s="127"/>
      <c r="I719" s="127"/>
      <c r="J719" s="137"/>
      <c r="K719" s="103" t="s">
        <v>13</v>
      </c>
      <c r="L719" s="104" t="s">
        <v>60</v>
      </c>
      <c r="M719" s="112" t="s">
        <v>64</v>
      </c>
      <c r="N719" s="105">
        <v>480</v>
      </c>
      <c r="O719" s="105">
        <v>3</v>
      </c>
      <c r="P719" s="105">
        <v>5</v>
      </c>
      <c r="Q719" s="105">
        <v>27</v>
      </c>
      <c r="R719" s="106">
        <v>10</v>
      </c>
      <c r="S719" s="127"/>
      <c r="T719" s="127"/>
      <c r="U719" s="127"/>
      <c r="V719" s="127"/>
      <c r="W719" s="127"/>
      <c r="X719" s="127"/>
      <c r="Y719" s="127"/>
      <c r="Z719" s="127"/>
      <c r="AA719" s="134"/>
    </row>
    <row r="720" spans="1:31" ht="13.5" thickBot="1" x14ac:dyDescent="0.25">
      <c r="A720" s="141"/>
      <c r="B720" s="128"/>
      <c r="C720" s="147"/>
      <c r="D720" s="145"/>
      <c r="E720" s="128"/>
      <c r="F720" s="128"/>
      <c r="G720" s="128"/>
      <c r="H720" s="128"/>
      <c r="I720" s="128"/>
      <c r="J720" s="138"/>
      <c r="K720" s="107" t="s">
        <v>14</v>
      </c>
      <c r="L720" s="108" t="s">
        <v>60</v>
      </c>
      <c r="M720" s="113" t="s">
        <v>178</v>
      </c>
      <c r="N720" s="109">
        <v>480</v>
      </c>
      <c r="O720" s="109">
        <v>3</v>
      </c>
      <c r="P720" s="109">
        <v>5</v>
      </c>
      <c r="Q720" s="109" t="s">
        <v>197</v>
      </c>
      <c r="R720" s="110"/>
      <c r="S720" s="128"/>
      <c r="T720" s="128"/>
      <c r="U720" s="128"/>
      <c r="V720" s="128"/>
      <c r="W720" s="128"/>
      <c r="X720" s="128"/>
      <c r="Y720" s="128"/>
      <c r="Z720" s="128"/>
      <c r="AA720" s="135"/>
    </row>
    <row r="721" spans="1:31" x14ac:dyDescent="0.2">
      <c r="A721" s="139" t="s">
        <v>284</v>
      </c>
      <c r="B721" s="126" t="s">
        <v>76</v>
      </c>
      <c r="C721" s="142">
        <v>43665</v>
      </c>
      <c r="D721" s="143" t="s">
        <v>77</v>
      </c>
      <c r="E721" s="126"/>
      <c r="F721" s="126"/>
      <c r="G721" s="126"/>
      <c r="H721" s="126"/>
      <c r="I721" s="126"/>
      <c r="J721" s="136" t="s">
        <v>79</v>
      </c>
      <c r="K721" s="100" t="s">
        <v>23</v>
      </c>
      <c r="L721" s="93" t="s">
        <v>60</v>
      </c>
      <c r="M721" s="111" t="s">
        <v>179</v>
      </c>
      <c r="N721" s="101">
        <v>480</v>
      </c>
      <c r="O721" s="101">
        <v>3</v>
      </c>
      <c r="P721" s="101">
        <v>25</v>
      </c>
      <c r="Q721" s="101">
        <v>20</v>
      </c>
      <c r="R721" s="102"/>
      <c r="S721" s="126" t="s">
        <v>72</v>
      </c>
      <c r="T721" s="126">
        <v>3</v>
      </c>
      <c r="U721" s="126">
        <v>25</v>
      </c>
      <c r="V721" s="126">
        <v>11</v>
      </c>
      <c r="W721" s="126">
        <v>7.5</v>
      </c>
      <c r="X721" s="126">
        <v>1399.2</v>
      </c>
      <c r="Y721" s="126" t="s">
        <v>74</v>
      </c>
      <c r="Z721" s="126"/>
      <c r="AA721" s="133" t="s">
        <v>83</v>
      </c>
      <c r="AE721" t="str">
        <f>IF(P721&gt;U721,"XXXX","")</f>
        <v/>
      </c>
    </row>
    <row r="722" spans="1:31" x14ac:dyDescent="0.2">
      <c r="A722" s="140"/>
      <c r="B722" s="127"/>
      <c r="C722" s="146"/>
      <c r="D722" s="144"/>
      <c r="E722" s="127"/>
      <c r="F722" s="127"/>
      <c r="G722" s="127"/>
      <c r="H722" s="127"/>
      <c r="I722" s="127"/>
      <c r="J722" s="137"/>
      <c r="K722" s="103" t="s">
        <v>13</v>
      </c>
      <c r="L722" s="104" t="s">
        <v>60</v>
      </c>
      <c r="M722" s="112" t="s">
        <v>64</v>
      </c>
      <c r="N722" s="105">
        <v>480</v>
      </c>
      <c r="O722" s="105">
        <v>3</v>
      </c>
      <c r="P722" s="105">
        <v>5</v>
      </c>
      <c r="Q722" s="105">
        <v>27</v>
      </c>
      <c r="R722" s="106">
        <v>10</v>
      </c>
      <c r="S722" s="127"/>
      <c r="T722" s="127"/>
      <c r="U722" s="127"/>
      <c r="V722" s="127"/>
      <c r="W722" s="127"/>
      <c r="X722" s="127"/>
      <c r="Y722" s="127"/>
      <c r="Z722" s="127"/>
      <c r="AA722" s="134"/>
    </row>
    <row r="723" spans="1:31" ht="13.5" thickBot="1" x14ac:dyDescent="0.25">
      <c r="A723" s="141"/>
      <c r="B723" s="128"/>
      <c r="C723" s="147"/>
      <c r="D723" s="145"/>
      <c r="E723" s="128"/>
      <c r="F723" s="128"/>
      <c r="G723" s="128"/>
      <c r="H723" s="128"/>
      <c r="I723" s="128"/>
      <c r="J723" s="138"/>
      <c r="K723" s="107" t="s">
        <v>14</v>
      </c>
      <c r="L723" s="108" t="s">
        <v>60</v>
      </c>
      <c r="M723" s="113" t="s">
        <v>178</v>
      </c>
      <c r="N723" s="109">
        <v>480</v>
      </c>
      <c r="O723" s="109">
        <v>3</v>
      </c>
      <c r="P723" s="109">
        <v>5</v>
      </c>
      <c r="Q723" s="109" t="s">
        <v>197</v>
      </c>
      <c r="R723" s="110"/>
      <c r="S723" s="128"/>
      <c r="T723" s="128"/>
      <c r="U723" s="128"/>
      <c r="V723" s="128"/>
      <c r="W723" s="128"/>
      <c r="X723" s="128"/>
      <c r="Y723" s="128"/>
      <c r="Z723" s="128"/>
      <c r="AA723" s="135"/>
    </row>
    <row r="724" spans="1:31" x14ac:dyDescent="0.2">
      <c r="A724" s="139" t="s">
        <v>285</v>
      </c>
      <c r="B724" s="126" t="s">
        <v>76</v>
      </c>
      <c r="C724" s="142">
        <v>43665</v>
      </c>
      <c r="D724" s="143" t="s">
        <v>77</v>
      </c>
      <c r="E724" s="126"/>
      <c r="F724" s="126"/>
      <c r="G724" s="126"/>
      <c r="H724" s="126"/>
      <c r="I724" s="126"/>
      <c r="J724" s="136" t="s">
        <v>79</v>
      </c>
      <c r="K724" s="100" t="s">
        <v>23</v>
      </c>
      <c r="L724" s="93" t="s">
        <v>60</v>
      </c>
      <c r="M724" s="111" t="s">
        <v>179</v>
      </c>
      <c r="N724" s="101">
        <v>480</v>
      </c>
      <c r="O724" s="101">
        <v>3</v>
      </c>
      <c r="P724" s="101">
        <v>25</v>
      </c>
      <c r="Q724" s="101">
        <v>25</v>
      </c>
      <c r="R724" s="102"/>
      <c r="S724" s="126" t="s">
        <v>72</v>
      </c>
      <c r="T724" s="126">
        <v>3</v>
      </c>
      <c r="U724" s="126">
        <v>25</v>
      </c>
      <c r="V724" s="126">
        <v>11</v>
      </c>
      <c r="W724" s="126">
        <v>7.5</v>
      </c>
      <c r="X724" s="126">
        <v>1399.2</v>
      </c>
      <c r="Y724" s="126" t="s">
        <v>74</v>
      </c>
      <c r="Z724" s="126"/>
      <c r="AA724" s="133" t="s">
        <v>83</v>
      </c>
      <c r="AE724" t="str">
        <f>IF(P724&gt;U724,"XXXX","")</f>
        <v/>
      </c>
    </row>
    <row r="725" spans="1:31" x14ac:dyDescent="0.2">
      <c r="A725" s="140"/>
      <c r="B725" s="127"/>
      <c r="C725" s="146"/>
      <c r="D725" s="144"/>
      <c r="E725" s="127"/>
      <c r="F725" s="127"/>
      <c r="G725" s="127"/>
      <c r="H725" s="127"/>
      <c r="I725" s="127"/>
      <c r="J725" s="137"/>
      <c r="K725" s="103" t="s">
        <v>13</v>
      </c>
      <c r="L725" s="104" t="s">
        <v>60</v>
      </c>
      <c r="M725" s="112" t="s">
        <v>64</v>
      </c>
      <c r="N725" s="105">
        <v>480</v>
      </c>
      <c r="O725" s="105">
        <v>3</v>
      </c>
      <c r="P725" s="105">
        <v>5</v>
      </c>
      <c r="Q725" s="105">
        <v>27</v>
      </c>
      <c r="R725" s="106">
        <v>10</v>
      </c>
      <c r="S725" s="127"/>
      <c r="T725" s="127"/>
      <c r="U725" s="127"/>
      <c r="V725" s="127"/>
      <c r="W725" s="127"/>
      <c r="X725" s="127"/>
      <c r="Y725" s="127"/>
      <c r="Z725" s="127"/>
      <c r="AA725" s="134"/>
    </row>
    <row r="726" spans="1:31" ht="13.5" thickBot="1" x14ac:dyDescent="0.25">
      <c r="A726" s="141"/>
      <c r="B726" s="128"/>
      <c r="C726" s="147"/>
      <c r="D726" s="145"/>
      <c r="E726" s="128"/>
      <c r="F726" s="128"/>
      <c r="G726" s="128"/>
      <c r="H726" s="128"/>
      <c r="I726" s="128"/>
      <c r="J726" s="138"/>
      <c r="K726" s="107" t="s">
        <v>14</v>
      </c>
      <c r="L726" s="108" t="s">
        <v>60</v>
      </c>
      <c r="M726" s="113" t="s">
        <v>178</v>
      </c>
      <c r="N726" s="109">
        <v>480</v>
      </c>
      <c r="O726" s="109">
        <v>3</v>
      </c>
      <c r="P726" s="109">
        <v>5</v>
      </c>
      <c r="Q726" s="109" t="s">
        <v>197</v>
      </c>
      <c r="R726" s="110"/>
      <c r="S726" s="128"/>
      <c r="T726" s="128"/>
      <c r="U726" s="128"/>
      <c r="V726" s="128"/>
      <c r="W726" s="128"/>
      <c r="X726" s="128"/>
      <c r="Y726" s="128"/>
      <c r="Z726" s="128"/>
      <c r="AA726" s="135"/>
    </row>
    <row r="727" spans="1:31" x14ac:dyDescent="0.2">
      <c r="A727" s="139" t="s">
        <v>286</v>
      </c>
      <c r="B727" s="126" t="s">
        <v>76</v>
      </c>
      <c r="C727" s="142">
        <v>43665</v>
      </c>
      <c r="D727" s="143" t="s">
        <v>77</v>
      </c>
      <c r="E727" s="126"/>
      <c r="F727" s="126"/>
      <c r="G727" s="126"/>
      <c r="H727" s="126"/>
      <c r="I727" s="126"/>
      <c r="J727" s="136" t="s">
        <v>79</v>
      </c>
      <c r="K727" s="100" t="s">
        <v>23</v>
      </c>
      <c r="L727" s="93" t="s">
        <v>60</v>
      </c>
      <c r="M727" s="111" t="s">
        <v>179</v>
      </c>
      <c r="N727" s="101">
        <v>480</v>
      </c>
      <c r="O727" s="101">
        <v>3</v>
      </c>
      <c r="P727" s="101">
        <v>25</v>
      </c>
      <c r="Q727" s="101">
        <v>30</v>
      </c>
      <c r="R727" s="102"/>
      <c r="S727" s="126" t="s">
        <v>72</v>
      </c>
      <c r="T727" s="126">
        <v>3</v>
      </c>
      <c r="U727" s="126">
        <v>25</v>
      </c>
      <c r="V727" s="126">
        <v>11</v>
      </c>
      <c r="W727" s="126">
        <v>7.5</v>
      </c>
      <c r="X727" s="126">
        <v>1399.2</v>
      </c>
      <c r="Y727" s="126" t="s">
        <v>74</v>
      </c>
      <c r="Z727" s="126"/>
      <c r="AA727" s="133" t="s">
        <v>83</v>
      </c>
      <c r="AE727" t="str">
        <f>IF(P727&gt;U727,"XXXX","")</f>
        <v/>
      </c>
    </row>
    <row r="728" spans="1:31" x14ac:dyDescent="0.2">
      <c r="A728" s="140"/>
      <c r="B728" s="127"/>
      <c r="C728" s="146"/>
      <c r="D728" s="144"/>
      <c r="E728" s="127"/>
      <c r="F728" s="127"/>
      <c r="G728" s="127"/>
      <c r="H728" s="127"/>
      <c r="I728" s="127"/>
      <c r="J728" s="137"/>
      <c r="K728" s="103" t="s">
        <v>13</v>
      </c>
      <c r="L728" s="104" t="s">
        <v>60</v>
      </c>
      <c r="M728" s="112" t="s">
        <v>64</v>
      </c>
      <c r="N728" s="105">
        <v>480</v>
      </c>
      <c r="O728" s="105">
        <v>3</v>
      </c>
      <c r="P728" s="105">
        <v>5</v>
      </c>
      <c r="Q728" s="105">
        <v>27</v>
      </c>
      <c r="R728" s="106">
        <v>10</v>
      </c>
      <c r="S728" s="127"/>
      <c r="T728" s="127"/>
      <c r="U728" s="127"/>
      <c r="V728" s="127"/>
      <c r="W728" s="127"/>
      <c r="X728" s="127"/>
      <c r="Y728" s="127"/>
      <c r="Z728" s="127"/>
      <c r="AA728" s="134"/>
    </row>
    <row r="729" spans="1:31" ht="13.5" thickBot="1" x14ac:dyDescent="0.25">
      <c r="A729" s="141"/>
      <c r="B729" s="128"/>
      <c r="C729" s="147"/>
      <c r="D729" s="145"/>
      <c r="E729" s="128"/>
      <c r="F729" s="128"/>
      <c r="G729" s="128"/>
      <c r="H729" s="128"/>
      <c r="I729" s="128"/>
      <c r="J729" s="138"/>
      <c r="K729" s="107" t="s">
        <v>14</v>
      </c>
      <c r="L729" s="108" t="s">
        <v>60</v>
      </c>
      <c r="M729" s="113" t="s">
        <v>178</v>
      </c>
      <c r="N729" s="109">
        <v>480</v>
      </c>
      <c r="O729" s="109">
        <v>3</v>
      </c>
      <c r="P729" s="109">
        <v>5</v>
      </c>
      <c r="Q729" s="109" t="s">
        <v>197</v>
      </c>
      <c r="R729" s="110"/>
      <c r="S729" s="128"/>
      <c r="T729" s="128"/>
      <c r="U729" s="128"/>
      <c r="V729" s="128"/>
      <c r="W729" s="128"/>
      <c r="X729" s="128"/>
      <c r="Y729" s="128"/>
      <c r="Z729" s="128"/>
      <c r="AA729" s="135"/>
    </row>
    <row r="730" spans="1:31" x14ac:dyDescent="0.2">
      <c r="A730" s="139" t="s">
        <v>287</v>
      </c>
      <c r="B730" s="126" t="s">
        <v>76</v>
      </c>
      <c r="C730" s="142">
        <v>43665</v>
      </c>
      <c r="D730" s="143" t="s">
        <v>77</v>
      </c>
      <c r="E730" s="126"/>
      <c r="F730" s="126"/>
      <c r="G730" s="126"/>
      <c r="H730" s="126"/>
      <c r="I730" s="126"/>
      <c r="J730" s="136" t="s">
        <v>79</v>
      </c>
      <c r="K730" s="100" t="s">
        <v>23</v>
      </c>
      <c r="L730" s="93" t="s">
        <v>60</v>
      </c>
      <c r="M730" s="111" t="s">
        <v>179</v>
      </c>
      <c r="N730" s="101">
        <v>480</v>
      </c>
      <c r="O730" s="101">
        <v>3</v>
      </c>
      <c r="P730" s="101">
        <v>25</v>
      </c>
      <c r="Q730" s="101">
        <v>40</v>
      </c>
      <c r="R730" s="102"/>
      <c r="S730" s="126" t="s">
        <v>72</v>
      </c>
      <c r="T730" s="126">
        <v>3</v>
      </c>
      <c r="U730" s="126">
        <v>25</v>
      </c>
      <c r="V730" s="126">
        <v>11</v>
      </c>
      <c r="W730" s="126">
        <v>7.5</v>
      </c>
      <c r="X730" s="126">
        <v>1399.2</v>
      </c>
      <c r="Y730" s="126" t="s">
        <v>74</v>
      </c>
      <c r="Z730" s="126"/>
      <c r="AA730" s="133" t="s">
        <v>83</v>
      </c>
      <c r="AE730" t="str">
        <f>IF(P730&gt;U730,"XXXX","")</f>
        <v/>
      </c>
    </row>
    <row r="731" spans="1:31" x14ac:dyDescent="0.2">
      <c r="A731" s="140"/>
      <c r="B731" s="127"/>
      <c r="C731" s="146"/>
      <c r="D731" s="144"/>
      <c r="E731" s="127"/>
      <c r="F731" s="127"/>
      <c r="G731" s="127"/>
      <c r="H731" s="127"/>
      <c r="I731" s="127"/>
      <c r="J731" s="137"/>
      <c r="K731" s="103" t="s">
        <v>13</v>
      </c>
      <c r="L731" s="104" t="s">
        <v>60</v>
      </c>
      <c r="M731" s="112" t="s">
        <v>64</v>
      </c>
      <c r="N731" s="105">
        <v>480</v>
      </c>
      <c r="O731" s="105">
        <v>3</v>
      </c>
      <c r="P731" s="105">
        <v>5</v>
      </c>
      <c r="Q731" s="105">
        <v>27</v>
      </c>
      <c r="R731" s="106">
        <v>10</v>
      </c>
      <c r="S731" s="127"/>
      <c r="T731" s="127"/>
      <c r="U731" s="127"/>
      <c r="V731" s="127"/>
      <c r="W731" s="127"/>
      <c r="X731" s="127"/>
      <c r="Y731" s="127"/>
      <c r="Z731" s="127"/>
      <c r="AA731" s="134"/>
    </row>
    <row r="732" spans="1:31" ht="13.5" thickBot="1" x14ac:dyDescent="0.25">
      <c r="A732" s="141"/>
      <c r="B732" s="128"/>
      <c r="C732" s="147"/>
      <c r="D732" s="145"/>
      <c r="E732" s="128"/>
      <c r="F732" s="128"/>
      <c r="G732" s="128"/>
      <c r="H732" s="128"/>
      <c r="I732" s="128"/>
      <c r="J732" s="138"/>
      <c r="K732" s="107" t="s">
        <v>14</v>
      </c>
      <c r="L732" s="108" t="s">
        <v>60</v>
      </c>
      <c r="M732" s="113" t="s">
        <v>178</v>
      </c>
      <c r="N732" s="109">
        <v>480</v>
      </c>
      <c r="O732" s="109">
        <v>3</v>
      </c>
      <c r="P732" s="109">
        <v>5</v>
      </c>
      <c r="Q732" s="109" t="s">
        <v>197</v>
      </c>
      <c r="R732" s="110"/>
      <c r="S732" s="128"/>
      <c r="T732" s="128"/>
      <c r="U732" s="128"/>
      <c r="V732" s="128"/>
      <c r="W732" s="128"/>
      <c r="X732" s="128"/>
      <c r="Y732" s="128"/>
      <c r="Z732" s="128"/>
      <c r="AA732" s="135"/>
    </row>
    <row r="733" spans="1:31" x14ac:dyDescent="0.2">
      <c r="A733" s="139" t="s">
        <v>556</v>
      </c>
      <c r="B733" s="126" t="s">
        <v>76</v>
      </c>
      <c r="C733" s="142">
        <v>43665</v>
      </c>
      <c r="D733" s="143" t="s">
        <v>77</v>
      </c>
      <c r="E733" s="126"/>
      <c r="F733" s="126"/>
      <c r="G733" s="126"/>
      <c r="H733" s="126"/>
      <c r="I733" s="126"/>
      <c r="J733" s="136" t="s">
        <v>79</v>
      </c>
      <c r="K733" s="100" t="s">
        <v>23</v>
      </c>
      <c r="L733" s="93" t="s">
        <v>60</v>
      </c>
      <c r="M733" s="111" t="s">
        <v>179</v>
      </c>
      <c r="N733" s="101">
        <v>480</v>
      </c>
      <c r="O733" s="101">
        <v>3</v>
      </c>
      <c r="P733" s="101">
        <v>25</v>
      </c>
      <c r="Q733" s="101">
        <v>20</v>
      </c>
      <c r="R733" s="102"/>
      <c r="S733" s="126" t="s">
        <v>72</v>
      </c>
      <c r="T733" s="126">
        <v>3</v>
      </c>
      <c r="U733" s="126">
        <v>25</v>
      </c>
      <c r="V733" s="126">
        <v>14</v>
      </c>
      <c r="W733" s="126">
        <v>10</v>
      </c>
      <c r="X733" s="126">
        <v>1399.2</v>
      </c>
      <c r="Y733" s="126" t="s">
        <v>74</v>
      </c>
      <c r="Z733" s="126"/>
      <c r="AA733" s="133" t="s">
        <v>83</v>
      </c>
      <c r="AE733" t="str">
        <f>IF(P733&gt;U733,"XXXX","")</f>
        <v/>
      </c>
    </row>
    <row r="734" spans="1:31" x14ac:dyDescent="0.2">
      <c r="A734" s="140"/>
      <c r="B734" s="127"/>
      <c r="C734" s="146"/>
      <c r="D734" s="144"/>
      <c r="E734" s="127"/>
      <c r="F734" s="127"/>
      <c r="G734" s="127"/>
      <c r="H734" s="127"/>
      <c r="I734" s="127"/>
      <c r="J734" s="137"/>
      <c r="K734" s="103" t="s">
        <v>13</v>
      </c>
      <c r="L734" s="104" t="s">
        <v>60</v>
      </c>
      <c r="M734" s="112" t="s">
        <v>64</v>
      </c>
      <c r="N734" s="105">
        <v>480</v>
      </c>
      <c r="O734" s="105">
        <v>3</v>
      </c>
      <c r="P734" s="105">
        <v>5</v>
      </c>
      <c r="Q734" s="105">
        <v>27</v>
      </c>
      <c r="R734" s="106">
        <v>10</v>
      </c>
      <c r="S734" s="127"/>
      <c r="T734" s="127"/>
      <c r="U734" s="127"/>
      <c r="V734" s="127"/>
      <c r="W734" s="127"/>
      <c r="X734" s="127"/>
      <c r="Y734" s="127"/>
      <c r="Z734" s="127"/>
      <c r="AA734" s="134"/>
    </row>
    <row r="735" spans="1:31" ht="13.5" thickBot="1" x14ac:dyDescent="0.25">
      <c r="A735" s="141"/>
      <c r="B735" s="128"/>
      <c r="C735" s="147"/>
      <c r="D735" s="145"/>
      <c r="E735" s="128"/>
      <c r="F735" s="128"/>
      <c r="G735" s="128"/>
      <c r="H735" s="128"/>
      <c r="I735" s="128"/>
      <c r="J735" s="138"/>
      <c r="K735" s="107" t="s">
        <v>14</v>
      </c>
      <c r="L735" s="108" t="s">
        <v>60</v>
      </c>
      <c r="M735" s="113" t="s">
        <v>184</v>
      </c>
      <c r="N735" s="109">
        <v>480</v>
      </c>
      <c r="O735" s="109">
        <v>3</v>
      </c>
      <c r="P735" s="109">
        <v>5</v>
      </c>
      <c r="Q735" s="109" t="s">
        <v>199</v>
      </c>
      <c r="R735" s="110"/>
      <c r="S735" s="128"/>
      <c r="T735" s="128"/>
      <c r="U735" s="128"/>
      <c r="V735" s="128"/>
      <c r="W735" s="128"/>
      <c r="X735" s="128"/>
      <c r="Y735" s="128"/>
      <c r="Z735" s="128"/>
      <c r="AA735" s="135"/>
    </row>
    <row r="736" spans="1:31" x14ac:dyDescent="0.2">
      <c r="A736" s="139" t="s">
        <v>288</v>
      </c>
      <c r="B736" s="126" t="s">
        <v>76</v>
      </c>
      <c r="C736" s="142">
        <v>43665</v>
      </c>
      <c r="D736" s="143" t="s">
        <v>77</v>
      </c>
      <c r="E736" s="126"/>
      <c r="F736" s="126"/>
      <c r="G736" s="126"/>
      <c r="H736" s="126"/>
      <c r="I736" s="126"/>
      <c r="J736" s="136" t="s">
        <v>79</v>
      </c>
      <c r="K736" s="100" t="s">
        <v>23</v>
      </c>
      <c r="L736" s="93" t="s">
        <v>60</v>
      </c>
      <c r="M736" s="111" t="s">
        <v>179</v>
      </c>
      <c r="N736" s="101">
        <v>480</v>
      </c>
      <c r="O736" s="101">
        <v>3</v>
      </c>
      <c r="P736" s="101">
        <v>25</v>
      </c>
      <c r="Q736" s="101">
        <v>25</v>
      </c>
      <c r="R736" s="102"/>
      <c r="S736" s="126" t="s">
        <v>72</v>
      </c>
      <c r="T736" s="126">
        <v>3</v>
      </c>
      <c r="U736" s="126">
        <v>25</v>
      </c>
      <c r="V736" s="126">
        <v>14</v>
      </c>
      <c r="W736" s="126">
        <v>10</v>
      </c>
      <c r="X736" s="126">
        <v>1399.2</v>
      </c>
      <c r="Y736" s="126" t="s">
        <v>74</v>
      </c>
      <c r="Z736" s="126"/>
      <c r="AA736" s="133" t="s">
        <v>83</v>
      </c>
      <c r="AE736" t="str">
        <f>IF(P736&gt;U736,"XXXX","")</f>
        <v/>
      </c>
    </row>
    <row r="737" spans="1:31" x14ac:dyDescent="0.2">
      <c r="A737" s="140"/>
      <c r="B737" s="127"/>
      <c r="C737" s="146"/>
      <c r="D737" s="144"/>
      <c r="E737" s="127"/>
      <c r="F737" s="127"/>
      <c r="G737" s="127"/>
      <c r="H737" s="127"/>
      <c r="I737" s="127"/>
      <c r="J737" s="137"/>
      <c r="K737" s="103" t="s">
        <v>13</v>
      </c>
      <c r="L737" s="104" t="s">
        <v>60</v>
      </c>
      <c r="M737" s="112" t="s">
        <v>64</v>
      </c>
      <c r="N737" s="105">
        <v>480</v>
      </c>
      <c r="O737" s="105">
        <v>3</v>
      </c>
      <c r="P737" s="105">
        <v>5</v>
      </c>
      <c r="Q737" s="105">
        <v>27</v>
      </c>
      <c r="R737" s="106">
        <v>10</v>
      </c>
      <c r="S737" s="127"/>
      <c r="T737" s="127"/>
      <c r="U737" s="127"/>
      <c r="V737" s="127"/>
      <c r="W737" s="127"/>
      <c r="X737" s="127"/>
      <c r="Y737" s="127"/>
      <c r="Z737" s="127"/>
      <c r="AA737" s="134"/>
    </row>
    <row r="738" spans="1:31" ht="13.5" thickBot="1" x14ac:dyDescent="0.25">
      <c r="A738" s="141"/>
      <c r="B738" s="128"/>
      <c r="C738" s="147"/>
      <c r="D738" s="145"/>
      <c r="E738" s="128"/>
      <c r="F738" s="128"/>
      <c r="G738" s="128"/>
      <c r="H738" s="128"/>
      <c r="I738" s="128"/>
      <c r="J738" s="138"/>
      <c r="K738" s="107" t="s">
        <v>14</v>
      </c>
      <c r="L738" s="108" t="s">
        <v>60</v>
      </c>
      <c r="M738" s="113" t="s">
        <v>184</v>
      </c>
      <c r="N738" s="109">
        <v>480</v>
      </c>
      <c r="O738" s="109">
        <v>3</v>
      </c>
      <c r="P738" s="109">
        <v>5</v>
      </c>
      <c r="Q738" s="109" t="s">
        <v>199</v>
      </c>
      <c r="R738" s="110"/>
      <c r="S738" s="128"/>
      <c r="T738" s="128"/>
      <c r="U738" s="128"/>
      <c r="V738" s="128"/>
      <c r="W738" s="128"/>
      <c r="X738" s="128"/>
      <c r="Y738" s="128"/>
      <c r="Z738" s="128"/>
      <c r="AA738" s="135"/>
    </row>
    <row r="739" spans="1:31" x14ac:dyDescent="0.2">
      <c r="A739" s="139" t="s">
        <v>289</v>
      </c>
      <c r="B739" s="126" t="s">
        <v>76</v>
      </c>
      <c r="C739" s="142">
        <v>43665</v>
      </c>
      <c r="D739" s="143" t="s">
        <v>77</v>
      </c>
      <c r="E739" s="126"/>
      <c r="F739" s="126"/>
      <c r="G739" s="126"/>
      <c r="H739" s="126"/>
      <c r="I739" s="126"/>
      <c r="J739" s="136" t="s">
        <v>79</v>
      </c>
      <c r="K739" s="100" t="s">
        <v>23</v>
      </c>
      <c r="L739" s="93" t="s">
        <v>60</v>
      </c>
      <c r="M739" s="111" t="s">
        <v>179</v>
      </c>
      <c r="N739" s="101">
        <v>480</v>
      </c>
      <c r="O739" s="101">
        <v>3</v>
      </c>
      <c r="P739" s="101">
        <v>25</v>
      </c>
      <c r="Q739" s="101">
        <v>30</v>
      </c>
      <c r="R739" s="102"/>
      <c r="S739" s="126" t="s">
        <v>72</v>
      </c>
      <c r="T739" s="126">
        <v>3</v>
      </c>
      <c r="U739" s="126">
        <v>25</v>
      </c>
      <c r="V739" s="126">
        <v>14</v>
      </c>
      <c r="W739" s="126">
        <v>10</v>
      </c>
      <c r="X739" s="126">
        <v>1399.2</v>
      </c>
      <c r="Y739" s="126" t="s">
        <v>74</v>
      </c>
      <c r="Z739" s="126"/>
      <c r="AA739" s="133" t="s">
        <v>83</v>
      </c>
      <c r="AE739" t="str">
        <f>IF(P739&gt;U739,"XXXX","")</f>
        <v/>
      </c>
    </row>
    <row r="740" spans="1:31" x14ac:dyDescent="0.2">
      <c r="A740" s="140"/>
      <c r="B740" s="127"/>
      <c r="C740" s="146"/>
      <c r="D740" s="144"/>
      <c r="E740" s="127"/>
      <c r="F740" s="127"/>
      <c r="G740" s="127"/>
      <c r="H740" s="127"/>
      <c r="I740" s="127"/>
      <c r="J740" s="137"/>
      <c r="K740" s="103" t="s">
        <v>13</v>
      </c>
      <c r="L740" s="104" t="s">
        <v>60</v>
      </c>
      <c r="M740" s="112" t="s">
        <v>64</v>
      </c>
      <c r="N740" s="105">
        <v>480</v>
      </c>
      <c r="O740" s="105">
        <v>3</v>
      </c>
      <c r="P740" s="105">
        <v>5</v>
      </c>
      <c r="Q740" s="105">
        <v>27</v>
      </c>
      <c r="R740" s="106">
        <v>10</v>
      </c>
      <c r="S740" s="127"/>
      <c r="T740" s="127"/>
      <c r="U740" s="127"/>
      <c r="V740" s="127"/>
      <c r="W740" s="127"/>
      <c r="X740" s="127"/>
      <c r="Y740" s="127"/>
      <c r="Z740" s="127"/>
      <c r="AA740" s="134"/>
    </row>
    <row r="741" spans="1:31" ht="13.5" thickBot="1" x14ac:dyDescent="0.25">
      <c r="A741" s="141"/>
      <c r="B741" s="128"/>
      <c r="C741" s="147"/>
      <c r="D741" s="145"/>
      <c r="E741" s="128"/>
      <c r="F741" s="128"/>
      <c r="G741" s="128"/>
      <c r="H741" s="128"/>
      <c r="I741" s="128"/>
      <c r="J741" s="138"/>
      <c r="K741" s="107" t="s">
        <v>14</v>
      </c>
      <c r="L741" s="108" t="s">
        <v>60</v>
      </c>
      <c r="M741" s="113" t="s">
        <v>184</v>
      </c>
      <c r="N741" s="109">
        <v>480</v>
      </c>
      <c r="O741" s="109">
        <v>3</v>
      </c>
      <c r="P741" s="109">
        <v>5</v>
      </c>
      <c r="Q741" s="109" t="s">
        <v>199</v>
      </c>
      <c r="R741" s="110"/>
      <c r="S741" s="128"/>
      <c r="T741" s="128"/>
      <c r="U741" s="128"/>
      <c r="V741" s="128"/>
      <c r="W741" s="128"/>
      <c r="X741" s="128"/>
      <c r="Y741" s="128"/>
      <c r="Z741" s="128"/>
      <c r="AA741" s="135"/>
    </row>
    <row r="742" spans="1:31" x14ac:dyDescent="0.2">
      <c r="A742" s="139" t="s">
        <v>290</v>
      </c>
      <c r="B742" s="126" t="s">
        <v>76</v>
      </c>
      <c r="C742" s="142">
        <v>43665</v>
      </c>
      <c r="D742" s="143" t="s">
        <v>77</v>
      </c>
      <c r="E742" s="126"/>
      <c r="F742" s="126"/>
      <c r="G742" s="126"/>
      <c r="H742" s="126"/>
      <c r="I742" s="126"/>
      <c r="J742" s="136" t="s">
        <v>79</v>
      </c>
      <c r="K742" s="100" t="s">
        <v>23</v>
      </c>
      <c r="L742" s="93" t="s">
        <v>60</v>
      </c>
      <c r="M742" s="111" t="s">
        <v>179</v>
      </c>
      <c r="N742" s="101">
        <v>480</v>
      </c>
      <c r="O742" s="101">
        <v>3</v>
      </c>
      <c r="P742" s="101">
        <v>25</v>
      </c>
      <c r="Q742" s="101">
        <v>40</v>
      </c>
      <c r="R742" s="102"/>
      <c r="S742" s="126" t="s">
        <v>72</v>
      </c>
      <c r="T742" s="126">
        <v>3</v>
      </c>
      <c r="U742" s="126">
        <v>25</v>
      </c>
      <c r="V742" s="126">
        <v>14</v>
      </c>
      <c r="W742" s="126">
        <v>10</v>
      </c>
      <c r="X742" s="126">
        <v>1399.2</v>
      </c>
      <c r="Y742" s="126" t="s">
        <v>74</v>
      </c>
      <c r="Z742" s="126"/>
      <c r="AA742" s="133" t="s">
        <v>83</v>
      </c>
      <c r="AE742" t="str">
        <f>IF(P742&gt;U742,"XXXX","")</f>
        <v/>
      </c>
    </row>
    <row r="743" spans="1:31" x14ac:dyDescent="0.2">
      <c r="A743" s="140"/>
      <c r="B743" s="127"/>
      <c r="C743" s="146"/>
      <c r="D743" s="144"/>
      <c r="E743" s="127"/>
      <c r="F743" s="127"/>
      <c r="G743" s="127"/>
      <c r="H743" s="127"/>
      <c r="I743" s="127"/>
      <c r="J743" s="137"/>
      <c r="K743" s="103" t="s">
        <v>13</v>
      </c>
      <c r="L743" s="104" t="s">
        <v>60</v>
      </c>
      <c r="M743" s="112" t="s">
        <v>64</v>
      </c>
      <c r="N743" s="105">
        <v>480</v>
      </c>
      <c r="O743" s="105">
        <v>3</v>
      </c>
      <c r="P743" s="105">
        <v>5</v>
      </c>
      <c r="Q743" s="105">
        <v>27</v>
      </c>
      <c r="R743" s="106">
        <v>10</v>
      </c>
      <c r="S743" s="127"/>
      <c r="T743" s="127"/>
      <c r="U743" s="127"/>
      <c r="V743" s="127"/>
      <c r="W743" s="127"/>
      <c r="X743" s="127"/>
      <c r="Y743" s="127"/>
      <c r="Z743" s="127"/>
      <c r="AA743" s="134"/>
    </row>
    <row r="744" spans="1:31" ht="13.5" thickBot="1" x14ac:dyDescent="0.25">
      <c r="A744" s="141"/>
      <c r="B744" s="128"/>
      <c r="C744" s="147"/>
      <c r="D744" s="145"/>
      <c r="E744" s="128"/>
      <c r="F744" s="128"/>
      <c r="G744" s="128"/>
      <c r="H744" s="128"/>
      <c r="I744" s="128"/>
      <c r="J744" s="138"/>
      <c r="K744" s="107" t="s">
        <v>14</v>
      </c>
      <c r="L744" s="108" t="s">
        <v>60</v>
      </c>
      <c r="M744" s="113" t="s">
        <v>184</v>
      </c>
      <c r="N744" s="109">
        <v>480</v>
      </c>
      <c r="O744" s="109">
        <v>3</v>
      </c>
      <c r="P744" s="109">
        <v>5</v>
      </c>
      <c r="Q744" s="109" t="s">
        <v>199</v>
      </c>
      <c r="R744" s="110"/>
      <c r="S744" s="128"/>
      <c r="T744" s="128"/>
      <c r="U744" s="128"/>
      <c r="V744" s="128"/>
      <c r="W744" s="128"/>
      <c r="X744" s="128"/>
      <c r="Y744" s="128"/>
      <c r="Z744" s="128"/>
      <c r="AA744" s="135"/>
    </row>
    <row r="745" spans="1:31" x14ac:dyDescent="0.2">
      <c r="A745" s="139" t="s">
        <v>557</v>
      </c>
      <c r="B745" s="126" t="s">
        <v>76</v>
      </c>
      <c r="C745" s="142">
        <v>43665</v>
      </c>
      <c r="D745" s="143" t="s">
        <v>77</v>
      </c>
      <c r="E745" s="126"/>
      <c r="F745" s="126"/>
      <c r="G745" s="126"/>
      <c r="H745" s="126"/>
      <c r="I745" s="126"/>
      <c r="J745" s="136" t="s">
        <v>79</v>
      </c>
      <c r="K745" s="100" t="s">
        <v>23</v>
      </c>
      <c r="L745" s="93" t="s">
        <v>60</v>
      </c>
      <c r="M745" s="111" t="s">
        <v>179</v>
      </c>
      <c r="N745" s="101">
        <v>600</v>
      </c>
      <c r="O745" s="101">
        <v>3</v>
      </c>
      <c r="P745" s="101">
        <v>18</v>
      </c>
      <c r="Q745" s="101">
        <v>15</v>
      </c>
      <c r="R745" s="102"/>
      <c r="S745" s="126" t="s">
        <v>73</v>
      </c>
      <c r="T745" s="126">
        <v>3</v>
      </c>
      <c r="U745" s="126">
        <v>18</v>
      </c>
      <c r="V745" s="126">
        <v>9</v>
      </c>
      <c r="W745" s="126">
        <v>7.5</v>
      </c>
      <c r="X745" s="126">
        <v>1399.2</v>
      </c>
      <c r="Y745" s="126" t="s">
        <v>74</v>
      </c>
      <c r="Z745" s="126"/>
      <c r="AA745" s="133" t="s">
        <v>83</v>
      </c>
      <c r="AE745" t="str">
        <f>IF(P745&gt;U745,"XXXX","")</f>
        <v/>
      </c>
    </row>
    <row r="746" spans="1:31" x14ac:dyDescent="0.2">
      <c r="A746" s="140"/>
      <c r="B746" s="127"/>
      <c r="C746" s="146"/>
      <c r="D746" s="144"/>
      <c r="E746" s="127"/>
      <c r="F746" s="127"/>
      <c r="G746" s="127"/>
      <c r="H746" s="127"/>
      <c r="I746" s="127"/>
      <c r="J746" s="137"/>
      <c r="K746" s="103" t="s">
        <v>13</v>
      </c>
      <c r="L746" s="104" t="s">
        <v>60</v>
      </c>
      <c r="M746" s="112" t="s">
        <v>64</v>
      </c>
      <c r="N746" s="105">
        <v>600</v>
      </c>
      <c r="O746" s="105">
        <v>3</v>
      </c>
      <c r="P746" s="105">
        <v>5</v>
      </c>
      <c r="Q746" s="105">
        <v>27</v>
      </c>
      <c r="R746" s="106">
        <v>10</v>
      </c>
      <c r="S746" s="127"/>
      <c r="T746" s="127"/>
      <c r="U746" s="127"/>
      <c r="V746" s="127"/>
      <c r="W746" s="127"/>
      <c r="X746" s="127"/>
      <c r="Y746" s="127"/>
      <c r="Z746" s="127"/>
      <c r="AA746" s="134"/>
    </row>
    <row r="747" spans="1:31" ht="13.5" thickBot="1" x14ac:dyDescent="0.25">
      <c r="A747" s="141"/>
      <c r="B747" s="128"/>
      <c r="C747" s="147"/>
      <c r="D747" s="145"/>
      <c r="E747" s="128"/>
      <c r="F747" s="128"/>
      <c r="G747" s="128"/>
      <c r="H747" s="128"/>
      <c r="I747" s="128"/>
      <c r="J747" s="138"/>
      <c r="K747" s="107" t="s">
        <v>14</v>
      </c>
      <c r="L747" s="108" t="s">
        <v>60</v>
      </c>
      <c r="M747" s="113" t="s">
        <v>178</v>
      </c>
      <c r="N747" s="109">
        <v>600</v>
      </c>
      <c r="O747" s="109">
        <v>3</v>
      </c>
      <c r="P747" s="109">
        <v>5</v>
      </c>
      <c r="Q747" s="109" t="s">
        <v>197</v>
      </c>
      <c r="R747" s="110"/>
      <c r="S747" s="128"/>
      <c r="T747" s="128"/>
      <c r="U747" s="128"/>
      <c r="V747" s="128"/>
      <c r="W747" s="128"/>
      <c r="X747" s="128"/>
      <c r="Y747" s="128"/>
      <c r="Z747" s="128"/>
      <c r="AA747" s="135"/>
    </row>
    <row r="748" spans="1:31" x14ac:dyDescent="0.2">
      <c r="A748" s="139" t="s">
        <v>291</v>
      </c>
      <c r="B748" s="126" t="s">
        <v>76</v>
      </c>
      <c r="C748" s="142">
        <v>43665</v>
      </c>
      <c r="D748" s="143" t="s">
        <v>77</v>
      </c>
      <c r="E748" s="126"/>
      <c r="F748" s="126"/>
      <c r="G748" s="126"/>
      <c r="H748" s="126"/>
      <c r="I748" s="126"/>
      <c r="J748" s="136" t="s">
        <v>79</v>
      </c>
      <c r="K748" s="100" t="s">
        <v>23</v>
      </c>
      <c r="L748" s="93" t="s">
        <v>60</v>
      </c>
      <c r="M748" s="111" t="s">
        <v>179</v>
      </c>
      <c r="N748" s="101">
        <v>600</v>
      </c>
      <c r="O748" s="101">
        <v>3</v>
      </c>
      <c r="P748" s="101">
        <v>18</v>
      </c>
      <c r="Q748" s="101">
        <v>20</v>
      </c>
      <c r="R748" s="102"/>
      <c r="S748" s="126" t="s">
        <v>73</v>
      </c>
      <c r="T748" s="126">
        <v>3</v>
      </c>
      <c r="U748" s="126">
        <v>18</v>
      </c>
      <c r="V748" s="126">
        <v>9</v>
      </c>
      <c r="W748" s="126">
        <v>7.5</v>
      </c>
      <c r="X748" s="126">
        <v>1399.2</v>
      </c>
      <c r="Y748" s="126" t="s">
        <v>74</v>
      </c>
      <c r="Z748" s="126"/>
      <c r="AA748" s="133" t="s">
        <v>83</v>
      </c>
      <c r="AE748" t="str">
        <f>IF(P748&gt;U748,"XXXX","")</f>
        <v/>
      </c>
    </row>
    <row r="749" spans="1:31" x14ac:dyDescent="0.2">
      <c r="A749" s="140"/>
      <c r="B749" s="127"/>
      <c r="C749" s="146"/>
      <c r="D749" s="144"/>
      <c r="E749" s="127"/>
      <c r="F749" s="127"/>
      <c r="G749" s="127"/>
      <c r="H749" s="127"/>
      <c r="I749" s="127"/>
      <c r="J749" s="137"/>
      <c r="K749" s="103" t="s">
        <v>13</v>
      </c>
      <c r="L749" s="104" t="s">
        <v>60</v>
      </c>
      <c r="M749" s="112" t="s">
        <v>64</v>
      </c>
      <c r="N749" s="105">
        <v>600</v>
      </c>
      <c r="O749" s="105">
        <v>3</v>
      </c>
      <c r="P749" s="105">
        <v>5</v>
      </c>
      <c r="Q749" s="105">
        <v>27</v>
      </c>
      <c r="R749" s="106">
        <v>10</v>
      </c>
      <c r="S749" s="127"/>
      <c r="T749" s="127"/>
      <c r="U749" s="127"/>
      <c r="V749" s="127"/>
      <c r="W749" s="127"/>
      <c r="X749" s="127"/>
      <c r="Y749" s="127"/>
      <c r="Z749" s="127"/>
      <c r="AA749" s="134"/>
    </row>
    <row r="750" spans="1:31" ht="13.5" thickBot="1" x14ac:dyDescent="0.25">
      <c r="A750" s="141"/>
      <c r="B750" s="128"/>
      <c r="C750" s="147"/>
      <c r="D750" s="145"/>
      <c r="E750" s="128"/>
      <c r="F750" s="128"/>
      <c r="G750" s="128"/>
      <c r="H750" s="128"/>
      <c r="I750" s="128"/>
      <c r="J750" s="138"/>
      <c r="K750" s="107" t="s">
        <v>14</v>
      </c>
      <c r="L750" s="108" t="s">
        <v>60</v>
      </c>
      <c r="M750" s="113" t="s">
        <v>178</v>
      </c>
      <c r="N750" s="109">
        <v>600</v>
      </c>
      <c r="O750" s="109">
        <v>3</v>
      </c>
      <c r="P750" s="109">
        <v>5</v>
      </c>
      <c r="Q750" s="109" t="s">
        <v>197</v>
      </c>
      <c r="R750" s="110"/>
      <c r="S750" s="128"/>
      <c r="T750" s="128"/>
      <c r="U750" s="128"/>
      <c r="V750" s="128"/>
      <c r="W750" s="128"/>
      <c r="X750" s="128"/>
      <c r="Y750" s="128"/>
      <c r="Z750" s="128"/>
      <c r="AA750" s="135"/>
    </row>
    <row r="751" spans="1:31" x14ac:dyDescent="0.2">
      <c r="A751" s="139" t="s">
        <v>292</v>
      </c>
      <c r="B751" s="126" t="s">
        <v>76</v>
      </c>
      <c r="C751" s="142">
        <v>43665</v>
      </c>
      <c r="D751" s="143" t="s">
        <v>77</v>
      </c>
      <c r="E751" s="126"/>
      <c r="F751" s="126"/>
      <c r="G751" s="126"/>
      <c r="H751" s="126"/>
      <c r="I751" s="126"/>
      <c r="J751" s="136" t="s">
        <v>79</v>
      </c>
      <c r="K751" s="100" t="s">
        <v>23</v>
      </c>
      <c r="L751" s="93" t="s">
        <v>60</v>
      </c>
      <c r="M751" s="111" t="s">
        <v>179</v>
      </c>
      <c r="N751" s="101">
        <v>600</v>
      </c>
      <c r="O751" s="101">
        <v>3</v>
      </c>
      <c r="P751" s="101">
        <v>18</v>
      </c>
      <c r="Q751" s="101">
        <v>25</v>
      </c>
      <c r="R751" s="102"/>
      <c r="S751" s="126" t="s">
        <v>73</v>
      </c>
      <c r="T751" s="126">
        <v>3</v>
      </c>
      <c r="U751" s="126">
        <v>18</v>
      </c>
      <c r="V751" s="126">
        <v>9</v>
      </c>
      <c r="W751" s="126">
        <v>7.5</v>
      </c>
      <c r="X751" s="126">
        <v>1399.2</v>
      </c>
      <c r="Y751" s="126" t="s">
        <v>74</v>
      </c>
      <c r="Z751" s="126"/>
      <c r="AA751" s="133" t="s">
        <v>83</v>
      </c>
      <c r="AE751" t="str">
        <f>IF(P751&gt;U751,"XXXX","")</f>
        <v/>
      </c>
    </row>
    <row r="752" spans="1:31" x14ac:dyDescent="0.2">
      <c r="A752" s="140"/>
      <c r="B752" s="127"/>
      <c r="C752" s="146"/>
      <c r="D752" s="144"/>
      <c r="E752" s="127"/>
      <c r="F752" s="127"/>
      <c r="G752" s="127"/>
      <c r="H752" s="127"/>
      <c r="I752" s="127"/>
      <c r="J752" s="137"/>
      <c r="K752" s="103" t="s">
        <v>13</v>
      </c>
      <c r="L752" s="104" t="s">
        <v>60</v>
      </c>
      <c r="M752" s="112" t="s">
        <v>64</v>
      </c>
      <c r="N752" s="105">
        <v>600</v>
      </c>
      <c r="O752" s="105">
        <v>3</v>
      </c>
      <c r="P752" s="105">
        <v>5</v>
      </c>
      <c r="Q752" s="105">
        <v>27</v>
      </c>
      <c r="R752" s="106">
        <v>10</v>
      </c>
      <c r="S752" s="127"/>
      <c r="T752" s="127"/>
      <c r="U752" s="127"/>
      <c r="V752" s="127"/>
      <c r="W752" s="127"/>
      <c r="X752" s="127"/>
      <c r="Y752" s="127"/>
      <c r="Z752" s="127"/>
      <c r="AA752" s="134"/>
    </row>
    <row r="753" spans="1:31" ht="13.5" thickBot="1" x14ac:dyDescent="0.25">
      <c r="A753" s="141"/>
      <c r="B753" s="128"/>
      <c r="C753" s="147"/>
      <c r="D753" s="145"/>
      <c r="E753" s="128"/>
      <c r="F753" s="128"/>
      <c r="G753" s="128"/>
      <c r="H753" s="128"/>
      <c r="I753" s="128"/>
      <c r="J753" s="138"/>
      <c r="K753" s="107" t="s">
        <v>14</v>
      </c>
      <c r="L753" s="108" t="s">
        <v>60</v>
      </c>
      <c r="M753" s="113" t="s">
        <v>178</v>
      </c>
      <c r="N753" s="109">
        <v>600</v>
      </c>
      <c r="O753" s="109">
        <v>3</v>
      </c>
      <c r="P753" s="109">
        <v>5</v>
      </c>
      <c r="Q753" s="109" t="s">
        <v>197</v>
      </c>
      <c r="R753" s="110"/>
      <c r="S753" s="128"/>
      <c r="T753" s="128"/>
      <c r="U753" s="128"/>
      <c r="V753" s="128"/>
      <c r="W753" s="128"/>
      <c r="X753" s="128"/>
      <c r="Y753" s="128"/>
      <c r="Z753" s="128"/>
      <c r="AA753" s="135"/>
    </row>
    <row r="754" spans="1:31" x14ac:dyDescent="0.2">
      <c r="A754" s="139" t="s">
        <v>293</v>
      </c>
      <c r="B754" s="126" t="s">
        <v>76</v>
      </c>
      <c r="C754" s="142">
        <v>43665</v>
      </c>
      <c r="D754" s="143" t="s">
        <v>77</v>
      </c>
      <c r="E754" s="126"/>
      <c r="F754" s="126"/>
      <c r="G754" s="126"/>
      <c r="H754" s="126"/>
      <c r="I754" s="126"/>
      <c r="J754" s="136" t="s">
        <v>79</v>
      </c>
      <c r="K754" s="100" t="s">
        <v>23</v>
      </c>
      <c r="L754" s="93" t="s">
        <v>60</v>
      </c>
      <c r="M754" s="111" t="s">
        <v>179</v>
      </c>
      <c r="N754" s="101">
        <v>600</v>
      </c>
      <c r="O754" s="101">
        <v>3</v>
      </c>
      <c r="P754" s="101">
        <v>18</v>
      </c>
      <c r="Q754" s="101">
        <v>30</v>
      </c>
      <c r="R754" s="102"/>
      <c r="S754" s="126" t="s">
        <v>73</v>
      </c>
      <c r="T754" s="126">
        <v>3</v>
      </c>
      <c r="U754" s="126">
        <v>18</v>
      </c>
      <c r="V754" s="126">
        <v>9</v>
      </c>
      <c r="W754" s="126">
        <v>7.5</v>
      </c>
      <c r="X754" s="126">
        <v>1399.2</v>
      </c>
      <c r="Y754" s="126" t="s">
        <v>74</v>
      </c>
      <c r="Z754" s="126"/>
      <c r="AA754" s="133" t="s">
        <v>83</v>
      </c>
      <c r="AE754" t="str">
        <f>IF(P754&gt;U754,"XXXX","")</f>
        <v/>
      </c>
    </row>
    <row r="755" spans="1:31" x14ac:dyDescent="0.2">
      <c r="A755" s="140"/>
      <c r="B755" s="127"/>
      <c r="C755" s="146"/>
      <c r="D755" s="144"/>
      <c r="E755" s="127"/>
      <c r="F755" s="127"/>
      <c r="G755" s="127"/>
      <c r="H755" s="127"/>
      <c r="I755" s="127"/>
      <c r="J755" s="137"/>
      <c r="K755" s="103" t="s">
        <v>13</v>
      </c>
      <c r="L755" s="104" t="s">
        <v>60</v>
      </c>
      <c r="M755" s="112" t="s">
        <v>64</v>
      </c>
      <c r="N755" s="105">
        <v>600</v>
      </c>
      <c r="O755" s="105">
        <v>3</v>
      </c>
      <c r="P755" s="105">
        <v>5</v>
      </c>
      <c r="Q755" s="105">
        <v>27</v>
      </c>
      <c r="R755" s="106">
        <v>10</v>
      </c>
      <c r="S755" s="127"/>
      <c r="T755" s="127"/>
      <c r="U755" s="127"/>
      <c r="V755" s="127"/>
      <c r="W755" s="127"/>
      <c r="X755" s="127"/>
      <c r="Y755" s="127"/>
      <c r="Z755" s="127"/>
      <c r="AA755" s="134"/>
    </row>
    <row r="756" spans="1:31" ht="13.5" thickBot="1" x14ac:dyDescent="0.25">
      <c r="A756" s="141"/>
      <c r="B756" s="128"/>
      <c r="C756" s="147"/>
      <c r="D756" s="145"/>
      <c r="E756" s="128"/>
      <c r="F756" s="128"/>
      <c r="G756" s="128"/>
      <c r="H756" s="128"/>
      <c r="I756" s="128"/>
      <c r="J756" s="138"/>
      <c r="K756" s="107" t="s">
        <v>14</v>
      </c>
      <c r="L756" s="108" t="s">
        <v>60</v>
      </c>
      <c r="M756" s="113" t="s">
        <v>178</v>
      </c>
      <c r="N756" s="109">
        <v>600</v>
      </c>
      <c r="O756" s="109">
        <v>3</v>
      </c>
      <c r="P756" s="109">
        <v>5</v>
      </c>
      <c r="Q756" s="109" t="s">
        <v>197</v>
      </c>
      <c r="R756" s="110"/>
      <c r="S756" s="128"/>
      <c r="T756" s="128"/>
      <c r="U756" s="128"/>
      <c r="V756" s="128"/>
      <c r="W756" s="128"/>
      <c r="X756" s="128"/>
      <c r="Y756" s="128"/>
      <c r="Z756" s="128"/>
      <c r="AA756" s="135"/>
    </row>
    <row r="757" spans="1:31" x14ac:dyDescent="0.2">
      <c r="A757" s="139" t="s">
        <v>558</v>
      </c>
      <c r="B757" s="126" t="s">
        <v>76</v>
      </c>
      <c r="C757" s="142">
        <v>43665</v>
      </c>
      <c r="D757" s="143" t="s">
        <v>77</v>
      </c>
      <c r="E757" s="126"/>
      <c r="F757" s="126"/>
      <c r="G757" s="126"/>
      <c r="H757" s="126"/>
      <c r="I757" s="126"/>
      <c r="J757" s="136" t="s">
        <v>79</v>
      </c>
      <c r="K757" s="100" t="s">
        <v>23</v>
      </c>
      <c r="L757" s="93" t="s">
        <v>60</v>
      </c>
      <c r="M757" s="111" t="s">
        <v>179</v>
      </c>
      <c r="N757" s="101">
        <v>600</v>
      </c>
      <c r="O757" s="101">
        <v>3</v>
      </c>
      <c r="P757" s="101">
        <v>18</v>
      </c>
      <c r="Q757" s="101">
        <v>15</v>
      </c>
      <c r="R757" s="102"/>
      <c r="S757" s="126" t="s">
        <v>73</v>
      </c>
      <c r="T757" s="126">
        <v>3</v>
      </c>
      <c r="U757" s="126">
        <v>18</v>
      </c>
      <c r="V757" s="126">
        <v>11</v>
      </c>
      <c r="W757" s="126">
        <v>10</v>
      </c>
      <c r="X757" s="126">
        <v>1399.2</v>
      </c>
      <c r="Y757" s="126" t="s">
        <v>74</v>
      </c>
      <c r="Z757" s="126"/>
      <c r="AA757" s="133" t="s">
        <v>83</v>
      </c>
      <c r="AE757" t="str">
        <f>IF(P757&gt;U757,"XXXX","")</f>
        <v/>
      </c>
    </row>
    <row r="758" spans="1:31" x14ac:dyDescent="0.2">
      <c r="A758" s="140"/>
      <c r="B758" s="127"/>
      <c r="C758" s="146"/>
      <c r="D758" s="144"/>
      <c r="E758" s="127"/>
      <c r="F758" s="127"/>
      <c r="G758" s="127"/>
      <c r="H758" s="127"/>
      <c r="I758" s="127"/>
      <c r="J758" s="137"/>
      <c r="K758" s="103" t="s">
        <v>13</v>
      </c>
      <c r="L758" s="104" t="s">
        <v>60</v>
      </c>
      <c r="M758" s="112" t="s">
        <v>64</v>
      </c>
      <c r="N758" s="105">
        <v>600</v>
      </c>
      <c r="O758" s="105">
        <v>3</v>
      </c>
      <c r="P758" s="105">
        <v>5</v>
      </c>
      <c r="Q758" s="105">
        <v>27</v>
      </c>
      <c r="R758" s="106">
        <v>10</v>
      </c>
      <c r="S758" s="127"/>
      <c r="T758" s="127"/>
      <c r="U758" s="127"/>
      <c r="V758" s="127"/>
      <c r="W758" s="127"/>
      <c r="X758" s="127"/>
      <c r="Y758" s="127"/>
      <c r="Z758" s="127"/>
      <c r="AA758" s="134"/>
    </row>
    <row r="759" spans="1:31" ht="13.5" thickBot="1" x14ac:dyDescent="0.25">
      <c r="A759" s="141"/>
      <c r="B759" s="128"/>
      <c r="C759" s="147"/>
      <c r="D759" s="145"/>
      <c r="E759" s="128"/>
      <c r="F759" s="128"/>
      <c r="G759" s="128"/>
      <c r="H759" s="128"/>
      <c r="I759" s="128"/>
      <c r="J759" s="138"/>
      <c r="K759" s="107" t="s">
        <v>14</v>
      </c>
      <c r="L759" s="108" t="s">
        <v>60</v>
      </c>
      <c r="M759" s="113" t="s">
        <v>178</v>
      </c>
      <c r="N759" s="109">
        <v>600</v>
      </c>
      <c r="O759" s="109">
        <v>3</v>
      </c>
      <c r="P759" s="109">
        <v>5</v>
      </c>
      <c r="Q759" s="109" t="s">
        <v>197</v>
      </c>
      <c r="R759" s="110"/>
      <c r="S759" s="128"/>
      <c r="T759" s="128"/>
      <c r="U759" s="128"/>
      <c r="V759" s="128"/>
      <c r="W759" s="128"/>
      <c r="X759" s="128"/>
      <c r="Y759" s="128"/>
      <c r="Z759" s="128"/>
      <c r="AA759" s="135"/>
    </row>
    <row r="760" spans="1:31" x14ac:dyDescent="0.2">
      <c r="A760" s="139" t="s">
        <v>294</v>
      </c>
      <c r="B760" s="126" t="s">
        <v>76</v>
      </c>
      <c r="C760" s="142">
        <v>43665</v>
      </c>
      <c r="D760" s="143" t="s">
        <v>77</v>
      </c>
      <c r="E760" s="126"/>
      <c r="F760" s="126"/>
      <c r="G760" s="126"/>
      <c r="H760" s="126"/>
      <c r="I760" s="126"/>
      <c r="J760" s="136" t="s">
        <v>79</v>
      </c>
      <c r="K760" s="100" t="s">
        <v>23</v>
      </c>
      <c r="L760" s="93" t="s">
        <v>60</v>
      </c>
      <c r="M760" s="111" t="s">
        <v>179</v>
      </c>
      <c r="N760" s="101">
        <v>600</v>
      </c>
      <c r="O760" s="101">
        <v>3</v>
      </c>
      <c r="P760" s="101">
        <v>18</v>
      </c>
      <c r="Q760" s="101">
        <v>20</v>
      </c>
      <c r="R760" s="102"/>
      <c r="S760" s="126" t="s">
        <v>73</v>
      </c>
      <c r="T760" s="126">
        <v>3</v>
      </c>
      <c r="U760" s="126">
        <v>18</v>
      </c>
      <c r="V760" s="126">
        <v>11</v>
      </c>
      <c r="W760" s="126">
        <v>10</v>
      </c>
      <c r="X760" s="126">
        <v>1399.2</v>
      </c>
      <c r="Y760" s="126" t="s">
        <v>74</v>
      </c>
      <c r="Z760" s="126"/>
      <c r="AA760" s="133" t="s">
        <v>83</v>
      </c>
      <c r="AE760" t="str">
        <f>IF(P760&gt;U760,"XXXX","")</f>
        <v/>
      </c>
    </row>
    <row r="761" spans="1:31" x14ac:dyDescent="0.2">
      <c r="A761" s="140"/>
      <c r="B761" s="127"/>
      <c r="C761" s="146"/>
      <c r="D761" s="144"/>
      <c r="E761" s="127"/>
      <c r="F761" s="127"/>
      <c r="G761" s="127"/>
      <c r="H761" s="127"/>
      <c r="I761" s="127"/>
      <c r="J761" s="137"/>
      <c r="K761" s="103" t="s">
        <v>13</v>
      </c>
      <c r="L761" s="104" t="s">
        <v>60</v>
      </c>
      <c r="M761" s="112" t="s">
        <v>64</v>
      </c>
      <c r="N761" s="105">
        <v>600</v>
      </c>
      <c r="O761" s="105">
        <v>3</v>
      </c>
      <c r="P761" s="105">
        <v>5</v>
      </c>
      <c r="Q761" s="105">
        <v>27</v>
      </c>
      <c r="R761" s="106">
        <v>10</v>
      </c>
      <c r="S761" s="127"/>
      <c r="T761" s="127"/>
      <c r="U761" s="127"/>
      <c r="V761" s="127"/>
      <c r="W761" s="127"/>
      <c r="X761" s="127"/>
      <c r="Y761" s="127"/>
      <c r="Z761" s="127"/>
      <c r="AA761" s="134"/>
    </row>
    <row r="762" spans="1:31" ht="13.5" thickBot="1" x14ac:dyDescent="0.25">
      <c r="A762" s="141"/>
      <c r="B762" s="128"/>
      <c r="C762" s="147"/>
      <c r="D762" s="145"/>
      <c r="E762" s="128"/>
      <c r="F762" s="128"/>
      <c r="G762" s="128"/>
      <c r="H762" s="128"/>
      <c r="I762" s="128"/>
      <c r="J762" s="138"/>
      <c r="K762" s="107" t="s">
        <v>14</v>
      </c>
      <c r="L762" s="108" t="s">
        <v>60</v>
      </c>
      <c r="M762" s="113" t="s">
        <v>178</v>
      </c>
      <c r="N762" s="109">
        <v>600</v>
      </c>
      <c r="O762" s="109">
        <v>3</v>
      </c>
      <c r="P762" s="109">
        <v>5</v>
      </c>
      <c r="Q762" s="109" t="s">
        <v>197</v>
      </c>
      <c r="R762" s="110"/>
      <c r="S762" s="128"/>
      <c r="T762" s="128"/>
      <c r="U762" s="128"/>
      <c r="V762" s="128"/>
      <c r="W762" s="128"/>
      <c r="X762" s="128"/>
      <c r="Y762" s="128"/>
      <c r="Z762" s="128"/>
      <c r="AA762" s="135"/>
    </row>
    <row r="763" spans="1:31" x14ac:dyDescent="0.2">
      <c r="A763" s="139" t="s">
        <v>295</v>
      </c>
      <c r="B763" s="126" t="s">
        <v>76</v>
      </c>
      <c r="C763" s="142">
        <v>43665</v>
      </c>
      <c r="D763" s="143" t="s">
        <v>77</v>
      </c>
      <c r="E763" s="126"/>
      <c r="F763" s="126"/>
      <c r="G763" s="126"/>
      <c r="H763" s="126"/>
      <c r="I763" s="126"/>
      <c r="J763" s="136" t="s">
        <v>79</v>
      </c>
      <c r="K763" s="100" t="s">
        <v>23</v>
      </c>
      <c r="L763" s="93" t="s">
        <v>60</v>
      </c>
      <c r="M763" s="111" t="s">
        <v>179</v>
      </c>
      <c r="N763" s="101">
        <v>600</v>
      </c>
      <c r="O763" s="101">
        <v>3</v>
      </c>
      <c r="P763" s="101">
        <v>18</v>
      </c>
      <c r="Q763" s="101">
        <v>25</v>
      </c>
      <c r="R763" s="102"/>
      <c r="S763" s="126" t="s">
        <v>73</v>
      </c>
      <c r="T763" s="126">
        <v>3</v>
      </c>
      <c r="U763" s="126">
        <v>18</v>
      </c>
      <c r="V763" s="126">
        <v>11</v>
      </c>
      <c r="W763" s="126">
        <v>10</v>
      </c>
      <c r="X763" s="126">
        <v>1399.2</v>
      </c>
      <c r="Y763" s="126" t="s">
        <v>74</v>
      </c>
      <c r="Z763" s="126"/>
      <c r="AA763" s="133" t="s">
        <v>83</v>
      </c>
      <c r="AE763" t="str">
        <f>IF(P763&gt;U763,"XXXX","")</f>
        <v/>
      </c>
    </row>
    <row r="764" spans="1:31" x14ac:dyDescent="0.2">
      <c r="A764" s="140"/>
      <c r="B764" s="127"/>
      <c r="C764" s="146"/>
      <c r="D764" s="144"/>
      <c r="E764" s="127"/>
      <c r="F764" s="127"/>
      <c r="G764" s="127"/>
      <c r="H764" s="127"/>
      <c r="I764" s="127"/>
      <c r="J764" s="137"/>
      <c r="K764" s="103" t="s">
        <v>13</v>
      </c>
      <c r="L764" s="104" t="s">
        <v>60</v>
      </c>
      <c r="M764" s="112" t="s">
        <v>64</v>
      </c>
      <c r="N764" s="105">
        <v>600</v>
      </c>
      <c r="O764" s="105">
        <v>3</v>
      </c>
      <c r="P764" s="105">
        <v>5</v>
      </c>
      <c r="Q764" s="105">
        <v>27</v>
      </c>
      <c r="R764" s="106">
        <v>10</v>
      </c>
      <c r="S764" s="127"/>
      <c r="T764" s="127"/>
      <c r="U764" s="127"/>
      <c r="V764" s="127"/>
      <c r="W764" s="127"/>
      <c r="X764" s="127"/>
      <c r="Y764" s="127"/>
      <c r="Z764" s="127"/>
      <c r="AA764" s="134"/>
    </row>
    <row r="765" spans="1:31" ht="13.5" thickBot="1" x14ac:dyDescent="0.25">
      <c r="A765" s="141"/>
      <c r="B765" s="128"/>
      <c r="C765" s="147"/>
      <c r="D765" s="145"/>
      <c r="E765" s="128"/>
      <c r="F765" s="128"/>
      <c r="G765" s="128"/>
      <c r="H765" s="128"/>
      <c r="I765" s="128"/>
      <c r="J765" s="138"/>
      <c r="K765" s="107" t="s">
        <v>14</v>
      </c>
      <c r="L765" s="108" t="s">
        <v>60</v>
      </c>
      <c r="M765" s="113" t="s">
        <v>178</v>
      </c>
      <c r="N765" s="109">
        <v>600</v>
      </c>
      <c r="O765" s="109">
        <v>3</v>
      </c>
      <c r="P765" s="109">
        <v>5</v>
      </c>
      <c r="Q765" s="109" t="s">
        <v>197</v>
      </c>
      <c r="R765" s="110"/>
      <c r="S765" s="128"/>
      <c r="T765" s="128"/>
      <c r="U765" s="128"/>
      <c r="V765" s="128"/>
      <c r="W765" s="128"/>
      <c r="X765" s="128"/>
      <c r="Y765" s="128"/>
      <c r="Z765" s="128"/>
      <c r="AA765" s="135"/>
    </row>
    <row r="766" spans="1:31" x14ac:dyDescent="0.2">
      <c r="A766" s="139" t="s">
        <v>296</v>
      </c>
      <c r="B766" s="126" t="s">
        <v>76</v>
      </c>
      <c r="C766" s="142">
        <v>43665</v>
      </c>
      <c r="D766" s="143" t="s">
        <v>77</v>
      </c>
      <c r="E766" s="126"/>
      <c r="F766" s="126"/>
      <c r="G766" s="126"/>
      <c r="H766" s="126"/>
      <c r="I766" s="126"/>
      <c r="J766" s="136" t="s">
        <v>79</v>
      </c>
      <c r="K766" s="100" t="s">
        <v>23</v>
      </c>
      <c r="L766" s="93" t="s">
        <v>60</v>
      </c>
      <c r="M766" s="111" t="s">
        <v>179</v>
      </c>
      <c r="N766" s="101">
        <v>600</v>
      </c>
      <c r="O766" s="101">
        <v>3</v>
      </c>
      <c r="P766" s="101">
        <v>18</v>
      </c>
      <c r="Q766" s="101">
        <v>30</v>
      </c>
      <c r="R766" s="102"/>
      <c r="S766" s="126" t="s">
        <v>73</v>
      </c>
      <c r="T766" s="126">
        <v>3</v>
      </c>
      <c r="U766" s="126">
        <v>18</v>
      </c>
      <c r="V766" s="126">
        <v>11</v>
      </c>
      <c r="W766" s="126">
        <v>10</v>
      </c>
      <c r="X766" s="126">
        <v>1399.2</v>
      </c>
      <c r="Y766" s="126" t="s">
        <v>74</v>
      </c>
      <c r="Z766" s="126"/>
      <c r="AA766" s="133" t="s">
        <v>83</v>
      </c>
      <c r="AE766" t="str">
        <f>IF(P766&gt;U766,"XXXX","")</f>
        <v/>
      </c>
    </row>
    <row r="767" spans="1:31" x14ac:dyDescent="0.2">
      <c r="A767" s="140"/>
      <c r="B767" s="127"/>
      <c r="C767" s="146"/>
      <c r="D767" s="144"/>
      <c r="E767" s="127"/>
      <c r="F767" s="127"/>
      <c r="G767" s="127"/>
      <c r="H767" s="127"/>
      <c r="I767" s="127"/>
      <c r="J767" s="137"/>
      <c r="K767" s="103" t="s">
        <v>13</v>
      </c>
      <c r="L767" s="104" t="s">
        <v>60</v>
      </c>
      <c r="M767" s="112" t="s">
        <v>64</v>
      </c>
      <c r="N767" s="105">
        <v>600</v>
      </c>
      <c r="O767" s="105">
        <v>3</v>
      </c>
      <c r="P767" s="105">
        <v>5</v>
      </c>
      <c r="Q767" s="105">
        <v>27</v>
      </c>
      <c r="R767" s="106">
        <v>10</v>
      </c>
      <c r="S767" s="127"/>
      <c r="T767" s="127"/>
      <c r="U767" s="127"/>
      <c r="V767" s="127"/>
      <c r="W767" s="127"/>
      <c r="X767" s="127"/>
      <c r="Y767" s="127"/>
      <c r="Z767" s="127"/>
      <c r="AA767" s="134"/>
    </row>
    <row r="768" spans="1:31" ht="13.5" thickBot="1" x14ac:dyDescent="0.25">
      <c r="A768" s="141"/>
      <c r="B768" s="128"/>
      <c r="C768" s="147"/>
      <c r="D768" s="145"/>
      <c r="E768" s="128"/>
      <c r="F768" s="128"/>
      <c r="G768" s="128"/>
      <c r="H768" s="128"/>
      <c r="I768" s="128"/>
      <c r="J768" s="138"/>
      <c r="K768" s="107" t="s">
        <v>14</v>
      </c>
      <c r="L768" s="108" t="s">
        <v>60</v>
      </c>
      <c r="M768" s="113" t="s">
        <v>178</v>
      </c>
      <c r="N768" s="109">
        <v>600</v>
      </c>
      <c r="O768" s="109">
        <v>3</v>
      </c>
      <c r="P768" s="109">
        <v>5</v>
      </c>
      <c r="Q768" s="109" t="s">
        <v>197</v>
      </c>
      <c r="R768" s="110"/>
      <c r="S768" s="128"/>
      <c r="T768" s="128"/>
      <c r="U768" s="128"/>
      <c r="V768" s="128"/>
      <c r="W768" s="128"/>
      <c r="X768" s="128"/>
      <c r="Y768" s="128"/>
      <c r="Z768" s="128"/>
      <c r="AA768" s="135"/>
    </row>
    <row r="769" spans="1:31" x14ac:dyDescent="0.2">
      <c r="A769" s="139" t="s">
        <v>297</v>
      </c>
      <c r="B769" s="126" t="s">
        <v>76</v>
      </c>
      <c r="C769" s="142">
        <v>43665</v>
      </c>
      <c r="D769" s="143" t="s">
        <v>77</v>
      </c>
      <c r="E769" s="126"/>
      <c r="F769" s="126"/>
      <c r="G769" s="126"/>
      <c r="H769" s="126"/>
      <c r="I769" s="126"/>
      <c r="J769" s="136" t="s">
        <v>79</v>
      </c>
      <c r="K769" s="100" t="s">
        <v>23</v>
      </c>
      <c r="L769" s="93" t="s">
        <v>60</v>
      </c>
      <c r="M769" s="111" t="s">
        <v>179</v>
      </c>
      <c r="N769" s="101">
        <v>600</v>
      </c>
      <c r="O769" s="101">
        <v>3</v>
      </c>
      <c r="P769" s="101">
        <v>18</v>
      </c>
      <c r="Q769" s="101">
        <v>40</v>
      </c>
      <c r="R769" s="102"/>
      <c r="S769" s="126" t="s">
        <v>73</v>
      </c>
      <c r="T769" s="126">
        <v>3</v>
      </c>
      <c r="U769" s="126">
        <v>18</v>
      </c>
      <c r="V769" s="126">
        <v>11</v>
      </c>
      <c r="W769" s="126">
        <v>10</v>
      </c>
      <c r="X769" s="126">
        <v>1399.2</v>
      </c>
      <c r="Y769" s="126" t="s">
        <v>74</v>
      </c>
      <c r="Z769" s="126"/>
      <c r="AA769" s="133" t="s">
        <v>83</v>
      </c>
      <c r="AE769" t="str">
        <f>IF(P769&gt;U769,"XXXX","")</f>
        <v/>
      </c>
    </row>
    <row r="770" spans="1:31" x14ac:dyDescent="0.2">
      <c r="A770" s="140"/>
      <c r="B770" s="127"/>
      <c r="C770" s="146"/>
      <c r="D770" s="144"/>
      <c r="E770" s="127"/>
      <c r="F770" s="127"/>
      <c r="G770" s="127"/>
      <c r="H770" s="127"/>
      <c r="I770" s="127"/>
      <c r="J770" s="137"/>
      <c r="K770" s="103" t="s">
        <v>13</v>
      </c>
      <c r="L770" s="104" t="s">
        <v>60</v>
      </c>
      <c r="M770" s="112" t="s">
        <v>64</v>
      </c>
      <c r="N770" s="105">
        <v>600</v>
      </c>
      <c r="O770" s="105">
        <v>3</v>
      </c>
      <c r="P770" s="105">
        <v>5</v>
      </c>
      <c r="Q770" s="105">
        <v>27</v>
      </c>
      <c r="R770" s="106">
        <v>10</v>
      </c>
      <c r="S770" s="127"/>
      <c r="T770" s="127"/>
      <c r="U770" s="127"/>
      <c r="V770" s="127"/>
      <c r="W770" s="127"/>
      <c r="X770" s="127"/>
      <c r="Y770" s="127"/>
      <c r="Z770" s="127"/>
      <c r="AA770" s="134"/>
    </row>
    <row r="771" spans="1:31" ht="13.5" thickBot="1" x14ac:dyDescent="0.25">
      <c r="A771" s="141"/>
      <c r="B771" s="128"/>
      <c r="C771" s="147"/>
      <c r="D771" s="145"/>
      <c r="E771" s="128"/>
      <c r="F771" s="128"/>
      <c r="G771" s="128"/>
      <c r="H771" s="128"/>
      <c r="I771" s="128"/>
      <c r="J771" s="138"/>
      <c r="K771" s="107" t="s">
        <v>14</v>
      </c>
      <c r="L771" s="108" t="s">
        <v>60</v>
      </c>
      <c r="M771" s="113" t="s">
        <v>178</v>
      </c>
      <c r="N771" s="109">
        <v>600</v>
      </c>
      <c r="O771" s="109">
        <v>3</v>
      </c>
      <c r="P771" s="109">
        <v>5</v>
      </c>
      <c r="Q771" s="109" t="s">
        <v>197</v>
      </c>
      <c r="R771" s="110"/>
      <c r="S771" s="128"/>
      <c r="T771" s="128"/>
      <c r="U771" s="128"/>
      <c r="V771" s="128"/>
      <c r="W771" s="128"/>
      <c r="X771" s="128"/>
      <c r="Y771" s="128"/>
      <c r="Z771" s="128"/>
      <c r="AA771" s="135"/>
    </row>
    <row r="772" spans="1:31" x14ac:dyDescent="0.2">
      <c r="A772" s="139" t="s">
        <v>298</v>
      </c>
      <c r="B772" s="126" t="s">
        <v>76</v>
      </c>
      <c r="C772" s="142">
        <v>43665</v>
      </c>
      <c r="D772" s="143" t="s">
        <v>77</v>
      </c>
      <c r="E772" s="126"/>
      <c r="F772" s="126"/>
      <c r="G772" s="126"/>
      <c r="H772" s="126"/>
      <c r="I772" s="126"/>
      <c r="J772" s="136" t="s">
        <v>79</v>
      </c>
      <c r="K772" s="100" t="s">
        <v>23</v>
      </c>
      <c r="L772" s="93" t="s">
        <v>60</v>
      </c>
      <c r="M772" s="111" t="s">
        <v>181</v>
      </c>
      <c r="N772" s="101">
        <v>240</v>
      </c>
      <c r="O772" s="101">
        <v>3</v>
      </c>
      <c r="P772" s="101">
        <v>100</v>
      </c>
      <c r="Q772" s="101">
        <v>25</v>
      </c>
      <c r="R772" s="102"/>
      <c r="S772" s="126">
        <v>200</v>
      </c>
      <c r="T772" s="126">
        <v>3</v>
      </c>
      <c r="U772" s="126">
        <v>100</v>
      </c>
      <c r="V772" s="126">
        <v>17.5</v>
      </c>
      <c r="W772" s="126">
        <v>5</v>
      </c>
      <c r="X772" s="126">
        <v>1399.2</v>
      </c>
      <c r="Y772" s="126" t="s">
        <v>74</v>
      </c>
      <c r="Z772" s="126"/>
      <c r="AA772" s="133" t="s">
        <v>83</v>
      </c>
      <c r="AE772" t="str">
        <f>IF(P772&gt;U772,"XXXX","")</f>
        <v/>
      </c>
    </row>
    <row r="773" spans="1:31" x14ac:dyDescent="0.2">
      <c r="A773" s="140"/>
      <c r="B773" s="127"/>
      <c r="C773" s="146"/>
      <c r="D773" s="144"/>
      <c r="E773" s="127"/>
      <c r="F773" s="127"/>
      <c r="G773" s="127"/>
      <c r="H773" s="127"/>
      <c r="I773" s="127"/>
      <c r="J773" s="137"/>
      <c r="K773" s="103" t="s">
        <v>13</v>
      </c>
      <c r="L773" s="104" t="s">
        <v>60</v>
      </c>
      <c r="M773" s="112" t="s">
        <v>64</v>
      </c>
      <c r="N773" s="105">
        <v>240</v>
      </c>
      <c r="O773" s="105">
        <v>3</v>
      </c>
      <c r="P773" s="105">
        <v>5</v>
      </c>
      <c r="Q773" s="105">
        <v>27</v>
      </c>
      <c r="R773" s="106">
        <v>7.5</v>
      </c>
      <c r="S773" s="127"/>
      <c r="T773" s="127"/>
      <c r="U773" s="127"/>
      <c r="V773" s="127"/>
      <c r="W773" s="127"/>
      <c r="X773" s="127"/>
      <c r="Y773" s="127"/>
      <c r="Z773" s="127"/>
      <c r="AA773" s="134"/>
    </row>
    <row r="774" spans="1:31" ht="13.5" thickBot="1" x14ac:dyDescent="0.25">
      <c r="A774" s="141"/>
      <c r="B774" s="128"/>
      <c r="C774" s="147"/>
      <c r="D774" s="145"/>
      <c r="E774" s="128"/>
      <c r="F774" s="128"/>
      <c r="G774" s="128"/>
      <c r="H774" s="128"/>
      <c r="I774" s="128"/>
      <c r="J774" s="138"/>
      <c r="K774" s="107" t="s">
        <v>14</v>
      </c>
      <c r="L774" s="108" t="s">
        <v>60</v>
      </c>
      <c r="M774" s="113" t="s">
        <v>184</v>
      </c>
      <c r="N774" s="109">
        <v>240</v>
      </c>
      <c r="O774" s="109">
        <v>3</v>
      </c>
      <c r="P774" s="109">
        <v>5</v>
      </c>
      <c r="Q774" s="109" t="s">
        <v>199</v>
      </c>
      <c r="R774" s="110"/>
      <c r="S774" s="128"/>
      <c r="T774" s="128"/>
      <c r="U774" s="128"/>
      <c r="V774" s="128"/>
      <c r="W774" s="128"/>
      <c r="X774" s="128"/>
      <c r="Y774" s="128"/>
      <c r="Z774" s="128"/>
      <c r="AA774" s="135"/>
    </row>
    <row r="775" spans="1:31" x14ac:dyDescent="0.2">
      <c r="A775" s="139" t="s">
        <v>299</v>
      </c>
      <c r="B775" s="126" t="s">
        <v>76</v>
      </c>
      <c r="C775" s="142">
        <v>43665</v>
      </c>
      <c r="D775" s="143" t="s">
        <v>77</v>
      </c>
      <c r="E775" s="126"/>
      <c r="F775" s="126"/>
      <c r="G775" s="126"/>
      <c r="H775" s="126"/>
      <c r="I775" s="126"/>
      <c r="J775" s="136" t="s">
        <v>79</v>
      </c>
      <c r="K775" s="100" t="s">
        <v>23</v>
      </c>
      <c r="L775" s="93" t="s">
        <v>60</v>
      </c>
      <c r="M775" s="111" t="s">
        <v>181</v>
      </c>
      <c r="N775" s="101">
        <v>240</v>
      </c>
      <c r="O775" s="101">
        <v>3</v>
      </c>
      <c r="P775" s="101">
        <v>100</v>
      </c>
      <c r="Q775" s="101">
        <v>30</v>
      </c>
      <c r="R775" s="102"/>
      <c r="S775" s="126">
        <v>200</v>
      </c>
      <c r="T775" s="126">
        <v>3</v>
      </c>
      <c r="U775" s="126">
        <v>100</v>
      </c>
      <c r="V775" s="126">
        <v>17.5</v>
      </c>
      <c r="W775" s="126">
        <v>5</v>
      </c>
      <c r="X775" s="126">
        <v>1399.2</v>
      </c>
      <c r="Y775" s="126" t="s">
        <v>74</v>
      </c>
      <c r="Z775" s="126"/>
      <c r="AA775" s="133" t="s">
        <v>83</v>
      </c>
      <c r="AE775" t="str">
        <f>IF(P775&gt;U775,"XXXX","")</f>
        <v/>
      </c>
    </row>
    <row r="776" spans="1:31" x14ac:dyDescent="0.2">
      <c r="A776" s="140"/>
      <c r="B776" s="127"/>
      <c r="C776" s="146"/>
      <c r="D776" s="144"/>
      <c r="E776" s="127"/>
      <c r="F776" s="127"/>
      <c r="G776" s="127"/>
      <c r="H776" s="127"/>
      <c r="I776" s="127"/>
      <c r="J776" s="137"/>
      <c r="K776" s="103" t="s">
        <v>13</v>
      </c>
      <c r="L776" s="104" t="s">
        <v>60</v>
      </c>
      <c r="M776" s="112" t="s">
        <v>64</v>
      </c>
      <c r="N776" s="105">
        <v>240</v>
      </c>
      <c r="O776" s="105">
        <v>3</v>
      </c>
      <c r="P776" s="105">
        <v>5</v>
      </c>
      <c r="Q776" s="105">
        <v>27</v>
      </c>
      <c r="R776" s="106">
        <v>7.5</v>
      </c>
      <c r="S776" s="127"/>
      <c r="T776" s="127"/>
      <c r="U776" s="127"/>
      <c r="V776" s="127"/>
      <c r="W776" s="127"/>
      <c r="X776" s="127"/>
      <c r="Y776" s="127"/>
      <c r="Z776" s="127"/>
      <c r="AA776" s="134"/>
    </row>
    <row r="777" spans="1:31" ht="13.5" thickBot="1" x14ac:dyDescent="0.25">
      <c r="A777" s="141"/>
      <c r="B777" s="128"/>
      <c r="C777" s="147"/>
      <c r="D777" s="145"/>
      <c r="E777" s="128"/>
      <c r="F777" s="128"/>
      <c r="G777" s="128"/>
      <c r="H777" s="128"/>
      <c r="I777" s="128"/>
      <c r="J777" s="138"/>
      <c r="K777" s="107" t="s">
        <v>14</v>
      </c>
      <c r="L777" s="108" t="s">
        <v>60</v>
      </c>
      <c r="M777" s="113" t="s">
        <v>184</v>
      </c>
      <c r="N777" s="109">
        <v>240</v>
      </c>
      <c r="O777" s="109">
        <v>3</v>
      </c>
      <c r="P777" s="109">
        <v>5</v>
      </c>
      <c r="Q777" s="109" t="s">
        <v>199</v>
      </c>
      <c r="R777" s="110"/>
      <c r="S777" s="128"/>
      <c r="T777" s="128"/>
      <c r="U777" s="128"/>
      <c r="V777" s="128"/>
      <c r="W777" s="128"/>
      <c r="X777" s="128"/>
      <c r="Y777" s="128"/>
      <c r="Z777" s="128"/>
      <c r="AA777" s="135"/>
    </row>
    <row r="778" spans="1:31" x14ac:dyDescent="0.2">
      <c r="A778" s="139" t="s">
        <v>300</v>
      </c>
      <c r="B778" s="126" t="s">
        <v>76</v>
      </c>
      <c r="C778" s="142">
        <v>43665</v>
      </c>
      <c r="D778" s="143" t="s">
        <v>77</v>
      </c>
      <c r="E778" s="126"/>
      <c r="F778" s="126"/>
      <c r="G778" s="126"/>
      <c r="H778" s="126"/>
      <c r="I778" s="126"/>
      <c r="J778" s="136" t="s">
        <v>79</v>
      </c>
      <c r="K778" s="100" t="s">
        <v>23</v>
      </c>
      <c r="L778" s="93" t="s">
        <v>60</v>
      </c>
      <c r="M778" s="111" t="s">
        <v>181</v>
      </c>
      <c r="N778" s="101">
        <v>240</v>
      </c>
      <c r="O778" s="101">
        <v>3</v>
      </c>
      <c r="P778" s="101">
        <v>100</v>
      </c>
      <c r="Q778" s="101">
        <v>40</v>
      </c>
      <c r="R778" s="102"/>
      <c r="S778" s="126">
        <v>200</v>
      </c>
      <c r="T778" s="126">
        <v>3</v>
      </c>
      <c r="U778" s="126">
        <v>100</v>
      </c>
      <c r="V778" s="126">
        <v>17.5</v>
      </c>
      <c r="W778" s="126">
        <v>5</v>
      </c>
      <c r="X778" s="126">
        <v>1399.2</v>
      </c>
      <c r="Y778" s="126" t="s">
        <v>74</v>
      </c>
      <c r="Z778" s="126"/>
      <c r="AA778" s="133" t="s">
        <v>83</v>
      </c>
      <c r="AE778" t="str">
        <f>IF(P778&gt;U778,"XXXX","")</f>
        <v/>
      </c>
    </row>
    <row r="779" spans="1:31" x14ac:dyDescent="0.2">
      <c r="A779" s="140"/>
      <c r="B779" s="127"/>
      <c r="C779" s="146"/>
      <c r="D779" s="144"/>
      <c r="E779" s="127"/>
      <c r="F779" s="127"/>
      <c r="G779" s="127"/>
      <c r="H779" s="127"/>
      <c r="I779" s="127"/>
      <c r="J779" s="137"/>
      <c r="K779" s="103" t="s">
        <v>13</v>
      </c>
      <c r="L779" s="104" t="s">
        <v>60</v>
      </c>
      <c r="M779" s="112" t="s">
        <v>64</v>
      </c>
      <c r="N779" s="105">
        <v>240</v>
      </c>
      <c r="O779" s="105">
        <v>3</v>
      </c>
      <c r="P779" s="105">
        <v>5</v>
      </c>
      <c r="Q779" s="105">
        <v>27</v>
      </c>
      <c r="R779" s="106">
        <v>7.5</v>
      </c>
      <c r="S779" s="127"/>
      <c r="T779" s="127"/>
      <c r="U779" s="127"/>
      <c r="V779" s="127"/>
      <c r="W779" s="127"/>
      <c r="X779" s="127"/>
      <c r="Y779" s="127"/>
      <c r="Z779" s="127"/>
      <c r="AA779" s="134"/>
    </row>
    <row r="780" spans="1:31" ht="13.5" thickBot="1" x14ac:dyDescent="0.25">
      <c r="A780" s="141"/>
      <c r="B780" s="128"/>
      <c r="C780" s="147"/>
      <c r="D780" s="145"/>
      <c r="E780" s="128"/>
      <c r="F780" s="128"/>
      <c r="G780" s="128"/>
      <c r="H780" s="128"/>
      <c r="I780" s="128"/>
      <c r="J780" s="138"/>
      <c r="K780" s="107" t="s">
        <v>14</v>
      </c>
      <c r="L780" s="108" t="s">
        <v>60</v>
      </c>
      <c r="M780" s="113" t="s">
        <v>184</v>
      </c>
      <c r="N780" s="109">
        <v>240</v>
      </c>
      <c r="O780" s="109">
        <v>3</v>
      </c>
      <c r="P780" s="109">
        <v>5</v>
      </c>
      <c r="Q780" s="109" t="s">
        <v>199</v>
      </c>
      <c r="R780" s="110"/>
      <c r="S780" s="128"/>
      <c r="T780" s="128"/>
      <c r="U780" s="128"/>
      <c r="V780" s="128"/>
      <c r="W780" s="128"/>
      <c r="X780" s="128"/>
      <c r="Y780" s="128"/>
      <c r="Z780" s="128"/>
      <c r="AA780" s="135"/>
    </row>
    <row r="781" spans="1:31" x14ac:dyDescent="0.2">
      <c r="A781" s="139" t="s">
        <v>559</v>
      </c>
      <c r="B781" s="126" t="s">
        <v>76</v>
      </c>
      <c r="C781" s="142">
        <v>43665</v>
      </c>
      <c r="D781" s="143" t="s">
        <v>77</v>
      </c>
      <c r="E781" s="126"/>
      <c r="F781" s="126"/>
      <c r="G781" s="126"/>
      <c r="H781" s="126"/>
      <c r="I781" s="126"/>
      <c r="J781" s="136" t="s">
        <v>79</v>
      </c>
      <c r="K781" s="100" t="s">
        <v>23</v>
      </c>
      <c r="L781" s="93" t="s">
        <v>60</v>
      </c>
      <c r="M781" s="111" t="s">
        <v>181</v>
      </c>
      <c r="N781" s="101">
        <v>240</v>
      </c>
      <c r="O781" s="101">
        <v>3</v>
      </c>
      <c r="P781" s="101">
        <v>100</v>
      </c>
      <c r="Q781" s="101">
        <v>40</v>
      </c>
      <c r="R781" s="102"/>
      <c r="S781" s="126">
        <v>200</v>
      </c>
      <c r="T781" s="126">
        <v>3</v>
      </c>
      <c r="U781" s="126">
        <v>100</v>
      </c>
      <c r="V781" s="126">
        <v>25.3</v>
      </c>
      <c r="W781" s="126">
        <v>7.5</v>
      </c>
      <c r="X781" s="126">
        <v>1399.2</v>
      </c>
      <c r="Y781" s="126" t="s">
        <v>74</v>
      </c>
      <c r="Z781" s="126"/>
      <c r="AA781" s="133" t="s">
        <v>83</v>
      </c>
      <c r="AE781" t="str">
        <f>IF(P781&gt;U781,"XXXX","")</f>
        <v/>
      </c>
    </row>
    <row r="782" spans="1:31" x14ac:dyDescent="0.2">
      <c r="A782" s="140"/>
      <c r="B782" s="127"/>
      <c r="C782" s="146"/>
      <c r="D782" s="144"/>
      <c r="E782" s="127"/>
      <c r="F782" s="127"/>
      <c r="G782" s="127"/>
      <c r="H782" s="127"/>
      <c r="I782" s="127"/>
      <c r="J782" s="137"/>
      <c r="K782" s="103" t="s">
        <v>13</v>
      </c>
      <c r="L782" s="104" t="s">
        <v>60</v>
      </c>
      <c r="M782" s="112" t="s">
        <v>64</v>
      </c>
      <c r="N782" s="105">
        <v>240</v>
      </c>
      <c r="O782" s="105">
        <v>3</v>
      </c>
      <c r="P782" s="105">
        <v>5</v>
      </c>
      <c r="Q782" s="105">
        <v>27</v>
      </c>
      <c r="R782" s="106">
        <v>7.5</v>
      </c>
      <c r="S782" s="127"/>
      <c r="T782" s="127"/>
      <c r="U782" s="127"/>
      <c r="V782" s="127"/>
      <c r="W782" s="127"/>
      <c r="X782" s="127"/>
      <c r="Y782" s="127"/>
      <c r="Z782" s="127"/>
      <c r="AA782" s="134"/>
    </row>
    <row r="783" spans="1:31" ht="13.5" thickBot="1" x14ac:dyDescent="0.25">
      <c r="A783" s="141"/>
      <c r="B783" s="128"/>
      <c r="C783" s="147"/>
      <c r="D783" s="145"/>
      <c r="E783" s="128"/>
      <c r="F783" s="128"/>
      <c r="G783" s="128"/>
      <c r="H783" s="128"/>
      <c r="I783" s="128"/>
      <c r="J783" s="138"/>
      <c r="K783" s="107" t="s">
        <v>14</v>
      </c>
      <c r="L783" s="108" t="s">
        <v>60</v>
      </c>
      <c r="M783" s="113" t="s">
        <v>184</v>
      </c>
      <c r="N783" s="109">
        <v>240</v>
      </c>
      <c r="O783" s="109">
        <v>3</v>
      </c>
      <c r="P783" s="109">
        <v>5</v>
      </c>
      <c r="Q783" s="109" t="s">
        <v>199</v>
      </c>
      <c r="R783" s="110"/>
      <c r="S783" s="128"/>
      <c r="T783" s="128"/>
      <c r="U783" s="128"/>
      <c r="V783" s="128"/>
      <c r="W783" s="128"/>
      <c r="X783" s="128"/>
      <c r="Y783" s="128"/>
      <c r="Z783" s="128"/>
      <c r="AA783" s="135"/>
    </row>
    <row r="784" spans="1:31" x14ac:dyDescent="0.2">
      <c r="A784" s="139" t="s">
        <v>301</v>
      </c>
      <c r="B784" s="126" t="s">
        <v>76</v>
      </c>
      <c r="C784" s="142">
        <v>43665</v>
      </c>
      <c r="D784" s="143" t="s">
        <v>77</v>
      </c>
      <c r="E784" s="126"/>
      <c r="F784" s="126"/>
      <c r="G784" s="126"/>
      <c r="H784" s="126"/>
      <c r="I784" s="126"/>
      <c r="J784" s="136" t="s">
        <v>79</v>
      </c>
      <c r="K784" s="100" t="s">
        <v>23</v>
      </c>
      <c r="L784" s="93" t="s">
        <v>60</v>
      </c>
      <c r="M784" s="111" t="s">
        <v>181</v>
      </c>
      <c r="N784" s="101">
        <v>240</v>
      </c>
      <c r="O784" s="101">
        <v>3</v>
      </c>
      <c r="P784" s="101">
        <v>100</v>
      </c>
      <c r="Q784" s="101">
        <v>60</v>
      </c>
      <c r="R784" s="102"/>
      <c r="S784" s="126">
        <v>200</v>
      </c>
      <c r="T784" s="126">
        <v>3</v>
      </c>
      <c r="U784" s="126">
        <v>100</v>
      </c>
      <c r="V784" s="126">
        <v>25.3</v>
      </c>
      <c r="W784" s="126">
        <v>7.5</v>
      </c>
      <c r="X784" s="126">
        <v>1399.2</v>
      </c>
      <c r="Y784" s="126" t="s">
        <v>74</v>
      </c>
      <c r="Z784" s="126"/>
      <c r="AA784" s="133" t="s">
        <v>83</v>
      </c>
      <c r="AE784" t="str">
        <f>IF(P784&gt;U784,"XXXX","")</f>
        <v/>
      </c>
    </row>
    <row r="785" spans="1:31" x14ac:dyDescent="0.2">
      <c r="A785" s="140"/>
      <c r="B785" s="127"/>
      <c r="C785" s="146"/>
      <c r="D785" s="144"/>
      <c r="E785" s="127"/>
      <c r="F785" s="127"/>
      <c r="G785" s="127"/>
      <c r="H785" s="127"/>
      <c r="I785" s="127"/>
      <c r="J785" s="137"/>
      <c r="K785" s="103" t="s">
        <v>13</v>
      </c>
      <c r="L785" s="104" t="s">
        <v>60</v>
      </c>
      <c r="M785" s="112" t="s">
        <v>64</v>
      </c>
      <c r="N785" s="105">
        <v>240</v>
      </c>
      <c r="O785" s="105">
        <v>3</v>
      </c>
      <c r="P785" s="105">
        <v>5</v>
      </c>
      <c r="Q785" s="105">
        <v>27</v>
      </c>
      <c r="R785" s="106">
        <v>7.5</v>
      </c>
      <c r="S785" s="127"/>
      <c r="T785" s="127"/>
      <c r="U785" s="127"/>
      <c r="V785" s="127"/>
      <c r="W785" s="127"/>
      <c r="X785" s="127"/>
      <c r="Y785" s="127"/>
      <c r="Z785" s="127"/>
      <c r="AA785" s="134"/>
    </row>
    <row r="786" spans="1:31" ht="13.5" thickBot="1" x14ac:dyDescent="0.25">
      <c r="A786" s="141"/>
      <c r="B786" s="128"/>
      <c r="C786" s="147"/>
      <c r="D786" s="145"/>
      <c r="E786" s="128"/>
      <c r="F786" s="128"/>
      <c r="G786" s="128"/>
      <c r="H786" s="128"/>
      <c r="I786" s="128"/>
      <c r="J786" s="138"/>
      <c r="K786" s="107" t="s">
        <v>14</v>
      </c>
      <c r="L786" s="108" t="s">
        <v>60</v>
      </c>
      <c r="M786" s="113" t="s">
        <v>184</v>
      </c>
      <c r="N786" s="109">
        <v>240</v>
      </c>
      <c r="O786" s="109">
        <v>3</v>
      </c>
      <c r="P786" s="109">
        <v>5</v>
      </c>
      <c r="Q786" s="109" t="s">
        <v>199</v>
      </c>
      <c r="R786" s="110"/>
      <c r="S786" s="128"/>
      <c r="T786" s="128"/>
      <c r="U786" s="128"/>
      <c r="V786" s="128"/>
      <c r="W786" s="128"/>
      <c r="X786" s="128"/>
      <c r="Y786" s="128"/>
      <c r="Z786" s="128"/>
      <c r="AA786" s="135"/>
    </row>
    <row r="787" spans="1:31" x14ac:dyDescent="0.2">
      <c r="A787" s="139" t="s">
        <v>302</v>
      </c>
      <c r="B787" s="126" t="s">
        <v>76</v>
      </c>
      <c r="C787" s="142">
        <v>43665</v>
      </c>
      <c r="D787" s="143" t="s">
        <v>77</v>
      </c>
      <c r="E787" s="126"/>
      <c r="F787" s="126"/>
      <c r="G787" s="126"/>
      <c r="H787" s="126"/>
      <c r="I787" s="126"/>
      <c r="J787" s="136" t="s">
        <v>79</v>
      </c>
      <c r="K787" s="100" t="s">
        <v>23</v>
      </c>
      <c r="L787" s="93" t="s">
        <v>60</v>
      </c>
      <c r="M787" s="111" t="s">
        <v>181</v>
      </c>
      <c r="N787" s="101">
        <v>240</v>
      </c>
      <c r="O787" s="101">
        <v>3</v>
      </c>
      <c r="P787" s="101">
        <v>100</v>
      </c>
      <c r="Q787" s="101">
        <v>25</v>
      </c>
      <c r="R787" s="102"/>
      <c r="S787" s="126">
        <v>208</v>
      </c>
      <c r="T787" s="126">
        <v>3</v>
      </c>
      <c r="U787" s="126">
        <v>100</v>
      </c>
      <c r="V787" s="126">
        <v>16.7</v>
      </c>
      <c r="W787" s="126">
        <v>5</v>
      </c>
      <c r="X787" s="126">
        <v>1399.2</v>
      </c>
      <c r="Y787" s="126" t="s">
        <v>74</v>
      </c>
      <c r="Z787" s="126"/>
      <c r="AA787" s="133" t="s">
        <v>83</v>
      </c>
      <c r="AE787" t="str">
        <f>IF(P787&gt;U787,"XXXX","")</f>
        <v/>
      </c>
    </row>
    <row r="788" spans="1:31" x14ac:dyDescent="0.2">
      <c r="A788" s="140"/>
      <c r="B788" s="127"/>
      <c r="C788" s="146"/>
      <c r="D788" s="144"/>
      <c r="E788" s="127"/>
      <c r="F788" s="127"/>
      <c r="G788" s="127"/>
      <c r="H788" s="127"/>
      <c r="I788" s="127"/>
      <c r="J788" s="137"/>
      <c r="K788" s="103" t="s">
        <v>13</v>
      </c>
      <c r="L788" s="104" t="s">
        <v>60</v>
      </c>
      <c r="M788" s="112" t="s">
        <v>64</v>
      </c>
      <c r="N788" s="105">
        <v>240</v>
      </c>
      <c r="O788" s="105">
        <v>3</v>
      </c>
      <c r="P788" s="105">
        <v>5</v>
      </c>
      <c r="Q788" s="105">
        <v>27</v>
      </c>
      <c r="R788" s="106">
        <v>7.5</v>
      </c>
      <c r="S788" s="127"/>
      <c r="T788" s="127"/>
      <c r="U788" s="127"/>
      <c r="V788" s="127"/>
      <c r="W788" s="127"/>
      <c r="X788" s="127"/>
      <c r="Y788" s="127"/>
      <c r="Z788" s="127"/>
      <c r="AA788" s="134"/>
    </row>
    <row r="789" spans="1:31" ht="13.5" thickBot="1" x14ac:dyDescent="0.25">
      <c r="A789" s="141"/>
      <c r="B789" s="128"/>
      <c r="C789" s="147"/>
      <c r="D789" s="145"/>
      <c r="E789" s="128"/>
      <c r="F789" s="128"/>
      <c r="G789" s="128"/>
      <c r="H789" s="128"/>
      <c r="I789" s="128"/>
      <c r="J789" s="138"/>
      <c r="K789" s="107" t="s">
        <v>14</v>
      </c>
      <c r="L789" s="108" t="s">
        <v>60</v>
      </c>
      <c r="M789" s="113" t="s">
        <v>184</v>
      </c>
      <c r="N789" s="109">
        <v>240</v>
      </c>
      <c r="O789" s="109">
        <v>3</v>
      </c>
      <c r="P789" s="109">
        <v>5</v>
      </c>
      <c r="Q789" s="109" t="s">
        <v>199</v>
      </c>
      <c r="R789" s="110"/>
      <c r="S789" s="128"/>
      <c r="T789" s="128"/>
      <c r="U789" s="128"/>
      <c r="V789" s="128"/>
      <c r="W789" s="128"/>
      <c r="X789" s="128"/>
      <c r="Y789" s="128"/>
      <c r="Z789" s="128"/>
      <c r="AA789" s="135"/>
    </row>
    <row r="790" spans="1:31" x14ac:dyDescent="0.2">
      <c r="A790" s="139" t="s">
        <v>303</v>
      </c>
      <c r="B790" s="126" t="s">
        <v>76</v>
      </c>
      <c r="C790" s="142">
        <v>43665</v>
      </c>
      <c r="D790" s="143" t="s">
        <v>77</v>
      </c>
      <c r="E790" s="126"/>
      <c r="F790" s="126"/>
      <c r="G790" s="126"/>
      <c r="H790" s="126"/>
      <c r="I790" s="126"/>
      <c r="J790" s="136" t="s">
        <v>79</v>
      </c>
      <c r="K790" s="100" t="s">
        <v>23</v>
      </c>
      <c r="L790" s="93" t="s">
        <v>60</v>
      </c>
      <c r="M790" s="111" t="s">
        <v>181</v>
      </c>
      <c r="N790" s="101">
        <v>240</v>
      </c>
      <c r="O790" s="101">
        <v>3</v>
      </c>
      <c r="P790" s="101">
        <v>100</v>
      </c>
      <c r="Q790" s="101">
        <v>30</v>
      </c>
      <c r="R790" s="102"/>
      <c r="S790" s="126">
        <v>208</v>
      </c>
      <c r="T790" s="126">
        <v>3</v>
      </c>
      <c r="U790" s="126">
        <v>100</v>
      </c>
      <c r="V790" s="126">
        <v>16.7</v>
      </c>
      <c r="W790" s="126">
        <v>5</v>
      </c>
      <c r="X790" s="126">
        <v>1399.2</v>
      </c>
      <c r="Y790" s="126" t="s">
        <v>74</v>
      </c>
      <c r="Z790" s="126"/>
      <c r="AA790" s="133" t="s">
        <v>83</v>
      </c>
      <c r="AE790" t="str">
        <f>IF(P790&gt;U790,"XXXX","")</f>
        <v/>
      </c>
    </row>
    <row r="791" spans="1:31" x14ac:dyDescent="0.2">
      <c r="A791" s="140"/>
      <c r="B791" s="127"/>
      <c r="C791" s="146"/>
      <c r="D791" s="144"/>
      <c r="E791" s="127"/>
      <c r="F791" s="127"/>
      <c r="G791" s="127"/>
      <c r="H791" s="127"/>
      <c r="I791" s="127"/>
      <c r="J791" s="137"/>
      <c r="K791" s="103" t="s">
        <v>13</v>
      </c>
      <c r="L791" s="104" t="s">
        <v>60</v>
      </c>
      <c r="M791" s="112" t="s">
        <v>64</v>
      </c>
      <c r="N791" s="105">
        <v>240</v>
      </c>
      <c r="O791" s="105">
        <v>3</v>
      </c>
      <c r="P791" s="105">
        <v>5</v>
      </c>
      <c r="Q791" s="105">
        <v>27</v>
      </c>
      <c r="R791" s="106">
        <v>7.5</v>
      </c>
      <c r="S791" s="127"/>
      <c r="T791" s="127"/>
      <c r="U791" s="127"/>
      <c r="V791" s="127"/>
      <c r="W791" s="127"/>
      <c r="X791" s="127"/>
      <c r="Y791" s="127"/>
      <c r="Z791" s="127"/>
      <c r="AA791" s="134"/>
    </row>
    <row r="792" spans="1:31" ht="13.5" thickBot="1" x14ac:dyDescent="0.25">
      <c r="A792" s="141"/>
      <c r="B792" s="128"/>
      <c r="C792" s="147"/>
      <c r="D792" s="145"/>
      <c r="E792" s="128"/>
      <c r="F792" s="128"/>
      <c r="G792" s="128"/>
      <c r="H792" s="128"/>
      <c r="I792" s="128"/>
      <c r="J792" s="138"/>
      <c r="K792" s="107" t="s">
        <v>14</v>
      </c>
      <c r="L792" s="108" t="s">
        <v>60</v>
      </c>
      <c r="M792" s="113" t="s">
        <v>184</v>
      </c>
      <c r="N792" s="109">
        <v>240</v>
      </c>
      <c r="O792" s="109">
        <v>3</v>
      </c>
      <c r="P792" s="109">
        <v>5</v>
      </c>
      <c r="Q792" s="109" t="s">
        <v>199</v>
      </c>
      <c r="R792" s="110"/>
      <c r="S792" s="128"/>
      <c r="T792" s="128"/>
      <c r="U792" s="128"/>
      <c r="V792" s="128"/>
      <c r="W792" s="128"/>
      <c r="X792" s="128"/>
      <c r="Y792" s="128"/>
      <c r="Z792" s="128"/>
      <c r="AA792" s="135"/>
    </row>
    <row r="793" spans="1:31" x14ac:dyDescent="0.2">
      <c r="A793" s="139" t="s">
        <v>304</v>
      </c>
      <c r="B793" s="126" t="s">
        <v>76</v>
      </c>
      <c r="C793" s="142">
        <v>43665</v>
      </c>
      <c r="D793" s="143" t="s">
        <v>77</v>
      </c>
      <c r="E793" s="126"/>
      <c r="F793" s="126"/>
      <c r="G793" s="126"/>
      <c r="H793" s="126"/>
      <c r="I793" s="126"/>
      <c r="J793" s="136" t="s">
        <v>79</v>
      </c>
      <c r="K793" s="100" t="s">
        <v>23</v>
      </c>
      <c r="L793" s="93" t="s">
        <v>60</v>
      </c>
      <c r="M793" s="111" t="s">
        <v>181</v>
      </c>
      <c r="N793" s="101">
        <v>240</v>
      </c>
      <c r="O793" s="101">
        <v>3</v>
      </c>
      <c r="P793" s="101">
        <v>100</v>
      </c>
      <c r="Q793" s="101">
        <v>40</v>
      </c>
      <c r="R793" s="102"/>
      <c r="S793" s="126">
        <v>208</v>
      </c>
      <c r="T793" s="126">
        <v>3</v>
      </c>
      <c r="U793" s="126">
        <v>100</v>
      </c>
      <c r="V793" s="126">
        <v>16.7</v>
      </c>
      <c r="W793" s="126">
        <v>5</v>
      </c>
      <c r="X793" s="126">
        <v>1399.2</v>
      </c>
      <c r="Y793" s="126" t="s">
        <v>74</v>
      </c>
      <c r="Z793" s="126"/>
      <c r="AA793" s="133" t="s">
        <v>83</v>
      </c>
      <c r="AE793" t="str">
        <f>IF(P793&gt;U793,"XXXX","")</f>
        <v/>
      </c>
    </row>
    <row r="794" spans="1:31" x14ac:dyDescent="0.2">
      <c r="A794" s="140"/>
      <c r="B794" s="127"/>
      <c r="C794" s="146"/>
      <c r="D794" s="144"/>
      <c r="E794" s="127"/>
      <c r="F794" s="127"/>
      <c r="G794" s="127"/>
      <c r="H794" s="127"/>
      <c r="I794" s="127"/>
      <c r="J794" s="137"/>
      <c r="K794" s="103" t="s">
        <v>13</v>
      </c>
      <c r="L794" s="104" t="s">
        <v>60</v>
      </c>
      <c r="M794" s="112" t="s">
        <v>64</v>
      </c>
      <c r="N794" s="105">
        <v>240</v>
      </c>
      <c r="O794" s="105">
        <v>3</v>
      </c>
      <c r="P794" s="105">
        <v>5</v>
      </c>
      <c r="Q794" s="105">
        <v>27</v>
      </c>
      <c r="R794" s="106">
        <v>7.5</v>
      </c>
      <c r="S794" s="127"/>
      <c r="T794" s="127"/>
      <c r="U794" s="127"/>
      <c r="V794" s="127"/>
      <c r="W794" s="127"/>
      <c r="X794" s="127"/>
      <c r="Y794" s="127"/>
      <c r="Z794" s="127"/>
      <c r="AA794" s="134"/>
    </row>
    <row r="795" spans="1:31" ht="13.5" thickBot="1" x14ac:dyDescent="0.25">
      <c r="A795" s="141"/>
      <c r="B795" s="128"/>
      <c r="C795" s="147"/>
      <c r="D795" s="145"/>
      <c r="E795" s="128"/>
      <c r="F795" s="128"/>
      <c r="G795" s="128"/>
      <c r="H795" s="128"/>
      <c r="I795" s="128"/>
      <c r="J795" s="138"/>
      <c r="K795" s="107" t="s">
        <v>14</v>
      </c>
      <c r="L795" s="108" t="s">
        <v>60</v>
      </c>
      <c r="M795" s="113" t="s">
        <v>184</v>
      </c>
      <c r="N795" s="109">
        <v>240</v>
      </c>
      <c r="O795" s="109">
        <v>3</v>
      </c>
      <c r="P795" s="109">
        <v>5</v>
      </c>
      <c r="Q795" s="109" t="s">
        <v>199</v>
      </c>
      <c r="R795" s="110"/>
      <c r="S795" s="128"/>
      <c r="T795" s="128"/>
      <c r="U795" s="128"/>
      <c r="V795" s="128"/>
      <c r="W795" s="128"/>
      <c r="X795" s="128"/>
      <c r="Y795" s="128"/>
      <c r="Z795" s="128"/>
      <c r="AA795" s="135"/>
    </row>
    <row r="796" spans="1:31" x14ac:dyDescent="0.2">
      <c r="A796" s="139" t="s">
        <v>560</v>
      </c>
      <c r="B796" s="126" t="s">
        <v>76</v>
      </c>
      <c r="C796" s="142">
        <v>43665</v>
      </c>
      <c r="D796" s="143" t="s">
        <v>77</v>
      </c>
      <c r="E796" s="126"/>
      <c r="F796" s="126"/>
      <c r="G796" s="126"/>
      <c r="H796" s="126"/>
      <c r="I796" s="126"/>
      <c r="J796" s="136" t="s">
        <v>79</v>
      </c>
      <c r="K796" s="100" t="s">
        <v>23</v>
      </c>
      <c r="L796" s="93" t="s">
        <v>60</v>
      </c>
      <c r="M796" s="111" t="s">
        <v>181</v>
      </c>
      <c r="N796" s="101">
        <v>240</v>
      </c>
      <c r="O796" s="101">
        <v>3</v>
      </c>
      <c r="P796" s="101">
        <v>100</v>
      </c>
      <c r="Q796" s="101">
        <v>40</v>
      </c>
      <c r="R796" s="102"/>
      <c r="S796" s="126">
        <v>208</v>
      </c>
      <c r="T796" s="126">
        <v>3</v>
      </c>
      <c r="U796" s="126">
        <v>100</v>
      </c>
      <c r="V796" s="126">
        <v>24.2</v>
      </c>
      <c r="W796" s="126">
        <v>7.5</v>
      </c>
      <c r="X796" s="126">
        <v>1399.2</v>
      </c>
      <c r="Y796" s="126" t="s">
        <v>74</v>
      </c>
      <c r="Z796" s="126"/>
      <c r="AA796" s="133" t="s">
        <v>83</v>
      </c>
      <c r="AE796" t="str">
        <f>IF(P796&gt;U796,"XXXX","")</f>
        <v/>
      </c>
    </row>
    <row r="797" spans="1:31" x14ac:dyDescent="0.2">
      <c r="A797" s="140"/>
      <c r="B797" s="127"/>
      <c r="C797" s="146"/>
      <c r="D797" s="144"/>
      <c r="E797" s="127"/>
      <c r="F797" s="127"/>
      <c r="G797" s="127"/>
      <c r="H797" s="127"/>
      <c r="I797" s="127"/>
      <c r="J797" s="137"/>
      <c r="K797" s="103" t="s">
        <v>13</v>
      </c>
      <c r="L797" s="104" t="s">
        <v>60</v>
      </c>
      <c r="M797" s="112" t="s">
        <v>64</v>
      </c>
      <c r="N797" s="105">
        <v>240</v>
      </c>
      <c r="O797" s="105">
        <v>3</v>
      </c>
      <c r="P797" s="105">
        <v>5</v>
      </c>
      <c r="Q797" s="105">
        <v>27</v>
      </c>
      <c r="R797" s="106">
        <v>7.5</v>
      </c>
      <c r="S797" s="127"/>
      <c r="T797" s="127"/>
      <c r="U797" s="127"/>
      <c r="V797" s="127"/>
      <c r="W797" s="127"/>
      <c r="X797" s="127"/>
      <c r="Y797" s="127"/>
      <c r="Z797" s="127"/>
      <c r="AA797" s="134"/>
    </row>
    <row r="798" spans="1:31" ht="13.5" thickBot="1" x14ac:dyDescent="0.25">
      <c r="A798" s="141"/>
      <c r="B798" s="128"/>
      <c r="C798" s="147"/>
      <c r="D798" s="145"/>
      <c r="E798" s="128"/>
      <c r="F798" s="128"/>
      <c r="G798" s="128"/>
      <c r="H798" s="128"/>
      <c r="I798" s="128"/>
      <c r="J798" s="138"/>
      <c r="K798" s="107" t="s">
        <v>14</v>
      </c>
      <c r="L798" s="108" t="s">
        <v>60</v>
      </c>
      <c r="M798" s="113" t="s">
        <v>184</v>
      </c>
      <c r="N798" s="109">
        <v>240</v>
      </c>
      <c r="O798" s="109">
        <v>3</v>
      </c>
      <c r="P798" s="109">
        <v>5</v>
      </c>
      <c r="Q798" s="109" t="s">
        <v>199</v>
      </c>
      <c r="R798" s="110"/>
      <c r="S798" s="128"/>
      <c r="T798" s="128"/>
      <c r="U798" s="128"/>
      <c r="V798" s="128"/>
      <c r="W798" s="128"/>
      <c r="X798" s="128"/>
      <c r="Y798" s="128"/>
      <c r="Z798" s="128"/>
      <c r="AA798" s="135"/>
    </row>
    <row r="799" spans="1:31" x14ac:dyDescent="0.2">
      <c r="A799" s="139" t="s">
        <v>305</v>
      </c>
      <c r="B799" s="126" t="s">
        <v>76</v>
      </c>
      <c r="C799" s="142">
        <v>43665</v>
      </c>
      <c r="D799" s="143" t="s">
        <v>77</v>
      </c>
      <c r="E799" s="126"/>
      <c r="F799" s="126"/>
      <c r="G799" s="126"/>
      <c r="H799" s="126"/>
      <c r="I799" s="126"/>
      <c r="J799" s="136" t="s">
        <v>79</v>
      </c>
      <c r="K799" s="100" t="s">
        <v>23</v>
      </c>
      <c r="L799" s="93" t="s">
        <v>60</v>
      </c>
      <c r="M799" s="111" t="s">
        <v>181</v>
      </c>
      <c r="N799" s="101">
        <v>240</v>
      </c>
      <c r="O799" s="101">
        <v>3</v>
      </c>
      <c r="P799" s="101">
        <v>100</v>
      </c>
      <c r="Q799" s="101">
        <v>60</v>
      </c>
      <c r="R799" s="102"/>
      <c r="S799" s="126">
        <v>208</v>
      </c>
      <c r="T799" s="126">
        <v>3</v>
      </c>
      <c r="U799" s="126">
        <v>100</v>
      </c>
      <c r="V799" s="126">
        <v>24.2</v>
      </c>
      <c r="W799" s="126">
        <v>7.5</v>
      </c>
      <c r="X799" s="126">
        <v>1399.2</v>
      </c>
      <c r="Y799" s="126" t="s">
        <v>74</v>
      </c>
      <c r="Z799" s="126"/>
      <c r="AA799" s="133" t="s">
        <v>83</v>
      </c>
      <c r="AE799" t="str">
        <f>IF(P799&gt;U799,"XXXX","")</f>
        <v/>
      </c>
    </row>
    <row r="800" spans="1:31" x14ac:dyDescent="0.2">
      <c r="A800" s="140"/>
      <c r="B800" s="127"/>
      <c r="C800" s="146"/>
      <c r="D800" s="144"/>
      <c r="E800" s="127"/>
      <c r="F800" s="127"/>
      <c r="G800" s="127"/>
      <c r="H800" s="127"/>
      <c r="I800" s="127"/>
      <c r="J800" s="137"/>
      <c r="K800" s="103" t="s">
        <v>13</v>
      </c>
      <c r="L800" s="104" t="s">
        <v>60</v>
      </c>
      <c r="M800" s="112" t="s">
        <v>64</v>
      </c>
      <c r="N800" s="105">
        <v>240</v>
      </c>
      <c r="O800" s="105">
        <v>3</v>
      </c>
      <c r="P800" s="105">
        <v>5</v>
      </c>
      <c r="Q800" s="105">
        <v>27</v>
      </c>
      <c r="R800" s="106">
        <v>7.5</v>
      </c>
      <c r="S800" s="127"/>
      <c r="T800" s="127"/>
      <c r="U800" s="127"/>
      <c r="V800" s="127"/>
      <c r="W800" s="127"/>
      <c r="X800" s="127"/>
      <c r="Y800" s="127"/>
      <c r="Z800" s="127"/>
      <c r="AA800" s="134"/>
    </row>
    <row r="801" spans="1:31" ht="13.5" thickBot="1" x14ac:dyDescent="0.25">
      <c r="A801" s="141"/>
      <c r="B801" s="128"/>
      <c r="C801" s="147"/>
      <c r="D801" s="145"/>
      <c r="E801" s="128"/>
      <c r="F801" s="128"/>
      <c r="G801" s="128"/>
      <c r="H801" s="128"/>
      <c r="I801" s="128"/>
      <c r="J801" s="138"/>
      <c r="K801" s="107" t="s">
        <v>14</v>
      </c>
      <c r="L801" s="108" t="s">
        <v>60</v>
      </c>
      <c r="M801" s="113" t="s">
        <v>184</v>
      </c>
      <c r="N801" s="109">
        <v>240</v>
      </c>
      <c r="O801" s="109">
        <v>3</v>
      </c>
      <c r="P801" s="109">
        <v>5</v>
      </c>
      <c r="Q801" s="109" t="s">
        <v>199</v>
      </c>
      <c r="R801" s="110"/>
      <c r="S801" s="128"/>
      <c r="T801" s="128"/>
      <c r="U801" s="128"/>
      <c r="V801" s="128"/>
      <c r="W801" s="128"/>
      <c r="X801" s="128"/>
      <c r="Y801" s="128"/>
      <c r="Z801" s="128"/>
      <c r="AA801" s="135"/>
    </row>
    <row r="802" spans="1:31" x14ac:dyDescent="0.2">
      <c r="A802" s="139" t="s">
        <v>306</v>
      </c>
      <c r="B802" s="126" t="s">
        <v>76</v>
      </c>
      <c r="C802" s="142">
        <v>43665</v>
      </c>
      <c r="D802" s="143" t="s">
        <v>77</v>
      </c>
      <c r="E802" s="126"/>
      <c r="F802" s="126"/>
      <c r="G802" s="126"/>
      <c r="H802" s="126"/>
      <c r="I802" s="126"/>
      <c r="J802" s="136" t="s">
        <v>79</v>
      </c>
      <c r="K802" s="100" t="s">
        <v>23</v>
      </c>
      <c r="L802" s="93" t="s">
        <v>60</v>
      </c>
      <c r="M802" s="111" t="s">
        <v>181</v>
      </c>
      <c r="N802" s="101">
        <v>240</v>
      </c>
      <c r="O802" s="101">
        <v>3</v>
      </c>
      <c r="P802" s="101">
        <v>100</v>
      </c>
      <c r="Q802" s="101">
        <v>20</v>
      </c>
      <c r="R802" s="102"/>
      <c r="S802" s="126" t="s">
        <v>71</v>
      </c>
      <c r="T802" s="126">
        <v>3</v>
      </c>
      <c r="U802" s="126">
        <v>100</v>
      </c>
      <c r="V802" s="126">
        <v>15.2</v>
      </c>
      <c r="W802" s="126">
        <v>5</v>
      </c>
      <c r="X802" s="126">
        <v>1399.2</v>
      </c>
      <c r="Y802" s="126" t="s">
        <v>74</v>
      </c>
      <c r="Z802" s="126"/>
      <c r="AA802" s="133" t="s">
        <v>83</v>
      </c>
      <c r="AE802" t="str">
        <f>IF(P802&gt;U802,"XXXX","")</f>
        <v/>
      </c>
    </row>
    <row r="803" spans="1:31" x14ac:dyDescent="0.2">
      <c r="A803" s="140"/>
      <c r="B803" s="127"/>
      <c r="C803" s="146"/>
      <c r="D803" s="144"/>
      <c r="E803" s="127"/>
      <c r="F803" s="127"/>
      <c r="G803" s="127"/>
      <c r="H803" s="127"/>
      <c r="I803" s="127"/>
      <c r="J803" s="137"/>
      <c r="K803" s="103" t="s">
        <v>13</v>
      </c>
      <c r="L803" s="104" t="s">
        <v>60</v>
      </c>
      <c r="M803" s="112" t="s">
        <v>64</v>
      </c>
      <c r="N803" s="105">
        <v>240</v>
      </c>
      <c r="O803" s="105">
        <v>3</v>
      </c>
      <c r="P803" s="105">
        <v>5</v>
      </c>
      <c r="Q803" s="105">
        <v>27</v>
      </c>
      <c r="R803" s="106">
        <v>7.5</v>
      </c>
      <c r="S803" s="127"/>
      <c r="T803" s="127"/>
      <c r="U803" s="127"/>
      <c r="V803" s="127"/>
      <c r="W803" s="127"/>
      <c r="X803" s="127"/>
      <c r="Y803" s="127"/>
      <c r="Z803" s="127"/>
      <c r="AA803" s="134"/>
    </row>
    <row r="804" spans="1:31" ht="13.5" thickBot="1" x14ac:dyDescent="0.25">
      <c r="A804" s="141"/>
      <c r="B804" s="128"/>
      <c r="C804" s="147"/>
      <c r="D804" s="145"/>
      <c r="E804" s="128"/>
      <c r="F804" s="128"/>
      <c r="G804" s="128"/>
      <c r="H804" s="128"/>
      <c r="I804" s="128"/>
      <c r="J804" s="138"/>
      <c r="K804" s="107" t="s">
        <v>14</v>
      </c>
      <c r="L804" s="108" t="s">
        <v>60</v>
      </c>
      <c r="M804" s="113" t="s">
        <v>184</v>
      </c>
      <c r="N804" s="109">
        <v>240</v>
      </c>
      <c r="O804" s="109">
        <v>3</v>
      </c>
      <c r="P804" s="109">
        <v>5</v>
      </c>
      <c r="Q804" s="109" t="s">
        <v>199</v>
      </c>
      <c r="R804" s="110"/>
      <c r="S804" s="128"/>
      <c r="T804" s="128"/>
      <c r="U804" s="128"/>
      <c r="V804" s="128"/>
      <c r="W804" s="128"/>
      <c r="X804" s="128"/>
      <c r="Y804" s="128"/>
      <c r="Z804" s="128"/>
      <c r="AA804" s="135"/>
    </row>
    <row r="805" spans="1:31" x14ac:dyDescent="0.2">
      <c r="A805" s="139" t="s">
        <v>307</v>
      </c>
      <c r="B805" s="126" t="s">
        <v>76</v>
      </c>
      <c r="C805" s="142">
        <v>43665</v>
      </c>
      <c r="D805" s="143" t="s">
        <v>77</v>
      </c>
      <c r="E805" s="126"/>
      <c r="F805" s="126"/>
      <c r="G805" s="126"/>
      <c r="H805" s="126"/>
      <c r="I805" s="126"/>
      <c r="J805" s="136" t="s">
        <v>79</v>
      </c>
      <c r="K805" s="100" t="s">
        <v>23</v>
      </c>
      <c r="L805" s="93" t="s">
        <v>60</v>
      </c>
      <c r="M805" s="111" t="s">
        <v>181</v>
      </c>
      <c r="N805" s="101">
        <v>240</v>
      </c>
      <c r="O805" s="101">
        <v>3</v>
      </c>
      <c r="P805" s="101">
        <v>100</v>
      </c>
      <c r="Q805" s="101">
        <v>25</v>
      </c>
      <c r="R805" s="102"/>
      <c r="S805" s="126" t="s">
        <v>71</v>
      </c>
      <c r="T805" s="126">
        <v>3</v>
      </c>
      <c r="U805" s="126">
        <v>100</v>
      </c>
      <c r="V805" s="126">
        <v>15.2</v>
      </c>
      <c r="W805" s="126">
        <v>5</v>
      </c>
      <c r="X805" s="126">
        <v>1399.2</v>
      </c>
      <c r="Y805" s="126" t="s">
        <v>74</v>
      </c>
      <c r="Z805" s="126"/>
      <c r="AA805" s="133" t="s">
        <v>83</v>
      </c>
      <c r="AE805" t="str">
        <f>IF(P805&gt;U805,"XXXX","")</f>
        <v/>
      </c>
    </row>
    <row r="806" spans="1:31" x14ac:dyDescent="0.2">
      <c r="A806" s="140"/>
      <c r="B806" s="127"/>
      <c r="C806" s="146"/>
      <c r="D806" s="144"/>
      <c r="E806" s="127"/>
      <c r="F806" s="127"/>
      <c r="G806" s="127"/>
      <c r="H806" s="127"/>
      <c r="I806" s="127"/>
      <c r="J806" s="137"/>
      <c r="K806" s="103" t="s">
        <v>13</v>
      </c>
      <c r="L806" s="104" t="s">
        <v>60</v>
      </c>
      <c r="M806" s="112" t="s">
        <v>64</v>
      </c>
      <c r="N806" s="105">
        <v>240</v>
      </c>
      <c r="O806" s="105">
        <v>3</v>
      </c>
      <c r="P806" s="105">
        <v>5</v>
      </c>
      <c r="Q806" s="105">
        <v>27</v>
      </c>
      <c r="R806" s="106">
        <v>7.5</v>
      </c>
      <c r="S806" s="127"/>
      <c r="T806" s="127"/>
      <c r="U806" s="127"/>
      <c r="V806" s="127"/>
      <c r="W806" s="127"/>
      <c r="X806" s="127"/>
      <c r="Y806" s="127"/>
      <c r="Z806" s="127"/>
      <c r="AA806" s="134"/>
    </row>
    <row r="807" spans="1:31" ht="13.5" thickBot="1" x14ac:dyDescent="0.25">
      <c r="A807" s="141"/>
      <c r="B807" s="128"/>
      <c r="C807" s="147"/>
      <c r="D807" s="145"/>
      <c r="E807" s="128"/>
      <c r="F807" s="128"/>
      <c r="G807" s="128"/>
      <c r="H807" s="128"/>
      <c r="I807" s="128"/>
      <c r="J807" s="138"/>
      <c r="K807" s="107" t="s">
        <v>14</v>
      </c>
      <c r="L807" s="108" t="s">
        <v>60</v>
      </c>
      <c r="M807" s="113" t="s">
        <v>184</v>
      </c>
      <c r="N807" s="109">
        <v>240</v>
      </c>
      <c r="O807" s="109">
        <v>3</v>
      </c>
      <c r="P807" s="109">
        <v>5</v>
      </c>
      <c r="Q807" s="109" t="s">
        <v>199</v>
      </c>
      <c r="R807" s="110"/>
      <c r="S807" s="128"/>
      <c r="T807" s="128"/>
      <c r="U807" s="128"/>
      <c r="V807" s="128"/>
      <c r="W807" s="128"/>
      <c r="X807" s="128"/>
      <c r="Y807" s="128"/>
      <c r="Z807" s="128"/>
      <c r="AA807" s="135"/>
    </row>
    <row r="808" spans="1:31" x14ac:dyDescent="0.2">
      <c r="A808" s="139" t="s">
        <v>308</v>
      </c>
      <c r="B808" s="126" t="s">
        <v>76</v>
      </c>
      <c r="C808" s="142">
        <v>43665</v>
      </c>
      <c r="D808" s="143" t="s">
        <v>77</v>
      </c>
      <c r="E808" s="126"/>
      <c r="F808" s="126"/>
      <c r="G808" s="126"/>
      <c r="H808" s="126"/>
      <c r="I808" s="126"/>
      <c r="J808" s="136" t="s">
        <v>79</v>
      </c>
      <c r="K808" s="100" t="s">
        <v>23</v>
      </c>
      <c r="L808" s="93" t="s">
        <v>60</v>
      </c>
      <c r="M808" s="111" t="s">
        <v>181</v>
      </c>
      <c r="N808" s="101">
        <v>240</v>
      </c>
      <c r="O808" s="101">
        <v>3</v>
      </c>
      <c r="P808" s="101">
        <v>100</v>
      </c>
      <c r="Q808" s="101">
        <v>30</v>
      </c>
      <c r="R808" s="102"/>
      <c r="S808" s="126" t="s">
        <v>71</v>
      </c>
      <c r="T808" s="126">
        <v>3</v>
      </c>
      <c r="U808" s="126">
        <v>100</v>
      </c>
      <c r="V808" s="126">
        <v>15.2</v>
      </c>
      <c r="W808" s="126">
        <v>5</v>
      </c>
      <c r="X808" s="126">
        <v>1399.2</v>
      </c>
      <c r="Y808" s="126" t="s">
        <v>74</v>
      </c>
      <c r="Z808" s="126"/>
      <c r="AA808" s="133" t="s">
        <v>83</v>
      </c>
      <c r="AE808" t="str">
        <f>IF(P808&gt;U808,"XXXX","")</f>
        <v/>
      </c>
    </row>
    <row r="809" spans="1:31" x14ac:dyDescent="0.2">
      <c r="A809" s="140"/>
      <c r="B809" s="127"/>
      <c r="C809" s="146"/>
      <c r="D809" s="144"/>
      <c r="E809" s="127"/>
      <c r="F809" s="127"/>
      <c r="G809" s="127"/>
      <c r="H809" s="127"/>
      <c r="I809" s="127"/>
      <c r="J809" s="137"/>
      <c r="K809" s="103" t="s">
        <v>13</v>
      </c>
      <c r="L809" s="104" t="s">
        <v>60</v>
      </c>
      <c r="M809" s="112" t="s">
        <v>64</v>
      </c>
      <c r="N809" s="105">
        <v>240</v>
      </c>
      <c r="O809" s="105">
        <v>3</v>
      </c>
      <c r="P809" s="105">
        <v>5</v>
      </c>
      <c r="Q809" s="105">
        <v>27</v>
      </c>
      <c r="R809" s="106">
        <v>7.5</v>
      </c>
      <c r="S809" s="127"/>
      <c r="T809" s="127"/>
      <c r="U809" s="127"/>
      <c r="V809" s="127"/>
      <c r="W809" s="127"/>
      <c r="X809" s="127"/>
      <c r="Y809" s="127"/>
      <c r="Z809" s="127"/>
      <c r="AA809" s="134"/>
    </row>
    <row r="810" spans="1:31" ht="13.5" thickBot="1" x14ac:dyDescent="0.25">
      <c r="A810" s="141"/>
      <c r="B810" s="128"/>
      <c r="C810" s="147"/>
      <c r="D810" s="145"/>
      <c r="E810" s="128"/>
      <c r="F810" s="128"/>
      <c r="G810" s="128"/>
      <c r="H810" s="128"/>
      <c r="I810" s="128"/>
      <c r="J810" s="138"/>
      <c r="K810" s="107" t="s">
        <v>14</v>
      </c>
      <c r="L810" s="108" t="s">
        <v>60</v>
      </c>
      <c r="M810" s="113" t="s">
        <v>184</v>
      </c>
      <c r="N810" s="109">
        <v>240</v>
      </c>
      <c r="O810" s="109">
        <v>3</v>
      </c>
      <c r="P810" s="109">
        <v>5</v>
      </c>
      <c r="Q810" s="109" t="s">
        <v>199</v>
      </c>
      <c r="R810" s="110"/>
      <c r="S810" s="128"/>
      <c r="T810" s="128"/>
      <c r="U810" s="128"/>
      <c r="V810" s="128"/>
      <c r="W810" s="128"/>
      <c r="X810" s="128"/>
      <c r="Y810" s="128"/>
      <c r="Z810" s="128"/>
      <c r="AA810" s="135"/>
    </row>
    <row r="811" spans="1:31" x14ac:dyDescent="0.2">
      <c r="A811" s="139" t="s">
        <v>309</v>
      </c>
      <c r="B811" s="126" t="s">
        <v>76</v>
      </c>
      <c r="C811" s="142">
        <v>43665</v>
      </c>
      <c r="D811" s="143" t="s">
        <v>77</v>
      </c>
      <c r="E811" s="126"/>
      <c r="F811" s="126"/>
      <c r="G811" s="126"/>
      <c r="H811" s="126"/>
      <c r="I811" s="126"/>
      <c r="J811" s="136" t="s">
        <v>79</v>
      </c>
      <c r="K811" s="100" t="s">
        <v>23</v>
      </c>
      <c r="L811" s="93" t="s">
        <v>60</v>
      </c>
      <c r="M811" s="111" t="s">
        <v>181</v>
      </c>
      <c r="N811" s="101">
        <v>240</v>
      </c>
      <c r="O811" s="101">
        <v>3</v>
      </c>
      <c r="P811" s="101">
        <v>100</v>
      </c>
      <c r="Q811" s="101">
        <v>40</v>
      </c>
      <c r="R811" s="102"/>
      <c r="S811" s="126" t="s">
        <v>71</v>
      </c>
      <c r="T811" s="126">
        <v>3</v>
      </c>
      <c r="U811" s="126">
        <v>100</v>
      </c>
      <c r="V811" s="126">
        <v>15.2</v>
      </c>
      <c r="W811" s="126">
        <v>5</v>
      </c>
      <c r="X811" s="126">
        <v>1399.2</v>
      </c>
      <c r="Y811" s="126" t="s">
        <v>74</v>
      </c>
      <c r="Z811" s="126"/>
      <c r="AA811" s="133" t="s">
        <v>83</v>
      </c>
      <c r="AE811" t="str">
        <f>IF(P811&gt;U811,"XXXX","")</f>
        <v/>
      </c>
    </row>
    <row r="812" spans="1:31" x14ac:dyDescent="0.2">
      <c r="A812" s="140"/>
      <c r="B812" s="127"/>
      <c r="C812" s="146"/>
      <c r="D812" s="144"/>
      <c r="E812" s="127"/>
      <c r="F812" s="127"/>
      <c r="G812" s="127"/>
      <c r="H812" s="127"/>
      <c r="I812" s="127"/>
      <c r="J812" s="137"/>
      <c r="K812" s="103" t="s">
        <v>13</v>
      </c>
      <c r="L812" s="104" t="s">
        <v>60</v>
      </c>
      <c r="M812" s="112" t="s">
        <v>64</v>
      </c>
      <c r="N812" s="105">
        <v>240</v>
      </c>
      <c r="O812" s="105">
        <v>3</v>
      </c>
      <c r="P812" s="105">
        <v>5</v>
      </c>
      <c r="Q812" s="105">
        <v>27</v>
      </c>
      <c r="R812" s="106">
        <v>7.5</v>
      </c>
      <c r="S812" s="127"/>
      <c r="T812" s="127"/>
      <c r="U812" s="127"/>
      <c r="V812" s="127"/>
      <c r="W812" s="127"/>
      <c r="X812" s="127"/>
      <c r="Y812" s="127"/>
      <c r="Z812" s="127"/>
      <c r="AA812" s="134"/>
    </row>
    <row r="813" spans="1:31" ht="13.5" thickBot="1" x14ac:dyDescent="0.25">
      <c r="A813" s="141"/>
      <c r="B813" s="128"/>
      <c r="C813" s="147"/>
      <c r="D813" s="145"/>
      <c r="E813" s="128"/>
      <c r="F813" s="128"/>
      <c r="G813" s="128"/>
      <c r="H813" s="128"/>
      <c r="I813" s="128"/>
      <c r="J813" s="138"/>
      <c r="K813" s="107" t="s">
        <v>14</v>
      </c>
      <c r="L813" s="108" t="s">
        <v>60</v>
      </c>
      <c r="M813" s="113" t="s">
        <v>184</v>
      </c>
      <c r="N813" s="109">
        <v>240</v>
      </c>
      <c r="O813" s="109">
        <v>3</v>
      </c>
      <c r="P813" s="109">
        <v>5</v>
      </c>
      <c r="Q813" s="109" t="s">
        <v>199</v>
      </c>
      <c r="R813" s="110"/>
      <c r="S813" s="128"/>
      <c r="T813" s="128"/>
      <c r="U813" s="128"/>
      <c r="V813" s="128"/>
      <c r="W813" s="128"/>
      <c r="X813" s="128"/>
      <c r="Y813" s="128"/>
      <c r="Z813" s="128"/>
      <c r="AA813" s="135"/>
    </row>
    <row r="814" spans="1:31" x14ac:dyDescent="0.2">
      <c r="A814" s="139" t="s">
        <v>561</v>
      </c>
      <c r="B814" s="126" t="s">
        <v>76</v>
      </c>
      <c r="C814" s="142">
        <v>43665</v>
      </c>
      <c r="D814" s="143" t="s">
        <v>77</v>
      </c>
      <c r="E814" s="126"/>
      <c r="F814" s="126"/>
      <c r="G814" s="126"/>
      <c r="H814" s="126"/>
      <c r="I814" s="126"/>
      <c r="J814" s="136" t="s">
        <v>79</v>
      </c>
      <c r="K814" s="100" t="s">
        <v>23</v>
      </c>
      <c r="L814" s="93" t="s">
        <v>60</v>
      </c>
      <c r="M814" s="111" t="s">
        <v>181</v>
      </c>
      <c r="N814" s="101">
        <v>240</v>
      </c>
      <c r="O814" s="101">
        <v>3</v>
      </c>
      <c r="P814" s="101">
        <v>100</v>
      </c>
      <c r="Q814" s="101">
        <v>30</v>
      </c>
      <c r="R814" s="102"/>
      <c r="S814" s="126" t="s">
        <v>71</v>
      </c>
      <c r="T814" s="126">
        <v>3</v>
      </c>
      <c r="U814" s="126">
        <v>100</v>
      </c>
      <c r="V814" s="126">
        <v>22</v>
      </c>
      <c r="W814" s="126">
        <v>7.5</v>
      </c>
      <c r="X814" s="126">
        <v>1399.2</v>
      </c>
      <c r="Y814" s="126" t="s">
        <v>74</v>
      </c>
      <c r="Z814" s="126"/>
      <c r="AA814" s="133" t="s">
        <v>83</v>
      </c>
      <c r="AE814" t="str">
        <f>IF(P814&gt;U814,"XXXX","")</f>
        <v/>
      </c>
    </row>
    <row r="815" spans="1:31" x14ac:dyDescent="0.2">
      <c r="A815" s="140"/>
      <c r="B815" s="127"/>
      <c r="C815" s="146"/>
      <c r="D815" s="144"/>
      <c r="E815" s="127"/>
      <c r="F815" s="127"/>
      <c r="G815" s="127"/>
      <c r="H815" s="127"/>
      <c r="I815" s="127"/>
      <c r="J815" s="137"/>
      <c r="K815" s="103" t="s">
        <v>13</v>
      </c>
      <c r="L815" s="104" t="s">
        <v>60</v>
      </c>
      <c r="M815" s="112" t="s">
        <v>64</v>
      </c>
      <c r="N815" s="105">
        <v>240</v>
      </c>
      <c r="O815" s="105">
        <v>3</v>
      </c>
      <c r="P815" s="105">
        <v>5</v>
      </c>
      <c r="Q815" s="105">
        <v>27</v>
      </c>
      <c r="R815" s="106">
        <v>7.5</v>
      </c>
      <c r="S815" s="127"/>
      <c r="T815" s="127"/>
      <c r="U815" s="127"/>
      <c r="V815" s="127"/>
      <c r="W815" s="127"/>
      <c r="X815" s="127"/>
      <c r="Y815" s="127"/>
      <c r="Z815" s="127"/>
      <c r="AA815" s="134"/>
    </row>
    <row r="816" spans="1:31" ht="13.5" thickBot="1" x14ac:dyDescent="0.25">
      <c r="A816" s="141"/>
      <c r="B816" s="128"/>
      <c r="C816" s="147"/>
      <c r="D816" s="145"/>
      <c r="E816" s="128"/>
      <c r="F816" s="128"/>
      <c r="G816" s="128"/>
      <c r="H816" s="128"/>
      <c r="I816" s="128"/>
      <c r="J816" s="138"/>
      <c r="K816" s="107" t="s">
        <v>14</v>
      </c>
      <c r="L816" s="108" t="s">
        <v>60</v>
      </c>
      <c r="M816" s="113" t="s">
        <v>184</v>
      </c>
      <c r="N816" s="109">
        <v>240</v>
      </c>
      <c r="O816" s="109">
        <v>3</v>
      </c>
      <c r="P816" s="109">
        <v>5</v>
      </c>
      <c r="Q816" s="109" t="s">
        <v>199</v>
      </c>
      <c r="R816" s="110"/>
      <c r="S816" s="128"/>
      <c r="T816" s="128"/>
      <c r="U816" s="128"/>
      <c r="V816" s="128"/>
      <c r="W816" s="128"/>
      <c r="X816" s="128"/>
      <c r="Y816" s="128"/>
      <c r="Z816" s="128"/>
      <c r="AA816" s="135"/>
    </row>
    <row r="817" spans="1:31" x14ac:dyDescent="0.2">
      <c r="A817" s="139" t="s">
        <v>310</v>
      </c>
      <c r="B817" s="126" t="s">
        <v>76</v>
      </c>
      <c r="C817" s="142">
        <v>43665</v>
      </c>
      <c r="D817" s="143" t="s">
        <v>77</v>
      </c>
      <c r="E817" s="126"/>
      <c r="F817" s="126"/>
      <c r="G817" s="126"/>
      <c r="H817" s="126"/>
      <c r="I817" s="126"/>
      <c r="J817" s="136" t="s">
        <v>79</v>
      </c>
      <c r="K817" s="100" t="s">
        <v>23</v>
      </c>
      <c r="L817" s="93" t="s">
        <v>60</v>
      </c>
      <c r="M817" s="111" t="s">
        <v>181</v>
      </c>
      <c r="N817" s="101">
        <v>240</v>
      </c>
      <c r="O817" s="101">
        <v>3</v>
      </c>
      <c r="P817" s="101">
        <v>100</v>
      </c>
      <c r="Q817" s="101">
        <v>40</v>
      </c>
      <c r="R817" s="102"/>
      <c r="S817" s="126" t="s">
        <v>71</v>
      </c>
      <c r="T817" s="126">
        <v>3</v>
      </c>
      <c r="U817" s="126">
        <v>100</v>
      </c>
      <c r="V817" s="126">
        <v>22</v>
      </c>
      <c r="W817" s="126">
        <v>7.5</v>
      </c>
      <c r="X817" s="126">
        <v>1399.2</v>
      </c>
      <c r="Y817" s="126" t="s">
        <v>74</v>
      </c>
      <c r="Z817" s="126"/>
      <c r="AA817" s="133" t="s">
        <v>83</v>
      </c>
      <c r="AE817" t="str">
        <f>IF(P817&gt;U817,"XXXX","")</f>
        <v/>
      </c>
    </row>
    <row r="818" spans="1:31" x14ac:dyDescent="0.2">
      <c r="A818" s="140"/>
      <c r="B818" s="127"/>
      <c r="C818" s="146"/>
      <c r="D818" s="144"/>
      <c r="E818" s="127"/>
      <c r="F818" s="127"/>
      <c r="G818" s="127"/>
      <c r="H818" s="127"/>
      <c r="I818" s="127"/>
      <c r="J818" s="137"/>
      <c r="K818" s="103" t="s">
        <v>13</v>
      </c>
      <c r="L818" s="104" t="s">
        <v>60</v>
      </c>
      <c r="M818" s="112" t="s">
        <v>64</v>
      </c>
      <c r="N818" s="105">
        <v>240</v>
      </c>
      <c r="O818" s="105">
        <v>3</v>
      </c>
      <c r="P818" s="105">
        <v>5</v>
      </c>
      <c r="Q818" s="105">
        <v>27</v>
      </c>
      <c r="R818" s="106">
        <v>7.5</v>
      </c>
      <c r="S818" s="127"/>
      <c r="T818" s="127"/>
      <c r="U818" s="127"/>
      <c r="V818" s="127"/>
      <c r="W818" s="127"/>
      <c r="X818" s="127"/>
      <c r="Y818" s="127"/>
      <c r="Z818" s="127"/>
      <c r="AA818" s="134"/>
    </row>
    <row r="819" spans="1:31" ht="13.5" thickBot="1" x14ac:dyDescent="0.25">
      <c r="A819" s="141"/>
      <c r="B819" s="128"/>
      <c r="C819" s="147"/>
      <c r="D819" s="145"/>
      <c r="E819" s="128"/>
      <c r="F819" s="128"/>
      <c r="G819" s="128"/>
      <c r="H819" s="128"/>
      <c r="I819" s="128"/>
      <c r="J819" s="138"/>
      <c r="K819" s="107" t="s">
        <v>14</v>
      </c>
      <c r="L819" s="108" t="s">
        <v>60</v>
      </c>
      <c r="M819" s="113" t="s">
        <v>184</v>
      </c>
      <c r="N819" s="109">
        <v>240</v>
      </c>
      <c r="O819" s="109">
        <v>3</v>
      </c>
      <c r="P819" s="109">
        <v>5</v>
      </c>
      <c r="Q819" s="109" t="s">
        <v>199</v>
      </c>
      <c r="R819" s="110"/>
      <c r="S819" s="128"/>
      <c r="T819" s="128"/>
      <c r="U819" s="128"/>
      <c r="V819" s="128"/>
      <c r="W819" s="128"/>
      <c r="X819" s="128"/>
      <c r="Y819" s="128"/>
      <c r="Z819" s="128"/>
      <c r="AA819" s="135"/>
    </row>
    <row r="820" spans="1:31" x14ac:dyDescent="0.2">
      <c r="A820" s="139" t="s">
        <v>562</v>
      </c>
      <c r="B820" s="126" t="s">
        <v>76</v>
      </c>
      <c r="C820" s="142">
        <v>43665</v>
      </c>
      <c r="D820" s="143" t="s">
        <v>77</v>
      </c>
      <c r="E820" s="126"/>
      <c r="F820" s="126"/>
      <c r="G820" s="126"/>
      <c r="H820" s="126"/>
      <c r="I820" s="126"/>
      <c r="J820" s="136" t="s">
        <v>79</v>
      </c>
      <c r="K820" s="100" t="s">
        <v>23</v>
      </c>
      <c r="L820" s="93" t="s">
        <v>60</v>
      </c>
      <c r="M820" s="111" t="s">
        <v>181</v>
      </c>
      <c r="N820" s="101">
        <v>480</v>
      </c>
      <c r="O820" s="101">
        <v>3</v>
      </c>
      <c r="P820" s="101">
        <v>35</v>
      </c>
      <c r="Q820" s="101">
        <v>15</v>
      </c>
      <c r="R820" s="102"/>
      <c r="S820" s="126" t="s">
        <v>72</v>
      </c>
      <c r="T820" s="126">
        <v>3</v>
      </c>
      <c r="U820" s="126">
        <v>35</v>
      </c>
      <c r="V820" s="126">
        <v>11</v>
      </c>
      <c r="W820" s="126">
        <v>7.5</v>
      </c>
      <c r="X820" s="126">
        <v>1399.2</v>
      </c>
      <c r="Y820" s="126" t="s">
        <v>74</v>
      </c>
      <c r="Z820" s="126"/>
      <c r="AA820" s="133" t="s">
        <v>83</v>
      </c>
      <c r="AE820" t="str">
        <f>IF(P820&gt;U820,"XXXX","")</f>
        <v/>
      </c>
    </row>
    <row r="821" spans="1:31" x14ac:dyDescent="0.2">
      <c r="A821" s="140"/>
      <c r="B821" s="127"/>
      <c r="C821" s="146"/>
      <c r="D821" s="144"/>
      <c r="E821" s="127"/>
      <c r="F821" s="127"/>
      <c r="G821" s="127"/>
      <c r="H821" s="127"/>
      <c r="I821" s="127"/>
      <c r="J821" s="137"/>
      <c r="K821" s="103" t="s">
        <v>13</v>
      </c>
      <c r="L821" s="104" t="s">
        <v>60</v>
      </c>
      <c r="M821" s="112" t="s">
        <v>64</v>
      </c>
      <c r="N821" s="105">
        <v>480</v>
      </c>
      <c r="O821" s="105">
        <v>3</v>
      </c>
      <c r="P821" s="105">
        <v>5</v>
      </c>
      <c r="Q821" s="105">
        <v>27</v>
      </c>
      <c r="R821" s="106">
        <v>10</v>
      </c>
      <c r="S821" s="127"/>
      <c r="T821" s="127"/>
      <c r="U821" s="127"/>
      <c r="V821" s="127"/>
      <c r="W821" s="127"/>
      <c r="X821" s="127"/>
      <c r="Y821" s="127"/>
      <c r="Z821" s="127"/>
      <c r="AA821" s="134"/>
    </row>
    <row r="822" spans="1:31" ht="13.5" thickBot="1" x14ac:dyDescent="0.25">
      <c r="A822" s="141"/>
      <c r="B822" s="128"/>
      <c r="C822" s="147"/>
      <c r="D822" s="145"/>
      <c r="E822" s="128"/>
      <c r="F822" s="128"/>
      <c r="G822" s="128"/>
      <c r="H822" s="128"/>
      <c r="I822" s="128"/>
      <c r="J822" s="138"/>
      <c r="K822" s="107" t="s">
        <v>14</v>
      </c>
      <c r="L822" s="108" t="s">
        <v>60</v>
      </c>
      <c r="M822" s="113" t="s">
        <v>178</v>
      </c>
      <c r="N822" s="109">
        <v>480</v>
      </c>
      <c r="O822" s="109">
        <v>3</v>
      </c>
      <c r="P822" s="109">
        <v>5</v>
      </c>
      <c r="Q822" s="109" t="s">
        <v>197</v>
      </c>
      <c r="R822" s="110"/>
      <c r="S822" s="128"/>
      <c r="T822" s="128"/>
      <c r="U822" s="128"/>
      <c r="V822" s="128"/>
      <c r="W822" s="128"/>
      <c r="X822" s="128"/>
      <c r="Y822" s="128"/>
      <c r="Z822" s="128"/>
      <c r="AA822" s="135"/>
    </row>
    <row r="823" spans="1:31" x14ac:dyDescent="0.2">
      <c r="A823" s="139" t="s">
        <v>311</v>
      </c>
      <c r="B823" s="126" t="s">
        <v>76</v>
      </c>
      <c r="C823" s="142">
        <v>43665</v>
      </c>
      <c r="D823" s="143" t="s">
        <v>77</v>
      </c>
      <c r="E823" s="126"/>
      <c r="F823" s="126"/>
      <c r="G823" s="126"/>
      <c r="H823" s="126"/>
      <c r="I823" s="126"/>
      <c r="J823" s="136" t="s">
        <v>79</v>
      </c>
      <c r="K823" s="100" t="s">
        <v>23</v>
      </c>
      <c r="L823" s="93" t="s">
        <v>60</v>
      </c>
      <c r="M823" s="111" t="s">
        <v>181</v>
      </c>
      <c r="N823" s="101">
        <v>480</v>
      </c>
      <c r="O823" s="101">
        <v>3</v>
      </c>
      <c r="P823" s="101">
        <v>35</v>
      </c>
      <c r="Q823" s="101">
        <v>20</v>
      </c>
      <c r="R823" s="102"/>
      <c r="S823" s="126" t="s">
        <v>72</v>
      </c>
      <c r="T823" s="126">
        <v>3</v>
      </c>
      <c r="U823" s="126">
        <v>35</v>
      </c>
      <c r="V823" s="126">
        <v>11</v>
      </c>
      <c r="W823" s="126">
        <v>7.5</v>
      </c>
      <c r="X823" s="126">
        <v>1399.2</v>
      </c>
      <c r="Y823" s="126" t="s">
        <v>74</v>
      </c>
      <c r="Z823" s="126"/>
      <c r="AA823" s="133" t="s">
        <v>83</v>
      </c>
      <c r="AE823" t="str">
        <f>IF(P823&gt;U823,"XXXX","")</f>
        <v/>
      </c>
    </row>
    <row r="824" spans="1:31" x14ac:dyDescent="0.2">
      <c r="A824" s="140"/>
      <c r="B824" s="127"/>
      <c r="C824" s="146"/>
      <c r="D824" s="144"/>
      <c r="E824" s="127"/>
      <c r="F824" s="127"/>
      <c r="G824" s="127"/>
      <c r="H824" s="127"/>
      <c r="I824" s="127"/>
      <c r="J824" s="137"/>
      <c r="K824" s="103" t="s">
        <v>13</v>
      </c>
      <c r="L824" s="104" t="s">
        <v>60</v>
      </c>
      <c r="M824" s="112" t="s">
        <v>64</v>
      </c>
      <c r="N824" s="105">
        <v>480</v>
      </c>
      <c r="O824" s="105">
        <v>3</v>
      </c>
      <c r="P824" s="105">
        <v>5</v>
      </c>
      <c r="Q824" s="105">
        <v>27</v>
      </c>
      <c r="R824" s="106">
        <v>10</v>
      </c>
      <c r="S824" s="127"/>
      <c r="T824" s="127"/>
      <c r="U824" s="127"/>
      <c r="V824" s="127"/>
      <c r="W824" s="127"/>
      <c r="X824" s="127"/>
      <c r="Y824" s="127"/>
      <c r="Z824" s="127"/>
      <c r="AA824" s="134"/>
    </row>
    <row r="825" spans="1:31" ht="13.5" thickBot="1" x14ac:dyDescent="0.25">
      <c r="A825" s="141"/>
      <c r="B825" s="128"/>
      <c r="C825" s="147"/>
      <c r="D825" s="145"/>
      <c r="E825" s="128"/>
      <c r="F825" s="128"/>
      <c r="G825" s="128"/>
      <c r="H825" s="128"/>
      <c r="I825" s="128"/>
      <c r="J825" s="138"/>
      <c r="K825" s="107" t="s">
        <v>14</v>
      </c>
      <c r="L825" s="108" t="s">
        <v>60</v>
      </c>
      <c r="M825" s="113" t="s">
        <v>178</v>
      </c>
      <c r="N825" s="109">
        <v>480</v>
      </c>
      <c r="O825" s="109">
        <v>3</v>
      </c>
      <c r="P825" s="109">
        <v>5</v>
      </c>
      <c r="Q825" s="109" t="s">
        <v>197</v>
      </c>
      <c r="R825" s="110"/>
      <c r="S825" s="128"/>
      <c r="T825" s="128"/>
      <c r="U825" s="128"/>
      <c r="V825" s="128"/>
      <c r="W825" s="128"/>
      <c r="X825" s="128"/>
      <c r="Y825" s="128"/>
      <c r="Z825" s="128"/>
      <c r="AA825" s="135"/>
    </row>
    <row r="826" spans="1:31" x14ac:dyDescent="0.2">
      <c r="A826" s="139" t="s">
        <v>312</v>
      </c>
      <c r="B826" s="126" t="s">
        <v>76</v>
      </c>
      <c r="C826" s="142">
        <v>43665</v>
      </c>
      <c r="D826" s="143" t="s">
        <v>77</v>
      </c>
      <c r="E826" s="126"/>
      <c r="F826" s="126"/>
      <c r="G826" s="126"/>
      <c r="H826" s="126"/>
      <c r="I826" s="126"/>
      <c r="J826" s="136" t="s">
        <v>79</v>
      </c>
      <c r="K826" s="100" t="s">
        <v>23</v>
      </c>
      <c r="L826" s="93" t="s">
        <v>60</v>
      </c>
      <c r="M826" s="111" t="s">
        <v>181</v>
      </c>
      <c r="N826" s="101">
        <v>480</v>
      </c>
      <c r="O826" s="101">
        <v>3</v>
      </c>
      <c r="P826" s="101">
        <v>35</v>
      </c>
      <c r="Q826" s="101">
        <v>25</v>
      </c>
      <c r="R826" s="102"/>
      <c r="S826" s="126" t="s">
        <v>72</v>
      </c>
      <c r="T826" s="126">
        <v>3</v>
      </c>
      <c r="U826" s="126">
        <v>35</v>
      </c>
      <c r="V826" s="126">
        <v>11</v>
      </c>
      <c r="W826" s="126">
        <v>7.5</v>
      </c>
      <c r="X826" s="126">
        <v>1399.2</v>
      </c>
      <c r="Y826" s="126" t="s">
        <v>74</v>
      </c>
      <c r="Z826" s="126"/>
      <c r="AA826" s="133" t="s">
        <v>83</v>
      </c>
      <c r="AE826" t="str">
        <f>IF(P826&gt;U826,"XXXX","")</f>
        <v/>
      </c>
    </row>
    <row r="827" spans="1:31" x14ac:dyDescent="0.2">
      <c r="A827" s="140"/>
      <c r="B827" s="127"/>
      <c r="C827" s="146"/>
      <c r="D827" s="144"/>
      <c r="E827" s="127"/>
      <c r="F827" s="127"/>
      <c r="G827" s="127"/>
      <c r="H827" s="127"/>
      <c r="I827" s="127"/>
      <c r="J827" s="137"/>
      <c r="K827" s="103" t="s">
        <v>13</v>
      </c>
      <c r="L827" s="104" t="s">
        <v>60</v>
      </c>
      <c r="M827" s="112" t="s">
        <v>64</v>
      </c>
      <c r="N827" s="105">
        <v>480</v>
      </c>
      <c r="O827" s="105">
        <v>3</v>
      </c>
      <c r="P827" s="105">
        <v>5</v>
      </c>
      <c r="Q827" s="105">
        <v>27</v>
      </c>
      <c r="R827" s="106">
        <v>10</v>
      </c>
      <c r="S827" s="127"/>
      <c r="T827" s="127"/>
      <c r="U827" s="127"/>
      <c r="V827" s="127"/>
      <c r="W827" s="127"/>
      <c r="X827" s="127"/>
      <c r="Y827" s="127"/>
      <c r="Z827" s="127"/>
      <c r="AA827" s="134"/>
    </row>
    <row r="828" spans="1:31" ht="13.5" thickBot="1" x14ac:dyDescent="0.25">
      <c r="A828" s="141"/>
      <c r="B828" s="128"/>
      <c r="C828" s="147"/>
      <c r="D828" s="145"/>
      <c r="E828" s="128"/>
      <c r="F828" s="128"/>
      <c r="G828" s="128"/>
      <c r="H828" s="128"/>
      <c r="I828" s="128"/>
      <c r="J828" s="138"/>
      <c r="K828" s="107" t="s">
        <v>14</v>
      </c>
      <c r="L828" s="108" t="s">
        <v>60</v>
      </c>
      <c r="M828" s="113" t="s">
        <v>178</v>
      </c>
      <c r="N828" s="109">
        <v>480</v>
      </c>
      <c r="O828" s="109">
        <v>3</v>
      </c>
      <c r="P828" s="109">
        <v>5</v>
      </c>
      <c r="Q828" s="109" t="s">
        <v>197</v>
      </c>
      <c r="R828" s="110"/>
      <c r="S828" s="128"/>
      <c r="T828" s="128"/>
      <c r="U828" s="128"/>
      <c r="V828" s="128"/>
      <c r="W828" s="128"/>
      <c r="X828" s="128"/>
      <c r="Y828" s="128"/>
      <c r="Z828" s="128"/>
      <c r="AA828" s="135"/>
    </row>
    <row r="829" spans="1:31" x14ac:dyDescent="0.2">
      <c r="A829" s="139" t="s">
        <v>313</v>
      </c>
      <c r="B829" s="126" t="s">
        <v>76</v>
      </c>
      <c r="C829" s="142">
        <v>43665</v>
      </c>
      <c r="D829" s="143" t="s">
        <v>77</v>
      </c>
      <c r="E829" s="126"/>
      <c r="F829" s="126"/>
      <c r="G829" s="126"/>
      <c r="H829" s="126"/>
      <c r="I829" s="126"/>
      <c r="J829" s="136" t="s">
        <v>79</v>
      </c>
      <c r="K829" s="100" t="s">
        <v>23</v>
      </c>
      <c r="L829" s="93" t="s">
        <v>60</v>
      </c>
      <c r="M829" s="111" t="s">
        <v>181</v>
      </c>
      <c r="N829" s="101">
        <v>480</v>
      </c>
      <c r="O829" s="101">
        <v>3</v>
      </c>
      <c r="P829" s="101">
        <v>35</v>
      </c>
      <c r="Q829" s="101">
        <v>30</v>
      </c>
      <c r="R829" s="102"/>
      <c r="S829" s="126" t="s">
        <v>72</v>
      </c>
      <c r="T829" s="126">
        <v>3</v>
      </c>
      <c r="U829" s="126">
        <v>35</v>
      </c>
      <c r="V829" s="126">
        <v>11</v>
      </c>
      <c r="W829" s="126">
        <v>7.5</v>
      </c>
      <c r="X829" s="126">
        <v>1399.2</v>
      </c>
      <c r="Y829" s="126" t="s">
        <v>74</v>
      </c>
      <c r="Z829" s="126"/>
      <c r="AA829" s="133" t="s">
        <v>83</v>
      </c>
      <c r="AE829" t="str">
        <f>IF(P829&gt;U829,"XXXX","")</f>
        <v/>
      </c>
    </row>
    <row r="830" spans="1:31" x14ac:dyDescent="0.2">
      <c r="A830" s="140"/>
      <c r="B830" s="127"/>
      <c r="C830" s="146"/>
      <c r="D830" s="144"/>
      <c r="E830" s="127"/>
      <c r="F830" s="127"/>
      <c r="G830" s="127"/>
      <c r="H830" s="127"/>
      <c r="I830" s="127"/>
      <c r="J830" s="137"/>
      <c r="K830" s="103" t="s">
        <v>13</v>
      </c>
      <c r="L830" s="104" t="s">
        <v>60</v>
      </c>
      <c r="M830" s="112" t="s">
        <v>64</v>
      </c>
      <c r="N830" s="105">
        <v>480</v>
      </c>
      <c r="O830" s="105">
        <v>3</v>
      </c>
      <c r="P830" s="105">
        <v>5</v>
      </c>
      <c r="Q830" s="105">
        <v>27</v>
      </c>
      <c r="R830" s="106">
        <v>10</v>
      </c>
      <c r="S830" s="127"/>
      <c r="T830" s="127"/>
      <c r="U830" s="127"/>
      <c r="V830" s="127"/>
      <c r="W830" s="127"/>
      <c r="X830" s="127"/>
      <c r="Y830" s="127"/>
      <c r="Z830" s="127"/>
      <c r="AA830" s="134"/>
    </row>
    <row r="831" spans="1:31" ht="13.5" thickBot="1" x14ac:dyDescent="0.25">
      <c r="A831" s="141"/>
      <c r="B831" s="128"/>
      <c r="C831" s="147"/>
      <c r="D831" s="145"/>
      <c r="E831" s="128"/>
      <c r="F831" s="128"/>
      <c r="G831" s="128"/>
      <c r="H831" s="128"/>
      <c r="I831" s="128"/>
      <c r="J831" s="138"/>
      <c r="K831" s="107" t="s">
        <v>14</v>
      </c>
      <c r="L831" s="108" t="s">
        <v>60</v>
      </c>
      <c r="M831" s="113" t="s">
        <v>178</v>
      </c>
      <c r="N831" s="109">
        <v>480</v>
      </c>
      <c r="O831" s="109">
        <v>3</v>
      </c>
      <c r="P831" s="109">
        <v>5</v>
      </c>
      <c r="Q831" s="109" t="s">
        <v>197</v>
      </c>
      <c r="R831" s="110"/>
      <c r="S831" s="128"/>
      <c r="T831" s="128"/>
      <c r="U831" s="128"/>
      <c r="V831" s="128"/>
      <c r="W831" s="128"/>
      <c r="X831" s="128"/>
      <c r="Y831" s="128"/>
      <c r="Z831" s="128"/>
      <c r="AA831" s="135"/>
    </row>
    <row r="832" spans="1:31" x14ac:dyDescent="0.2">
      <c r="A832" s="139" t="s">
        <v>314</v>
      </c>
      <c r="B832" s="126" t="s">
        <v>76</v>
      </c>
      <c r="C832" s="142">
        <v>43665</v>
      </c>
      <c r="D832" s="143" t="s">
        <v>77</v>
      </c>
      <c r="E832" s="126"/>
      <c r="F832" s="126"/>
      <c r="G832" s="126"/>
      <c r="H832" s="126"/>
      <c r="I832" s="126"/>
      <c r="J832" s="136" t="s">
        <v>79</v>
      </c>
      <c r="K832" s="100" t="s">
        <v>23</v>
      </c>
      <c r="L832" s="93" t="s">
        <v>60</v>
      </c>
      <c r="M832" s="111" t="s">
        <v>181</v>
      </c>
      <c r="N832" s="101">
        <v>480</v>
      </c>
      <c r="O832" s="101">
        <v>3</v>
      </c>
      <c r="P832" s="101">
        <v>35</v>
      </c>
      <c r="Q832" s="101">
        <v>40</v>
      </c>
      <c r="R832" s="102"/>
      <c r="S832" s="126" t="s">
        <v>72</v>
      </c>
      <c r="T832" s="126">
        <v>3</v>
      </c>
      <c r="U832" s="126">
        <v>35</v>
      </c>
      <c r="V832" s="126">
        <v>11</v>
      </c>
      <c r="W832" s="126">
        <v>7.5</v>
      </c>
      <c r="X832" s="126">
        <v>1399.2</v>
      </c>
      <c r="Y832" s="126" t="s">
        <v>74</v>
      </c>
      <c r="Z832" s="126"/>
      <c r="AA832" s="133" t="s">
        <v>83</v>
      </c>
      <c r="AE832" t="str">
        <f>IF(P832&gt;U832,"XXXX","")</f>
        <v/>
      </c>
    </row>
    <row r="833" spans="1:31" x14ac:dyDescent="0.2">
      <c r="A833" s="140"/>
      <c r="B833" s="127"/>
      <c r="C833" s="146"/>
      <c r="D833" s="144"/>
      <c r="E833" s="127"/>
      <c r="F833" s="127"/>
      <c r="G833" s="127"/>
      <c r="H833" s="127"/>
      <c r="I833" s="127"/>
      <c r="J833" s="137"/>
      <c r="K833" s="103" t="s">
        <v>13</v>
      </c>
      <c r="L833" s="104" t="s">
        <v>60</v>
      </c>
      <c r="M833" s="112" t="s">
        <v>64</v>
      </c>
      <c r="N833" s="105">
        <v>480</v>
      </c>
      <c r="O833" s="105">
        <v>3</v>
      </c>
      <c r="P833" s="105">
        <v>5</v>
      </c>
      <c r="Q833" s="105">
        <v>27</v>
      </c>
      <c r="R833" s="106">
        <v>10</v>
      </c>
      <c r="S833" s="127"/>
      <c r="T833" s="127"/>
      <c r="U833" s="127"/>
      <c r="V833" s="127"/>
      <c r="W833" s="127"/>
      <c r="X833" s="127"/>
      <c r="Y833" s="127"/>
      <c r="Z833" s="127"/>
      <c r="AA833" s="134"/>
    </row>
    <row r="834" spans="1:31" ht="13.5" thickBot="1" x14ac:dyDescent="0.25">
      <c r="A834" s="141"/>
      <c r="B834" s="128"/>
      <c r="C834" s="147"/>
      <c r="D834" s="145"/>
      <c r="E834" s="128"/>
      <c r="F834" s="128"/>
      <c r="G834" s="128"/>
      <c r="H834" s="128"/>
      <c r="I834" s="128"/>
      <c r="J834" s="138"/>
      <c r="K834" s="107" t="s">
        <v>14</v>
      </c>
      <c r="L834" s="108" t="s">
        <v>60</v>
      </c>
      <c r="M834" s="113" t="s">
        <v>178</v>
      </c>
      <c r="N834" s="109">
        <v>480</v>
      </c>
      <c r="O834" s="109">
        <v>3</v>
      </c>
      <c r="P834" s="109">
        <v>5</v>
      </c>
      <c r="Q834" s="109" t="s">
        <v>197</v>
      </c>
      <c r="R834" s="110"/>
      <c r="S834" s="128"/>
      <c r="T834" s="128"/>
      <c r="U834" s="128"/>
      <c r="V834" s="128"/>
      <c r="W834" s="128"/>
      <c r="X834" s="128"/>
      <c r="Y834" s="128"/>
      <c r="Z834" s="128"/>
      <c r="AA834" s="135"/>
    </row>
    <row r="835" spans="1:31" x14ac:dyDescent="0.2">
      <c r="A835" s="139" t="s">
        <v>563</v>
      </c>
      <c r="B835" s="126" t="s">
        <v>76</v>
      </c>
      <c r="C835" s="142">
        <v>43665</v>
      </c>
      <c r="D835" s="143" t="s">
        <v>77</v>
      </c>
      <c r="E835" s="126"/>
      <c r="F835" s="126"/>
      <c r="G835" s="126"/>
      <c r="H835" s="126"/>
      <c r="I835" s="126"/>
      <c r="J835" s="136" t="s">
        <v>79</v>
      </c>
      <c r="K835" s="100" t="s">
        <v>23</v>
      </c>
      <c r="L835" s="93" t="s">
        <v>60</v>
      </c>
      <c r="M835" s="111" t="s">
        <v>181</v>
      </c>
      <c r="N835" s="101">
        <v>480</v>
      </c>
      <c r="O835" s="101">
        <v>3</v>
      </c>
      <c r="P835" s="101">
        <v>35</v>
      </c>
      <c r="Q835" s="101">
        <v>20</v>
      </c>
      <c r="R835" s="102"/>
      <c r="S835" s="126" t="s">
        <v>72</v>
      </c>
      <c r="T835" s="126">
        <v>3</v>
      </c>
      <c r="U835" s="126">
        <v>35</v>
      </c>
      <c r="V835" s="126">
        <v>14</v>
      </c>
      <c r="W835" s="126">
        <v>10</v>
      </c>
      <c r="X835" s="126">
        <v>1399.2</v>
      </c>
      <c r="Y835" s="126" t="s">
        <v>74</v>
      </c>
      <c r="Z835" s="126"/>
      <c r="AA835" s="133" t="s">
        <v>83</v>
      </c>
      <c r="AE835" t="str">
        <f>IF(P835&gt;U835,"XXXX","")</f>
        <v/>
      </c>
    </row>
    <row r="836" spans="1:31" x14ac:dyDescent="0.2">
      <c r="A836" s="140"/>
      <c r="B836" s="127"/>
      <c r="C836" s="146"/>
      <c r="D836" s="144"/>
      <c r="E836" s="127"/>
      <c r="F836" s="127"/>
      <c r="G836" s="127"/>
      <c r="H836" s="127"/>
      <c r="I836" s="127"/>
      <c r="J836" s="137"/>
      <c r="K836" s="103" t="s">
        <v>13</v>
      </c>
      <c r="L836" s="104" t="s">
        <v>60</v>
      </c>
      <c r="M836" s="112" t="s">
        <v>64</v>
      </c>
      <c r="N836" s="105">
        <v>480</v>
      </c>
      <c r="O836" s="105">
        <v>3</v>
      </c>
      <c r="P836" s="105">
        <v>5</v>
      </c>
      <c r="Q836" s="105">
        <v>27</v>
      </c>
      <c r="R836" s="106">
        <v>10</v>
      </c>
      <c r="S836" s="127"/>
      <c r="T836" s="127"/>
      <c r="U836" s="127"/>
      <c r="V836" s="127"/>
      <c r="W836" s="127"/>
      <c r="X836" s="127"/>
      <c r="Y836" s="127"/>
      <c r="Z836" s="127"/>
      <c r="AA836" s="134"/>
    </row>
    <row r="837" spans="1:31" ht="13.5" thickBot="1" x14ac:dyDescent="0.25">
      <c r="A837" s="141"/>
      <c r="B837" s="128"/>
      <c r="C837" s="147"/>
      <c r="D837" s="145"/>
      <c r="E837" s="128"/>
      <c r="F837" s="128"/>
      <c r="G837" s="128"/>
      <c r="H837" s="128"/>
      <c r="I837" s="128"/>
      <c r="J837" s="138"/>
      <c r="K837" s="107" t="s">
        <v>14</v>
      </c>
      <c r="L837" s="108" t="s">
        <v>60</v>
      </c>
      <c r="M837" s="113" t="s">
        <v>184</v>
      </c>
      <c r="N837" s="109">
        <v>480</v>
      </c>
      <c r="O837" s="109">
        <v>3</v>
      </c>
      <c r="P837" s="109">
        <v>5</v>
      </c>
      <c r="Q837" s="109" t="s">
        <v>199</v>
      </c>
      <c r="R837" s="110"/>
      <c r="S837" s="128"/>
      <c r="T837" s="128"/>
      <c r="U837" s="128"/>
      <c r="V837" s="128"/>
      <c r="W837" s="128"/>
      <c r="X837" s="128"/>
      <c r="Y837" s="128"/>
      <c r="Z837" s="128"/>
      <c r="AA837" s="135"/>
    </row>
    <row r="838" spans="1:31" x14ac:dyDescent="0.2">
      <c r="A838" s="139" t="s">
        <v>315</v>
      </c>
      <c r="B838" s="126" t="s">
        <v>76</v>
      </c>
      <c r="C838" s="142">
        <v>43665</v>
      </c>
      <c r="D838" s="143" t="s">
        <v>77</v>
      </c>
      <c r="E838" s="126"/>
      <c r="F838" s="126"/>
      <c r="G838" s="126"/>
      <c r="H838" s="126"/>
      <c r="I838" s="126"/>
      <c r="J838" s="136" t="s">
        <v>79</v>
      </c>
      <c r="K838" s="100" t="s">
        <v>23</v>
      </c>
      <c r="L838" s="93" t="s">
        <v>60</v>
      </c>
      <c r="M838" s="111" t="s">
        <v>181</v>
      </c>
      <c r="N838" s="101">
        <v>480</v>
      </c>
      <c r="O838" s="101">
        <v>3</v>
      </c>
      <c r="P838" s="101">
        <v>35</v>
      </c>
      <c r="Q838" s="101">
        <v>25</v>
      </c>
      <c r="R838" s="102"/>
      <c r="S838" s="126" t="s">
        <v>72</v>
      </c>
      <c r="T838" s="126">
        <v>3</v>
      </c>
      <c r="U838" s="126">
        <v>35</v>
      </c>
      <c r="V838" s="126">
        <v>14</v>
      </c>
      <c r="W838" s="126">
        <v>10</v>
      </c>
      <c r="X838" s="126">
        <v>1399.2</v>
      </c>
      <c r="Y838" s="126" t="s">
        <v>74</v>
      </c>
      <c r="Z838" s="126"/>
      <c r="AA838" s="133" t="s">
        <v>83</v>
      </c>
      <c r="AE838" t="str">
        <f>IF(P838&gt;U838,"XXXX","")</f>
        <v/>
      </c>
    </row>
    <row r="839" spans="1:31" x14ac:dyDescent="0.2">
      <c r="A839" s="140"/>
      <c r="B839" s="127"/>
      <c r="C839" s="146"/>
      <c r="D839" s="144"/>
      <c r="E839" s="127"/>
      <c r="F839" s="127"/>
      <c r="G839" s="127"/>
      <c r="H839" s="127"/>
      <c r="I839" s="127"/>
      <c r="J839" s="137"/>
      <c r="K839" s="103" t="s">
        <v>13</v>
      </c>
      <c r="L839" s="104" t="s">
        <v>60</v>
      </c>
      <c r="M839" s="112" t="s">
        <v>64</v>
      </c>
      <c r="N839" s="105">
        <v>480</v>
      </c>
      <c r="O839" s="105">
        <v>3</v>
      </c>
      <c r="P839" s="105">
        <v>5</v>
      </c>
      <c r="Q839" s="105">
        <v>27</v>
      </c>
      <c r="R839" s="106">
        <v>10</v>
      </c>
      <c r="S839" s="127"/>
      <c r="T839" s="127"/>
      <c r="U839" s="127"/>
      <c r="V839" s="127"/>
      <c r="W839" s="127"/>
      <c r="X839" s="127"/>
      <c r="Y839" s="127"/>
      <c r="Z839" s="127"/>
      <c r="AA839" s="134"/>
    </row>
    <row r="840" spans="1:31" ht="13.5" thickBot="1" x14ac:dyDescent="0.25">
      <c r="A840" s="141"/>
      <c r="B840" s="128"/>
      <c r="C840" s="147"/>
      <c r="D840" s="145"/>
      <c r="E840" s="128"/>
      <c r="F840" s="128"/>
      <c r="G840" s="128"/>
      <c r="H840" s="128"/>
      <c r="I840" s="128"/>
      <c r="J840" s="138"/>
      <c r="K840" s="107" t="s">
        <v>14</v>
      </c>
      <c r="L840" s="108" t="s">
        <v>60</v>
      </c>
      <c r="M840" s="113" t="s">
        <v>184</v>
      </c>
      <c r="N840" s="109">
        <v>480</v>
      </c>
      <c r="O840" s="109">
        <v>3</v>
      </c>
      <c r="P840" s="109">
        <v>5</v>
      </c>
      <c r="Q840" s="109" t="s">
        <v>199</v>
      </c>
      <c r="R840" s="110"/>
      <c r="S840" s="128"/>
      <c r="T840" s="128"/>
      <c r="U840" s="128"/>
      <c r="V840" s="128"/>
      <c r="W840" s="128"/>
      <c r="X840" s="128"/>
      <c r="Y840" s="128"/>
      <c r="Z840" s="128"/>
      <c r="AA840" s="135"/>
    </row>
    <row r="841" spans="1:31" x14ac:dyDescent="0.2">
      <c r="A841" s="139" t="s">
        <v>316</v>
      </c>
      <c r="B841" s="126" t="s">
        <v>76</v>
      </c>
      <c r="C841" s="142">
        <v>43665</v>
      </c>
      <c r="D841" s="143" t="s">
        <v>77</v>
      </c>
      <c r="E841" s="126"/>
      <c r="F841" s="126"/>
      <c r="G841" s="126"/>
      <c r="H841" s="126"/>
      <c r="I841" s="126"/>
      <c r="J841" s="136" t="s">
        <v>79</v>
      </c>
      <c r="K841" s="100" t="s">
        <v>23</v>
      </c>
      <c r="L841" s="93" t="s">
        <v>60</v>
      </c>
      <c r="M841" s="111" t="s">
        <v>181</v>
      </c>
      <c r="N841" s="101">
        <v>480</v>
      </c>
      <c r="O841" s="101">
        <v>3</v>
      </c>
      <c r="P841" s="101">
        <v>35</v>
      </c>
      <c r="Q841" s="101">
        <v>30</v>
      </c>
      <c r="R841" s="102"/>
      <c r="S841" s="126" t="s">
        <v>72</v>
      </c>
      <c r="T841" s="126">
        <v>3</v>
      </c>
      <c r="U841" s="126">
        <v>35</v>
      </c>
      <c r="V841" s="126">
        <v>14</v>
      </c>
      <c r="W841" s="126">
        <v>10</v>
      </c>
      <c r="X841" s="126">
        <v>1399.2</v>
      </c>
      <c r="Y841" s="126" t="s">
        <v>74</v>
      </c>
      <c r="Z841" s="126"/>
      <c r="AA841" s="133" t="s">
        <v>83</v>
      </c>
      <c r="AE841" t="str">
        <f>IF(P841&gt;U841,"XXXX","")</f>
        <v/>
      </c>
    </row>
    <row r="842" spans="1:31" x14ac:dyDescent="0.2">
      <c r="A842" s="140"/>
      <c r="B842" s="127"/>
      <c r="C842" s="146"/>
      <c r="D842" s="144"/>
      <c r="E842" s="127"/>
      <c r="F842" s="127"/>
      <c r="G842" s="127"/>
      <c r="H842" s="127"/>
      <c r="I842" s="127"/>
      <c r="J842" s="137"/>
      <c r="K842" s="103" t="s">
        <v>13</v>
      </c>
      <c r="L842" s="104" t="s">
        <v>60</v>
      </c>
      <c r="M842" s="112" t="s">
        <v>64</v>
      </c>
      <c r="N842" s="105">
        <v>480</v>
      </c>
      <c r="O842" s="105">
        <v>3</v>
      </c>
      <c r="P842" s="105">
        <v>5</v>
      </c>
      <c r="Q842" s="105">
        <v>27</v>
      </c>
      <c r="R842" s="106">
        <v>10</v>
      </c>
      <c r="S842" s="127"/>
      <c r="T842" s="127"/>
      <c r="U842" s="127"/>
      <c r="V842" s="127"/>
      <c r="W842" s="127"/>
      <c r="X842" s="127"/>
      <c r="Y842" s="127"/>
      <c r="Z842" s="127"/>
      <c r="AA842" s="134"/>
    </row>
    <row r="843" spans="1:31" ht="13.5" thickBot="1" x14ac:dyDescent="0.25">
      <c r="A843" s="141"/>
      <c r="B843" s="128"/>
      <c r="C843" s="147"/>
      <c r="D843" s="145"/>
      <c r="E843" s="128"/>
      <c r="F843" s="128"/>
      <c r="G843" s="128"/>
      <c r="H843" s="128"/>
      <c r="I843" s="128"/>
      <c r="J843" s="138"/>
      <c r="K843" s="107" t="s">
        <v>14</v>
      </c>
      <c r="L843" s="108" t="s">
        <v>60</v>
      </c>
      <c r="M843" s="113" t="s">
        <v>184</v>
      </c>
      <c r="N843" s="109">
        <v>480</v>
      </c>
      <c r="O843" s="109">
        <v>3</v>
      </c>
      <c r="P843" s="109">
        <v>5</v>
      </c>
      <c r="Q843" s="109" t="s">
        <v>199</v>
      </c>
      <c r="R843" s="110"/>
      <c r="S843" s="128"/>
      <c r="T843" s="128"/>
      <c r="U843" s="128"/>
      <c r="V843" s="128"/>
      <c r="W843" s="128"/>
      <c r="X843" s="128"/>
      <c r="Y843" s="128"/>
      <c r="Z843" s="128"/>
      <c r="AA843" s="135"/>
    </row>
    <row r="844" spans="1:31" x14ac:dyDescent="0.2">
      <c r="A844" s="139" t="s">
        <v>317</v>
      </c>
      <c r="B844" s="126" t="s">
        <v>76</v>
      </c>
      <c r="C844" s="142">
        <v>43665</v>
      </c>
      <c r="D844" s="143" t="s">
        <v>77</v>
      </c>
      <c r="E844" s="126"/>
      <c r="F844" s="126"/>
      <c r="G844" s="126"/>
      <c r="H844" s="126"/>
      <c r="I844" s="126"/>
      <c r="J844" s="136" t="s">
        <v>79</v>
      </c>
      <c r="K844" s="100" t="s">
        <v>23</v>
      </c>
      <c r="L844" s="93" t="s">
        <v>60</v>
      </c>
      <c r="M844" s="111" t="s">
        <v>181</v>
      </c>
      <c r="N844" s="101">
        <v>480</v>
      </c>
      <c r="O844" s="101">
        <v>3</v>
      </c>
      <c r="P844" s="101">
        <v>35</v>
      </c>
      <c r="Q844" s="101">
        <v>40</v>
      </c>
      <c r="R844" s="102"/>
      <c r="S844" s="126" t="s">
        <v>72</v>
      </c>
      <c r="T844" s="126">
        <v>3</v>
      </c>
      <c r="U844" s="126">
        <v>35</v>
      </c>
      <c r="V844" s="126">
        <v>14</v>
      </c>
      <c r="W844" s="126">
        <v>10</v>
      </c>
      <c r="X844" s="126">
        <v>1399.2</v>
      </c>
      <c r="Y844" s="126" t="s">
        <v>74</v>
      </c>
      <c r="Z844" s="126"/>
      <c r="AA844" s="133" t="s">
        <v>83</v>
      </c>
      <c r="AE844" t="str">
        <f>IF(P844&gt;U844,"XXXX","")</f>
        <v/>
      </c>
    </row>
    <row r="845" spans="1:31" x14ac:dyDescent="0.2">
      <c r="A845" s="140"/>
      <c r="B845" s="127"/>
      <c r="C845" s="146"/>
      <c r="D845" s="144"/>
      <c r="E845" s="127"/>
      <c r="F845" s="127"/>
      <c r="G845" s="127"/>
      <c r="H845" s="127"/>
      <c r="I845" s="127"/>
      <c r="J845" s="137"/>
      <c r="K845" s="103" t="s">
        <v>13</v>
      </c>
      <c r="L845" s="104" t="s">
        <v>60</v>
      </c>
      <c r="M845" s="112" t="s">
        <v>64</v>
      </c>
      <c r="N845" s="105">
        <v>480</v>
      </c>
      <c r="O845" s="105">
        <v>3</v>
      </c>
      <c r="P845" s="105">
        <v>5</v>
      </c>
      <c r="Q845" s="105">
        <v>27</v>
      </c>
      <c r="R845" s="106">
        <v>10</v>
      </c>
      <c r="S845" s="127"/>
      <c r="T845" s="127"/>
      <c r="U845" s="127"/>
      <c r="V845" s="127"/>
      <c r="W845" s="127"/>
      <c r="X845" s="127"/>
      <c r="Y845" s="127"/>
      <c r="Z845" s="127"/>
      <c r="AA845" s="134"/>
    </row>
    <row r="846" spans="1:31" ht="13.5" thickBot="1" x14ac:dyDescent="0.25">
      <c r="A846" s="141"/>
      <c r="B846" s="128"/>
      <c r="C846" s="147"/>
      <c r="D846" s="145"/>
      <c r="E846" s="128"/>
      <c r="F846" s="128"/>
      <c r="G846" s="128"/>
      <c r="H846" s="128"/>
      <c r="I846" s="128"/>
      <c r="J846" s="138"/>
      <c r="K846" s="107" t="s">
        <v>14</v>
      </c>
      <c r="L846" s="108" t="s">
        <v>60</v>
      </c>
      <c r="M846" s="113" t="s">
        <v>184</v>
      </c>
      <c r="N846" s="109">
        <v>480</v>
      </c>
      <c r="O846" s="109">
        <v>3</v>
      </c>
      <c r="P846" s="109">
        <v>5</v>
      </c>
      <c r="Q846" s="109" t="s">
        <v>199</v>
      </c>
      <c r="R846" s="110"/>
      <c r="S846" s="128"/>
      <c r="T846" s="128"/>
      <c r="U846" s="128"/>
      <c r="V846" s="128"/>
      <c r="W846" s="128"/>
      <c r="X846" s="128"/>
      <c r="Y846" s="128"/>
      <c r="Z846" s="128"/>
      <c r="AA846" s="135"/>
    </row>
    <row r="847" spans="1:31" x14ac:dyDescent="0.2">
      <c r="A847" s="139" t="s">
        <v>564</v>
      </c>
      <c r="B847" s="126" t="s">
        <v>76</v>
      </c>
      <c r="C847" s="142">
        <v>43665</v>
      </c>
      <c r="D847" s="143" t="s">
        <v>77</v>
      </c>
      <c r="E847" s="126"/>
      <c r="F847" s="126"/>
      <c r="G847" s="126"/>
      <c r="H847" s="126"/>
      <c r="I847" s="126"/>
      <c r="J847" s="136" t="s">
        <v>79</v>
      </c>
      <c r="K847" s="100" t="s">
        <v>23</v>
      </c>
      <c r="L847" s="93" t="s">
        <v>60</v>
      </c>
      <c r="M847" s="111" t="s">
        <v>181</v>
      </c>
      <c r="N847" s="101">
        <v>600</v>
      </c>
      <c r="O847" s="101">
        <v>3</v>
      </c>
      <c r="P847" s="101">
        <v>22</v>
      </c>
      <c r="Q847" s="101">
        <v>15</v>
      </c>
      <c r="R847" s="102"/>
      <c r="S847" s="126" t="s">
        <v>73</v>
      </c>
      <c r="T847" s="126">
        <v>3</v>
      </c>
      <c r="U847" s="126">
        <v>22</v>
      </c>
      <c r="V847" s="126">
        <v>9</v>
      </c>
      <c r="W847" s="126">
        <v>7.5</v>
      </c>
      <c r="X847" s="126">
        <v>1399.2</v>
      </c>
      <c r="Y847" s="126" t="s">
        <v>74</v>
      </c>
      <c r="Z847" s="126"/>
      <c r="AA847" s="133" t="s">
        <v>83</v>
      </c>
      <c r="AE847" t="str">
        <f>IF(P847&gt;U847,"XXXX","")</f>
        <v/>
      </c>
    </row>
    <row r="848" spans="1:31" x14ac:dyDescent="0.2">
      <c r="A848" s="140"/>
      <c r="B848" s="127"/>
      <c r="C848" s="146"/>
      <c r="D848" s="144"/>
      <c r="E848" s="127"/>
      <c r="F848" s="127"/>
      <c r="G848" s="127"/>
      <c r="H848" s="127"/>
      <c r="I848" s="127"/>
      <c r="J848" s="137"/>
      <c r="K848" s="103" t="s">
        <v>13</v>
      </c>
      <c r="L848" s="104" t="s">
        <v>60</v>
      </c>
      <c r="M848" s="112" t="s">
        <v>64</v>
      </c>
      <c r="N848" s="105">
        <v>600</v>
      </c>
      <c r="O848" s="105">
        <v>3</v>
      </c>
      <c r="P848" s="105">
        <v>5</v>
      </c>
      <c r="Q848" s="105">
        <v>27</v>
      </c>
      <c r="R848" s="106">
        <v>10</v>
      </c>
      <c r="S848" s="127"/>
      <c r="T848" s="127"/>
      <c r="U848" s="127"/>
      <c r="V848" s="127"/>
      <c r="W848" s="127"/>
      <c r="X848" s="127"/>
      <c r="Y848" s="127"/>
      <c r="Z848" s="127"/>
      <c r="AA848" s="134"/>
    </row>
    <row r="849" spans="1:31" ht="13.5" thickBot="1" x14ac:dyDescent="0.25">
      <c r="A849" s="141"/>
      <c r="B849" s="128"/>
      <c r="C849" s="147"/>
      <c r="D849" s="145"/>
      <c r="E849" s="128"/>
      <c r="F849" s="128"/>
      <c r="G849" s="128"/>
      <c r="H849" s="128"/>
      <c r="I849" s="128"/>
      <c r="J849" s="138"/>
      <c r="K849" s="107" t="s">
        <v>14</v>
      </c>
      <c r="L849" s="108" t="s">
        <v>60</v>
      </c>
      <c r="M849" s="113" t="s">
        <v>178</v>
      </c>
      <c r="N849" s="109">
        <v>600</v>
      </c>
      <c r="O849" s="109">
        <v>3</v>
      </c>
      <c r="P849" s="109">
        <v>5</v>
      </c>
      <c r="Q849" s="109" t="s">
        <v>197</v>
      </c>
      <c r="R849" s="110"/>
      <c r="S849" s="128"/>
      <c r="T849" s="128"/>
      <c r="U849" s="128"/>
      <c r="V849" s="128"/>
      <c r="W849" s="128"/>
      <c r="X849" s="128"/>
      <c r="Y849" s="128"/>
      <c r="Z849" s="128"/>
      <c r="AA849" s="135"/>
    </row>
    <row r="850" spans="1:31" x14ac:dyDescent="0.2">
      <c r="A850" s="139" t="s">
        <v>318</v>
      </c>
      <c r="B850" s="126" t="s">
        <v>76</v>
      </c>
      <c r="C850" s="142">
        <v>43665</v>
      </c>
      <c r="D850" s="143" t="s">
        <v>77</v>
      </c>
      <c r="E850" s="126"/>
      <c r="F850" s="126"/>
      <c r="G850" s="126"/>
      <c r="H850" s="126"/>
      <c r="I850" s="126"/>
      <c r="J850" s="136" t="s">
        <v>79</v>
      </c>
      <c r="K850" s="100" t="s">
        <v>23</v>
      </c>
      <c r="L850" s="93" t="s">
        <v>60</v>
      </c>
      <c r="M850" s="111" t="s">
        <v>181</v>
      </c>
      <c r="N850" s="101">
        <v>600</v>
      </c>
      <c r="O850" s="101">
        <v>3</v>
      </c>
      <c r="P850" s="101">
        <v>22</v>
      </c>
      <c r="Q850" s="101">
        <v>20</v>
      </c>
      <c r="R850" s="102"/>
      <c r="S850" s="126" t="s">
        <v>73</v>
      </c>
      <c r="T850" s="126">
        <v>3</v>
      </c>
      <c r="U850" s="126">
        <v>22</v>
      </c>
      <c r="V850" s="126">
        <v>9</v>
      </c>
      <c r="W850" s="126">
        <v>7.5</v>
      </c>
      <c r="X850" s="126">
        <v>1399.2</v>
      </c>
      <c r="Y850" s="126" t="s">
        <v>74</v>
      </c>
      <c r="Z850" s="126"/>
      <c r="AA850" s="133" t="s">
        <v>83</v>
      </c>
      <c r="AE850" t="str">
        <f>IF(P850&gt;U850,"XXXX","")</f>
        <v/>
      </c>
    </row>
    <row r="851" spans="1:31" x14ac:dyDescent="0.2">
      <c r="A851" s="140"/>
      <c r="B851" s="127"/>
      <c r="C851" s="146"/>
      <c r="D851" s="144"/>
      <c r="E851" s="127"/>
      <c r="F851" s="127"/>
      <c r="G851" s="127"/>
      <c r="H851" s="127"/>
      <c r="I851" s="127"/>
      <c r="J851" s="137"/>
      <c r="K851" s="103" t="s">
        <v>13</v>
      </c>
      <c r="L851" s="104" t="s">
        <v>60</v>
      </c>
      <c r="M851" s="112" t="s">
        <v>64</v>
      </c>
      <c r="N851" s="105">
        <v>600</v>
      </c>
      <c r="O851" s="105">
        <v>3</v>
      </c>
      <c r="P851" s="105">
        <v>5</v>
      </c>
      <c r="Q851" s="105">
        <v>27</v>
      </c>
      <c r="R851" s="106">
        <v>10</v>
      </c>
      <c r="S851" s="127"/>
      <c r="T851" s="127"/>
      <c r="U851" s="127"/>
      <c r="V851" s="127"/>
      <c r="W851" s="127"/>
      <c r="X851" s="127"/>
      <c r="Y851" s="127"/>
      <c r="Z851" s="127"/>
      <c r="AA851" s="134"/>
    </row>
    <row r="852" spans="1:31" ht="13.5" thickBot="1" x14ac:dyDescent="0.25">
      <c r="A852" s="141"/>
      <c r="B852" s="128"/>
      <c r="C852" s="147"/>
      <c r="D852" s="145"/>
      <c r="E852" s="128"/>
      <c r="F852" s="128"/>
      <c r="G852" s="128"/>
      <c r="H852" s="128"/>
      <c r="I852" s="128"/>
      <c r="J852" s="138"/>
      <c r="K852" s="107" t="s">
        <v>14</v>
      </c>
      <c r="L852" s="108" t="s">
        <v>60</v>
      </c>
      <c r="M852" s="113" t="s">
        <v>178</v>
      </c>
      <c r="N852" s="109">
        <v>600</v>
      </c>
      <c r="O852" s="109">
        <v>3</v>
      </c>
      <c r="P852" s="109">
        <v>5</v>
      </c>
      <c r="Q852" s="109" t="s">
        <v>197</v>
      </c>
      <c r="R852" s="110"/>
      <c r="S852" s="128"/>
      <c r="T852" s="128"/>
      <c r="U852" s="128"/>
      <c r="V852" s="128"/>
      <c r="W852" s="128"/>
      <c r="X852" s="128"/>
      <c r="Y852" s="128"/>
      <c r="Z852" s="128"/>
      <c r="AA852" s="135"/>
    </row>
    <row r="853" spans="1:31" x14ac:dyDescent="0.2">
      <c r="A853" s="139" t="s">
        <v>319</v>
      </c>
      <c r="B853" s="126" t="s">
        <v>76</v>
      </c>
      <c r="C853" s="142">
        <v>43665</v>
      </c>
      <c r="D853" s="143" t="s">
        <v>77</v>
      </c>
      <c r="E853" s="126"/>
      <c r="F853" s="126"/>
      <c r="G853" s="126"/>
      <c r="H853" s="126"/>
      <c r="I853" s="126"/>
      <c r="J853" s="136" t="s">
        <v>79</v>
      </c>
      <c r="K853" s="100" t="s">
        <v>23</v>
      </c>
      <c r="L853" s="93" t="s">
        <v>60</v>
      </c>
      <c r="M853" s="111" t="s">
        <v>181</v>
      </c>
      <c r="N853" s="101">
        <v>600</v>
      </c>
      <c r="O853" s="101">
        <v>3</v>
      </c>
      <c r="P853" s="101">
        <v>22</v>
      </c>
      <c r="Q853" s="101">
        <v>25</v>
      </c>
      <c r="R853" s="102"/>
      <c r="S853" s="126" t="s">
        <v>73</v>
      </c>
      <c r="T853" s="126">
        <v>3</v>
      </c>
      <c r="U853" s="126">
        <v>22</v>
      </c>
      <c r="V853" s="126">
        <v>9</v>
      </c>
      <c r="W853" s="126">
        <v>7.5</v>
      </c>
      <c r="X853" s="126">
        <v>1399.2</v>
      </c>
      <c r="Y853" s="126" t="s">
        <v>74</v>
      </c>
      <c r="Z853" s="126"/>
      <c r="AA853" s="133" t="s">
        <v>83</v>
      </c>
      <c r="AE853" t="str">
        <f>IF(P853&gt;U853,"XXXX","")</f>
        <v/>
      </c>
    </row>
    <row r="854" spans="1:31" x14ac:dyDescent="0.2">
      <c r="A854" s="140"/>
      <c r="B854" s="127"/>
      <c r="C854" s="146"/>
      <c r="D854" s="144"/>
      <c r="E854" s="127"/>
      <c r="F854" s="127"/>
      <c r="G854" s="127"/>
      <c r="H854" s="127"/>
      <c r="I854" s="127"/>
      <c r="J854" s="137"/>
      <c r="K854" s="103" t="s">
        <v>13</v>
      </c>
      <c r="L854" s="104" t="s">
        <v>60</v>
      </c>
      <c r="M854" s="112" t="s">
        <v>64</v>
      </c>
      <c r="N854" s="105">
        <v>600</v>
      </c>
      <c r="O854" s="105">
        <v>3</v>
      </c>
      <c r="P854" s="105">
        <v>5</v>
      </c>
      <c r="Q854" s="105">
        <v>27</v>
      </c>
      <c r="R854" s="106">
        <v>10</v>
      </c>
      <c r="S854" s="127"/>
      <c r="T854" s="127"/>
      <c r="U854" s="127"/>
      <c r="V854" s="127"/>
      <c r="W854" s="127"/>
      <c r="X854" s="127"/>
      <c r="Y854" s="127"/>
      <c r="Z854" s="127"/>
      <c r="AA854" s="134"/>
    </row>
    <row r="855" spans="1:31" ht="13.5" thickBot="1" x14ac:dyDescent="0.25">
      <c r="A855" s="141"/>
      <c r="B855" s="128"/>
      <c r="C855" s="147"/>
      <c r="D855" s="145"/>
      <c r="E855" s="128"/>
      <c r="F855" s="128"/>
      <c r="G855" s="128"/>
      <c r="H855" s="128"/>
      <c r="I855" s="128"/>
      <c r="J855" s="138"/>
      <c r="K855" s="107" t="s">
        <v>14</v>
      </c>
      <c r="L855" s="108" t="s">
        <v>60</v>
      </c>
      <c r="M855" s="113" t="s">
        <v>178</v>
      </c>
      <c r="N855" s="109">
        <v>600</v>
      </c>
      <c r="O855" s="109">
        <v>3</v>
      </c>
      <c r="P855" s="109">
        <v>5</v>
      </c>
      <c r="Q855" s="109" t="s">
        <v>197</v>
      </c>
      <c r="R855" s="110"/>
      <c r="S855" s="128"/>
      <c r="T855" s="128"/>
      <c r="U855" s="128"/>
      <c r="V855" s="128"/>
      <c r="W855" s="128"/>
      <c r="X855" s="128"/>
      <c r="Y855" s="128"/>
      <c r="Z855" s="128"/>
      <c r="AA855" s="135"/>
    </row>
    <row r="856" spans="1:31" x14ac:dyDescent="0.2">
      <c r="A856" s="139" t="s">
        <v>320</v>
      </c>
      <c r="B856" s="126" t="s">
        <v>76</v>
      </c>
      <c r="C856" s="142">
        <v>43665</v>
      </c>
      <c r="D856" s="143" t="s">
        <v>77</v>
      </c>
      <c r="E856" s="126"/>
      <c r="F856" s="126"/>
      <c r="G856" s="126"/>
      <c r="H856" s="126"/>
      <c r="I856" s="126"/>
      <c r="J856" s="136" t="s">
        <v>79</v>
      </c>
      <c r="K856" s="100" t="s">
        <v>23</v>
      </c>
      <c r="L856" s="93" t="s">
        <v>60</v>
      </c>
      <c r="M856" s="111" t="s">
        <v>181</v>
      </c>
      <c r="N856" s="101">
        <v>600</v>
      </c>
      <c r="O856" s="101">
        <v>3</v>
      </c>
      <c r="P856" s="101">
        <v>22</v>
      </c>
      <c r="Q856" s="101">
        <v>30</v>
      </c>
      <c r="R856" s="102"/>
      <c r="S856" s="126" t="s">
        <v>73</v>
      </c>
      <c r="T856" s="126">
        <v>3</v>
      </c>
      <c r="U856" s="126">
        <v>22</v>
      </c>
      <c r="V856" s="126">
        <v>9</v>
      </c>
      <c r="W856" s="126">
        <v>7.5</v>
      </c>
      <c r="X856" s="126">
        <v>1399.2</v>
      </c>
      <c r="Y856" s="126" t="s">
        <v>74</v>
      </c>
      <c r="Z856" s="126"/>
      <c r="AA856" s="133" t="s">
        <v>83</v>
      </c>
      <c r="AE856" t="str">
        <f>IF(P856&gt;U856,"XXXX","")</f>
        <v/>
      </c>
    </row>
    <row r="857" spans="1:31" x14ac:dyDescent="0.2">
      <c r="A857" s="140"/>
      <c r="B857" s="127"/>
      <c r="C857" s="146"/>
      <c r="D857" s="144"/>
      <c r="E857" s="127"/>
      <c r="F857" s="127"/>
      <c r="G857" s="127"/>
      <c r="H857" s="127"/>
      <c r="I857" s="127"/>
      <c r="J857" s="137"/>
      <c r="K857" s="103" t="s">
        <v>13</v>
      </c>
      <c r="L857" s="104" t="s">
        <v>60</v>
      </c>
      <c r="M857" s="112" t="s">
        <v>64</v>
      </c>
      <c r="N857" s="105">
        <v>600</v>
      </c>
      <c r="O857" s="105">
        <v>3</v>
      </c>
      <c r="P857" s="105">
        <v>5</v>
      </c>
      <c r="Q857" s="105">
        <v>27</v>
      </c>
      <c r="R857" s="106">
        <v>10</v>
      </c>
      <c r="S857" s="127"/>
      <c r="T857" s="127"/>
      <c r="U857" s="127"/>
      <c r="V857" s="127"/>
      <c r="W857" s="127"/>
      <c r="X857" s="127"/>
      <c r="Y857" s="127"/>
      <c r="Z857" s="127"/>
      <c r="AA857" s="134"/>
    </row>
    <row r="858" spans="1:31" ht="13.5" thickBot="1" x14ac:dyDescent="0.25">
      <c r="A858" s="141"/>
      <c r="B858" s="128"/>
      <c r="C858" s="147"/>
      <c r="D858" s="145"/>
      <c r="E858" s="128"/>
      <c r="F858" s="128"/>
      <c r="G858" s="128"/>
      <c r="H858" s="128"/>
      <c r="I858" s="128"/>
      <c r="J858" s="138"/>
      <c r="K858" s="107" t="s">
        <v>14</v>
      </c>
      <c r="L858" s="108" t="s">
        <v>60</v>
      </c>
      <c r="M858" s="113" t="s">
        <v>178</v>
      </c>
      <c r="N858" s="109">
        <v>600</v>
      </c>
      <c r="O858" s="109">
        <v>3</v>
      </c>
      <c r="P858" s="109">
        <v>5</v>
      </c>
      <c r="Q858" s="109" t="s">
        <v>197</v>
      </c>
      <c r="R858" s="110"/>
      <c r="S858" s="128"/>
      <c r="T858" s="128"/>
      <c r="U858" s="128"/>
      <c r="V858" s="128"/>
      <c r="W858" s="128"/>
      <c r="X858" s="128"/>
      <c r="Y858" s="128"/>
      <c r="Z858" s="128"/>
      <c r="AA858" s="135"/>
    </row>
    <row r="859" spans="1:31" x14ac:dyDescent="0.2">
      <c r="A859" s="139" t="s">
        <v>565</v>
      </c>
      <c r="B859" s="126" t="s">
        <v>76</v>
      </c>
      <c r="C859" s="142">
        <v>43665</v>
      </c>
      <c r="D859" s="143" t="s">
        <v>77</v>
      </c>
      <c r="E859" s="126"/>
      <c r="F859" s="126"/>
      <c r="G859" s="126"/>
      <c r="H859" s="126"/>
      <c r="I859" s="126"/>
      <c r="J859" s="136" t="s">
        <v>79</v>
      </c>
      <c r="K859" s="100" t="s">
        <v>23</v>
      </c>
      <c r="L859" s="93" t="s">
        <v>60</v>
      </c>
      <c r="M859" s="111" t="s">
        <v>181</v>
      </c>
      <c r="N859" s="101">
        <v>600</v>
      </c>
      <c r="O859" s="101">
        <v>3</v>
      </c>
      <c r="P859" s="101">
        <v>22</v>
      </c>
      <c r="Q859" s="101">
        <v>15</v>
      </c>
      <c r="R859" s="102"/>
      <c r="S859" s="126" t="s">
        <v>73</v>
      </c>
      <c r="T859" s="126">
        <v>3</v>
      </c>
      <c r="U859" s="126">
        <v>22</v>
      </c>
      <c r="V859" s="126">
        <v>11</v>
      </c>
      <c r="W859" s="126">
        <v>10</v>
      </c>
      <c r="X859" s="126">
        <v>1399.2</v>
      </c>
      <c r="Y859" s="126" t="s">
        <v>74</v>
      </c>
      <c r="Z859" s="126"/>
      <c r="AA859" s="133" t="s">
        <v>83</v>
      </c>
      <c r="AE859" t="str">
        <f>IF(P859&gt;U859,"XXXX","")</f>
        <v/>
      </c>
    </row>
    <row r="860" spans="1:31" x14ac:dyDescent="0.2">
      <c r="A860" s="140"/>
      <c r="B860" s="127"/>
      <c r="C860" s="146"/>
      <c r="D860" s="144"/>
      <c r="E860" s="127"/>
      <c r="F860" s="127"/>
      <c r="G860" s="127"/>
      <c r="H860" s="127"/>
      <c r="I860" s="127"/>
      <c r="J860" s="137"/>
      <c r="K860" s="103" t="s">
        <v>13</v>
      </c>
      <c r="L860" s="104" t="s">
        <v>60</v>
      </c>
      <c r="M860" s="112" t="s">
        <v>64</v>
      </c>
      <c r="N860" s="105">
        <v>600</v>
      </c>
      <c r="O860" s="105">
        <v>3</v>
      </c>
      <c r="P860" s="105">
        <v>5</v>
      </c>
      <c r="Q860" s="105">
        <v>27</v>
      </c>
      <c r="R860" s="106">
        <v>10</v>
      </c>
      <c r="S860" s="127"/>
      <c r="T860" s="127"/>
      <c r="U860" s="127"/>
      <c r="V860" s="127"/>
      <c r="W860" s="127"/>
      <c r="X860" s="127"/>
      <c r="Y860" s="127"/>
      <c r="Z860" s="127"/>
      <c r="AA860" s="134"/>
    </row>
    <row r="861" spans="1:31" ht="13.5" thickBot="1" x14ac:dyDescent="0.25">
      <c r="A861" s="141"/>
      <c r="B861" s="128"/>
      <c r="C861" s="147"/>
      <c r="D861" s="145"/>
      <c r="E861" s="128"/>
      <c r="F861" s="128"/>
      <c r="G861" s="128"/>
      <c r="H861" s="128"/>
      <c r="I861" s="128"/>
      <c r="J861" s="138"/>
      <c r="K861" s="107" t="s">
        <v>14</v>
      </c>
      <c r="L861" s="108" t="s">
        <v>60</v>
      </c>
      <c r="M861" s="113" t="s">
        <v>178</v>
      </c>
      <c r="N861" s="109">
        <v>600</v>
      </c>
      <c r="O861" s="109">
        <v>3</v>
      </c>
      <c r="P861" s="109">
        <v>5</v>
      </c>
      <c r="Q861" s="109" t="s">
        <v>197</v>
      </c>
      <c r="R861" s="110"/>
      <c r="S861" s="128"/>
      <c r="T861" s="128"/>
      <c r="U861" s="128"/>
      <c r="V861" s="128"/>
      <c r="W861" s="128"/>
      <c r="X861" s="128"/>
      <c r="Y861" s="128"/>
      <c r="Z861" s="128"/>
      <c r="AA861" s="135"/>
    </row>
    <row r="862" spans="1:31" x14ac:dyDescent="0.2">
      <c r="A862" s="139" t="s">
        <v>321</v>
      </c>
      <c r="B862" s="126" t="s">
        <v>76</v>
      </c>
      <c r="C862" s="142">
        <v>43665</v>
      </c>
      <c r="D862" s="143" t="s">
        <v>77</v>
      </c>
      <c r="E862" s="126"/>
      <c r="F862" s="126"/>
      <c r="G862" s="126"/>
      <c r="H862" s="126"/>
      <c r="I862" s="126"/>
      <c r="J862" s="136" t="s">
        <v>79</v>
      </c>
      <c r="K862" s="100" t="s">
        <v>23</v>
      </c>
      <c r="L862" s="93" t="s">
        <v>60</v>
      </c>
      <c r="M862" s="111" t="s">
        <v>181</v>
      </c>
      <c r="N862" s="101">
        <v>600</v>
      </c>
      <c r="O862" s="101">
        <v>3</v>
      </c>
      <c r="P862" s="101">
        <v>22</v>
      </c>
      <c r="Q862" s="101">
        <v>20</v>
      </c>
      <c r="R862" s="102"/>
      <c r="S862" s="126" t="s">
        <v>73</v>
      </c>
      <c r="T862" s="126">
        <v>3</v>
      </c>
      <c r="U862" s="126">
        <v>22</v>
      </c>
      <c r="V862" s="126">
        <v>11</v>
      </c>
      <c r="W862" s="126">
        <v>10</v>
      </c>
      <c r="X862" s="126">
        <v>1399.2</v>
      </c>
      <c r="Y862" s="126" t="s">
        <v>74</v>
      </c>
      <c r="Z862" s="126"/>
      <c r="AA862" s="133" t="s">
        <v>83</v>
      </c>
      <c r="AE862" t="str">
        <f>IF(P862&gt;U862,"XXXX","")</f>
        <v/>
      </c>
    </row>
    <row r="863" spans="1:31" x14ac:dyDescent="0.2">
      <c r="A863" s="140"/>
      <c r="B863" s="127"/>
      <c r="C863" s="146"/>
      <c r="D863" s="144"/>
      <c r="E863" s="127"/>
      <c r="F863" s="127"/>
      <c r="G863" s="127"/>
      <c r="H863" s="127"/>
      <c r="I863" s="127"/>
      <c r="J863" s="137"/>
      <c r="K863" s="103" t="s">
        <v>13</v>
      </c>
      <c r="L863" s="104" t="s">
        <v>60</v>
      </c>
      <c r="M863" s="112" t="s">
        <v>64</v>
      </c>
      <c r="N863" s="105">
        <v>600</v>
      </c>
      <c r="O863" s="105">
        <v>3</v>
      </c>
      <c r="P863" s="105">
        <v>5</v>
      </c>
      <c r="Q863" s="105">
        <v>27</v>
      </c>
      <c r="R863" s="106">
        <v>10</v>
      </c>
      <c r="S863" s="127"/>
      <c r="T863" s="127"/>
      <c r="U863" s="127"/>
      <c r="V863" s="127"/>
      <c r="W863" s="127"/>
      <c r="X863" s="127"/>
      <c r="Y863" s="127"/>
      <c r="Z863" s="127"/>
      <c r="AA863" s="134"/>
    </row>
    <row r="864" spans="1:31" ht="13.5" thickBot="1" x14ac:dyDescent="0.25">
      <c r="A864" s="141"/>
      <c r="B864" s="128"/>
      <c r="C864" s="147"/>
      <c r="D864" s="145"/>
      <c r="E864" s="128"/>
      <c r="F864" s="128"/>
      <c r="G864" s="128"/>
      <c r="H864" s="128"/>
      <c r="I864" s="128"/>
      <c r="J864" s="138"/>
      <c r="K864" s="107" t="s">
        <v>14</v>
      </c>
      <c r="L864" s="108" t="s">
        <v>60</v>
      </c>
      <c r="M864" s="113" t="s">
        <v>178</v>
      </c>
      <c r="N864" s="109">
        <v>600</v>
      </c>
      <c r="O864" s="109">
        <v>3</v>
      </c>
      <c r="P864" s="109">
        <v>5</v>
      </c>
      <c r="Q864" s="109" t="s">
        <v>197</v>
      </c>
      <c r="R864" s="110"/>
      <c r="S864" s="128"/>
      <c r="T864" s="128"/>
      <c r="U864" s="128"/>
      <c r="V864" s="128"/>
      <c r="W864" s="128"/>
      <c r="X864" s="128"/>
      <c r="Y864" s="128"/>
      <c r="Z864" s="128"/>
      <c r="AA864" s="135"/>
    </row>
    <row r="865" spans="1:31" x14ac:dyDescent="0.2">
      <c r="A865" s="139" t="s">
        <v>322</v>
      </c>
      <c r="B865" s="126" t="s">
        <v>76</v>
      </c>
      <c r="C865" s="142">
        <v>43665</v>
      </c>
      <c r="D865" s="143" t="s">
        <v>77</v>
      </c>
      <c r="E865" s="126"/>
      <c r="F865" s="126"/>
      <c r="G865" s="126"/>
      <c r="H865" s="126"/>
      <c r="I865" s="126"/>
      <c r="J865" s="136" t="s">
        <v>79</v>
      </c>
      <c r="K865" s="100" t="s">
        <v>23</v>
      </c>
      <c r="L865" s="93" t="s">
        <v>60</v>
      </c>
      <c r="M865" s="111" t="s">
        <v>181</v>
      </c>
      <c r="N865" s="101">
        <v>600</v>
      </c>
      <c r="O865" s="101">
        <v>3</v>
      </c>
      <c r="P865" s="101">
        <v>22</v>
      </c>
      <c r="Q865" s="101">
        <v>25</v>
      </c>
      <c r="R865" s="102"/>
      <c r="S865" s="126" t="s">
        <v>73</v>
      </c>
      <c r="T865" s="126">
        <v>3</v>
      </c>
      <c r="U865" s="126">
        <v>22</v>
      </c>
      <c r="V865" s="126">
        <v>11</v>
      </c>
      <c r="W865" s="126">
        <v>10</v>
      </c>
      <c r="X865" s="126">
        <v>1399.2</v>
      </c>
      <c r="Y865" s="126" t="s">
        <v>74</v>
      </c>
      <c r="Z865" s="126"/>
      <c r="AA865" s="133" t="s">
        <v>83</v>
      </c>
      <c r="AE865" t="str">
        <f>IF(P865&gt;U865,"XXXX","")</f>
        <v/>
      </c>
    </row>
    <row r="866" spans="1:31" x14ac:dyDescent="0.2">
      <c r="A866" s="140"/>
      <c r="B866" s="127"/>
      <c r="C866" s="146"/>
      <c r="D866" s="144"/>
      <c r="E866" s="127"/>
      <c r="F866" s="127"/>
      <c r="G866" s="127"/>
      <c r="H866" s="127"/>
      <c r="I866" s="127"/>
      <c r="J866" s="137"/>
      <c r="K866" s="103" t="s">
        <v>13</v>
      </c>
      <c r="L866" s="104" t="s">
        <v>60</v>
      </c>
      <c r="M866" s="112" t="s">
        <v>64</v>
      </c>
      <c r="N866" s="105">
        <v>600</v>
      </c>
      <c r="O866" s="105">
        <v>3</v>
      </c>
      <c r="P866" s="105">
        <v>5</v>
      </c>
      <c r="Q866" s="105">
        <v>27</v>
      </c>
      <c r="R866" s="106">
        <v>10</v>
      </c>
      <c r="S866" s="127"/>
      <c r="T866" s="127"/>
      <c r="U866" s="127"/>
      <c r="V866" s="127"/>
      <c r="W866" s="127"/>
      <c r="X866" s="127"/>
      <c r="Y866" s="127"/>
      <c r="Z866" s="127"/>
      <c r="AA866" s="134"/>
    </row>
    <row r="867" spans="1:31" ht="13.5" thickBot="1" x14ac:dyDescent="0.25">
      <c r="A867" s="141"/>
      <c r="B867" s="128"/>
      <c r="C867" s="147"/>
      <c r="D867" s="145"/>
      <c r="E867" s="128"/>
      <c r="F867" s="128"/>
      <c r="G867" s="128"/>
      <c r="H867" s="128"/>
      <c r="I867" s="128"/>
      <c r="J867" s="138"/>
      <c r="K867" s="107" t="s">
        <v>14</v>
      </c>
      <c r="L867" s="108" t="s">
        <v>60</v>
      </c>
      <c r="M867" s="113" t="s">
        <v>178</v>
      </c>
      <c r="N867" s="109">
        <v>600</v>
      </c>
      <c r="O867" s="109">
        <v>3</v>
      </c>
      <c r="P867" s="109">
        <v>5</v>
      </c>
      <c r="Q867" s="109" t="s">
        <v>197</v>
      </c>
      <c r="R867" s="110"/>
      <c r="S867" s="128"/>
      <c r="T867" s="128"/>
      <c r="U867" s="128"/>
      <c r="V867" s="128"/>
      <c r="W867" s="128"/>
      <c r="X867" s="128"/>
      <c r="Y867" s="128"/>
      <c r="Z867" s="128"/>
      <c r="AA867" s="135"/>
    </row>
    <row r="868" spans="1:31" x14ac:dyDescent="0.2">
      <c r="A868" s="139" t="s">
        <v>323</v>
      </c>
      <c r="B868" s="126" t="s">
        <v>76</v>
      </c>
      <c r="C868" s="142">
        <v>43665</v>
      </c>
      <c r="D868" s="143" t="s">
        <v>77</v>
      </c>
      <c r="E868" s="126"/>
      <c r="F868" s="126"/>
      <c r="G868" s="126"/>
      <c r="H868" s="126"/>
      <c r="I868" s="126"/>
      <c r="J868" s="136" t="s">
        <v>79</v>
      </c>
      <c r="K868" s="100" t="s">
        <v>23</v>
      </c>
      <c r="L868" s="93" t="s">
        <v>60</v>
      </c>
      <c r="M868" s="111" t="s">
        <v>181</v>
      </c>
      <c r="N868" s="101">
        <v>600</v>
      </c>
      <c r="O868" s="101">
        <v>3</v>
      </c>
      <c r="P868" s="101">
        <v>22</v>
      </c>
      <c r="Q868" s="101">
        <v>30</v>
      </c>
      <c r="R868" s="102"/>
      <c r="S868" s="126" t="s">
        <v>73</v>
      </c>
      <c r="T868" s="126">
        <v>3</v>
      </c>
      <c r="U868" s="126">
        <v>22</v>
      </c>
      <c r="V868" s="126">
        <v>11</v>
      </c>
      <c r="W868" s="126">
        <v>10</v>
      </c>
      <c r="X868" s="126">
        <v>1399.2</v>
      </c>
      <c r="Y868" s="126" t="s">
        <v>74</v>
      </c>
      <c r="Z868" s="126"/>
      <c r="AA868" s="133" t="s">
        <v>83</v>
      </c>
      <c r="AE868" t="str">
        <f>IF(P868&gt;U868,"XXXX","")</f>
        <v/>
      </c>
    </row>
    <row r="869" spans="1:31" x14ac:dyDescent="0.2">
      <c r="A869" s="140"/>
      <c r="B869" s="127"/>
      <c r="C869" s="146"/>
      <c r="D869" s="144"/>
      <c r="E869" s="127"/>
      <c r="F869" s="127"/>
      <c r="G869" s="127"/>
      <c r="H869" s="127"/>
      <c r="I869" s="127"/>
      <c r="J869" s="137"/>
      <c r="K869" s="103" t="s">
        <v>13</v>
      </c>
      <c r="L869" s="104" t="s">
        <v>60</v>
      </c>
      <c r="M869" s="112" t="s">
        <v>64</v>
      </c>
      <c r="N869" s="105">
        <v>600</v>
      </c>
      <c r="O869" s="105">
        <v>3</v>
      </c>
      <c r="P869" s="105">
        <v>5</v>
      </c>
      <c r="Q869" s="105">
        <v>27</v>
      </c>
      <c r="R869" s="106">
        <v>10</v>
      </c>
      <c r="S869" s="127"/>
      <c r="T869" s="127"/>
      <c r="U869" s="127"/>
      <c r="V869" s="127"/>
      <c r="W869" s="127"/>
      <c r="X869" s="127"/>
      <c r="Y869" s="127"/>
      <c r="Z869" s="127"/>
      <c r="AA869" s="134"/>
    </row>
    <row r="870" spans="1:31" ht="13.5" thickBot="1" x14ac:dyDescent="0.25">
      <c r="A870" s="141"/>
      <c r="B870" s="128"/>
      <c r="C870" s="147"/>
      <c r="D870" s="145"/>
      <c r="E870" s="128"/>
      <c r="F870" s="128"/>
      <c r="G870" s="128"/>
      <c r="H870" s="128"/>
      <c r="I870" s="128"/>
      <c r="J870" s="138"/>
      <c r="K870" s="107" t="s">
        <v>14</v>
      </c>
      <c r="L870" s="108" t="s">
        <v>60</v>
      </c>
      <c r="M870" s="113" t="s">
        <v>178</v>
      </c>
      <c r="N870" s="109">
        <v>600</v>
      </c>
      <c r="O870" s="109">
        <v>3</v>
      </c>
      <c r="P870" s="109">
        <v>5</v>
      </c>
      <c r="Q870" s="109" t="s">
        <v>197</v>
      </c>
      <c r="R870" s="110"/>
      <c r="S870" s="128"/>
      <c r="T870" s="128"/>
      <c r="U870" s="128"/>
      <c r="V870" s="128"/>
      <c r="W870" s="128"/>
      <c r="X870" s="128"/>
      <c r="Y870" s="128"/>
      <c r="Z870" s="128"/>
      <c r="AA870" s="135"/>
    </row>
    <row r="871" spans="1:31" x14ac:dyDescent="0.2">
      <c r="A871" s="139" t="s">
        <v>324</v>
      </c>
      <c r="B871" s="126" t="s">
        <v>76</v>
      </c>
      <c r="C871" s="142">
        <v>43665</v>
      </c>
      <c r="D871" s="143" t="s">
        <v>77</v>
      </c>
      <c r="E871" s="126"/>
      <c r="F871" s="126"/>
      <c r="G871" s="126"/>
      <c r="H871" s="126"/>
      <c r="I871" s="126"/>
      <c r="J871" s="136" t="s">
        <v>79</v>
      </c>
      <c r="K871" s="100" t="s">
        <v>23</v>
      </c>
      <c r="L871" s="93" t="s">
        <v>60</v>
      </c>
      <c r="M871" s="111" t="s">
        <v>181</v>
      </c>
      <c r="N871" s="101">
        <v>600</v>
      </c>
      <c r="O871" s="101">
        <v>3</v>
      </c>
      <c r="P871" s="101">
        <v>22</v>
      </c>
      <c r="Q871" s="101">
        <v>40</v>
      </c>
      <c r="R871" s="102"/>
      <c r="S871" s="126" t="s">
        <v>73</v>
      </c>
      <c r="T871" s="126">
        <v>3</v>
      </c>
      <c r="U871" s="126">
        <v>22</v>
      </c>
      <c r="V871" s="126">
        <v>11</v>
      </c>
      <c r="W871" s="126">
        <v>10</v>
      </c>
      <c r="X871" s="126">
        <v>1399.2</v>
      </c>
      <c r="Y871" s="126" t="s">
        <v>74</v>
      </c>
      <c r="Z871" s="126"/>
      <c r="AA871" s="133" t="s">
        <v>83</v>
      </c>
      <c r="AE871" t="str">
        <f>IF(P871&gt;U871,"XXXX","")</f>
        <v/>
      </c>
    </row>
    <row r="872" spans="1:31" x14ac:dyDescent="0.2">
      <c r="A872" s="140"/>
      <c r="B872" s="127"/>
      <c r="C872" s="146"/>
      <c r="D872" s="144"/>
      <c r="E872" s="127"/>
      <c r="F872" s="127"/>
      <c r="G872" s="127"/>
      <c r="H872" s="127"/>
      <c r="I872" s="127"/>
      <c r="J872" s="137"/>
      <c r="K872" s="103" t="s">
        <v>13</v>
      </c>
      <c r="L872" s="104" t="s">
        <v>60</v>
      </c>
      <c r="M872" s="112" t="s">
        <v>64</v>
      </c>
      <c r="N872" s="105">
        <v>600</v>
      </c>
      <c r="O872" s="105">
        <v>3</v>
      </c>
      <c r="P872" s="105">
        <v>5</v>
      </c>
      <c r="Q872" s="105">
        <v>27</v>
      </c>
      <c r="R872" s="106">
        <v>10</v>
      </c>
      <c r="S872" s="127"/>
      <c r="T872" s="127"/>
      <c r="U872" s="127"/>
      <c r="V872" s="127"/>
      <c r="W872" s="127"/>
      <c r="X872" s="127"/>
      <c r="Y872" s="127"/>
      <c r="Z872" s="127"/>
      <c r="AA872" s="134"/>
    </row>
    <row r="873" spans="1:31" ht="13.5" thickBot="1" x14ac:dyDescent="0.25">
      <c r="A873" s="141"/>
      <c r="B873" s="128"/>
      <c r="C873" s="147"/>
      <c r="D873" s="145"/>
      <c r="E873" s="128"/>
      <c r="F873" s="128"/>
      <c r="G873" s="128"/>
      <c r="H873" s="128"/>
      <c r="I873" s="128"/>
      <c r="J873" s="138"/>
      <c r="K873" s="107" t="s">
        <v>14</v>
      </c>
      <c r="L873" s="108" t="s">
        <v>60</v>
      </c>
      <c r="M873" s="113" t="s">
        <v>178</v>
      </c>
      <c r="N873" s="109">
        <v>600</v>
      </c>
      <c r="O873" s="109">
        <v>3</v>
      </c>
      <c r="P873" s="109">
        <v>5</v>
      </c>
      <c r="Q873" s="109" t="s">
        <v>197</v>
      </c>
      <c r="R873" s="110"/>
      <c r="S873" s="128"/>
      <c r="T873" s="128"/>
      <c r="U873" s="128"/>
      <c r="V873" s="128"/>
      <c r="W873" s="128"/>
      <c r="X873" s="128"/>
      <c r="Y873" s="128"/>
      <c r="Z873" s="128"/>
      <c r="AA873" s="135"/>
    </row>
    <row r="874" spans="1:31" x14ac:dyDescent="0.2">
      <c r="A874" s="139" t="s">
        <v>566</v>
      </c>
      <c r="B874" s="126" t="s">
        <v>76</v>
      </c>
      <c r="C874" s="142">
        <v>43665</v>
      </c>
      <c r="D874" s="143" t="s">
        <v>77</v>
      </c>
      <c r="E874" s="126"/>
      <c r="F874" s="126"/>
      <c r="G874" s="126"/>
      <c r="H874" s="126"/>
      <c r="I874" s="126"/>
      <c r="J874" s="136" t="s">
        <v>79</v>
      </c>
      <c r="K874" s="100" t="s">
        <v>23</v>
      </c>
      <c r="L874" s="93" t="s">
        <v>60</v>
      </c>
      <c r="M874" s="111" t="s">
        <v>182</v>
      </c>
      <c r="N874" s="101">
        <v>480</v>
      </c>
      <c r="O874" s="101">
        <v>3</v>
      </c>
      <c r="P874" s="101">
        <v>65</v>
      </c>
      <c r="Q874" s="101">
        <v>15</v>
      </c>
      <c r="R874" s="102"/>
      <c r="S874" s="126" t="s">
        <v>72</v>
      </c>
      <c r="T874" s="126">
        <v>3</v>
      </c>
      <c r="U874" s="126">
        <v>65</v>
      </c>
      <c r="V874" s="126">
        <v>11</v>
      </c>
      <c r="W874" s="126">
        <v>7.5</v>
      </c>
      <c r="X874" s="126">
        <v>1399.2</v>
      </c>
      <c r="Y874" s="126" t="s">
        <v>74</v>
      </c>
      <c r="Z874" s="126"/>
      <c r="AA874" s="133" t="s">
        <v>83</v>
      </c>
      <c r="AE874" t="str">
        <f>IF(P874&gt;U874,"XXXX","")</f>
        <v/>
      </c>
    </row>
    <row r="875" spans="1:31" x14ac:dyDescent="0.2">
      <c r="A875" s="140"/>
      <c r="B875" s="127"/>
      <c r="C875" s="146"/>
      <c r="D875" s="144"/>
      <c r="E875" s="127"/>
      <c r="F875" s="127"/>
      <c r="G875" s="127"/>
      <c r="H875" s="127"/>
      <c r="I875" s="127"/>
      <c r="J875" s="137"/>
      <c r="K875" s="103" t="s">
        <v>13</v>
      </c>
      <c r="L875" s="104" t="s">
        <v>60</v>
      </c>
      <c r="M875" s="112" t="s">
        <v>64</v>
      </c>
      <c r="N875" s="105">
        <v>480</v>
      </c>
      <c r="O875" s="105">
        <v>3</v>
      </c>
      <c r="P875" s="105">
        <v>5</v>
      </c>
      <c r="Q875" s="105">
        <v>27</v>
      </c>
      <c r="R875" s="106">
        <v>10</v>
      </c>
      <c r="S875" s="127"/>
      <c r="T875" s="127"/>
      <c r="U875" s="127"/>
      <c r="V875" s="127"/>
      <c r="W875" s="127"/>
      <c r="X875" s="127"/>
      <c r="Y875" s="127"/>
      <c r="Z875" s="127"/>
      <c r="AA875" s="134"/>
    </row>
    <row r="876" spans="1:31" ht="13.5" thickBot="1" x14ac:dyDescent="0.25">
      <c r="A876" s="141"/>
      <c r="B876" s="128"/>
      <c r="C876" s="147"/>
      <c r="D876" s="145"/>
      <c r="E876" s="128"/>
      <c r="F876" s="128"/>
      <c r="G876" s="128"/>
      <c r="H876" s="128"/>
      <c r="I876" s="128"/>
      <c r="J876" s="138"/>
      <c r="K876" s="107" t="s">
        <v>14</v>
      </c>
      <c r="L876" s="108" t="s">
        <v>60</v>
      </c>
      <c r="M876" s="113" t="s">
        <v>178</v>
      </c>
      <c r="N876" s="109">
        <v>480</v>
      </c>
      <c r="O876" s="109">
        <v>3</v>
      </c>
      <c r="P876" s="109">
        <v>5</v>
      </c>
      <c r="Q876" s="109" t="s">
        <v>197</v>
      </c>
      <c r="R876" s="110"/>
      <c r="S876" s="128"/>
      <c r="T876" s="128"/>
      <c r="U876" s="128"/>
      <c r="V876" s="128"/>
      <c r="W876" s="128"/>
      <c r="X876" s="128"/>
      <c r="Y876" s="128"/>
      <c r="Z876" s="128"/>
      <c r="AA876" s="135"/>
    </row>
    <row r="877" spans="1:31" x14ac:dyDescent="0.2">
      <c r="A877" s="139" t="s">
        <v>325</v>
      </c>
      <c r="B877" s="126" t="s">
        <v>76</v>
      </c>
      <c r="C877" s="142">
        <v>43665</v>
      </c>
      <c r="D877" s="143" t="s">
        <v>77</v>
      </c>
      <c r="E877" s="126"/>
      <c r="F877" s="126"/>
      <c r="G877" s="126"/>
      <c r="H877" s="126"/>
      <c r="I877" s="126"/>
      <c r="J877" s="136" t="s">
        <v>79</v>
      </c>
      <c r="K877" s="100" t="s">
        <v>23</v>
      </c>
      <c r="L877" s="93" t="s">
        <v>60</v>
      </c>
      <c r="M877" s="111" t="s">
        <v>182</v>
      </c>
      <c r="N877" s="101">
        <v>480</v>
      </c>
      <c r="O877" s="101">
        <v>3</v>
      </c>
      <c r="P877" s="101">
        <v>65</v>
      </c>
      <c r="Q877" s="101">
        <v>20</v>
      </c>
      <c r="R877" s="102"/>
      <c r="S877" s="126" t="s">
        <v>72</v>
      </c>
      <c r="T877" s="126">
        <v>3</v>
      </c>
      <c r="U877" s="126">
        <v>65</v>
      </c>
      <c r="V877" s="126">
        <v>11</v>
      </c>
      <c r="W877" s="126">
        <v>7.5</v>
      </c>
      <c r="X877" s="126">
        <v>1399.2</v>
      </c>
      <c r="Y877" s="126" t="s">
        <v>74</v>
      </c>
      <c r="Z877" s="126"/>
      <c r="AA877" s="133" t="s">
        <v>83</v>
      </c>
      <c r="AE877" t="str">
        <f>IF(P877&gt;U877,"XXXX","")</f>
        <v/>
      </c>
    </row>
    <row r="878" spans="1:31" x14ac:dyDescent="0.2">
      <c r="A878" s="140"/>
      <c r="B878" s="127"/>
      <c r="C878" s="146"/>
      <c r="D878" s="144"/>
      <c r="E878" s="127"/>
      <c r="F878" s="127"/>
      <c r="G878" s="127"/>
      <c r="H878" s="127"/>
      <c r="I878" s="127"/>
      <c r="J878" s="137"/>
      <c r="K878" s="103" t="s">
        <v>13</v>
      </c>
      <c r="L878" s="104" t="s">
        <v>60</v>
      </c>
      <c r="M878" s="112" t="s">
        <v>64</v>
      </c>
      <c r="N878" s="105">
        <v>480</v>
      </c>
      <c r="O878" s="105">
        <v>3</v>
      </c>
      <c r="P878" s="105">
        <v>5</v>
      </c>
      <c r="Q878" s="105">
        <v>27</v>
      </c>
      <c r="R878" s="106">
        <v>10</v>
      </c>
      <c r="S878" s="127"/>
      <c r="T878" s="127"/>
      <c r="U878" s="127"/>
      <c r="V878" s="127"/>
      <c r="W878" s="127"/>
      <c r="X878" s="127"/>
      <c r="Y878" s="127"/>
      <c r="Z878" s="127"/>
      <c r="AA878" s="134"/>
    </row>
    <row r="879" spans="1:31" ht="13.5" thickBot="1" x14ac:dyDescent="0.25">
      <c r="A879" s="141"/>
      <c r="B879" s="128"/>
      <c r="C879" s="147"/>
      <c r="D879" s="145"/>
      <c r="E879" s="128"/>
      <c r="F879" s="128"/>
      <c r="G879" s="128"/>
      <c r="H879" s="128"/>
      <c r="I879" s="128"/>
      <c r="J879" s="138"/>
      <c r="K879" s="107" t="s">
        <v>14</v>
      </c>
      <c r="L879" s="108" t="s">
        <v>60</v>
      </c>
      <c r="M879" s="113" t="s">
        <v>178</v>
      </c>
      <c r="N879" s="109">
        <v>480</v>
      </c>
      <c r="O879" s="109">
        <v>3</v>
      </c>
      <c r="P879" s="109">
        <v>5</v>
      </c>
      <c r="Q879" s="109" t="s">
        <v>197</v>
      </c>
      <c r="R879" s="110"/>
      <c r="S879" s="128"/>
      <c r="T879" s="128"/>
      <c r="U879" s="128"/>
      <c r="V879" s="128"/>
      <c r="W879" s="128"/>
      <c r="X879" s="128"/>
      <c r="Y879" s="128"/>
      <c r="Z879" s="128"/>
      <c r="AA879" s="135"/>
    </row>
    <row r="880" spans="1:31" x14ac:dyDescent="0.2">
      <c r="A880" s="139" t="s">
        <v>326</v>
      </c>
      <c r="B880" s="126" t="s">
        <v>76</v>
      </c>
      <c r="C880" s="142">
        <v>43665</v>
      </c>
      <c r="D880" s="143" t="s">
        <v>77</v>
      </c>
      <c r="E880" s="126"/>
      <c r="F880" s="126"/>
      <c r="G880" s="126"/>
      <c r="H880" s="126"/>
      <c r="I880" s="126"/>
      <c r="J880" s="136" t="s">
        <v>79</v>
      </c>
      <c r="K880" s="100" t="s">
        <v>23</v>
      </c>
      <c r="L880" s="93" t="s">
        <v>60</v>
      </c>
      <c r="M880" s="111" t="s">
        <v>182</v>
      </c>
      <c r="N880" s="101">
        <v>480</v>
      </c>
      <c r="O880" s="101">
        <v>3</v>
      </c>
      <c r="P880" s="101">
        <v>65</v>
      </c>
      <c r="Q880" s="101">
        <v>25</v>
      </c>
      <c r="R880" s="102"/>
      <c r="S880" s="126" t="s">
        <v>72</v>
      </c>
      <c r="T880" s="126">
        <v>3</v>
      </c>
      <c r="U880" s="126">
        <v>65</v>
      </c>
      <c r="V880" s="126">
        <v>11</v>
      </c>
      <c r="W880" s="126">
        <v>7.5</v>
      </c>
      <c r="X880" s="126">
        <v>1399.2</v>
      </c>
      <c r="Y880" s="126" t="s">
        <v>74</v>
      </c>
      <c r="Z880" s="126"/>
      <c r="AA880" s="133" t="s">
        <v>83</v>
      </c>
      <c r="AE880" t="str">
        <f>IF(P880&gt;U880,"XXXX","")</f>
        <v/>
      </c>
    </row>
    <row r="881" spans="1:31" x14ac:dyDescent="0.2">
      <c r="A881" s="140"/>
      <c r="B881" s="127"/>
      <c r="C881" s="146"/>
      <c r="D881" s="144"/>
      <c r="E881" s="127"/>
      <c r="F881" s="127"/>
      <c r="G881" s="127"/>
      <c r="H881" s="127"/>
      <c r="I881" s="127"/>
      <c r="J881" s="137"/>
      <c r="K881" s="103" t="s">
        <v>13</v>
      </c>
      <c r="L881" s="104" t="s">
        <v>60</v>
      </c>
      <c r="M881" s="112" t="s">
        <v>64</v>
      </c>
      <c r="N881" s="105">
        <v>480</v>
      </c>
      <c r="O881" s="105">
        <v>3</v>
      </c>
      <c r="P881" s="105">
        <v>5</v>
      </c>
      <c r="Q881" s="105">
        <v>27</v>
      </c>
      <c r="R881" s="106">
        <v>10</v>
      </c>
      <c r="S881" s="127"/>
      <c r="T881" s="127"/>
      <c r="U881" s="127"/>
      <c r="V881" s="127"/>
      <c r="W881" s="127"/>
      <c r="X881" s="127"/>
      <c r="Y881" s="127"/>
      <c r="Z881" s="127"/>
      <c r="AA881" s="134"/>
    </row>
    <row r="882" spans="1:31" ht="13.5" thickBot="1" x14ac:dyDescent="0.25">
      <c r="A882" s="141"/>
      <c r="B882" s="128"/>
      <c r="C882" s="147"/>
      <c r="D882" s="145"/>
      <c r="E882" s="128"/>
      <c r="F882" s="128"/>
      <c r="G882" s="128"/>
      <c r="H882" s="128"/>
      <c r="I882" s="128"/>
      <c r="J882" s="138"/>
      <c r="K882" s="107" t="s">
        <v>14</v>
      </c>
      <c r="L882" s="108" t="s">
        <v>60</v>
      </c>
      <c r="M882" s="113" t="s">
        <v>178</v>
      </c>
      <c r="N882" s="109">
        <v>480</v>
      </c>
      <c r="O882" s="109">
        <v>3</v>
      </c>
      <c r="P882" s="109">
        <v>5</v>
      </c>
      <c r="Q882" s="109" t="s">
        <v>197</v>
      </c>
      <c r="R882" s="110"/>
      <c r="S882" s="128"/>
      <c r="T882" s="128"/>
      <c r="U882" s="128"/>
      <c r="V882" s="128"/>
      <c r="W882" s="128"/>
      <c r="X882" s="128"/>
      <c r="Y882" s="128"/>
      <c r="Z882" s="128"/>
      <c r="AA882" s="135"/>
    </row>
    <row r="883" spans="1:31" x14ac:dyDescent="0.2">
      <c r="A883" s="139" t="s">
        <v>327</v>
      </c>
      <c r="B883" s="126" t="s">
        <v>76</v>
      </c>
      <c r="C883" s="142">
        <v>43665</v>
      </c>
      <c r="D883" s="143" t="s">
        <v>77</v>
      </c>
      <c r="E883" s="126"/>
      <c r="F883" s="126"/>
      <c r="G883" s="126"/>
      <c r="H883" s="126"/>
      <c r="I883" s="126"/>
      <c r="J883" s="136" t="s">
        <v>79</v>
      </c>
      <c r="K883" s="100" t="s">
        <v>23</v>
      </c>
      <c r="L883" s="93" t="s">
        <v>60</v>
      </c>
      <c r="M883" s="111" t="s">
        <v>182</v>
      </c>
      <c r="N883" s="101">
        <v>480</v>
      </c>
      <c r="O883" s="101">
        <v>3</v>
      </c>
      <c r="P883" s="101">
        <v>65</v>
      </c>
      <c r="Q883" s="101">
        <v>30</v>
      </c>
      <c r="R883" s="102"/>
      <c r="S883" s="126" t="s">
        <v>72</v>
      </c>
      <c r="T883" s="126">
        <v>3</v>
      </c>
      <c r="U883" s="126">
        <v>65</v>
      </c>
      <c r="V883" s="126">
        <v>11</v>
      </c>
      <c r="W883" s="126">
        <v>7.5</v>
      </c>
      <c r="X883" s="126">
        <v>1399.2</v>
      </c>
      <c r="Y883" s="126" t="s">
        <v>74</v>
      </c>
      <c r="Z883" s="126"/>
      <c r="AA883" s="133" t="s">
        <v>83</v>
      </c>
      <c r="AE883" t="str">
        <f>IF(P883&gt;U883,"XXXX","")</f>
        <v/>
      </c>
    </row>
    <row r="884" spans="1:31" x14ac:dyDescent="0.2">
      <c r="A884" s="140"/>
      <c r="B884" s="127"/>
      <c r="C884" s="146"/>
      <c r="D884" s="144"/>
      <c r="E884" s="127"/>
      <c r="F884" s="127"/>
      <c r="G884" s="127"/>
      <c r="H884" s="127"/>
      <c r="I884" s="127"/>
      <c r="J884" s="137"/>
      <c r="K884" s="103" t="s">
        <v>13</v>
      </c>
      <c r="L884" s="104" t="s">
        <v>60</v>
      </c>
      <c r="M884" s="112" t="s">
        <v>64</v>
      </c>
      <c r="N884" s="105">
        <v>480</v>
      </c>
      <c r="O884" s="105">
        <v>3</v>
      </c>
      <c r="P884" s="105">
        <v>5</v>
      </c>
      <c r="Q884" s="105">
        <v>27</v>
      </c>
      <c r="R884" s="106">
        <v>10</v>
      </c>
      <c r="S884" s="127"/>
      <c r="T884" s="127"/>
      <c r="U884" s="127"/>
      <c r="V884" s="127"/>
      <c r="W884" s="127"/>
      <c r="X884" s="127"/>
      <c r="Y884" s="127"/>
      <c r="Z884" s="127"/>
      <c r="AA884" s="134"/>
    </row>
    <row r="885" spans="1:31" ht="13.5" thickBot="1" x14ac:dyDescent="0.25">
      <c r="A885" s="141"/>
      <c r="B885" s="128"/>
      <c r="C885" s="147"/>
      <c r="D885" s="145"/>
      <c r="E885" s="128"/>
      <c r="F885" s="128"/>
      <c r="G885" s="128"/>
      <c r="H885" s="128"/>
      <c r="I885" s="128"/>
      <c r="J885" s="138"/>
      <c r="K885" s="107" t="s">
        <v>14</v>
      </c>
      <c r="L885" s="108" t="s">
        <v>60</v>
      </c>
      <c r="M885" s="113" t="s">
        <v>178</v>
      </c>
      <c r="N885" s="109">
        <v>480</v>
      </c>
      <c r="O885" s="109">
        <v>3</v>
      </c>
      <c r="P885" s="109">
        <v>5</v>
      </c>
      <c r="Q885" s="109" t="s">
        <v>197</v>
      </c>
      <c r="R885" s="110"/>
      <c r="S885" s="128"/>
      <c r="T885" s="128"/>
      <c r="U885" s="128"/>
      <c r="V885" s="128"/>
      <c r="W885" s="128"/>
      <c r="X885" s="128"/>
      <c r="Y885" s="128"/>
      <c r="Z885" s="128"/>
      <c r="AA885" s="135"/>
    </row>
    <row r="886" spans="1:31" x14ac:dyDescent="0.2">
      <c r="A886" s="139" t="s">
        <v>328</v>
      </c>
      <c r="B886" s="126" t="s">
        <v>76</v>
      </c>
      <c r="C886" s="142">
        <v>43665</v>
      </c>
      <c r="D886" s="143" t="s">
        <v>77</v>
      </c>
      <c r="E886" s="126"/>
      <c r="F886" s="126"/>
      <c r="G886" s="126"/>
      <c r="H886" s="126"/>
      <c r="I886" s="126"/>
      <c r="J886" s="136" t="s">
        <v>79</v>
      </c>
      <c r="K886" s="100" t="s">
        <v>23</v>
      </c>
      <c r="L886" s="93" t="s">
        <v>60</v>
      </c>
      <c r="M886" s="111" t="s">
        <v>182</v>
      </c>
      <c r="N886" s="101">
        <v>480</v>
      </c>
      <c r="O886" s="101">
        <v>3</v>
      </c>
      <c r="P886" s="101">
        <v>65</v>
      </c>
      <c r="Q886" s="101">
        <v>40</v>
      </c>
      <c r="R886" s="102"/>
      <c r="S886" s="126" t="s">
        <v>72</v>
      </c>
      <c r="T886" s="126">
        <v>3</v>
      </c>
      <c r="U886" s="126">
        <v>65</v>
      </c>
      <c r="V886" s="126">
        <v>11</v>
      </c>
      <c r="W886" s="126">
        <v>7.5</v>
      </c>
      <c r="X886" s="126">
        <v>1399.2</v>
      </c>
      <c r="Y886" s="126" t="s">
        <v>74</v>
      </c>
      <c r="Z886" s="126"/>
      <c r="AA886" s="133" t="s">
        <v>83</v>
      </c>
      <c r="AE886" t="str">
        <f>IF(P886&gt;U886,"XXXX","")</f>
        <v/>
      </c>
    </row>
    <row r="887" spans="1:31" x14ac:dyDescent="0.2">
      <c r="A887" s="140"/>
      <c r="B887" s="127"/>
      <c r="C887" s="146"/>
      <c r="D887" s="144"/>
      <c r="E887" s="127"/>
      <c r="F887" s="127"/>
      <c r="G887" s="127"/>
      <c r="H887" s="127"/>
      <c r="I887" s="127"/>
      <c r="J887" s="137"/>
      <c r="K887" s="103" t="s">
        <v>13</v>
      </c>
      <c r="L887" s="104" t="s">
        <v>60</v>
      </c>
      <c r="M887" s="112" t="s">
        <v>64</v>
      </c>
      <c r="N887" s="105">
        <v>480</v>
      </c>
      <c r="O887" s="105">
        <v>3</v>
      </c>
      <c r="P887" s="105">
        <v>5</v>
      </c>
      <c r="Q887" s="105">
        <v>27</v>
      </c>
      <c r="R887" s="106">
        <v>10</v>
      </c>
      <c r="S887" s="127"/>
      <c r="T887" s="127"/>
      <c r="U887" s="127"/>
      <c r="V887" s="127"/>
      <c r="W887" s="127"/>
      <c r="X887" s="127"/>
      <c r="Y887" s="127"/>
      <c r="Z887" s="127"/>
      <c r="AA887" s="134"/>
    </row>
    <row r="888" spans="1:31" ht="13.5" thickBot="1" x14ac:dyDescent="0.25">
      <c r="A888" s="141"/>
      <c r="B888" s="128"/>
      <c r="C888" s="147"/>
      <c r="D888" s="145"/>
      <c r="E888" s="128"/>
      <c r="F888" s="128"/>
      <c r="G888" s="128"/>
      <c r="H888" s="128"/>
      <c r="I888" s="128"/>
      <c r="J888" s="138"/>
      <c r="K888" s="107" t="s">
        <v>14</v>
      </c>
      <c r="L888" s="108" t="s">
        <v>60</v>
      </c>
      <c r="M888" s="113" t="s">
        <v>178</v>
      </c>
      <c r="N888" s="109">
        <v>480</v>
      </c>
      <c r="O888" s="109">
        <v>3</v>
      </c>
      <c r="P888" s="109">
        <v>5</v>
      </c>
      <c r="Q888" s="109" t="s">
        <v>197</v>
      </c>
      <c r="R888" s="110"/>
      <c r="S888" s="128"/>
      <c r="T888" s="128"/>
      <c r="U888" s="128"/>
      <c r="V888" s="128"/>
      <c r="W888" s="128"/>
      <c r="X888" s="128"/>
      <c r="Y888" s="128"/>
      <c r="Z888" s="128"/>
      <c r="AA888" s="135"/>
    </row>
    <row r="889" spans="1:31" x14ac:dyDescent="0.2">
      <c r="A889" s="139" t="s">
        <v>329</v>
      </c>
      <c r="B889" s="126" t="s">
        <v>76</v>
      </c>
      <c r="C889" s="142">
        <v>43665</v>
      </c>
      <c r="D889" s="143" t="s">
        <v>77</v>
      </c>
      <c r="E889" s="126"/>
      <c r="F889" s="126"/>
      <c r="G889" s="126"/>
      <c r="H889" s="126"/>
      <c r="I889" s="126"/>
      <c r="J889" s="136" t="s">
        <v>79</v>
      </c>
      <c r="K889" s="100" t="s">
        <v>23</v>
      </c>
      <c r="L889" s="93" t="s">
        <v>60</v>
      </c>
      <c r="M889" s="111" t="s">
        <v>182</v>
      </c>
      <c r="N889" s="101">
        <v>480</v>
      </c>
      <c r="O889" s="101">
        <v>3</v>
      </c>
      <c r="P889" s="101">
        <v>65</v>
      </c>
      <c r="Q889" s="101">
        <v>20</v>
      </c>
      <c r="R889" s="102"/>
      <c r="S889" s="126" t="s">
        <v>72</v>
      </c>
      <c r="T889" s="126">
        <v>3</v>
      </c>
      <c r="U889" s="126">
        <v>65</v>
      </c>
      <c r="V889" s="126">
        <v>14</v>
      </c>
      <c r="W889" s="126">
        <v>10</v>
      </c>
      <c r="X889" s="126">
        <v>1399.2</v>
      </c>
      <c r="Y889" s="126" t="s">
        <v>74</v>
      </c>
      <c r="Z889" s="126"/>
      <c r="AA889" s="133" t="s">
        <v>83</v>
      </c>
      <c r="AE889" t="str">
        <f>IF(P889&gt;U889,"XXXX","")</f>
        <v/>
      </c>
    </row>
    <row r="890" spans="1:31" x14ac:dyDescent="0.2">
      <c r="A890" s="140"/>
      <c r="B890" s="127"/>
      <c r="C890" s="146"/>
      <c r="D890" s="144"/>
      <c r="E890" s="127"/>
      <c r="F890" s="127"/>
      <c r="G890" s="127"/>
      <c r="H890" s="127"/>
      <c r="I890" s="127"/>
      <c r="J890" s="137"/>
      <c r="K890" s="103" t="s">
        <v>13</v>
      </c>
      <c r="L890" s="104" t="s">
        <v>60</v>
      </c>
      <c r="M890" s="112" t="s">
        <v>64</v>
      </c>
      <c r="N890" s="105">
        <v>480</v>
      </c>
      <c r="O890" s="105">
        <v>3</v>
      </c>
      <c r="P890" s="105">
        <v>5</v>
      </c>
      <c r="Q890" s="105">
        <v>27</v>
      </c>
      <c r="R890" s="106">
        <v>10</v>
      </c>
      <c r="S890" s="127"/>
      <c r="T890" s="127"/>
      <c r="U890" s="127"/>
      <c r="V890" s="127"/>
      <c r="W890" s="127"/>
      <c r="X890" s="127"/>
      <c r="Y890" s="127"/>
      <c r="Z890" s="127"/>
      <c r="AA890" s="134"/>
    </row>
    <row r="891" spans="1:31" ht="13.5" thickBot="1" x14ac:dyDescent="0.25">
      <c r="A891" s="141"/>
      <c r="B891" s="128"/>
      <c r="C891" s="147"/>
      <c r="D891" s="145"/>
      <c r="E891" s="128"/>
      <c r="F891" s="128"/>
      <c r="G891" s="128"/>
      <c r="H891" s="128"/>
      <c r="I891" s="128"/>
      <c r="J891" s="138"/>
      <c r="K891" s="107" t="s">
        <v>14</v>
      </c>
      <c r="L891" s="108" t="s">
        <v>60</v>
      </c>
      <c r="M891" s="113" t="s">
        <v>184</v>
      </c>
      <c r="N891" s="109">
        <v>480</v>
      </c>
      <c r="O891" s="109">
        <v>3</v>
      </c>
      <c r="P891" s="109">
        <v>5</v>
      </c>
      <c r="Q891" s="109" t="s">
        <v>199</v>
      </c>
      <c r="R891" s="110"/>
      <c r="S891" s="128"/>
      <c r="T891" s="128"/>
      <c r="U891" s="128"/>
      <c r="V891" s="128"/>
      <c r="W891" s="128"/>
      <c r="X891" s="128"/>
      <c r="Y891" s="128"/>
      <c r="Z891" s="128"/>
      <c r="AA891" s="135"/>
    </row>
    <row r="892" spans="1:31" x14ac:dyDescent="0.2">
      <c r="A892" s="139" t="s">
        <v>330</v>
      </c>
      <c r="B892" s="126" t="s">
        <v>76</v>
      </c>
      <c r="C892" s="142">
        <v>43665</v>
      </c>
      <c r="D892" s="143" t="s">
        <v>77</v>
      </c>
      <c r="E892" s="126"/>
      <c r="F892" s="126"/>
      <c r="G892" s="126"/>
      <c r="H892" s="126"/>
      <c r="I892" s="126"/>
      <c r="J892" s="136" t="s">
        <v>79</v>
      </c>
      <c r="K892" s="100" t="s">
        <v>23</v>
      </c>
      <c r="L892" s="93" t="s">
        <v>60</v>
      </c>
      <c r="M892" s="111" t="s">
        <v>182</v>
      </c>
      <c r="N892" s="101">
        <v>480</v>
      </c>
      <c r="O892" s="101">
        <v>3</v>
      </c>
      <c r="P892" s="101">
        <v>65</v>
      </c>
      <c r="Q892" s="101">
        <v>25</v>
      </c>
      <c r="R892" s="102"/>
      <c r="S892" s="126" t="s">
        <v>72</v>
      </c>
      <c r="T892" s="126">
        <v>3</v>
      </c>
      <c r="U892" s="126">
        <v>65</v>
      </c>
      <c r="V892" s="126">
        <v>14</v>
      </c>
      <c r="W892" s="126">
        <v>10</v>
      </c>
      <c r="X892" s="126">
        <v>1399.2</v>
      </c>
      <c r="Y892" s="126" t="s">
        <v>74</v>
      </c>
      <c r="Z892" s="126"/>
      <c r="AA892" s="133" t="s">
        <v>83</v>
      </c>
      <c r="AE892" t="str">
        <f>IF(P892&gt;U892,"XXXX","")</f>
        <v/>
      </c>
    </row>
    <row r="893" spans="1:31" x14ac:dyDescent="0.2">
      <c r="A893" s="140"/>
      <c r="B893" s="127"/>
      <c r="C893" s="146"/>
      <c r="D893" s="144"/>
      <c r="E893" s="127"/>
      <c r="F893" s="127"/>
      <c r="G893" s="127"/>
      <c r="H893" s="127"/>
      <c r="I893" s="127"/>
      <c r="J893" s="137"/>
      <c r="K893" s="103" t="s">
        <v>13</v>
      </c>
      <c r="L893" s="104" t="s">
        <v>60</v>
      </c>
      <c r="M893" s="112" t="s">
        <v>64</v>
      </c>
      <c r="N893" s="105">
        <v>480</v>
      </c>
      <c r="O893" s="105">
        <v>3</v>
      </c>
      <c r="P893" s="105">
        <v>5</v>
      </c>
      <c r="Q893" s="105">
        <v>27</v>
      </c>
      <c r="R893" s="106">
        <v>10</v>
      </c>
      <c r="S893" s="127"/>
      <c r="T893" s="127"/>
      <c r="U893" s="127"/>
      <c r="V893" s="127"/>
      <c r="W893" s="127"/>
      <c r="X893" s="127"/>
      <c r="Y893" s="127"/>
      <c r="Z893" s="127"/>
      <c r="AA893" s="134"/>
    </row>
    <row r="894" spans="1:31" ht="13.5" thickBot="1" x14ac:dyDescent="0.25">
      <c r="A894" s="141"/>
      <c r="B894" s="128"/>
      <c r="C894" s="147"/>
      <c r="D894" s="145"/>
      <c r="E894" s="128"/>
      <c r="F894" s="128"/>
      <c r="G894" s="128"/>
      <c r="H894" s="128"/>
      <c r="I894" s="128"/>
      <c r="J894" s="138"/>
      <c r="K894" s="107" t="s">
        <v>14</v>
      </c>
      <c r="L894" s="108" t="s">
        <v>60</v>
      </c>
      <c r="M894" s="113" t="s">
        <v>184</v>
      </c>
      <c r="N894" s="109">
        <v>480</v>
      </c>
      <c r="O894" s="109">
        <v>3</v>
      </c>
      <c r="P894" s="109">
        <v>5</v>
      </c>
      <c r="Q894" s="109" t="s">
        <v>199</v>
      </c>
      <c r="R894" s="110"/>
      <c r="S894" s="128"/>
      <c r="T894" s="128"/>
      <c r="U894" s="128"/>
      <c r="V894" s="128"/>
      <c r="W894" s="128"/>
      <c r="X894" s="128"/>
      <c r="Y894" s="128"/>
      <c r="Z894" s="128"/>
      <c r="AA894" s="135"/>
    </row>
    <row r="895" spans="1:31" x14ac:dyDescent="0.2">
      <c r="A895" s="139" t="s">
        <v>331</v>
      </c>
      <c r="B895" s="126" t="s">
        <v>76</v>
      </c>
      <c r="C895" s="142">
        <v>43665</v>
      </c>
      <c r="D895" s="143" t="s">
        <v>77</v>
      </c>
      <c r="E895" s="126"/>
      <c r="F895" s="126"/>
      <c r="G895" s="126"/>
      <c r="H895" s="126"/>
      <c r="I895" s="126"/>
      <c r="J895" s="136" t="s">
        <v>79</v>
      </c>
      <c r="K895" s="100" t="s">
        <v>23</v>
      </c>
      <c r="L895" s="93" t="s">
        <v>60</v>
      </c>
      <c r="M895" s="111" t="s">
        <v>182</v>
      </c>
      <c r="N895" s="101">
        <v>480</v>
      </c>
      <c r="O895" s="101">
        <v>3</v>
      </c>
      <c r="P895" s="101">
        <v>65</v>
      </c>
      <c r="Q895" s="101">
        <v>30</v>
      </c>
      <c r="R895" s="102"/>
      <c r="S895" s="126" t="s">
        <v>72</v>
      </c>
      <c r="T895" s="126">
        <v>3</v>
      </c>
      <c r="U895" s="126">
        <v>65</v>
      </c>
      <c r="V895" s="126">
        <v>14</v>
      </c>
      <c r="W895" s="126">
        <v>10</v>
      </c>
      <c r="X895" s="126">
        <v>1399.2</v>
      </c>
      <c r="Y895" s="126" t="s">
        <v>74</v>
      </c>
      <c r="Z895" s="126"/>
      <c r="AA895" s="133" t="s">
        <v>83</v>
      </c>
      <c r="AE895" t="str">
        <f>IF(P895&gt;U895,"XXXX","")</f>
        <v/>
      </c>
    </row>
    <row r="896" spans="1:31" x14ac:dyDescent="0.2">
      <c r="A896" s="140"/>
      <c r="B896" s="127"/>
      <c r="C896" s="146"/>
      <c r="D896" s="144"/>
      <c r="E896" s="127"/>
      <c r="F896" s="127"/>
      <c r="G896" s="127"/>
      <c r="H896" s="127"/>
      <c r="I896" s="127"/>
      <c r="J896" s="137"/>
      <c r="K896" s="103" t="s">
        <v>13</v>
      </c>
      <c r="L896" s="104" t="s">
        <v>60</v>
      </c>
      <c r="M896" s="112" t="s">
        <v>64</v>
      </c>
      <c r="N896" s="105">
        <v>480</v>
      </c>
      <c r="O896" s="105">
        <v>3</v>
      </c>
      <c r="P896" s="105">
        <v>5</v>
      </c>
      <c r="Q896" s="105">
        <v>27</v>
      </c>
      <c r="R896" s="106">
        <v>10</v>
      </c>
      <c r="S896" s="127"/>
      <c r="T896" s="127"/>
      <c r="U896" s="127"/>
      <c r="V896" s="127"/>
      <c r="W896" s="127"/>
      <c r="X896" s="127"/>
      <c r="Y896" s="127"/>
      <c r="Z896" s="127"/>
      <c r="AA896" s="134"/>
    </row>
    <row r="897" spans="1:31" ht="13.5" thickBot="1" x14ac:dyDescent="0.25">
      <c r="A897" s="141"/>
      <c r="B897" s="128"/>
      <c r="C897" s="147"/>
      <c r="D897" s="145"/>
      <c r="E897" s="128"/>
      <c r="F897" s="128"/>
      <c r="G897" s="128"/>
      <c r="H897" s="128"/>
      <c r="I897" s="128"/>
      <c r="J897" s="138"/>
      <c r="K897" s="107" t="s">
        <v>14</v>
      </c>
      <c r="L897" s="108" t="s">
        <v>60</v>
      </c>
      <c r="M897" s="113" t="s">
        <v>184</v>
      </c>
      <c r="N897" s="109">
        <v>480</v>
      </c>
      <c r="O897" s="109">
        <v>3</v>
      </c>
      <c r="P897" s="109">
        <v>5</v>
      </c>
      <c r="Q897" s="109" t="s">
        <v>199</v>
      </c>
      <c r="R897" s="110"/>
      <c r="S897" s="128"/>
      <c r="T897" s="128"/>
      <c r="U897" s="128"/>
      <c r="V897" s="128"/>
      <c r="W897" s="128"/>
      <c r="X897" s="128"/>
      <c r="Y897" s="128"/>
      <c r="Z897" s="128"/>
      <c r="AA897" s="135"/>
    </row>
    <row r="898" spans="1:31" x14ac:dyDescent="0.2">
      <c r="A898" s="139" t="s">
        <v>332</v>
      </c>
      <c r="B898" s="126" t="s">
        <v>76</v>
      </c>
      <c r="C898" s="142">
        <v>43665</v>
      </c>
      <c r="D898" s="143" t="s">
        <v>77</v>
      </c>
      <c r="E898" s="126"/>
      <c r="F898" s="126"/>
      <c r="G898" s="126"/>
      <c r="H898" s="126"/>
      <c r="I898" s="126"/>
      <c r="J898" s="136" t="s">
        <v>79</v>
      </c>
      <c r="K898" s="100" t="s">
        <v>23</v>
      </c>
      <c r="L898" s="93" t="s">
        <v>60</v>
      </c>
      <c r="M898" s="111" t="s">
        <v>182</v>
      </c>
      <c r="N898" s="101">
        <v>480</v>
      </c>
      <c r="O898" s="101">
        <v>3</v>
      </c>
      <c r="P898" s="101">
        <v>65</v>
      </c>
      <c r="Q898" s="101">
        <v>40</v>
      </c>
      <c r="R898" s="102"/>
      <c r="S898" s="126" t="s">
        <v>72</v>
      </c>
      <c r="T898" s="126">
        <v>3</v>
      </c>
      <c r="U898" s="126">
        <v>65</v>
      </c>
      <c r="V898" s="126">
        <v>14</v>
      </c>
      <c r="W898" s="126">
        <v>10</v>
      </c>
      <c r="X898" s="126">
        <v>1399.2</v>
      </c>
      <c r="Y898" s="126" t="s">
        <v>74</v>
      </c>
      <c r="Z898" s="126"/>
      <c r="AA898" s="133" t="s">
        <v>83</v>
      </c>
      <c r="AE898" t="str">
        <f>IF(P898&gt;U898,"XXXX","")</f>
        <v/>
      </c>
    </row>
    <row r="899" spans="1:31" x14ac:dyDescent="0.2">
      <c r="A899" s="140"/>
      <c r="B899" s="127"/>
      <c r="C899" s="146"/>
      <c r="D899" s="144"/>
      <c r="E899" s="127"/>
      <c r="F899" s="127"/>
      <c r="G899" s="127"/>
      <c r="H899" s="127"/>
      <c r="I899" s="127"/>
      <c r="J899" s="137"/>
      <c r="K899" s="103" t="s">
        <v>13</v>
      </c>
      <c r="L899" s="104" t="s">
        <v>60</v>
      </c>
      <c r="M899" s="112" t="s">
        <v>64</v>
      </c>
      <c r="N899" s="105">
        <v>480</v>
      </c>
      <c r="O899" s="105">
        <v>3</v>
      </c>
      <c r="P899" s="105">
        <v>5</v>
      </c>
      <c r="Q899" s="105">
        <v>27</v>
      </c>
      <c r="R899" s="106">
        <v>10</v>
      </c>
      <c r="S899" s="127"/>
      <c r="T899" s="127"/>
      <c r="U899" s="127"/>
      <c r="V899" s="127"/>
      <c r="W899" s="127"/>
      <c r="X899" s="127"/>
      <c r="Y899" s="127"/>
      <c r="Z899" s="127"/>
      <c r="AA899" s="134"/>
    </row>
    <row r="900" spans="1:31" ht="13.5" thickBot="1" x14ac:dyDescent="0.25">
      <c r="A900" s="141"/>
      <c r="B900" s="128"/>
      <c r="C900" s="147"/>
      <c r="D900" s="145"/>
      <c r="E900" s="128"/>
      <c r="F900" s="128"/>
      <c r="G900" s="128"/>
      <c r="H900" s="128"/>
      <c r="I900" s="128"/>
      <c r="J900" s="138"/>
      <c r="K900" s="107" t="s">
        <v>14</v>
      </c>
      <c r="L900" s="108" t="s">
        <v>60</v>
      </c>
      <c r="M900" s="113" t="s">
        <v>184</v>
      </c>
      <c r="N900" s="109">
        <v>480</v>
      </c>
      <c r="O900" s="109">
        <v>3</v>
      </c>
      <c r="P900" s="109">
        <v>5</v>
      </c>
      <c r="Q900" s="109" t="s">
        <v>199</v>
      </c>
      <c r="R900" s="110"/>
      <c r="S900" s="128"/>
      <c r="T900" s="128"/>
      <c r="U900" s="128"/>
      <c r="V900" s="128"/>
      <c r="W900" s="128"/>
      <c r="X900" s="128"/>
      <c r="Y900" s="128"/>
      <c r="Z900" s="128"/>
      <c r="AA900" s="135"/>
    </row>
    <row r="901" spans="1:31" x14ac:dyDescent="0.2">
      <c r="A901" s="139" t="s">
        <v>333</v>
      </c>
      <c r="B901" s="126" t="s">
        <v>76</v>
      </c>
      <c r="C901" s="142">
        <v>43665</v>
      </c>
      <c r="D901" s="143" t="s">
        <v>77</v>
      </c>
      <c r="E901" s="126"/>
      <c r="F901" s="126"/>
      <c r="G901" s="126"/>
      <c r="H901" s="126"/>
      <c r="I901" s="126"/>
      <c r="J901" s="136" t="s">
        <v>79</v>
      </c>
      <c r="K901" s="100" t="s">
        <v>23</v>
      </c>
      <c r="L901" s="93" t="s">
        <v>60</v>
      </c>
      <c r="M901" s="111" t="s">
        <v>182</v>
      </c>
      <c r="N901" s="101">
        <v>600</v>
      </c>
      <c r="O901" s="101">
        <v>3</v>
      </c>
      <c r="P901" s="101">
        <v>25</v>
      </c>
      <c r="Q901" s="101">
        <v>15</v>
      </c>
      <c r="R901" s="102"/>
      <c r="S901" s="126" t="s">
        <v>73</v>
      </c>
      <c r="T901" s="126">
        <v>3</v>
      </c>
      <c r="U901" s="126">
        <v>25</v>
      </c>
      <c r="V901" s="126">
        <v>9</v>
      </c>
      <c r="W901" s="126">
        <v>7.5</v>
      </c>
      <c r="X901" s="126">
        <v>1399.2</v>
      </c>
      <c r="Y901" s="126" t="s">
        <v>74</v>
      </c>
      <c r="Z901" s="126"/>
      <c r="AA901" s="133" t="s">
        <v>83</v>
      </c>
      <c r="AE901" t="str">
        <f>IF(P901&gt;U901,"XXXX","")</f>
        <v/>
      </c>
    </row>
    <row r="902" spans="1:31" x14ac:dyDescent="0.2">
      <c r="A902" s="140"/>
      <c r="B902" s="127"/>
      <c r="C902" s="146"/>
      <c r="D902" s="144"/>
      <c r="E902" s="127"/>
      <c r="F902" s="127"/>
      <c r="G902" s="127"/>
      <c r="H902" s="127"/>
      <c r="I902" s="127"/>
      <c r="J902" s="137"/>
      <c r="K902" s="103" t="s">
        <v>13</v>
      </c>
      <c r="L902" s="104" t="s">
        <v>60</v>
      </c>
      <c r="M902" s="112" t="s">
        <v>64</v>
      </c>
      <c r="N902" s="105">
        <v>600</v>
      </c>
      <c r="O902" s="105">
        <v>3</v>
      </c>
      <c r="P902" s="105">
        <v>5</v>
      </c>
      <c r="Q902" s="105">
        <v>27</v>
      </c>
      <c r="R902" s="106">
        <v>10</v>
      </c>
      <c r="S902" s="127"/>
      <c r="T902" s="127"/>
      <c r="U902" s="127"/>
      <c r="V902" s="127"/>
      <c r="W902" s="127"/>
      <c r="X902" s="127"/>
      <c r="Y902" s="127"/>
      <c r="Z902" s="127"/>
      <c r="AA902" s="134"/>
    </row>
    <row r="903" spans="1:31" ht="13.5" thickBot="1" x14ac:dyDescent="0.25">
      <c r="A903" s="141"/>
      <c r="B903" s="128"/>
      <c r="C903" s="147"/>
      <c r="D903" s="145"/>
      <c r="E903" s="128"/>
      <c r="F903" s="128"/>
      <c r="G903" s="128"/>
      <c r="H903" s="128"/>
      <c r="I903" s="128"/>
      <c r="J903" s="138"/>
      <c r="K903" s="107" t="s">
        <v>14</v>
      </c>
      <c r="L903" s="108" t="s">
        <v>60</v>
      </c>
      <c r="M903" s="113" t="s">
        <v>178</v>
      </c>
      <c r="N903" s="109">
        <v>600</v>
      </c>
      <c r="O903" s="109">
        <v>3</v>
      </c>
      <c r="P903" s="109">
        <v>5</v>
      </c>
      <c r="Q903" s="109" t="s">
        <v>197</v>
      </c>
      <c r="R903" s="110"/>
      <c r="S903" s="128"/>
      <c r="T903" s="128"/>
      <c r="U903" s="128"/>
      <c r="V903" s="128"/>
      <c r="W903" s="128"/>
      <c r="X903" s="128"/>
      <c r="Y903" s="128"/>
      <c r="Z903" s="128"/>
      <c r="AA903" s="135"/>
    </row>
    <row r="904" spans="1:31" x14ac:dyDescent="0.2">
      <c r="A904" s="139" t="s">
        <v>334</v>
      </c>
      <c r="B904" s="126" t="s">
        <v>76</v>
      </c>
      <c r="C904" s="142">
        <v>43665</v>
      </c>
      <c r="D904" s="143" t="s">
        <v>77</v>
      </c>
      <c r="E904" s="126"/>
      <c r="F904" s="126"/>
      <c r="G904" s="126"/>
      <c r="H904" s="126"/>
      <c r="I904" s="126"/>
      <c r="J904" s="136" t="s">
        <v>79</v>
      </c>
      <c r="K904" s="100" t="s">
        <v>23</v>
      </c>
      <c r="L904" s="93" t="s">
        <v>60</v>
      </c>
      <c r="M904" s="111" t="s">
        <v>182</v>
      </c>
      <c r="N904" s="101">
        <v>600</v>
      </c>
      <c r="O904" s="101">
        <v>3</v>
      </c>
      <c r="P904" s="101">
        <v>25</v>
      </c>
      <c r="Q904" s="101">
        <v>20</v>
      </c>
      <c r="R904" s="102"/>
      <c r="S904" s="126" t="s">
        <v>73</v>
      </c>
      <c r="T904" s="126">
        <v>3</v>
      </c>
      <c r="U904" s="126">
        <v>25</v>
      </c>
      <c r="V904" s="126">
        <v>9</v>
      </c>
      <c r="W904" s="126">
        <v>7.5</v>
      </c>
      <c r="X904" s="126">
        <v>1399.2</v>
      </c>
      <c r="Y904" s="126" t="s">
        <v>74</v>
      </c>
      <c r="Z904" s="126"/>
      <c r="AA904" s="133" t="s">
        <v>83</v>
      </c>
      <c r="AE904" t="str">
        <f>IF(P904&gt;U904,"XXXX","")</f>
        <v/>
      </c>
    </row>
    <row r="905" spans="1:31" x14ac:dyDescent="0.2">
      <c r="A905" s="140"/>
      <c r="B905" s="127"/>
      <c r="C905" s="146"/>
      <c r="D905" s="144"/>
      <c r="E905" s="127"/>
      <c r="F905" s="127"/>
      <c r="G905" s="127"/>
      <c r="H905" s="127"/>
      <c r="I905" s="127"/>
      <c r="J905" s="137"/>
      <c r="K905" s="103" t="s">
        <v>13</v>
      </c>
      <c r="L905" s="104" t="s">
        <v>60</v>
      </c>
      <c r="M905" s="112" t="s">
        <v>64</v>
      </c>
      <c r="N905" s="105">
        <v>600</v>
      </c>
      <c r="O905" s="105">
        <v>3</v>
      </c>
      <c r="P905" s="105">
        <v>5</v>
      </c>
      <c r="Q905" s="105">
        <v>27</v>
      </c>
      <c r="R905" s="106">
        <v>10</v>
      </c>
      <c r="S905" s="127"/>
      <c r="T905" s="127"/>
      <c r="U905" s="127"/>
      <c r="V905" s="127"/>
      <c r="W905" s="127"/>
      <c r="X905" s="127"/>
      <c r="Y905" s="127"/>
      <c r="Z905" s="127"/>
      <c r="AA905" s="134"/>
    </row>
    <row r="906" spans="1:31" ht="13.5" thickBot="1" x14ac:dyDescent="0.25">
      <c r="A906" s="141"/>
      <c r="B906" s="128"/>
      <c r="C906" s="147"/>
      <c r="D906" s="145"/>
      <c r="E906" s="128"/>
      <c r="F906" s="128"/>
      <c r="G906" s="128"/>
      <c r="H906" s="128"/>
      <c r="I906" s="128"/>
      <c r="J906" s="138"/>
      <c r="K906" s="107" t="s">
        <v>14</v>
      </c>
      <c r="L906" s="108" t="s">
        <v>60</v>
      </c>
      <c r="M906" s="113" t="s">
        <v>178</v>
      </c>
      <c r="N906" s="109">
        <v>600</v>
      </c>
      <c r="O906" s="109">
        <v>3</v>
      </c>
      <c r="P906" s="109">
        <v>5</v>
      </c>
      <c r="Q906" s="109" t="s">
        <v>197</v>
      </c>
      <c r="R906" s="110"/>
      <c r="S906" s="128"/>
      <c r="T906" s="128"/>
      <c r="U906" s="128"/>
      <c r="V906" s="128"/>
      <c r="W906" s="128"/>
      <c r="X906" s="128"/>
      <c r="Y906" s="128"/>
      <c r="Z906" s="128"/>
      <c r="AA906" s="135"/>
    </row>
    <row r="907" spans="1:31" x14ac:dyDescent="0.2">
      <c r="A907" s="139" t="s">
        <v>335</v>
      </c>
      <c r="B907" s="126" t="s">
        <v>76</v>
      </c>
      <c r="C907" s="142">
        <v>43665</v>
      </c>
      <c r="D907" s="143" t="s">
        <v>77</v>
      </c>
      <c r="E907" s="126"/>
      <c r="F907" s="126"/>
      <c r="G907" s="126"/>
      <c r="H907" s="126"/>
      <c r="I907" s="126"/>
      <c r="J907" s="136" t="s">
        <v>79</v>
      </c>
      <c r="K907" s="100" t="s">
        <v>23</v>
      </c>
      <c r="L907" s="93" t="s">
        <v>60</v>
      </c>
      <c r="M907" s="111" t="s">
        <v>182</v>
      </c>
      <c r="N907" s="101">
        <v>600</v>
      </c>
      <c r="O907" s="101">
        <v>3</v>
      </c>
      <c r="P907" s="101">
        <v>25</v>
      </c>
      <c r="Q907" s="101">
        <v>25</v>
      </c>
      <c r="R907" s="102"/>
      <c r="S907" s="126" t="s">
        <v>73</v>
      </c>
      <c r="T907" s="126">
        <v>3</v>
      </c>
      <c r="U907" s="126">
        <v>25</v>
      </c>
      <c r="V907" s="126">
        <v>9</v>
      </c>
      <c r="W907" s="126">
        <v>7.5</v>
      </c>
      <c r="X907" s="126">
        <v>1399.2</v>
      </c>
      <c r="Y907" s="126" t="s">
        <v>74</v>
      </c>
      <c r="Z907" s="126"/>
      <c r="AA907" s="133" t="s">
        <v>83</v>
      </c>
      <c r="AE907" t="str">
        <f>IF(P907&gt;U907,"XXXX","")</f>
        <v/>
      </c>
    </row>
    <row r="908" spans="1:31" x14ac:dyDescent="0.2">
      <c r="A908" s="140"/>
      <c r="B908" s="127"/>
      <c r="C908" s="146"/>
      <c r="D908" s="144"/>
      <c r="E908" s="127"/>
      <c r="F908" s="127"/>
      <c r="G908" s="127"/>
      <c r="H908" s="127"/>
      <c r="I908" s="127"/>
      <c r="J908" s="137"/>
      <c r="K908" s="103" t="s">
        <v>13</v>
      </c>
      <c r="L908" s="104" t="s">
        <v>60</v>
      </c>
      <c r="M908" s="112" t="s">
        <v>64</v>
      </c>
      <c r="N908" s="105">
        <v>600</v>
      </c>
      <c r="O908" s="105">
        <v>3</v>
      </c>
      <c r="P908" s="105">
        <v>5</v>
      </c>
      <c r="Q908" s="105">
        <v>27</v>
      </c>
      <c r="R908" s="106">
        <v>10</v>
      </c>
      <c r="S908" s="127"/>
      <c r="T908" s="127"/>
      <c r="U908" s="127"/>
      <c r="V908" s="127"/>
      <c r="W908" s="127"/>
      <c r="X908" s="127"/>
      <c r="Y908" s="127"/>
      <c r="Z908" s="127"/>
      <c r="AA908" s="134"/>
    </row>
    <row r="909" spans="1:31" ht="13.5" thickBot="1" x14ac:dyDescent="0.25">
      <c r="A909" s="141"/>
      <c r="B909" s="128"/>
      <c r="C909" s="147"/>
      <c r="D909" s="145"/>
      <c r="E909" s="128"/>
      <c r="F909" s="128"/>
      <c r="G909" s="128"/>
      <c r="H909" s="128"/>
      <c r="I909" s="128"/>
      <c r="J909" s="138"/>
      <c r="K909" s="107" t="s">
        <v>14</v>
      </c>
      <c r="L909" s="108" t="s">
        <v>60</v>
      </c>
      <c r="M909" s="113" t="s">
        <v>178</v>
      </c>
      <c r="N909" s="109">
        <v>600</v>
      </c>
      <c r="O909" s="109">
        <v>3</v>
      </c>
      <c r="P909" s="109">
        <v>5</v>
      </c>
      <c r="Q909" s="109" t="s">
        <v>197</v>
      </c>
      <c r="R909" s="110"/>
      <c r="S909" s="128"/>
      <c r="T909" s="128"/>
      <c r="U909" s="128"/>
      <c r="V909" s="128"/>
      <c r="W909" s="128"/>
      <c r="X909" s="128"/>
      <c r="Y909" s="128"/>
      <c r="Z909" s="128"/>
      <c r="AA909" s="135"/>
    </row>
    <row r="910" spans="1:31" x14ac:dyDescent="0.2">
      <c r="A910" s="139" t="s">
        <v>336</v>
      </c>
      <c r="B910" s="126" t="s">
        <v>76</v>
      </c>
      <c r="C910" s="142">
        <v>43665</v>
      </c>
      <c r="D910" s="143" t="s">
        <v>77</v>
      </c>
      <c r="E910" s="126"/>
      <c r="F910" s="126"/>
      <c r="G910" s="126"/>
      <c r="H910" s="126"/>
      <c r="I910" s="126"/>
      <c r="J910" s="136" t="s">
        <v>79</v>
      </c>
      <c r="K910" s="100" t="s">
        <v>23</v>
      </c>
      <c r="L910" s="93" t="s">
        <v>60</v>
      </c>
      <c r="M910" s="111" t="s">
        <v>182</v>
      </c>
      <c r="N910" s="101">
        <v>600</v>
      </c>
      <c r="O910" s="101">
        <v>3</v>
      </c>
      <c r="P910" s="101">
        <v>25</v>
      </c>
      <c r="Q910" s="101">
        <v>30</v>
      </c>
      <c r="R910" s="102"/>
      <c r="S910" s="126" t="s">
        <v>73</v>
      </c>
      <c r="T910" s="126">
        <v>3</v>
      </c>
      <c r="U910" s="126">
        <v>25</v>
      </c>
      <c r="V910" s="126">
        <v>9</v>
      </c>
      <c r="W910" s="126">
        <v>7.5</v>
      </c>
      <c r="X910" s="126">
        <v>1399.2</v>
      </c>
      <c r="Y910" s="126" t="s">
        <v>74</v>
      </c>
      <c r="Z910" s="126"/>
      <c r="AA910" s="133" t="s">
        <v>83</v>
      </c>
      <c r="AE910" t="str">
        <f>IF(P910&gt;U910,"XXXX","")</f>
        <v/>
      </c>
    </row>
    <row r="911" spans="1:31" x14ac:dyDescent="0.2">
      <c r="A911" s="140"/>
      <c r="B911" s="127"/>
      <c r="C911" s="146"/>
      <c r="D911" s="144"/>
      <c r="E911" s="127"/>
      <c r="F911" s="127"/>
      <c r="G911" s="127"/>
      <c r="H911" s="127"/>
      <c r="I911" s="127"/>
      <c r="J911" s="137"/>
      <c r="K911" s="103" t="s">
        <v>13</v>
      </c>
      <c r="L911" s="104" t="s">
        <v>60</v>
      </c>
      <c r="M911" s="112" t="s">
        <v>64</v>
      </c>
      <c r="N911" s="105">
        <v>600</v>
      </c>
      <c r="O911" s="105">
        <v>3</v>
      </c>
      <c r="P911" s="105">
        <v>5</v>
      </c>
      <c r="Q911" s="105">
        <v>27</v>
      </c>
      <c r="R911" s="106">
        <v>10</v>
      </c>
      <c r="S911" s="127"/>
      <c r="T911" s="127"/>
      <c r="U911" s="127"/>
      <c r="V911" s="127"/>
      <c r="W911" s="127"/>
      <c r="X911" s="127"/>
      <c r="Y911" s="127"/>
      <c r="Z911" s="127"/>
      <c r="AA911" s="134"/>
    </row>
    <row r="912" spans="1:31" ht="13.5" thickBot="1" x14ac:dyDescent="0.25">
      <c r="A912" s="141"/>
      <c r="B912" s="128"/>
      <c r="C912" s="147"/>
      <c r="D912" s="145"/>
      <c r="E912" s="128"/>
      <c r="F912" s="128"/>
      <c r="G912" s="128"/>
      <c r="H912" s="128"/>
      <c r="I912" s="128"/>
      <c r="J912" s="138"/>
      <c r="K912" s="107" t="s">
        <v>14</v>
      </c>
      <c r="L912" s="108" t="s">
        <v>60</v>
      </c>
      <c r="M912" s="113" t="s">
        <v>178</v>
      </c>
      <c r="N912" s="109">
        <v>600</v>
      </c>
      <c r="O912" s="109">
        <v>3</v>
      </c>
      <c r="P912" s="109">
        <v>5</v>
      </c>
      <c r="Q912" s="109" t="s">
        <v>197</v>
      </c>
      <c r="R912" s="110"/>
      <c r="S912" s="128"/>
      <c r="T912" s="128"/>
      <c r="U912" s="128"/>
      <c r="V912" s="128"/>
      <c r="W912" s="128"/>
      <c r="X912" s="128"/>
      <c r="Y912" s="128"/>
      <c r="Z912" s="128"/>
      <c r="AA912" s="135"/>
    </row>
    <row r="913" spans="1:31" x14ac:dyDescent="0.2">
      <c r="A913" s="139" t="s">
        <v>337</v>
      </c>
      <c r="B913" s="126" t="s">
        <v>76</v>
      </c>
      <c r="C913" s="142">
        <v>43665</v>
      </c>
      <c r="D913" s="143" t="s">
        <v>77</v>
      </c>
      <c r="E913" s="126"/>
      <c r="F913" s="126"/>
      <c r="G913" s="126"/>
      <c r="H913" s="126"/>
      <c r="I913" s="126"/>
      <c r="J913" s="136" t="s">
        <v>79</v>
      </c>
      <c r="K913" s="100" t="s">
        <v>23</v>
      </c>
      <c r="L913" s="93" t="s">
        <v>60</v>
      </c>
      <c r="M913" s="111" t="s">
        <v>182</v>
      </c>
      <c r="N913" s="101">
        <v>600</v>
      </c>
      <c r="O913" s="101">
        <v>3</v>
      </c>
      <c r="P913" s="101">
        <v>25</v>
      </c>
      <c r="Q913" s="101">
        <v>15</v>
      </c>
      <c r="R913" s="102"/>
      <c r="S913" s="126" t="s">
        <v>73</v>
      </c>
      <c r="T913" s="126">
        <v>3</v>
      </c>
      <c r="U913" s="126">
        <v>25</v>
      </c>
      <c r="V913" s="126">
        <v>11</v>
      </c>
      <c r="W913" s="126">
        <v>10</v>
      </c>
      <c r="X913" s="126">
        <v>1399.2</v>
      </c>
      <c r="Y913" s="126" t="s">
        <v>74</v>
      </c>
      <c r="Z913" s="126"/>
      <c r="AA913" s="133" t="s">
        <v>83</v>
      </c>
      <c r="AE913" t="str">
        <f>IF(P913&gt;U913,"XXXX","")</f>
        <v/>
      </c>
    </row>
    <row r="914" spans="1:31" x14ac:dyDescent="0.2">
      <c r="A914" s="140"/>
      <c r="B914" s="127"/>
      <c r="C914" s="146"/>
      <c r="D914" s="144"/>
      <c r="E914" s="127"/>
      <c r="F914" s="127"/>
      <c r="G914" s="127"/>
      <c r="H914" s="127"/>
      <c r="I914" s="127"/>
      <c r="J914" s="137"/>
      <c r="K914" s="103" t="s">
        <v>13</v>
      </c>
      <c r="L914" s="104" t="s">
        <v>60</v>
      </c>
      <c r="M914" s="112" t="s">
        <v>64</v>
      </c>
      <c r="N914" s="105">
        <v>600</v>
      </c>
      <c r="O914" s="105">
        <v>3</v>
      </c>
      <c r="P914" s="105">
        <v>5</v>
      </c>
      <c r="Q914" s="105">
        <v>27</v>
      </c>
      <c r="R914" s="106">
        <v>10</v>
      </c>
      <c r="S914" s="127"/>
      <c r="T914" s="127"/>
      <c r="U914" s="127"/>
      <c r="V914" s="127"/>
      <c r="W914" s="127"/>
      <c r="X914" s="127"/>
      <c r="Y914" s="127"/>
      <c r="Z914" s="127"/>
      <c r="AA914" s="134"/>
    </row>
    <row r="915" spans="1:31" ht="13.5" thickBot="1" x14ac:dyDescent="0.25">
      <c r="A915" s="141"/>
      <c r="B915" s="128"/>
      <c r="C915" s="147"/>
      <c r="D915" s="145"/>
      <c r="E915" s="128"/>
      <c r="F915" s="128"/>
      <c r="G915" s="128"/>
      <c r="H915" s="128"/>
      <c r="I915" s="128"/>
      <c r="J915" s="138"/>
      <c r="K915" s="107" t="s">
        <v>14</v>
      </c>
      <c r="L915" s="108" t="s">
        <v>60</v>
      </c>
      <c r="M915" s="113" t="s">
        <v>178</v>
      </c>
      <c r="N915" s="109">
        <v>600</v>
      </c>
      <c r="O915" s="109">
        <v>3</v>
      </c>
      <c r="P915" s="109">
        <v>5</v>
      </c>
      <c r="Q915" s="109" t="s">
        <v>197</v>
      </c>
      <c r="R915" s="110"/>
      <c r="S915" s="128"/>
      <c r="T915" s="128"/>
      <c r="U915" s="128"/>
      <c r="V915" s="128"/>
      <c r="W915" s="128"/>
      <c r="X915" s="128"/>
      <c r="Y915" s="128"/>
      <c r="Z915" s="128"/>
      <c r="AA915" s="135"/>
    </row>
    <row r="916" spans="1:31" x14ac:dyDescent="0.2">
      <c r="A916" s="139" t="s">
        <v>338</v>
      </c>
      <c r="B916" s="126" t="s">
        <v>76</v>
      </c>
      <c r="C916" s="142">
        <v>43665</v>
      </c>
      <c r="D916" s="143" t="s">
        <v>77</v>
      </c>
      <c r="E916" s="126"/>
      <c r="F916" s="126"/>
      <c r="G916" s="126"/>
      <c r="H916" s="126"/>
      <c r="I916" s="126"/>
      <c r="J916" s="136" t="s">
        <v>79</v>
      </c>
      <c r="K916" s="100" t="s">
        <v>23</v>
      </c>
      <c r="L916" s="93" t="s">
        <v>60</v>
      </c>
      <c r="M916" s="111" t="s">
        <v>182</v>
      </c>
      <c r="N916" s="101">
        <v>600</v>
      </c>
      <c r="O916" s="101">
        <v>3</v>
      </c>
      <c r="P916" s="101">
        <v>25</v>
      </c>
      <c r="Q916" s="101">
        <v>20</v>
      </c>
      <c r="R916" s="102"/>
      <c r="S916" s="126" t="s">
        <v>73</v>
      </c>
      <c r="T916" s="126">
        <v>3</v>
      </c>
      <c r="U916" s="126">
        <v>25</v>
      </c>
      <c r="V916" s="126">
        <v>11</v>
      </c>
      <c r="W916" s="126">
        <v>10</v>
      </c>
      <c r="X916" s="126">
        <v>1399.2</v>
      </c>
      <c r="Y916" s="126" t="s">
        <v>74</v>
      </c>
      <c r="Z916" s="126"/>
      <c r="AA916" s="133" t="s">
        <v>83</v>
      </c>
      <c r="AE916" t="str">
        <f>IF(P916&gt;U916,"XXXX","")</f>
        <v/>
      </c>
    </row>
    <row r="917" spans="1:31" x14ac:dyDescent="0.2">
      <c r="A917" s="140"/>
      <c r="B917" s="127"/>
      <c r="C917" s="146"/>
      <c r="D917" s="144"/>
      <c r="E917" s="127"/>
      <c r="F917" s="127"/>
      <c r="G917" s="127"/>
      <c r="H917" s="127"/>
      <c r="I917" s="127"/>
      <c r="J917" s="137"/>
      <c r="K917" s="103" t="s">
        <v>13</v>
      </c>
      <c r="L917" s="104" t="s">
        <v>60</v>
      </c>
      <c r="M917" s="112" t="s">
        <v>64</v>
      </c>
      <c r="N917" s="105">
        <v>600</v>
      </c>
      <c r="O917" s="105">
        <v>3</v>
      </c>
      <c r="P917" s="105">
        <v>5</v>
      </c>
      <c r="Q917" s="105">
        <v>27</v>
      </c>
      <c r="R917" s="106">
        <v>10</v>
      </c>
      <c r="S917" s="127"/>
      <c r="T917" s="127"/>
      <c r="U917" s="127"/>
      <c r="V917" s="127"/>
      <c r="W917" s="127"/>
      <c r="X917" s="127"/>
      <c r="Y917" s="127"/>
      <c r="Z917" s="127"/>
      <c r="AA917" s="134"/>
    </row>
    <row r="918" spans="1:31" ht="13.5" thickBot="1" x14ac:dyDescent="0.25">
      <c r="A918" s="141"/>
      <c r="B918" s="128"/>
      <c r="C918" s="147"/>
      <c r="D918" s="145"/>
      <c r="E918" s="128"/>
      <c r="F918" s="128"/>
      <c r="G918" s="128"/>
      <c r="H918" s="128"/>
      <c r="I918" s="128"/>
      <c r="J918" s="138"/>
      <c r="K918" s="107" t="s">
        <v>14</v>
      </c>
      <c r="L918" s="108" t="s">
        <v>60</v>
      </c>
      <c r="M918" s="113" t="s">
        <v>178</v>
      </c>
      <c r="N918" s="109">
        <v>600</v>
      </c>
      <c r="O918" s="109">
        <v>3</v>
      </c>
      <c r="P918" s="109">
        <v>5</v>
      </c>
      <c r="Q918" s="109" t="s">
        <v>197</v>
      </c>
      <c r="R918" s="110"/>
      <c r="S918" s="128"/>
      <c r="T918" s="128"/>
      <c r="U918" s="128"/>
      <c r="V918" s="128"/>
      <c r="W918" s="128"/>
      <c r="X918" s="128"/>
      <c r="Y918" s="128"/>
      <c r="Z918" s="128"/>
      <c r="AA918" s="135"/>
    </row>
    <row r="919" spans="1:31" x14ac:dyDescent="0.2">
      <c r="A919" s="139" t="s">
        <v>339</v>
      </c>
      <c r="B919" s="126" t="s">
        <v>76</v>
      </c>
      <c r="C919" s="142">
        <v>43665</v>
      </c>
      <c r="D919" s="143" t="s">
        <v>77</v>
      </c>
      <c r="E919" s="126"/>
      <c r="F919" s="126"/>
      <c r="G919" s="126"/>
      <c r="H919" s="126"/>
      <c r="I919" s="126"/>
      <c r="J919" s="136" t="s">
        <v>79</v>
      </c>
      <c r="K919" s="100" t="s">
        <v>23</v>
      </c>
      <c r="L919" s="93" t="s">
        <v>60</v>
      </c>
      <c r="M919" s="111" t="s">
        <v>182</v>
      </c>
      <c r="N919" s="101">
        <v>600</v>
      </c>
      <c r="O919" s="101">
        <v>3</v>
      </c>
      <c r="P919" s="101">
        <v>25</v>
      </c>
      <c r="Q919" s="101">
        <v>25</v>
      </c>
      <c r="R919" s="102"/>
      <c r="S919" s="126" t="s">
        <v>73</v>
      </c>
      <c r="T919" s="126">
        <v>3</v>
      </c>
      <c r="U919" s="126">
        <v>25</v>
      </c>
      <c r="V919" s="126">
        <v>11</v>
      </c>
      <c r="W919" s="126">
        <v>10</v>
      </c>
      <c r="X919" s="126">
        <v>1399.2</v>
      </c>
      <c r="Y919" s="126" t="s">
        <v>74</v>
      </c>
      <c r="Z919" s="126"/>
      <c r="AA919" s="133" t="s">
        <v>83</v>
      </c>
      <c r="AE919" t="str">
        <f>IF(P919&gt;U919,"XXXX","")</f>
        <v/>
      </c>
    </row>
    <row r="920" spans="1:31" x14ac:dyDescent="0.2">
      <c r="A920" s="140"/>
      <c r="B920" s="127"/>
      <c r="C920" s="146"/>
      <c r="D920" s="144"/>
      <c r="E920" s="127"/>
      <c r="F920" s="127"/>
      <c r="G920" s="127"/>
      <c r="H920" s="127"/>
      <c r="I920" s="127"/>
      <c r="J920" s="137"/>
      <c r="K920" s="103" t="s">
        <v>13</v>
      </c>
      <c r="L920" s="104" t="s">
        <v>60</v>
      </c>
      <c r="M920" s="112" t="s">
        <v>64</v>
      </c>
      <c r="N920" s="105">
        <v>600</v>
      </c>
      <c r="O920" s="105">
        <v>3</v>
      </c>
      <c r="P920" s="105">
        <v>5</v>
      </c>
      <c r="Q920" s="105">
        <v>27</v>
      </c>
      <c r="R920" s="106">
        <v>10</v>
      </c>
      <c r="S920" s="127"/>
      <c r="T920" s="127"/>
      <c r="U920" s="127"/>
      <c r="V920" s="127"/>
      <c r="W920" s="127"/>
      <c r="X920" s="127"/>
      <c r="Y920" s="127"/>
      <c r="Z920" s="127"/>
      <c r="AA920" s="134"/>
    </row>
    <row r="921" spans="1:31" ht="13.5" thickBot="1" x14ac:dyDescent="0.25">
      <c r="A921" s="141"/>
      <c r="B921" s="128"/>
      <c r="C921" s="147"/>
      <c r="D921" s="145"/>
      <c r="E921" s="128"/>
      <c r="F921" s="128"/>
      <c r="G921" s="128"/>
      <c r="H921" s="128"/>
      <c r="I921" s="128"/>
      <c r="J921" s="138"/>
      <c r="K921" s="107" t="s">
        <v>14</v>
      </c>
      <c r="L921" s="108" t="s">
        <v>60</v>
      </c>
      <c r="M921" s="113" t="s">
        <v>178</v>
      </c>
      <c r="N921" s="109">
        <v>600</v>
      </c>
      <c r="O921" s="109">
        <v>3</v>
      </c>
      <c r="P921" s="109">
        <v>5</v>
      </c>
      <c r="Q921" s="109" t="s">
        <v>197</v>
      </c>
      <c r="R921" s="110"/>
      <c r="S921" s="128"/>
      <c r="T921" s="128"/>
      <c r="U921" s="128"/>
      <c r="V921" s="128"/>
      <c r="W921" s="128"/>
      <c r="X921" s="128"/>
      <c r="Y921" s="128"/>
      <c r="Z921" s="128"/>
      <c r="AA921" s="135"/>
    </row>
    <row r="922" spans="1:31" x14ac:dyDescent="0.2">
      <c r="A922" s="139" t="s">
        <v>340</v>
      </c>
      <c r="B922" s="126" t="s">
        <v>76</v>
      </c>
      <c r="C922" s="142">
        <v>43665</v>
      </c>
      <c r="D922" s="143" t="s">
        <v>77</v>
      </c>
      <c r="E922" s="126"/>
      <c r="F922" s="126"/>
      <c r="G922" s="126"/>
      <c r="H922" s="126"/>
      <c r="I922" s="126"/>
      <c r="J922" s="136" t="s">
        <v>79</v>
      </c>
      <c r="K922" s="100" t="s">
        <v>23</v>
      </c>
      <c r="L922" s="93" t="s">
        <v>60</v>
      </c>
      <c r="M922" s="111" t="s">
        <v>182</v>
      </c>
      <c r="N922" s="101">
        <v>600</v>
      </c>
      <c r="O922" s="101">
        <v>3</v>
      </c>
      <c r="P922" s="101">
        <v>25</v>
      </c>
      <c r="Q922" s="101">
        <v>30</v>
      </c>
      <c r="R922" s="102"/>
      <c r="S922" s="126" t="s">
        <v>73</v>
      </c>
      <c r="T922" s="126">
        <v>3</v>
      </c>
      <c r="U922" s="126">
        <v>25</v>
      </c>
      <c r="V922" s="126">
        <v>11</v>
      </c>
      <c r="W922" s="126">
        <v>10</v>
      </c>
      <c r="X922" s="126">
        <v>1399.2</v>
      </c>
      <c r="Y922" s="126" t="s">
        <v>74</v>
      </c>
      <c r="Z922" s="126"/>
      <c r="AA922" s="133" t="s">
        <v>83</v>
      </c>
      <c r="AE922" t="str">
        <f>IF(P922&gt;U922,"XXXX","")</f>
        <v/>
      </c>
    </row>
    <row r="923" spans="1:31" x14ac:dyDescent="0.2">
      <c r="A923" s="140"/>
      <c r="B923" s="127"/>
      <c r="C923" s="146"/>
      <c r="D923" s="144"/>
      <c r="E923" s="127"/>
      <c r="F923" s="127"/>
      <c r="G923" s="127"/>
      <c r="H923" s="127"/>
      <c r="I923" s="127"/>
      <c r="J923" s="137"/>
      <c r="K923" s="103" t="s">
        <v>13</v>
      </c>
      <c r="L923" s="104" t="s">
        <v>60</v>
      </c>
      <c r="M923" s="112" t="s">
        <v>64</v>
      </c>
      <c r="N923" s="105">
        <v>600</v>
      </c>
      <c r="O923" s="105">
        <v>3</v>
      </c>
      <c r="P923" s="105">
        <v>5</v>
      </c>
      <c r="Q923" s="105">
        <v>27</v>
      </c>
      <c r="R923" s="106">
        <v>10</v>
      </c>
      <c r="S923" s="127"/>
      <c r="T923" s="127"/>
      <c r="U923" s="127"/>
      <c r="V923" s="127"/>
      <c r="W923" s="127"/>
      <c r="X923" s="127"/>
      <c r="Y923" s="127"/>
      <c r="Z923" s="127"/>
      <c r="AA923" s="134"/>
    </row>
    <row r="924" spans="1:31" ht="13.5" thickBot="1" x14ac:dyDescent="0.25">
      <c r="A924" s="141"/>
      <c r="B924" s="128"/>
      <c r="C924" s="147"/>
      <c r="D924" s="145"/>
      <c r="E924" s="128"/>
      <c r="F924" s="128"/>
      <c r="G924" s="128"/>
      <c r="H924" s="128"/>
      <c r="I924" s="128"/>
      <c r="J924" s="138"/>
      <c r="K924" s="107" t="s">
        <v>14</v>
      </c>
      <c r="L924" s="108" t="s">
        <v>60</v>
      </c>
      <c r="M924" s="113" t="s">
        <v>178</v>
      </c>
      <c r="N924" s="109">
        <v>600</v>
      </c>
      <c r="O924" s="109">
        <v>3</v>
      </c>
      <c r="P924" s="109">
        <v>5</v>
      </c>
      <c r="Q924" s="109" t="s">
        <v>197</v>
      </c>
      <c r="R924" s="110"/>
      <c r="S924" s="128"/>
      <c r="T924" s="128"/>
      <c r="U924" s="128"/>
      <c r="V924" s="128"/>
      <c r="W924" s="128"/>
      <c r="X924" s="128"/>
      <c r="Y924" s="128"/>
      <c r="Z924" s="128"/>
      <c r="AA924" s="135"/>
    </row>
    <row r="925" spans="1:31" x14ac:dyDescent="0.2">
      <c r="A925" s="139" t="s">
        <v>341</v>
      </c>
      <c r="B925" s="126" t="s">
        <v>76</v>
      </c>
      <c r="C925" s="142">
        <v>43665</v>
      </c>
      <c r="D925" s="143" t="s">
        <v>77</v>
      </c>
      <c r="E925" s="126"/>
      <c r="F925" s="126"/>
      <c r="G925" s="126"/>
      <c r="H925" s="126"/>
      <c r="I925" s="126"/>
      <c r="J925" s="136" t="s">
        <v>79</v>
      </c>
      <c r="K925" s="100" t="s">
        <v>23</v>
      </c>
      <c r="L925" s="93" t="s">
        <v>60</v>
      </c>
      <c r="M925" s="111" t="s">
        <v>182</v>
      </c>
      <c r="N925" s="101">
        <v>600</v>
      </c>
      <c r="O925" s="101">
        <v>3</v>
      </c>
      <c r="P925" s="101">
        <v>25</v>
      </c>
      <c r="Q925" s="101">
        <v>40</v>
      </c>
      <c r="R925" s="102"/>
      <c r="S925" s="126" t="s">
        <v>73</v>
      </c>
      <c r="T925" s="126">
        <v>3</v>
      </c>
      <c r="U925" s="126">
        <v>25</v>
      </c>
      <c r="V925" s="126">
        <v>11</v>
      </c>
      <c r="W925" s="126">
        <v>10</v>
      </c>
      <c r="X925" s="126">
        <v>1399.2</v>
      </c>
      <c r="Y925" s="126" t="s">
        <v>74</v>
      </c>
      <c r="Z925" s="126"/>
      <c r="AA925" s="133" t="s">
        <v>83</v>
      </c>
      <c r="AE925" t="str">
        <f>IF(P925&gt;U925,"XXXX","")</f>
        <v/>
      </c>
    </row>
    <row r="926" spans="1:31" x14ac:dyDescent="0.2">
      <c r="A926" s="140"/>
      <c r="B926" s="127"/>
      <c r="C926" s="146"/>
      <c r="D926" s="144"/>
      <c r="E926" s="127"/>
      <c r="F926" s="127"/>
      <c r="G926" s="127"/>
      <c r="H926" s="127"/>
      <c r="I926" s="127"/>
      <c r="J926" s="137"/>
      <c r="K926" s="103" t="s">
        <v>13</v>
      </c>
      <c r="L926" s="104" t="s">
        <v>60</v>
      </c>
      <c r="M926" s="112" t="s">
        <v>64</v>
      </c>
      <c r="N926" s="105">
        <v>600</v>
      </c>
      <c r="O926" s="105">
        <v>3</v>
      </c>
      <c r="P926" s="105">
        <v>5</v>
      </c>
      <c r="Q926" s="105">
        <v>27</v>
      </c>
      <c r="R926" s="106">
        <v>10</v>
      </c>
      <c r="S926" s="127"/>
      <c r="T926" s="127"/>
      <c r="U926" s="127"/>
      <c r="V926" s="127"/>
      <c r="W926" s="127"/>
      <c r="X926" s="127"/>
      <c r="Y926" s="127"/>
      <c r="Z926" s="127"/>
      <c r="AA926" s="134"/>
    </row>
    <row r="927" spans="1:31" ht="13.5" thickBot="1" x14ac:dyDescent="0.25">
      <c r="A927" s="141"/>
      <c r="B927" s="128"/>
      <c r="C927" s="147"/>
      <c r="D927" s="145"/>
      <c r="E927" s="128"/>
      <c r="F927" s="128"/>
      <c r="G927" s="128"/>
      <c r="H927" s="128"/>
      <c r="I927" s="128"/>
      <c r="J927" s="138"/>
      <c r="K927" s="107" t="s">
        <v>14</v>
      </c>
      <c r="L927" s="108" t="s">
        <v>60</v>
      </c>
      <c r="M927" s="113" t="s">
        <v>178</v>
      </c>
      <c r="N927" s="109">
        <v>600</v>
      </c>
      <c r="O927" s="109">
        <v>3</v>
      </c>
      <c r="P927" s="109">
        <v>5</v>
      </c>
      <c r="Q927" s="109" t="s">
        <v>197</v>
      </c>
      <c r="R927" s="110"/>
      <c r="S927" s="128"/>
      <c r="T927" s="128"/>
      <c r="U927" s="128"/>
      <c r="V927" s="128"/>
      <c r="W927" s="128"/>
      <c r="X927" s="128"/>
      <c r="Y927" s="128"/>
      <c r="Z927" s="128"/>
      <c r="AA927" s="135"/>
    </row>
    <row r="928" spans="1:31" x14ac:dyDescent="0.2">
      <c r="A928" s="139" t="s">
        <v>567</v>
      </c>
      <c r="B928" s="126" t="s">
        <v>76</v>
      </c>
      <c r="C928" s="142">
        <v>43665</v>
      </c>
      <c r="D928" s="143" t="s">
        <v>77</v>
      </c>
      <c r="E928" s="126"/>
      <c r="F928" s="126"/>
      <c r="G928" s="126"/>
      <c r="H928" s="126"/>
      <c r="I928" s="126"/>
      <c r="J928" s="136" t="s">
        <v>79</v>
      </c>
      <c r="K928" s="100" t="s">
        <v>23</v>
      </c>
      <c r="L928" s="93" t="s">
        <v>60</v>
      </c>
      <c r="M928" s="111" t="s">
        <v>183</v>
      </c>
      <c r="N928" s="101">
        <v>480</v>
      </c>
      <c r="O928" s="101">
        <v>3</v>
      </c>
      <c r="P928" s="101">
        <v>100</v>
      </c>
      <c r="Q928" s="101">
        <v>15</v>
      </c>
      <c r="R928" s="102"/>
      <c r="S928" s="126" t="s">
        <v>72</v>
      </c>
      <c r="T928" s="126">
        <v>3</v>
      </c>
      <c r="U928" s="126">
        <v>100</v>
      </c>
      <c r="V928" s="126">
        <v>11</v>
      </c>
      <c r="W928" s="126">
        <v>7.5</v>
      </c>
      <c r="X928" s="126">
        <v>1399.2</v>
      </c>
      <c r="Y928" s="126" t="s">
        <v>74</v>
      </c>
      <c r="Z928" s="126"/>
      <c r="AA928" s="133" t="s">
        <v>83</v>
      </c>
      <c r="AE928" t="str">
        <f>IF(P928&gt;U928,"XXXX","")</f>
        <v/>
      </c>
    </row>
    <row r="929" spans="1:31" x14ac:dyDescent="0.2">
      <c r="A929" s="140"/>
      <c r="B929" s="127"/>
      <c r="C929" s="146"/>
      <c r="D929" s="144"/>
      <c r="E929" s="127"/>
      <c r="F929" s="127"/>
      <c r="G929" s="127"/>
      <c r="H929" s="127"/>
      <c r="I929" s="127"/>
      <c r="J929" s="137"/>
      <c r="K929" s="103" t="s">
        <v>13</v>
      </c>
      <c r="L929" s="104" t="s">
        <v>60</v>
      </c>
      <c r="M929" s="112" t="s">
        <v>64</v>
      </c>
      <c r="N929" s="105">
        <v>480</v>
      </c>
      <c r="O929" s="105">
        <v>3</v>
      </c>
      <c r="P929" s="105">
        <v>5</v>
      </c>
      <c r="Q929" s="105">
        <v>27</v>
      </c>
      <c r="R929" s="106">
        <v>10</v>
      </c>
      <c r="S929" s="127"/>
      <c r="T929" s="127"/>
      <c r="U929" s="127"/>
      <c r="V929" s="127"/>
      <c r="W929" s="127"/>
      <c r="X929" s="127"/>
      <c r="Y929" s="127"/>
      <c r="Z929" s="127"/>
      <c r="AA929" s="134"/>
    </row>
    <row r="930" spans="1:31" ht="13.5" thickBot="1" x14ac:dyDescent="0.25">
      <c r="A930" s="141"/>
      <c r="B930" s="128"/>
      <c r="C930" s="147"/>
      <c r="D930" s="145"/>
      <c r="E930" s="128"/>
      <c r="F930" s="128"/>
      <c r="G930" s="128"/>
      <c r="H930" s="128"/>
      <c r="I930" s="128"/>
      <c r="J930" s="138"/>
      <c r="K930" s="107" t="s">
        <v>14</v>
      </c>
      <c r="L930" s="108" t="s">
        <v>60</v>
      </c>
      <c r="M930" s="113" t="s">
        <v>178</v>
      </c>
      <c r="N930" s="109">
        <v>480</v>
      </c>
      <c r="O930" s="109">
        <v>3</v>
      </c>
      <c r="P930" s="109">
        <v>5</v>
      </c>
      <c r="Q930" s="109" t="s">
        <v>197</v>
      </c>
      <c r="R930" s="110"/>
      <c r="S930" s="128"/>
      <c r="T930" s="128"/>
      <c r="U930" s="128"/>
      <c r="V930" s="128"/>
      <c r="W930" s="128"/>
      <c r="X930" s="128"/>
      <c r="Y930" s="128"/>
      <c r="Z930" s="128"/>
      <c r="AA930" s="135"/>
    </row>
    <row r="931" spans="1:31" x14ac:dyDescent="0.2">
      <c r="A931" s="139" t="s">
        <v>342</v>
      </c>
      <c r="B931" s="126" t="s">
        <v>76</v>
      </c>
      <c r="C931" s="142">
        <v>43665</v>
      </c>
      <c r="D931" s="143" t="s">
        <v>77</v>
      </c>
      <c r="E931" s="126"/>
      <c r="F931" s="126"/>
      <c r="G931" s="126"/>
      <c r="H931" s="126"/>
      <c r="I931" s="126"/>
      <c r="J931" s="136" t="s">
        <v>79</v>
      </c>
      <c r="K931" s="100" t="s">
        <v>23</v>
      </c>
      <c r="L931" s="93" t="s">
        <v>60</v>
      </c>
      <c r="M931" s="111" t="s">
        <v>183</v>
      </c>
      <c r="N931" s="101">
        <v>480</v>
      </c>
      <c r="O931" s="101">
        <v>3</v>
      </c>
      <c r="P931" s="101">
        <v>100</v>
      </c>
      <c r="Q931" s="101">
        <v>20</v>
      </c>
      <c r="R931" s="102"/>
      <c r="S931" s="126" t="s">
        <v>72</v>
      </c>
      <c r="T931" s="126">
        <v>3</v>
      </c>
      <c r="U931" s="126">
        <v>100</v>
      </c>
      <c r="V931" s="126">
        <v>11</v>
      </c>
      <c r="W931" s="126">
        <v>7.5</v>
      </c>
      <c r="X931" s="126">
        <v>1399.2</v>
      </c>
      <c r="Y931" s="126" t="s">
        <v>74</v>
      </c>
      <c r="Z931" s="126"/>
      <c r="AA931" s="133" t="s">
        <v>83</v>
      </c>
      <c r="AE931" t="str">
        <f>IF(P931&gt;U931,"XXXX","")</f>
        <v/>
      </c>
    </row>
    <row r="932" spans="1:31" x14ac:dyDescent="0.2">
      <c r="A932" s="140"/>
      <c r="B932" s="127"/>
      <c r="C932" s="146"/>
      <c r="D932" s="144"/>
      <c r="E932" s="127"/>
      <c r="F932" s="127"/>
      <c r="G932" s="127"/>
      <c r="H932" s="127"/>
      <c r="I932" s="127"/>
      <c r="J932" s="137"/>
      <c r="K932" s="103" t="s">
        <v>13</v>
      </c>
      <c r="L932" s="104" t="s">
        <v>60</v>
      </c>
      <c r="M932" s="112" t="s">
        <v>64</v>
      </c>
      <c r="N932" s="105">
        <v>480</v>
      </c>
      <c r="O932" s="105">
        <v>3</v>
      </c>
      <c r="P932" s="105">
        <v>5</v>
      </c>
      <c r="Q932" s="105">
        <v>27</v>
      </c>
      <c r="R932" s="106">
        <v>10</v>
      </c>
      <c r="S932" s="127"/>
      <c r="T932" s="127"/>
      <c r="U932" s="127"/>
      <c r="V932" s="127"/>
      <c r="W932" s="127"/>
      <c r="X932" s="127"/>
      <c r="Y932" s="127"/>
      <c r="Z932" s="127"/>
      <c r="AA932" s="134"/>
    </row>
    <row r="933" spans="1:31" ht="13.5" thickBot="1" x14ac:dyDescent="0.25">
      <c r="A933" s="141"/>
      <c r="B933" s="128"/>
      <c r="C933" s="147"/>
      <c r="D933" s="145"/>
      <c r="E933" s="128"/>
      <c r="F933" s="128"/>
      <c r="G933" s="128"/>
      <c r="H933" s="128"/>
      <c r="I933" s="128"/>
      <c r="J933" s="138"/>
      <c r="K933" s="107" t="s">
        <v>14</v>
      </c>
      <c r="L933" s="108" t="s">
        <v>60</v>
      </c>
      <c r="M933" s="113" t="s">
        <v>178</v>
      </c>
      <c r="N933" s="109">
        <v>480</v>
      </c>
      <c r="O933" s="109">
        <v>3</v>
      </c>
      <c r="P933" s="109">
        <v>5</v>
      </c>
      <c r="Q933" s="109" t="s">
        <v>197</v>
      </c>
      <c r="R933" s="110"/>
      <c r="S933" s="128"/>
      <c r="T933" s="128"/>
      <c r="U933" s="128"/>
      <c r="V933" s="128"/>
      <c r="W933" s="128"/>
      <c r="X933" s="128"/>
      <c r="Y933" s="128"/>
      <c r="Z933" s="128"/>
      <c r="AA933" s="135"/>
    </row>
    <row r="934" spans="1:31" x14ac:dyDescent="0.2">
      <c r="A934" s="139" t="s">
        <v>343</v>
      </c>
      <c r="B934" s="126" t="s">
        <v>76</v>
      </c>
      <c r="C934" s="142">
        <v>43665</v>
      </c>
      <c r="D934" s="143" t="s">
        <v>77</v>
      </c>
      <c r="E934" s="126"/>
      <c r="F934" s="126"/>
      <c r="G934" s="126"/>
      <c r="H934" s="126"/>
      <c r="I934" s="126"/>
      <c r="J934" s="136" t="s">
        <v>79</v>
      </c>
      <c r="K934" s="100" t="s">
        <v>23</v>
      </c>
      <c r="L934" s="93" t="s">
        <v>60</v>
      </c>
      <c r="M934" s="111" t="s">
        <v>183</v>
      </c>
      <c r="N934" s="101">
        <v>480</v>
      </c>
      <c r="O934" s="101">
        <v>3</v>
      </c>
      <c r="P934" s="101">
        <v>100</v>
      </c>
      <c r="Q934" s="101">
        <v>25</v>
      </c>
      <c r="R934" s="102"/>
      <c r="S934" s="126" t="s">
        <v>72</v>
      </c>
      <c r="T934" s="126">
        <v>3</v>
      </c>
      <c r="U934" s="126">
        <v>100</v>
      </c>
      <c r="V934" s="126">
        <v>11</v>
      </c>
      <c r="W934" s="126">
        <v>7.5</v>
      </c>
      <c r="X934" s="126">
        <v>1399.2</v>
      </c>
      <c r="Y934" s="126" t="s">
        <v>74</v>
      </c>
      <c r="Z934" s="126"/>
      <c r="AA934" s="133" t="s">
        <v>83</v>
      </c>
      <c r="AE934" t="str">
        <f>IF(P934&gt;U934,"XXXX","")</f>
        <v/>
      </c>
    </row>
    <row r="935" spans="1:31" x14ac:dyDescent="0.2">
      <c r="A935" s="140"/>
      <c r="B935" s="127"/>
      <c r="C935" s="146"/>
      <c r="D935" s="144"/>
      <c r="E935" s="127"/>
      <c r="F935" s="127"/>
      <c r="G935" s="127"/>
      <c r="H935" s="127"/>
      <c r="I935" s="127"/>
      <c r="J935" s="137"/>
      <c r="K935" s="103" t="s">
        <v>13</v>
      </c>
      <c r="L935" s="104" t="s">
        <v>60</v>
      </c>
      <c r="M935" s="112" t="s">
        <v>64</v>
      </c>
      <c r="N935" s="105">
        <v>480</v>
      </c>
      <c r="O935" s="105">
        <v>3</v>
      </c>
      <c r="P935" s="105">
        <v>5</v>
      </c>
      <c r="Q935" s="105">
        <v>27</v>
      </c>
      <c r="R935" s="106">
        <v>10</v>
      </c>
      <c r="S935" s="127"/>
      <c r="T935" s="127"/>
      <c r="U935" s="127"/>
      <c r="V935" s="127"/>
      <c r="W935" s="127"/>
      <c r="X935" s="127"/>
      <c r="Y935" s="127"/>
      <c r="Z935" s="127"/>
      <c r="AA935" s="134"/>
    </row>
    <row r="936" spans="1:31" ht="13.5" thickBot="1" x14ac:dyDescent="0.25">
      <c r="A936" s="141"/>
      <c r="B936" s="128"/>
      <c r="C936" s="147"/>
      <c r="D936" s="145"/>
      <c r="E936" s="128"/>
      <c r="F936" s="128"/>
      <c r="G936" s="128"/>
      <c r="H936" s="128"/>
      <c r="I936" s="128"/>
      <c r="J936" s="138"/>
      <c r="K936" s="107" t="s">
        <v>14</v>
      </c>
      <c r="L936" s="108" t="s">
        <v>60</v>
      </c>
      <c r="M936" s="113" t="s">
        <v>178</v>
      </c>
      <c r="N936" s="109">
        <v>480</v>
      </c>
      <c r="O936" s="109">
        <v>3</v>
      </c>
      <c r="P936" s="109">
        <v>5</v>
      </c>
      <c r="Q936" s="109" t="s">
        <v>197</v>
      </c>
      <c r="R936" s="110"/>
      <c r="S936" s="128"/>
      <c r="T936" s="128"/>
      <c r="U936" s="128"/>
      <c r="V936" s="128"/>
      <c r="W936" s="128"/>
      <c r="X936" s="128"/>
      <c r="Y936" s="128"/>
      <c r="Z936" s="128"/>
      <c r="AA936" s="135"/>
    </row>
    <row r="937" spans="1:31" x14ac:dyDescent="0.2">
      <c r="A937" s="139" t="s">
        <v>344</v>
      </c>
      <c r="B937" s="126" t="s">
        <v>76</v>
      </c>
      <c r="C937" s="142">
        <v>43665</v>
      </c>
      <c r="D937" s="143" t="s">
        <v>77</v>
      </c>
      <c r="E937" s="126"/>
      <c r="F937" s="126"/>
      <c r="G937" s="126"/>
      <c r="H937" s="126"/>
      <c r="I937" s="126"/>
      <c r="J937" s="136" t="s">
        <v>79</v>
      </c>
      <c r="K937" s="100" t="s">
        <v>23</v>
      </c>
      <c r="L937" s="93" t="s">
        <v>60</v>
      </c>
      <c r="M937" s="111" t="s">
        <v>183</v>
      </c>
      <c r="N937" s="101">
        <v>480</v>
      </c>
      <c r="O937" s="101">
        <v>3</v>
      </c>
      <c r="P937" s="101">
        <v>100</v>
      </c>
      <c r="Q937" s="101">
        <v>30</v>
      </c>
      <c r="R937" s="102"/>
      <c r="S937" s="126" t="s">
        <v>72</v>
      </c>
      <c r="T937" s="126">
        <v>3</v>
      </c>
      <c r="U937" s="126">
        <v>100</v>
      </c>
      <c r="V937" s="126">
        <v>11</v>
      </c>
      <c r="W937" s="126">
        <v>7.5</v>
      </c>
      <c r="X937" s="126">
        <v>1399.2</v>
      </c>
      <c r="Y937" s="126" t="s">
        <v>74</v>
      </c>
      <c r="Z937" s="126"/>
      <c r="AA937" s="133" t="s">
        <v>83</v>
      </c>
      <c r="AE937" t="str">
        <f>IF(P937&gt;U937,"XXXX","")</f>
        <v/>
      </c>
    </row>
    <row r="938" spans="1:31" x14ac:dyDescent="0.2">
      <c r="A938" s="140"/>
      <c r="B938" s="127"/>
      <c r="C938" s="146"/>
      <c r="D938" s="144"/>
      <c r="E938" s="127"/>
      <c r="F938" s="127"/>
      <c r="G938" s="127"/>
      <c r="H938" s="127"/>
      <c r="I938" s="127"/>
      <c r="J938" s="137"/>
      <c r="K938" s="103" t="s">
        <v>13</v>
      </c>
      <c r="L938" s="104" t="s">
        <v>60</v>
      </c>
      <c r="M938" s="112" t="s">
        <v>64</v>
      </c>
      <c r="N938" s="105">
        <v>480</v>
      </c>
      <c r="O938" s="105">
        <v>3</v>
      </c>
      <c r="P938" s="105">
        <v>5</v>
      </c>
      <c r="Q938" s="105">
        <v>27</v>
      </c>
      <c r="R938" s="106">
        <v>10</v>
      </c>
      <c r="S938" s="127"/>
      <c r="T938" s="127"/>
      <c r="U938" s="127"/>
      <c r="V938" s="127"/>
      <c r="W938" s="127"/>
      <c r="X938" s="127"/>
      <c r="Y938" s="127"/>
      <c r="Z938" s="127"/>
      <c r="AA938" s="134"/>
    </row>
    <row r="939" spans="1:31" ht="13.5" thickBot="1" x14ac:dyDescent="0.25">
      <c r="A939" s="141"/>
      <c r="B939" s="128"/>
      <c r="C939" s="147"/>
      <c r="D939" s="145"/>
      <c r="E939" s="128"/>
      <c r="F939" s="128"/>
      <c r="G939" s="128"/>
      <c r="H939" s="128"/>
      <c r="I939" s="128"/>
      <c r="J939" s="138"/>
      <c r="K939" s="107" t="s">
        <v>14</v>
      </c>
      <c r="L939" s="108" t="s">
        <v>60</v>
      </c>
      <c r="M939" s="113" t="s">
        <v>178</v>
      </c>
      <c r="N939" s="109">
        <v>480</v>
      </c>
      <c r="O939" s="109">
        <v>3</v>
      </c>
      <c r="P939" s="109">
        <v>5</v>
      </c>
      <c r="Q939" s="109" t="s">
        <v>197</v>
      </c>
      <c r="R939" s="110"/>
      <c r="S939" s="128"/>
      <c r="T939" s="128"/>
      <c r="U939" s="128"/>
      <c r="V939" s="128"/>
      <c r="W939" s="128"/>
      <c r="X939" s="128"/>
      <c r="Y939" s="128"/>
      <c r="Z939" s="128"/>
      <c r="AA939" s="135"/>
    </row>
    <row r="940" spans="1:31" x14ac:dyDescent="0.2">
      <c r="A940" s="139" t="s">
        <v>345</v>
      </c>
      <c r="B940" s="126" t="s">
        <v>76</v>
      </c>
      <c r="C940" s="142">
        <v>43665</v>
      </c>
      <c r="D940" s="143" t="s">
        <v>77</v>
      </c>
      <c r="E940" s="126"/>
      <c r="F940" s="126"/>
      <c r="G940" s="126"/>
      <c r="H940" s="126"/>
      <c r="I940" s="126"/>
      <c r="J940" s="136" t="s">
        <v>79</v>
      </c>
      <c r="K940" s="100" t="s">
        <v>23</v>
      </c>
      <c r="L940" s="93" t="s">
        <v>60</v>
      </c>
      <c r="M940" s="111" t="s">
        <v>183</v>
      </c>
      <c r="N940" s="101">
        <v>480</v>
      </c>
      <c r="O940" s="101">
        <v>3</v>
      </c>
      <c r="P940" s="101">
        <v>100</v>
      </c>
      <c r="Q940" s="101">
        <v>40</v>
      </c>
      <c r="R940" s="102"/>
      <c r="S940" s="126" t="s">
        <v>72</v>
      </c>
      <c r="T940" s="126">
        <v>3</v>
      </c>
      <c r="U940" s="126">
        <v>100</v>
      </c>
      <c r="V940" s="126">
        <v>11</v>
      </c>
      <c r="W940" s="126">
        <v>7.5</v>
      </c>
      <c r="X940" s="126">
        <v>1399.2</v>
      </c>
      <c r="Y940" s="126" t="s">
        <v>74</v>
      </c>
      <c r="Z940" s="126"/>
      <c r="AA940" s="133" t="s">
        <v>83</v>
      </c>
      <c r="AE940" t="str">
        <f>IF(P940&gt;U940,"XXXX","")</f>
        <v/>
      </c>
    </row>
    <row r="941" spans="1:31" x14ac:dyDescent="0.2">
      <c r="A941" s="140"/>
      <c r="B941" s="127"/>
      <c r="C941" s="146"/>
      <c r="D941" s="144"/>
      <c r="E941" s="127"/>
      <c r="F941" s="127"/>
      <c r="G941" s="127"/>
      <c r="H941" s="127"/>
      <c r="I941" s="127"/>
      <c r="J941" s="137"/>
      <c r="K941" s="103" t="s">
        <v>13</v>
      </c>
      <c r="L941" s="104" t="s">
        <v>60</v>
      </c>
      <c r="M941" s="112" t="s">
        <v>64</v>
      </c>
      <c r="N941" s="105">
        <v>480</v>
      </c>
      <c r="O941" s="105">
        <v>3</v>
      </c>
      <c r="P941" s="105">
        <v>5</v>
      </c>
      <c r="Q941" s="105">
        <v>27</v>
      </c>
      <c r="R941" s="106">
        <v>10</v>
      </c>
      <c r="S941" s="127"/>
      <c r="T941" s="127"/>
      <c r="U941" s="127"/>
      <c r="V941" s="127"/>
      <c r="W941" s="127"/>
      <c r="X941" s="127"/>
      <c r="Y941" s="127"/>
      <c r="Z941" s="127"/>
      <c r="AA941" s="134"/>
    </row>
    <row r="942" spans="1:31" ht="13.5" thickBot="1" x14ac:dyDescent="0.25">
      <c r="A942" s="141"/>
      <c r="B942" s="128"/>
      <c r="C942" s="147"/>
      <c r="D942" s="145"/>
      <c r="E942" s="128"/>
      <c r="F942" s="128"/>
      <c r="G942" s="128"/>
      <c r="H942" s="128"/>
      <c r="I942" s="128"/>
      <c r="J942" s="138"/>
      <c r="K942" s="107" t="s">
        <v>14</v>
      </c>
      <c r="L942" s="108" t="s">
        <v>60</v>
      </c>
      <c r="M942" s="113" t="s">
        <v>178</v>
      </c>
      <c r="N942" s="109">
        <v>480</v>
      </c>
      <c r="O942" s="109">
        <v>3</v>
      </c>
      <c r="P942" s="109">
        <v>5</v>
      </c>
      <c r="Q942" s="109" t="s">
        <v>197</v>
      </c>
      <c r="R942" s="110"/>
      <c r="S942" s="128"/>
      <c r="T942" s="128"/>
      <c r="U942" s="128"/>
      <c r="V942" s="128"/>
      <c r="W942" s="128"/>
      <c r="X942" s="128"/>
      <c r="Y942" s="128"/>
      <c r="Z942" s="128"/>
      <c r="AA942" s="135"/>
    </row>
    <row r="943" spans="1:31" x14ac:dyDescent="0.2">
      <c r="A943" s="139" t="s">
        <v>346</v>
      </c>
      <c r="B943" s="126" t="s">
        <v>76</v>
      </c>
      <c r="C943" s="142">
        <v>43665</v>
      </c>
      <c r="D943" s="143" t="s">
        <v>77</v>
      </c>
      <c r="E943" s="126"/>
      <c r="F943" s="126"/>
      <c r="G943" s="126"/>
      <c r="H943" s="126"/>
      <c r="I943" s="126"/>
      <c r="J943" s="136" t="s">
        <v>79</v>
      </c>
      <c r="K943" s="100" t="s">
        <v>23</v>
      </c>
      <c r="L943" s="93" t="s">
        <v>60</v>
      </c>
      <c r="M943" s="111" t="s">
        <v>183</v>
      </c>
      <c r="N943" s="101">
        <v>480</v>
      </c>
      <c r="O943" s="101">
        <v>3</v>
      </c>
      <c r="P943" s="101">
        <v>100</v>
      </c>
      <c r="Q943" s="101">
        <v>20</v>
      </c>
      <c r="R943" s="102"/>
      <c r="S943" s="126" t="s">
        <v>72</v>
      </c>
      <c r="T943" s="126">
        <v>3</v>
      </c>
      <c r="U943" s="126">
        <v>100</v>
      </c>
      <c r="V943" s="126">
        <v>14</v>
      </c>
      <c r="W943" s="126">
        <v>10</v>
      </c>
      <c r="X943" s="126">
        <v>1399.2</v>
      </c>
      <c r="Y943" s="126" t="s">
        <v>74</v>
      </c>
      <c r="Z943" s="126"/>
      <c r="AA943" s="133" t="s">
        <v>83</v>
      </c>
      <c r="AE943" t="str">
        <f>IF(P943&gt;U943,"XXXX","")</f>
        <v/>
      </c>
    </row>
    <row r="944" spans="1:31" x14ac:dyDescent="0.2">
      <c r="A944" s="140"/>
      <c r="B944" s="127"/>
      <c r="C944" s="146"/>
      <c r="D944" s="144"/>
      <c r="E944" s="127"/>
      <c r="F944" s="127"/>
      <c r="G944" s="127"/>
      <c r="H944" s="127"/>
      <c r="I944" s="127"/>
      <c r="J944" s="137"/>
      <c r="K944" s="103" t="s">
        <v>13</v>
      </c>
      <c r="L944" s="104" t="s">
        <v>60</v>
      </c>
      <c r="M944" s="112" t="s">
        <v>64</v>
      </c>
      <c r="N944" s="105">
        <v>480</v>
      </c>
      <c r="O944" s="105">
        <v>3</v>
      </c>
      <c r="P944" s="105">
        <v>5</v>
      </c>
      <c r="Q944" s="105">
        <v>27</v>
      </c>
      <c r="R944" s="106">
        <v>10</v>
      </c>
      <c r="S944" s="127"/>
      <c r="T944" s="127"/>
      <c r="U944" s="127"/>
      <c r="V944" s="127"/>
      <c r="W944" s="127"/>
      <c r="X944" s="127"/>
      <c r="Y944" s="127"/>
      <c r="Z944" s="127"/>
      <c r="AA944" s="134"/>
    </row>
    <row r="945" spans="1:31" ht="13.5" thickBot="1" x14ac:dyDescent="0.25">
      <c r="A945" s="141"/>
      <c r="B945" s="128"/>
      <c r="C945" s="147"/>
      <c r="D945" s="145"/>
      <c r="E945" s="128"/>
      <c r="F945" s="128"/>
      <c r="G945" s="128"/>
      <c r="H945" s="128"/>
      <c r="I945" s="128"/>
      <c r="J945" s="138"/>
      <c r="K945" s="107" t="s">
        <v>14</v>
      </c>
      <c r="L945" s="108" t="s">
        <v>60</v>
      </c>
      <c r="M945" s="113" t="s">
        <v>184</v>
      </c>
      <c r="N945" s="109">
        <v>480</v>
      </c>
      <c r="O945" s="109">
        <v>3</v>
      </c>
      <c r="P945" s="109">
        <v>5</v>
      </c>
      <c r="Q945" s="109" t="s">
        <v>199</v>
      </c>
      <c r="R945" s="110"/>
      <c r="S945" s="128"/>
      <c r="T945" s="128"/>
      <c r="U945" s="128"/>
      <c r="V945" s="128"/>
      <c r="W945" s="128"/>
      <c r="X945" s="128"/>
      <c r="Y945" s="128"/>
      <c r="Z945" s="128"/>
      <c r="AA945" s="135"/>
    </row>
    <row r="946" spans="1:31" x14ac:dyDescent="0.2">
      <c r="A946" s="139" t="s">
        <v>347</v>
      </c>
      <c r="B946" s="126" t="s">
        <v>76</v>
      </c>
      <c r="C946" s="142">
        <v>43665</v>
      </c>
      <c r="D946" s="143" t="s">
        <v>77</v>
      </c>
      <c r="E946" s="126"/>
      <c r="F946" s="126"/>
      <c r="G946" s="126"/>
      <c r="H946" s="126"/>
      <c r="I946" s="126"/>
      <c r="J946" s="136" t="s">
        <v>79</v>
      </c>
      <c r="K946" s="100" t="s">
        <v>23</v>
      </c>
      <c r="L946" s="93" t="s">
        <v>60</v>
      </c>
      <c r="M946" s="111" t="s">
        <v>183</v>
      </c>
      <c r="N946" s="101">
        <v>480</v>
      </c>
      <c r="O946" s="101">
        <v>3</v>
      </c>
      <c r="P946" s="101">
        <v>100</v>
      </c>
      <c r="Q946" s="101">
        <v>25</v>
      </c>
      <c r="R946" s="102"/>
      <c r="S946" s="126" t="s">
        <v>72</v>
      </c>
      <c r="T946" s="126">
        <v>3</v>
      </c>
      <c r="U946" s="126">
        <v>100</v>
      </c>
      <c r="V946" s="126">
        <v>14</v>
      </c>
      <c r="W946" s="126">
        <v>10</v>
      </c>
      <c r="X946" s="126">
        <v>1399.2</v>
      </c>
      <c r="Y946" s="126" t="s">
        <v>74</v>
      </c>
      <c r="Z946" s="126"/>
      <c r="AA946" s="133" t="s">
        <v>83</v>
      </c>
      <c r="AE946" t="str">
        <f>IF(P946&gt;U946,"XXXX","")</f>
        <v/>
      </c>
    </row>
    <row r="947" spans="1:31" x14ac:dyDescent="0.2">
      <c r="A947" s="140"/>
      <c r="B947" s="127"/>
      <c r="C947" s="146"/>
      <c r="D947" s="144"/>
      <c r="E947" s="127"/>
      <c r="F947" s="127"/>
      <c r="G947" s="127"/>
      <c r="H947" s="127"/>
      <c r="I947" s="127"/>
      <c r="J947" s="137"/>
      <c r="K947" s="103" t="s">
        <v>13</v>
      </c>
      <c r="L947" s="104" t="s">
        <v>60</v>
      </c>
      <c r="M947" s="112" t="s">
        <v>64</v>
      </c>
      <c r="N947" s="105">
        <v>480</v>
      </c>
      <c r="O947" s="105">
        <v>3</v>
      </c>
      <c r="P947" s="105">
        <v>5</v>
      </c>
      <c r="Q947" s="105">
        <v>27</v>
      </c>
      <c r="R947" s="106">
        <v>10</v>
      </c>
      <c r="S947" s="127"/>
      <c r="T947" s="127"/>
      <c r="U947" s="127"/>
      <c r="V947" s="127"/>
      <c r="W947" s="127"/>
      <c r="X947" s="127"/>
      <c r="Y947" s="127"/>
      <c r="Z947" s="127"/>
      <c r="AA947" s="134"/>
    </row>
    <row r="948" spans="1:31" ht="13.5" thickBot="1" x14ac:dyDescent="0.25">
      <c r="A948" s="141"/>
      <c r="B948" s="128"/>
      <c r="C948" s="147"/>
      <c r="D948" s="145"/>
      <c r="E948" s="128"/>
      <c r="F948" s="128"/>
      <c r="G948" s="128"/>
      <c r="H948" s="128"/>
      <c r="I948" s="128"/>
      <c r="J948" s="138"/>
      <c r="K948" s="107" t="s">
        <v>14</v>
      </c>
      <c r="L948" s="108" t="s">
        <v>60</v>
      </c>
      <c r="M948" s="113" t="s">
        <v>184</v>
      </c>
      <c r="N948" s="109">
        <v>480</v>
      </c>
      <c r="O948" s="109">
        <v>3</v>
      </c>
      <c r="P948" s="109">
        <v>5</v>
      </c>
      <c r="Q948" s="109" t="s">
        <v>199</v>
      </c>
      <c r="R948" s="110"/>
      <c r="S948" s="128"/>
      <c r="T948" s="128"/>
      <c r="U948" s="128"/>
      <c r="V948" s="128"/>
      <c r="W948" s="128"/>
      <c r="X948" s="128"/>
      <c r="Y948" s="128"/>
      <c r="Z948" s="128"/>
      <c r="AA948" s="135"/>
    </row>
    <row r="949" spans="1:31" x14ac:dyDescent="0.2">
      <c r="A949" s="139" t="s">
        <v>348</v>
      </c>
      <c r="B949" s="126" t="s">
        <v>76</v>
      </c>
      <c r="C949" s="142">
        <v>43665</v>
      </c>
      <c r="D949" s="143" t="s">
        <v>77</v>
      </c>
      <c r="E949" s="126"/>
      <c r="F949" s="126"/>
      <c r="G949" s="126"/>
      <c r="H949" s="126"/>
      <c r="I949" s="126"/>
      <c r="J949" s="136" t="s">
        <v>79</v>
      </c>
      <c r="K949" s="100" t="s">
        <v>23</v>
      </c>
      <c r="L949" s="93" t="s">
        <v>60</v>
      </c>
      <c r="M949" s="111" t="s">
        <v>183</v>
      </c>
      <c r="N949" s="101">
        <v>480</v>
      </c>
      <c r="O949" s="101">
        <v>3</v>
      </c>
      <c r="P949" s="101">
        <v>100</v>
      </c>
      <c r="Q949" s="101">
        <v>30</v>
      </c>
      <c r="R949" s="102"/>
      <c r="S949" s="126" t="s">
        <v>72</v>
      </c>
      <c r="T949" s="126">
        <v>3</v>
      </c>
      <c r="U949" s="126">
        <v>100</v>
      </c>
      <c r="V949" s="126">
        <v>14</v>
      </c>
      <c r="W949" s="126">
        <v>10</v>
      </c>
      <c r="X949" s="126">
        <v>1399.2</v>
      </c>
      <c r="Y949" s="126" t="s">
        <v>74</v>
      </c>
      <c r="Z949" s="126"/>
      <c r="AA949" s="133" t="s">
        <v>83</v>
      </c>
      <c r="AE949" t="str">
        <f>IF(P949&gt;U949,"XXXX","")</f>
        <v/>
      </c>
    </row>
    <row r="950" spans="1:31" x14ac:dyDescent="0.2">
      <c r="A950" s="140"/>
      <c r="B950" s="127"/>
      <c r="C950" s="146"/>
      <c r="D950" s="144"/>
      <c r="E950" s="127"/>
      <c r="F950" s="127"/>
      <c r="G950" s="127"/>
      <c r="H950" s="127"/>
      <c r="I950" s="127"/>
      <c r="J950" s="137"/>
      <c r="K950" s="103" t="s">
        <v>13</v>
      </c>
      <c r="L950" s="104" t="s">
        <v>60</v>
      </c>
      <c r="M950" s="112" t="s">
        <v>64</v>
      </c>
      <c r="N950" s="105">
        <v>480</v>
      </c>
      <c r="O950" s="105">
        <v>3</v>
      </c>
      <c r="P950" s="105">
        <v>5</v>
      </c>
      <c r="Q950" s="105">
        <v>27</v>
      </c>
      <c r="R950" s="106">
        <v>10</v>
      </c>
      <c r="S950" s="127"/>
      <c r="T950" s="127"/>
      <c r="U950" s="127"/>
      <c r="V950" s="127"/>
      <c r="W950" s="127"/>
      <c r="X950" s="127"/>
      <c r="Y950" s="127"/>
      <c r="Z950" s="127"/>
      <c r="AA950" s="134"/>
    </row>
    <row r="951" spans="1:31" ht="13.5" thickBot="1" x14ac:dyDescent="0.25">
      <c r="A951" s="141"/>
      <c r="B951" s="128"/>
      <c r="C951" s="147"/>
      <c r="D951" s="145"/>
      <c r="E951" s="128"/>
      <c r="F951" s="128"/>
      <c r="G951" s="128"/>
      <c r="H951" s="128"/>
      <c r="I951" s="128"/>
      <c r="J951" s="138"/>
      <c r="K951" s="107" t="s">
        <v>14</v>
      </c>
      <c r="L951" s="108" t="s">
        <v>60</v>
      </c>
      <c r="M951" s="113" t="s">
        <v>184</v>
      </c>
      <c r="N951" s="109">
        <v>480</v>
      </c>
      <c r="O951" s="109">
        <v>3</v>
      </c>
      <c r="P951" s="109">
        <v>5</v>
      </c>
      <c r="Q951" s="109" t="s">
        <v>199</v>
      </c>
      <c r="R951" s="110"/>
      <c r="S951" s="128"/>
      <c r="T951" s="128"/>
      <c r="U951" s="128"/>
      <c r="V951" s="128"/>
      <c r="W951" s="128"/>
      <c r="X951" s="128"/>
      <c r="Y951" s="128"/>
      <c r="Z951" s="128"/>
      <c r="AA951" s="135"/>
    </row>
    <row r="952" spans="1:31" x14ac:dyDescent="0.2">
      <c r="A952" s="139" t="s">
        <v>349</v>
      </c>
      <c r="B952" s="126" t="s">
        <v>76</v>
      </c>
      <c r="C952" s="142">
        <v>43665</v>
      </c>
      <c r="D952" s="143" t="s">
        <v>77</v>
      </c>
      <c r="E952" s="126"/>
      <c r="F952" s="126"/>
      <c r="G952" s="126"/>
      <c r="H952" s="126"/>
      <c r="I952" s="126"/>
      <c r="J952" s="136" t="s">
        <v>79</v>
      </c>
      <c r="K952" s="100" t="s">
        <v>23</v>
      </c>
      <c r="L952" s="93" t="s">
        <v>60</v>
      </c>
      <c r="M952" s="111" t="s">
        <v>183</v>
      </c>
      <c r="N952" s="101">
        <v>480</v>
      </c>
      <c r="O952" s="101">
        <v>3</v>
      </c>
      <c r="P952" s="101">
        <v>100</v>
      </c>
      <c r="Q952" s="101">
        <v>40</v>
      </c>
      <c r="R952" s="102"/>
      <c r="S952" s="126" t="s">
        <v>72</v>
      </c>
      <c r="T952" s="126">
        <v>3</v>
      </c>
      <c r="U952" s="126">
        <v>100</v>
      </c>
      <c r="V952" s="126">
        <v>14</v>
      </c>
      <c r="W952" s="126">
        <v>10</v>
      </c>
      <c r="X952" s="126">
        <v>1399.2</v>
      </c>
      <c r="Y952" s="126" t="s">
        <v>74</v>
      </c>
      <c r="Z952" s="126"/>
      <c r="AA952" s="133" t="s">
        <v>83</v>
      </c>
      <c r="AE952" t="str">
        <f>IF(P952&gt;U952,"XXXX","")</f>
        <v/>
      </c>
    </row>
    <row r="953" spans="1:31" x14ac:dyDescent="0.2">
      <c r="A953" s="140"/>
      <c r="B953" s="127"/>
      <c r="C953" s="146"/>
      <c r="D953" s="144"/>
      <c r="E953" s="127"/>
      <c r="F953" s="127"/>
      <c r="G953" s="127"/>
      <c r="H953" s="127"/>
      <c r="I953" s="127"/>
      <c r="J953" s="137"/>
      <c r="K953" s="103" t="s">
        <v>13</v>
      </c>
      <c r="L953" s="104" t="s">
        <v>60</v>
      </c>
      <c r="M953" s="112" t="s">
        <v>64</v>
      </c>
      <c r="N953" s="105">
        <v>480</v>
      </c>
      <c r="O953" s="105">
        <v>3</v>
      </c>
      <c r="P953" s="105">
        <v>5</v>
      </c>
      <c r="Q953" s="105">
        <v>27</v>
      </c>
      <c r="R953" s="106">
        <v>10</v>
      </c>
      <c r="S953" s="127"/>
      <c r="T953" s="127"/>
      <c r="U953" s="127"/>
      <c r="V953" s="127"/>
      <c r="W953" s="127"/>
      <c r="X953" s="127"/>
      <c r="Y953" s="127"/>
      <c r="Z953" s="127"/>
      <c r="AA953" s="134"/>
    </row>
    <row r="954" spans="1:31" ht="13.5" thickBot="1" x14ac:dyDescent="0.25">
      <c r="A954" s="141"/>
      <c r="B954" s="128"/>
      <c r="C954" s="147"/>
      <c r="D954" s="145"/>
      <c r="E954" s="128"/>
      <c r="F954" s="128"/>
      <c r="G954" s="128"/>
      <c r="H954" s="128"/>
      <c r="I954" s="128"/>
      <c r="J954" s="138"/>
      <c r="K954" s="107" t="s">
        <v>14</v>
      </c>
      <c r="L954" s="108" t="s">
        <v>60</v>
      </c>
      <c r="M954" s="113" t="s">
        <v>184</v>
      </c>
      <c r="N954" s="109">
        <v>480</v>
      </c>
      <c r="O954" s="109">
        <v>3</v>
      </c>
      <c r="P954" s="109">
        <v>5</v>
      </c>
      <c r="Q954" s="109" t="s">
        <v>199</v>
      </c>
      <c r="R954" s="110"/>
      <c r="S954" s="128"/>
      <c r="T954" s="128"/>
      <c r="U954" s="128"/>
      <c r="V954" s="128"/>
      <c r="W954" s="128"/>
      <c r="X954" s="128"/>
      <c r="Y954" s="128"/>
      <c r="Z954" s="128"/>
      <c r="AA954" s="135"/>
    </row>
    <row r="955" spans="1:31" x14ac:dyDescent="0.2">
      <c r="A955" s="139" t="s">
        <v>350</v>
      </c>
      <c r="B955" s="126" t="s">
        <v>76</v>
      </c>
      <c r="C955" s="142">
        <v>43665</v>
      </c>
      <c r="D955" s="143" t="s">
        <v>77</v>
      </c>
      <c r="E955" s="126"/>
      <c r="F955" s="126"/>
      <c r="G955" s="126"/>
      <c r="H955" s="126"/>
      <c r="I955" s="126"/>
      <c r="J955" s="136" t="s">
        <v>79</v>
      </c>
      <c r="K955" s="100" t="s">
        <v>23</v>
      </c>
      <c r="L955" s="93" t="s">
        <v>60</v>
      </c>
      <c r="M955" s="111" t="s">
        <v>179</v>
      </c>
      <c r="N955" s="101">
        <v>240</v>
      </c>
      <c r="O955" s="101">
        <v>3</v>
      </c>
      <c r="P955" s="101">
        <v>65</v>
      </c>
      <c r="Q955" s="101">
        <v>25</v>
      </c>
      <c r="R955" s="102"/>
      <c r="S955" s="126">
        <v>200</v>
      </c>
      <c r="T955" s="126">
        <v>3</v>
      </c>
      <c r="U955" s="126">
        <v>65</v>
      </c>
      <c r="V955" s="126">
        <v>17.5</v>
      </c>
      <c r="W955" s="126">
        <v>5</v>
      </c>
      <c r="X955" s="126">
        <v>1399.2</v>
      </c>
      <c r="Y955" s="126" t="s">
        <v>75</v>
      </c>
      <c r="Z955" s="126"/>
      <c r="AA955" s="133" t="s">
        <v>83</v>
      </c>
      <c r="AE955" t="str">
        <f>IF(P955&gt;U955,"XXXX","")</f>
        <v/>
      </c>
    </row>
    <row r="956" spans="1:31" x14ac:dyDescent="0.2">
      <c r="A956" s="140"/>
      <c r="B956" s="127"/>
      <c r="C956" s="146"/>
      <c r="D956" s="144"/>
      <c r="E956" s="127"/>
      <c r="F956" s="127"/>
      <c r="G956" s="127"/>
      <c r="H956" s="127"/>
      <c r="I956" s="127"/>
      <c r="J956" s="137"/>
      <c r="K956" s="103" t="s">
        <v>13</v>
      </c>
      <c r="L956" s="104" t="s">
        <v>60</v>
      </c>
      <c r="M956" s="112" t="s">
        <v>64</v>
      </c>
      <c r="N956" s="105">
        <v>240</v>
      </c>
      <c r="O956" s="105">
        <v>3</v>
      </c>
      <c r="P956" s="105">
        <v>5</v>
      </c>
      <c r="Q956" s="105">
        <v>27</v>
      </c>
      <c r="R956" s="106">
        <v>7.5</v>
      </c>
      <c r="S956" s="127"/>
      <c r="T956" s="127"/>
      <c r="U956" s="127"/>
      <c r="V956" s="127"/>
      <c r="W956" s="127"/>
      <c r="X956" s="127"/>
      <c r="Y956" s="127"/>
      <c r="Z956" s="127"/>
      <c r="AA956" s="134"/>
    </row>
    <row r="957" spans="1:31" ht="13.5" thickBot="1" x14ac:dyDescent="0.25">
      <c r="A957" s="141"/>
      <c r="B957" s="128"/>
      <c r="C957" s="147"/>
      <c r="D957" s="145"/>
      <c r="E957" s="128"/>
      <c r="F957" s="128"/>
      <c r="G957" s="128"/>
      <c r="H957" s="128"/>
      <c r="I957" s="128"/>
      <c r="J957" s="138"/>
      <c r="K957" s="107" t="s">
        <v>14</v>
      </c>
      <c r="L957" s="108" t="s">
        <v>60</v>
      </c>
      <c r="M957" s="113" t="s">
        <v>62</v>
      </c>
      <c r="N957" s="109">
        <v>240</v>
      </c>
      <c r="O957" s="109">
        <v>3</v>
      </c>
      <c r="P957" s="109">
        <v>5</v>
      </c>
      <c r="Q957" s="109">
        <v>27</v>
      </c>
      <c r="R957" s="110"/>
      <c r="S957" s="128"/>
      <c r="T957" s="128"/>
      <c r="U957" s="128"/>
      <c r="V957" s="128"/>
      <c r="W957" s="128"/>
      <c r="X957" s="128"/>
      <c r="Y957" s="128"/>
      <c r="Z957" s="128"/>
      <c r="AA957" s="135"/>
    </row>
    <row r="958" spans="1:31" x14ac:dyDescent="0.2">
      <c r="A958" s="139" t="s">
        <v>351</v>
      </c>
      <c r="B958" s="126" t="s">
        <v>76</v>
      </c>
      <c r="C958" s="142">
        <v>43665</v>
      </c>
      <c r="D958" s="143" t="s">
        <v>77</v>
      </c>
      <c r="E958" s="126"/>
      <c r="F958" s="126"/>
      <c r="G958" s="126"/>
      <c r="H958" s="126"/>
      <c r="I958" s="126"/>
      <c r="J958" s="136" t="s">
        <v>79</v>
      </c>
      <c r="K958" s="100" t="s">
        <v>23</v>
      </c>
      <c r="L958" s="93" t="s">
        <v>60</v>
      </c>
      <c r="M958" s="111" t="s">
        <v>179</v>
      </c>
      <c r="N958" s="101">
        <v>240</v>
      </c>
      <c r="O958" s="101">
        <v>3</v>
      </c>
      <c r="P958" s="101">
        <v>65</v>
      </c>
      <c r="Q958" s="101">
        <v>30</v>
      </c>
      <c r="R958" s="102"/>
      <c r="S958" s="126">
        <v>200</v>
      </c>
      <c r="T958" s="126">
        <v>3</v>
      </c>
      <c r="U958" s="126">
        <v>65</v>
      </c>
      <c r="V958" s="126">
        <v>17.5</v>
      </c>
      <c r="W958" s="126">
        <v>5</v>
      </c>
      <c r="X958" s="126">
        <v>1399.2</v>
      </c>
      <c r="Y958" s="126" t="s">
        <v>75</v>
      </c>
      <c r="Z958" s="126"/>
      <c r="AA958" s="133" t="s">
        <v>83</v>
      </c>
      <c r="AE958" t="str">
        <f>IF(P958&gt;U958,"XXXX","")</f>
        <v/>
      </c>
    </row>
    <row r="959" spans="1:31" x14ac:dyDescent="0.2">
      <c r="A959" s="140"/>
      <c r="B959" s="127"/>
      <c r="C959" s="146"/>
      <c r="D959" s="144"/>
      <c r="E959" s="127"/>
      <c r="F959" s="127"/>
      <c r="G959" s="127"/>
      <c r="H959" s="127"/>
      <c r="I959" s="127"/>
      <c r="J959" s="137"/>
      <c r="K959" s="103" t="s">
        <v>13</v>
      </c>
      <c r="L959" s="104" t="s">
        <v>60</v>
      </c>
      <c r="M959" s="112" t="s">
        <v>64</v>
      </c>
      <c r="N959" s="105">
        <v>240</v>
      </c>
      <c r="O959" s="105">
        <v>3</v>
      </c>
      <c r="P959" s="105">
        <v>5</v>
      </c>
      <c r="Q959" s="105">
        <v>27</v>
      </c>
      <c r="R959" s="106">
        <v>7.5</v>
      </c>
      <c r="S959" s="127"/>
      <c r="T959" s="127"/>
      <c r="U959" s="127"/>
      <c r="V959" s="127"/>
      <c r="W959" s="127"/>
      <c r="X959" s="127"/>
      <c r="Y959" s="127"/>
      <c r="Z959" s="127"/>
      <c r="AA959" s="134"/>
    </row>
    <row r="960" spans="1:31" ht="13.5" thickBot="1" x14ac:dyDescent="0.25">
      <c r="A960" s="141"/>
      <c r="B960" s="128"/>
      <c r="C960" s="147"/>
      <c r="D960" s="145"/>
      <c r="E960" s="128"/>
      <c r="F960" s="128"/>
      <c r="G960" s="128"/>
      <c r="H960" s="128"/>
      <c r="I960" s="128"/>
      <c r="J960" s="138"/>
      <c r="K960" s="107" t="s">
        <v>14</v>
      </c>
      <c r="L960" s="108" t="s">
        <v>60</v>
      </c>
      <c r="M960" s="113" t="s">
        <v>62</v>
      </c>
      <c r="N960" s="109">
        <v>240</v>
      </c>
      <c r="O960" s="109">
        <v>3</v>
      </c>
      <c r="P960" s="109">
        <v>5</v>
      </c>
      <c r="Q960" s="109">
        <v>27</v>
      </c>
      <c r="R960" s="110"/>
      <c r="S960" s="128"/>
      <c r="T960" s="128"/>
      <c r="U960" s="128"/>
      <c r="V960" s="128"/>
      <c r="W960" s="128"/>
      <c r="X960" s="128"/>
      <c r="Y960" s="128"/>
      <c r="Z960" s="128"/>
      <c r="AA960" s="135"/>
    </row>
    <row r="961" spans="1:31" x14ac:dyDescent="0.2">
      <c r="A961" s="139" t="s">
        <v>352</v>
      </c>
      <c r="B961" s="126" t="s">
        <v>76</v>
      </c>
      <c r="C961" s="142">
        <v>43665</v>
      </c>
      <c r="D961" s="143" t="s">
        <v>77</v>
      </c>
      <c r="E961" s="126"/>
      <c r="F961" s="126"/>
      <c r="G961" s="126"/>
      <c r="H961" s="126"/>
      <c r="I961" s="126"/>
      <c r="J961" s="136" t="s">
        <v>79</v>
      </c>
      <c r="K961" s="100" t="s">
        <v>23</v>
      </c>
      <c r="L961" s="93" t="s">
        <v>60</v>
      </c>
      <c r="M961" s="111" t="s">
        <v>179</v>
      </c>
      <c r="N961" s="101">
        <v>240</v>
      </c>
      <c r="O961" s="101">
        <v>3</v>
      </c>
      <c r="P961" s="101">
        <v>65</v>
      </c>
      <c r="Q961" s="101">
        <v>40</v>
      </c>
      <c r="R961" s="102"/>
      <c r="S961" s="126">
        <v>200</v>
      </c>
      <c r="T961" s="126">
        <v>3</v>
      </c>
      <c r="U961" s="126">
        <v>65</v>
      </c>
      <c r="V961" s="126">
        <v>17.5</v>
      </c>
      <c r="W961" s="126">
        <v>5</v>
      </c>
      <c r="X961" s="126">
        <v>1399.2</v>
      </c>
      <c r="Y961" s="126" t="s">
        <v>75</v>
      </c>
      <c r="Z961" s="126"/>
      <c r="AA961" s="133" t="s">
        <v>83</v>
      </c>
      <c r="AE961" t="str">
        <f>IF(P961&gt;U961,"XXXX","")</f>
        <v/>
      </c>
    </row>
    <row r="962" spans="1:31" x14ac:dyDescent="0.2">
      <c r="A962" s="140"/>
      <c r="B962" s="127"/>
      <c r="C962" s="146"/>
      <c r="D962" s="144"/>
      <c r="E962" s="127"/>
      <c r="F962" s="127"/>
      <c r="G962" s="127"/>
      <c r="H962" s="127"/>
      <c r="I962" s="127"/>
      <c r="J962" s="137"/>
      <c r="K962" s="103" t="s">
        <v>13</v>
      </c>
      <c r="L962" s="104" t="s">
        <v>60</v>
      </c>
      <c r="M962" s="112" t="s">
        <v>64</v>
      </c>
      <c r="N962" s="105">
        <v>240</v>
      </c>
      <c r="O962" s="105">
        <v>3</v>
      </c>
      <c r="P962" s="105">
        <v>5</v>
      </c>
      <c r="Q962" s="105">
        <v>27</v>
      </c>
      <c r="R962" s="106">
        <v>7.5</v>
      </c>
      <c r="S962" s="127"/>
      <c r="T962" s="127"/>
      <c r="U962" s="127"/>
      <c r="V962" s="127"/>
      <c r="W962" s="127"/>
      <c r="X962" s="127"/>
      <c r="Y962" s="127"/>
      <c r="Z962" s="127"/>
      <c r="AA962" s="134"/>
    </row>
    <row r="963" spans="1:31" ht="13.5" thickBot="1" x14ac:dyDescent="0.25">
      <c r="A963" s="141"/>
      <c r="B963" s="128"/>
      <c r="C963" s="147"/>
      <c r="D963" s="145"/>
      <c r="E963" s="128"/>
      <c r="F963" s="128"/>
      <c r="G963" s="128"/>
      <c r="H963" s="128"/>
      <c r="I963" s="128"/>
      <c r="J963" s="138"/>
      <c r="K963" s="107" t="s">
        <v>14</v>
      </c>
      <c r="L963" s="108" t="s">
        <v>60</v>
      </c>
      <c r="M963" s="113" t="s">
        <v>62</v>
      </c>
      <c r="N963" s="109">
        <v>240</v>
      </c>
      <c r="O963" s="109">
        <v>3</v>
      </c>
      <c r="P963" s="109">
        <v>5</v>
      </c>
      <c r="Q963" s="109">
        <v>27</v>
      </c>
      <c r="R963" s="110"/>
      <c r="S963" s="128"/>
      <c r="T963" s="128"/>
      <c r="U963" s="128"/>
      <c r="V963" s="128"/>
      <c r="W963" s="128"/>
      <c r="X963" s="128"/>
      <c r="Y963" s="128"/>
      <c r="Z963" s="128"/>
      <c r="AA963" s="135"/>
    </row>
    <row r="964" spans="1:31" x14ac:dyDescent="0.2">
      <c r="A964" s="139" t="s">
        <v>568</v>
      </c>
      <c r="B964" s="126" t="s">
        <v>76</v>
      </c>
      <c r="C964" s="142">
        <v>43665</v>
      </c>
      <c r="D964" s="143" t="s">
        <v>77</v>
      </c>
      <c r="E964" s="126"/>
      <c r="F964" s="126"/>
      <c r="G964" s="126"/>
      <c r="H964" s="126"/>
      <c r="I964" s="126"/>
      <c r="J964" s="136" t="s">
        <v>79</v>
      </c>
      <c r="K964" s="100" t="s">
        <v>23</v>
      </c>
      <c r="L964" s="93" t="s">
        <v>60</v>
      </c>
      <c r="M964" s="111" t="s">
        <v>179</v>
      </c>
      <c r="N964" s="101">
        <v>240</v>
      </c>
      <c r="O964" s="101">
        <v>3</v>
      </c>
      <c r="P964" s="101">
        <v>65</v>
      </c>
      <c r="Q964" s="101">
        <v>40</v>
      </c>
      <c r="R964" s="102"/>
      <c r="S964" s="126">
        <v>200</v>
      </c>
      <c r="T964" s="126">
        <v>3</v>
      </c>
      <c r="U964" s="126">
        <v>65</v>
      </c>
      <c r="V964" s="126">
        <v>25.3</v>
      </c>
      <c r="W964" s="126">
        <v>7.5</v>
      </c>
      <c r="X964" s="126">
        <v>1399.2</v>
      </c>
      <c r="Y964" s="126" t="s">
        <v>75</v>
      </c>
      <c r="Z964" s="126"/>
      <c r="AA964" s="133" t="s">
        <v>83</v>
      </c>
      <c r="AE964" t="str">
        <f>IF(P964&gt;U964,"XXXX","")</f>
        <v/>
      </c>
    </row>
    <row r="965" spans="1:31" x14ac:dyDescent="0.2">
      <c r="A965" s="140"/>
      <c r="B965" s="127"/>
      <c r="C965" s="146"/>
      <c r="D965" s="144"/>
      <c r="E965" s="127"/>
      <c r="F965" s="127"/>
      <c r="G965" s="127"/>
      <c r="H965" s="127"/>
      <c r="I965" s="127"/>
      <c r="J965" s="137"/>
      <c r="K965" s="103" t="s">
        <v>13</v>
      </c>
      <c r="L965" s="104" t="s">
        <v>60</v>
      </c>
      <c r="M965" s="112" t="s">
        <v>64</v>
      </c>
      <c r="N965" s="105">
        <v>240</v>
      </c>
      <c r="O965" s="105">
        <v>3</v>
      </c>
      <c r="P965" s="105">
        <v>5</v>
      </c>
      <c r="Q965" s="105">
        <v>27</v>
      </c>
      <c r="R965" s="106">
        <v>7.5</v>
      </c>
      <c r="S965" s="127"/>
      <c r="T965" s="127"/>
      <c r="U965" s="127"/>
      <c r="V965" s="127"/>
      <c r="W965" s="127"/>
      <c r="X965" s="127"/>
      <c r="Y965" s="127"/>
      <c r="Z965" s="127"/>
      <c r="AA965" s="134"/>
    </row>
    <row r="966" spans="1:31" ht="13.5" thickBot="1" x14ac:dyDescent="0.25">
      <c r="A966" s="141"/>
      <c r="B966" s="128"/>
      <c r="C966" s="147"/>
      <c r="D966" s="145"/>
      <c r="E966" s="128"/>
      <c r="F966" s="128"/>
      <c r="G966" s="128"/>
      <c r="H966" s="128"/>
      <c r="I966" s="128"/>
      <c r="J966" s="138"/>
      <c r="K966" s="107" t="s">
        <v>14</v>
      </c>
      <c r="L966" s="108" t="s">
        <v>60</v>
      </c>
      <c r="M966" s="113" t="s">
        <v>62</v>
      </c>
      <c r="N966" s="109">
        <v>240</v>
      </c>
      <c r="O966" s="109">
        <v>3</v>
      </c>
      <c r="P966" s="109">
        <v>5</v>
      </c>
      <c r="Q966" s="109">
        <v>27</v>
      </c>
      <c r="R966" s="110"/>
      <c r="S966" s="128"/>
      <c r="T966" s="128"/>
      <c r="U966" s="128"/>
      <c r="V966" s="128"/>
      <c r="W966" s="128"/>
      <c r="X966" s="128"/>
      <c r="Y966" s="128"/>
      <c r="Z966" s="128"/>
      <c r="AA966" s="135"/>
    </row>
    <row r="967" spans="1:31" x14ac:dyDescent="0.2">
      <c r="A967" s="139" t="s">
        <v>353</v>
      </c>
      <c r="B967" s="126" t="s">
        <v>76</v>
      </c>
      <c r="C967" s="142">
        <v>43665</v>
      </c>
      <c r="D967" s="143" t="s">
        <v>77</v>
      </c>
      <c r="E967" s="126"/>
      <c r="F967" s="126"/>
      <c r="G967" s="126"/>
      <c r="H967" s="126"/>
      <c r="I967" s="126"/>
      <c r="J967" s="136" t="s">
        <v>79</v>
      </c>
      <c r="K967" s="100" t="s">
        <v>23</v>
      </c>
      <c r="L967" s="93" t="s">
        <v>60</v>
      </c>
      <c r="M967" s="111" t="s">
        <v>179</v>
      </c>
      <c r="N967" s="101">
        <v>240</v>
      </c>
      <c r="O967" s="101">
        <v>3</v>
      </c>
      <c r="P967" s="101">
        <v>65</v>
      </c>
      <c r="Q967" s="101">
        <v>60</v>
      </c>
      <c r="R967" s="102"/>
      <c r="S967" s="126">
        <v>200</v>
      </c>
      <c r="T967" s="126">
        <v>3</v>
      </c>
      <c r="U967" s="126">
        <v>65</v>
      </c>
      <c r="V967" s="126">
        <v>25.3</v>
      </c>
      <c r="W967" s="126">
        <v>7.5</v>
      </c>
      <c r="X967" s="126">
        <v>1399.2</v>
      </c>
      <c r="Y967" s="126" t="s">
        <v>75</v>
      </c>
      <c r="Z967" s="126"/>
      <c r="AA967" s="133" t="s">
        <v>83</v>
      </c>
      <c r="AE967" t="str">
        <f>IF(P967&gt;U967,"XXXX","")</f>
        <v/>
      </c>
    </row>
    <row r="968" spans="1:31" x14ac:dyDescent="0.2">
      <c r="A968" s="140"/>
      <c r="B968" s="127"/>
      <c r="C968" s="146"/>
      <c r="D968" s="144"/>
      <c r="E968" s="127"/>
      <c r="F968" s="127"/>
      <c r="G968" s="127"/>
      <c r="H968" s="127"/>
      <c r="I968" s="127"/>
      <c r="J968" s="137"/>
      <c r="K968" s="103" t="s">
        <v>13</v>
      </c>
      <c r="L968" s="104" t="s">
        <v>60</v>
      </c>
      <c r="M968" s="112" t="s">
        <v>64</v>
      </c>
      <c r="N968" s="105">
        <v>240</v>
      </c>
      <c r="O968" s="105">
        <v>3</v>
      </c>
      <c r="P968" s="105">
        <v>5</v>
      </c>
      <c r="Q968" s="105">
        <v>27</v>
      </c>
      <c r="R968" s="106">
        <v>7.5</v>
      </c>
      <c r="S968" s="127"/>
      <c r="T968" s="127"/>
      <c r="U968" s="127"/>
      <c r="V968" s="127"/>
      <c r="W968" s="127"/>
      <c r="X968" s="127"/>
      <c r="Y968" s="127"/>
      <c r="Z968" s="127"/>
      <c r="AA968" s="134"/>
    </row>
    <row r="969" spans="1:31" ht="13.5" thickBot="1" x14ac:dyDescent="0.25">
      <c r="A969" s="141"/>
      <c r="B969" s="128"/>
      <c r="C969" s="147"/>
      <c r="D969" s="145"/>
      <c r="E969" s="128"/>
      <c r="F969" s="128"/>
      <c r="G969" s="128"/>
      <c r="H969" s="128"/>
      <c r="I969" s="128"/>
      <c r="J969" s="138"/>
      <c r="K969" s="107" t="s">
        <v>14</v>
      </c>
      <c r="L969" s="108" t="s">
        <v>60</v>
      </c>
      <c r="M969" s="113" t="s">
        <v>62</v>
      </c>
      <c r="N969" s="109">
        <v>240</v>
      </c>
      <c r="O969" s="109">
        <v>3</v>
      </c>
      <c r="P969" s="109">
        <v>5</v>
      </c>
      <c r="Q969" s="109">
        <v>27</v>
      </c>
      <c r="R969" s="110"/>
      <c r="S969" s="128"/>
      <c r="T969" s="128"/>
      <c r="U969" s="128"/>
      <c r="V969" s="128"/>
      <c r="W969" s="128"/>
      <c r="X969" s="128"/>
      <c r="Y969" s="128"/>
      <c r="Z969" s="128"/>
      <c r="AA969" s="135"/>
    </row>
    <row r="970" spans="1:31" x14ac:dyDescent="0.2">
      <c r="A970" s="139" t="s">
        <v>354</v>
      </c>
      <c r="B970" s="126" t="s">
        <v>76</v>
      </c>
      <c r="C970" s="142">
        <v>43665</v>
      </c>
      <c r="D970" s="143" t="s">
        <v>77</v>
      </c>
      <c r="E970" s="126"/>
      <c r="F970" s="126"/>
      <c r="G970" s="126"/>
      <c r="H970" s="126"/>
      <c r="I970" s="126"/>
      <c r="J970" s="136" t="s">
        <v>79</v>
      </c>
      <c r="K970" s="100" t="s">
        <v>23</v>
      </c>
      <c r="L970" s="93" t="s">
        <v>60</v>
      </c>
      <c r="M970" s="111" t="s">
        <v>179</v>
      </c>
      <c r="N970" s="101">
        <v>240</v>
      </c>
      <c r="O970" s="101">
        <v>3</v>
      </c>
      <c r="P970" s="101">
        <v>65</v>
      </c>
      <c r="Q970" s="101">
        <v>25</v>
      </c>
      <c r="R970" s="102"/>
      <c r="S970" s="126">
        <v>208</v>
      </c>
      <c r="T970" s="126">
        <v>3</v>
      </c>
      <c r="U970" s="126">
        <v>65</v>
      </c>
      <c r="V970" s="126">
        <v>16.7</v>
      </c>
      <c r="W970" s="126">
        <v>5</v>
      </c>
      <c r="X970" s="126">
        <v>1399.2</v>
      </c>
      <c r="Y970" s="126" t="s">
        <v>75</v>
      </c>
      <c r="Z970" s="126"/>
      <c r="AA970" s="133" t="s">
        <v>83</v>
      </c>
      <c r="AE970" t="str">
        <f>IF(P970&gt;U970,"XXXX","")</f>
        <v/>
      </c>
    </row>
    <row r="971" spans="1:31" x14ac:dyDescent="0.2">
      <c r="A971" s="140"/>
      <c r="B971" s="127"/>
      <c r="C971" s="146"/>
      <c r="D971" s="144"/>
      <c r="E971" s="127"/>
      <c r="F971" s="127"/>
      <c r="G971" s="127"/>
      <c r="H971" s="127"/>
      <c r="I971" s="127"/>
      <c r="J971" s="137"/>
      <c r="K971" s="103" t="s">
        <v>13</v>
      </c>
      <c r="L971" s="104" t="s">
        <v>60</v>
      </c>
      <c r="M971" s="112" t="s">
        <v>64</v>
      </c>
      <c r="N971" s="105">
        <v>240</v>
      </c>
      <c r="O971" s="105">
        <v>3</v>
      </c>
      <c r="P971" s="105">
        <v>5</v>
      </c>
      <c r="Q971" s="105">
        <v>27</v>
      </c>
      <c r="R971" s="106">
        <v>7.5</v>
      </c>
      <c r="S971" s="127"/>
      <c r="T971" s="127"/>
      <c r="U971" s="127"/>
      <c r="V971" s="127"/>
      <c r="W971" s="127"/>
      <c r="X971" s="127"/>
      <c r="Y971" s="127"/>
      <c r="Z971" s="127"/>
      <c r="AA971" s="134"/>
    </row>
    <row r="972" spans="1:31" ht="13.5" thickBot="1" x14ac:dyDescent="0.25">
      <c r="A972" s="141"/>
      <c r="B972" s="128"/>
      <c r="C972" s="147"/>
      <c r="D972" s="145"/>
      <c r="E972" s="128"/>
      <c r="F972" s="128"/>
      <c r="G972" s="128"/>
      <c r="H972" s="128"/>
      <c r="I972" s="128"/>
      <c r="J972" s="138"/>
      <c r="K972" s="107" t="s">
        <v>14</v>
      </c>
      <c r="L972" s="108" t="s">
        <v>60</v>
      </c>
      <c r="M972" s="113" t="s">
        <v>62</v>
      </c>
      <c r="N972" s="109">
        <v>240</v>
      </c>
      <c r="O972" s="109">
        <v>3</v>
      </c>
      <c r="P972" s="109">
        <v>5</v>
      </c>
      <c r="Q972" s="109">
        <v>27</v>
      </c>
      <c r="R972" s="110"/>
      <c r="S972" s="128"/>
      <c r="T972" s="128"/>
      <c r="U972" s="128"/>
      <c r="V972" s="128"/>
      <c r="W972" s="128"/>
      <c r="X972" s="128"/>
      <c r="Y972" s="128"/>
      <c r="Z972" s="128"/>
      <c r="AA972" s="135"/>
    </row>
    <row r="973" spans="1:31" x14ac:dyDescent="0.2">
      <c r="A973" s="139" t="s">
        <v>355</v>
      </c>
      <c r="B973" s="126" t="s">
        <v>76</v>
      </c>
      <c r="C973" s="142">
        <v>43665</v>
      </c>
      <c r="D973" s="143" t="s">
        <v>77</v>
      </c>
      <c r="E973" s="126"/>
      <c r="F973" s="126"/>
      <c r="G973" s="126"/>
      <c r="H973" s="126"/>
      <c r="I973" s="126"/>
      <c r="J973" s="136" t="s">
        <v>79</v>
      </c>
      <c r="K973" s="100" t="s">
        <v>23</v>
      </c>
      <c r="L973" s="93" t="s">
        <v>60</v>
      </c>
      <c r="M973" s="111" t="s">
        <v>179</v>
      </c>
      <c r="N973" s="101">
        <v>240</v>
      </c>
      <c r="O973" s="101">
        <v>3</v>
      </c>
      <c r="P973" s="101">
        <v>65</v>
      </c>
      <c r="Q973" s="101">
        <v>30</v>
      </c>
      <c r="R973" s="102"/>
      <c r="S973" s="126">
        <v>208</v>
      </c>
      <c r="T973" s="126">
        <v>3</v>
      </c>
      <c r="U973" s="126">
        <v>65</v>
      </c>
      <c r="V973" s="126">
        <v>16.7</v>
      </c>
      <c r="W973" s="126">
        <v>5</v>
      </c>
      <c r="X973" s="126">
        <v>1399.2</v>
      </c>
      <c r="Y973" s="126" t="s">
        <v>75</v>
      </c>
      <c r="Z973" s="126"/>
      <c r="AA973" s="133" t="s">
        <v>83</v>
      </c>
      <c r="AE973" t="str">
        <f>IF(P973&gt;U973,"XXXX","")</f>
        <v/>
      </c>
    </row>
    <row r="974" spans="1:31" x14ac:dyDescent="0.2">
      <c r="A974" s="140"/>
      <c r="B974" s="127"/>
      <c r="C974" s="146"/>
      <c r="D974" s="144"/>
      <c r="E974" s="127"/>
      <c r="F974" s="127"/>
      <c r="G974" s="127"/>
      <c r="H974" s="127"/>
      <c r="I974" s="127"/>
      <c r="J974" s="137"/>
      <c r="K974" s="103" t="s">
        <v>13</v>
      </c>
      <c r="L974" s="104" t="s">
        <v>60</v>
      </c>
      <c r="M974" s="112" t="s">
        <v>64</v>
      </c>
      <c r="N974" s="105">
        <v>240</v>
      </c>
      <c r="O974" s="105">
        <v>3</v>
      </c>
      <c r="P974" s="105">
        <v>5</v>
      </c>
      <c r="Q974" s="105">
        <v>27</v>
      </c>
      <c r="R974" s="106">
        <v>7.5</v>
      </c>
      <c r="S974" s="127"/>
      <c r="T974" s="127"/>
      <c r="U974" s="127"/>
      <c r="V974" s="127"/>
      <c r="W974" s="127"/>
      <c r="X974" s="127"/>
      <c r="Y974" s="127"/>
      <c r="Z974" s="127"/>
      <c r="AA974" s="134"/>
    </row>
    <row r="975" spans="1:31" ht="13.5" thickBot="1" x14ac:dyDescent="0.25">
      <c r="A975" s="141"/>
      <c r="B975" s="128"/>
      <c r="C975" s="147"/>
      <c r="D975" s="145"/>
      <c r="E975" s="128"/>
      <c r="F975" s="128"/>
      <c r="G975" s="128"/>
      <c r="H975" s="128"/>
      <c r="I975" s="128"/>
      <c r="J975" s="138"/>
      <c r="K975" s="107" t="s">
        <v>14</v>
      </c>
      <c r="L975" s="108" t="s">
        <v>60</v>
      </c>
      <c r="M975" s="113" t="s">
        <v>62</v>
      </c>
      <c r="N975" s="109">
        <v>240</v>
      </c>
      <c r="O975" s="109">
        <v>3</v>
      </c>
      <c r="P975" s="109">
        <v>5</v>
      </c>
      <c r="Q975" s="109">
        <v>27</v>
      </c>
      <c r="R975" s="110"/>
      <c r="S975" s="128"/>
      <c r="T975" s="128"/>
      <c r="U975" s="128"/>
      <c r="V975" s="128"/>
      <c r="W975" s="128"/>
      <c r="X975" s="128"/>
      <c r="Y975" s="128"/>
      <c r="Z975" s="128"/>
      <c r="AA975" s="135"/>
    </row>
    <row r="976" spans="1:31" x14ac:dyDescent="0.2">
      <c r="A976" s="139" t="s">
        <v>356</v>
      </c>
      <c r="B976" s="126" t="s">
        <v>76</v>
      </c>
      <c r="C976" s="142">
        <v>43665</v>
      </c>
      <c r="D976" s="143" t="s">
        <v>77</v>
      </c>
      <c r="E976" s="126"/>
      <c r="F976" s="126"/>
      <c r="G976" s="126"/>
      <c r="H976" s="126"/>
      <c r="I976" s="126"/>
      <c r="J976" s="136" t="s">
        <v>79</v>
      </c>
      <c r="K976" s="100" t="s">
        <v>23</v>
      </c>
      <c r="L976" s="93" t="s">
        <v>60</v>
      </c>
      <c r="M976" s="111" t="s">
        <v>179</v>
      </c>
      <c r="N976" s="101">
        <v>240</v>
      </c>
      <c r="O976" s="101">
        <v>3</v>
      </c>
      <c r="P976" s="101">
        <v>65</v>
      </c>
      <c r="Q976" s="101">
        <v>40</v>
      </c>
      <c r="R976" s="102"/>
      <c r="S976" s="126">
        <v>208</v>
      </c>
      <c r="T976" s="126">
        <v>3</v>
      </c>
      <c r="U976" s="126">
        <v>65</v>
      </c>
      <c r="V976" s="126">
        <v>16.7</v>
      </c>
      <c r="W976" s="126">
        <v>5</v>
      </c>
      <c r="X976" s="126">
        <v>1399.2</v>
      </c>
      <c r="Y976" s="126" t="s">
        <v>75</v>
      </c>
      <c r="Z976" s="126"/>
      <c r="AA976" s="133" t="s">
        <v>83</v>
      </c>
      <c r="AE976" t="str">
        <f>IF(P976&gt;U976,"XXXX","")</f>
        <v/>
      </c>
    </row>
    <row r="977" spans="1:31" x14ac:dyDescent="0.2">
      <c r="A977" s="140"/>
      <c r="B977" s="127"/>
      <c r="C977" s="146"/>
      <c r="D977" s="144"/>
      <c r="E977" s="127"/>
      <c r="F977" s="127"/>
      <c r="G977" s="127"/>
      <c r="H977" s="127"/>
      <c r="I977" s="127"/>
      <c r="J977" s="137"/>
      <c r="K977" s="103" t="s">
        <v>13</v>
      </c>
      <c r="L977" s="104" t="s">
        <v>60</v>
      </c>
      <c r="M977" s="112" t="s">
        <v>64</v>
      </c>
      <c r="N977" s="105">
        <v>240</v>
      </c>
      <c r="O977" s="105">
        <v>3</v>
      </c>
      <c r="P977" s="105">
        <v>5</v>
      </c>
      <c r="Q977" s="105">
        <v>27</v>
      </c>
      <c r="R977" s="106">
        <v>7.5</v>
      </c>
      <c r="S977" s="127"/>
      <c r="T977" s="127"/>
      <c r="U977" s="127"/>
      <c r="V977" s="127"/>
      <c r="W977" s="127"/>
      <c r="X977" s="127"/>
      <c r="Y977" s="127"/>
      <c r="Z977" s="127"/>
      <c r="AA977" s="134"/>
    </row>
    <row r="978" spans="1:31" ht="13.5" thickBot="1" x14ac:dyDescent="0.25">
      <c r="A978" s="141"/>
      <c r="B978" s="128"/>
      <c r="C978" s="147"/>
      <c r="D978" s="145"/>
      <c r="E978" s="128"/>
      <c r="F978" s="128"/>
      <c r="G978" s="128"/>
      <c r="H978" s="128"/>
      <c r="I978" s="128"/>
      <c r="J978" s="138"/>
      <c r="K978" s="107" t="s">
        <v>14</v>
      </c>
      <c r="L978" s="108" t="s">
        <v>60</v>
      </c>
      <c r="M978" s="113" t="s">
        <v>62</v>
      </c>
      <c r="N978" s="109">
        <v>240</v>
      </c>
      <c r="O978" s="109">
        <v>3</v>
      </c>
      <c r="P978" s="109">
        <v>5</v>
      </c>
      <c r="Q978" s="109">
        <v>27</v>
      </c>
      <c r="R978" s="110"/>
      <c r="S978" s="128"/>
      <c r="T978" s="128"/>
      <c r="U978" s="128"/>
      <c r="V978" s="128"/>
      <c r="W978" s="128"/>
      <c r="X978" s="128"/>
      <c r="Y978" s="128"/>
      <c r="Z978" s="128"/>
      <c r="AA978" s="135"/>
    </row>
    <row r="979" spans="1:31" x14ac:dyDescent="0.2">
      <c r="A979" s="139" t="s">
        <v>569</v>
      </c>
      <c r="B979" s="126" t="s">
        <v>76</v>
      </c>
      <c r="C979" s="142">
        <v>43665</v>
      </c>
      <c r="D979" s="143" t="s">
        <v>77</v>
      </c>
      <c r="E979" s="126"/>
      <c r="F979" s="126"/>
      <c r="G979" s="126"/>
      <c r="H979" s="126"/>
      <c r="I979" s="126"/>
      <c r="J979" s="136" t="s">
        <v>79</v>
      </c>
      <c r="K979" s="100" t="s">
        <v>23</v>
      </c>
      <c r="L979" s="93" t="s">
        <v>60</v>
      </c>
      <c r="M979" s="111" t="s">
        <v>179</v>
      </c>
      <c r="N979" s="101">
        <v>240</v>
      </c>
      <c r="O979" s="101">
        <v>3</v>
      </c>
      <c r="P979" s="101">
        <v>65</v>
      </c>
      <c r="Q979" s="101">
        <v>40</v>
      </c>
      <c r="R979" s="102"/>
      <c r="S979" s="126">
        <v>208</v>
      </c>
      <c r="T979" s="126">
        <v>3</v>
      </c>
      <c r="U979" s="126">
        <v>65</v>
      </c>
      <c r="V979" s="126">
        <v>24.2</v>
      </c>
      <c r="W979" s="126">
        <v>7.5</v>
      </c>
      <c r="X979" s="126">
        <v>1399.2</v>
      </c>
      <c r="Y979" s="126" t="s">
        <v>75</v>
      </c>
      <c r="Z979" s="126"/>
      <c r="AA979" s="133" t="s">
        <v>83</v>
      </c>
      <c r="AE979" t="str">
        <f>IF(P979&gt;U979,"XXXX","")</f>
        <v/>
      </c>
    </row>
    <row r="980" spans="1:31" x14ac:dyDescent="0.2">
      <c r="A980" s="140"/>
      <c r="B980" s="127"/>
      <c r="C980" s="146"/>
      <c r="D980" s="144"/>
      <c r="E980" s="127"/>
      <c r="F980" s="127"/>
      <c r="G980" s="127"/>
      <c r="H980" s="127"/>
      <c r="I980" s="127"/>
      <c r="J980" s="137"/>
      <c r="K980" s="103" t="s">
        <v>13</v>
      </c>
      <c r="L980" s="104" t="s">
        <v>60</v>
      </c>
      <c r="M980" s="112" t="s">
        <v>64</v>
      </c>
      <c r="N980" s="105">
        <v>240</v>
      </c>
      <c r="O980" s="105">
        <v>3</v>
      </c>
      <c r="P980" s="105">
        <v>5</v>
      </c>
      <c r="Q980" s="105">
        <v>27</v>
      </c>
      <c r="R980" s="106">
        <v>7.5</v>
      </c>
      <c r="S980" s="127"/>
      <c r="T980" s="127"/>
      <c r="U980" s="127"/>
      <c r="V980" s="127"/>
      <c r="W980" s="127"/>
      <c r="X980" s="127"/>
      <c r="Y980" s="127"/>
      <c r="Z980" s="127"/>
      <c r="AA980" s="134"/>
    </row>
    <row r="981" spans="1:31" ht="13.5" thickBot="1" x14ac:dyDescent="0.25">
      <c r="A981" s="141"/>
      <c r="B981" s="128"/>
      <c r="C981" s="147"/>
      <c r="D981" s="145"/>
      <c r="E981" s="128"/>
      <c r="F981" s="128"/>
      <c r="G981" s="128"/>
      <c r="H981" s="128"/>
      <c r="I981" s="128"/>
      <c r="J981" s="138"/>
      <c r="K981" s="107" t="s">
        <v>14</v>
      </c>
      <c r="L981" s="108" t="s">
        <v>60</v>
      </c>
      <c r="M981" s="113" t="s">
        <v>62</v>
      </c>
      <c r="N981" s="109">
        <v>240</v>
      </c>
      <c r="O981" s="109">
        <v>3</v>
      </c>
      <c r="P981" s="109">
        <v>5</v>
      </c>
      <c r="Q981" s="109">
        <v>27</v>
      </c>
      <c r="R981" s="110"/>
      <c r="S981" s="128"/>
      <c r="T981" s="128"/>
      <c r="U981" s="128"/>
      <c r="V981" s="128"/>
      <c r="W981" s="128"/>
      <c r="X981" s="128"/>
      <c r="Y981" s="128"/>
      <c r="Z981" s="128"/>
      <c r="AA981" s="135"/>
    </row>
    <row r="982" spans="1:31" x14ac:dyDescent="0.2">
      <c r="A982" s="139" t="s">
        <v>357</v>
      </c>
      <c r="B982" s="126" t="s">
        <v>76</v>
      </c>
      <c r="C982" s="142">
        <v>43665</v>
      </c>
      <c r="D982" s="143" t="s">
        <v>77</v>
      </c>
      <c r="E982" s="126"/>
      <c r="F982" s="126"/>
      <c r="G982" s="126"/>
      <c r="H982" s="126"/>
      <c r="I982" s="126"/>
      <c r="J982" s="136" t="s">
        <v>79</v>
      </c>
      <c r="K982" s="100" t="s">
        <v>23</v>
      </c>
      <c r="L982" s="93" t="s">
        <v>60</v>
      </c>
      <c r="M982" s="111" t="s">
        <v>179</v>
      </c>
      <c r="N982" s="101">
        <v>240</v>
      </c>
      <c r="O982" s="101">
        <v>3</v>
      </c>
      <c r="P982" s="101">
        <v>65</v>
      </c>
      <c r="Q982" s="101">
        <v>60</v>
      </c>
      <c r="R982" s="102"/>
      <c r="S982" s="126">
        <v>208</v>
      </c>
      <c r="T982" s="126">
        <v>3</v>
      </c>
      <c r="U982" s="126">
        <v>65</v>
      </c>
      <c r="V982" s="126">
        <v>24.2</v>
      </c>
      <c r="W982" s="126">
        <v>7.5</v>
      </c>
      <c r="X982" s="126">
        <v>1399.2</v>
      </c>
      <c r="Y982" s="126" t="s">
        <v>75</v>
      </c>
      <c r="Z982" s="126"/>
      <c r="AA982" s="133" t="s">
        <v>83</v>
      </c>
      <c r="AE982" t="str">
        <f>IF(P982&gt;U982,"XXXX","")</f>
        <v/>
      </c>
    </row>
    <row r="983" spans="1:31" x14ac:dyDescent="0.2">
      <c r="A983" s="140"/>
      <c r="B983" s="127"/>
      <c r="C983" s="146"/>
      <c r="D983" s="144"/>
      <c r="E983" s="127"/>
      <c r="F983" s="127"/>
      <c r="G983" s="127"/>
      <c r="H983" s="127"/>
      <c r="I983" s="127"/>
      <c r="J983" s="137"/>
      <c r="K983" s="103" t="s">
        <v>13</v>
      </c>
      <c r="L983" s="104" t="s">
        <v>60</v>
      </c>
      <c r="M983" s="112" t="s">
        <v>64</v>
      </c>
      <c r="N983" s="105">
        <v>240</v>
      </c>
      <c r="O983" s="105">
        <v>3</v>
      </c>
      <c r="P983" s="105">
        <v>5</v>
      </c>
      <c r="Q983" s="105">
        <v>27</v>
      </c>
      <c r="R983" s="106">
        <v>7.5</v>
      </c>
      <c r="S983" s="127"/>
      <c r="T983" s="127"/>
      <c r="U983" s="127"/>
      <c r="V983" s="127"/>
      <c r="W983" s="127"/>
      <c r="X983" s="127"/>
      <c r="Y983" s="127"/>
      <c r="Z983" s="127"/>
      <c r="AA983" s="134"/>
    </row>
    <row r="984" spans="1:31" ht="13.5" thickBot="1" x14ac:dyDescent="0.25">
      <c r="A984" s="141"/>
      <c r="B984" s="128"/>
      <c r="C984" s="147"/>
      <c r="D984" s="145"/>
      <c r="E984" s="128"/>
      <c r="F984" s="128"/>
      <c r="G984" s="128"/>
      <c r="H984" s="128"/>
      <c r="I984" s="128"/>
      <c r="J984" s="138"/>
      <c r="K984" s="107" t="s">
        <v>14</v>
      </c>
      <c r="L984" s="108" t="s">
        <v>60</v>
      </c>
      <c r="M984" s="113" t="s">
        <v>62</v>
      </c>
      <c r="N984" s="109">
        <v>240</v>
      </c>
      <c r="O984" s="109">
        <v>3</v>
      </c>
      <c r="P984" s="109">
        <v>5</v>
      </c>
      <c r="Q984" s="109">
        <v>27</v>
      </c>
      <c r="R984" s="110"/>
      <c r="S984" s="128"/>
      <c r="T984" s="128"/>
      <c r="U984" s="128"/>
      <c r="V984" s="128"/>
      <c r="W984" s="128"/>
      <c r="X984" s="128"/>
      <c r="Y984" s="128"/>
      <c r="Z984" s="128"/>
      <c r="AA984" s="135"/>
    </row>
    <row r="985" spans="1:31" x14ac:dyDescent="0.2">
      <c r="A985" s="139" t="s">
        <v>358</v>
      </c>
      <c r="B985" s="126" t="s">
        <v>76</v>
      </c>
      <c r="C985" s="142">
        <v>43665</v>
      </c>
      <c r="D985" s="143" t="s">
        <v>77</v>
      </c>
      <c r="E985" s="126"/>
      <c r="F985" s="126"/>
      <c r="G985" s="126"/>
      <c r="H985" s="126"/>
      <c r="I985" s="126"/>
      <c r="J985" s="136" t="s">
        <v>79</v>
      </c>
      <c r="K985" s="100" t="s">
        <v>23</v>
      </c>
      <c r="L985" s="93" t="s">
        <v>60</v>
      </c>
      <c r="M985" s="111" t="s">
        <v>179</v>
      </c>
      <c r="N985" s="101">
        <v>240</v>
      </c>
      <c r="O985" s="101">
        <v>3</v>
      </c>
      <c r="P985" s="101">
        <v>65</v>
      </c>
      <c r="Q985" s="101">
        <v>20</v>
      </c>
      <c r="R985" s="102"/>
      <c r="S985" s="126" t="s">
        <v>71</v>
      </c>
      <c r="T985" s="126">
        <v>3</v>
      </c>
      <c r="U985" s="126">
        <v>65</v>
      </c>
      <c r="V985" s="126">
        <v>15.2</v>
      </c>
      <c r="W985" s="126">
        <v>5</v>
      </c>
      <c r="X985" s="126">
        <v>1399.2</v>
      </c>
      <c r="Y985" s="126" t="s">
        <v>75</v>
      </c>
      <c r="Z985" s="126"/>
      <c r="AA985" s="133" t="s">
        <v>83</v>
      </c>
      <c r="AE985" t="str">
        <f>IF(P985&gt;U985,"XXXX","")</f>
        <v/>
      </c>
    </row>
    <row r="986" spans="1:31" x14ac:dyDescent="0.2">
      <c r="A986" s="140"/>
      <c r="B986" s="127"/>
      <c r="C986" s="146"/>
      <c r="D986" s="144"/>
      <c r="E986" s="127"/>
      <c r="F986" s="127"/>
      <c r="G986" s="127"/>
      <c r="H986" s="127"/>
      <c r="I986" s="127"/>
      <c r="J986" s="137"/>
      <c r="K986" s="103" t="s">
        <v>13</v>
      </c>
      <c r="L986" s="104" t="s">
        <v>60</v>
      </c>
      <c r="M986" s="112" t="s">
        <v>64</v>
      </c>
      <c r="N986" s="105">
        <v>240</v>
      </c>
      <c r="O986" s="105">
        <v>3</v>
      </c>
      <c r="P986" s="105">
        <v>5</v>
      </c>
      <c r="Q986" s="105">
        <v>27</v>
      </c>
      <c r="R986" s="106">
        <v>7.5</v>
      </c>
      <c r="S986" s="127"/>
      <c r="T986" s="127"/>
      <c r="U986" s="127"/>
      <c r="V986" s="127"/>
      <c r="W986" s="127"/>
      <c r="X986" s="127"/>
      <c r="Y986" s="127"/>
      <c r="Z986" s="127"/>
      <c r="AA986" s="134"/>
    </row>
    <row r="987" spans="1:31" ht="13.5" thickBot="1" x14ac:dyDescent="0.25">
      <c r="A987" s="141"/>
      <c r="B987" s="128"/>
      <c r="C987" s="147"/>
      <c r="D987" s="145"/>
      <c r="E987" s="128"/>
      <c r="F987" s="128"/>
      <c r="G987" s="128"/>
      <c r="H987" s="128"/>
      <c r="I987" s="128"/>
      <c r="J987" s="138"/>
      <c r="K987" s="107" t="s">
        <v>14</v>
      </c>
      <c r="L987" s="108" t="s">
        <v>60</v>
      </c>
      <c r="M987" s="113" t="s">
        <v>62</v>
      </c>
      <c r="N987" s="109">
        <v>240</v>
      </c>
      <c r="O987" s="109">
        <v>3</v>
      </c>
      <c r="P987" s="109">
        <v>5</v>
      </c>
      <c r="Q987" s="109">
        <v>27</v>
      </c>
      <c r="R987" s="110"/>
      <c r="S987" s="128"/>
      <c r="T987" s="128"/>
      <c r="U987" s="128"/>
      <c r="V987" s="128"/>
      <c r="W987" s="128"/>
      <c r="X987" s="128"/>
      <c r="Y987" s="128"/>
      <c r="Z987" s="128"/>
      <c r="AA987" s="135"/>
    </row>
    <row r="988" spans="1:31" x14ac:dyDescent="0.2">
      <c r="A988" s="139" t="s">
        <v>359</v>
      </c>
      <c r="B988" s="126" t="s">
        <v>76</v>
      </c>
      <c r="C988" s="142">
        <v>43665</v>
      </c>
      <c r="D988" s="143" t="s">
        <v>77</v>
      </c>
      <c r="E988" s="126"/>
      <c r="F988" s="126"/>
      <c r="G988" s="126"/>
      <c r="H988" s="126"/>
      <c r="I988" s="126"/>
      <c r="J988" s="136" t="s">
        <v>79</v>
      </c>
      <c r="K988" s="100" t="s">
        <v>23</v>
      </c>
      <c r="L988" s="93" t="s">
        <v>60</v>
      </c>
      <c r="M988" s="111" t="s">
        <v>179</v>
      </c>
      <c r="N988" s="101">
        <v>240</v>
      </c>
      <c r="O988" s="101">
        <v>3</v>
      </c>
      <c r="P988" s="101">
        <v>65</v>
      </c>
      <c r="Q988" s="101">
        <v>25</v>
      </c>
      <c r="R988" s="102"/>
      <c r="S988" s="126" t="s">
        <v>71</v>
      </c>
      <c r="T988" s="126">
        <v>3</v>
      </c>
      <c r="U988" s="126">
        <v>65</v>
      </c>
      <c r="V988" s="126">
        <v>15.2</v>
      </c>
      <c r="W988" s="126">
        <v>5</v>
      </c>
      <c r="X988" s="126">
        <v>1399.2</v>
      </c>
      <c r="Y988" s="126" t="s">
        <v>75</v>
      </c>
      <c r="Z988" s="126"/>
      <c r="AA988" s="133" t="s">
        <v>83</v>
      </c>
      <c r="AE988" t="str">
        <f>IF(P988&gt;U988,"XXXX","")</f>
        <v/>
      </c>
    </row>
    <row r="989" spans="1:31" x14ac:dyDescent="0.2">
      <c r="A989" s="140"/>
      <c r="B989" s="127"/>
      <c r="C989" s="146"/>
      <c r="D989" s="144"/>
      <c r="E989" s="127"/>
      <c r="F989" s="127"/>
      <c r="G989" s="127"/>
      <c r="H989" s="127"/>
      <c r="I989" s="127"/>
      <c r="J989" s="137"/>
      <c r="K989" s="103" t="s">
        <v>13</v>
      </c>
      <c r="L989" s="104" t="s">
        <v>60</v>
      </c>
      <c r="M989" s="112" t="s">
        <v>64</v>
      </c>
      <c r="N989" s="105">
        <v>240</v>
      </c>
      <c r="O989" s="105">
        <v>3</v>
      </c>
      <c r="P989" s="105">
        <v>5</v>
      </c>
      <c r="Q989" s="105">
        <v>27</v>
      </c>
      <c r="R989" s="106">
        <v>7.5</v>
      </c>
      <c r="S989" s="127"/>
      <c r="T989" s="127"/>
      <c r="U989" s="127"/>
      <c r="V989" s="127"/>
      <c r="W989" s="127"/>
      <c r="X989" s="127"/>
      <c r="Y989" s="127"/>
      <c r="Z989" s="127"/>
      <c r="AA989" s="134"/>
    </row>
    <row r="990" spans="1:31" ht="13.5" thickBot="1" x14ac:dyDescent="0.25">
      <c r="A990" s="141"/>
      <c r="B990" s="128"/>
      <c r="C990" s="147"/>
      <c r="D990" s="145"/>
      <c r="E990" s="128"/>
      <c r="F990" s="128"/>
      <c r="G990" s="128"/>
      <c r="H990" s="128"/>
      <c r="I990" s="128"/>
      <c r="J990" s="138"/>
      <c r="K990" s="107" t="s">
        <v>14</v>
      </c>
      <c r="L990" s="108" t="s">
        <v>60</v>
      </c>
      <c r="M990" s="113" t="s">
        <v>62</v>
      </c>
      <c r="N990" s="109">
        <v>240</v>
      </c>
      <c r="O990" s="109">
        <v>3</v>
      </c>
      <c r="P990" s="109">
        <v>5</v>
      </c>
      <c r="Q990" s="109">
        <v>27</v>
      </c>
      <c r="R990" s="110"/>
      <c r="S990" s="128"/>
      <c r="T990" s="128"/>
      <c r="U990" s="128"/>
      <c r="V990" s="128"/>
      <c r="W990" s="128"/>
      <c r="X990" s="128"/>
      <c r="Y990" s="128"/>
      <c r="Z990" s="128"/>
      <c r="AA990" s="135"/>
    </row>
    <row r="991" spans="1:31" x14ac:dyDescent="0.2">
      <c r="A991" s="139" t="s">
        <v>360</v>
      </c>
      <c r="B991" s="126" t="s">
        <v>76</v>
      </c>
      <c r="C991" s="142">
        <v>43665</v>
      </c>
      <c r="D991" s="143" t="s">
        <v>77</v>
      </c>
      <c r="E991" s="126"/>
      <c r="F991" s="126"/>
      <c r="G991" s="126"/>
      <c r="H991" s="126"/>
      <c r="I991" s="126"/>
      <c r="J991" s="136" t="s">
        <v>79</v>
      </c>
      <c r="K991" s="100" t="s">
        <v>23</v>
      </c>
      <c r="L991" s="93" t="s">
        <v>60</v>
      </c>
      <c r="M991" s="111" t="s">
        <v>179</v>
      </c>
      <c r="N991" s="101">
        <v>240</v>
      </c>
      <c r="O991" s="101">
        <v>3</v>
      </c>
      <c r="P991" s="101">
        <v>65</v>
      </c>
      <c r="Q991" s="101">
        <v>30</v>
      </c>
      <c r="R991" s="102"/>
      <c r="S991" s="126" t="s">
        <v>71</v>
      </c>
      <c r="T991" s="126">
        <v>3</v>
      </c>
      <c r="U991" s="126">
        <v>65</v>
      </c>
      <c r="V991" s="126">
        <v>15.2</v>
      </c>
      <c r="W991" s="126">
        <v>5</v>
      </c>
      <c r="X991" s="126">
        <v>1399.2</v>
      </c>
      <c r="Y991" s="126" t="s">
        <v>75</v>
      </c>
      <c r="Z991" s="126"/>
      <c r="AA991" s="133" t="s">
        <v>83</v>
      </c>
      <c r="AE991" t="str">
        <f>IF(P991&gt;U991,"XXXX","")</f>
        <v/>
      </c>
    </row>
    <row r="992" spans="1:31" x14ac:dyDescent="0.2">
      <c r="A992" s="140"/>
      <c r="B992" s="127"/>
      <c r="C992" s="146"/>
      <c r="D992" s="144"/>
      <c r="E992" s="127"/>
      <c r="F992" s="127"/>
      <c r="G992" s="127"/>
      <c r="H992" s="127"/>
      <c r="I992" s="127"/>
      <c r="J992" s="137"/>
      <c r="K992" s="103" t="s">
        <v>13</v>
      </c>
      <c r="L992" s="104" t="s">
        <v>60</v>
      </c>
      <c r="M992" s="112" t="s">
        <v>64</v>
      </c>
      <c r="N992" s="105">
        <v>240</v>
      </c>
      <c r="O992" s="105">
        <v>3</v>
      </c>
      <c r="P992" s="105">
        <v>5</v>
      </c>
      <c r="Q992" s="105">
        <v>27</v>
      </c>
      <c r="R992" s="106">
        <v>7.5</v>
      </c>
      <c r="S992" s="127"/>
      <c r="T992" s="127"/>
      <c r="U992" s="127"/>
      <c r="V992" s="127"/>
      <c r="W992" s="127"/>
      <c r="X992" s="127"/>
      <c r="Y992" s="127"/>
      <c r="Z992" s="127"/>
      <c r="AA992" s="134"/>
    </row>
    <row r="993" spans="1:31" ht="13.5" thickBot="1" x14ac:dyDescent="0.25">
      <c r="A993" s="141"/>
      <c r="B993" s="128"/>
      <c r="C993" s="147"/>
      <c r="D993" s="145"/>
      <c r="E993" s="128"/>
      <c r="F993" s="128"/>
      <c r="G993" s="128"/>
      <c r="H993" s="128"/>
      <c r="I993" s="128"/>
      <c r="J993" s="138"/>
      <c r="K993" s="107" t="s">
        <v>14</v>
      </c>
      <c r="L993" s="108" t="s">
        <v>60</v>
      </c>
      <c r="M993" s="113" t="s">
        <v>62</v>
      </c>
      <c r="N993" s="109">
        <v>240</v>
      </c>
      <c r="O993" s="109">
        <v>3</v>
      </c>
      <c r="P993" s="109">
        <v>5</v>
      </c>
      <c r="Q993" s="109">
        <v>27</v>
      </c>
      <c r="R993" s="110"/>
      <c r="S993" s="128"/>
      <c r="T993" s="128"/>
      <c r="U993" s="128"/>
      <c r="V993" s="128"/>
      <c r="W993" s="128"/>
      <c r="X993" s="128"/>
      <c r="Y993" s="128"/>
      <c r="Z993" s="128"/>
      <c r="AA993" s="135"/>
    </row>
    <row r="994" spans="1:31" x14ac:dyDescent="0.2">
      <c r="A994" s="139" t="s">
        <v>361</v>
      </c>
      <c r="B994" s="126" t="s">
        <v>76</v>
      </c>
      <c r="C994" s="142">
        <v>43665</v>
      </c>
      <c r="D994" s="143" t="s">
        <v>77</v>
      </c>
      <c r="E994" s="126"/>
      <c r="F994" s="126"/>
      <c r="G994" s="126"/>
      <c r="H994" s="126"/>
      <c r="I994" s="126"/>
      <c r="J994" s="136" t="s">
        <v>79</v>
      </c>
      <c r="K994" s="100" t="s">
        <v>23</v>
      </c>
      <c r="L994" s="93" t="s">
        <v>60</v>
      </c>
      <c r="M994" s="111" t="s">
        <v>179</v>
      </c>
      <c r="N994" s="101">
        <v>240</v>
      </c>
      <c r="O994" s="101">
        <v>3</v>
      </c>
      <c r="P994" s="101">
        <v>65</v>
      </c>
      <c r="Q994" s="101">
        <v>40</v>
      </c>
      <c r="R994" s="102"/>
      <c r="S994" s="126" t="s">
        <v>71</v>
      </c>
      <c r="T994" s="126">
        <v>3</v>
      </c>
      <c r="U994" s="126">
        <v>65</v>
      </c>
      <c r="V994" s="126">
        <v>15.2</v>
      </c>
      <c r="W994" s="126">
        <v>5</v>
      </c>
      <c r="X994" s="126">
        <v>1399.2</v>
      </c>
      <c r="Y994" s="126" t="s">
        <v>75</v>
      </c>
      <c r="Z994" s="126"/>
      <c r="AA994" s="133" t="s">
        <v>83</v>
      </c>
      <c r="AE994" t="str">
        <f>IF(P994&gt;U994,"XXXX","")</f>
        <v/>
      </c>
    </row>
    <row r="995" spans="1:31" x14ac:dyDescent="0.2">
      <c r="A995" s="140"/>
      <c r="B995" s="127"/>
      <c r="C995" s="146"/>
      <c r="D995" s="144"/>
      <c r="E995" s="127"/>
      <c r="F995" s="127"/>
      <c r="G995" s="127"/>
      <c r="H995" s="127"/>
      <c r="I995" s="127"/>
      <c r="J995" s="137"/>
      <c r="K995" s="103" t="s">
        <v>13</v>
      </c>
      <c r="L995" s="104" t="s">
        <v>60</v>
      </c>
      <c r="M995" s="112" t="s">
        <v>64</v>
      </c>
      <c r="N995" s="105">
        <v>240</v>
      </c>
      <c r="O995" s="105">
        <v>3</v>
      </c>
      <c r="P995" s="105">
        <v>5</v>
      </c>
      <c r="Q995" s="105">
        <v>27</v>
      </c>
      <c r="R995" s="106">
        <v>7.5</v>
      </c>
      <c r="S995" s="127"/>
      <c r="T995" s="127"/>
      <c r="U995" s="127"/>
      <c r="V995" s="127"/>
      <c r="W995" s="127"/>
      <c r="X995" s="127"/>
      <c r="Y995" s="127"/>
      <c r="Z995" s="127"/>
      <c r="AA995" s="134"/>
    </row>
    <row r="996" spans="1:31" ht="13.5" thickBot="1" x14ac:dyDescent="0.25">
      <c r="A996" s="141"/>
      <c r="B996" s="128"/>
      <c r="C996" s="147"/>
      <c r="D996" s="145"/>
      <c r="E996" s="128"/>
      <c r="F996" s="128"/>
      <c r="G996" s="128"/>
      <c r="H996" s="128"/>
      <c r="I996" s="128"/>
      <c r="J996" s="138"/>
      <c r="K996" s="107" t="s">
        <v>14</v>
      </c>
      <c r="L996" s="108" t="s">
        <v>60</v>
      </c>
      <c r="M996" s="113" t="s">
        <v>62</v>
      </c>
      <c r="N996" s="109">
        <v>240</v>
      </c>
      <c r="O996" s="109">
        <v>3</v>
      </c>
      <c r="P996" s="109">
        <v>5</v>
      </c>
      <c r="Q996" s="109">
        <v>27</v>
      </c>
      <c r="R996" s="110"/>
      <c r="S996" s="128"/>
      <c r="T996" s="128"/>
      <c r="U996" s="128"/>
      <c r="V996" s="128"/>
      <c r="W996" s="128"/>
      <c r="X996" s="128"/>
      <c r="Y996" s="128"/>
      <c r="Z996" s="128"/>
      <c r="AA996" s="135"/>
    </row>
    <row r="997" spans="1:31" x14ac:dyDescent="0.2">
      <c r="A997" s="139" t="s">
        <v>570</v>
      </c>
      <c r="B997" s="126" t="s">
        <v>76</v>
      </c>
      <c r="C997" s="142">
        <v>43665</v>
      </c>
      <c r="D997" s="143" t="s">
        <v>77</v>
      </c>
      <c r="E997" s="126"/>
      <c r="F997" s="126"/>
      <c r="G997" s="126"/>
      <c r="H997" s="126"/>
      <c r="I997" s="126"/>
      <c r="J997" s="136" t="s">
        <v>79</v>
      </c>
      <c r="K997" s="100" t="s">
        <v>23</v>
      </c>
      <c r="L997" s="93" t="s">
        <v>60</v>
      </c>
      <c r="M997" s="111" t="s">
        <v>179</v>
      </c>
      <c r="N997" s="101">
        <v>240</v>
      </c>
      <c r="O997" s="101">
        <v>3</v>
      </c>
      <c r="P997" s="101">
        <v>65</v>
      </c>
      <c r="Q997" s="101">
        <v>30</v>
      </c>
      <c r="R997" s="102"/>
      <c r="S997" s="126" t="s">
        <v>71</v>
      </c>
      <c r="T997" s="126">
        <v>3</v>
      </c>
      <c r="U997" s="126">
        <v>65</v>
      </c>
      <c r="V997" s="126">
        <v>22</v>
      </c>
      <c r="W997" s="126">
        <v>7.5</v>
      </c>
      <c r="X997" s="126">
        <v>1399.2</v>
      </c>
      <c r="Y997" s="126" t="s">
        <v>75</v>
      </c>
      <c r="Z997" s="126"/>
      <c r="AA997" s="133" t="s">
        <v>83</v>
      </c>
      <c r="AE997" t="str">
        <f>IF(P997&gt;U997,"XXXX","")</f>
        <v/>
      </c>
    </row>
    <row r="998" spans="1:31" x14ac:dyDescent="0.2">
      <c r="A998" s="140"/>
      <c r="B998" s="127"/>
      <c r="C998" s="146"/>
      <c r="D998" s="144"/>
      <c r="E998" s="127"/>
      <c r="F998" s="127"/>
      <c r="G998" s="127"/>
      <c r="H998" s="127"/>
      <c r="I998" s="127"/>
      <c r="J998" s="137"/>
      <c r="K998" s="103" t="s">
        <v>13</v>
      </c>
      <c r="L998" s="104" t="s">
        <v>60</v>
      </c>
      <c r="M998" s="112" t="s">
        <v>64</v>
      </c>
      <c r="N998" s="105">
        <v>240</v>
      </c>
      <c r="O998" s="105">
        <v>3</v>
      </c>
      <c r="P998" s="105">
        <v>5</v>
      </c>
      <c r="Q998" s="105">
        <v>27</v>
      </c>
      <c r="R998" s="106">
        <v>7.5</v>
      </c>
      <c r="S998" s="127"/>
      <c r="T998" s="127"/>
      <c r="U998" s="127"/>
      <c r="V998" s="127"/>
      <c r="W998" s="127"/>
      <c r="X998" s="127"/>
      <c r="Y998" s="127"/>
      <c r="Z998" s="127"/>
      <c r="AA998" s="134"/>
    </row>
    <row r="999" spans="1:31" ht="13.5" thickBot="1" x14ac:dyDescent="0.25">
      <c r="A999" s="141"/>
      <c r="B999" s="128"/>
      <c r="C999" s="147"/>
      <c r="D999" s="145"/>
      <c r="E999" s="128"/>
      <c r="F999" s="128"/>
      <c r="G999" s="128"/>
      <c r="H999" s="128"/>
      <c r="I999" s="128"/>
      <c r="J999" s="138"/>
      <c r="K999" s="107" t="s">
        <v>14</v>
      </c>
      <c r="L999" s="108" t="s">
        <v>60</v>
      </c>
      <c r="M999" s="113" t="s">
        <v>62</v>
      </c>
      <c r="N999" s="109">
        <v>240</v>
      </c>
      <c r="O999" s="109">
        <v>3</v>
      </c>
      <c r="P999" s="109">
        <v>5</v>
      </c>
      <c r="Q999" s="109">
        <v>27</v>
      </c>
      <c r="R999" s="110"/>
      <c r="S999" s="128"/>
      <c r="T999" s="128"/>
      <c r="U999" s="128"/>
      <c r="V999" s="128"/>
      <c r="W999" s="128"/>
      <c r="X999" s="128"/>
      <c r="Y999" s="128"/>
      <c r="Z999" s="128"/>
      <c r="AA999" s="135"/>
    </row>
    <row r="1000" spans="1:31" x14ac:dyDescent="0.2">
      <c r="A1000" s="139" t="s">
        <v>362</v>
      </c>
      <c r="B1000" s="126" t="s">
        <v>76</v>
      </c>
      <c r="C1000" s="142">
        <v>43665</v>
      </c>
      <c r="D1000" s="143" t="s">
        <v>77</v>
      </c>
      <c r="E1000" s="126"/>
      <c r="F1000" s="126"/>
      <c r="G1000" s="126"/>
      <c r="H1000" s="126"/>
      <c r="I1000" s="126"/>
      <c r="J1000" s="136" t="s">
        <v>79</v>
      </c>
      <c r="K1000" s="100" t="s">
        <v>23</v>
      </c>
      <c r="L1000" s="93" t="s">
        <v>60</v>
      </c>
      <c r="M1000" s="111" t="s">
        <v>179</v>
      </c>
      <c r="N1000" s="101">
        <v>240</v>
      </c>
      <c r="O1000" s="101">
        <v>3</v>
      </c>
      <c r="P1000" s="101">
        <v>65</v>
      </c>
      <c r="Q1000" s="101">
        <v>40</v>
      </c>
      <c r="R1000" s="102"/>
      <c r="S1000" s="126" t="s">
        <v>71</v>
      </c>
      <c r="T1000" s="126">
        <v>3</v>
      </c>
      <c r="U1000" s="126">
        <v>65</v>
      </c>
      <c r="V1000" s="126">
        <v>22</v>
      </c>
      <c r="W1000" s="126">
        <v>7.5</v>
      </c>
      <c r="X1000" s="126">
        <v>1399.2</v>
      </c>
      <c r="Y1000" s="126" t="s">
        <v>75</v>
      </c>
      <c r="Z1000" s="126"/>
      <c r="AA1000" s="133" t="s">
        <v>83</v>
      </c>
      <c r="AE1000" t="str">
        <f>IF(P1000&gt;U1000,"XXXX","")</f>
        <v/>
      </c>
    </row>
    <row r="1001" spans="1:31" x14ac:dyDescent="0.2">
      <c r="A1001" s="140"/>
      <c r="B1001" s="127"/>
      <c r="C1001" s="146"/>
      <c r="D1001" s="144"/>
      <c r="E1001" s="127"/>
      <c r="F1001" s="127"/>
      <c r="G1001" s="127"/>
      <c r="H1001" s="127"/>
      <c r="I1001" s="127"/>
      <c r="J1001" s="137"/>
      <c r="K1001" s="103" t="s">
        <v>13</v>
      </c>
      <c r="L1001" s="104" t="s">
        <v>60</v>
      </c>
      <c r="M1001" s="112" t="s">
        <v>64</v>
      </c>
      <c r="N1001" s="105">
        <v>240</v>
      </c>
      <c r="O1001" s="105">
        <v>3</v>
      </c>
      <c r="P1001" s="105">
        <v>5</v>
      </c>
      <c r="Q1001" s="105">
        <v>27</v>
      </c>
      <c r="R1001" s="106">
        <v>7.5</v>
      </c>
      <c r="S1001" s="127"/>
      <c r="T1001" s="127"/>
      <c r="U1001" s="127"/>
      <c r="V1001" s="127"/>
      <c r="W1001" s="127"/>
      <c r="X1001" s="127"/>
      <c r="Y1001" s="127"/>
      <c r="Z1001" s="127"/>
      <c r="AA1001" s="134"/>
    </row>
    <row r="1002" spans="1:31" ht="13.5" thickBot="1" x14ac:dyDescent="0.25">
      <c r="A1002" s="141"/>
      <c r="B1002" s="128"/>
      <c r="C1002" s="147"/>
      <c r="D1002" s="145"/>
      <c r="E1002" s="128"/>
      <c r="F1002" s="128"/>
      <c r="G1002" s="128"/>
      <c r="H1002" s="128"/>
      <c r="I1002" s="128"/>
      <c r="J1002" s="138"/>
      <c r="K1002" s="107" t="s">
        <v>14</v>
      </c>
      <c r="L1002" s="108" t="s">
        <v>60</v>
      </c>
      <c r="M1002" s="113" t="s">
        <v>62</v>
      </c>
      <c r="N1002" s="109">
        <v>240</v>
      </c>
      <c r="O1002" s="109">
        <v>3</v>
      </c>
      <c r="P1002" s="109">
        <v>5</v>
      </c>
      <c r="Q1002" s="109">
        <v>27</v>
      </c>
      <c r="R1002" s="110"/>
      <c r="S1002" s="128"/>
      <c r="T1002" s="128"/>
      <c r="U1002" s="128"/>
      <c r="V1002" s="128"/>
      <c r="W1002" s="128"/>
      <c r="X1002" s="128"/>
      <c r="Y1002" s="128"/>
      <c r="Z1002" s="128"/>
      <c r="AA1002" s="135"/>
    </row>
    <row r="1003" spans="1:31" x14ac:dyDescent="0.2">
      <c r="A1003" s="139" t="s">
        <v>571</v>
      </c>
      <c r="B1003" s="126" t="s">
        <v>76</v>
      </c>
      <c r="C1003" s="142">
        <v>43665</v>
      </c>
      <c r="D1003" s="143" t="s">
        <v>77</v>
      </c>
      <c r="E1003" s="126"/>
      <c r="F1003" s="126"/>
      <c r="G1003" s="126"/>
      <c r="H1003" s="126"/>
      <c r="I1003" s="126"/>
      <c r="J1003" s="136" t="s">
        <v>79</v>
      </c>
      <c r="K1003" s="100" t="s">
        <v>23</v>
      </c>
      <c r="L1003" s="93" t="s">
        <v>60</v>
      </c>
      <c r="M1003" s="111" t="s">
        <v>179</v>
      </c>
      <c r="N1003" s="101">
        <v>480</v>
      </c>
      <c r="O1003" s="101">
        <v>3</v>
      </c>
      <c r="P1003" s="101">
        <v>25</v>
      </c>
      <c r="Q1003" s="101">
        <v>15</v>
      </c>
      <c r="R1003" s="102"/>
      <c r="S1003" s="126" t="s">
        <v>72</v>
      </c>
      <c r="T1003" s="126">
        <v>3</v>
      </c>
      <c r="U1003" s="126">
        <v>25</v>
      </c>
      <c r="V1003" s="126">
        <v>11</v>
      </c>
      <c r="W1003" s="126">
        <v>7.5</v>
      </c>
      <c r="X1003" s="126">
        <v>1399.2</v>
      </c>
      <c r="Y1003" s="126" t="s">
        <v>75</v>
      </c>
      <c r="Z1003" s="126"/>
      <c r="AA1003" s="133" t="s">
        <v>83</v>
      </c>
      <c r="AE1003" t="str">
        <f>IF(P1003&gt;U1003,"XXXX","")</f>
        <v/>
      </c>
    </row>
    <row r="1004" spans="1:31" x14ac:dyDescent="0.2">
      <c r="A1004" s="140"/>
      <c r="B1004" s="127"/>
      <c r="C1004" s="146"/>
      <c r="D1004" s="144"/>
      <c r="E1004" s="127"/>
      <c r="F1004" s="127"/>
      <c r="G1004" s="127"/>
      <c r="H1004" s="127"/>
      <c r="I1004" s="127"/>
      <c r="J1004" s="137"/>
      <c r="K1004" s="103" t="s">
        <v>13</v>
      </c>
      <c r="L1004" s="104" t="s">
        <v>60</v>
      </c>
      <c r="M1004" s="112" t="s">
        <v>64</v>
      </c>
      <c r="N1004" s="105">
        <v>480</v>
      </c>
      <c r="O1004" s="105">
        <v>3</v>
      </c>
      <c r="P1004" s="105">
        <v>5</v>
      </c>
      <c r="Q1004" s="105">
        <v>27</v>
      </c>
      <c r="R1004" s="106">
        <v>10</v>
      </c>
      <c r="S1004" s="127"/>
      <c r="T1004" s="127"/>
      <c r="U1004" s="127"/>
      <c r="V1004" s="127"/>
      <c r="W1004" s="127"/>
      <c r="X1004" s="127"/>
      <c r="Y1004" s="127"/>
      <c r="Z1004" s="127"/>
      <c r="AA1004" s="134"/>
    </row>
    <row r="1005" spans="1:31" ht="13.5" thickBot="1" x14ac:dyDescent="0.25">
      <c r="A1005" s="141"/>
      <c r="B1005" s="128"/>
      <c r="C1005" s="147"/>
      <c r="D1005" s="145"/>
      <c r="E1005" s="128"/>
      <c r="F1005" s="128"/>
      <c r="G1005" s="128"/>
      <c r="H1005" s="128"/>
      <c r="I1005" s="128"/>
      <c r="J1005" s="138"/>
      <c r="K1005" s="107" t="s">
        <v>14</v>
      </c>
      <c r="L1005" s="108" t="s">
        <v>60</v>
      </c>
      <c r="M1005" s="113" t="s">
        <v>62</v>
      </c>
      <c r="N1005" s="109">
        <v>480</v>
      </c>
      <c r="O1005" s="109">
        <v>3</v>
      </c>
      <c r="P1005" s="109">
        <v>5</v>
      </c>
      <c r="Q1005" s="109">
        <v>27</v>
      </c>
      <c r="R1005" s="110"/>
      <c r="S1005" s="128"/>
      <c r="T1005" s="128"/>
      <c r="U1005" s="128"/>
      <c r="V1005" s="128"/>
      <c r="W1005" s="128"/>
      <c r="X1005" s="128"/>
      <c r="Y1005" s="128"/>
      <c r="Z1005" s="128"/>
      <c r="AA1005" s="135"/>
    </row>
    <row r="1006" spans="1:31" x14ac:dyDescent="0.2">
      <c r="A1006" s="139" t="s">
        <v>363</v>
      </c>
      <c r="B1006" s="126" t="s">
        <v>76</v>
      </c>
      <c r="C1006" s="142">
        <v>43665</v>
      </c>
      <c r="D1006" s="143" t="s">
        <v>77</v>
      </c>
      <c r="E1006" s="126"/>
      <c r="F1006" s="126"/>
      <c r="G1006" s="126"/>
      <c r="H1006" s="126"/>
      <c r="I1006" s="126"/>
      <c r="J1006" s="136" t="s">
        <v>79</v>
      </c>
      <c r="K1006" s="100" t="s">
        <v>23</v>
      </c>
      <c r="L1006" s="93" t="s">
        <v>60</v>
      </c>
      <c r="M1006" s="111" t="s">
        <v>179</v>
      </c>
      <c r="N1006" s="101">
        <v>480</v>
      </c>
      <c r="O1006" s="101">
        <v>3</v>
      </c>
      <c r="P1006" s="101">
        <v>25</v>
      </c>
      <c r="Q1006" s="101">
        <v>20</v>
      </c>
      <c r="R1006" s="102"/>
      <c r="S1006" s="126" t="s">
        <v>72</v>
      </c>
      <c r="T1006" s="126">
        <v>3</v>
      </c>
      <c r="U1006" s="126">
        <v>25</v>
      </c>
      <c r="V1006" s="126">
        <v>11</v>
      </c>
      <c r="W1006" s="126">
        <v>7.5</v>
      </c>
      <c r="X1006" s="126">
        <v>1399.2</v>
      </c>
      <c r="Y1006" s="126" t="s">
        <v>75</v>
      </c>
      <c r="Z1006" s="126"/>
      <c r="AA1006" s="133" t="s">
        <v>83</v>
      </c>
      <c r="AE1006" t="str">
        <f>IF(P1006&gt;U1006,"XXXX","")</f>
        <v/>
      </c>
    </row>
    <row r="1007" spans="1:31" x14ac:dyDescent="0.2">
      <c r="A1007" s="140"/>
      <c r="B1007" s="127"/>
      <c r="C1007" s="146"/>
      <c r="D1007" s="144"/>
      <c r="E1007" s="127"/>
      <c r="F1007" s="127"/>
      <c r="G1007" s="127"/>
      <c r="H1007" s="127"/>
      <c r="I1007" s="127"/>
      <c r="J1007" s="137"/>
      <c r="K1007" s="103" t="s">
        <v>13</v>
      </c>
      <c r="L1007" s="104" t="s">
        <v>60</v>
      </c>
      <c r="M1007" s="112" t="s">
        <v>64</v>
      </c>
      <c r="N1007" s="105">
        <v>480</v>
      </c>
      <c r="O1007" s="105">
        <v>3</v>
      </c>
      <c r="P1007" s="105">
        <v>5</v>
      </c>
      <c r="Q1007" s="105">
        <v>27</v>
      </c>
      <c r="R1007" s="106">
        <v>10</v>
      </c>
      <c r="S1007" s="127"/>
      <c r="T1007" s="127"/>
      <c r="U1007" s="127"/>
      <c r="V1007" s="127"/>
      <c r="W1007" s="127"/>
      <c r="X1007" s="127"/>
      <c r="Y1007" s="127"/>
      <c r="Z1007" s="127"/>
      <c r="AA1007" s="134"/>
    </row>
    <row r="1008" spans="1:31" ht="13.5" thickBot="1" x14ac:dyDescent="0.25">
      <c r="A1008" s="141"/>
      <c r="B1008" s="128"/>
      <c r="C1008" s="147"/>
      <c r="D1008" s="145"/>
      <c r="E1008" s="128"/>
      <c r="F1008" s="128"/>
      <c r="G1008" s="128"/>
      <c r="H1008" s="128"/>
      <c r="I1008" s="128"/>
      <c r="J1008" s="138"/>
      <c r="K1008" s="107" t="s">
        <v>14</v>
      </c>
      <c r="L1008" s="108" t="s">
        <v>60</v>
      </c>
      <c r="M1008" s="113" t="s">
        <v>62</v>
      </c>
      <c r="N1008" s="109">
        <v>480</v>
      </c>
      <c r="O1008" s="109">
        <v>3</v>
      </c>
      <c r="P1008" s="109">
        <v>5</v>
      </c>
      <c r="Q1008" s="109">
        <v>27</v>
      </c>
      <c r="R1008" s="110"/>
      <c r="S1008" s="128"/>
      <c r="T1008" s="128"/>
      <c r="U1008" s="128"/>
      <c r="V1008" s="128"/>
      <c r="W1008" s="128"/>
      <c r="X1008" s="128"/>
      <c r="Y1008" s="128"/>
      <c r="Z1008" s="128"/>
      <c r="AA1008" s="135"/>
    </row>
    <row r="1009" spans="1:31" x14ac:dyDescent="0.2">
      <c r="A1009" s="139" t="s">
        <v>364</v>
      </c>
      <c r="B1009" s="126" t="s">
        <v>76</v>
      </c>
      <c r="C1009" s="142">
        <v>43665</v>
      </c>
      <c r="D1009" s="143" t="s">
        <v>77</v>
      </c>
      <c r="E1009" s="126"/>
      <c r="F1009" s="126"/>
      <c r="G1009" s="126"/>
      <c r="H1009" s="126"/>
      <c r="I1009" s="126"/>
      <c r="J1009" s="136" t="s">
        <v>79</v>
      </c>
      <c r="K1009" s="100" t="s">
        <v>23</v>
      </c>
      <c r="L1009" s="93" t="s">
        <v>60</v>
      </c>
      <c r="M1009" s="111" t="s">
        <v>179</v>
      </c>
      <c r="N1009" s="101">
        <v>480</v>
      </c>
      <c r="O1009" s="101">
        <v>3</v>
      </c>
      <c r="P1009" s="101">
        <v>25</v>
      </c>
      <c r="Q1009" s="101">
        <v>25</v>
      </c>
      <c r="R1009" s="102"/>
      <c r="S1009" s="126" t="s">
        <v>72</v>
      </c>
      <c r="T1009" s="126">
        <v>3</v>
      </c>
      <c r="U1009" s="126">
        <v>25</v>
      </c>
      <c r="V1009" s="126">
        <v>11</v>
      </c>
      <c r="W1009" s="126">
        <v>7.5</v>
      </c>
      <c r="X1009" s="126">
        <v>1399.2</v>
      </c>
      <c r="Y1009" s="126" t="s">
        <v>75</v>
      </c>
      <c r="Z1009" s="126"/>
      <c r="AA1009" s="133" t="s">
        <v>83</v>
      </c>
      <c r="AE1009" t="str">
        <f>IF(P1009&gt;U1009,"XXXX","")</f>
        <v/>
      </c>
    </row>
    <row r="1010" spans="1:31" x14ac:dyDescent="0.2">
      <c r="A1010" s="140"/>
      <c r="B1010" s="127"/>
      <c r="C1010" s="146"/>
      <c r="D1010" s="144"/>
      <c r="E1010" s="127"/>
      <c r="F1010" s="127"/>
      <c r="G1010" s="127"/>
      <c r="H1010" s="127"/>
      <c r="I1010" s="127"/>
      <c r="J1010" s="137"/>
      <c r="K1010" s="103" t="s">
        <v>13</v>
      </c>
      <c r="L1010" s="104" t="s">
        <v>60</v>
      </c>
      <c r="M1010" s="112" t="s">
        <v>64</v>
      </c>
      <c r="N1010" s="105">
        <v>480</v>
      </c>
      <c r="O1010" s="105">
        <v>3</v>
      </c>
      <c r="P1010" s="105">
        <v>5</v>
      </c>
      <c r="Q1010" s="105">
        <v>27</v>
      </c>
      <c r="R1010" s="106">
        <v>10</v>
      </c>
      <c r="S1010" s="127"/>
      <c r="T1010" s="127"/>
      <c r="U1010" s="127"/>
      <c r="V1010" s="127"/>
      <c r="W1010" s="127"/>
      <c r="X1010" s="127"/>
      <c r="Y1010" s="127"/>
      <c r="Z1010" s="127"/>
      <c r="AA1010" s="134"/>
    </row>
    <row r="1011" spans="1:31" ht="13.5" thickBot="1" x14ac:dyDescent="0.25">
      <c r="A1011" s="141"/>
      <c r="B1011" s="128"/>
      <c r="C1011" s="147"/>
      <c r="D1011" s="145"/>
      <c r="E1011" s="128"/>
      <c r="F1011" s="128"/>
      <c r="G1011" s="128"/>
      <c r="H1011" s="128"/>
      <c r="I1011" s="128"/>
      <c r="J1011" s="138"/>
      <c r="K1011" s="107" t="s">
        <v>14</v>
      </c>
      <c r="L1011" s="108" t="s">
        <v>60</v>
      </c>
      <c r="M1011" s="113" t="s">
        <v>62</v>
      </c>
      <c r="N1011" s="109">
        <v>480</v>
      </c>
      <c r="O1011" s="109">
        <v>3</v>
      </c>
      <c r="P1011" s="109">
        <v>5</v>
      </c>
      <c r="Q1011" s="109">
        <v>27</v>
      </c>
      <c r="R1011" s="110"/>
      <c r="S1011" s="128"/>
      <c r="T1011" s="128"/>
      <c r="U1011" s="128"/>
      <c r="V1011" s="128"/>
      <c r="W1011" s="128"/>
      <c r="X1011" s="128"/>
      <c r="Y1011" s="128"/>
      <c r="Z1011" s="128"/>
      <c r="AA1011" s="135"/>
    </row>
    <row r="1012" spans="1:31" x14ac:dyDescent="0.2">
      <c r="A1012" s="139" t="s">
        <v>365</v>
      </c>
      <c r="B1012" s="126" t="s">
        <v>76</v>
      </c>
      <c r="C1012" s="142">
        <v>43665</v>
      </c>
      <c r="D1012" s="143" t="s">
        <v>77</v>
      </c>
      <c r="E1012" s="126"/>
      <c r="F1012" s="126"/>
      <c r="G1012" s="126"/>
      <c r="H1012" s="126"/>
      <c r="I1012" s="126"/>
      <c r="J1012" s="136" t="s">
        <v>79</v>
      </c>
      <c r="K1012" s="100" t="s">
        <v>23</v>
      </c>
      <c r="L1012" s="93" t="s">
        <v>60</v>
      </c>
      <c r="M1012" s="111" t="s">
        <v>179</v>
      </c>
      <c r="N1012" s="101">
        <v>480</v>
      </c>
      <c r="O1012" s="101">
        <v>3</v>
      </c>
      <c r="P1012" s="101">
        <v>25</v>
      </c>
      <c r="Q1012" s="101">
        <v>30</v>
      </c>
      <c r="R1012" s="102"/>
      <c r="S1012" s="126" t="s">
        <v>72</v>
      </c>
      <c r="T1012" s="126">
        <v>3</v>
      </c>
      <c r="U1012" s="126">
        <v>25</v>
      </c>
      <c r="V1012" s="126">
        <v>11</v>
      </c>
      <c r="W1012" s="126">
        <v>7.5</v>
      </c>
      <c r="X1012" s="126">
        <v>1399.2</v>
      </c>
      <c r="Y1012" s="126" t="s">
        <v>75</v>
      </c>
      <c r="Z1012" s="126"/>
      <c r="AA1012" s="133" t="s">
        <v>83</v>
      </c>
      <c r="AE1012" t="str">
        <f>IF(P1012&gt;U1012,"XXXX","")</f>
        <v/>
      </c>
    </row>
    <row r="1013" spans="1:31" x14ac:dyDescent="0.2">
      <c r="A1013" s="140"/>
      <c r="B1013" s="127"/>
      <c r="C1013" s="146"/>
      <c r="D1013" s="144"/>
      <c r="E1013" s="127"/>
      <c r="F1013" s="127"/>
      <c r="G1013" s="127"/>
      <c r="H1013" s="127"/>
      <c r="I1013" s="127"/>
      <c r="J1013" s="137"/>
      <c r="K1013" s="103" t="s">
        <v>13</v>
      </c>
      <c r="L1013" s="104" t="s">
        <v>60</v>
      </c>
      <c r="M1013" s="112" t="s">
        <v>64</v>
      </c>
      <c r="N1013" s="105">
        <v>480</v>
      </c>
      <c r="O1013" s="105">
        <v>3</v>
      </c>
      <c r="P1013" s="105">
        <v>5</v>
      </c>
      <c r="Q1013" s="105">
        <v>27</v>
      </c>
      <c r="R1013" s="106">
        <v>10</v>
      </c>
      <c r="S1013" s="127"/>
      <c r="T1013" s="127"/>
      <c r="U1013" s="127"/>
      <c r="V1013" s="127"/>
      <c r="W1013" s="127"/>
      <c r="X1013" s="127"/>
      <c r="Y1013" s="127"/>
      <c r="Z1013" s="127"/>
      <c r="AA1013" s="134"/>
    </row>
    <row r="1014" spans="1:31" ht="13.5" thickBot="1" x14ac:dyDescent="0.25">
      <c r="A1014" s="141"/>
      <c r="B1014" s="128"/>
      <c r="C1014" s="147"/>
      <c r="D1014" s="145"/>
      <c r="E1014" s="128"/>
      <c r="F1014" s="128"/>
      <c r="G1014" s="128"/>
      <c r="H1014" s="128"/>
      <c r="I1014" s="128"/>
      <c r="J1014" s="138"/>
      <c r="K1014" s="107" t="s">
        <v>14</v>
      </c>
      <c r="L1014" s="108" t="s">
        <v>60</v>
      </c>
      <c r="M1014" s="113" t="s">
        <v>62</v>
      </c>
      <c r="N1014" s="109">
        <v>480</v>
      </c>
      <c r="O1014" s="109">
        <v>3</v>
      </c>
      <c r="P1014" s="109">
        <v>5</v>
      </c>
      <c r="Q1014" s="109">
        <v>27</v>
      </c>
      <c r="R1014" s="110"/>
      <c r="S1014" s="128"/>
      <c r="T1014" s="128"/>
      <c r="U1014" s="128"/>
      <c r="V1014" s="128"/>
      <c r="W1014" s="128"/>
      <c r="X1014" s="128"/>
      <c r="Y1014" s="128"/>
      <c r="Z1014" s="128"/>
      <c r="AA1014" s="135"/>
    </row>
    <row r="1015" spans="1:31" x14ac:dyDescent="0.2">
      <c r="A1015" s="139" t="s">
        <v>366</v>
      </c>
      <c r="B1015" s="126" t="s">
        <v>76</v>
      </c>
      <c r="C1015" s="142">
        <v>43665</v>
      </c>
      <c r="D1015" s="143" t="s">
        <v>77</v>
      </c>
      <c r="E1015" s="126"/>
      <c r="F1015" s="126"/>
      <c r="G1015" s="126"/>
      <c r="H1015" s="126"/>
      <c r="I1015" s="126"/>
      <c r="J1015" s="136" t="s">
        <v>79</v>
      </c>
      <c r="K1015" s="100" t="s">
        <v>23</v>
      </c>
      <c r="L1015" s="93" t="s">
        <v>60</v>
      </c>
      <c r="M1015" s="111" t="s">
        <v>179</v>
      </c>
      <c r="N1015" s="101">
        <v>480</v>
      </c>
      <c r="O1015" s="101">
        <v>3</v>
      </c>
      <c r="P1015" s="101">
        <v>25</v>
      </c>
      <c r="Q1015" s="101">
        <v>40</v>
      </c>
      <c r="R1015" s="102"/>
      <c r="S1015" s="126" t="s">
        <v>72</v>
      </c>
      <c r="T1015" s="126">
        <v>3</v>
      </c>
      <c r="U1015" s="126">
        <v>25</v>
      </c>
      <c r="V1015" s="126">
        <v>11</v>
      </c>
      <c r="W1015" s="126">
        <v>7.5</v>
      </c>
      <c r="X1015" s="126">
        <v>1399.2</v>
      </c>
      <c r="Y1015" s="126" t="s">
        <v>75</v>
      </c>
      <c r="Z1015" s="126"/>
      <c r="AA1015" s="133" t="s">
        <v>83</v>
      </c>
      <c r="AE1015" t="str">
        <f>IF(P1015&gt;U1015,"XXXX","")</f>
        <v/>
      </c>
    </row>
    <row r="1016" spans="1:31" x14ac:dyDescent="0.2">
      <c r="A1016" s="140"/>
      <c r="B1016" s="127"/>
      <c r="C1016" s="146"/>
      <c r="D1016" s="144"/>
      <c r="E1016" s="127"/>
      <c r="F1016" s="127"/>
      <c r="G1016" s="127"/>
      <c r="H1016" s="127"/>
      <c r="I1016" s="127"/>
      <c r="J1016" s="137"/>
      <c r="K1016" s="103" t="s">
        <v>13</v>
      </c>
      <c r="L1016" s="104" t="s">
        <v>60</v>
      </c>
      <c r="M1016" s="112" t="s">
        <v>64</v>
      </c>
      <c r="N1016" s="105">
        <v>480</v>
      </c>
      <c r="O1016" s="105">
        <v>3</v>
      </c>
      <c r="P1016" s="105">
        <v>5</v>
      </c>
      <c r="Q1016" s="105">
        <v>27</v>
      </c>
      <c r="R1016" s="106">
        <v>10</v>
      </c>
      <c r="S1016" s="127"/>
      <c r="T1016" s="127"/>
      <c r="U1016" s="127"/>
      <c r="V1016" s="127"/>
      <c r="W1016" s="127"/>
      <c r="X1016" s="127"/>
      <c r="Y1016" s="127"/>
      <c r="Z1016" s="127"/>
      <c r="AA1016" s="134"/>
    </row>
    <row r="1017" spans="1:31" ht="13.5" thickBot="1" x14ac:dyDescent="0.25">
      <c r="A1017" s="141"/>
      <c r="B1017" s="128"/>
      <c r="C1017" s="147"/>
      <c r="D1017" s="145"/>
      <c r="E1017" s="128"/>
      <c r="F1017" s="128"/>
      <c r="G1017" s="128"/>
      <c r="H1017" s="128"/>
      <c r="I1017" s="128"/>
      <c r="J1017" s="138"/>
      <c r="K1017" s="107" t="s">
        <v>14</v>
      </c>
      <c r="L1017" s="108" t="s">
        <v>60</v>
      </c>
      <c r="M1017" s="113" t="s">
        <v>62</v>
      </c>
      <c r="N1017" s="109">
        <v>480</v>
      </c>
      <c r="O1017" s="109">
        <v>3</v>
      </c>
      <c r="P1017" s="109">
        <v>5</v>
      </c>
      <c r="Q1017" s="109">
        <v>27</v>
      </c>
      <c r="R1017" s="110"/>
      <c r="S1017" s="128"/>
      <c r="T1017" s="128"/>
      <c r="U1017" s="128"/>
      <c r="V1017" s="128"/>
      <c r="W1017" s="128"/>
      <c r="X1017" s="128"/>
      <c r="Y1017" s="128"/>
      <c r="Z1017" s="128"/>
      <c r="AA1017" s="135"/>
    </row>
    <row r="1018" spans="1:31" x14ac:dyDescent="0.2">
      <c r="A1018" s="139" t="s">
        <v>367</v>
      </c>
      <c r="B1018" s="126" t="s">
        <v>76</v>
      </c>
      <c r="C1018" s="142">
        <v>43665</v>
      </c>
      <c r="D1018" s="143" t="s">
        <v>77</v>
      </c>
      <c r="E1018" s="126"/>
      <c r="F1018" s="126"/>
      <c r="G1018" s="126"/>
      <c r="H1018" s="126"/>
      <c r="I1018" s="126"/>
      <c r="J1018" s="136" t="s">
        <v>79</v>
      </c>
      <c r="K1018" s="100" t="s">
        <v>23</v>
      </c>
      <c r="L1018" s="93" t="s">
        <v>60</v>
      </c>
      <c r="M1018" s="111" t="s">
        <v>179</v>
      </c>
      <c r="N1018" s="101">
        <v>480</v>
      </c>
      <c r="O1018" s="101">
        <v>3</v>
      </c>
      <c r="P1018" s="101">
        <v>25</v>
      </c>
      <c r="Q1018" s="101">
        <v>20</v>
      </c>
      <c r="R1018" s="102"/>
      <c r="S1018" s="126" t="s">
        <v>72</v>
      </c>
      <c r="T1018" s="126">
        <v>3</v>
      </c>
      <c r="U1018" s="126">
        <v>25</v>
      </c>
      <c r="V1018" s="126">
        <v>14</v>
      </c>
      <c r="W1018" s="126">
        <v>10</v>
      </c>
      <c r="X1018" s="126">
        <v>1399.2</v>
      </c>
      <c r="Y1018" s="126" t="s">
        <v>75</v>
      </c>
      <c r="Z1018" s="126"/>
      <c r="AA1018" s="133" t="s">
        <v>83</v>
      </c>
      <c r="AE1018" t="str">
        <f>IF(P1018&gt;U1018,"XXXX","")</f>
        <v/>
      </c>
    </row>
    <row r="1019" spans="1:31" x14ac:dyDescent="0.2">
      <c r="A1019" s="140"/>
      <c r="B1019" s="127"/>
      <c r="C1019" s="146"/>
      <c r="D1019" s="144"/>
      <c r="E1019" s="127"/>
      <c r="F1019" s="127"/>
      <c r="G1019" s="127"/>
      <c r="H1019" s="127"/>
      <c r="I1019" s="127"/>
      <c r="J1019" s="137"/>
      <c r="K1019" s="103" t="s">
        <v>13</v>
      </c>
      <c r="L1019" s="104" t="s">
        <v>60</v>
      </c>
      <c r="M1019" s="112" t="s">
        <v>64</v>
      </c>
      <c r="N1019" s="105">
        <v>480</v>
      </c>
      <c r="O1019" s="105">
        <v>3</v>
      </c>
      <c r="P1019" s="105">
        <v>5</v>
      </c>
      <c r="Q1019" s="105">
        <v>27</v>
      </c>
      <c r="R1019" s="106">
        <v>10</v>
      </c>
      <c r="S1019" s="127"/>
      <c r="T1019" s="127"/>
      <c r="U1019" s="127"/>
      <c r="V1019" s="127"/>
      <c r="W1019" s="127"/>
      <c r="X1019" s="127"/>
      <c r="Y1019" s="127"/>
      <c r="Z1019" s="127"/>
      <c r="AA1019" s="134"/>
    </row>
    <row r="1020" spans="1:31" ht="13.5" thickBot="1" x14ac:dyDescent="0.25">
      <c r="A1020" s="141"/>
      <c r="B1020" s="128"/>
      <c r="C1020" s="147"/>
      <c r="D1020" s="145"/>
      <c r="E1020" s="128"/>
      <c r="F1020" s="128"/>
      <c r="G1020" s="128"/>
      <c r="H1020" s="128"/>
      <c r="I1020" s="128"/>
      <c r="J1020" s="138"/>
      <c r="K1020" s="107" t="s">
        <v>14</v>
      </c>
      <c r="L1020" s="108" t="s">
        <v>60</v>
      </c>
      <c r="M1020" s="113" t="s">
        <v>62</v>
      </c>
      <c r="N1020" s="109">
        <v>480</v>
      </c>
      <c r="O1020" s="109">
        <v>3</v>
      </c>
      <c r="P1020" s="109">
        <v>5</v>
      </c>
      <c r="Q1020" s="109">
        <v>27</v>
      </c>
      <c r="R1020" s="110"/>
      <c r="S1020" s="128"/>
      <c r="T1020" s="128"/>
      <c r="U1020" s="128"/>
      <c r="V1020" s="128"/>
      <c r="W1020" s="128"/>
      <c r="X1020" s="128"/>
      <c r="Y1020" s="128"/>
      <c r="Z1020" s="128"/>
      <c r="AA1020" s="135"/>
    </row>
    <row r="1021" spans="1:31" x14ac:dyDescent="0.2">
      <c r="A1021" s="139" t="s">
        <v>368</v>
      </c>
      <c r="B1021" s="126" t="s">
        <v>76</v>
      </c>
      <c r="C1021" s="142">
        <v>43665</v>
      </c>
      <c r="D1021" s="143" t="s">
        <v>77</v>
      </c>
      <c r="E1021" s="126"/>
      <c r="F1021" s="126"/>
      <c r="G1021" s="126"/>
      <c r="H1021" s="126"/>
      <c r="I1021" s="126"/>
      <c r="J1021" s="136" t="s">
        <v>79</v>
      </c>
      <c r="K1021" s="100" t="s">
        <v>23</v>
      </c>
      <c r="L1021" s="93" t="s">
        <v>60</v>
      </c>
      <c r="M1021" s="111" t="s">
        <v>179</v>
      </c>
      <c r="N1021" s="101">
        <v>480</v>
      </c>
      <c r="O1021" s="101">
        <v>3</v>
      </c>
      <c r="P1021" s="101">
        <v>25</v>
      </c>
      <c r="Q1021" s="101">
        <v>25</v>
      </c>
      <c r="R1021" s="102"/>
      <c r="S1021" s="126" t="s">
        <v>72</v>
      </c>
      <c r="T1021" s="126">
        <v>3</v>
      </c>
      <c r="U1021" s="126">
        <v>25</v>
      </c>
      <c r="V1021" s="126">
        <v>14</v>
      </c>
      <c r="W1021" s="126">
        <v>10</v>
      </c>
      <c r="X1021" s="126">
        <v>1399.2</v>
      </c>
      <c r="Y1021" s="126" t="s">
        <v>75</v>
      </c>
      <c r="Z1021" s="126"/>
      <c r="AA1021" s="133" t="s">
        <v>83</v>
      </c>
      <c r="AE1021" t="str">
        <f>IF(P1021&gt;U1021,"XXXX","")</f>
        <v/>
      </c>
    </row>
    <row r="1022" spans="1:31" x14ac:dyDescent="0.2">
      <c r="A1022" s="140"/>
      <c r="B1022" s="127"/>
      <c r="C1022" s="146"/>
      <c r="D1022" s="144"/>
      <c r="E1022" s="127"/>
      <c r="F1022" s="127"/>
      <c r="G1022" s="127"/>
      <c r="H1022" s="127"/>
      <c r="I1022" s="127"/>
      <c r="J1022" s="137"/>
      <c r="K1022" s="103" t="s">
        <v>13</v>
      </c>
      <c r="L1022" s="104" t="s">
        <v>60</v>
      </c>
      <c r="M1022" s="112" t="s">
        <v>64</v>
      </c>
      <c r="N1022" s="105">
        <v>480</v>
      </c>
      <c r="O1022" s="105">
        <v>3</v>
      </c>
      <c r="P1022" s="105">
        <v>5</v>
      </c>
      <c r="Q1022" s="105">
        <v>27</v>
      </c>
      <c r="R1022" s="106">
        <v>10</v>
      </c>
      <c r="S1022" s="127"/>
      <c r="T1022" s="127"/>
      <c r="U1022" s="127"/>
      <c r="V1022" s="127"/>
      <c r="W1022" s="127"/>
      <c r="X1022" s="127"/>
      <c r="Y1022" s="127"/>
      <c r="Z1022" s="127"/>
      <c r="AA1022" s="134"/>
    </row>
    <row r="1023" spans="1:31" ht="13.5" thickBot="1" x14ac:dyDescent="0.25">
      <c r="A1023" s="141"/>
      <c r="B1023" s="128"/>
      <c r="C1023" s="147"/>
      <c r="D1023" s="145"/>
      <c r="E1023" s="128"/>
      <c r="F1023" s="128"/>
      <c r="G1023" s="128"/>
      <c r="H1023" s="128"/>
      <c r="I1023" s="128"/>
      <c r="J1023" s="138"/>
      <c r="K1023" s="107" t="s">
        <v>14</v>
      </c>
      <c r="L1023" s="108" t="s">
        <v>60</v>
      </c>
      <c r="M1023" s="113" t="s">
        <v>62</v>
      </c>
      <c r="N1023" s="109">
        <v>480</v>
      </c>
      <c r="O1023" s="109">
        <v>3</v>
      </c>
      <c r="P1023" s="109">
        <v>5</v>
      </c>
      <c r="Q1023" s="109">
        <v>27</v>
      </c>
      <c r="R1023" s="110"/>
      <c r="S1023" s="128"/>
      <c r="T1023" s="128"/>
      <c r="U1023" s="128"/>
      <c r="V1023" s="128"/>
      <c r="W1023" s="128"/>
      <c r="X1023" s="128"/>
      <c r="Y1023" s="128"/>
      <c r="Z1023" s="128"/>
      <c r="AA1023" s="135"/>
    </row>
    <row r="1024" spans="1:31" x14ac:dyDescent="0.2">
      <c r="A1024" s="139" t="s">
        <v>369</v>
      </c>
      <c r="B1024" s="126" t="s">
        <v>76</v>
      </c>
      <c r="C1024" s="142">
        <v>43665</v>
      </c>
      <c r="D1024" s="143" t="s">
        <v>77</v>
      </c>
      <c r="E1024" s="126"/>
      <c r="F1024" s="126"/>
      <c r="G1024" s="126"/>
      <c r="H1024" s="126"/>
      <c r="I1024" s="126"/>
      <c r="J1024" s="136" t="s">
        <v>79</v>
      </c>
      <c r="K1024" s="100" t="s">
        <v>23</v>
      </c>
      <c r="L1024" s="93" t="s">
        <v>60</v>
      </c>
      <c r="M1024" s="111" t="s">
        <v>179</v>
      </c>
      <c r="N1024" s="101">
        <v>480</v>
      </c>
      <c r="O1024" s="101">
        <v>3</v>
      </c>
      <c r="P1024" s="101">
        <v>25</v>
      </c>
      <c r="Q1024" s="101">
        <v>30</v>
      </c>
      <c r="R1024" s="102"/>
      <c r="S1024" s="126" t="s">
        <v>72</v>
      </c>
      <c r="T1024" s="126">
        <v>3</v>
      </c>
      <c r="U1024" s="126">
        <v>25</v>
      </c>
      <c r="V1024" s="126">
        <v>14</v>
      </c>
      <c r="W1024" s="126">
        <v>10</v>
      </c>
      <c r="X1024" s="126">
        <v>1399.2</v>
      </c>
      <c r="Y1024" s="126" t="s">
        <v>75</v>
      </c>
      <c r="Z1024" s="126"/>
      <c r="AA1024" s="133" t="s">
        <v>83</v>
      </c>
      <c r="AE1024" t="str">
        <f>IF(P1024&gt;U1024,"XXXX","")</f>
        <v/>
      </c>
    </row>
    <row r="1025" spans="1:31" x14ac:dyDescent="0.2">
      <c r="A1025" s="140"/>
      <c r="B1025" s="127"/>
      <c r="C1025" s="146"/>
      <c r="D1025" s="144"/>
      <c r="E1025" s="127"/>
      <c r="F1025" s="127"/>
      <c r="G1025" s="127"/>
      <c r="H1025" s="127"/>
      <c r="I1025" s="127"/>
      <c r="J1025" s="137"/>
      <c r="K1025" s="103" t="s">
        <v>13</v>
      </c>
      <c r="L1025" s="104" t="s">
        <v>60</v>
      </c>
      <c r="M1025" s="112" t="s">
        <v>64</v>
      </c>
      <c r="N1025" s="105">
        <v>480</v>
      </c>
      <c r="O1025" s="105">
        <v>3</v>
      </c>
      <c r="P1025" s="105">
        <v>5</v>
      </c>
      <c r="Q1025" s="105">
        <v>27</v>
      </c>
      <c r="R1025" s="106">
        <v>10</v>
      </c>
      <c r="S1025" s="127"/>
      <c r="T1025" s="127"/>
      <c r="U1025" s="127"/>
      <c r="V1025" s="127"/>
      <c r="W1025" s="127"/>
      <c r="X1025" s="127"/>
      <c r="Y1025" s="127"/>
      <c r="Z1025" s="127"/>
      <c r="AA1025" s="134"/>
    </row>
    <row r="1026" spans="1:31" ht="13.5" thickBot="1" x14ac:dyDescent="0.25">
      <c r="A1026" s="141"/>
      <c r="B1026" s="128"/>
      <c r="C1026" s="147"/>
      <c r="D1026" s="145"/>
      <c r="E1026" s="128"/>
      <c r="F1026" s="128"/>
      <c r="G1026" s="128"/>
      <c r="H1026" s="128"/>
      <c r="I1026" s="128"/>
      <c r="J1026" s="138"/>
      <c r="K1026" s="107" t="s">
        <v>14</v>
      </c>
      <c r="L1026" s="108" t="s">
        <v>60</v>
      </c>
      <c r="M1026" s="113" t="s">
        <v>62</v>
      </c>
      <c r="N1026" s="109">
        <v>480</v>
      </c>
      <c r="O1026" s="109">
        <v>3</v>
      </c>
      <c r="P1026" s="109">
        <v>5</v>
      </c>
      <c r="Q1026" s="109">
        <v>27</v>
      </c>
      <c r="R1026" s="110"/>
      <c r="S1026" s="128"/>
      <c r="T1026" s="128"/>
      <c r="U1026" s="128"/>
      <c r="V1026" s="128"/>
      <c r="W1026" s="128"/>
      <c r="X1026" s="128"/>
      <c r="Y1026" s="128"/>
      <c r="Z1026" s="128"/>
      <c r="AA1026" s="135"/>
    </row>
    <row r="1027" spans="1:31" x14ac:dyDescent="0.2">
      <c r="A1027" s="139" t="s">
        <v>370</v>
      </c>
      <c r="B1027" s="126" t="s">
        <v>76</v>
      </c>
      <c r="C1027" s="142">
        <v>43665</v>
      </c>
      <c r="D1027" s="143" t="s">
        <v>77</v>
      </c>
      <c r="E1027" s="126"/>
      <c r="F1027" s="126"/>
      <c r="G1027" s="126"/>
      <c r="H1027" s="126"/>
      <c r="I1027" s="126"/>
      <c r="J1027" s="136" t="s">
        <v>79</v>
      </c>
      <c r="K1027" s="100" t="s">
        <v>23</v>
      </c>
      <c r="L1027" s="93" t="s">
        <v>60</v>
      </c>
      <c r="M1027" s="111" t="s">
        <v>179</v>
      </c>
      <c r="N1027" s="101">
        <v>480</v>
      </c>
      <c r="O1027" s="101">
        <v>3</v>
      </c>
      <c r="P1027" s="101">
        <v>25</v>
      </c>
      <c r="Q1027" s="101">
        <v>40</v>
      </c>
      <c r="R1027" s="102"/>
      <c r="S1027" s="126" t="s">
        <v>72</v>
      </c>
      <c r="T1027" s="126">
        <v>3</v>
      </c>
      <c r="U1027" s="126">
        <v>25</v>
      </c>
      <c r="V1027" s="126">
        <v>14</v>
      </c>
      <c r="W1027" s="126">
        <v>10</v>
      </c>
      <c r="X1027" s="126">
        <v>1399.2</v>
      </c>
      <c r="Y1027" s="126" t="s">
        <v>75</v>
      </c>
      <c r="Z1027" s="126"/>
      <c r="AA1027" s="133" t="s">
        <v>83</v>
      </c>
      <c r="AE1027" t="str">
        <f>IF(P1027&gt;U1027,"XXXX","")</f>
        <v/>
      </c>
    </row>
    <row r="1028" spans="1:31" x14ac:dyDescent="0.2">
      <c r="A1028" s="140"/>
      <c r="B1028" s="127"/>
      <c r="C1028" s="146"/>
      <c r="D1028" s="144"/>
      <c r="E1028" s="127"/>
      <c r="F1028" s="127"/>
      <c r="G1028" s="127"/>
      <c r="H1028" s="127"/>
      <c r="I1028" s="127"/>
      <c r="J1028" s="137"/>
      <c r="K1028" s="103" t="s">
        <v>13</v>
      </c>
      <c r="L1028" s="104" t="s">
        <v>60</v>
      </c>
      <c r="M1028" s="112" t="s">
        <v>64</v>
      </c>
      <c r="N1028" s="105">
        <v>480</v>
      </c>
      <c r="O1028" s="105">
        <v>3</v>
      </c>
      <c r="P1028" s="105">
        <v>5</v>
      </c>
      <c r="Q1028" s="105">
        <v>27</v>
      </c>
      <c r="R1028" s="106">
        <v>10</v>
      </c>
      <c r="S1028" s="127"/>
      <c r="T1028" s="127"/>
      <c r="U1028" s="127"/>
      <c r="V1028" s="127"/>
      <c r="W1028" s="127"/>
      <c r="X1028" s="127"/>
      <c r="Y1028" s="127"/>
      <c r="Z1028" s="127"/>
      <c r="AA1028" s="134"/>
    </row>
    <row r="1029" spans="1:31" ht="13.5" thickBot="1" x14ac:dyDescent="0.25">
      <c r="A1029" s="141"/>
      <c r="B1029" s="128"/>
      <c r="C1029" s="147"/>
      <c r="D1029" s="145"/>
      <c r="E1029" s="128"/>
      <c r="F1029" s="128"/>
      <c r="G1029" s="128"/>
      <c r="H1029" s="128"/>
      <c r="I1029" s="128"/>
      <c r="J1029" s="138"/>
      <c r="K1029" s="107" t="s">
        <v>14</v>
      </c>
      <c r="L1029" s="108" t="s">
        <v>60</v>
      </c>
      <c r="M1029" s="113" t="s">
        <v>62</v>
      </c>
      <c r="N1029" s="109">
        <v>480</v>
      </c>
      <c r="O1029" s="109">
        <v>3</v>
      </c>
      <c r="P1029" s="109">
        <v>5</v>
      </c>
      <c r="Q1029" s="109">
        <v>27</v>
      </c>
      <c r="R1029" s="110"/>
      <c r="S1029" s="128"/>
      <c r="T1029" s="128"/>
      <c r="U1029" s="128"/>
      <c r="V1029" s="128"/>
      <c r="W1029" s="128"/>
      <c r="X1029" s="128"/>
      <c r="Y1029" s="128"/>
      <c r="Z1029" s="128"/>
      <c r="AA1029" s="135"/>
    </row>
    <row r="1030" spans="1:31" x14ac:dyDescent="0.2">
      <c r="A1030" s="139" t="s">
        <v>572</v>
      </c>
      <c r="B1030" s="126" t="s">
        <v>76</v>
      </c>
      <c r="C1030" s="142">
        <v>43665</v>
      </c>
      <c r="D1030" s="143" t="s">
        <v>77</v>
      </c>
      <c r="E1030" s="126"/>
      <c r="F1030" s="126"/>
      <c r="G1030" s="126"/>
      <c r="H1030" s="126"/>
      <c r="I1030" s="126"/>
      <c r="J1030" s="136" t="s">
        <v>79</v>
      </c>
      <c r="K1030" s="100" t="s">
        <v>23</v>
      </c>
      <c r="L1030" s="93" t="s">
        <v>60</v>
      </c>
      <c r="M1030" s="111" t="s">
        <v>179</v>
      </c>
      <c r="N1030" s="101">
        <v>600</v>
      </c>
      <c r="O1030" s="101">
        <v>3</v>
      </c>
      <c r="P1030" s="101">
        <v>18</v>
      </c>
      <c r="Q1030" s="101">
        <v>15</v>
      </c>
      <c r="R1030" s="102"/>
      <c r="S1030" s="126" t="s">
        <v>73</v>
      </c>
      <c r="T1030" s="126">
        <v>3</v>
      </c>
      <c r="U1030" s="126">
        <v>18</v>
      </c>
      <c r="V1030" s="126">
        <v>9</v>
      </c>
      <c r="W1030" s="126">
        <v>7.5</v>
      </c>
      <c r="X1030" s="126">
        <v>1399.2</v>
      </c>
      <c r="Y1030" s="126" t="s">
        <v>75</v>
      </c>
      <c r="Z1030" s="126"/>
      <c r="AA1030" s="133" t="s">
        <v>83</v>
      </c>
      <c r="AE1030" t="str">
        <f>IF(P1030&gt;U1030,"XXXX","")</f>
        <v/>
      </c>
    </row>
    <row r="1031" spans="1:31" x14ac:dyDescent="0.2">
      <c r="A1031" s="140"/>
      <c r="B1031" s="127"/>
      <c r="C1031" s="146"/>
      <c r="D1031" s="144"/>
      <c r="E1031" s="127"/>
      <c r="F1031" s="127"/>
      <c r="G1031" s="127"/>
      <c r="H1031" s="127"/>
      <c r="I1031" s="127"/>
      <c r="J1031" s="137"/>
      <c r="K1031" s="103" t="s">
        <v>13</v>
      </c>
      <c r="L1031" s="104" t="s">
        <v>60</v>
      </c>
      <c r="M1031" s="112" t="s">
        <v>64</v>
      </c>
      <c r="N1031" s="105">
        <v>600</v>
      </c>
      <c r="O1031" s="105">
        <v>3</v>
      </c>
      <c r="P1031" s="105">
        <v>5</v>
      </c>
      <c r="Q1031" s="105">
        <v>27</v>
      </c>
      <c r="R1031" s="106">
        <v>10</v>
      </c>
      <c r="S1031" s="127"/>
      <c r="T1031" s="127"/>
      <c r="U1031" s="127"/>
      <c r="V1031" s="127"/>
      <c r="W1031" s="127"/>
      <c r="X1031" s="127"/>
      <c r="Y1031" s="127"/>
      <c r="Z1031" s="127"/>
      <c r="AA1031" s="134"/>
    </row>
    <row r="1032" spans="1:31" ht="13.5" thickBot="1" x14ac:dyDescent="0.25">
      <c r="A1032" s="141"/>
      <c r="B1032" s="128"/>
      <c r="C1032" s="147"/>
      <c r="D1032" s="145"/>
      <c r="E1032" s="128"/>
      <c r="F1032" s="128"/>
      <c r="G1032" s="128"/>
      <c r="H1032" s="128"/>
      <c r="I1032" s="128"/>
      <c r="J1032" s="138"/>
      <c r="K1032" s="107" t="s">
        <v>14</v>
      </c>
      <c r="L1032" s="108" t="s">
        <v>60</v>
      </c>
      <c r="M1032" s="113" t="s">
        <v>62</v>
      </c>
      <c r="N1032" s="109">
        <v>600</v>
      </c>
      <c r="O1032" s="109">
        <v>3</v>
      </c>
      <c r="P1032" s="109">
        <v>5</v>
      </c>
      <c r="Q1032" s="109">
        <v>27</v>
      </c>
      <c r="R1032" s="110"/>
      <c r="S1032" s="128"/>
      <c r="T1032" s="128"/>
      <c r="U1032" s="128"/>
      <c r="V1032" s="128"/>
      <c r="W1032" s="128"/>
      <c r="X1032" s="128"/>
      <c r="Y1032" s="128"/>
      <c r="Z1032" s="128"/>
      <c r="AA1032" s="135"/>
    </row>
    <row r="1033" spans="1:31" x14ac:dyDescent="0.2">
      <c r="A1033" s="139" t="s">
        <v>371</v>
      </c>
      <c r="B1033" s="126" t="s">
        <v>76</v>
      </c>
      <c r="C1033" s="142">
        <v>43665</v>
      </c>
      <c r="D1033" s="143" t="s">
        <v>77</v>
      </c>
      <c r="E1033" s="126"/>
      <c r="F1033" s="126"/>
      <c r="G1033" s="126"/>
      <c r="H1033" s="126"/>
      <c r="I1033" s="126"/>
      <c r="J1033" s="136" t="s">
        <v>79</v>
      </c>
      <c r="K1033" s="100" t="s">
        <v>23</v>
      </c>
      <c r="L1033" s="93" t="s">
        <v>60</v>
      </c>
      <c r="M1033" s="111" t="s">
        <v>179</v>
      </c>
      <c r="N1033" s="101">
        <v>600</v>
      </c>
      <c r="O1033" s="101">
        <v>3</v>
      </c>
      <c r="P1033" s="101">
        <v>18</v>
      </c>
      <c r="Q1033" s="101">
        <v>20</v>
      </c>
      <c r="R1033" s="102"/>
      <c r="S1033" s="126" t="s">
        <v>73</v>
      </c>
      <c r="T1033" s="126">
        <v>3</v>
      </c>
      <c r="U1033" s="126">
        <v>18</v>
      </c>
      <c r="V1033" s="126">
        <v>9</v>
      </c>
      <c r="W1033" s="126">
        <v>7.5</v>
      </c>
      <c r="X1033" s="126">
        <v>1399.2</v>
      </c>
      <c r="Y1033" s="126" t="s">
        <v>75</v>
      </c>
      <c r="Z1033" s="126"/>
      <c r="AA1033" s="133" t="s">
        <v>83</v>
      </c>
      <c r="AE1033" t="str">
        <f>IF(P1033&gt;U1033,"XXXX","")</f>
        <v/>
      </c>
    </row>
    <row r="1034" spans="1:31" x14ac:dyDescent="0.2">
      <c r="A1034" s="140"/>
      <c r="B1034" s="127"/>
      <c r="C1034" s="146"/>
      <c r="D1034" s="144"/>
      <c r="E1034" s="127"/>
      <c r="F1034" s="127"/>
      <c r="G1034" s="127"/>
      <c r="H1034" s="127"/>
      <c r="I1034" s="127"/>
      <c r="J1034" s="137"/>
      <c r="K1034" s="103" t="s">
        <v>13</v>
      </c>
      <c r="L1034" s="104" t="s">
        <v>60</v>
      </c>
      <c r="M1034" s="112" t="s">
        <v>64</v>
      </c>
      <c r="N1034" s="105">
        <v>600</v>
      </c>
      <c r="O1034" s="105">
        <v>3</v>
      </c>
      <c r="P1034" s="105">
        <v>5</v>
      </c>
      <c r="Q1034" s="105">
        <v>27</v>
      </c>
      <c r="R1034" s="106">
        <v>10</v>
      </c>
      <c r="S1034" s="127"/>
      <c r="T1034" s="127"/>
      <c r="U1034" s="127"/>
      <c r="V1034" s="127"/>
      <c r="W1034" s="127"/>
      <c r="X1034" s="127"/>
      <c r="Y1034" s="127"/>
      <c r="Z1034" s="127"/>
      <c r="AA1034" s="134"/>
    </row>
    <row r="1035" spans="1:31" ht="13.5" thickBot="1" x14ac:dyDescent="0.25">
      <c r="A1035" s="141"/>
      <c r="B1035" s="128"/>
      <c r="C1035" s="147"/>
      <c r="D1035" s="145"/>
      <c r="E1035" s="128"/>
      <c r="F1035" s="128"/>
      <c r="G1035" s="128"/>
      <c r="H1035" s="128"/>
      <c r="I1035" s="128"/>
      <c r="J1035" s="138"/>
      <c r="K1035" s="107" t="s">
        <v>14</v>
      </c>
      <c r="L1035" s="108" t="s">
        <v>60</v>
      </c>
      <c r="M1035" s="113" t="s">
        <v>62</v>
      </c>
      <c r="N1035" s="109">
        <v>600</v>
      </c>
      <c r="O1035" s="109">
        <v>3</v>
      </c>
      <c r="P1035" s="109">
        <v>5</v>
      </c>
      <c r="Q1035" s="109">
        <v>27</v>
      </c>
      <c r="R1035" s="110"/>
      <c r="S1035" s="128"/>
      <c r="T1035" s="128"/>
      <c r="U1035" s="128"/>
      <c r="V1035" s="128"/>
      <c r="W1035" s="128"/>
      <c r="X1035" s="128"/>
      <c r="Y1035" s="128"/>
      <c r="Z1035" s="128"/>
      <c r="AA1035" s="135"/>
    </row>
    <row r="1036" spans="1:31" x14ac:dyDescent="0.2">
      <c r="A1036" s="139" t="s">
        <v>372</v>
      </c>
      <c r="B1036" s="126" t="s">
        <v>76</v>
      </c>
      <c r="C1036" s="142">
        <v>43665</v>
      </c>
      <c r="D1036" s="143" t="s">
        <v>77</v>
      </c>
      <c r="E1036" s="126"/>
      <c r="F1036" s="126"/>
      <c r="G1036" s="126"/>
      <c r="H1036" s="126"/>
      <c r="I1036" s="126"/>
      <c r="J1036" s="136" t="s">
        <v>79</v>
      </c>
      <c r="K1036" s="100" t="s">
        <v>23</v>
      </c>
      <c r="L1036" s="93" t="s">
        <v>60</v>
      </c>
      <c r="M1036" s="111" t="s">
        <v>179</v>
      </c>
      <c r="N1036" s="101">
        <v>600</v>
      </c>
      <c r="O1036" s="101">
        <v>3</v>
      </c>
      <c r="P1036" s="101">
        <v>18</v>
      </c>
      <c r="Q1036" s="101">
        <v>25</v>
      </c>
      <c r="R1036" s="102"/>
      <c r="S1036" s="126" t="s">
        <v>73</v>
      </c>
      <c r="T1036" s="126">
        <v>3</v>
      </c>
      <c r="U1036" s="126">
        <v>18</v>
      </c>
      <c r="V1036" s="126">
        <v>9</v>
      </c>
      <c r="W1036" s="126">
        <v>7.5</v>
      </c>
      <c r="X1036" s="126">
        <v>1399.2</v>
      </c>
      <c r="Y1036" s="126" t="s">
        <v>75</v>
      </c>
      <c r="Z1036" s="126"/>
      <c r="AA1036" s="133" t="s">
        <v>83</v>
      </c>
      <c r="AE1036" t="str">
        <f>IF(P1036&gt;U1036,"XXXX","")</f>
        <v/>
      </c>
    </row>
    <row r="1037" spans="1:31" x14ac:dyDescent="0.2">
      <c r="A1037" s="140"/>
      <c r="B1037" s="127"/>
      <c r="C1037" s="146"/>
      <c r="D1037" s="144"/>
      <c r="E1037" s="127"/>
      <c r="F1037" s="127"/>
      <c r="G1037" s="127"/>
      <c r="H1037" s="127"/>
      <c r="I1037" s="127"/>
      <c r="J1037" s="137"/>
      <c r="K1037" s="103" t="s">
        <v>13</v>
      </c>
      <c r="L1037" s="104" t="s">
        <v>60</v>
      </c>
      <c r="M1037" s="112" t="s">
        <v>64</v>
      </c>
      <c r="N1037" s="105">
        <v>600</v>
      </c>
      <c r="O1037" s="105">
        <v>3</v>
      </c>
      <c r="P1037" s="105">
        <v>5</v>
      </c>
      <c r="Q1037" s="105">
        <v>27</v>
      </c>
      <c r="R1037" s="106">
        <v>10</v>
      </c>
      <c r="S1037" s="127"/>
      <c r="T1037" s="127"/>
      <c r="U1037" s="127"/>
      <c r="V1037" s="127"/>
      <c r="W1037" s="127"/>
      <c r="X1037" s="127"/>
      <c r="Y1037" s="127"/>
      <c r="Z1037" s="127"/>
      <c r="AA1037" s="134"/>
    </row>
    <row r="1038" spans="1:31" ht="13.5" thickBot="1" x14ac:dyDescent="0.25">
      <c r="A1038" s="141"/>
      <c r="B1038" s="128"/>
      <c r="C1038" s="147"/>
      <c r="D1038" s="145"/>
      <c r="E1038" s="128"/>
      <c r="F1038" s="128"/>
      <c r="G1038" s="128"/>
      <c r="H1038" s="128"/>
      <c r="I1038" s="128"/>
      <c r="J1038" s="138"/>
      <c r="K1038" s="107" t="s">
        <v>14</v>
      </c>
      <c r="L1038" s="108" t="s">
        <v>60</v>
      </c>
      <c r="M1038" s="113" t="s">
        <v>62</v>
      </c>
      <c r="N1038" s="109">
        <v>600</v>
      </c>
      <c r="O1038" s="109">
        <v>3</v>
      </c>
      <c r="P1038" s="109">
        <v>5</v>
      </c>
      <c r="Q1038" s="109">
        <v>27</v>
      </c>
      <c r="R1038" s="110"/>
      <c r="S1038" s="128"/>
      <c r="T1038" s="128"/>
      <c r="U1038" s="128"/>
      <c r="V1038" s="128"/>
      <c r="W1038" s="128"/>
      <c r="X1038" s="128"/>
      <c r="Y1038" s="128"/>
      <c r="Z1038" s="128"/>
      <c r="AA1038" s="135"/>
    </row>
    <row r="1039" spans="1:31" x14ac:dyDescent="0.2">
      <c r="A1039" s="139" t="s">
        <v>373</v>
      </c>
      <c r="B1039" s="126" t="s">
        <v>76</v>
      </c>
      <c r="C1039" s="142">
        <v>43665</v>
      </c>
      <c r="D1039" s="143" t="s">
        <v>77</v>
      </c>
      <c r="E1039" s="126"/>
      <c r="F1039" s="126"/>
      <c r="G1039" s="126"/>
      <c r="H1039" s="126"/>
      <c r="I1039" s="126"/>
      <c r="J1039" s="136" t="s">
        <v>79</v>
      </c>
      <c r="K1039" s="100" t="s">
        <v>23</v>
      </c>
      <c r="L1039" s="93" t="s">
        <v>60</v>
      </c>
      <c r="M1039" s="111" t="s">
        <v>179</v>
      </c>
      <c r="N1039" s="101">
        <v>600</v>
      </c>
      <c r="O1039" s="101">
        <v>3</v>
      </c>
      <c r="P1039" s="101">
        <v>18</v>
      </c>
      <c r="Q1039" s="101">
        <v>30</v>
      </c>
      <c r="R1039" s="102"/>
      <c r="S1039" s="126" t="s">
        <v>73</v>
      </c>
      <c r="T1039" s="126">
        <v>3</v>
      </c>
      <c r="U1039" s="126">
        <v>18</v>
      </c>
      <c r="V1039" s="126">
        <v>9</v>
      </c>
      <c r="W1039" s="126">
        <v>7.5</v>
      </c>
      <c r="X1039" s="126">
        <v>1399.2</v>
      </c>
      <c r="Y1039" s="126" t="s">
        <v>75</v>
      </c>
      <c r="Z1039" s="126"/>
      <c r="AA1039" s="133" t="s">
        <v>83</v>
      </c>
      <c r="AE1039" t="str">
        <f>IF(P1039&gt;U1039,"XXXX","")</f>
        <v/>
      </c>
    </row>
    <row r="1040" spans="1:31" x14ac:dyDescent="0.2">
      <c r="A1040" s="140"/>
      <c r="B1040" s="127"/>
      <c r="C1040" s="146"/>
      <c r="D1040" s="144"/>
      <c r="E1040" s="127"/>
      <c r="F1040" s="127"/>
      <c r="G1040" s="127"/>
      <c r="H1040" s="127"/>
      <c r="I1040" s="127"/>
      <c r="J1040" s="137"/>
      <c r="K1040" s="103" t="s">
        <v>13</v>
      </c>
      <c r="L1040" s="104" t="s">
        <v>60</v>
      </c>
      <c r="M1040" s="112" t="s">
        <v>64</v>
      </c>
      <c r="N1040" s="105">
        <v>600</v>
      </c>
      <c r="O1040" s="105">
        <v>3</v>
      </c>
      <c r="P1040" s="105">
        <v>5</v>
      </c>
      <c r="Q1040" s="105">
        <v>27</v>
      </c>
      <c r="R1040" s="106">
        <v>10</v>
      </c>
      <c r="S1040" s="127"/>
      <c r="T1040" s="127"/>
      <c r="U1040" s="127"/>
      <c r="V1040" s="127"/>
      <c r="W1040" s="127"/>
      <c r="X1040" s="127"/>
      <c r="Y1040" s="127"/>
      <c r="Z1040" s="127"/>
      <c r="AA1040" s="134"/>
    </row>
    <row r="1041" spans="1:31" ht="13.5" thickBot="1" x14ac:dyDescent="0.25">
      <c r="A1041" s="141"/>
      <c r="B1041" s="128"/>
      <c r="C1041" s="147"/>
      <c r="D1041" s="145"/>
      <c r="E1041" s="128"/>
      <c r="F1041" s="128"/>
      <c r="G1041" s="128"/>
      <c r="H1041" s="128"/>
      <c r="I1041" s="128"/>
      <c r="J1041" s="138"/>
      <c r="K1041" s="107" t="s">
        <v>14</v>
      </c>
      <c r="L1041" s="108" t="s">
        <v>60</v>
      </c>
      <c r="M1041" s="113" t="s">
        <v>62</v>
      </c>
      <c r="N1041" s="109">
        <v>600</v>
      </c>
      <c r="O1041" s="109">
        <v>3</v>
      </c>
      <c r="P1041" s="109">
        <v>5</v>
      </c>
      <c r="Q1041" s="109">
        <v>27</v>
      </c>
      <c r="R1041" s="110"/>
      <c r="S1041" s="128"/>
      <c r="T1041" s="128"/>
      <c r="U1041" s="128"/>
      <c r="V1041" s="128"/>
      <c r="W1041" s="128"/>
      <c r="X1041" s="128"/>
      <c r="Y1041" s="128"/>
      <c r="Z1041" s="128"/>
      <c r="AA1041" s="135"/>
    </row>
    <row r="1042" spans="1:31" x14ac:dyDescent="0.2">
      <c r="A1042" s="139" t="s">
        <v>374</v>
      </c>
      <c r="B1042" s="126" t="s">
        <v>76</v>
      </c>
      <c r="C1042" s="142">
        <v>43665</v>
      </c>
      <c r="D1042" s="143" t="s">
        <v>77</v>
      </c>
      <c r="E1042" s="126"/>
      <c r="F1042" s="126"/>
      <c r="G1042" s="126"/>
      <c r="H1042" s="126"/>
      <c r="I1042" s="126"/>
      <c r="J1042" s="136" t="s">
        <v>79</v>
      </c>
      <c r="K1042" s="100" t="s">
        <v>23</v>
      </c>
      <c r="L1042" s="93" t="s">
        <v>60</v>
      </c>
      <c r="M1042" s="111" t="s">
        <v>179</v>
      </c>
      <c r="N1042" s="101">
        <v>600</v>
      </c>
      <c r="O1042" s="101">
        <v>3</v>
      </c>
      <c r="P1042" s="101">
        <v>18</v>
      </c>
      <c r="Q1042" s="101">
        <v>15</v>
      </c>
      <c r="R1042" s="102"/>
      <c r="S1042" s="126" t="s">
        <v>73</v>
      </c>
      <c r="T1042" s="126">
        <v>3</v>
      </c>
      <c r="U1042" s="126">
        <v>18</v>
      </c>
      <c r="V1042" s="126">
        <v>11</v>
      </c>
      <c r="W1042" s="126">
        <v>10</v>
      </c>
      <c r="X1042" s="126">
        <v>1399.2</v>
      </c>
      <c r="Y1042" s="126" t="s">
        <v>75</v>
      </c>
      <c r="Z1042" s="126"/>
      <c r="AA1042" s="133" t="s">
        <v>83</v>
      </c>
      <c r="AE1042" t="str">
        <f>IF(P1042&gt;U1042,"XXXX","")</f>
        <v/>
      </c>
    </row>
    <row r="1043" spans="1:31" x14ac:dyDescent="0.2">
      <c r="A1043" s="140"/>
      <c r="B1043" s="127"/>
      <c r="C1043" s="146"/>
      <c r="D1043" s="144"/>
      <c r="E1043" s="127"/>
      <c r="F1043" s="127"/>
      <c r="G1043" s="127"/>
      <c r="H1043" s="127"/>
      <c r="I1043" s="127"/>
      <c r="J1043" s="137"/>
      <c r="K1043" s="103" t="s">
        <v>13</v>
      </c>
      <c r="L1043" s="104" t="s">
        <v>60</v>
      </c>
      <c r="M1043" s="112" t="s">
        <v>64</v>
      </c>
      <c r="N1043" s="105">
        <v>600</v>
      </c>
      <c r="O1043" s="105">
        <v>3</v>
      </c>
      <c r="P1043" s="105">
        <v>5</v>
      </c>
      <c r="Q1043" s="105">
        <v>27</v>
      </c>
      <c r="R1043" s="106">
        <v>10</v>
      </c>
      <c r="S1043" s="127"/>
      <c r="T1043" s="127"/>
      <c r="U1043" s="127"/>
      <c r="V1043" s="127"/>
      <c r="W1043" s="127"/>
      <c r="X1043" s="127"/>
      <c r="Y1043" s="127"/>
      <c r="Z1043" s="127"/>
      <c r="AA1043" s="134"/>
    </row>
    <row r="1044" spans="1:31" ht="13.5" thickBot="1" x14ac:dyDescent="0.25">
      <c r="A1044" s="141"/>
      <c r="B1044" s="128"/>
      <c r="C1044" s="147"/>
      <c r="D1044" s="145"/>
      <c r="E1044" s="128"/>
      <c r="F1044" s="128"/>
      <c r="G1044" s="128"/>
      <c r="H1044" s="128"/>
      <c r="I1044" s="128"/>
      <c r="J1044" s="138"/>
      <c r="K1044" s="107" t="s">
        <v>14</v>
      </c>
      <c r="L1044" s="108" t="s">
        <v>60</v>
      </c>
      <c r="M1044" s="113" t="s">
        <v>62</v>
      </c>
      <c r="N1044" s="109">
        <v>600</v>
      </c>
      <c r="O1044" s="109">
        <v>3</v>
      </c>
      <c r="P1044" s="109">
        <v>5</v>
      </c>
      <c r="Q1044" s="109">
        <v>27</v>
      </c>
      <c r="R1044" s="110"/>
      <c r="S1044" s="128"/>
      <c r="T1044" s="128"/>
      <c r="U1044" s="128"/>
      <c r="V1044" s="128"/>
      <c r="W1044" s="128"/>
      <c r="X1044" s="128"/>
      <c r="Y1044" s="128"/>
      <c r="Z1044" s="128"/>
      <c r="AA1044" s="135"/>
    </row>
    <row r="1045" spans="1:31" x14ac:dyDescent="0.2">
      <c r="A1045" s="139" t="s">
        <v>375</v>
      </c>
      <c r="B1045" s="126" t="s">
        <v>76</v>
      </c>
      <c r="C1045" s="142">
        <v>43665</v>
      </c>
      <c r="D1045" s="143" t="s">
        <v>77</v>
      </c>
      <c r="E1045" s="126"/>
      <c r="F1045" s="126"/>
      <c r="G1045" s="126"/>
      <c r="H1045" s="126"/>
      <c r="I1045" s="126"/>
      <c r="J1045" s="136" t="s">
        <v>79</v>
      </c>
      <c r="K1045" s="100" t="s">
        <v>23</v>
      </c>
      <c r="L1045" s="93" t="s">
        <v>60</v>
      </c>
      <c r="M1045" s="111" t="s">
        <v>179</v>
      </c>
      <c r="N1045" s="101">
        <v>600</v>
      </c>
      <c r="O1045" s="101">
        <v>3</v>
      </c>
      <c r="P1045" s="101">
        <v>18</v>
      </c>
      <c r="Q1045" s="101">
        <v>20</v>
      </c>
      <c r="R1045" s="102"/>
      <c r="S1045" s="126" t="s">
        <v>73</v>
      </c>
      <c r="T1045" s="126">
        <v>3</v>
      </c>
      <c r="U1045" s="126">
        <v>18</v>
      </c>
      <c r="V1045" s="126">
        <v>11</v>
      </c>
      <c r="W1045" s="126">
        <v>10</v>
      </c>
      <c r="X1045" s="126">
        <v>1399.2</v>
      </c>
      <c r="Y1045" s="126" t="s">
        <v>75</v>
      </c>
      <c r="Z1045" s="126"/>
      <c r="AA1045" s="133" t="s">
        <v>83</v>
      </c>
      <c r="AE1045" t="str">
        <f>IF(P1045&gt;U1045,"XXXX","")</f>
        <v/>
      </c>
    </row>
    <row r="1046" spans="1:31" x14ac:dyDescent="0.2">
      <c r="A1046" s="140"/>
      <c r="B1046" s="127"/>
      <c r="C1046" s="146"/>
      <c r="D1046" s="144"/>
      <c r="E1046" s="127"/>
      <c r="F1046" s="127"/>
      <c r="G1046" s="127"/>
      <c r="H1046" s="127"/>
      <c r="I1046" s="127"/>
      <c r="J1046" s="137"/>
      <c r="K1046" s="103" t="s">
        <v>13</v>
      </c>
      <c r="L1046" s="104" t="s">
        <v>60</v>
      </c>
      <c r="M1046" s="112" t="s">
        <v>64</v>
      </c>
      <c r="N1046" s="105">
        <v>600</v>
      </c>
      <c r="O1046" s="105">
        <v>3</v>
      </c>
      <c r="P1046" s="105">
        <v>5</v>
      </c>
      <c r="Q1046" s="105">
        <v>27</v>
      </c>
      <c r="R1046" s="106">
        <v>10</v>
      </c>
      <c r="S1046" s="127"/>
      <c r="T1046" s="127"/>
      <c r="U1046" s="127"/>
      <c r="V1046" s="127"/>
      <c r="W1046" s="127"/>
      <c r="X1046" s="127"/>
      <c r="Y1046" s="127"/>
      <c r="Z1046" s="127"/>
      <c r="AA1046" s="134"/>
    </row>
    <row r="1047" spans="1:31" ht="13.5" thickBot="1" x14ac:dyDescent="0.25">
      <c r="A1047" s="141"/>
      <c r="B1047" s="128"/>
      <c r="C1047" s="147"/>
      <c r="D1047" s="145"/>
      <c r="E1047" s="128"/>
      <c r="F1047" s="128"/>
      <c r="G1047" s="128"/>
      <c r="H1047" s="128"/>
      <c r="I1047" s="128"/>
      <c r="J1047" s="138"/>
      <c r="K1047" s="107" t="s">
        <v>14</v>
      </c>
      <c r="L1047" s="108" t="s">
        <v>60</v>
      </c>
      <c r="M1047" s="113" t="s">
        <v>62</v>
      </c>
      <c r="N1047" s="109">
        <v>600</v>
      </c>
      <c r="O1047" s="109">
        <v>3</v>
      </c>
      <c r="P1047" s="109">
        <v>5</v>
      </c>
      <c r="Q1047" s="109">
        <v>27</v>
      </c>
      <c r="R1047" s="110"/>
      <c r="S1047" s="128"/>
      <c r="T1047" s="128"/>
      <c r="U1047" s="128"/>
      <c r="V1047" s="128"/>
      <c r="W1047" s="128"/>
      <c r="X1047" s="128"/>
      <c r="Y1047" s="128"/>
      <c r="Z1047" s="128"/>
      <c r="AA1047" s="135"/>
    </row>
    <row r="1048" spans="1:31" x14ac:dyDescent="0.2">
      <c r="A1048" s="139" t="s">
        <v>376</v>
      </c>
      <c r="B1048" s="126" t="s">
        <v>76</v>
      </c>
      <c r="C1048" s="142">
        <v>43665</v>
      </c>
      <c r="D1048" s="143" t="s">
        <v>77</v>
      </c>
      <c r="E1048" s="126"/>
      <c r="F1048" s="126"/>
      <c r="G1048" s="126"/>
      <c r="H1048" s="126"/>
      <c r="I1048" s="126"/>
      <c r="J1048" s="136" t="s">
        <v>79</v>
      </c>
      <c r="K1048" s="100" t="s">
        <v>23</v>
      </c>
      <c r="L1048" s="93" t="s">
        <v>60</v>
      </c>
      <c r="M1048" s="111" t="s">
        <v>179</v>
      </c>
      <c r="N1048" s="101">
        <v>600</v>
      </c>
      <c r="O1048" s="101">
        <v>3</v>
      </c>
      <c r="P1048" s="101">
        <v>18</v>
      </c>
      <c r="Q1048" s="101">
        <v>25</v>
      </c>
      <c r="R1048" s="102"/>
      <c r="S1048" s="126" t="s">
        <v>73</v>
      </c>
      <c r="T1048" s="126">
        <v>3</v>
      </c>
      <c r="U1048" s="126">
        <v>18</v>
      </c>
      <c r="V1048" s="126">
        <v>11</v>
      </c>
      <c r="W1048" s="126">
        <v>10</v>
      </c>
      <c r="X1048" s="126">
        <v>1399.2</v>
      </c>
      <c r="Y1048" s="126" t="s">
        <v>75</v>
      </c>
      <c r="Z1048" s="126"/>
      <c r="AA1048" s="133" t="s">
        <v>83</v>
      </c>
      <c r="AE1048" t="str">
        <f>IF(P1048&gt;U1048,"XXXX","")</f>
        <v/>
      </c>
    </row>
    <row r="1049" spans="1:31" x14ac:dyDescent="0.2">
      <c r="A1049" s="140"/>
      <c r="B1049" s="127"/>
      <c r="C1049" s="146"/>
      <c r="D1049" s="144"/>
      <c r="E1049" s="127"/>
      <c r="F1049" s="127"/>
      <c r="G1049" s="127"/>
      <c r="H1049" s="127"/>
      <c r="I1049" s="127"/>
      <c r="J1049" s="137"/>
      <c r="K1049" s="103" t="s">
        <v>13</v>
      </c>
      <c r="L1049" s="104" t="s">
        <v>60</v>
      </c>
      <c r="M1049" s="112" t="s">
        <v>64</v>
      </c>
      <c r="N1049" s="105">
        <v>600</v>
      </c>
      <c r="O1049" s="105">
        <v>3</v>
      </c>
      <c r="P1049" s="105">
        <v>5</v>
      </c>
      <c r="Q1049" s="105">
        <v>27</v>
      </c>
      <c r="R1049" s="106">
        <v>10</v>
      </c>
      <c r="S1049" s="127"/>
      <c r="T1049" s="127"/>
      <c r="U1049" s="127"/>
      <c r="V1049" s="127"/>
      <c r="W1049" s="127"/>
      <c r="X1049" s="127"/>
      <c r="Y1049" s="127"/>
      <c r="Z1049" s="127"/>
      <c r="AA1049" s="134"/>
    </row>
    <row r="1050" spans="1:31" ht="13.5" thickBot="1" x14ac:dyDescent="0.25">
      <c r="A1050" s="141"/>
      <c r="B1050" s="128"/>
      <c r="C1050" s="147"/>
      <c r="D1050" s="145"/>
      <c r="E1050" s="128"/>
      <c r="F1050" s="128"/>
      <c r="G1050" s="128"/>
      <c r="H1050" s="128"/>
      <c r="I1050" s="128"/>
      <c r="J1050" s="138"/>
      <c r="K1050" s="107" t="s">
        <v>14</v>
      </c>
      <c r="L1050" s="108" t="s">
        <v>60</v>
      </c>
      <c r="M1050" s="113" t="s">
        <v>62</v>
      </c>
      <c r="N1050" s="109">
        <v>600</v>
      </c>
      <c r="O1050" s="109">
        <v>3</v>
      </c>
      <c r="P1050" s="109">
        <v>5</v>
      </c>
      <c r="Q1050" s="109">
        <v>27</v>
      </c>
      <c r="R1050" s="110"/>
      <c r="S1050" s="128"/>
      <c r="T1050" s="128"/>
      <c r="U1050" s="128"/>
      <c r="V1050" s="128"/>
      <c r="W1050" s="128"/>
      <c r="X1050" s="128"/>
      <c r="Y1050" s="128"/>
      <c r="Z1050" s="128"/>
      <c r="AA1050" s="135"/>
    </row>
    <row r="1051" spans="1:31" x14ac:dyDescent="0.2">
      <c r="A1051" s="139" t="s">
        <v>377</v>
      </c>
      <c r="B1051" s="126" t="s">
        <v>76</v>
      </c>
      <c r="C1051" s="142">
        <v>43665</v>
      </c>
      <c r="D1051" s="143" t="s">
        <v>77</v>
      </c>
      <c r="E1051" s="126"/>
      <c r="F1051" s="126"/>
      <c r="G1051" s="126"/>
      <c r="H1051" s="126"/>
      <c r="I1051" s="126"/>
      <c r="J1051" s="136" t="s">
        <v>79</v>
      </c>
      <c r="K1051" s="100" t="s">
        <v>23</v>
      </c>
      <c r="L1051" s="93" t="s">
        <v>60</v>
      </c>
      <c r="M1051" s="111" t="s">
        <v>179</v>
      </c>
      <c r="N1051" s="101">
        <v>600</v>
      </c>
      <c r="O1051" s="101">
        <v>3</v>
      </c>
      <c r="P1051" s="101">
        <v>18</v>
      </c>
      <c r="Q1051" s="101">
        <v>30</v>
      </c>
      <c r="R1051" s="102"/>
      <c r="S1051" s="126" t="s">
        <v>73</v>
      </c>
      <c r="T1051" s="126">
        <v>3</v>
      </c>
      <c r="U1051" s="126">
        <v>18</v>
      </c>
      <c r="V1051" s="126">
        <v>11</v>
      </c>
      <c r="W1051" s="126">
        <v>10</v>
      </c>
      <c r="X1051" s="126">
        <v>1399.2</v>
      </c>
      <c r="Y1051" s="126" t="s">
        <v>75</v>
      </c>
      <c r="Z1051" s="126"/>
      <c r="AA1051" s="133" t="s">
        <v>83</v>
      </c>
      <c r="AE1051" t="str">
        <f>IF(P1051&gt;U1051,"XXXX","")</f>
        <v/>
      </c>
    </row>
    <row r="1052" spans="1:31" x14ac:dyDescent="0.2">
      <c r="A1052" s="140"/>
      <c r="B1052" s="127"/>
      <c r="C1052" s="146"/>
      <c r="D1052" s="144"/>
      <c r="E1052" s="127"/>
      <c r="F1052" s="127"/>
      <c r="G1052" s="127"/>
      <c r="H1052" s="127"/>
      <c r="I1052" s="127"/>
      <c r="J1052" s="137"/>
      <c r="K1052" s="103" t="s">
        <v>13</v>
      </c>
      <c r="L1052" s="104" t="s">
        <v>60</v>
      </c>
      <c r="M1052" s="112" t="s">
        <v>64</v>
      </c>
      <c r="N1052" s="105">
        <v>600</v>
      </c>
      <c r="O1052" s="105">
        <v>3</v>
      </c>
      <c r="P1052" s="105">
        <v>5</v>
      </c>
      <c r="Q1052" s="105">
        <v>27</v>
      </c>
      <c r="R1052" s="106">
        <v>10</v>
      </c>
      <c r="S1052" s="127"/>
      <c r="T1052" s="127"/>
      <c r="U1052" s="127"/>
      <c r="V1052" s="127"/>
      <c r="W1052" s="127"/>
      <c r="X1052" s="127"/>
      <c r="Y1052" s="127"/>
      <c r="Z1052" s="127"/>
      <c r="AA1052" s="134"/>
    </row>
    <row r="1053" spans="1:31" ht="13.5" thickBot="1" x14ac:dyDescent="0.25">
      <c r="A1053" s="141"/>
      <c r="B1053" s="128"/>
      <c r="C1053" s="147"/>
      <c r="D1053" s="145"/>
      <c r="E1053" s="128"/>
      <c r="F1053" s="128"/>
      <c r="G1053" s="128"/>
      <c r="H1053" s="128"/>
      <c r="I1053" s="128"/>
      <c r="J1053" s="138"/>
      <c r="K1053" s="107" t="s">
        <v>14</v>
      </c>
      <c r="L1053" s="108" t="s">
        <v>60</v>
      </c>
      <c r="M1053" s="113" t="s">
        <v>62</v>
      </c>
      <c r="N1053" s="109">
        <v>600</v>
      </c>
      <c r="O1053" s="109">
        <v>3</v>
      </c>
      <c r="P1053" s="109">
        <v>5</v>
      </c>
      <c r="Q1053" s="109">
        <v>27</v>
      </c>
      <c r="R1053" s="110"/>
      <c r="S1053" s="128"/>
      <c r="T1053" s="128"/>
      <c r="U1053" s="128"/>
      <c r="V1053" s="128"/>
      <c r="W1053" s="128"/>
      <c r="X1053" s="128"/>
      <c r="Y1053" s="128"/>
      <c r="Z1053" s="128"/>
      <c r="AA1053" s="135"/>
    </row>
    <row r="1054" spans="1:31" x14ac:dyDescent="0.2">
      <c r="A1054" s="139" t="s">
        <v>378</v>
      </c>
      <c r="B1054" s="126" t="s">
        <v>76</v>
      </c>
      <c r="C1054" s="142">
        <v>43665</v>
      </c>
      <c r="D1054" s="143" t="s">
        <v>77</v>
      </c>
      <c r="E1054" s="126"/>
      <c r="F1054" s="126"/>
      <c r="G1054" s="126"/>
      <c r="H1054" s="126"/>
      <c r="I1054" s="126"/>
      <c r="J1054" s="136" t="s">
        <v>79</v>
      </c>
      <c r="K1054" s="100" t="s">
        <v>23</v>
      </c>
      <c r="L1054" s="93" t="s">
        <v>60</v>
      </c>
      <c r="M1054" s="111" t="s">
        <v>179</v>
      </c>
      <c r="N1054" s="101">
        <v>600</v>
      </c>
      <c r="O1054" s="101">
        <v>3</v>
      </c>
      <c r="P1054" s="101">
        <v>18</v>
      </c>
      <c r="Q1054" s="101">
        <v>40</v>
      </c>
      <c r="R1054" s="102"/>
      <c r="S1054" s="126" t="s">
        <v>73</v>
      </c>
      <c r="T1054" s="126">
        <v>3</v>
      </c>
      <c r="U1054" s="126">
        <v>18</v>
      </c>
      <c r="V1054" s="126">
        <v>11</v>
      </c>
      <c r="W1054" s="126">
        <v>10</v>
      </c>
      <c r="X1054" s="126">
        <v>1399.2</v>
      </c>
      <c r="Y1054" s="126" t="s">
        <v>75</v>
      </c>
      <c r="Z1054" s="126"/>
      <c r="AA1054" s="133" t="s">
        <v>83</v>
      </c>
      <c r="AE1054" t="str">
        <f>IF(P1054&gt;U1054,"XXXX","")</f>
        <v/>
      </c>
    </row>
    <row r="1055" spans="1:31" x14ac:dyDescent="0.2">
      <c r="A1055" s="140"/>
      <c r="B1055" s="127"/>
      <c r="C1055" s="146"/>
      <c r="D1055" s="144"/>
      <c r="E1055" s="127"/>
      <c r="F1055" s="127"/>
      <c r="G1055" s="127"/>
      <c r="H1055" s="127"/>
      <c r="I1055" s="127"/>
      <c r="J1055" s="137"/>
      <c r="K1055" s="103" t="s">
        <v>13</v>
      </c>
      <c r="L1055" s="104" t="s">
        <v>60</v>
      </c>
      <c r="M1055" s="112" t="s">
        <v>64</v>
      </c>
      <c r="N1055" s="105">
        <v>600</v>
      </c>
      <c r="O1055" s="105">
        <v>3</v>
      </c>
      <c r="P1055" s="105">
        <v>5</v>
      </c>
      <c r="Q1055" s="105">
        <v>27</v>
      </c>
      <c r="R1055" s="106">
        <v>10</v>
      </c>
      <c r="S1055" s="127"/>
      <c r="T1055" s="127"/>
      <c r="U1055" s="127"/>
      <c r="V1055" s="127"/>
      <c r="W1055" s="127"/>
      <c r="X1055" s="127"/>
      <c r="Y1055" s="127"/>
      <c r="Z1055" s="127"/>
      <c r="AA1055" s="134"/>
    </row>
    <row r="1056" spans="1:31" ht="13.5" thickBot="1" x14ac:dyDescent="0.25">
      <c r="A1056" s="141"/>
      <c r="B1056" s="128"/>
      <c r="C1056" s="147"/>
      <c r="D1056" s="145"/>
      <c r="E1056" s="128"/>
      <c r="F1056" s="128"/>
      <c r="G1056" s="128"/>
      <c r="H1056" s="128"/>
      <c r="I1056" s="128"/>
      <c r="J1056" s="138"/>
      <c r="K1056" s="107" t="s">
        <v>14</v>
      </c>
      <c r="L1056" s="108" t="s">
        <v>60</v>
      </c>
      <c r="M1056" s="113" t="s">
        <v>62</v>
      </c>
      <c r="N1056" s="109">
        <v>600</v>
      </c>
      <c r="O1056" s="109">
        <v>3</v>
      </c>
      <c r="P1056" s="109">
        <v>5</v>
      </c>
      <c r="Q1056" s="109">
        <v>27</v>
      </c>
      <c r="R1056" s="110"/>
      <c r="S1056" s="128"/>
      <c r="T1056" s="128"/>
      <c r="U1056" s="128"/>
      <c r="V1056" s="128"/>
      <c r="W1056" s="128"/>
      <c r="X1056" s="128"/>
      <c r="Y1056" s="128"/>
      <c r="Z1056" s="128"/>
      <c r="AA1056" s="135"/>
    </row>
    <row r="1057" spans="1:31" x14ac:dyDescent="0.2">
      <c r="A1057" s="139" t="s">
        <v>379</v>
      </c>
      <c r="B1057" s="126" t="s">
        <v>76</v>
      </c>
      <c r="C1057" s="142">
        <v>43665</v>
      </c>
      <c r="D1057" s="143" t="s">
        <v>77</v>
      </c>
      <c r="E1057" s="126"/>
      <c r="F1057" s="126"/>
      <c r="G1057" s="126"/>
      <c r="H1057" s="126"/>
      <c r="I1057" s="126"/>
      <c r="J1057" s="136" t="s">
        <v>79</v>
      </c>
      <c r="K1057" s="100" t="s">
        <v>23</v>
      </c>
      <c r="L1057" s="93" t="s">
        <v>60</v>
      </c>
      <c r="M1057" s="111" t="s">
        <v>181</v>
      </c>
      <c r="N1057" s="101">
        <v>240</v>
      </c>
      <c r="O1057" s="101">
        <v>3</v>
      </c>
      <c r="P1057" s="101">
        <v>100</v>
      </c>
      <c r="Q1057" s="101">
        <v>25</v>
      </c>
      <c r="R1057" s="102"/>
      <c r="S1057" s="126">
        <v>200</v>
      </c>
      <c r="T1057" s="126">
        <v>3</v>
      </c>
      <c r="U1057" s="126">
        <v>100</v>
      </c>
      <c r="V1057" s="126">
        <v>17.5</v>
      </c>
      <c r="W1057" s="126">
        <v>5</v>
      </c>
      <c r="X1057" s="126">
        <v>1399.2</v>
      </c>
      <c r="Y1057" s="126" t="s">
        <v>75</v>
      </c>
      <c r="Z1057" s="126"/>
      <c r="AA1057" s="133" t="s">
        <v>83</v>
      </c>
      <c r="AE1057" t="str">
        <f>IF(P1057&gt;U1057,"XXXX","")</f>
        <v/>
      </c>
    </row>
    <row r="1058" spans="1:31" x14ac:dyDescent="0.2">
      <c r="A1058" s="140"/>
      <c r="B1058" s="127"/>
      <c r="C1058" s="146"/>
      <c r="D1058" s="144"/>
      <c r="E1058" s="127"/>
      <c r="F1058" s="127"/>
      <c r="G1058" s="127"/>
      <c r="H1058" s="127"/>
      <c r="I1058" s="127"/>
      <c r="J1058" s="137"/>
      <c r="K1058" s="103" t="s">
        <v>13</v>
      </c>
      <c r="L1058" s="104" t="s">
        <v>60</v>
      </c>
      <c r="M1058" s="112" t="s">
        <v>64</v>
      </c>
      <c r="N1058" s="105">
        <v>240</v>
      </c>
      <c r="O1058" s="105">
        <v>3</v>
      </c>
      <c r="P1058" s="105">
        <v>5</v>
      </c>
      <c r="Q1058" s="105">
        <v>27</v>
      </c>
      <c r="R1058" s="106">
        <v>7.5</v>
      </c>
      <c r="S1058" s="127"/>
      <c r="T1058" s="127"/>
      <c r="U1058" s="127"/>
      <c r="V1058" s="127"/>
      <c r="W1058" s="127"/>
      <c r="X1058" s="127"/>
      <c r="Y1058" s="127"/>
      <c r="Z1058" s="127"/>
      <c r="AA1058" s="134"/>
    </row>
    <row r="1059" spans="1:31" ht="13.5" thickBot="1" x14ac:dyDescent="0.25">
      <c r="A1059" s="141"/>
      <c r="B1059" s="128"/>
      <c r="C1059" s="147"/>
      <c r="D1059" s="145"/>
      <c r="E1059" s="128"/>
      <c r="F1059" s="128"/>
      <c r="G1059" s="128"/>
      <c r="H1059" s="128"/>
      <c r="I1059" s="128"/>
      <c r="J1059" s="138"/>
      <c r="K1059" s="107" t="s">
        <v>14</v>
      </c>
      <c r="L1059" s="108" t="s">
        <v>60</v>
      </c>
      <c r="M1059" s="113" t="s">
        <v>62</v>
      </c>
      <c r="N1059" s="109">
        <v>240</v>
      </c>
      <c r="O1059" s="109">
        <v>3</v>
      </c>
      <c r="P1059" s="109">
        <v>5</v>
      </c>
      <c r="Q1059" s="109">
        <v>27</v>
      </c>
      <c r="R1059" s="110"/>
      <c r="S1059" s="128"/>
      <c r="T1059" s="128"/>
      <c r="U1059" s="128"/>
      <c r="V1059" s="128"/>
      <c r="W1059" s="128"/>
      <c r="X1059" s="128"/>
      <c r="Y1059" s="128"/>
      <c r="Z1059" s="128"/>
      <c r="AA1059" s="135"/>
    </row>
    <row r="1060" spans="1:31" x14ac:dyDescent="0.2">
      <c r="A1060" s="139" t="s">
        <v>380</v>
      </c>
      <c r="B1060" s="126" t="s">
        <v>76</v>
      </c>
      <c r="C1060" s="142">
        <v>43665</v>
      </c>
      <c r="D1060" s="143" t="s">
        <v>77</v>
      </c>
      <c r="E1060" s="126"/>
      <c r="F1060" s="126"/>
      <c r="G1060" s="126"/>
      <c r="H1060" s="126"/>
      <c r="I1060" s="126"/>
      <c r="J1060" s="136" t="s">
        <v>79</v>
      </c>
      <c r="K1060" s="100" t="s">
        <v>23</v>
      </c>
      <c r="L1060" s="93" t="s">
        <v>60</v>
      </c>
      <c r="M1060" s="111" t="s">
        <v>181</v>
      </c>
      <c r="N1060" s="101">
        <v>240</v>
      </c>
      <c r="O1060" s="101">
        <v>3</v>
      </c>
      <c r="P1060" s="101">
        <v>100</v>
      </c>
      <c r="Q1060" s="101">
        <v>30</v>
      </c>
      <c r="R1060" s="102"/>
      <c r="S1060" s="126">
        <v>200</v>
      </c>
      <c r="T1060" s="126">
        <v>3</v>
      </c>
      <c r="U1060" s="126">
        <v>100</v>
      </c>
      <c r="V1060" s="126">
        <v>17.5</v>
      </c>
      <c r="W1060" s="126">
        <v>5</v>
      </c>
      <c r="X1060" s="126">
        <v>1399.2</v>
      </c>
      <c r="Y1060" s="126" t="s">
        <v>75</v>
      </c>
      <c r="Z1060" s="126"/>
      <c r="AA1060" s="133" t="s">
        <v>83</v>
      </c>
      <c r="AE1060" t="str">
        <f>IF(P1060&gt;U1060,"XXXX","")</f>
        <v/>
      </c>
    </row>
    <row r="1061" spans="1:31" x14ac:dyDescent="0.2">
      <c r="A1061" s="140"/>
      <c r="B1061" s="127"/>
      <c r="C1061" s="146"/>
      <c r="D1061" s="144"/>
      <c r="E1061" s="127"/>
      <c r="F1061" s="127"/>
      <c r="G1061" s="127"/>
      <c r="H1061" s="127"/>
      <c r="I1061" s="127"/>
      <c r="J1061" s="137"/>
      <c r="K1061" s="103" t="s">
        <v>13</v>
      </c>
      <c r="L1061" s="104" t="s">
        <v>60</v>
      </c>
      <c r="M1061" s="112" t="s">
        <v>64</v>
      </c>
      <c r="N1061" s="105">
        <v>240</v>
      </c>
      <c r="O1061" s="105">
        <v>3</v>
      </c>
      <c r="P1061" s="105">
        <v>5</v>
      </c>
      <c r="Q1061" s="105">
        <v>27</v>
      </c>
      <c r="R1061" s="106">
        <v>7.5</v>
      </c>
      <c r="S1061" s="127"/>
      <c r="T1061" s="127"/>
      <c r="U1061" s="127"/>
      <c r="V1061" s="127"/>
      <c r="W1061" s="127"/>
      <c r="X1061" s="127"/>
      <c r="Y1061" s="127"/>
      <c r="Z1061" s="127"/>
      <c r="AA1061" s="134"/>
    </row>
    <row r="1062" spans="1:31" ht="13.5" thickBot="1" x14ac:dyDescent="0.25">
      <c r="A1062" s="141"/>
      <c r="B1062" s="128"/>
      <c r="C1062" s="147"/>
      <c r="D1062" s="145"/>
      <c r="E1062" s="128"/>
      <c r="F1062" s="128"/>
      <c r="G1062" s="128"/>
      <c r="H1062" s="128"/>
      <c r="I1062" s="128"/>
      <c r="J1062" s="138"/>
      <c r="K1062" s="107" t="s">
        <v>14</v>
      </c>
      <c r="L1062" s="108" t="s">
        <v>60</v>
      </c>
      <c r="M1062" s="113" t="s">
        <v>62</v>
      </c>
      <c r="N1062" s="109">
        <v>240</v>
      </c>
      <c r="O1062" s="109">
        <v>3</v>
      </c>
      <c r="P1062" s="109">
        <v>5</v>
      </c>
      <c r="Q1062" s="109">
        <v>27</v>
      </c>
      <c r="R1062" s="110"/>
      <c r="S1062" s="128"/>
      <c r="T1062" s="128"/>
      <c r="U1062" s="128"/>
      <c r="V1062" s="128"/>
      <c r="W1062" s="128"/>
      <c r="X1062" s="128"/>
      <c r="Y1062" s="128"/>
      <c r="Z1062" s="128"/>
      <c r="AA1062" s="135"/>
    </row>
    <row r="1063" spans="1:31" x14ac:dyDescent="0.2">
      <c r="A1063" s="139" t="s">
        <v>381</v>
      </c>
      <c r="B1063" s="126" t="s">
        <v>76</v>
      </c>
      <c r="C1063" s="142">
        <v>43665</v>
      </c>
      <c r="D1063" s="143" t="s">
        <v>77</v>
      </c>
      <c r="E1063" s="126"/>
      <c r="F1063" s="126"/>
      <c r="G1063" s="126"/>
      <c r="H1063" s="126"/>
      <c r="I1063" s="126"/>
      <c r="J1063" s="136" t="s">
        <v>79</v>
      </c>
      <c r="K1063" s="100" t="s">
        <v>23</v>
      </c>
      <c r="L1063" s="93" t="s">
        <v>60</v>
      </c>
      <c r="M1063" s="111" t="s">
        <v>181</v>
      </c>
      <c r="N1063" s="101">
        <v>240</v>
      </c>
      <c r="O1063" s="101">
        <v>3</v>
      </c>
      <c r="P1063" s="101">
        <v>100</v>
      </c>
      <c r="Q1063" s="101">
        <v>40</v>
      </c>
      <c r="R1063" s="102"/>
      <c r="S1063" s="126">
        <v>200</v>
      </c>
      <c r="T1063" s="126">
        <v>3</v>
      </c>
      <c r="U1063" s="126">
        <v>100</v>
      </c>
      <c r="V1063" s="126">
        <v>17.5</v>
      </c>
      <c r="W1063" s="126">
        <v>5</v>
      </c>
      <c r="X1063" s="126">
        <v>1399.2</v>
      </c>
      <c r="Y1063" s="126" t="s">
        <v>75</v>
      </c>
      <c r="Z1063" s="126"/>
      <c r="AA1063" s="133" t="s">
        <v>83</v>
      </c>
      <c r="AE1063" t="str">
        <f>IF(P1063&gt;U1063,"XXXX","")</f>
        <v/>
      </c>
    </row>
    <row r="1064" spans="1:31" x14ac:dyDescent="0.2">
      <c r="A1064" s="140"/>
      <c r="B1064" s="127"/>
      <c r="C1064" s="146"/>
      <c r="D1064" s="144"/>
      <c r="E1064" s="127"/>
      <c r="F1064" s="127"/>
      <c r="G1064" s="127"/>
      <c r="H1064" s="127"/>
      <c r="I1064" s="127"/>
      <c r="J1064" s="137"/>
      <c r="K1064" s="103" t="s">
        <v>13</v>
      </c>
      <c r="L1064" s="104" t="s">
        <v>60</v>
      </c>
      <c r="M1064" s="112" t="s">
        <v>64</v>
      </c>
      <c r="N1064" s="105">
        <v>240</v>
      </c>
      <c r="O1064" s="105">
        <v>3</v>
      </c>
      <c r="P1064" s="105">
        <v>5</v>
      </c>
      <c r="Q1064" s="105">
        <v>27</v>
      </c>
      <c r="R1064" s="106">
        <v>7.5</v>
      </c>
      <c r="S1064" s="127"/>
      <c r="T1064" s="127"/>
      <c r="U1064" s="127"/>
      <c r="V1064" s="127"/>
      <c r="W1064" s="127"/>
      <c r="X1064" s="127"/>
      <c r="Y1064" s="127"/>
      <c r="Z1064" s="127"/>
      <c r="AA1064" s="134"/>
    </row>
    <row r="1065" spans="1:31" ht="13.5" thickBot="1" x14ac:dyDescent="0.25">
      <c r="A1065" s="141"/>
      <c r="B1065" s="128"/>
      <c r="C1065" s="147"/>
      <c r="D1065" s="145"/>
      <c r="E1065" s="128"/>
      <c r="F1065" s="128"/>
      <c r="G1065" s="128"/>
      <c r="H1065" s="128"/>
      <c r="I1065" s="128"/>
      <c r="J1065" s="138"/>
      <c r="K1065" s="107" t="s">
        <v>14</v>
      </c>
      <c r="L1065" s="108" t="s">
        <v>60</v>
      </c>
      <c r="M1065" s="113" t="s">
        <v>62</v>
      </c>
      <c r="N1065" s="109">
        <v>240</v>
      </c>
      <c r="O1065" s="109">
        <v>3</v>
      </c>
      <c r="P1065" s="109">
        <v>5</v>
      </c>
      <c r="Q1065" s="109">
        <v>27</v>
      </c>
      <c r="R1065" s="110"/>
      <c r="S1065" s="128"/>
      <c r="T1065" s="128"/>
      <c r="U1065" s="128"/>
      <c r="V1065" s="128"/>
      <c r="W1065" s="128"/>
      <c r="X1065" s="128"/>
      <c r="Y1065" s="128"/>
      <c r="Z1065" s="128"/>
      <c r="AA1065" s="135"/>
    </row>
    <row r="1066" spans="1:31" x14ac:dyDescent="0.2">
      <c r="A1066" s="139" t="s">
        <v>573</v>
      </c>
      <c r="B1066" s="126" t="s">
        <v>76</v>
      </c>
      <c r="C1066" s="142">
        <v>43665</v>
      </c>
      <c r="D1066" s="143" t="s">
        <v>77</v>
      </c>
      <c r="E1066" s="126"/>
      <c r="F1066" s="126"/>
      <c r="G1066" s="126"/>
      <c r="H1066" s="126"/>
      <c r="I1066" s="126"/>
      <c r="J1066" s="136" t="s">
        <v>79</v>
      </c>
      <c r="K1066" s="100" t="s">
        <v>23</v>
      </c>
      <c r="L1066" s="93" t="s">
        <v>60</v>
      </c>
      <c r="M1066" s="111" t="s">
        <v>181</v>
      </c>
      <c r="N1066" s="101">
        <v>240</v>
      </c>
      <c r="O1066" s="101">
        <v>3</v>
      </c>
      <c r="P1066" s="101">
        <v>100</v>
      </c>
      <c r="Q1066" s="101">
        <v>40</v>
      </c>
      <c r="R1066" s="102"/>
      <c r="S1066" s="126">
        <v>200</v>
      </c>
      <c r="T1066" s="126">
        <v>3</v>
      </c>
      <c r="U1066" s="126">
        <v>100</v>
      </c>
      <c r="V1066" s="126">
        <v>25.3</v>
      </c>
      <c r="W1066" s="126">
        <v>7.5</v>
      </c>
      <c r="X1066" s="126">
        <v>1399.2</v>
      </c>
      <c r="Y1066" s="126" t="s">
        <v>75</v>
      </c>
      <c r="Z1066" s="126"/>
      <c r="AA1066" s="133" t="s">
        <v>83</v>
      </c>
      <c r="AE1066" t="str">
        <f>IF(P1066&gt;U1066,"XXXX","")</f>
        <v/>
      </c>
    </row>
    <row r="1067" spans="1:31" x14ac:dyDescent="0.2">
      <c r="A1067" s="140"/>
      <c r="B1067" s="127"/>
      <c r="C1067" s="146"/>
      <c r="D1067" s="144"/>
      <c r="E1067" s="127"/>
      <c r="F1067" s="127"/>
      <c r="G1067" s="127"/>
      <c r="H1067" s="127"/>
      <c r="I1067" s="127"/>
      <c r="J1067" s="137"/>
      <c r="K1067" s="103" t="s">
        <v>13</v>
      </c>
      <c r="L1067" s="104" t="s">
        <v>60</v>
      </c>
      <c r="M1067" s="112" t="s">
        <v>64</v>
      </c>
      <c r="N1067" s="105">
        <v>240</v>
      </c>
      <c r="O1067" s="105">
        <v>3</v>
      </c>
      <c r="P1067" s="105">
        <v>5</v>
      </c>
      <c r="Q1067" s="105">
        <v>27</v>
      </c>
      <c r="R1067" s="106">
        <v>7.5</v>
      </c>
      <c r="S1067" s="127"/>
      <c r="T1067" s="127"/>
      <c r="U1067" s="127"/>
      <c r="V1067" s="127"/>
      <c r="W1067" s="127"/>
      <c r="X1067" s="127"/>
      <c r="Y1067" s="127"/>
      <c r="Z1067" s="127"/>
      <c r="AA1067" s="134"/>
    </row>
    <row r="1068" spans="1:31" ht="13.5" thickBot="1" x14ac:dyDescent="0.25">
      <c r="A1068" s="141"/>
      <c r="B1068" s="128"/>
      <c r="C1068" s="147"/>
      <c r="D1068" s="145"/>
      <c r="E1068" s="128"/>
      <c r="F1068" s="128"/>
      <c r="G1068" s="128"/>
      <c r="H1068" s="128"/>
      <c r="I1068" s="128"/>
      <c r="J1068" s="138"/>
      <c r="K1068" s="107" t="s">
        <v>14</v>
      </c>
      <c r="L1068" s="108" t="s">
        <v>60</v>
      </c>
      <c r="M1068" s="113" t="s">
        <v>62</v>
      </c>
      <c r="N1068" s="109">
        <v>240</v>
      </c>
      <c r="O1068" s="109">
        <v>3</v>
      </c>
      <c r="P1068" s="109">
        <v>5</v>
      </c>
      <c r="Q1068" s="109">
        <v>27</v>
      </c>
      <c r="R1068" s="110"/>
      <c r="S1068" s="128"/>
      <c r="T1068" s="128"/>
      <c r="U1068" s="128"/>
      <c r="V1068" s="128"/>
      <c r="W1068" s="128"/>
      <c r="X1068" s="128"/>
      <c r="Y1068" s="128"/>
      <c r="Z1068" s="128"/>
      <c r="AA1068" s="135"/>
    </row>
    <row r="1069" spans="1:31" x14ac:dyDescent="0.2">
      <c r="A1069" s="139" t="s">
        <v>574</v>
      </c>
      <c r="B1069" s="126" t="s">
        <v>76</v>
      </c>
      <c r="C1069" s="142">
        <v>43665</v>
      </c>
      <c r="D1069" s="143" t="s">
        <v>77</v>
      </c>
      <c r="E1069" s="126"/>
      <c r="F1069" s="126"/>
      <c r="G1069" s="126"/>
      <c r="H1069" s="126"/>
      <c r="I1069" s="126"/>
      <c r="J1069" s="136" t="s">
        <v>79</v>
      </c>
      <c r="K1069" s="100" t="s">
        <v>23</v>
      </c>
      <c r="L1069" s="93" t="s">
        <v>60</v>
      </c>
      <c r="M1069" s="111" t="s">
        <v>181</v>
      </c>
      <c r="N1069" s="101">
        <v>240</v>
      </c>
      <c r="O1069" s="101">
        <v>3</v>
      </c>
      <c r="P1069" s="101">
        <v>100</v>
      </c>
      <c r="Q1069" s="101">
        <v>60</v>
      </c>
      <c r="R1069" s="102"/>
      <c r="S1069" s="126">
        <v>200</v>
      </c>
      <c r="T1069" s="126">
        <v>3</v>
      </c>
      <c r="U1069" s="126">
        <v>100</v>
      </c>
      <c r="V1069" s="126">
        <v>25.3</v>
      </c>
      <c r="W1069" s="126">
        <v>7.5</v>
      </c>
      <c r="X1069" s="126">
        <v>1399.2</v>
      </c>
      <c r="Y1069" s="126" t="s">
        <v>75</v>
      </c>
      <c r="Z1069" s="126"/>
      <c r="AA1069" s="133" t="s">
        <v>83</v>
      </c>
      <c r="AE1069" t="str">
        <f>IF(P1069&gt;U1069,"XXXX","")</f>
        <v/>
      </c>
    </row>
    <row r="1070" spans="1:31" x14ac:dyDescent="0.2">
      <c r="A1070" s="140"/>
      <c r="B1070" s="127"/>
      <c r="C1070" s="146"/>
      <c r="D1070" s="144"/>
      <c r="E1070" s="127"/>
      <c r="F1070" s="127"/>
      <c r="G1070" s="127"/>
      <c r="H1070" s="127"/>
      <c r="I1070" s="127"/>
      <c r="J1070" s="137"/>
      <c r="K1070" s="103" t="s">
        <v>13</v>
      </c>
      <c r="L1070" s="104" t="s">
        <v>60</v>
      </c>
      <c r="M1070" s="112" t="s">
        <v>64</v>
      </c>
      <c r="N1070" s="105">
        <v>240</v>
      </c>
      <c r="O1070" s="105">
        <v>3</v>
      </c>
      <c r="P1070" s="105">
        <v>5</v>
      </c>
      <c r="Q1070" s="105">
        <v>27</v>
      </c>
      <c r="R1070" s="106">
        <v>7.5</v>
      </c>
      <c r="S1070" s="127"/>
      <c r="T1070" s="127"/>
      <c r="U1070" s="127"/>
      <c r="V1070" s="127"/>
      <c r="W1070" s="127"/>
      <c r="X1070" s="127"/>
      <c r="Y1070" s="127"/>
      <c r="Z1070" s="127"/>
      <c r="AA1070" s="134"/>
    </row>
    <row r="1071" spans="1:31" ht="13.5" thickBot="1" x14ac:dyDescent="0.25">
      <c r="A1071" s="141"/>
      <c r="B1071" s="128"/>
      <c r="C1071" s="147"/>
      <c r="D1071" s="145"/>
      <c r="E1071" s="128"/>
      <c r="F1071" s="128"/>
      <c r="G1071" s="128"/>
      <c r="H1071" s="128"/>
      <c r="I1071" s="128"/>
      <c r="J1071" s="138"/>
      <c r="K1071" s="107" t="s">
        <v>14</v>
      </c>
      <c r="L1071" s="108" t="s">
        <v>60</v>
      </c>
      <c r="M1071" s="113" t="s">
        <v>62</v>
      </c>
      <c r="N1071" s="109">
        <v>240</v>
      </c>
      <c r="O1071" s="109">
        <v>3</v>
      </c>
      <c r="P1071" s="109">
        <v>5</v>
      </c>
      <c r="Q1071" s="109">
        <v>27</v>
      </c>
      <c r="R1071" s="110"/>
      <c r="S1071" s="128"/>
      <c r="T1071" s="128"/>
      <c r="U1071" s="128"/>
      <c r="V1071" s="128"/>
      <c r="W1071" s="128"/>
      <c r="X1071" s="128"/>
      <c r="Y1071" s="128"/>
      <c r="Z1071" s="128"/>
      <c r="AA1071" s="135"/>
    </row>
    <row r="1072" spans="1:31" x14ac:dyDescent="0.2">
      <c r="A1072" s="139" t="s">
        <v>575</v>
      </c>
      <c r="B1072" s="126" t="s">
        <v>76</v>
      </c>
      <c r="C1072" s="142">
        <v>43665</v>
      </c>
      <c r="D1072" s="143" t="s">
        <v>77</v>
      </c>
      <c r="E1072" s="126"/>
      <c r="F1072" s="126"/>
      <c r="G1072" s="126"/>
      <c r="H1072" s="126"/>
      <c r="I1072" s="126"/>
      <c r="J1072" s="136" t="s">
        <v>79</v>
      </c>
      <c r="K1072" s="100" t="s">
        <v>23</v>
      </c>
      <c r="L1072" s="93" t="s">
        <v>60</v>
      </c>
      <c r="M1072" s="111" t="s">
        <v>181</v>
      </c>
      <c r="N1072" s="101">
        <v>240</v>
      </c>
      <c r="O1072" s="101">
        <v>3</v>
      </c>
      <c r="P1072" s="101">
        <v>100</v>
      </c>
      <c r="Q1072" s="101">
        <v>25</v>
      </c>
      <c r="R1072" s="102"/>
      <c r="S1072" s="126">
        <v>208</v>
      </c>
      <c r="T1072" s="126">
        <v>3</v>
      </c>
      <c r="U1072" s="126">
        <v>100</v>
      </c>
      <c r="V1072" s="126">
        <v>16.7</v>
      </c>
      <c r="W1072" s="126">
        <v>5</v>
      </c>
      <c r="X1072" s="126">
        <v>1399.2</v>
      </c>
      <c r="Y1072" s="126" t="s">
        <v>75</v>
      </c>
      <c r="Z1072" s="126"/>
      <c r="AA1072" s="133" t="s">
        <v>83</v>
      </c>
      <c r="AE1072" t="str">
        <f>IF(P1072&gt;U1072,"XXXX","")</f>
        <v/>
      </c>
    </row>
    <row r="1073" spans="1:31" x14ac:dyDescent="0.2">
      <c r="A1073" s="140"/>
      <c r="B1073" s="127"/>
      <c r="C1073" s="146"/>
      <c r="D1073" s="144"/>
      <c r="E1073" s="127"/>
      <c r="F1073" s="127"/>
      <c r="G1073" s="127"/>
      <c r="H1073" s="127"/>
      <c r="I1073" s="127"/>
      <c r="J1073" s="137"/>
      <c r="K1073" s="103" t="s">
        <v>13</v>
      </c>
      <c r="L1073" s="104" t="s">
        <v>60</v>
      </c>
      <c r="M1073" s="112" t="s">
        <v>64</v>
      </c>
      <c r="N1073" s="105">
        <v>240</v>
      </c>
      <c r="O1073" s="105">
        <v>3</v>
      </c>
      <c r="P1073" s="105">
        <v>5</v>
      </c>
      <c r="Q1073" s="105">
        <v>27</v>
      </c>
      <c r="R1073" s="106">
        <v>7.5</v>
      </c>
      <c r="S1073" s="127"/>
      <c r="T1073" s="127"/>
      <c r="U1073" s="127"/>
      <c r="V1073" s="127"/>
      <c r="W1073" s="127"/>
      <c r="X1073" s="127"/>
      <c r="Y1073" s="127"/>
      <c r="Z1073" s="127"/>
      <c r="AA1073" s="134"/>
    </row>
    <row r="1074" spans="1:31" ht="13.5" thickBot="1" x14ac:dyDescent="0.25">
      <c r="A1074" s="141"/>
      <c r="B1074" s="128"/>
      <c r="C1074" s="147"/>
      <c r="D1074" s="145"/>
      <c r="E1074" s="128"/>
      <c r="F1074" s="128"/>
      <c r="G1074" s="128"/>
      <c r="H1074" s="128"/>
      <c r="I1074" s="128"/>
      <c r="J1074" s="138"/>
      <c r="K1074" s="107" t="s">
        <v>14</v>
      </c>
      <c r="L1074" s="108" t="s">
        <v>60</v>
      </c>
      <c r="M1074" s="113" t="s">
        <v>62</v>
      </c>
      <c r="N1074" s="109">
        <v>240</v>
      </c>
      <c r="O1074" s="109">
        <v>3</v>
      </c>
      <c r="P1074" s="109">
        <v>5</v>
      </c>
      <c r="Q1074" s="109">
        <v>27</v>
      </c>
      <c r="R1074" s="110"/>
      <c r="S1074" s="128"/>
      <c r="T1074" s="128"/>
      <c r="U1074" s="128"/>
      <c r="V1074" s="128"/>
      <c r="W1074" s="128"/>
      <c r="X1074" s="128"/>
      <c r="Y1074" s="128"/>
      <c r="Z1074" s="128"/>
      <c r="AA1074" s="135"/>
    </row>
    <row r="1075" spans="1:31" x14ac:dyDescent="0.2">
      <c r="A1075" s="139" t="s">
        <v>576</v>
      </c>
      <c r="B1075" s="126" t="s">
        <v>76</v>
      </c>
      <c r="C1075" s="142">
        <v>43665</v>
      </c>
      <c r="D1075" s="143" t="s">
        <v>77</v>
      </c>
      <c r="E1075" s="126"/>
      <c r="F1075" s="126"/>
      <c r="G1075" s="126"/>
      <c r="H1075" s="126"/>
      <c r="I1075" s="126"/>
      <c r="J1075" s="136" t="s">
        <v>79</v>
      </c>
      <c r="K1075" s="100" t="s">
        <v>23</v>
      </c>
      <c r="L1075" s="93" t="s">
        <v>60</v>
      </c>
      <c r="M1075" s="111" t="s">
        <v>181</v>
      </c>
      <c r="N1075" s="101">
        <v>240</v>
      </c>
      <c r="O1075" s="101">
        <v>3</v>
      </c>
      <c r="P1075" s="101">
        <v>100</v>
      </c>
      <c r="Q1075" s="101">
        <v>30</v>
      </c>
      <c r="R1075" s="102"/>
      <c r="S1075" s="126">
        <v>208</v>
      </c>
      <c r="T1075" s="126">
        <v>3</v>
      </c>
      <c r="U1075" s="126">
        <v>100</v>
      </c>
      <c r="V1075" s="126">
        <v>16.7</v>
      </c>
      <c r="W1075" s="126">
        <v>5</v>
      </c>
      <c r="X1075" s="126">
        <v>1399.2</v>
      </c>
      <c r="Y1075" s="126" t="s">
        <v>75</v>
      </c>
      <c r="Z1075" s="126"/>
      <c r="AA1075" s="133" t="s">
        <v>83</v>
      </c>
      <c r="AE1075" t="str">
        <f>IF(P1075&gt;U1075,"XXXX","")</f>
        <v/>
      </c>
    </row>
    <row r="1076" spans="1:31" x14ac:dyDescent="0.2">
      <c r="A1076" s="140"/>
      <c r="B1076" s="127"/>
      <c r="C1076" s="146"/>
      <c r="D1076" s="144"/>
      <c r="E1076" s="127"/>
      <c r="F1076" s="127"/>
      <c r="G1076" s="127"/>
      <c r="H1076" s="127"/>
      <c r="I1076" s="127"/>
      <c r="J1076" s="137"/>
      <c r="K1076" s="103" t="s">
        <v>13</v>
      </c>
      <c r="L1076" s="104" t="s">
        <v>60</v>
      </c>
      <c r="M1076" s="112" t="s">
        <v>64</v>
      </c>
      <c r="N1076" s="105">
        <v>240</v>
      </c>
      <c r="O1076" s="105">
        <v>3</v>
      </c>
      <c r="P1076" s="105">
        <v>5</v>
      </c>
      <c r="Q1076" s="105">
        <v>27</v>
      </c>
      <c r="R1076" s="106">
        <v>7.5</v>
      </c>
      <c r="S1076" s="127"/>
      <c r="T1076" s="127"/>
      <c r="U1076" s="127"/>
      <c r="V1076" s="127"/>
      <c r="W1076" s="127"/>
      <c r="X1076" s="127"/>
      <c r="Y1076" s="127"/>
      <c r="Z1076" s="127"/>
      <c r="AA1076" s="134"/>
    </row>
    <row r="1077" spans="1:31" ht="13.5" thickBot="1" x14ac:dyDescent="0.25">
      <c r="A1077" s="141"/>
      <c r="B1077" s="128"/>
      <c r="C1077" s="147"/>
      <c r="D1077" s="145"/>
      <c r="E1077" s="128"/>
      <c r="F1077" s="128"/>
      <c r="G1077" s="128"/>
      <c r="H1077" s="128"/>
      <c r="I1077" s="128"/>
      <c r="J1077" s="138"/>
      <c r="K1077" s="107" t="s">
        <v>14</v>
      </c>
      <c r="L1077" s="108" t="s">
        <v>60</v>
      </c>
      <c r="M1077" s="113" t="s">
        <v>62</v>
      </c>
      <c r="N1077" s="109">
        <v>240</v>
      </c>
      <c r="O1077" s="109">
        <v>3</v>
      </c>
      <c r="P1077" s="109">
        <v>5</v>
      </c>
      <c r="Q1077" s="109">
        <v>27</v>
      </c>
      <c r="R1077" s="110"/>
      <c r="S1077" s="128"/>
      <c r="T1077" s="128"/>
      <c r="U1077" s="128"/>
      <c r="V1077" s="128"/>
      <c r="W1077" s="128"/>
      <c r="X1077" s="128"/>
      <c r="Y1077" s="128"/>
      <c r="Z1077" s="128"/>
      <c r="AA1077" s="135"/>
    </row>
    <row r="1078" spans="1:31" x14ac:dyDescent="0.2">
      <c r="A1078" s="139" t="s">
        <v>577</v>
      </c>
      <c r="B1078" s="126" t="s">
        <v>76</v>
      </c>
      <c r="C1078" s="142">
        <v>43665</v>
      </c>
      <c r="D1078" s="143" t="s">
        <v>77</v>
      </c>
      <c r="E1078" s="126"/>
      <c r="F1078" s="126"/>
      <c r="G1078" s="126"/>
      <c r="H1078" s="126"/>
      <c r="I1078" s="126"/>
      <c r="J1078" s="136" t="s">
        <v>79</v>
      </c>
      <c r="K1078" s="100" t="s">
        <v>23</v>
      </c>
      <c r="L1078" s="93" t="s">
        <v>60</v>
      </c>
      <c r="M1078" s="111" t="s">
        <v>181</v>
      </c>
      <c r="N1078" s="101">
        <v>240</v>
      </c>
      <c r="O1078" s="101">
        <v>3</v>
      </c>
      <c r="P1078" s="101">
        <v>100</v>
      </c>
      <c r="Q1078" s="101">
        <v>40</v>
      </c>
      <c r="R1078" s="102"/>
      <c r="S1078" s="126">
        <v>208</v>
      </c>
      <c r="T1078" s="126">
        <v>3</v>
      </c>
      <c r="U1078" s="126">
        <v>100</v>
      </c>
      <c r="V1078" s="126">
        <v>16.7</v>
      </c>
      <c r="W1078" s="126">
        <v>5</v>
      </c>
      <c r="X1078" s="126">
        <v>1399.2</v>
      </c>
      <c r="Y1078" s="126" t="s">
        <v>75</v>
      </c>
      <c r="Z1078" s="126"/>
      <c r="AA1078" s="133" t="s">
        <v>83</v>
      </c>
      <c r="AE1078" t="str">
        <f>IF(P1078&gt;U1078,"XXXX","")</f>
        <v/>
      </c>
    </row>
    <row r="1079" spans="1:31" x14ac:dyDescent="0.2">
      <c r="A1079" s="140"/>
      <c r="B1079" s="127"/>
      <c r="C1079" s="146"/>
      <c r="D1079" s="144"/>
      <c r="E1079" s="127"/>
      <c r="F1079" s="127"/>
      <c r="G1079" s="127"/>
      <c r="H1079" s="127"/>
      <c r="I1079" s="127"/>
      <c r="J1079" s="137"/>
      <c r="K1079" s="103" t="s">
        <v>13</v>
      </c>
      <c r="L1079" s="104" t="s">
        <v>60</v>
      </c>
      <c r="M1079" s="112" t="s">
        <v>64</v>
      </c>
      <c r="N1079" s="105">
        <v>240</v>
      </c>
      <c r="O1079" s="105">
        <v>3</v>
      </c>
      <c r="P1079" s="105">
        <v>5</v>
      </c>
      <c r="Q1079" s="105">
        <v>27</v>
      </c>
      <c r="R1079" s="106">
        <v>7.5</v>
      </c>
      <c r="S1079" s="127"/>
      <c r="T1079" s="127"/>
      <c r="U1079" s="127"/>
      <c r="V1079" s="127"/>
      <c r="W1079" s="127"/>
      <c r="X1079" s="127"/>
      <c r="Y1079" s="127"/>
      <c r="Z1079" s="127"/>
      <c r="AA1079" s="134"/>
    </row>
    <row r="1080" spans="1:31" ht="13.5" thickBot="1" x14ac:dyDescent="0.25">
      <c r="A1080" s="141"/>
      <c r="B1080" s="128"/>
      <c r="C1080" s="147"/>
      <c r="D1080" s="145"/>
      <c r="E1080" s="128"/>
      <c r="F1080" s="128"/>
      <c r="G1080" s="128"/>
      <c r="H1080" s="128"/>
      <c r="I1080" s="128"/>
      <c r="J1080" s="138"/>
      <c r="K1080" s="107" t="s">
        <v>14</v>
      </c>
      <c r="L1080" s="108" t="s">
        <v>60</v>
      </c>
      <c r="M1080" s="113" t="s">
        <v>62</v>
      </c>
      <c r="N1080" s="109">
        <v>240</v>
      </c>
      <c r="O1080" s="109">
        <v>3</v>
      </c>
      <c r="P1080" s="109">
        <v>5</v>
      </c>
      <c r="Q1080" s="109">
        <v>27</v>
      </c>
      <c r="R1080" s="110"/>
      <c r="S1080" s="128"/>
      <c r="T1080" s="128"/>
      <c r="U1080" s="128"/>
      <c r="V1080" s="128"/>
      <c r="W1080" s="128"/>
      <c r="X1080" s="128"/>
      <c r="Y1080" s="128"/>
      <c r="Z1080" s="128"/>
      <c r="AA1080" s="135"/>
    </row>
    <row r="1081" spans="1:31" x14ac:dyDescent="0.2">
      <c r="A1081" s="139" t="s">
        <v>578</v>
      </c>
      <c r="B1081" s="126" t="s">
        <v>76</v>
      </c>
      <c r="C1081" s="142">
        <v>43665</v>
      </c>
      <c r="D1081" s="143" t="s">
        <v>77</v>
      </c>
      <c r="E1081" s="126"/>
      <c r="F1081" s="126"/>
      <c r="G1081" s="126"/>
      <c r="H1081" s="126"/>
      <c r="I1081" s="126"/>
      <c r="J1081" s="136" t="s">
        <v>79</v>
      </c>
      <c r="K1081" s="100" t="s">
        <v>23</v>
      </c>
      <c r="L1081" s="93" t="s">
        <v>60</v>
      </c>
      <c r="M1081" s="111" t="s">
        <v>181</v>
      </c>
      <c r="N1081" s="101">
        <v>240</v>
      </c>
      <c r="O1081" s="101">
        <v>3</v>
      </c>
      <c r="P1081" s="101">
        <v>100</v>
      </c>
      <c r="Q1081" s="101">
        <v>40</v>
      </c>
      <c r="R1081" s="102"/>
      <c r="S1081" s="126">
        <v>208</v>
      </c>
      <c r="T1081" s="126">
        <v>3</v>
      </c>
      <c r="U1081" s="126">
        <v>100</v>
      </c>
      <c r="V1081" s="126">
        <v>24.2</v>
      </c>
      <c r="W1081" s="126">
        <v>7.5</v>
      </c>
      <c r="X1081" s="126">
        <v>1399.2</v>
      </c>
      <c r="Y1081" s="126" t="s">
        <v>75</v>
      </c>
      <c r="Z1081" s="126"/>
      <c r="AA1081" s="133" t="s">
        <v>83</v>
      </c>
      <c r="AE1081" t="str">
        <f>IF(P1081&gt;U1081,"XXXX","")</f>
        <v/>
      </c>
    </row>
    <row r="1082" spans="1:31" x14ac:dyDescent="0.2">
      <c r="A1082" s="140"/>
      <c r="B1082" s="127"/>
      <c r="C1082" s="146"/>
      <c r="D1082" s="144"/>
      <c r="E1082" s="127"/>
      <c r="F1082" s="127"/>
      <c r="G1082" s="127"/>
      <c r="H1082" s="127"/>
      <c r="I1082" s="127"/>
      <c r="J1082" s="137"/>
      <c r="K1082" s="103" t="s">
        <v>13</v>
      </c>
      <c r="L1082" s="104" t="s">
        <v>60</v>
      </c>
      <c r="M1082" s="112" t="s">
        <v>64</v>
      </c>
      <c r="N1082" s="105">
        <v>240</v>
      </c>
      <c r="O1082" s="105">
        <v>3</v>
      </c>
      <c r="P1082" s="105">
        <v>5</v>
      </c>
      <c r="Q1082" s="105">
        <v>27</v>
      </c>
      <c r="R1082" s="106">
        <v>7.5</v>
      </c>
      <c r="S1082" s="127"/>
      <c r="T1082" s="127"/>
      <c r="U1082" s="127"/>
      <c r="V1082" s="127"/>
      <c r="W1082" s="127"/>
      <c r="X1082" s="127"/>
      <c r="Y1082" s="127"/>
      <c r="Z1082" s="127"/>
      <c r="AA1082" s="134"/>
    </row>
    <row r="1083" spans="1:31" ht="13.5" thickBot="1" x14ac:dyDescent="0.25">
      <c r="A1083" s="141"/>
      <c r="B1083" s="128"/>
      <c r="C1083" s="147"/>
      <c r="D1083" s="145"/>
      <c r="E1083" s="128"/>
      <c r="F1083" s="128"/>
      <c r="G1083" s="128"/>
      <c r="H1083" s="128"/>
      <c r="I1083" s="128"/>
      <c r="J1083" s="138"/>
      <c r="K1083" s="107" t="s">
        <v>14</v>
      </c>
      <c r="L1083" s="108" t="s">
        <v>60</v>
      </c>
      <c r="M1083" s="113" t="s">
        <v>62</v>
      </c>
      <c r="N1083" s="109">
        <v>240</v>
      </c>
      <c r="O1083" s="109">
        <v>3</v>
      </c>
      <c r="P1083" s="109">
        <v>5</v>
      </c>
      <c r="Q1083" s="109">
        <v>27</v>
      </c>
      <c r="R1083" s="110"/>
      <c r="S1083" s="128"/>
      <c r="T1083" s="128"/>
      <c r="U1083" s="128"/>
      <c r="V1083" s="128"/>
      <c r="W1083" s="128"/>
      <c r="X1083" s="128"/>
      <c r="Y1083" s="128"/>
      <c r="Z1083" s="128"/>
      <c r="AA1083" s="135"/>
    </row>
    <row r="1084" spans="1:31" x14ac:dyDescent="0.2">
      <c r="A1084" s="139" t="s">
        <v>579</v>
      </c>
      <c r="B1084" s="126" t="s">
        <v>76</v>
      </c>
      <c r="C1084" s="142">
        <v>43665</v>
      </c>
      <c r="D1084" s="143" t="s">
        <v>77</v>
      </c>
      <c r="E1084" s="126"/>
      <c r="F1084" s="126"/>
      <c r="G1084" s="126"/>
      <c r="H1084" s="126"/>
      <c r="I1084" s="126"/>
      <c r="J1084" s="136" t="s">
        <v>79</v>
      </c>
      <c r="K1084" s="100" t="s">
        <v>23</v>
      </c>
      <c r="L1084" s="93" t="s">
        <v>60</v>
      </c>
      <c r="M1084" s="111" t="s">
        <v>181</v>
      </c>
      <c r="N1084" s="101">
        <v>240</v>
      </c>
      <c r="O1084" s="101">
        <v>3</v>
      </c>
      <c r="P1084" s="101">
        <v>100</v>
      </c>
      <c r="Q1084" s="101">
        <v>60</v>
      </c>
      <c r="R1084" s="102"/>
      <c r="S1084" s="126">
        <v>208</v>
      </c>
      <c r="T1084" s="126">
        <v>3</v>
      </c>
      <c r="U1084" s="126">
        <v>100</v>
      </c>
      <c r="V1084" s="126">
        <v>24.2</v>
      </c>
      <c r="W1084" s="126">
        <v>7.5</v>
      </c>
      <c r="X1084" s="126">
        <v>1399.2</v>
      </c>
      <c r="Y1084" s="126" t="s">
        <v>75</v>
      </c>
      <c r="Z1084" s="126"/>
      <c r="AA1084" s="133" t="s">
        <v>83</v>
      </c>
      <c r="AE1084" t="str">
        <f>IF(P1084&gt;U1084,"XXXX","")</f>
        <v/>
      </c>
    </row>
    <row r="1085" spans="1:31" x14ac:dyDescent="0.2">
      <c r="A1085" s="140"/>
      <c r="B1085" s="127"/>
      <c r="C1085" s="146"/>
      <c r="D1085" s="144"/>
      <c r="E1085" s="127"/>
      <c r="F1085" s="127"/>
      <c r="G1085" s="127"/>
      <c r="H1085" s="127"/>
      <c r="I1085" s="127"/>
      <c r="J1085" s="137"/>
      <c r="K1085" s="103" t="s">
        <v>13</v>
      </c>
      <c r="L1085" s="104" t="s">
        <v>60</v>
      </c>
      <c r="M1085" s="112" t="s">
        <v>64</v>
      </c>
      <c r="N1085" s="105">
        <v>240</v>
      </c>
      <c r="O1085" s="105">
        <v>3</v>
      </c>
      <c r="P1085" s="105">
        <v>5</v>
      </c>
      <c r="Q1085" s="105">
        <v>27</v>
      </c>
      <c r="R1085" s="106">
        <v>7.5</v>
      </c>
      <c r="S1085" s="127"/>
      <c r="T1085" s="127"/>
      <c r="U1085" s="127"/>
      <c r="V1085" s="127"/>
      <c r="W1085" s="127"/>
      <c r="X1085" s="127"/>
      <c r="Y1085" s="127"/>
      <c r="Z1085" s="127"/>
      <c r="AA1085" s="134"/>
    </row>
    <row r="1086" spans="1:31" ht="13.5" thickBot="1" x14ac:dyDescent="0.25">
      <c r="A1086" s="141"/>
      <c r="B1086" s="128"/>
      <c r="C1086" s="147"/>
      <c r="D1086" s="145"/>
      <c r="E1086" s="128"/>
      <c r="F1086" s="128"/>
      <c r="G1086" s="128"/>
      <c r="H1086" s="128"/>
      <c r="I1086" s="128"/>
      <c r="J1086" s="138"/>
      <c r="K1086" s="107" t="s">
        <v>14</v>
      </c>
      <c r="L1086" s="108" t="s">
        <v>60</v>
      </c>
      <c r="M1086" s="113" t="s">
        <v>62</v>
      </c>
      <c r="N1086" s="109">
        <v>240</v>
      </c>
      <c r="O1086" s="109">
        <v>3</v>
      </c>
      <c r="P1086" s="109">
        <v>5</v>
      </c>
      <c r="Q1086" s="109">
        <v>27</v>
      </c>
      <c r="R1086" s="110"/>
      <c r="S1086" s="128"/>
      <c r="T1086" s="128"/>
      <c r="U1086" s="128"/>
      <c r="V1086" s="128"/>
      <c r="W1086" s="128"/>
      <c r="X1086" s="128"/>
      <c r="Y1086" s="128"/>
      <c r="Z1086" s="128"/>
      <c r="AA1086" s="135"/>
    </row>
    <row r="1087" spans="1:31" x14ac:dyDescent="0.2">
      <c r="A1087" s="139" t="s">
        <v>580</v>
      </c>
      <c r="B1087" s="126" t="s">
        <v>76</v>
      </c>
      <c r="C1087" s="142">
        <v>43665</v>
      </c>
      <c r="D1087" s="143" t="s">
        <v>77</v>
      </c>
      <c r="E1087" s="126"/>
      <c r="F1087" s="126"/>
      <c r="G1087" s="126"/>
      <c r="H1087" s="126"/>
      <c r="I1087" s="126"/>
      <c r="J1087" s="136" t="s">
        <v>79</v>
      </c>
      <c r="K1087" s="100" t="s">
        <v>23</v>
      </c>
      <c r="L1087" s="93" t="s">
        <v>60</v>
      </c>
      <c r="M1087" s="111" t="s">
        <v>181</v>
      </c>
      <c r="N1087" s="101">
        <v>240</v>
      </c>
      <c r="O1087" s="101">
        <v>3</v>
      </c>
      <c r="P1087" s="101">
        <v>100</v>
      </c>
      <c r="Q1087" s="101">
        <v>20</v>
      </c>
      <c r="R1087" s="102"/>
      <c r="S1087" s="126" t="s">
        <v>71</v>
      </c>
      <c r="T1087" s="126">
        <v>3</v>
      </c>
      <c r="U1087" s="126">
        <v>100</v>
      </c>
      <c r="V1087" s="126">
        <v>15.2</v>
      </c>
      <c r="W1087" s="126">
        <v>5</v>
      </c>
      <c r="X1087" s="126">
        <v>1399.2</v>
      </c>
      <c r="Y1087" s="126" t="s">
        <v>75</v>
      </c>
      <c r="Z1087" s="126"/>
      <c r="AA1087" s="133" t="s">
        <v>83</v>
      </c>
      <c r="AE1087" t="str">
        <f>IF(P1087&gt;U1087,"XXXX","")</f>
        <v/>
      </c>
    </row>
    <row r="1088" spans="1:31" x14ac:dyDescent="0.2">
      <c r="A1088" s="140"/>
      <c r="B1088" s="127"/>
      <c r="C1088" s="146"/>
      <c r="D1088" s="144"/>
      <c r="E1088" s="127"/>
      <c r="F1088" s="127"/>
      <c r="G1088" s="127"/>
      <c r="H1088" s="127"/>
      <c r="I1088" s="127"/>
      <c r="J1088" s="137"/>
      <c r="K1088" s="103" t="s">
        <v>13</v>
      </c>
      <c r="L1088" s="104" t="s">
        <v>60</v>
      </c>
      <c r="M1088" s="112" t="s">
        <v>64</v>
      </c>
      <c r="N1088" s="105">
        <v>240</v>
      </c>
      <c r="O1088" s="105">
        <v>3</v>
      </c>
      <c r="P1088" s="105">
        <v>5</v>
      </c>
      <c r="Q1088" s="105">
        <v>27</v>
      </c>
      <c r="R1088" s="106">
        <v>7.5</v>
      </c>
      <c r="S1088" s="127"/>
      <c r="T1088" s="127"/>
      <c r="U1088" s="127"/>
      <c r="V1088" s="127"/>
      <c r="W1088" s="127"/>
      <c r="X1088" s="127"/>
      <c r="Y1088" s="127"/>
      <c r="Z1088" s="127"/>
      <c r="AA1088" s="134"/>
    </row>
    <row r="1089" spans="1:31" ht="13.5" thickBot="1" x14ac:dyDescent="0.25">
      <c r="A1089" s="141"/>
      <c r="B1089" s="128"/>
      <c r="C1089" s="147"/>
      <c r="D1089" s="145"/>
      <c r="E1089" s="128"/>
      <c r="F1089" s="128"/>
      <c r="G1089" s="128"/>
      <c r="H1089" s="128"/>
      <c r="I1089" s="128"/>
      <c r="J1089" s="138"/>
      <c r="K1089" s="107" t="s">
        <v>14</v>
      </c>
      <c r="L1089" s="108" t="s">
        <v>60</v>
      </c>
      <c r="M1089" s="113" t="s">
        <v>62</v>
      </c>
      <c r="N1089" s="109">
        <v>240</v>
      </c>
      <c r="O1089" s="109">
        <v>3</v>
      </c>
      <c r="P1089" s="109">
        <v>5</v>
      </c>
      <c r="Q1089" s="109">
        <v>27</v>
      </c>
      <c r="R1089" s="110"/>
      <c r="S1089" s="128"/>
      <c r="T1089" s="128"/>
      <c r="U1089" s="128"/>
      <c r="V1089" s="128"/>
      <c r="W1089" s="128"/>
      <c r="X1089" s="128"/>
      <c r="Y1089" s="128"/>
      <c r="Z1089" s="128"/>
      <c r="AA1089" s="135"/>
    </row>
    <row r="1090" spans="1:31" x14ac:dyDescent="0.2">
      <c r="A1090" s="139" t="s">
        <v>581</v>
      </c>
      <c r="B1090" s="126" t="s">
        <v>76</v>
      </c>
      <c r="C1090" s="142">
        <v>43665</v>
      </c>
      <c r="D1090" s="143" t="s">
        <v>77</v>
      </c>
      <c r="E1090" s="126"/>
      <c r="F1090" s="126"/>
      <c r="G1090" s="126"/>
      <c r="H1090" s="126"/>
      <c r="I1090" s="126"/>
      <c r="J1090" s="136" t="s">
        <v>79</v>
      </c>
      <c r="K1090" s="100" t="s">
        <v>23</v>
      </c>
      <c r="L1090" s="93" t="s">
        <v>60</v>
      </c>
      <c r="M1090" s="111" t="s">
        <v>181</v>
      </c>
      <c r="N1090" s="101">
        <v>240</v>
      </c>
      <c r="O1090" s="101">
        <v>3</v>
      </c>
      <c r="P1090" s="101">
        <v>100</v>
      </c>
      <c r="Q1090" s="101">
        <v>25</v>
      </c>
      <c r="R1090" s="102"/>
      <c r="S1090" s="126" t="s">
        <v>71</v>
      </c>
      <c r="T1090" s="126">
        <v>3</v>
      </c>
      <c r="U1090" s="126">
        <v>100</v>
      </c>
      <c r="V1090" s="126">
        <v>15.2</v>
      </c>
      <c r="W1090" s="126">
        <v>5</v>
      </c>
      <c r="X1090" s="126">
        <v>1399.2</v>
      </c>
      <c r="Y1090" s="126" t="s">
        <v>75</v>
      </c>
      <c r="Z1090" s="126"/>
      <c r="AA1090" s="133" t="s">
        <v>83</v>
      </c>
      <c r="AE1090" t="str">
        <f>IF(P1090&gt;U1090,"XXXX","")</f>
        <v/>
      </c>
    </row>
    <row r="1091" spans="1:31" x14ac:dyDescent="0.2">
      <c r="A1091" s="140"/>
      <c r="B1091" s="127"/>
      <c r="C1091" s="146"/>
      <c r="D1091" s="144"/>
      <c r="E1091" s="127"/>
      <c r="F1091" s="127"/>
      <c r="G1091" s="127"/>
      <c r="H1091" s="127"/>
      <c r="I1091" s="127"/>
      <c r="J1091" s="137"/>
      <c r="K1091" s="103" t="s">
        <v>13</v>
      </c>
      <c r="L1091" s="104" t="s">
        <v>60</v>
      </c>
      <c r="M1091" s="112" t="s">
        <v>64</v>
      </c>
      <c r="N1091" s="105">
        <v>240</v>
      </c>
      <c r="O1091" s="105">
        <v>3</v>
      </c>
      <c r="P1091" s="105">
        <v>5</v>
      </c>
      <c r="Q1091" s="105">
        <v>27</v>
      </c>
      <c r="R1091" s="106">
        <v>7.5</v>
      </c>
      <c r="S1091" s="127"/>
      <c r="T1091" s="127"/>
      <c r="U1091" s="127"/>
      <c r="V1091" s="127"/>
      <c r="W1091" s="127"/>
      <c r="X1091" s="127"/>
      <c r="Y1091" s="127"/>
      <c r="Z1091" s="127"/>
      <c r="AA1091" s="134"/>
    </row>
    <row r="1092" spans="1:31" ht="13.5" thickBot="1" x14ac:dyDescent="0.25">
      <c r="A1092" s="141"/>
      <c r="B1092" s="128"/>
      <c r="C1092" s="147"/>
      <c r="D1092" s="145"/>
      <c r="E1092" s="128"/>
      <c r="F1092" s="128"/>
      <c r="G1092" s="128"/>
      <c r="H1092" s="128"/>
      <c r="I1092" s="128"/>
      <c r="J1092" s="138"/>
      <c r="K1092" s="107" t="s">
        <v>14</v>
      </c>
      <c r="L1092" s="108" t="s">
        <v>60</v>
      </c>
      <c r="M1092" s="113" t="s">
        <v>62</v>
      </c>
      <c r="N1092" s="109">
        <v>240</v>
      </c>
      <c r="O1092" s="109">
        <v>3</v>
      </c>
      <c r="P1092" s="109">
        <v>5</v>
      </c>
      <c r="Q1092" s="109">
        <v>27</v>
      </c>
      <c r="R1092" s="110"/>
      <c r="S1092" s="128"/>
      <c r="T1092" s="128"/>
      <c r="U1092" s="128"/>
      <c r="V1092" s="128"/>
      <c r="W1092" s="128"/>
      <c r="X1092" s="128"/>
      <c r="Y1092" s="128"/>
      <c r="Z1092" s="128"/>
      <c r="AA1092" s="135"/>
    </row>
    <row r="1093" spans="1:31" x14ac:dyDescent="0.2">
      <c r="A1093" s="139" t="s">
        <v>582</v>
      </c>
      <c r="B1093" s="126" t="s">
        <v>76</v>
      </c>
      <c r="C1093" s="142">
        <v>43665</v>
      </c>
      <c r="D1093" s="143" t="s">
        <v>77</v>
      </c>
      <c r="E1093" s="126"/>
      <c r="F1093" s="126"/>
      <c r="G1093" s="126"/>
      <c r="H1093" s="126"/>
      <c r="I1093" s="126"/>
      <c r="J1093" s="136" t="s">
        <v>79</v>
      </c>
      <c r="K1093" s="100" t="s">
        <v>23</v>
      </c>
      <c r="L1093" s="93" t="s">
        <v>60</v>
      </c>
      <c r="M1093" s="111" t="s">
        <v>181</v>
      </c>
      <c r="N1093" s="101">
        <v>240</v>
      </c>
      <c r="O1093" s="101">
        <v>3</v>
      </c>
      <c r="P1093" s="101">
        <v>100</v>
      </c>
      <c r="Q1093" s="101">
        <v>30</v>
      </c>
      <c r="R1093" s="102"/>
      <c r="S1093" s="126" t="s">
        <v>71</v>
      </c>
      <c r="T1093" s="126">
        <v>3</v>
      </c>
      <c r="U1093" s="126">
        <v>100</v>
      </c>
      <c r="V1093" s="126">
        <v>15.2</v>
      </c>
      <c r="W1093" s="126">
        <v>5</v>
      </c>
      <c r="X1093" s="126">
        <v>1399.2</v>
      </c>
      <c r="Y1093" s="126" t="s">
        <v>75</v>
      </c>
      <c r="Z1093" s="126"/>
      <c r="AA1093" s="133" t="s">
        <v>83</v>
      </c>
      <c r="AE1093" t="str">
        <f>IF(P1093&gt;U1093,"XXXX","")</f>
        <v/>
      </c>
    </row>
    <row r="1094" spans="1:31" x14ac:dyDescent="0.2">
      <c r="A1094" s="140"/>
      <c r="B1094" s="127"/>
      <c r="C1094" s="146"/>
      <c r="D1094" s="144"/>
      <c r="E1094" s="127"/>
      <c r="F1094" s="127"/>
      <c r="G1094" s="127"/>
      <c r="H1094" s="127"/>
      <c r="I1094" s="127"/>
      <c r="J1094" s="137"/>
      <c r="K1094" s="103" t="s">
        <v>13</v>
      </c>
      <c r="L1094" s="104" t="s">
        <v>60</v>
      </c>
      <c r="M1094" s="112" t="s">
        <v>64</v>
      </c>
      <c r="N1094" s="105">
        <v>240</v>
      </c>
      <c r="O1094" s="105">
        <v>3</v>
      </c>
      <c r="P1094" s="105">
        <v>5</v>
      </c>
      <c r="Q1094" s="105">
        <v>27</v>
      </c>
      <c r="R1094" s="106">
        <v>7.5</v>
      </c>
      <c r="S1094" s="127"/>
      <c r="T1094" s="127"/>
      <c r="U1094" s="127"/>
      <c r="V1094" s="127"/>
      <c r="W1094" s="127"/>
      <c r="X1094" s="127"/>
      <c r="Y1094" s="127"/>
      <c r="Z1094" s="127"/>
      <c r="AA1094" s="134"/>
    </row>
    <row r="1095" spans="1:31" ht="13.5" thickBot="1" x14ac:dyDescent="0.25">
      <c r="A1095" s="141"/>
      <c r="B1095" s="128"/>
      <c r="C1095" s="147"/>
      <c r="D1095" s="145"/>
      <c r="E1095" s="128"/>
      <c r="F1095" s="128"/>
      <c r="G1095" s="128"/>
      <c r="H1095" s="128"/>
      <c r="I1095" s="128"/>
      <c r="J1095" s="138"/>
      <c r="K1095" s="107" t="s">
        <v>14</v>
      </c>
      <c r="L1095" s="108" t="s">
        <v>60</v>
      </c>
      <c r="M1095" s="113" t="s">
        <v>62</v>
      </c>
      <c r="N1095" s="109">
        <v>240</v>
      </c>
      <c r="O1095" s="109">
        <v>3</v>
      </c>
      <c r="P1095" s="109">
        <v>5</v>
      </c>
      <c r="Q1095" s="109">
        <v>27</v>
      </c>
      <c r="R1095" s="110"/>
      <c r="S1095" s="128"/>
      <c r="T1095" s="128"/>
      <c r="U1095" s="128"/>
      <c r="V1095" s="128"/>
      <c r="W1095" s="128"/>
      <c r="X1095" s="128"/>
      <c r="Y1095" s="128"/>
      <c r="Z1095" s="128"/>
      <c r="AA1095" s="135"/>
    </row>
    <row r="1096" spans="1:31" x14ac:dyDescent="0.2">
      <c r="A1096" s="139" t="s">
        <v>583</v>
      </c>
      <c r="B1096" s="126" t="s">
        <v>76</v>
      </c>
      <c r="C1096" s="142">
        <v>43665</v>
      </c>
      <c r="D1096" s="143" t="s">
        <v>77</v>
      </c>
      <c r="E1096" s="126"/>
      <c r="F1096" s="126"/>
      <c r="G1096" s="126"/>
      <c r="H1096" s="126"/>
      <c r="I1096" s="126"/>
      <c r="J1096" s="136" t="s">
        <v>79</v>
      </c>
      <c r="K1096" s="100" t="s">
        <v>23</v>
      </c>
      <c r="L1096" s="93" t="s">
        <v>60</v>
      </c>
      <c r="M1096" s="111" t="s">
        <v>181</v>
      </c>
      <c r="N1096" s="101">
        <v>240</v>
      </c>
      <c r="O1096" s="101">
        <v>3</v>
      </c>
      <c r="P1096" s="101">
        <v>100</v>
      </c>
      <c r="Q1096" s="101">
        <v>40</v>
      </c>
      <c r="R1096" s="102"/>
      <c r="S1096" s="126" t="s">
        <v>71</v>
      </c>
      <c r="T1096" s="126">
        <v>3</v>
      </c>
      <c r="U1096" s="126">
        <v>100</v>
      </c>
      <c r="V1096" s="126">
        <v>15.2</v>
      </c>
      <c r="W1096" s="126">
        <v>5</v>
      </c>
      <c r="X1096" s="126">
        <v>1399.2</v>
      </c>
      <c r="Y1096" s="126" t="s">
        <v>75</v>
      </c>
      <c r="Z1096" s="126"/>
      <c r="AA1096" s="133" t="s">
        <v>83</v>
      </c>
      <c r="AE1096" t="str">
        <f>IF(P1096&gt;U1096,"XXXX","")</f>
        <v/>
      </c>
    </row>
    <row r="1097" spans="1:31" x14ac:dyDescent="0.2">
      <c r="A1097" s="140"/>
      <c r="B1097" s="127"/>
      <c r="C1097" s="146"/>
      <c r="D1097" s="144"/>
      <c r="E1097" s="127"/>
      <c r="F1097" s="127"/>
      <c r="G1097" s="127"/>
      <c r="H1097" s="127"/>
      <c r="I1097" s="127"/>
      <c r="J1097" s="137"/>
      <c r="K1097" s="103" t="s">
        <v>13</v>
      </c>
      <c r="L1097" s="104" t="s">
        <v>60</v>
      </c>
      <c r="M1097" s="112" t="s">
        <v>64</v>
      </c>
      <c r="N1097" s="105">
        <v>240</v>
      </c>
      <c r="O1097" s="105">
        <v>3</v>
      </c>
      <c r="P1097" s="105">
        <v>5</v>
      </c>
      <c r="Q1097" s="105">
        <v>27</v>
      </c>
      <c r="R1097" s="106">
        <v>7.5</v>
      </c>
      <c r="S1097" s="127"/>
      <c r="T1097" s="127"/>
      <c r="U1097" s="127"/>
      <c r="V1097" s="127"/>
      <c r="W1097" s="127"/>
      <c r="X1097" s="127"/>
      <c r="Y1097" s="127"/>
      <c r="Z1097" s="127"/>
      <c r="AA1097" s="134"/>
    </row>
    <row r="1098" spans="1:31" ht="13.5" thickBot="1" x14ac:dyDescent="0.25">
      <c r="A1098" s="141"/>
      <c r="B1098" s="128"/>
      <c r="C1098" s="147"/>
      <c r="D1098" s="145"/>
      <c r="E1098" s="128"/>
      <c r="F1098" s="128"/>
      <c r="G1098" s="128"/>
      <c r="H1098" s="128"/>
      <c r="I1098" s="128"/>
      <c r="J1098" s="138"/>
      <c r="K1098" s="107" t="s">
        <v>14</v>
      </c>
      <c r="L1098" s="108" t="s">
        <v>60</v>
      </c>
      <c r="M1098" s="113" t="s">
        <v>62</v>
      </c>
      <c r="N1098" s="109">
        <v>240</v>
      </c>
      <c r="O1098" s="109">
        <v>3</v>
      </c>
      <c r="P1098" s="109">
        <v>5</v>
      </c>
      <c r="Q1098" s="109">
        <v>27</v>
      </c>
      <c r="R1098" s="110"/>
      <c r="S1098" s="128"/>
      <c r="T1098" s="128"/>
      <c r="U1098" s="128"/>
      <c r="V1098" s="128"/>
      <c r="W1098" s="128"/>
      <c r="X1098" s="128"/>
      <c r="Y1098" s="128"/>
      <c r="Z1098" s="128"/>
      <c r="AA1098" s="135"/>
    </row>
    <row r="1099" spans="1:31" x14ac:dyDescent="0.2">
      <c r="A1099" s="139" t="s">
        <v>584</v>
      </c>
      <c r="B1099" s="126" t="s">
        <v>76</v>
      </c>
      <c r="C1099" s="142">
        <v>43665</v>
      </c>
      <c r="D1099" s="143" t="s">
        <v>77</v>
      </c>
      <c r="E1099" s="126"/>
      <c r="F1099" s="126"/>
      <c r="G1099" s="126"/>
      <c r="H1099" s="126"/>
      <c r="I1099" s="126"/>
      <c r="J1099" s="136" t="s">
        <v>79</v>
      </c>
      <c r="K1099" s="100" t="s">
        <v>23</v>
      </c>
      <c r="L1099" s="93" t="s">
        <v>60</v>
      </c>
      <c r="M1099" s="111" t="s">
        <v>181</v>
      </c>
      <c r="N1099" s="101">
        <v>240</v>
      </c>
      <c r="O1099" s="101">
        <v>3</v>
      </c>
      <c r="P1099" s="101">
        <v>100</v>
      </c>
      <c r="Q1099" s="101">
        <v>30</v>
      </c>
      <c r="R1099" s="102"/>
      <c r="S1099" s="126" t="s">
        <v>71</v>
      </c>
      <c r="T1099" s="126">
        <v>3</v>
      </c>
      <c r="U1099" s="126">
        <v>100</v>
      </c>
      <c r="V1099" s="126">
        <v>22</v>
      </c>
      <c r="W1099" s="126">
        <v>7.5</v>
      </c>
      <c r="X1099" s="126">
        <v>1399.2</v>
      </c>
      <c r="Y1099" s="126" t="s">
        <v>75</v>
      </c>
      <c r="Z1099" s="126"/>
      <c r="AA1099" s="133" t="s">
        <v>83</v>
      </c>
      <c r="AE1099" t="str">
        <f>IF(P1099&gt;U1099,"XXXX","")</f>
        <v/>
      </c>
    </row>
    <row r="1100" spans="1:31" x14ac:dyDescent="0.2">
      <c r="A1100" s="140"/>
      <c r="B1100" s="127"/>
      <c r="C1100" s="146"/>
      <c r="D1100" s="144"/>
      <c r="E1100" s="127"/>
      <c r="F1100" s="127"/>
      <c r="G1100" s="127"/>
      <c r="H1100" s="127"/>
      <c r="I1100" s="127"/>
      <c r="J1100" s="137"/>
      <c r="K1100" s="103" t="s">
        <v>13</v>
      </c>
      <c r="L1100" s="104" t="s">
        <v>60</v>
      </c>
      <c r="M1100" s="112" t="s">
        <v>64</v>
      </c>
      <c r="N1100" s="105">
        <v>240</v>
      </c>
      <c r="O1100" s="105">
        <v>3</v>
      </c>
      <c r="P1100" s="105">
        <v>5</v>
      </c>
      <c r="Q1100" s="105">
        <v>27</v>
      </c>
      <c r="R1100" s="106">
        <v>7.5</v>
      </c>
      <c r="S1100" s="127"/>
      <c r="T1100" s="127"/>
      <c r="U1100" s="127"/>
      <c r="V1100" s="127"/>
      <c r="W1100" s="127"/>
      <c r="X1100" s="127"/>
      <c r="Y1100" s="127"/>
      <c r="Z1100" s="127"/>
      <c r="AA1100" s="134"/>
    </row>
    <row r="1101" spans="1:31" ht="13.5" thickBot="1" x14ac:dyDescent="0.25">
      <c r="A1101" s="141"/>
      <c r="B1101" s="128"/>
      <c r="C1101" s="147"/>
      <c r="D1101" s="145"/>
      <c r="E1101" s="128"/>
      <c r="F1101" s="128"/>
      <c r="G1101" s="128"/>
      <c r="H1101" s="128"/>
      <c r="I1101" s="128"/>
      <c r="J1101" s="138"/>
      <c r="K1101" s="107" t="s">
        <v>14</v>
      </c>
      <c r="L1101" s="108" t="s">
        <v>60</v>
      </c>
      <c r="M1101" s="113" t="s">
        <v>62</v>
      </c>
      <c r="N1101" s="109">
        <v>240</v>
      </c>
      <c r="O1101" s="109">
        <v>3</v>
      </c>
      <c r="P1101" s="109">
        <v>5</v>
      </c>
      <c r="Q1101" s="109">
        <v>27</v>
      </c>
      <c r="R1101" s="110"/>
      <c r="S1101" s="128"/>
      <c r="T1101" s="128"/>
      <c r="U1101" s="128"/>
      <c r="V1101" s="128"/>
      <c r="W1101" s="128"/>
      <c r="X1101" s="128"/>
      <c r="Y1101" s="128"/>
      <c r="Z1101" s="128"/>
      <c r="AA1101" s="135"/>
    </row>
    <row r="1102" spans="1:31" x14ac:dyDescent="0.2">
      <c r="A1102" s="139" t="s">
        <v>585</v>
      </c>
      <c r="B1102" s="126" t="s">
        <v>76</v>
      </c>
      <c r="C1102" s="142">
        <v>43665</v>
      </c>
      <c r="D1102" s="143" t="s">
        <v>77</v>
      </c>
      <c r="E1102" s="126"/>
      <c r="F1102" s="126"/>
      <c r="G1102" s="126"/>
      <c r="H1102" s="126"/>
      <c r="I1102" s="126"/>
      <c r="J1102" s="136" t="s">
        <v>79</v>
      </c>
      <c r="K1102" s="100" t="s">
        <v>23</v>
      </c>
      <c r="L1102" s="93" t="s">
        <v>60</v>
      </c>
      <c r="M1102" s="111" t="s">
        <v>181</v>
      </c>
      <c r="N1102" s="101">
        <v>240</v>
      </c>
      <c r="O1102" s="101">
        <v>3</v>
      </c>
      <c r="P1102" s="101">
        <v>100</v>
      </c>
      <c r="Q1102" s="101">
        <v>40</v>
      </c>
      <c r="R1102" s="102"/>
      <c r="S1102" s="126" t="s">
        <v>71</v>
      </c>
      <c r="T1102" s="126">
        <v>3</v>
      </c>
      <c r="U1102" s="126">
        <v>100</v>
      </c>
      <c r="V1102" s="126">
        <v>22</v>
      </c>
      <c r="W1102" s="126">
        <v>7.5</v>
      </c>
      <c r="X1102" s="126">
        <v>1399.2</v>
      </c>
      <c r="Y1102" s="126" t="s">
        <v>75</v>
      </c>
      <c r="Z1102" s="126"/>
      <c r="AA1102" s="133" t="s">
        <v>83</v>
      </c>
      <c r="AE1102" t="str">
        <f>IF(P1102&gt;U1102,"XXXX","")</f>
        <v/>
      </c>
    </row>
    <row r="1103" spans="1:31" x14ac:dyDescent="0.2">
      <c r="A1103" s="140"/>
      <c r="B1103" s="127"/>
      <c r="C1103" s="146"/>
      <c r="D1103" s="144"/>
      <c r="E1103" s="127"/>
      <c r="F1103" s="127"/>
      <c r="G1103" s="127"/>
      <c r="H1103" s="127"/>
      <c r="I1103" s="127"/>
      <c r="J1103" s="137"/>
      <c r="K1103" s="103" t="s">
        <v>13</v>
      </c>
      <c r="L1103" s="104" t="s">
        <v>60</v>
      </c>
      <c r="M1103" s="112" t="s">
        <v>64</v>
      </c>
      <c r="N1103" s="105">
        <v>240</v>
      </c>
      <c r="O1103" s="105">
        <v>3</v>
      </c>
      <c r="P1103" s="105">
        <v>5</v>
      </c>
      <c r="Q1103" s="105">
        <v>27</v>
      </c>
      <c r="R1103" s="106">
        <v>7.5</v>
      </c>
      <c r="S1103" s="127"/>
      <c r="T1103" s="127"/>
      <c r="U1103" s="127"/>
      <c r="V1103" s="127"/>
      <c r="W1103" s="127"/>
      <c r="X1103" s="127"/>
      <c r="Y1103" s="127"/>
      <c r="Z1103" s="127"/>
      <c r="AA1103" s="134"/>
    </row>
    <row r="1104" spans="1:31" ht="13.5" thickBot="1" x14ac:dyDescent="0.25">
      <c r="A1104" s="141"/>
      <c r="B1104" s="128"/>
      <c r="C1104" s="147"/>
      <c r="D1104" s="145"/>
      <c r="E1104" s="128"/>
      <c r="F1104" s="128"/>
      <c r="G1104" s="128"/>
      <c r="H1104" s="128"/>
      <c r="I1104" s="128"/>
      <c r="J1104" s="138"/>
      <c r="K1104" s="107" t="s">
        <v>14</v>
      </c>
      <c r="L1104" s="108" t="s">
        <v>60</v>
      </c>
      <c r="M1104" s="113" t="s">
        <v>62</v>
      </c>
      <c r="N1104" s="109">
        <v>240</v>
      </c>
      <c r="O1104" s="109">
        <v>3</v>
      </c>
      <c r="P1104" s="109">
        <v>5</v>
      </c>
      <c r="Q1104" s="109">
        <v>27</v>
      </c>
      <c r="R1104" s="110"/>
      <c r="S1104" s="128"/>
      <c r="T1104" s="128"/>
      <c r="U1104" s="128"/>
      <c r="V1104" s="128"/>
      <c r="W1104" s="128"/>
      <c r="X1104" s="128"/>
      <c r="Y1104" s="128"/>
      <c r="Z1104" s="128"/>
      <c r="AA1104" s="135"/>
    </row>
    <row r="1105" spans="1:31" x14ac:dyDescent="0.2">
      <c r="A1105" s="139" t="s">
        <v>586</v>
      </c>
      <c r="B1105" s="126" t="s">
        <v>76</v>
      </c>
      <c r="C1105" s="142">
        <v>43665</v>
      </c>
      <c r="D1105" s="143" t="s">
        <v>77</v>
      </c>
      <c r="E1105" s="126"/>
      <c r="F1105" s="126"/>
      <c r="G1105" s="126"/>
      <c r="H1105" s="126"/>
      <c r="I1105" s="126"/>
      <c r="J1105" s="136" t="s">
        <v>79</v>
      </c>
      <c r="K1105" s="100" t="s">
        <v>23</v>
      </c>
      <c r="L1105" s="93" t="s">
        <v>60</v>
      </c>
      <c r="M1105" s="111" t="s">
        <v>181</v>
      </c>
      <c r="N1105" s="101">
        <v>480</v>
      </c>
      <c r="O1105" s="101">
        <v>3</v>
      </c>
      <c r="P1105" s="101">
        <v>35</v>
      </c>
      <c r="Q1105" s="101">
        <v>15</v>
      </c>
      <c r="R1105" s="102"/>
      <c r="S1105" s="126" t="s">
        <v>72</v>
      </c>
      <c r="T1105" s="126">
        <v>3</v>
      </c>
      <c r="U1105" s="126">
        <v>35</v>
      </c>
      <c r="V1105" s="126">
        <v>11</v>
      </c>
      <c r="W1105" s="126">
        <v>7.5</v>
      </c>
      <c r="X1105" s="126">
        <v>1399.2</v>
      </c>
      <c r="Y1105" s="126" t="s">
        <v>75</v>
      </c>
      <c r="Z1105" s="126"/>
      <c r="AA1105" s="133" t="s">
        <v>83</v>
      </c>
      <c r="AE1105" t="str">
        <f>IF(P1105&gt;U1105,"XXXX","")</f>
        <v/>
      </c>
    </row>
    <row r="1106" spans="1:31" x14ac:dyDescent="0.2">
      <c r="A1106" s="140"/>
      <c r="B1106" s="127"/>
      <c r="C1106" s="146"/>
      <c r="D1106" s="144"/>
      <c r="E1106" s="127"/>
      <c r="F1106" s="127"/>
      <c r="G1106" s="127"/>
      <c r="H1106" s="127"/>
      <c r="I1106" s="127"/>
      <c r="J1106" s="137"/>
      <c r="K1106" s="103" t="s">
        <v>13</v>
      </c>
      <c r="L1106" s="104" t="s">
        <v>60</v>
      </c>
      <c r="M1106" s="112" t="s">
        <v>64</v>
      </c>
      <c r="N1106" s="105">
        <v>480</v>
      </c>
      <c r="O1106" s="105">
        <v>3</v>
      </c>
      <c r="P1106" s="105">
        <v>5</v>
      </c>
      <c r="Q1106" s="105">
        <v>27</v>
      </c>
      <c r="R1106" s="106">
        <v>10</v>
      </c>
      <c r="S1106" s="127"/>
      <c r="T1106" s="127"/>
      <c r="U1106" s="127"/>
      <c r="V1106" s="127"/>
      <c r="W1106" s="127"/>
      <c r="X1106" s="127"/>
      <c r="Y1106" s="127"/>
      <c r="Z1106" s="127"/>
      <c r="AA1106" s="134"/>
    </row>
    <row r="1107" spans="1:31" ht="13.5" thickBot="1" x14ac:dyDescent="0.25">
      <c r="A1107" s="141"/>
      <c r="B1107" s="128"/>
      <c r="C1107" s="147"/>
      <c r="D1107" s="145"/>
      <c r="E1107" s="128"/>
      <c r="F1107" s="128"/>
      <c r="G1107" s="128"/>
      <c r="H1107" s="128"/>
      <c r="I1107" s="128"/>
      <c r="J1107" s="138"/>
      <c r="K1107" s="107" t="s">
        <v>14</v>
      </c>
      <c r="L1107" s="108" t="s">
        <v>60</v>
      </c>
      <c r="M1107" s="113" t="s">
        <v>62</v>
      </c>
      <c r="N1107" s="109">
        <v>480</v>
      </c>
      <c r="O1107" s="109">
        <v>3</v>
      </c>
      <c r="P1107" s="109">
        <v>5</v>
      </c>
      <c r="Q1107" s="109">
        <v>27</v>
      </c>
      <c r="R1107" s="110"/>
      <c r="S1107" s="128"/>
      <c r="T1107" s="128"/>
      <c r="U1107" s="128"/>
      <c r="V1107" s="128"/>
      <c r="W1107" s="128"/>
      <c r="X1107" s="128"/>
      <c r="Y1107" s="128"/>
      <c r="Z1107" s="128"/>
      <c r="AA1107" s="135"/>
    </row>
    <row r="1108" spans="1:31" x14ac:dyDescent="0.2">
      <c r="A1108" s="139" t="s">
        <v>587</v>
      </c>
      <c r="B1108" s="126" t="s">
        <v>76</v>
      </c>
      <c r="C1108" s="142">
        <v>43665</v>
      </c>
      <c r="D1108" s="143" t="s">
        <v>77</v>
      </c>
      <c r="E1108" s="126"/>
      <c r="F1108" s="126"/>
      <c r="G1108" s="126"/>
      <c r="H1108" s="126"/>
      <c r="I1108" s="126"/>
      <c r="J1108" s="136" t="s">
        <v>79</v>
      </c>
      <c r="K1108" s="100" t="s">
        <v>23</v>
      </c>
      <c r="L1108" s="93" t="s">
        <v>60</v>
      </c>
      <c r="M1108" s="111" t="s">
        <v>181</v>
      </c>
      <c r="N1108" s="101">
        <v>480</v>
      </c>
      <c r="O1108" s="101">
        <v>3</v>
      </c>
      <c r="P1108" s="101">
        <v>35</v>
      </c>
      <c r="Q1108" s="101">
        <v>20</v>
      </c>
      <c r="R1108" s="102"/>
      <c r="S1108" s="126" t="s">
        <v>72</v>
      </c>
      <c r="T1108" s="126">
        <v>3</v>
      </c>
      <c r="U1108" s="126">
        <v>35</v>
      </c>
      <c r="V1108" s="126">
        <v>11</v>
      </c>
      <c r="W1108" s="126">
        <v>7.5</v>
      </c>
      <c r="X1108" s="126">
        <v>1399.2</v>
      </c>
      <c r="Y1108" s="126" t="s">
        <v>75</v>
      </c>
      <c r="Z1108" s="126"/>
      <c r="AA1108" s="133" t="s">
        <v>83</v>
      </c>
      <c r="AE1108" t="str">
        <f>IF(P1108&gt;U1108,"XXXX","")</f>
        <v/>
      </c>
    </row>
    <row r="1109" spans="1:31" x14ac:dyDescent="0.2">
      <c r="A1109" s="140"/>
      <c r="B1109" s="127"/>
      <c r="C1109" s="146"/>
      <c r="D1109" s="144"/>
      <c r="E1109" s="127"/>
      <c r="F1109" s="127"/>
      <c r="G1109" s="127"/>
      <c r="H1109" s="127"/>
      <c r="I1109" s="127"/>
      <c r="J1109" s="137"/>
      <c r="K1109" s="103" t="s">
        <v>13</v>
      </c>
      <c r="L1109" s="104" t="s">
        <v>60</v>
      </c>
      <c r="M1109" s="112" t="s">
        <v>64</v>
      </c>
      <c r="N1109" s="105">
        <v>480</v>
      </c>
      <c r="O1109" s="105">
        <v>3</v>
      </c>
      <c r="P1109" s="105">
        <v>5</v>
      </c>
      <c r="Q1109" s="105">
        <v>27</v>
      </c>
      <c r="R1109" s="106">
        <v>10</v>
      </c>
      <c r="S1109" s="127"/>
      <c r="T1109" s="127"/>
      <c r="U1109" s="127"/>
      <c r="V1109" s="127"/>
      <c r="W1109" s="127"/>
      <c r="X1109" s="127"/>
      <c r="Y1109" s="127"/>
      <c r="Z1109" s="127"/>
      <c r="AA1109" s="134"/>
    </row>
    <row r="1110" spans="1:31" ht="13.5" thickBot="1" x14ac:dyDescent="0.25">
      <c r="A1110" s="141"/>
      <c r="B1110" s="128"/>
      <c r="C1110" s="147"/>
      <c r="D1110" s="145"/>
      <c r="E1110" s="128"/>
      <c r="F1110" s="128"/>
      <c r="G1110" s="128"/>
      <c r="H1110" s="128"/>
      <c r="I1110" s="128"/>
      <c r="J1110" s="138"/>
      <c r="K1110" s="107" t="s">
        <v>14</v>
      </c>
      <c r="L1110" s="108" t="s">
        <v>60</v>
      </c>
      <c r="M1110" s="113" t="s">
        <v>62</v>
      </c>
      <c r="N1110" s="109">
        <v>480</v>
      </c>
      <c r="O1110" s="109">
        <v>3</v>
      </c>
      <c r="P1110" s="109">
        <v>5</v>
      </c>
      <c r="Q1110" s="109">
        <v>27</v>
      </c>
      <c r="R1110" s="110"/>
      <c r="S1110" s="128"/>
      <c r="T1110" s="128"/>
      <c r="U1110" s="128"/>
      <c r="V1110" s="128"/>
      <c r="W1110" s="128"/>
      <c r="X1110" s="128"/>
      <c r="Y1110" s="128"/>
      <c r="Z1110" s="128"/>
      <c r="AA1110" s="135"/>
    </row>
    <row r="1111" spans="1:31" x14ac:dyDescent="0.2">
      <c r="A1111" s="139" t="s">
        <v>588</v>
      </c>
      <c r="B1111" s="126" t="s">
        <v>76</v>
      </c>
      <c r="C1111" s="142">
        <v>43665</v>
      </c>
      <c r="D1111" s="143" t="s">
        <v>77</v>
      </c>
      <c r="E1111" s="126"/>
      <c r="F1111" s="126"/>
      <c r="G1111" s="126"/>
      <c r="H1111" s="126"/>
      <c r="I1111" s="126"/>
      <c r="J1111" s="136" t="s">
        <v>79</v>
      </c>
      <c r="K1111" s="100" t="s">
        <v>23</v>
      </c>
      <c r="L1111" s="93" t="s">
        <v>60</v>
      </c>
      <c r="M1111" s="111" t="s">
        <v>181</v>
      </c>
      <c r="N1111" s="101">
        <v>480</v>
      </c>
      <c r="O1111" s="101">
        <v>3</v>
      </c>
      <c r="P1111" s="101">
        <v>35</v>
      </c>
      <c r="Q1111" s="101">
        <v>25</v>
      </c>
      <c r="R1111" s="102"/>
      <c r="S1111" s="126" t="s">
        <v>72</v>
      </c>
      <c r="T1111" s="126">
        <v>3</v>
      </c>
      <c r="U1111" s="126">
        <v>35</v>
      </c>
      <c r="V1111" s="126">
        <v>11</v>
      </c>
      <c r="W1111" s="126">
        <v>7.5</v>
      </c>
      <c r="X1111" s="126">
        <v>1399.2</v>
      </c>
      <c r="Y1111" s="126" t="s">
        <v>75</v>
      </c>
      <c r="Z1111" s="126"/>
      <c r="AA1111" s="133" t="s">
        <v>83</v>
      </c>
      <c r="AE1111" t="str">
        <f>IF(P1111&gt;U1111,"XXXX","")</f>
        <v/>
      </c>
    </row>
    <row r="1112" spans="1:31" x14ac:dyDescent="0.2">
      <c r="A1112" s="140"/>
      <c r="B1112" s="127"/>
      <c r="C1112" s="146"/>
      <c r="D1112" s="144"/>
      <c r="E1112" s="127"/>
      <c r="F1112" s="127"/>
      <c r="G1112" s="127"/>
      <c r="H1112" s="127"/>
      <c r="I1112" s="127"/>
      <c r="J1112" s="137"/>
      <c r="K1112" s="103" t="s">
        <v>13</v>
      </c>
      <c r="L1112" s="104" t="s">
        <v>60</v>
      </c>
      <c r="M1112" s="112" t="s">
        <v>64</v>
      </c>
      <c r="N1112" s="105">
        <v>480</v>
      </c>
      <c r="O1112" s="105">
        <v>3</v>
      </c>
      <c r="P1112" s="105">
        <v>5</v>
      </c>
      <c r="Q1112" s="105">
        <v>27</v>
      </c>
      <c r="R1112" s="106">
        <v>10</v>
      </c>
      <c r="S1112" s="127"/>
      <c r="T1112" s="127"/>
      <c r="U1112" s="127"/>
      <c r="V1112" s="127"/>
      <c r="W1112" s="127"/>
      <c r="X1112" s="127"/>
      <c r="Y1112" s="127"/>
      <c r="Z1112" s="127"/>
      <c r="AA1112" s="134"/>
    </row>
    <row r="1113" spans="1:31" ht="13.5" thickBot="1" x14ac:dyDescent="0.25">
      <c r="A1113" s="141"/>
      <c r="B1113" s="128"/>
      <c r="C1113" s="147"/>
      <c r="D1113" s="145"/>
      <c r="E1113" s="128"/>
      <c r="F1113" s="128"/>
      <c r="G1113" s="128"/>
      <c r="H1113" s="128"/>
      <c r="I1113" s="128"/>
      <c r="J1113" s="138"/>
      <c r="K1113" s="107" t="s">
        <v>14</v>
      </c>
      <c r="L1113" s="108" t="s">
        <v>60</v>
      </c>
      <c r="M1113" s="113" t="s">
        <v>62</v>
      </c>
      <c r="N1113" s="109">
        <v>480</v>
      </c>
      <c r="O1113" s="109">
        <v>3</v>
      </c>
      <c r="P1113" s="109">
        <v>5</v>
      </c>
      <c r="Q1113" s="109">
        <v>27</v>
      </c>
      <c r="R1113" s="110"/>
      <c r="S1113" s="128"/>
      <c r="T1113" s="128"/>
      <c r="U1113" s="128"/>
      <c r="V1113" s="128"/>
      <c r="W1113" s="128"/>
      <c r="X1113" s="128"/>
      <c r="Y1113" s="128"/>
      <c r="Z1113" s="128"/>
      <c r="AA1113" s="135"/>
    </row>
    <row r="1114" spans="1:31" x14ac:dyDescent="0.2">
      <c r="A1114" s="139" t="s">
        <v>589</v>
      </c>
      <c r="B1114" s="126" t="s">
        <v>76</v>
      </c>
      <c r="C1114" s="142">
        <v>43665</v>
      </c>
      <c r="D1114" s="143" t="s">
        <v>77</v>
      </c>
      <c r="E1114" s="126"/>
      <c r="F1114" s="126"/>
      <c r="G1114" s="126"/>
      <c r="H1114" s="126"/>
      <c r="I1114" s="126"/>
      <c r="J1114" s="136" t="s">
        <v>79</v>
      </c>
      <c r="K1114" s="100" t="s">
        <v>23</v>
      </c>
      <c r="L1114" s="93" t="s">
        <v>60</v>
      </c>
      <c r="M1114" s="111" t="s">
        <v>181</v>
      </c>
      <c r="N1114" s="101">
        <v>480</v>
      </c>
      <c r="O1114" s="101">
        <v>3</v>
      </c>
      <c r="P1114" s="101">
        <v>35</v>
      </c>
      <c r="Q1114" s="101">
        <v>30</v>
      </c>
      <c r="R1114" s="102"/>
      <c r="S1114" s="126" t="s">
        <v>72</v>
      </c>
      <c r="T1114" s="126">
        <v>3</v>
      </c>
      <c r="U1114" s="126">
        <v>35</v>
      </c>
      <c r="V1114" s="126">
        <v>11</v>
      </c>
      <c r="W1114" s="126">
        <v>7.5</v>
      </c>
      <c r="X1114" s="126">
        <v>1399.2</v>
      </c>
      <c r="Y1114" s="126" t="s">
        <v>75</v>
      </c>
      <c r="Z1114" s="126"/>
      <c r="AA1114" s="133" t="s">
        <v>83</v>
      </c>
      <c r="AE1114" t="str">
        <f>IF(P1114&gt;U1114,"XXXX","")</f>
        <v/>
      </c>
    </row>
    <row r="1115" spans="1:31" x14ac:dyDescent="0.2">
      <c r="A1115" s="140"/>
      <c r="B1115" s="127"/>
      <c r="C1115" s="146"/>
      <c r="D1115" s="144"/>
      <c r="E1115" s="127"/>
      <c r="F1115" s="127"/>
      <c r="G1115" s="127"/>
      <c r="H1115" s="127"/>
      <c r="I1115" s="127"/>
      <c r="J1115" s="137"/>
      <c r="K1115" s="103" t="s">
        <v>13</v>
      </c>
      <c r="L1115" s="104" t="s">
        <v>60</v>
      </c>
      <c r="M1115" s="112" t="s">
        <v>64</v>
      </c>
      <c r="N1115" s="105">
        <v>480</v>
      </c>
      <c r="O1115" s="105">
        <v>3</v>
      </c>
      <c r="P1115" s="105">
        <v>5</v>
      </c>
      <c r="Q1115" s="105">
        <v>27</v>
      </c>
      <c r="R1115" s="106">
        <v>10</v>
      </c>
      <c r="S1115" s="127"/>
      <c r="T1115" s="127"/>
      <c r="U1115" s="127"/>
      <c r="V1115" s="127"/>
      <c r="W1115" s="127"/>
      <c r="X1115" s="127"/>
      <c r="Y1115" s="127"/>
      <c r="Z1115" s="127"/>
      <c r="AA1115" s="134"/>
    </row>
    <row r="1116" spans="1:31" ht="13.5" thickBot="1" x14ac:dyDescent="0.25">
      <c r="A1116" s="141"/>
      <c r="B1116" s="128"/>
      <c r="C1116" s="147"/>
      <c r="D1116" s="145"/>
      <c r="E1116" s="128"/>
      <c r="F1116" s="128"/>
      <c r="G1116" s="128"/>
      <c r="H1116" s="128"/>
      <c r="I1116" s="128"/>
      <c r="J1116" s="138"/>
      <c r="K1116" s="107" t="s">
        <v>14</v>
      </c>
      <c r="L1116" s="108" t="s">
        <v>60</v>
      </c>
      <c r="M1116" s="113" t="s">
        <v>62</v>
      </c>
      <c r="N1116" s="109">
        <v>480</v>
      </c>
      <c r="O1116" s="109">
        <v>3</v>
      </c>
      <c r="P1116" s="109">
        <v>5</v>
      </c>
      <c r="Q1116" s="109">
        <v>27</v>
      </c>
      <c r="R1116" s="110"/>
      <c r="S1116" s="128"/>
      <c r="T1116" s="128"/>
      <c r="U1116" s="128"/>
      <c r="V1116" s="128"/>
      <c r="W1116" s="128"/>
      <c r="X1116" s="128"/>
      <c r="Y1116" s="128"/>
      <c r="Z1116" s="128"/>
      <c r="AA1116" s="135"/>
    </row>
    <row r="1117" spans="1:31" x14ac:dyDescent="0.2">
      <c r="A1117" s="139" t="s">
        <v>590</v>
      </c>
      <c r="B1117" s="126" t="s">
        <v>76</v>
      </c>
      <c r="C1117" s="142">
        <v>43665</v>
      </c>
      <c r="D1117" s="143" t="s">
        <v>77</v>
      </c>
      <c r="E1117" s="126"/>
      <c r="F1117" s="126"/>
      <c r="G1117" s="126"/>
      <c r="H1117" s="126"/>
      <c r="I1117" s="126"/>
      <c r="J1117" s="136" t="s">
        <v>79</v>
      </c>
      <c r="K1117" s="100" t="s">
        <v>23</v>
      </c>
      <c r="L1117" s="93" t="s">
        <v>60</v>
      </c>
      <c r="M1117" s="111" t="s">
        <v>181</v>
      </c>
      <c r="N1117" s="101">
        <v>480</v>
      </c>
      <c r="O1117" s="101">
        <v>3</v>
      </c>
      <c r="P1117" s="101">
        <v>35</v>
      </c>
      <c r="Q1117" s="101">
        <v>40</v>
      </c>
      <c r="R1117" s="102"/>
      <c r="S1117" s="126" t="s">
        <v>72</v>
      </c>
      <c r="T1117" s="126">
        <v>3</v>
      </c>
      <c r="U1117" s="126">
        <v>35</v>
      </c>
      <c r="V1117" s="126">
        <v>11</v>
      </c>
      <c r="W1117" s="126">
        <v>7.5</v>
      </c>
      <c r="X1117" s="126">
        <v>1399.2</v>
      </c>
      <c r="Y1117" s="126" t="s">
        <v>75</v>
      </c>
      <c r="Z1117" s="126"/>
      <c r="AA1117" s="133" t="s">
        <v>83</v>
      </c>
      <c r="AE1117" t="str">
        <f>IF(P1117&gt;U1117,"XXXX","")</f>
        <v/>
      </c>
    </row>
    <row r="1118" spans="1:31" x14ac:dyDescent="0.2">
      <c r="A1118" s="140"/>
      <c r="B1118" s="127"/>
      <c r="C1118" s="146"/>
      <c r="D1118" s="144"/>
      <c r="E1118" s="127"/>
      <c r="F1118" s="127"/>
      <c r="G1118" s="127"/>
      <c r="H1118" s="127"/>
      <c r="I1118" s="127"/>
      <c r="J1118" s="137"/>
      <c r="K1118" s="103" t="s">
        <v>13</v>
      </c>
      <c r="L1118" s="104" t="s">
        <v>60</v>
      </c>
      <c r="M1118" s="112" t="s">
        <v>64</v>
      </c>
      <c r="N1118" s="105">
        <v>480</v>
      </c>
      <c r="O1118" s="105">
        <v>3</v>
      </c>
      <c r="P1118" s="105">
        <v>5</v>
      </c>
      <c r="Q1118" s="105">
        <v>27</v>
      </c>
      <c r="R1118" s="106">
        <v>10</v>
      </c>
      <c r="S1118" s="127"/>
      <c r="T1118" s="127"/>
      <c r="U1118" s="127"/>
      <c r="V1118" s="127"/>
      <c r="W1118" s="127"/>
      <c r="X1118" s="127"/>
      <c r="Y1118" s="127"/>
      <c r="Z1118" s="127"/>
      <c r="AA1118" s="134"/>
    </row>
    <row r="1119" spans="1:31" ht="13.5" thickBot="1" x14ac:dyDescent="0.25">
      <c r="A1119" s="141"/>
      <c r="B1119" s="128"/>
      <c r="C1119" s="147"/>
      <c r="D1119" s="145"/>
      <c r="E1119" s="128"/>
      <c r="F1119" s="128"/>
      <c r="G1119" s="128"/>
      <c r="H1119" s="128"/>
      <c r="I1119" s="128"/>
      <c r="J1119" s="138"/>
      <c r="K1119" s="107" t="s">
        <v>14</v>
      </c>
      <c r="L1119" s="108" t="s">
        <v>60</v>
      </c>
      <c r="M1119" s="113" t="s">
        <v>62</v>
      </c>
      <c r="N1119" s="109">
        <v>480</v>
      </c>
      <c r="O1119" s="109">
        <v>3</v>
      </c>
      <c r="P1119" s="109">
        <v>5</v>
      </c>
      <c r="Q1119" s="109">
        <v>27</v>
      </c>
      <c r="R1119" s="110"/>
      <c r="S1119" s="128"/>
      <c r="T1119" s="128"/>
      <c r="U1119" s="128"/>
      <c r="V1119" s="128"/>
      <c r="W1119" s="128"/>
      <c r="X1119" s="128"/>
      <c r="Y1119" s="128"/>
      <c r="Z1119" s="128"/>
      <c r="AA1119" s="135"/>
    </row>
    <row r="1120" spans="1:31" x14ac:dyDescent="0.2">
      <c r="A1120" s="139" t="s">
        <v>591</v>
      </c>
      <c r="B1120" s="126" t="s">
        <v>76</v>
      </c>
      <c r="C1120" s="142">
        <v>43665</v>
      </c>
      <c r="D1120" s="143" t="s">
        <v>77</v>
      </c>
      <c r="E1120" s="126"/>
      <c r="F1120" s="126"/>
      <c r="G1120" s="126"/>
      <c r="H1120" s="126"/>
      <c r="I1120" s="126"/>
      <c r="J1120" s="136" t="s">
        <v>79</v>
      </c>
      <c r="K1120" s="100" t="s">
        <v>23</v>
      </c>
      <c r="L1120" s="93" t="s">
        <v>60</v>
      </c>
      <c r="M1120" s="111" t="s">
        <v>181</v>
      </c>
      <c r="N1120" s="101">
        <v>480</v>
      </c>
      <c r="O1120" s="101">
        <v>3</v>
      </c>
      <c r="P1120" s="101">
        <v>35</v>
      </c>
      <c r="Q1120" s="101">
        <v>20</v>
      </c>
      <c r="R1120" s="102"/>
      <c r="S1120" s="126" t="s">
        <v>72</v>
      </c>
      <c r="T1120" s="126">
        <v>3</v>
      </c>
      <c r="U1120" s="126">
        <v>35</v>
      </c>
      <c r="V1120" s="126">
        <v>14</v>
      </c>
      <c r="W1120" s="126">
        <v>10</v>
      </c>
      <c r="X1120" s="126">
        <v>1399.2</v>
      </c>
      <c r="Y1120" s="126" t="s">
        <v>75</v>
      </c>
      <c r="Z1120" s="126"/>
      <c r="AA1120" s="133" t="s">
        <v>83</v>
      </c>
      <c r="AE1120" t="str">
        <f>IF(P1120&gt;U1120,"XXXX","")</f>
        <v/>
      </c>
    </row>
    <row r="1121" spans="1:31" x14ac:dyDescent="0.2">
      <c r="A1121" s="140"/>
      <c r="B1121" s="127"/>
      <c r="C1121" s="146"/>
      <c r="D1121" s="144"/>
      <c r="E1121" s="127"/>
      <c r="F1121" s="127"/>
      <c r="G1121" s="127"/>
      <c r="H1121" s="127"/>
      <c r="I1121" s="127"/>
      <c r="J1121" s="137"/>
      <c r="K1121" s="103" t="s">
        <v>13</v>
      </c>
      <c r="L1121" s="104" t="s">
        <v>60</v>
      </c>
      <c r="M1121" s="112" t="s">
        <v>64</v>
      </c>
      <c r="N1121" s="105">
        <v>480</v>
      </c>
      <c r="O1121" s="105">
        <v>3</v>
      </c>
      <c r="P1121" s="105">
        <v>5</v>
      </c>
      <c r="Q1121" s="105">
        <v>27</v>
      </c>
      <c r="R1121" s="106">
        <v>10</v>
      </c>
      <c r="S1121" s="127"/>
      <c r="T1121" s="127"/>
      <c r="U1121" s="127"/>
      <c r="V1121" s="127"/>
      <c r="W1121" s="127"/>
      <c r="X1121" s="127"/>
      <c r="Y1121" s="127"/>
      <c r="Z1121" s="127"/>
      <c r="AA1121" s="134"/>
    </row>
    <row r="1122" spans="1:31" ht="13.5" thickBot="1" x14ac:dyDescent="0.25">
      <c r="A1122" s="141"/>
      <c r="B1122" s="128"/>
      <c r="C1122" s="147"/>
      <c r="D1122" s="145"/>
      <c r="E1122" s="128"/>
      <c r="F1122" s="128"/>
      <c r="G1122" s="128"/>
      <c r="H1122" s="128"/>
      <c r="I1122" s="128"/>
      <c r="J1122" s="138"/>
      <c r="K1122" s="107" t="s">
        <v>14</v>
      </c>
      <c r="L1122" s="108" t="s">
        <v>60</v>
      </c>
      <c r="M1122" s="113" t="s">
        <v>62</v>
      </c>
      <c r="N1122" s="109">
        <v>480</v>
      </c>
      <c r="O1122" s="109">
        <v>3</v>
      </c>
      <c r="P1122" s="109">
        <v>5</v>
      </c>
      <c r="Q1122" s="109">
        <v>27</v>
      </c>
      <c r="R1122" s="110"/>
      <c r="S1122" s="128"/>
      <c r="T1122" s="128"/>
      <c r="U1122" s="128"/>
      <c r="V1122" s="128"/>
      <c r="W1122" s="128"/>
      <c r="X1122" s="128"/>
      <c r="Y1122" s="128"/>
      <c r="Z1122" s="128"/>
      <c r="AA1122" s="135"/>
    </row>
    <row r="1123" spans="1:31" x14ac:dyDescent="0.2">
      <c r="A1123" s="139" t="s">
        <v>592</v>
      </c>
      <c r="B1123" s="126" t="s">
        <v>76</v>
      </c>
      <c r="C1123" s="142">
        <v>43665</v>
      </c>
      <c r="D1123" s="143" t="s">
        <v>77</v>
      </c>
      <c r="E1123" s="126"/>
      <c r="F1123" s="126"/>
      <c r="G1123" s="126"/>
      <c r="H1123" s="126"/>
      <c r="I1123" s="126"/>
      <c r="J1123" s="136" t="s">
        <v>79</v>
      </c>
      <c r="K1123" s="100" t="s">
        <v>23</v>
      </c>
      <c r="L1123" s="93" t="s">
        <v>60</v>
      </c>
      <c r="M1123" s="111" t="s">
        <v>181</v>
      </c>
      <c r="N1123" s="101">
        <v>480</v>
      </c>
      <c r="O1123" s="101">
        <v>3</v>
      </c>
      <c r="P1123" s="101">
        <v>35</v>
      </c>
      <c r="Q1123" s="101">
        <v>25</v>
      </c>
      <c r="R1123" s="102"/>
      <c r="S1123" s="126" t="s">
        <v>72</v>
      </c>
      <c r="T1123" s="126">
        <v>3</v>
      </c>
      <c r="U1123" s="126">
        <v>35</v>
      </c>
      <c r="V1123" s="126">
        <v>14</v>
      </c>
      <c r="W1123" s="126">
        <v>10</v>
      </c>
      <c r="X1123" s="126">
        <v>1399.2</v>
      </c>
      <c r="Y1123" s="126" t="s">
        <v>75</v>
      </c>
      <c r="Z1123" s="126"/>
      <c r="AA1123" s="133" t="s">
        <v>83</v>
      </c>
      <c r="AE1123" t="str">
        <f>IF(P1123&gt;U1123,"XXXX","")</f>
        <v/>
      </c>
    </row>
    <row r="1124" spans="1:31" x14ac:dyDescent="0.2">
      <c r="A1124" s="140"/>
      <c r="B1124" s="127"/>
      <c r="C1124" s="146"/>
      <c r="D1124" s="144"/>
      <c r="E1124" s="127"/>
      <c r="F1124" s="127"/>
      <c r="G1124" s="127"/>
      <c r="H1124" s="127"/>
      <c r="I1124" s="127"/>
      <c r="J1124" s="137"/>
      <c r="K1124" s="103" t="s">
        <v>13</v>
      </c>
      <c r="L1124" s="104" t="s">
        <v>60</v>
      </c>
      <c r="M1124" s="112" t="s">
        <v>64</v>
      </c>
      <c r="N1124" s="105">
        <v>480</v>
      </c>
      <c r="O1124" s="105">
        <v>3</v>
      </c>
      <c r="P1124" s="105">
        <v>5</v>
      </c>
      <c r="Q1124" s="105">
        <v>27</v>
      </c>
      <c r="R1124" s="106">
        <v>10</v>
      </c>
      <c r="S1124" s="127"/>
      <c r="T1124" s="127"/>
      <c r="U1124" s="127"/>
      <c r="V1124" s="127"/>
      <c r="W1124" s="127"/>
      <c r="X1124" s="127"/>
      <c r="Y1124" s="127"/>
      <c r="Z1124" s="127"/>
      <c r="AA1124" s="134"/>
    </row>
    <row r="1125" spans="1:31" ht="13.5" thickBot="1" x14ac:dyDescent="0.25">
      <c r="A1125" s="141"/>
      <c r="B1125" s="128"/>
      <c r="C1125" s="147"/>
      <c r="D1125" s="145"/>
      <c r="E1125" s="128"/>
      <c r="F1125" s="128"/>
      <c r="G1125" s="128"/>
      <c r="H1125" s="128"/>
      <c r="I1125" s="128"/>
      <c r="J1125" s="138"/>
      <c r="K1125" s="107" t="s">
        <v>14</v>
      </c>
      <c r="L1125" s="108" t="s">
        <v>60</v>
      </c>
      <c r="M1125" s="113" t="s">
        <v>62</v>
      </c>
      <c r="N1125" s="109">
        <v>480</v>
      </c>
      <c r="O1125" s="109">
        <v>3</v>
      </c>
      <c r="P1125" s="109">
        <v>5</v>
      </c>
      <c r="Q1125" s="109">
        <v>27</v>
      </c>
      <c r="R1125" s="110"/>
      <c r="S1125" s="128"/>
      <c r="T1125" s="128"/>
      <c r="U1125" s="128"/>
      <c r="V1125" s="128"/>
      <c r="W1125" s="128"/>
      <c r="X1125" s="128"/>
      <c r="Y1125" s="128"/>
      <c r="Z1125" s="128"/>
      <c r="AA1125" s="135"/>
    </row>
    <row r="1126" spans="1:31" x14ac:dyDescent="0.2">
      <c r="A1126" s="139" t="s">
        <v>593</v>
      </c>
      <c r="B1126" s="126" t="s">
        <v>76</v>
      </c>
      <c r="C1126" s="142">
        <v>43665</v>
      </c>
      <c r="D1126" s="143" t="s">
        <v>77</v>
      </c>
      <c r="E1126" s="126"/>
      <c r="F1126" s="126"/>
      <c r="G1126" s="126"/>
      <c r="H1126" s="126"/>
      <c r="I1126" s="126"/>
      <c r="J1126" s="136" t="s">
        <v>79</v>
      </c>
      <c r="K1126" s="100" t="s">
        <v>23</v>
      </c>
      <c r="L1126" s="93" t="s">
        <v>60</v>
      </c>
      <c r="M1126" s="111" t="s">
        <v>181</v>
      </c>
      <c r="N1126" s="101">
        <v>480</v>
      </c>
      <c r="O1126" s="101">
        <v>3</v>
      </c>
      <c r="P1126" s="101">
        <v>35</v>
      </c>
      <c r="Q1126" s="101">
        <v>30</v>
      </c>
      <c r="R1126" s="102"/>
      <c r="S1126" s="126" t="s">
        <v>72</v>
      </c>
      <c r="T1126" s="126">
        <v>3</v>
      </c>
      <c r="U1126" s="126">
        <v>35</v>
      </c>
      <c r="V1126" s="126">
        <v>14</v>
      </c>
      <c r="W1126" s="126">
        <v>10</v>
      </c>
      <c r="X1126" s="126">
        <v>1399.2</v>
      </c>
      <c r="Y1126" s="126" t="s">
        <v>75</v>
      </c>
      <c r="Z1126" s="126"/>
      <c r="AA1126" s="133" t="s">
        <v>83</v>
      </c>
      <c r="AE1126" t="str">
        <f>IF(P1126&gt;U1126,"XXXX","")</f>
        <v/>
      </c>
    </row>
    <row r="1127" spans="1:31" x14ac:dyDescent="0.2">
      <c r="A1127" s="140"/>
      <c r="B1127" s="127"/>
      <c r="C1127" s="146"/>
      <c r="D1127" s="144"/>
      <c r="E1127" s="127"/>
      <c r="F1127" s="127"/>
      <c r="G1127" s="127"/>
      <c r="H1127" s="127"/>
      <c r="I1127" s="127"/>
      <c r="J1127" s="137"/>
      <c r="K1127" s="103" t="s">
        <v>13</v>
      </c>
      <c r="L1127" s="104" t="s">
        <v>60</v>
      </c>
      <c r="M1127" s="112" t="s">
        <v>64</v>
      </c>
      <c r="N1127" s="105">
        <v>480</v>
      </c>
      <c r="O1127" s="105">
        <v>3</v>
      </c>
      <c r="P1127" s="105">
        <v>5</v>
      </c>
      <c r="Q1127" s="105">
        <v>27</v>
      </c>
      <c r="R1127" s="106">
        <v>10</v>
      </c>
      <c r="S1127" s="127"/>
      <c r="T1127" s="127"/>
      <c r="U1127" s="127"/>
      <c r="V1127" s="127"/>
      <c r="W1127" s="127"/>
      <c r="X1127" s="127"/>
      <c r="Y1127" s="127"/>
      <c r="Z1127" s="127"/>
      <c r="AA1127" s="134"/>
    </row>
    <row r="1128" spans="1:31" ht="13.5" thickBot="1" x14ac:dyDescent="0.25">
      <c r="A1128" s="141"/>
      <c r="B1128" s="128"/>
      <c r="C1128" s="147"/>
      <c r="D1128" s="145"/>
      <c r="E1128" s="128"/>
      <c r="F1128" s="128"/>
      <c r="G1128" s="128"/>
      <c r="H1128" s="128"/>
      <c r="I1128" s="128"/>
      <c r="J1128" s="138"/>
      <c r="K1128" s="107" t="s">
        <v>14</v>
      </c>
      <c r="L1128" s="108" t="s">
        <v>60</v>
      </c>
      <c r="M1128" s="113" t="s">
        <v>62</v>
      </c>
      <c r="N1128" s="109">
        <v>480</v>
      </c>
      <c r="O1128" s="109">
        <v>3</v>
      </c>
      <c r="P1128" s="109">
        <v>5</v>
      </c>
      <c r="Q1128" s="109">
        <v>27</v>
      </c>
      <c r="R1128" s="110"/>
      <c r="S1128" s="128"/>
      <c r="T1128" s="128"/>
      <c r="U1128" s="128"/>
      <c r="V1128" s="128"/>
      <c r="W1128" s="128"/>
      <c r="X1128" s="128"/>
      <c r="Y1128" s="128"/>
      <c r="Z1128" s="128"/>
      <c r="AA1128" s="135"/>
    </row>
    <row r="1129" spans="1:31" x14ac:dyDescent="0.2">
      <c r="A1129" s="139" t="s">
        <v>594</v>
      </c>
      <c r="B1129" s="126" t="s">
        <v>76</v>
      </c>
      <c r="C1129" s="142">
        <v>43665</v>
      </c>
      <c r="D1129" s="143" t="s">
        <v>77</v>
      </c>
      <c r="E1129" s="126"/>
      <c r="F1129" s="126"/>
      <c r="G1129" s="126"/>
      <c r="H1129" s="126"/>
      <c r="I1129" s="126"/>
      <c r="J1129" s="136" t="s">
        <v>79</v>
      </c>
      <c r="K1129" s="100" t="s">
        <v>23</v>
      </c>
      <c r="L1129" s="93" t="s">
        <v>60</v>
      </c>
      <c r="M1129" s="111" t="s">
        <v>181</v>
      </c>
      <c r="N1129" s="101">
        <v>480</v>
      </c>
      <c r="O1129" s="101">
        <v>3</v>
      </c>
      <c r="P1129" s="101">
        <v>35</v>
      </c>
      <c r="Q1129" s="101">
        <v>40</v>
      </c>
      <c r="R1129" s="102"/>
      <c r="S1129" s="126" t="s">
        <v>72</v>
      </c>
      <c r="T1129" s="126">
        <v>3</v>
      </c>
      <c r="U1129" s="126">
        <v>35</v>
      </c>
      <c r="V1129" s="126">
        <v>14</v>
      </c>
      <c r="W1129" s="126">
        <v>10</v>
      </c>
      <c r="X1129" s="126">
        <v>1399.2</v>
      </c>
      <c r="Y1129" s="126" t="s">
        <v>75</v>
      </c>
      <c r="Z1129" s="126"/>
      <c r="AA1129" s="133" t="s">
        <v>83</v>
      </c>
      <c r="AE1129" t="str">
        <f>IF(P1129&gt;U1129,"XXXX","")</f>
        <v/>
      </c>
    </row>
    <row r="1130" spans="1:31" x14ac:dyDescent="0.2">
      <c r="A1130" s="140"/>
      <c r="B1130" s="127"/>
      <c r="C1130" s="146"/>
      <c r="D1130" s="144"/>
      <c r="E1130" s="127"/>
      <c r="F1130" s="127"/>
      <c r="G1130" s="127"/>
      <c r="H1130" s="127"/>
      <c r="I1130" s="127"/>
      <c r="J1130" s="137"/>
      <c r="K1130" s="103" t="s">
        <v>13</v>
      </c>
      <c r="L1130" s="104" t="s">
        <v>60</v>
      </c>
      <c r="M1130" s="112" t="s">
        <v>64</v>
      </c>
      <c r="N1130" s="105">
        <v>480</v>
      </c>
      <c r="O1130" s="105">
        <v>3</v>
      </c>
      <c r="P1130" s="105">
        <v>5</v>
      </c>
      <c r="Q1130" s="105">
        <v>27</v>
      </c>
      <c r="R1130" s="106">
        <v>10</v>
      </c>
      <c r="S1130" s="127"/>
      <c r="T1130" s="127"/>
      <c r="U1130" s="127"/>
      <c r="V1130" s="127"/>
      <c r="W1130" s="127"/>
      <c r="X1130" s="127"/>
      <c r="Y1130" s="127"/>
      <c r="Z1130" s="127"/>
      <c r="AA1130" s="134"/>
    </row>
    <row r="1131" spans="1:31" ht="13.5" thickBot="1" x14ac:dyDescent="0.25">
      <c r="A1131" s="141"/>
      <c r="B1131" s="128"/>
      <c r="C1131" s="147"/>
      <c r="D1131" s="145"/>
      <c r="E1131" s="128"/>
      <c r="F1131" s="128"/>
      <c r="G1131" s="128"/>
      <c r="H1131" s="128"/>
      <c r="I1131" s="128"/>
      <c r="J1131" s="138"/>
      <c r="K1131" s="107" t="s">
        <v>14</v>
      </c>
      <c r="L1131" s="108" t="s">
        <v>60</v>
      </c>
      <c r="M1131" s="113" t="s">
        <v>62</v>
      </c>
      <c r="N1131" s="109">
        <v>480</v>
      </c>
      <c r="O1131" s="109">
        <v>3</v>
      </c>
      <c r="P1131" s="109">
        <v>5</v>
      </c>
      <c r="Q1131" s="109">
        <v>27</v>
      </c>
      <c r="R1131" s="110"/>
      <c r="S1131" s="128"/>
      <c r="T1131" s="128"/>
      <c r="U1131" s="128"/>
      <c r="V1131" s="128"/>
      <c r="W1131" s="128"/>
      <c r="X1131" s="128"/>
      <c r="Y1131" s="128"/>
      <c r="Z1131" s="128"/>
      <c r="AA1131" s="135"/>
    </row>
    <row r="1132" spans="1:31" x14ac:dyDescent="0.2">
      <c r="A1132" s="139" t="s">
        <v>595</v>
      </c>
      <c r="B1132" s="126" t="s">
        <v>76</v>
      </c>
      <c r="C1132" s="142">
        <v>43665</v>
      </c>
      <c r="D1132" s="143" t="s">
        <v>77</v>
      </c>
      <c r="E1132" s="126"/>
      <c r="F1132" s="126"/>
      <c r="G1132" s="126"/>
      <c r="H1132" s="126"/>
      <c r="I1132" s="126"/>
      <c r="J1132" s="136" t="s">
        <v>79</v>
      </c>
      <c r="K1132" s="100" t="s">
        <v>23</v>
      </c>
      <c r="L1132" s="93" t="s">
        <v>60</v>
      </c>
      <c r="M1132" s="111" t="s">
        <v>181</v>
      </c>
      <c r="N1132" s="101">
        <v>600</v>
      </c>
      <c r="O1132" s="101">
        <v>3</v>
      </c>
      <c r="P1132" s="101">
        <v>22</v>
      </c>
      <c r="Q1132" s="101">
        <v>15</v>
      </c>
      <c r="R1132" s="102"/>
      <c r="S1132" s="126" t="s">
        <v>73</v>
      </c>
      <c r="T1132" s="126">
        <v>3</v>
      </c>
      <c r="U1132" s="126">
        <v>22</v>
      </c>
      <c r="V1132" s="126">
        <v>9</v>
      </c>
      <c r="W1132" s="126">
        <v>7.5</v>
      </c>
      <c r="X1132" s="126">
        <v>1399.2</v>
      </c>
      <c r="Y1132" s="126" t="s">
        <v>75</v>
      </c>
      <c r="Z1132" s="126"/>
      <c r="AA1132" s="133" t="s">
        <v>83</v>
      </c>
      <c r="AE1132" t="str">
        <f>IF(P1132&gt;U1132,"XXXX","")</f>
        <v/>
      </c>
    </row>
    <row r="1133" spans="1:31" x14ac:dyDescent="0.2">
      <c r="A1133" s="140"/>
      <c r="B1133" s="127"/>
      <c r="C1133" s="146"/>
      <c r="D1133" s="144"/>
      <c r="E1133" s="127"/>
      <c r="F1133" s="127"/>
      <c r="G1133" s="127"/>
      <c r="H1133" s="127"/>
      <c r="I1133" s="127"/>
      <c r="J1133" s="137"/>
      <c r="K1133" s="103" t="s">
        <v>13</v>
      </c>
      <c r="L1133" s="104" t="s">
        <v>60</v>
      </c>
      <c r="M1133" s="112" t="s">
        <v>64</v>
      </c>
      <c r="N1133" s="105">
        <v>600</v>
      </c>
      <c r="O1133" s="105">
        <v>3</v>
      </c>
      <c r="P1133" s="105">
        <v>5</v>
      </c>
      <c r="Q1133" s="105">
        <v>27</v>
      </c>
      <c r="R1133" s="106">
        <v>10</v>
      </c>
      <c r="S1133" s="127"/>
      <c r="T1133" s="127"/>
      <c r="U1133" s="127"/>
      <c r="V1133" s="127"/>
      <c r="W1133" s="127"/>
      <c r="X1133" s="127"/>
      <c r="Y1133" s="127"/>
      <c r="Z1133" s="127"/>
      <c r="AA1133" s="134"/>
    </row>
    <row r="1134" spans="1:31" ht="13.5" thickBot="1" x14ac:dyDescent="0.25">
      <c r="A1134" s="141"/>
      <c r="B1134" s="128"/>
      <c r="C1134" s="147"/>
      <c r="D1134" s="145"/>
      <c r="E1134" s="128"/>
      <c r="F1134" s="128"/>
      <c r="G1134" s="128"/>
      <c r="H1134" s="128"/>
      <c r="I1134" s="128"/>
      <c r="J1134" s="138"/>
      <c r="K1134" s="107" t="s">
        <v>14</v>
      </c>
      <c r="L1134" s="108" t="s">
        <v>60</v>
      </c>
      <c r="M1134" s="113" t="s">
        <v>62</v>
      </c>
      <c r="N1134" s="109">
        <v>600</v>
      </c>
      <c r="O1134" s="109">
        <v>3</v>
      </c>
      <c r="P1134" s="109">
        <v>5</v>
      </c>
      <c r="Q1134" s="109">
        <v>27</v>
      </c>
      <c r="R1134" s="110"/>
      <c r="S1134" s="128"/>
      <c r="T1134" s="128"/>
      <c r="U1134" s="128"/>
      <c r="V1134" s="128"/>
      <c r="W1134" s="128"/>
      <c r="X1134" s="128"/>
      <c r="Y1134" s="128"/>
      <c r="Z1134" s="128"/>
      <c r="AA1134" s="135"/>
    </row>
    <row r="1135" spans="1:31" x14ac:dyDescent="0.2">
      <c r="A1135" s="139" t="s">
        <v>596</v>
      </c>
      <c r="B1135" s="126" t="s">
        <v>76</v>
      </c>
      <c r="C1135" s="142">
        <v>43665</v>
      </c>
      <c r="D1135" s="143" t="s">
        <v>77</v>
      </c>
      <c r="E1135" s="126"/>
      <c r="F1135" s="126"/>
      <c r="G1135" s="126"/>
      <c r="H1135" s="126"/>
      <c r="I1135" s="126"/>
      <c r="J1135" s="136" t="s">
        <v>79</v>
      </c>
      <c r="K1135" s="100" t="s">
        <v>23</v>
      </c>
      <c r="L1135" s="93" t="s">
        <v>60</v>
      </c>
      <c r="M1135" s="111" t="s">
        <v>181</v>
      </c>
      <c r="N1135" s="101">
        <v>600</v>
      </c>
      <c r="O1135" s="101">
        <v>3</v>
      </c>
      <c r="P1135" s="101">
        <v>22</v>
      </c>
      <c r="Q1135" s="101">
        <v>20</v>
      </c>
      <c r="R1135" s="102"/>
      <c r="S1135" s="126" t="s">
        <v>73</v>
      </c>
      <c r="T1135" s="126">
        <v>3</v>
      </c>
      <c r="U1135" s="126">
        <v>22</v>
      </c>
      <c r="V1135" s="126">
        <v>9</v>
      </c>
      <c r="W1135" s="126">
        <v>7.5</v>
      </c>
      <c r="X1135" s="126">
        <v>1399.2</v>
      </c>
      <c r="Y1135" s="126" t="s">
        <v>75</v>
      </c>
      <c r="Z1135" s="126"/>
      <c r="AA1135" s="133" t="s">
        <v>83</v>
      </c>
      <c r="AE1135" t="str">
        <f>IF(P1135&gt;U1135,"XXXX","")</f>
        <v/>
      </c>
    </row>
    <row r="1136" spans="1:31" x14ac:dyDescent="0.2">
      <c r="A1136" s="140"/>
      <c r="B1136" s="127"/>
      <c r="C1136" s="146"/>
      <c r="D1136" s="144"/>
      <c r="E1136" s="127"/>
      <c r="F1136" s="127"/>
      <c r="G1136" s="127"/>
      <c r="H1136" s="127"/>
      <c r="I1136" s="127"/>
      <c r="J1136" s="137"/>
      <c r="K1136" s="103" t="s">
        <v>13</v>
      </c>
      <c r="L1136" s="104" t="s">
        <v>60</v>
      </c>
      <c r="M1136" s="112" t="s">
        <v>64</v>
      </c>
      <c r="N1136" s="105">
        <v>600</v>
      </c>
      <c r="O1136" s="105">
        <v>3</v>
      </c>
      <c r="P1136" s="105">
        <v>5</v>
      </c>
      <c r="Q1136" s="105">
        <v>27</v>
      </c>
      <c r="R1136" s="106">
        <v>10</v>
      </c>
      <c r="S1136" s="127"/>
      <c r="T1136" s="127"/>
      <c r="U1136" s="127"/>
      <c r="V1136" s="127"/>
      <c r="W1136" s="127"/>
      <c r="X1136" s="127"/>
      <c r="Y1136" s="127"/>
      <c r="Z1136" s="127"/>
      <c r="AA1136" s="134"/>
    </row>
    <row r="1137" spans="1:31" ht="13.5" thickBot="1" x14ac:dyDescent="0.25">
      <c r="A1137" s="141"/>
      <c r="B1137" s="128"/>
      <c r="C1137" s="147"/>
      <c r="D1137" s="145"/>
      <c r="E1137" s="128"/>
      <c r="F1137" s="128"/>
      <c r="G1137" s="128"/>
      <c r="H1137" s="128"/>
      <c r="I1137" s="128"/>
      <c r="J1137" s="138"/>
      <c r="K1137" s="107" t="s">
        <v>14</v>
      </c>
      <c r="L1137" s="108" t="s">
        <v>60</v>
      </c>
      <c r="M1137" s="113" t="s">
        <v>62</v>
      </c>
      <c r="N1137" s="109">
        <v>600</v>
      </c>
      <c r="O1137" s="109">
        <v>3</v>
      </c>
      <c r="P1137" s="109">
        <v>5</v>
      </c>
      <c r="Q1137" s="109">
        <v>27</v>
      </c>
      <c r="R1137" s="110"/>
      <c r="S1137" s="128"/>
      <c r="T1137" s="128"/>
      <c r="U1137" s="128"/>
      <c r="V1137" s="128"/>
      <c r="W1137" s="128"/>
      <c r="X1137" s="128"/>
      <c r="Y1137" s="128"/>
      <c r="Z1137" s="128"/>
      <c r="AA1137" s="135"/>
    </row>
    <row r="1138" spans="1:31" x14ac:dyDescent="0.2">
      <c r="A1138" s="139" t="s">
        <v>597</v>
      </c>
      <c r="B1138" s="126" t="s">
        <v>76</v>
      </c>
      <c r="C1138" s="142">
        <v>43665</v>
      </c>
      <c r="D1138" s="143" t="s">
        <v>77</v>
      </c>
      <c r="E1138" s="126"/>
      <c r="F1138" s="126"/>
      <c r="G1138" s="126"/>
      <c r="H1138" s="126"/>
      <c r="I1138" s="126"/>
      <c r="J1138" s="136" t="s">
        <v>79</v>
      </c>
      <c r="K1138" s="100" t="s">
        <v>23</v>
      </c>
      <c r="L1138" s="93" t="s">
        <v>60</v>
      </c>
      <c r="M1138" s="111" t="s">
        <v>181</v>
      </c>
      <c r="N1138" s="101">
        <v>600</v>
      </c>
      <c r="O1138" s="101">
        <v>3</v>
      </c>
      <c r="P1138" s="101">
        <v>22</v>
      </c>
      <c r="Q1138" s="101">
        <v>25</v>
      </c>
      <c r="R1138" s="102"/>
      <c r="S1138" s="126" t="s">
        <v>73</v>
      </c>
      <c r="T1138" s="126">
        <v>3</v>
      </c>
      <c r="U1138" s="126">
        <v>22</v>
      </c>
      <c r="V1138" s="126">
        <v>9</v>
      </c>
      <c r="W1138" s="126">
        <v>7.5</v>
      </c>
      <c r="X1138" s="126">
        <v>1399.2</v>
      </c>
      <c r="Y1138" s="126" t="s">
        <v>75</v>
      </c>
      <c r="Z1138" s="126"/>
      <c r="AA1138" s="133" t="s">
        <v>83</v>
      </c>
      <c r="AE1138" t="str">
        <f>IF(P1138&gt;U1138,"XXXX","")</f>
        <v/>
      </c>
    </row>
    <row r="1139" spans="1:31" x14ac:dyDescent="0.2">
      <c r="A1139" s="140"/>
      <c r="B1139" s="127"/>
      <c r="C1139" s="146"/>
      <c r="D1139" s="144"/>
      <c r="E1139" s="127"/>
      <c r="F1139" s="127"/>
      <c r="G1139" s="127"/>
      <c r="H1139" s="127"/>
      <c r="I1139" s="127"/>
      <c r="J1139" s="137"/>
      <c r="K1139" s="103" t="s">
        <v>13</v>
      </c>
      <c r="L1139" s="104" t="s">
        <v>60</v>
      </c>
      <c r="M1139" s="112" t="s">
        <v>64</v>
      </c>
      <c r="N1139" s="105">
        <v>600</v>
      </c>
      <c r="O1139" s="105">
        <v>3</v>
      </c>
      <c r="P1139" s="105">
        <v>5</v>
      </c>
      <c r="Q1139" s="105">
        <v>27</v>
      </c>
      <c r="R1139" s="106">
        <v>10</v>
      </c>
      <c r="S1139" s="127"/>
      <c r="T1139" s="127"/>
      <c r="U1139" s="127"/>
      <c r="V1139" s="127"/>
      <c r="W1139" s="127"/>
      <c r="X1139" s="127"/>
      <c r="Y1139" s="127"/>
      <c r="Z1139" s="127"/>
      <c r="AA1139" s="134"/>
    </row>
    <row r="1140" spans="1:31" ht="13.5" thickBot="1" x14ac:dyDescent="0.25">
      <c r="A1140" s="141"/>
      <c r="B1140" s="128"/>
      <c r="C1140" s="147"/>
      <c r="D1140" s="145"/>
      <c r="E1140" s="128"/>
      <c r="F1140" s="128"/>
      <c r="G1140" s="128"/>
      <c r="H1140" s="128"/>
      <c r="I1140" s="128"/>
      <c r="J1140" s="138"/>
      <c r="K1140" s="107" t="s">
        <v>14</v>
      </c>
      <c r="L1140" s="108" t="s">
        <v>60</v>
      </c>
      <c r="M1140" s="113" t="s">
        <v>62</v>
      </c>
      <c r="N1140" s="109">
        <v>600</v>
      </c>
      <c r="O1140" s="109">
        <v>3</v>
      </c>
      <c r="P1140" s="109">
        <v>5</v>
      </c>
      <c r="Q1140" s="109">
        <v>27</v>
      </c>
      <c r="R1140" s="110"/>
      <c r="S1140" s="128"/>
      <c r="T1140" s="128"/>
      <c r="U1140" s="128"/>
      <c r="V1140" s="128"/>
      <c r="W1140" s="128"/>
      <c r="X1140" s="128"/>
      <c r="Y1140" s="128"/>
      <c r="Z1140" s="128"/>
      <c r="AA1140" s="135"/>
    </row>
    <row r="1141" spans="1:31" x14ac:dyDescent="0.2">
      <c r="A1141" s="139" t="s">
        <v>598</v>
      </c>
      <c r="B1141" s="126" t="s">
        <v>76</v>
      </c>
      <c r="C1141" s="142">
        <v>43665</v>
      </c>
      <c r="D1141" s="143" t="s">
        <v>77</v>
      </c>
      <c r="E1141" s="126"/>
      <c r="F1141" s="126"/>
      <c r="G1141" s="126"/>
      <c r="H1141" s="126"/>
      <c r="I1141" s="126"/>
      <c r="J1141" s="136" t="s">
        <v>79</v>
      </c>
      <c r="K1141" s="100" t="s">
        <v>23</v>
      </c>
      <c r="L1141" s="93" t="s">
        <v>60</v>
      </c>
      <c r="M1141" s="111" t="s">
        <v>181</v>
      </c>
      <c r="N1141" s="101">
        <v>600</v>
      </c>
      <c r="O1141" s="101">
        <v>3</v>
      </c>
      <c r="P1141" s="101">
        <v>22</v>
      </c>
      <c r="Q1141" s="101">
        <v>30</v>
      </c>
      <c r="R1141" s="102"/>
      <c r="S1141" s="126" t="s">
        <v>73</v>
      </c>
      <c r="T1141" s="126">
        <v>3</v>
      </c>
      <c r="U1141" s="126">
        <v>22</v>
      </c>
      <c r="V1141" s="126">
        <v>9</v>
      </c>
      <c r="W1141" s="126">
        <v>7.5</v>
      </c>
      <c r="X1141" s="126">
        <v>1399.2</v>
      </c>
      <c r="Y1141" s="126" t="s">
        <v>75</v>
      </c>
      <c r="Z1141" s="126"/>
      <c r="AA1141" s="133" t="s">
        <v>83</v>
      </c>
      <c r="AE1141" t="str">
        <f>IF(P1141&gt;U1141,"XXXX","")</f>
        <v/>
      </c>
    </row>
    <row r="1142" spans="1:31" x14ac:dyDescent="0.2">
      <c r="A1142" s="140"/>
      <c r="B1142" s="127"/>
      <c r="C1142" s="146"/>
      <c r="D1142" s="144"/>
      <c r="E1142" s="127"/>
      <c r="F1142" s="127"/>
      <c r="G1142" s="127"/>
      <c r="H1142" s="127"/>
      <c r="I1142" s="127"/>
      <c r="J1142" s="137"/>
      <c r="K1142" s="103" t="s">
        <v>13</v>
      </c>
      <c r="L1142" s="104" t="s">
        <v>60</v>
      </c>
      <c r="M1142" s="112" t="s">
        <v>64</v>
      </c>
      <c r="N1142" s="105">
        <v>600</v>
      </c>
      <c r="O1142" s="105">
        <v>3</v>
      </c>
      <c r="P1142" s="105">
        <v>5</v>
      </c>
      <c r="Q1142" s="105">
        <v>27</v>
      </c>
      <c r="R1142" s="106">
        <v>10</v>
      </c>
      <c r="S1142" s="127"/>
      <c r="T1142" s="127"/>
      <c r="U1142" s="127"/>
      <c r="V1142" s="127"/>
      <c r="W1142" s="127"/>
      <c r="X1142" s="127"/>
      <c r="Y1142" s="127"/>
      <c r="Z1142" s="127"/>
      <c r="AA1142" s="134"/>
    </row>
    <row r="1143" spans="1:31" ht="13.5" thickBot="1" x14ac:dyDescent="0.25">
      <c r="A1143" s="141"/>
      <c r="B1143" s="128"/>
      <c r="C1143" s="147"/>
      <c r="D1143" s="145"/>
      <c r="E1143" s="128"/>
      <c r="F1143" s="128"/>
      <c r="G1143" s="128"/>
      <c r="H1143" s="128"/>
      <c r="I1143" s="128"/>
      <c r="J1143" s="138"/>
      <c r="K1143" s="107" t="s">
        <v>14</v>
      </c>
      <c r="L1143" s="108" t="s">
        <v>60</v>
      </c>
      <c r="M1143" s="113" t="s">
        <v>62</v>
      </c>
      <c r="N1143" s="109">
        <v>600</v>
      </c>
      <c r="O1143" s="109">
        <v>3</v>
      </c>
      <c r="P1143" s="109">
        <v>5</v>
      </c>
      <c r="Q1143" s="109">
        <v>27</v>
      </c>
      <c r="R1143" s="110"/>
      <c r="S1143" s="128"/>
      <c r="T1143" s="128"/>
      <c r="U1143" s="128"/>
      <c r="V1143" s="128"/>
      <c r="W1143" s="128"/>
      <c r="X1143" s="128"/>
      <c r="Y1143" s="128"/>
      <c r="Z1143" s="128"/>
      <c r="AA1143" s="135"/>
    </row>
    <row r="1144" spans="1:31" x14ac:dyDescent="0.2">
      <c r="A1144" s="139" t="s">
        <v>599</v>
      </c>
      <c r="B1144" s="126" t="s">
        <v>76</v>
      </c>
      <c r="C1144" s="142">
        <v>43665</v>
      </c>
      <c r="D1144" s="143" t="s">
        <v>77</v>
      </c>
      <c r="E1144" s="126"/>
      <c r="F1144" s="126"/>
      <c r="G1144" s="126"/>
      <c r="H1144" s="126"/>
      <c r="I1144" s="126"/>
      <c r="J1144" s="136" t="s">
        <v>79</v>
      </c>
      <c r="K1144" s="100" t="s">
        <v>23</v>
      </c>
      <c r="L1144" s="93" t="s">
        <v>60</v>
      </c>
      <c r="M1144" s="111" t="s">
        <v>181</v>
      </c>
      <c r="N1144" s="101">
        <v>600</v>
      </c>
      <c r="O1144" s="101">
        <v>3</v>
      </c>
      <c r="P1144" s="101">
        <v>22</v>
      </c>
      <c r="Q1144" s="101">
        <v>15</v>
      </c>
      <c r="R1144" s="102"/>
      <c r="S1144" s="126" t="s">
        <v>73</v>
      </c>
      <c r="T1144" s="126">
        <v>3</v>
      </c>
      <c r="U1144" s="126">
        <v>22</v>
      </c>
      <c r="V1144" s="126">
        <v>11</v>
      </c>
      <c r="W1144" s="126">
        <v>10</v>
      </c>
      <c r="X1144" s="126">
        <v>1399.2</v>
      </c>
      <c r="Y1144" s="126" t="s">
        <v>75</v>
      </c>
      <c r="Z1144" s="126"/>
      <c r="AA1144" s="133" t="s">
        <v>83</v>
      </c>
      <c r="AE1144" t="str">
        <f>IF(P1144&gt;U1144,"XXXX","")</f>
        <v/>
      </c>
    </row>
    <row r="1145" spans="1:31" x14ac:dyDescent="0.2">
      <c r="A1145" s="140"/>
      <c r="B1145" s="127"/>
      <c r="C1145" s="146"/>
      <c r="D1145" s="144"/>
      <c r="E1145" s="127"/>
      <c r="F1145" s="127"/>
      <c r="G1145" s="127"/>
      <c r="H1145" s="127"/>
      <c r="I1145" s="127"/>
      <c r="J1145" s="137"/>
      <c r="K1145" s="103" t="s">
        <v>13</v>
      </c>
      <c r="L1145" s="104" t="s">
        <v>60</v>
      </c>
      <c r="M1145" s="112" t="s">
        <v>64</v>
      </c>
      <c r="N1145" s="105">
        <v>600</v>
      </c>
      <c r="O1145" s="105">
        <v>3</v>
      </c>
      <c r="P1145" s="105">
        <v>5</v>
      </c>
      <c r="Q1145" s="105">
        <v>27</v>
      </c>
      <c r="R1145" s="106">
        <v>10</v>
      </c>
      <c r="S1145" s="127"/>
      <c r="T1145" s="127"/>
      <c r="U1145" s="127"/>
      <c r="V1145" s="127"/>
      <c r="W1145" s="127"/>
      <c r="X1145" s="127"/>
      <c r="Y1145" s="127"/>
      <c r="Z1145" s="127"/>
      <c r="AA1145" s="134"/>
    </row>
    <row r="1146" spans="1:31" ht="13.5" thickBot="1" x14ac:dyDescent="0.25">
      <c r="A1146" s="141"/>
      <c r="B1146" s="128"/>
      <c r="C1146" s="147"/>
      <c r="D1146" s="145"/>
      <c r="E1146" s="128"/>
      <c r="F1146" s="128"/>
      <c r="G1146" s="128"/>
      <c r="H1146" s="128"/>
      <c r="I1146" s="128"/>
      <c r="J1146" s="138"/>
      <c r="K1146" s="107" t="s">
        <v>14</v>
      </c>
      <c r="L1146" s="108" t="s">
        <v>60</v>
      </c>
      <c r="M1146" s="113" t="s">
        <v>62</v>
      </c>
      <c r="N1146" s="109">
        <v>600</v>
      </c>
      <c r="O1146" s="109">
        <v>3</v>
      </c>
      <c r="P1146" s="109">
        <v>5</v>
      </c>
      <c r="Q1146" s="109">
        <v>27</v>
      </c>
      <c r="R1146" s="110"/>
      <c r="S1146" s="128"/>
      <c r="T1146" s="128"/>
      <c r="U1146" s="128"/>
      <c r="V1146" s="128"/>
      <c r="W1146" s="128"/>
      <c r="X1146" s="128"/>
      <c r="Y1146" s="128"/>
      <c r="Z1146" s="128"/>
      <c r="AA1146" s="135"/>
    </row>
    <row r="1147" spans="1:31" x14ac:dyDescent="0.2">
      <c r="A1147" s="139" t="s">
        <v>600</v>
      </c>
      <c r="B1147" s="126" t="s">
        <v>76</v>
      </c>
      <c r="C1147" s="142">
        <v>43665</v>
      </c>
      <c r="D1147" s="143" t="s">
        <v>77</v>
      </c>
      <c r="E1147" s="126"/>
      <c r="F1147" s="126"/>
      <c r="G1147" s="126"/>
      <c r="H1147" s="126"/>
      <c r="I1147" s="126"/>
      <c r="J1147" s="136" t="s">
        <v>79</v>
      </c>
      <c r="K1147" s="100" t="s">
        <v>23</v>
      </c>
      <c r="L1147" s="93" t="s">
        <v>60</v>
      </c>
      <c r="M1147" s="111" t="s">
        <v>181</v>
      </c>
      <c r="N1147" s="101">
        <v>600</v>
      </c>
      <c r="O1147" s="101">
        <v>3</v>
      </c>
      <c r="P1147" s="101">
        <v>22</v>
      </c>
      <c r="Q1147" s="101">
        <v>20</v>
      </c>
      <c r="R1147" s="102"/>
      <c r="S1147" s="126" t="s">
        <v>73</v>
      </c>
      <c r="T1147" s="126">
        <v>3</v>
      </c>
      <c r="U1147" s="126">
        <v>22</v>
      </c>
      <c r="V1147" s="126">
        <v>11</v>
      </c>
      <c r="W1147" s="126">
        <v>10</v>
      </c>
      <c r="X1147" s="126">
        <v>1399.2</v>
      </c>
      <c r="Y1147" s="126" t="s">
        <v>75</v>
      </c>
      <c r="Z1147" s="126"/>
      <c r="AA1147" s="133" t="s">
        <v>83</v>
      </c>
      <c r="AE1147" t="str">
        <f>IF(P1147&gt;U1147,"XXXX","")</f>
        <v/>
      </c>
    </row>
    <row r="1148" spans="1:31" x14ac:dyDescent="0.2">
      <c r="A1148" s="140"/>
      <c r="B1148" s="127"/>
      <c r="C1148" s="146"/>
      <c r="D1148" s="144"/>
      <c r="E1148" s="127"/>
      <c r="F1148" s="127"/>
      <c r="G1148" s="127"/>
      <c r="H1148" s="127"/>
      <c r="I1148" s="127"/>
      <c r="J1148" s="137"/>
      <c r="K1148" s="103" t="s">
        <v>13</v>
      </c>
      <c r="L1148" s="104" t="s">
        <v>60</v>
      </c>
      <c r="M1148" s="112" t="s">
        <v>64</v>
      </c>
      <c r="N1148" s="105">
        <v>600</v>
      </c>
      <c r="O1148" s="105">
        <v>3</v>
      </c>
      <c r="P1148" s="105">
        <v>5</v>
      </c>
      <c r="Q1148" s="105">
        <v>27</v>
      </c>
      <c r="R1148" s="106">
        <v>10</v>
      </c>
      <c r="S1148" s="127"/>
      <c r="T1148" s="127"/>
      <c r="U1148" s="127"/>
      <c r="V1148" s="127"/>
      <c r="W1148" s="127"/>
      <c r="X1148" s="127"/>
      <c r="Y1148" s="127"/>
      <c r="Z1148" s="127"/>
      <c r="AA1148" s="134"/>
    </row>
    <row r="1149" spans="1:31" ht="13.5" thickBot="1" x14ac:dyDescent="0.25">
      <c r="A1149" s="141"/>
      <c r="B1149" s="128"/>
      <c r="C1149" s="147"/>
      <c r="D1149" s="145"/>
      <c r="E1149" s="128"/>
      <c r="F1149" s="128"/>
      <c r="G1149" s="128"/>
      <c r="H1149" s="128"/>
      <c r="I1149" s="128"/>
      <c r="J1149" s="138"/>
      <c r="K1149" s="107" t="s">
        <v>14</v>
      </c>
      <c r="L1149" s="108" t="s">
        <v>60</v>
      </c>
      <c r="M1149" s="113" t="s">
        <v>62</v>
      </c>
      <c r="N1149" s="109">
        <v>600</v>
      </c>
      <c r="O1149" s="109">
        <v>3</v>
      </c>
      <c r="P1149" s="109">
        <v>5</v>
      </c>
      <c r="Q1149" s="109">
        <v>27</v>
      </c>
      <c r="R1149" s="110"/>
      <c r="S1149" s="128"/>
      <c r="T1149" s="128"/>
      <c r="U1149" s="128"/>
      <c r="V1149" s="128"/>
      <c r="W1149" s="128"/>
      <c r="X1149" s="128"/>
      <c r="Y1149" s="128"/>
      <c r="Z1149" s="128"/>
      <c r="AA1149" s="135"/>
    </row>
    <row r="1150" spans="1:31" x14ac:dyDescent="0.2">
      <c r="A1150" s="139" t="s">
        <v>601</v>
      </c>
      <c r="B1150" s="126" t="s">
        <v>76</v>
      </c>
      <c r="C1150" s="142">
        <v>43665</v>
      </c>
      <c r="D1150" s="143" t="s">
        <v>77</v>
      </c>
      <c r="E1150" s="126"/>
      <c r="F1150" s="126"/>
      <c r="G1150" s="126"/>
      <c r="H1150" s="126"/>
      <c r="I1150" s="126"/>
      <c r="J1150" s="136" t="s">
        <v>79</v>
      </c>
      <c r="K1150" s="100" t="s">
        <v>23</v>
      </c>
      <c r="L1150" s="93" t="s">
        <v>60</v>
      </c>
      <c r="M1150" s="111" t="s">
        <v>181</v>
      </c>
      <c r="N1150" s="101">
        <v>600</v>
      </c>
      <c r="O1150" s="101">
        <v>3</v>
      </c>
      <c r="P1150" s="101">
        <v>22</v>
      </c>
      <c r="Q1150" s="101">
        <v>25</v>
      </c>
      <c r="R1150" s="102"/>
      <c r="S1150" s="126" t="s">
        <v>73</v>
      </c>
      <c r="T1150" s="126">
        <v>3</v>
      </c>
      <c r="U1150" s="126">
        <v>22</v>
      </c>
      <c r="V1150" s="126">
        <v>11</v>
      </c>
      <c r="W1150" s="126">
        <v>10</v>
      </c>
      <c r="X1150" s="126">
        <v>1399.2</v>
      </c>
      <c r="Y1150" s="126" t="s">
        <v>75</v>
      </c>
      <c r="Z1150" s="126"/>
      <c r="AA1150" s="133" t="s">
        <v>83</v>
      </c>
      <c r="AE1150" t="str">
        <f>IF(P1150&gt;U1150,"XXXX","")</f>
        <v/>
      </c>
    </row>
    <row r="1151" spans="1:31" x14ac:dyDescent="0.2">
      <c r="A1151" s="140"/>
      <c r="B1151" s="127"/>
      <c r="C1151" s="146"/>
      <c r="D1151" s="144"/>
      <c r="E1151" s="127"/>
      <c r="F1151" s="127"/>
      <c r="G1151" s="127"/>
      <c r="H1151" s="127"/>
      <c r="I1151" s="127"/>
      <c r="J1151" s="137"/>
      <c r="K1151" s="103" t="s">
        <v>13</v>
      </c>
      <c r="L1151" s="104" t="s">
        <v>60</v>
      </c>
      <c r="M1151" s="112" t="s">
        <v>64</v>
      </c>
      <c r="N1151" s="105">
        <v>600</v>
      </c>
      <c r="O1151" s="105">
        <v>3</v>
      </c>
      <c r="P1151" s="105">
        <v>5</v>
      </c>
      <c r="Q1151" s="105">
        <v>27</v>
      </c>
      <c r="R1151" s="106">
        <v>10</v>
      </c>
      <c r="S1151" s="127"/>
      <c r="T1151" s="127"/>
      <c r="U1151" s="127"/>
      <c r="V1151" s="127"/>
      <c r="W1151" s="127"/>
      <c r="X1151" s="127"/>
      <c r="Y1151" s="127"/>
      <c r="Z1151" s="127"/>
      <c r="AA1151" s="134"/>
    </row>
    <row r="1152" spans="1:31" ht="13.5" thickBot="1" x14ac:dyDescent="0.25">
      <c r="A1152" s="141"/>
      <c r="B1152" s="128"/>
      <c r="C1152" s="147"/>
      <c r="D1152" s="145"/>
      <c r="E1152" s="128"/>
      <c r="F1152" s="128"/>
      <c r="G1152" s="128"/>
      <c r="H1152" s="128"/>
      <c r="I1152" s="128"/>
      <c r="J1152" s="138"/>
      <c r="K1152" s="107" t="s">
        <v>14</v>
      </c>
      <c r="L1152" s="108" t="s">
        <v>60</v>
      </c>
      <c r="M1152" s="113" t="s">
        <v>62</v>
      </c>
      <c r="N1152" s="109">
        <v>600</v>
      </c>
      <c r="O1152" s="109">
        <v>3</v>
      </c>
      <c r="P1152" s="109">
        <v>5</v>
      </c>
      <c r="Q1152" s="109">
        <v>27</v>
      </c>
      <c r="R1152" s="110"/>
      <c r="S1152" s="128"/>
      <c r="T1152" s="128"/>
      <c r="U1152" s="128"/>
      <c r="V1152" s="128"/>
      <c r="W1152" s="128"/>
      <c r="X1152" s="128"/>
      <c r="Y1152" s="128"/>
      <c r="Z1152" s="128"/>
      <c r="AA1152" s="135"/>
    </row>
    <row r="1153" spans="1:31" x14ac:dyDescent="0.2">
      <c r="A1153" s="139" t="s">
        <v>602</v>
      </c>
      <c r="B1153" s="126" t="s">
        <v>76</v>
      </c>
      <c r="C1153" s="142">
        <v>43665</v>
      </c>
      <c r="D1153" s="143" t="s">
        <v>77</v>
      </c>
      <c r="E1153" s="126"/>
      <c r="F1153" s="126"/>
      <c r="G1153" s="126"/>
      <c r="H1153" s="126"/>
      <c r="I1153" s="126"/>
      <c r="J1153" s="136" t="s">
        <v>79</v>
      </c>
      <c r="K1153" s="100" t="s">
        <v>23</v>
      </c>
      <c r="L1153" s="93" t="s">
        <v>60</v>
      </c>
      <c r="M1153" s="111" t="s">
        <v>181</v>
      </c>
      <c r="N1153" s="101">
        <v>600</v>
      </c>
      <c r="O1153" s="101">
        <v>3</v>
      </c>
      <c r="P1153" s="101">
        <v>22</v>
      </c>
      <c r="Q1153" s="101">
        <v>30</v>
      </c>
      <c r="R1153" s="102"/>
      <c r="S1153" s="126" t="s">
        <v>73</v>
      </c>
      <c r="T1153" s="126">
        <v>3</v>
      </c>
      <c r="U1153" s="126">
        <v>22</v>
      </c>
      <c r="V1153" s="126">
        <v>11</v>
      </c>
      <c r="W1153" s="126">
        <v>10</v>
      </c>
      <c r="X1153" s="126">
        <v>1399.2</v>
      </c>
      <c r="Y1153" s="126" t="s">
        <v>75</v>
      </c>
      <c r="Z1153" s="126"/>
      <c r="AA1153" s="133" t="s">
        <v>83</v>
      </c>
      <c r="AE1153" t="str">
        <f>IF(P1153&gt;U1153,"XXXX","")</f>
        <v/>
      </c>
    </row>
    <row r="1154" spans="1:31" x14ac:dyDescent="0.2">
      <c r="A1154" s="140"/>
      <c r="B1154" s="127"/>
      <c r="C1154" s="146"/>
      <c r="D1154" s="144"/>
      <c r="E1154" s="127"/>
      <c r="F1154" s="127"/>
      <c r="G1154" s="127"/>
      <c r="H1154" s="127"/>
      <c r="I1154" s="127"/>
      <c r="J1154" s="137"/>
      <c r="K1154" s="103" t="s">
        <v>13</v>
      </c>
      <c r="L1154" s="104" t="s">
        <v>60</v>
      </c>
      <c r="M1154" s="112" t="s">
        <v>64</v>
      </c>
      <c r="N1154" s="105">
        <v>600</v>
      </c>
      <c r="O1154" s="105">
        <v>3</v>
      </c>
      <c r="P1154" s="105">
        <v>5</v>
      </c>
      <c r="Q1154" s="105">
        <v>27</v>
      </c>
      <c r="R1154" s="106">
        <v>10</v>
      </c>
      <c r="S1154" s="127"/>
      <c r="T1154" s="127"/>
      <c r="U1154" s="127"/>
      <c r="V1154" s="127"/>
      <c r="W1154" s="127"/>
      <c r="X1154" s="127"/>
      <c r="Y1154" s="127"/>
      <c r="Z1154" s="127"/>
      <c r="AA1154" s="134"/>
    </row>
    <row r="1155" spans="1:31" ht="13.5" thickBot="1" x14ac:dyDescent="0.25">
      <c r="A1155" s="141"/>
      <c r="B1155" s="128"/>
      <c r="C1155" s="147"/>
      <c r="D1155" s="145"/>
      <c r="E1155" s="128"/>
      <c r="F1155" s="128"/>
      <c r="G1155" s="128"/>
      <c r="H1155" s="128"/>
      <c r="I1155" s="128"/>
      <c r="J1155" s="138"/>
      <c r="K1155" s="107" t="s">
        <v>14</v>
      </c>
      <c r="L1155" s="108" t="s">
        <v>60</v>
      </c>
      <c r="M1155" s="113" t="s">
        <v>62</v>
      </c>
      <c r="N1155" s="109">
        <v>600</v>
      </c>
      <c r="O1155" s="109">
        <v>3</v>
      </c>
      <c r="P1155" s="109">
        <v>5</v>
      </c>
      <c r="Q1155" s="109">
        <v>27</v>
      </c>
      <c r="R1155" s="110"/>
      <c r="S1155" s="128"/>
      <c r="T1155" s="128"/>
      <c r="U1155" s="128"/>
      <c r="V1155" s="128"/>
      <c r="W1155" s="128"/>
      <c r="X1155" s="128"/>
      <c r="Y1155" s="128"/>
      <c r="Z1155" s="128"/>
      <c r="AA1155" s="135"/>
    </row>
    <row r="1156" spans="1:31" x14ac:dyDescent="0.2">
      <c r="A1156" s="139" t="s">
        <v>603</v>
      </c>
      <c r="B1156" s="126" t="s">
        <v>76</v>
      </c>
      <c r="C1156" s="142">
        <v>43665</v>
      </c>
      <c r="D1156" s="143" t="s">
        <v>77</v>
      </c>
      <c r="E1156" s="126"/>
      <c r="F1156" s="126"/>
      <c r="G1156" s="126"/>
      <c r="H1156" s="126"/>
      <c r="I1156" s="126"/>
      <c r="J1156" s="136" t="s">
        <v>79</v>
      </c>
      <c r="K1156" s="100" t="s">
        <v>23</v>
      </c>
      <c r="L1156" s="93" t="s">
        <v>60</v>
      </c>
      <c r="M1156" s="111" t="s">
        <v>181</v>
      </c>
      <c r="N1156" s="101">
        <v>600</v>
      </c>
      <c r="O1156" s="101">
        <v>3</v>
      </c>
      <c r="P1156" s="101">
        <v>22</v>
      </c>
      <c r="Q1156" s="101">
        <v>40</v>
      </c>
      <c r="R1156" s="102"/>
      <c r="S1156" s="126" t="s">
        <v>73</v>
      </c>
      <c r="T1156" s="126">
        <v>3</v>
      </c>
      <c r="U1156" s="126">
        <v>22</v>
      </c>
      <c r="V1156" s="126">
        <v>11</v>
      </c>
      <c r="W1156" s="126">
        <v>10</v>
      </c>
      <c r="X1156" s="126">
        <v>1399.2</v>
      </c>
      <c r="Y1156" s="126" t="s">
        <v>75</v>
      </c>
      <c r="Z1156" s="126"/>
      <c r="AA1156" s="133" t="s">
        <v>83</v>
      </c>
      <c r="AE1156" t="str">
        <f>IF(P1156&gt;U1156,"XXXX","")</f>
        <v/>
      </c>
    </row>
    <row r="1157" spans="1:31" x14ac:dyDescent="0.2">
      <c r="A1157" s="140"/>
      <c r="B1157" s="127"/>
      <c r="C1157" s="146"/>
      <c r="D1157" s="144"/>
      <c r="E1157" s="127"/>
      <c r="F1157" s="127"/>
      <c r="G1157" s="127"/>
      <c r="H1157" s="127"/>
      <c r="I1157" s="127"/>
      <c r="J1157" s="137"/>
      <c r="K1157" s="103" t="s">
        <v>13</v>
      </c>
      <c r="L1157" s="104" t="s">
        <v>60</v>
      </c>
      <c r="M1157" s="112" t="s">
        <v>64</v>
      </c>
      <c r="N1157" s="105">
        <v>600</v>
      </c>
      <c r="O1157" s="105">
        <v>3</v>
      </c>
      <c r="P1157" s="105">
        <v>5</v>
      </c>
      <c r="Q1157" s="105">
        <v>27</v>
      </c>
      <c r="R1157" s="106">
        <v>10</v>
      </c>
      <c r="S1157" s="127"/>
      <c r="T1157" s="127"/>
      <c r="U1157" s="127"/>
      <c r="V1157" s="127"/>
      <c r="W1157" s="127"/>
      <c r="X1157" s="127"/>
      <c r="Y1157" s="127"/>
      <c r="Z1157" s="127"/>
      <c r="AA1157" s="134"/>
    </row>
    <row r="1158" spans="1:31" ht="13.5" thickBot="1" x14ac:dyDescent="0.25">
      <c r="A1158" s="141"/>
      <c r="B1158" s="128"/>
      <c r="C1158" s="147"/>
      <c r="D1158" s="145"/>
      <c r="E1158" s="128"/>
      <c r="F1158" s="128"/>
      <c r="G1158" s="128"/>
      <c r="H1158" s="128"/>
      <c r="I1158" s="128"/>
      <c r="J1158" s="138"/>
      <c r="K1158" s="107" t="s">
        <v>14</v>
      </c>
      <c r="L1158" s="108" t="s">
        <v>60</v>
      </c>
      <c r="M1158" s="113" t="s">
        <v>62</v>
      </c>
      <c r="N1158" s="109">
        <v>600</v>
      </c>
      <c r="O1158" s="109">
        <v>3</v>
      </c>
      <c r="P1158" s="109">
        <v>5</v>
      </c>
      <c r="Q1158" s="109">
        <v>27</v>
      </c>
      <c r="R1158" s="110"/>
      <c r="S1158" s="128"/>
      <c r="T1158" s="128"/>
      <c r="U1158" s="128"/>
      <c r="V1158" s="128"/>
      <c r="W1158" s="128"/>
      <c r="X1158" s="128"/>
      <c r="Y1158" s="128"/>
      <c r="Z1158" s="128"/>
      <c r="AA1158" s="135"/>
    </row>
    <row r="1159" spans="1:31" x14ac:dyDescent="0.2">
      <c r="A1159" s="139" t="s">
        <v>604</v>
      </c>
      <c r="B1159" s="126" t="s">
        <v>76</v>
      </c>
      <c r="C1159" s="142">
        <v>43665</v>
      </c>
      <c r="D1159" s="143" t="s">
        <v>77</v>
      </c>
      <c r="E1159" s="126"/>
      <c r="F1159" s="126"/>
      <c r="G1159" s="126"/>
      <c r="H1159" s="126"/>
      <c r="I1159" s="126"/>
      <c r="J1159" s="136" t="s">
        <v>79</v>
      </c>
      <c r="K1159" s="100" t="s">
        <v>23</v>
      </c>
      <c r="L1159" s="93" t="s">
        <v>60</v>
      </c>
      <c r="M1159" s="111" t="s">
        <v>182</v>
      </c>
      <c r="N1159" s="101">
        <v>480</v>
      </c>
      <c r="O1159" s="101">
        <v>3</v>
      </c>
      <c r="P1159" s="101">
        <v>65</v>
      </c>
      <c r="Q1159" s="101">
        <v>15</v>
      </c>
      <c r="R1159" s="102"/>
      <c r="S1159" s="126" t="s">
        <v>72</v>
      </c>
      <c r="T1159" s="126">
        <v>3</v>
      </c>
      <c r="U1159" s="126">
        <v>65</v>
      </c>
      <c r="V1159" s="126">
        <v>11</v>
      </c>
      <c r="W1159" s="126">
        <v>7.5</v>
      </c>
      <c r="X1159" s="126">
        <v>1399.2</v>
      </c>
      <c r="Y1159" s="126" t="s">
        <v>75</v>
      </c>
      <c r="Z1159" s="126"/>
      <c r="AA1159" s="133" t="s">
        <v>83</v>
      </c>
      <c r="AE1159" t="str">
        <f>IF(P1159&gt;U1159,"XXXX","")</f>
        <v/>
      </c>
    </row>
    <row r="1160" spans="1:31" x14ac:dyDescent="0.2">
      <c r="A1160" s="140"/>
      <c r="B1160" s="127"/>
      <c r="C1160" s="146"/>
      <c r="D1160" s="144"/>
      <c r="E1160" s="127"/>
      <c r="F1160" s="127"/>
      <c r="G1160" s="127"/>
      <c r="H1160" s="127"/>
      <c r="I1160" s="127"/>
      <c r="J1160" s="137"/>
      <c r="K1160" s="103" t="s">
        <v>13</v>
      </c>
      <c r="L1160" s="104" t="s">
        <v>60</v>
      </c>
      <c r="M1160" s="112" t="s">
        <v>64</v>
      </c>
      <c r="N1160" s="105">
        <v>480</v>
      </c>
      <c r="O1160" s="105">
        <v>3</v>
      </c>
      <c r="P1160" s="105">
        <v>5</v>
      </c>
      <c r="Q1160" s="105">
        <v>27</v>
      </c>
      <c r="R1160" s="106">
        <v>10</v>
      </c>
      <c r="S1160" s="127"/>
      <c r="T1160" s="127"/>
      <c r="U1160" s="127"/>
      <c r="V1160" s="127"/>
      <c r="W1160" s="127"/>
      <c r="X1160" s="127"/>
      <c r="Y1160" s="127"/>
      <c r="Z1160" s="127"/>
      <c r="AA1160" s="134"/>
    </row>
    <row r="1161" spans="1:31" ht="13.5" thickBot="1" x14ac:dyDescent="0.25">
      <c r="A1161" s="141"/>
      <c r="B1161" s="128"/>
      <c r="C1161" s="147"/>
      <c r="D1161" s="145"/>
      <c r="E1161" s="128"/>
      <c r="F1161" s="128"/>
      <c r="G1161" s="128"/>
      <c r="H1161" s="128"/>
      <c r="I1161" s="128"/>
      <c r="J1161" s="138"/>
      <c r="K1161" s="107" t="s">
        <v>14</v>
      </c>
      <c r="L1161" s="108" t="s">
        <v>60</v>
      </c>
      <c r="M1161" s="113" t="s">
        <v>62</v>
      </c>
      <c r="N1161" s="109">
        <v>480</v>
      </c>
      <c r="O1161" s="109">
        <v>3</v>
      </c>
      <c r="P1161" s="109">
        <v>5</v>
      </c>
      <c r="Q1161" s="109">
        <v>27</v>
      </c>
      <c r="R1161" s="110"/>
      <c r="S1161" s="128"/>
      <c r="T1161" s="128"/>
      <c r="U1161" s="128"/>
      <c r="V1161" s="128"/>
      <c r="W1161" s="128"/>
      <c r="X1161" s="128"/>
      <c r="Y1161" s="128"/>
      <c r="Z1161" s="128"/>
      <c r="AA1161" s="135"/>
    </row>
    <row r="1162" spans="1:31" x14ac:dyDescent="0.2">
      <c r="A1162" s="139" t="s">
        <v>605</v>
      </c>
      <c r="B1162" s="126" t="s">
        <v>76</v>
      </c>
      <c r="C1162" s="142">
        <v>43665</v>
      </c>
      <c r="D1162" s="143" t="s">
        <v>77</v>
      </c>
      <c r="E1162" s="126"/>
      <c r="F1162" s="126"/>
      <c r="G1162" s="126"/>
      <c r="H1162" s="126"/>
      <c r="I1162" s="126"/>
      <c r="J1162" s="136" t="s">
        <v>79</v>
      </c>
      <c r="K1162" s="100" t="s">
        <v>23</v>
      </c>
      <c r="L1162" s="93" t="s">
        <v>60</v>
      </c>
      <c r="M1162" s="111" t="s">
        <v>182</v>
      </c>
      <c r="N1162" s="101">
        <v>480</v>
      </c>
      <c r="O1162" s="101">
        <v>3</v>
      </c>
      <c r="P1162" s="101">
        <v>65</v>
      </c>
      <c r="Q1162" s="101">
        <v>20</v>
      </c>
      <c r="R1162" s="102"/>
      <c r="S1162" s="126" t="s">
        <v>72</v>
      </c>
      <c r="T1162" s="126">
        <v>3</v>
      </c>
      <c r="U1162" s="126">
        <v>65</v>
      </c>
      <c r="V1162" s="126">
        <v>11</v>
      </c>
      <c r="W1162" s="126">
        <v>7.5</v>
      </c>
      <c r="X1162" s="126">
        <v>1399.2</v>
      </c>
      <c r="Y1162" s="126" t="s">
        <v>75</v>
      </c>
      <c r="Z1162" s="126"/>
      <c r="AA1162" s="133" t="s">
        <v>83</v>
      </c>
      <c r="AE1162" t="str">
        <f>IF(P1162&gt;U1162,"XXXX","")</f>
        <v/>
      </c>
    </row>
    <row r="1163" spans="1:31" x14ac:dyDescent="0.2">
      <c r="A1163" s="140"/>
      <c r="B1163" s="127"/>
      <c r="C1163" s="146"/>
      <c r="D1163" s="144"/>
      <c r="E1163" s="127"/>
      <c r="F1163" s="127"/>
      <c r="G1163" s="127"/>
      <c r="H1163" s="127"/>
      <c r="I1163" s="127"/>
      <c r="J1163" s="137"/>
      <c r="K1163" s="103" t="s">
        <v>13</v>
      </c>
      <c r="L1163" s="104" t="s">
        <v>60</v>
      </c>
      <c r="M1163" s="112" t="s">
        <v>64</v>
      </c>
      <c r="N1163" s="105">
        <v>480</v>
      </c>
      <c r="O1163" s="105">
        <v>3</v>
      </c>
      <c r="P1163" s="105">
        <v>5</v>
      </c>
      <c r="Q1163" s="105">
        <v>27</v>
      </c>
      <c r="R1163" s="106">
        <v>10</v>
      </c>
      <c r="S1163" s="127"/>
      <c r="T1163" s="127"/>
      <c r="U1163" s="127"/>
      <c r="V1163" s="127"/>
      <c r="W1163" s="127"/>
      <c r="X1163" s="127"/>
      <c r="Y1163" s="127"/>
      <c r="Z1163" s="127"/>
      <c r="AA1163" s="134"/>
    </row>
    <row r="1164" spans="1:31" ht="13.5" thickBot="1" x14ac:dyDescent="0.25">
      <c r="A1164" s="141"/>
      <c r="B1164" s="128"/>
      <c r="C1164" s="147"/>
      <c r="D1164" s="145"/>
      <c r="E1164" s="128"/>
      <c r="F1164" s="128"/>
      <c r="G1164" s="128"/>
      <c r="H1164" s="128"/>
      <c r="I1164" s="128"/>
      <c r="J1164" s="138"/>
      <c r="K1164" s="107" t="s">
        <v>14</v>
      </c>
      <c r="L1164" s="108" t="s">
        <v>60</v>
      </c>
      <c r="M1164" s="113" t="s">
        <v>62</v>
      </c>
      <c r="N1164" s="109">
        <v>480</v>
      </c>
      <c r="O1164" s="109">
        <v>3</v>
      </c>
      <c r="P1164" s="109">
        <v>5</v>
      </c>
      <c r="Q1164" s="109">
        <v>27</v>
      </c>
      <c r="R1164" s="110"/>
      <c r="S1164" s="128"/>
      <c r="T1164" s="128"/>
      <c r="U1164" s="128"/>
      <c r="V1164" s="128"/>
      <c r="W1164" s="128"/>
      <c r="X1164" s="128"/>
      <c r="Y1164" s="128"/>
      <c r="Z1164" s="128"/>
      <c r="AA1164" s="135"/>
    </row>
    <row r="1165" spans="1:31" x14ac:dyDescent="0.2">
      <c r="A1165" s="139" t="s">
        <v>606</v>
      </c>
      <c r="B1165" s="126" t="s">
        <v>76</v>
      </c>
      <c r="C1165" s="142">
        <v>43665</v>
      </c>
      <c r="D1165" s="143" t="s">
        <v>77</v>
      </c>
      <c r="E1165" s="126"/>
      <c r="F1165" s="126"/>
      <c r="G1165" s="126"/>
      <c r="H1165" s="126"/>
      <c r="I1165" s="126"/>
      <c r="J1165" s="136" t="s">
        <v>79</v>
      </c>
      <c r="K1165" s="100" t="s">
        <v>23</v>
      </c>
      <c r="L1165" s="93" t="s">
        <v>60</v>
      </c>
      <c r="M1165" s="111" t="s">
        <v>182</v>
      </c>
      <c r="N1165" s="101">
        <v>480</v>
      </c>
      <c r="O1165" s="101">
        <v>3</v>
      </c>
      <c r="P1165" s="101">
        <v>65</v>
      </c>
      <c r="Q1165" s="101">
        <v>25</v>
      </c>
      <c r="R1165" s="102"/>
      <c r="S1165" s="126" t="s">
        <v>72</v>
      </c>
      <c r="T1165" s="126">
        <v>3</v>
      </c>
      <c r="U1165" s="126">
        <v>65</v>
      </c>
      <c r="V1165" s="126">
        <v>11</v>
      </c>
      <c r="W1165" s="126">
        <v>7.5</v>
      </c>
      <c r="X1165" s="126">
        <v>1399.2</v>
      </c>
      <c r="Y1165" s="126" t="s">
        <v>75</v>
      </c>
      <c r="Z1165" s="126"/>
      <c r="AA1165" s="133" t="s">
        <v>83</v>
      </c>
      <c r="AE1165" t="str">
        <f>IF(P1165&gt;U1165,"XXXX","")</f>
        <v/>
      </c>
    </row>
    <row r="1166" spans="1:31" x14ac:dyDescent="0.2">
      <c r="A1166" s="140"/>
      <c r="B1166" s="127"/>
      <c r="C1166" s="146"/>
      <c r="D1166" s="144"/>
      <c r="E1166" s="127"/>
      <c r="F1166" s="127"/>
      <c r="G1166" s="127"/>
      <c r="H1166" s="127"/>
      <c r="I1166" s="127"/>
      <c r="J1166" s="137"/>
      <c r="K1166" s="103" t="s">
        <v>13</v>
      </c>
      <c r="L1166" s="104" t="s">
        <v>60</v>
      </c>
      <c r="M1166" s="112" t="s">
        <v>64</v>
      </c>
      <c r="N1166" s="105">
        <v>480</v>
      </c>
      <c r="O1166" s="105">
        <v>3</v>
      </c>
      <c r="P1166" s="105">
        <v>5</v>
      </c>
      <c r="Q1166" s="105">
        <v>27</v>
      </c>
      <c r="R1166" s="106">
        <v>10</v>
      </c>
      <c r="S1166" s="127"/>
      <c r="T1166" s="127"/>
      <c r="U1166" s="127"/>
      <c r="V1166" s="127"/>
      <c r="W1166" s="127"/>
      <c r="X1166" s="127"/>
      <c r="Y1166" s="127"/>
      <c r="Z1166" s="127"/>
      <c r="AA1166" s="134"/>
    </row>
    <row r="1167" spans="1:31" ht="13.5" thickBot="1" x14ac:dyDescent="0.25">
      <c r="A1167" s="141"/>
      <c r="B1167" s="128"/>
      <c r="C1167" s="147"/>
      <c r="D1167" s="145"/>
      <c r="E1167" s="128"/>
      <c r="F1167" s="128"/>
      <c r="G1167" s="128"/>
      <c r="H1167" s="128"/>
      <c r="I1167" s="128"/>
      <c r="J1167" s="138"/>
      <c r="K1167" s="107" t="s">
        <v>14</v>
      </c>
      <c r="L1167" s="108" t="s">
        <v>60</v>
      </c>
      <c r="M1167" s="113" t="s">
        <v>62</v>
      </c>
      <c r="N1167" s="109">
        <v>480</v>
      </c>
      <c r="O1167" s="109">
        <v>3</v>
      </c>
      <c r="P1167" s="109">
        <v>5</v>
      </c>
      <c r="Q1167" s="109">
        <v>27</v>
      </c>
      <c r="R1167" s="110"/>
      <c r="S1167" s="128"/>
      <c r="T1167" s="128"/>
      <c r="U1167" s="128"/>
      <c r="V1167" s="128"/>
      <c r="W1167" s="128"/>
      <c r="X1167" s="128"/>
      <c r="Y1167" s="128"/>
      <c r="Z1167" s="128"/>
      <c r="AA1167" s="135"/>
    </row>
    <row r="1168" spans="1:31" x14ac:dyDescent="0.2">
      <c r="A1168" s="139" t="s">
        <v>607</v>
      </c>
      <c r="B1168" s="126" t="s">
        <v>76</v>
      </c>
      <c r="C1168" s="142">
        <v>43665</v>
      </c>
      <c r="D1168" s="143" t="s">
        <v>77</v>
      </c>
      <c r="E1168" s="126"/>
      <c r="F1168" s="126"/>
      <c r="G1168" s="126"/>
      <c r="H1168" s="126"/>
      <c r="I1168" s="126"/>
      <c r="J1168" s="136" t="s">
        <v>79</v>
      </c>
      <c r="K1168" s="100" t="s">
        <v>23</v>
      </c>
      <c r="L1168" s="93" t="s">
        <v>60</v>
      </c>
      <c r="M1168" s="111" t="s">
        <v>182</v>
      </c>
      <c r="N1168" s="101">
        <v>480</v>
      </c>
      <c r="O1168" s="101">
        <v>3</v>
      </c>
      <c r="P1168" s="101">
        <v>65</v>
      </c>
      <c r="Q1168" s="101">
        <v>30</v>
      </c>
      <c r="R1168" s="102"/>
      <c r="S1168" s="126" t="s">
        <v>72</v>
      </c>
      <c r="T1168" s="126">
        <v>3</v>
      </c>
      <c r="U1168" s="126">
        <v>65</v>
      </c>
      <c r="V1168" s="126">
        <v>11</v>
      </c>
      <c r="W1168" s="126">
        <v>7.5</v>
      </c>
      <c r="X1168" s="126">
        <v>1399.2</v>
      </c>
      <c r="Y1168" s="126" t="s">
        <v>75</v>
      </c>
      <c r="Z1168" s="126"/>
      <c r="AA1168" s="133" t="s">
        <v>83</v>
      </c>
      <c r="AE1168" t="str">
        <f>IF(P1168&gt;U1168,"XXXX","")</f>
        <v/>
      </c>
    </row>
    <row r="1169" spans="1:31" x14ac:dyDescent="0.2">
      <c r="A1169" s="140"/>
      <c r="B1169" s="127"/>
      <c r="C1169" s="146"/>
      <c r="D1169" s="144"/>
      <c r="E1169" s="127"/>
      <c r="F1169" s="127"/>
      <c r="G1169" s="127"/>
      <c r="H1169" s="127"/>
      <c r="I1169" s="127"/>
      <c r="J1169" s="137"/>
      <c r="K1169" s="103" t="s">
        <v>13</v>
      </c>
      <c r="L1169" s="104" t="s">
        <v>60</v>
      </c>
      <c r="M1169" s="112" t="s">
        <v>64</v>
      </c>
      <c r="N1169" s="105">
        <v>480</v>
      </c>
      <c r="O1169" s="105">
        <v>3</v>
      </c>
      <c r="P1169" s="105">
        <v>5</v>
      </c>
      <c r="Q1169" s="105">
        <v>27</v>
      </c>
      <c r="R1169" s="106">
        <v>10</v>
      </c>
      <c r="S1169" s="127"/>
      <c r="T1169" s="127"/>
      <c r="U1169" s="127"/>
      <c r="V1169" s="127"/>
      <c r="W1169" s="127"/>
      <c r="X1169" s="127"/>
      <c r="Y1169" s="127"/>
      <c r="Z1169" s="127"/>
      <c r="AA1169" s="134"/>
    </row>
    <row r="1170" spans="1:31" ht="13.5" thickBot="1" x14ac:dyDescent="0.25">
      <c r="A1170" s="141"/>
      <c r="B1170" s="128"/>
      <c r="C1170" s="147"/>
      <c r="D1170" s="145"/>
      <c r="E1170" s="128"/>
      <c r="F1170" s="128"/>
      <c r="G1170" s="128"/>
      <c r="H1170" s="128"/>
      <c r="I1170" s="128"/>
      <c r="J1170" s="138"/>
      <c r="K1170" s="107" t="s">
        <v>14</v>
      </c>
      <c r="L1170" s="108" t="s">
        <v>60</v>
      </c>
      <c r="M1170" s="113" t="s">
        <v>62</v>
      </c>
      <c r="N1170" s="109">
        <v>480</v>
      </c>
      <c r="O1170" s="109">
        <v>3</v>
      </c>
      <c r="P1170" s="109">
        <v>5</v>
      </c>
      <c r="Q1170" s="109">
        <v>27</v>
      </c>
      <c r="R1170" s="110"/>
      <c r="S1170" s="128"/>
      <c r="T1170" s="128"/>
      <c r="U1170" s="128"/>
      <c r="V1170" s="128"/>
      <c r="W1170" s="128"/>
      <c r="X1170" s="128"/>
      <c r="Y1170" s="128"/>
      <c r="Z1170" s="128"/>
      <c r="AA1170" s="135"/>
    </row>
    <row r="1171" spans="1:31" x14ac:dyDescent="0.2">
      <c r="A1171" s="139" t="s">
        <v>608</v>
      </c>
      <c r="B1171" s="126" t="s">
        <v>76</v>
      </c>
      <c r="C1171" s="142">
        <v>43665</v>
      </c>
      <c r="D1171" s="143" t="s">
        <v>77</v>
      </c>
      <c r="E1171" s="126"/>
      <c r="F1171" s="126"/>
      <c r="G1171" s="126"/>
      <c r="H1171" s="126"/>
      <c r="I1171" s="126"/>
      <c r="J1171" s="136" t="s">
        <v>79</v>
      </c>
      <c r="K1171" s="100" t="s">
        <v>23</v>
      </c>
      <c r="L1171" s="93" t="s">
        <v>60</v>
      </c>
      <c r="M1171" s="111" t="s">
        <v>182</v>
      </c>
      <c r="N1171" s="101">
        <v>480</v>
      </c>
      <c r="O1171" s="101">
        <v>3</v>
      </c>
      <c r="P1171" s="101">
        <v>65</v>
      </c>
      <c r="Q1171" s="101">
        <v>40</v>
      </c>
      <c r="R1171" s="102"/>
      <c r="S1171" s="126" t="s">
        <v>72</v>
      </c>
      <c r="T1171" s="126">
        <v>3</v>
      </c>
      <c r="U1171" s="126">
        <v>65</v>
      </c>
      <c r="V1171" s="126">
        <v>11</v>
      </c>
      <c r="W1171" s="126">
        <v>7.5</v>
      </c>
      <c r="X1171" s="126">
        <v>1399.2</v>
      </c>
      <c r="Y1171" s="126" t="s">
        <v>75</v>
      </c>
      <c r="Z1171" s="126"/>
      <c r="AA1171" s="133" t="s">
        <v>83</v>
      </c>
      <c r="AE1171" t="str">
        <f>IF(P1171&gt;U1171,"XXXX","")</f>
        <v/>
      </c>
    </row>
    <row r="1172" spans="1:31" x14ac:dyDescent="0.2">
      <c r="A1172" s="140"/>
      <c r="B1172" s="127"/>
      <c r="C1172" s="146"/>
      <c r="D1172" s="144"/>
      <c r="E1172" s="127"/>
      <c r="F1172" s="127"/>
      <c r="G1172" s="127"/>
      <c r="H1172" s="127"/>
      <c r="I1172" s="127"/>
      <c r="J1172" s="137"/>
      <c r="K1172" s="103" t="s">
        <v>13</v>
      </c>
      <c r="L1172" s="104" t="s">
        <v>60</v>
      </c>
      <c r="M1172" s="112" t="s">
        <v>64</v>
      </c>
      <c r="N1172" s="105">
        <v>480</v>
      </c>
      <c r="O1172" s="105">
        <v>3</v>
      </c>
      <c r="P1172" s="105">
        <v>5</v>
      </c>
      <c r="Q1172" s="105">
        <v>27</v>
      </c>
      <c r="R1172" s="106">
        <v>10</v>
      </c>
      <c r="S1172" s="127"/>
      <c r="T1172" s="127"/>
      <c r="U1172" s="127"/>
      <c r="V1172" s="127"/>
      <c r="W1172" s="127"/>
      <c r="X1172" s="127"/>
      <c r="Y1172" s="127"/>
      <c r="Z1172" s="127"/>
      <c r="AA1172" s="134"/>
    </row>
    <row r="1173" spans="1:31" ht="13.5" thickBot="1" x14ac:dyDescent="0.25">
      <c r="A1173" s="141"/>
      <c r="B1173" s="128"/>
      <c r="C1173" s="147"/>
      <c r="D1173" s="145"/>
      <c r="E1173" s="128"/>
      <c r="F1173" s="128"/>
      <c r="G1173" s="128"/>
      <c r="H1173" s="128"/>
      <c r="I1173" s="128"/>
      <c r="J1173" s="138"/>
      <c r="K1173" s="107" t="s">
        <v>14</v>
      </c>
      <c r="L1173" s="108" t="s">
        <v>60</v>
      </c>
      <c r="M1173" s="113" t="s">
        <v>62</v>
      </c>
      <c r="N1173" s="109">
        <v>480</v>
      </c>
      <c r="O1173" s="109">
        <v>3</v>
      </c>
      <c r="P1173" s="109">
        <v>5</v>
      </c>
      <c r="Q1173" s="109">
        <v>27</v>
      </c>
      <c r="R1173" s="110"/>
      <c r="S1173" s="128"/>
      <c r="T1173" s="128"/>
      <c r="U1173" s="128"/>
      <c r="V1173" s="128"/>
      <c r="W1173" s="128"/>
      <c r="X1173" s="128"/>
      <c r="Y1173" s="128"/>
      <c r="Z1173" s="128"/>
      <c r="AA1173" s="135"/>
    </row>
    <row r="1174" spans="1:31" x14ac:dyDescent="0.2">
      <c r="A1174" s="139" t="s">
        <v>609</v>
      </c>
      <c r="B1174" s="126" t="s">
        <v>76</v>
      </c>
      <c r="C1174" s="142">
        <v>43665</v>
      </c>
      <c r="D1174" s="143" t="s">
        <v>77</v>
      </c>
      <c r="E1174" s="126"/>
      <c r="F1174" s="126"/>
      <c r="G1174" s="126"/>
      <c r="H1174" s="126"/>
      <c r="I1174" s="126"/>
      <c r="J1174" s="136" t="s">
        <v>79</v>
      </c>
      <c r="K1174" s="100" t="s">
        <v>23</v>
      </c>
      <c r="L1174" s="93" t="s">
        <v>60</v>
      </c>
      <c r="M1174" s="111" t="s">
        <v>182</v>
      </c>
      <c r="N1174" s="101">
        <v>480</v>
      </c>
      <c r="O1174" s="101">
        <v>3</v>
      </c>
      <c r="P1174" s="101">
        <v>65</v>
      </c>
      <c r="Q1174" s="101">
        <v>20</v>
      </c>
      <c r="R1174" s="102"/>
      <c r="S1174" s="126" t="s">
        <v>72</v>
      </c>
      <c r="T1174" s="126">
        <v>3</v>
      </c>
      <c r="U1174" s="126">
        <v>65</v>
      </c>
      <c r="V1174" s="126">
        <v>14</v>
      </c>
      <c r="W1174" s="126">
        <v>10</v>
      </c>
      <c r="X1174" s="126">
        <v>1399.2</v>
      </c>
      <c r="Y1174" s="126" t="s">
        <v>75</v>
      </c>
      <c r="Z1174" s="126"/>
      <c r="AA1174" s="133" t="s">
        <v>83</v>
      </c>
      <c r="AE1174" t="str">
        <f>IF(P1174&gt;U1174,"XXXX","")</f>
        <v/>
      </c>
    </row>
    <row r="1175" spans="1:31" x14ac:dyDescent="0.2">
      <c r="A1175" s="140"/>
      <c r="B1175" s="127"/>
      <c r="C1175" s="146"/>
      <c r="D1175" s="144"/>
      <c r="E1175" s="127"/>
      <c r="F1175" s="127"/>
      <c r="G1175" s="127"/>
      <c r="H1175" s="127"/>
      <c r="I1175" s="127"/>
      <c r="J1175" s="137"/>
      <c r="K1175" s="103" t="s">
        <v>13</v>
      </c>
      <c r="L1175" s="104" t="s">
        <v>60</v>
      </c>
      <c r="M1175" s="112" t="s">
        <v>64</v>
      </c>
      <c r="N1175" s="105">
        <v>480</v>
      </c>
      <c r="O1175" s="105">
        <v>3</v>
      </c>
      <c r="P1175" s="105">
        <v>5</v>
      </c>
      <c r="Q1175" s="105">
        <v>27</v>
      </c>
      <c r="R1175" s="106">
        <v>10</v>
      </c>
      <c r="S1175" s="127"/>
      <c r="T1175" s="127"/>
      <c r="U1175" s="127"/>
      <c r="V1175" s="127"/>
      <c r="W1175" s="127"/>
      <c r="X1175" s="127"/>
      <c r="Y1175" s="127"/>
      <c r="Z1175" s="127"/>
      <c r="AA1175" s="134"/>
    </row>
    <row r="1176" spans="1:31" ht="13.5" thickBot="1" x14ac:dyDescent="0.25">
      <c r="A1176" s="141"/>
      <c r="B1176" s="128"/>
      <c r="C1176" s="147"/>
      <c r="D1176" s="145"/>
      <c r="E1176" s="128"/>
      <c r="F1176" s="128"/>
      <c r="G1176" s="128"/>
      <c r="H1176" s="128"/>
      <c r="I1176" s="128"/>
      <c r="J1176" s="138"/>
      <c r="K1176" s="107" t="s">
        <v>14</v>
      </c>
      <c r="L1176" s="108" t="s">
        <v>60</v>
      </c>
      <c r="M1176" s="113" t="s">
        <v>62</v>
      </c>
      <c r="N1176" s="109">
        <v>480</v>
      </c>
      <c r="O1176" s="109">
        <v>3</v>
      </c>
      <c r="P1176" s="109">
        <v>5</v>
      </c>
      <c r="Q1176" s="109">
        <v>27</v>
      </c>
      <c r="R1176" s="110"/>
      <c r="S1176" s="128"/>
      <c r="T1176" s="128"/>
      <c r="U1176" s="128"/>
      <c r="V1176" s="128"/>
      <c r="W1176" s="128"/>
      <c r="X1176" s="128"/>
      <c r="Y1176" s="128"/>
      <c r="Z1176" s="128"/>
      <c r="AA1176" s="135"/>
    </row>
    <row r="1177" spans="1:31" x14ac:dyDescent="0.2">
      <c r="A1177" s="139" t="s">
        <v>610</v>
      </c>
      <c r="B1177" s="126" t="s">
        <v>76</v>
      </c>
      <c r="C1177" s="142">
        <v>43665</v>
      </c>
      <c r="D1177" s="143" t="s">
        <v>77</v>
      </c>
      <c r="E1177" s="126"/>
      <c r="F1177" s="126"/>
      <c r="G1177" s="126"/>
      <c r="H1177" s="126"/>
      <c r="I1177" s="126"/>
      <c r="J1177" s="136" t="s">
        <v>79</v>
      </c>
      <c r="K1177" s="100" t="s">
        <v>23</v>
      </c>
      <c r="L1177" s="93" t="s">
        <v>60</v>
      </c>
      <c r="M1177" s="111" t="s">
        <v>182</v>
      </c>
      <c r="N1177" s="101">
        <v>480</v>
      </c>
      <c r="O1177" s="101">
        <v>3</v>
      </c>
      <c r="P1177" s="101">
        <v>65</v>
      </c>
      <c r="Q1177" s="101">
        <v>25</v>
      </c>
      <c r="R1177" s="102"/>
      <c r="S1177" s="126" t="s">
        <v>72</v>
      </c>
      <c r="T1177" s="126">
        <v>3</v>
      </c>
      <c r="U1177" s="126">
        <v>65</v>
      </c>
      <c r="V1177" s="126">
        <v>14</v>
      </c>
      <c r="W1177" s="126">
        <v>10</v>
      </c>
      <c r="X1177" s="126">
        <v>1399.2</v>
      </c>
      <c r="Y1177" s="126" t="s">
        <v>75</v>
      </c>
      <c r="Z1177" s="126"/>
      <c r="AA1177" s="133" t="s">
        <v>83</v>
      </c>
      <c r="AE1177" t="str">
        <f>IF(P1177&gt;U1177,"XXXX","")</f>
        <v/>
      </c>
    </row>
    <row r="1178" spans="1:31" x14ac:dyDescent="0.2">
      <c r="A1178" s="140"/>
      <c r="B1178" s="127"/>
      <c r="C1178" s="146"/>
      <c r="D1178" s="144"/>
      <c r="E1178" s="127"/>
      <c r="F1178" s="127"/>
      <c r="G1178" s="127"/>
      <c r="H1178" s="127"/>
      <c r="I1178" s="127"/>
      <c r="J1178" s="137"/>
      <c r="K1178" s="103" t="s">
        <v>13</v>
      </c>
      <c r="L1178" s="104" t="s">
        <v>60</v>
      </c>
      <c r="M1178" s="112" t="s">
        <v>64</v>
      </c>
      <c r="N1178" s="105">
        <v>480</v>
      </c>
      <c r="O1178" s="105">
        <v>3</v>
      </c>
      <c r="P1178" s="105">
        <v>5</v>
      </c>
      <c r="Q1178" s="105">
        <v>27</v>
      </c>
      <c r="R1178" s="106">
        <v>10</v>
      </c>
      <c r="S1178" s="127"/>
      <c r="T1178" s="127"/>
      <c r="U1178" s="127"/>
      <c r="V1178" s="127"/>
      <c r="W1178" s="127"/>
      <c r="X1178" s="127"/>
      <c r="Y1178" s="127"/>
      <c r="Z1178" s="127"/>
      <c r="AA1178" s="134"/>
    </row>
    <row r="1179" spans="1:31" ht="13.5" thickBot="1" x14ac:dyDescent="0.25">
      <c r="A1179" s="141"/>
      <c r="B1179" s="128"/>
      <c r="C1179" s="147"/>
      <c r="D1179" s="145"/>
      <c r="E1179" s="128"/>
      <c r="F1179" s="128"/>
      <c r="G1179" s="128"/>
      <c r="H1179" s="128"/>
      <c r="I1179" s="128"/>
      <c r="J1179" s="138"/>
      <c r="K1179" s="107" t="s">
        <v>14</v>
      </c>
      <c r="L1179" s="108" t="s">
        <v>60</v>
      </c>
      <c r="M1179" s="113" t="s">
        <v>62</v>
      </c>
      <c r="N1179" s="109">
        <v>480</v>
      </c>
      <c r="O1179" s="109">
        <v>3</v>
      </c>
      <c r="P1179" s="109">
        <v>5</v>
      </c>
      <c r="Q1179" s="109">
        <v>27</v>
      </c>
      <c r="R1179" s="110"/>
      <c r="S1179" s="128"/>
      <c r="T1179" s="128"/>
      <c r="U1179" s="128"/>
      <c r="V1179" s="128"/>
      <c r="W1179" s="128"/>
      <c r="X1179" s="128"/>
      <c r="Y1179" s="128"/>
      <c r="Z1179" s="128"/>
      <c r="AA1179" s="135"/>
    </row>
    <row r="1180" spans="1:31" x14ac:dyDescent="0.2">
      <c r="A1180" s="139" t="s">
        <v>611</v>
      </c>
      <c r="B1180" s="126" t="s">
        <v>76</v>
      </c>
      <c r="C1180" s="142">
        <v>43665</v>
      </c>
      <c r="D1180" s="143" t="s">
        <v>77</v>
      </c>
      <c r="E1180" s="126"/>
      <c r="F1180" s="126"/>
      <c r="G1180" s="126"/>
      <c r="H1180" s="126"/>
      <c r="I1180" s="126"/>
      <c r="J1180" s="136" t="s">
        <v>79</v>
      </c>
      <c r="K1180" s="100" t="s">
        <v>23</v>
      </c>
      <c r="L1180" s="93" t="s">
        <v>60</v>
      </c>
      <c r="M1180" s="111" t="s">
        <v>182</v>
      </c>
      <c r="N1180" s="101">
        <v>480</v>
      </c>
      <c r="O1180" s="101">
        <v>3</v>
      </c>
      <c r="P1180" s="101">
        <v>65</v>
      </c>
      <c r="Q1180" s="101">
        <v>30</v>
      </c>
      <c r="R1180" s="102"/>
      <c r="S1180" s="126" t="s">
        <v>72</v>
      </c>
      <c r="T1180" s="126">
        <v>3</v>
      </c>
      <c r="U1180" s="126">
        <v>65</v>
      </c>
      <c r="V1180" s="126">
        <v>14</v>
      </c>
      <c r="W1180" s="126">
        <v>10</v>
      </c>
      <c r="X1180" s="126">
        <v>1399.2</v>
      </c>
      <c r="Y1180" s="126" t="s">
        <v>75</v>
      </c>
      <c r="Z1180" s="126"/>
      <c r="AA1180" s="133" t="s">
        <v>83</v>
      </c>
      <c r="AE1180" t="str">
        <f>IF(P1180&gt;U1180,"XXXX","")</f>
        <v/>
      </c>
    </row>
    <row r="1181" spans="1:31" x14ac:dyDescent="0.2">
      <c r="A1181" s="140"/>
      <c r="B1181" s="127"/>
      <c r="C1181" s="146"/>
      <c r="D1181" s="144"/>
      <c r="E1181" s="127"/>
      <c r="F1181" s="127"/>
      <c r="G1181" s="127"/>
      <c r="H1181" s="127"/>
      <c r="I1181" s="127"/>
      <c r="J1181" s="137"/>
      <c r="K1181" s="103" t="s">
        <v>13</v>
      </c>
      <c r="L1181" s="104" t="s">
        <v>60</v>
      </c>
      <c r="M1181" s="112" t="s">
        <v>64</v>
      </c>
      <c r="N1181" s="105">
        <v>480</v>
      </c>
      <c r="O1181" s="105">
        <v>3</v>
      </c>
      <c r="P1181" s="105">
        <v>5</v>
      </c>
      <c r="Q1181" s="105">
        <v>27</v>
      </c>
      <c r="R1181" s="106">
        <v>10</v>
      </c>
      <c r="S1181" s="127"/>
      <c r="T1181" s="127"/>
      <c r="U1181" s="127"/>
      <c r="V1181" s="127"/>
      <c r="W1181" s="127"/>
      <c r="X1181" s="127"/>
      <c r="Y1181" s="127"/>
      <c r="Z1181" s="127"/>
      <c r="AA1181" s="134"/>
    </row>
    <row r="1182" spans="1:31" ht="13.5" thickBot="1" x14ac:dyDescent="0.25">
      <c r="A1182" s="141"/>
      <c r="B1182" s="128"/>
      <c r="C1182" s="147"/>
      <c r="D1182" s="145"/>
      <c r="E1182" s="128"/>
      <c r="F1182" s="128"/>
      <c r="G1182" s="128"/>
      <c r="H1182" s="128"/>
      <c r="I1182" s="128"/>
      <c r="J1182" s="138"/>
      <c r="K1182" s="107" t="s">
        <v>14</v>
      </c>
      <c r="L1182" s="108" t="s">
        <v>60</v>
      </c>
      <c r="M1182" s="113" t="s">
        <v>62</v>
      </c>
      <c r="N1182" s="109">
        <v>480</v>
      </c>
      <c r="O1182" s="109">
        <v>3</v>
      </c>
      <c r="P1182" s="109">
        <v>5</v>
      </c>
      <c r="Q1182" s="109">
        <v>27</v>
      </c>
      <c r="R1182" s="110"/>
      <c r="S1182" s="128"/>
      <c r="T1182" s="128"/>
      <c r="U1182" s="128"/>
      <c r="V1182" s="128"/>
      <c r="W1182" s="128"/>
      <c r="X1182" s="128"/>
      <c r="Y1182" s="128"/>
      <c r="Z1182" s="128"/>
      <c r="AA1182" s="135"/>
    </row>
    <row r="1183" spans="1:31" x14ac:dyDescent="0.2">
      <c r="A1183" s="139" t="s">
        <v>612</v>
      </c>
      <c r="B1183" s="126" t="s">
        <v>76</v>
      </c>
      <c r="C1183" s="142">
        <v>43665</v>
      </c>
      <c r="D1183" s="143" t="s">
        <v>77</v>
      </c>
      <c r="E1183" s="126"/>
      <c r="F1183" s="126"/>
      <c r="G1183" s="126"/>
      <c r="H1183" s="126"/>
      <c r="I1183" s="126"/>
      <c r="J1183" s="136" t="s">
        <v>79</v>
      </c>
      <c r="K1183" s="100" t="s">
        <v>23</v>
      </c>
      <c r="L1183" s="93" t="s">
        <v>60</v>
      </c>
      <c r="M1183" s="111" t="s">
        <v>182</v>
      </c>
      <c r="N1183" s="101">
        <v>480</v>
      </c>
      <c r="O1183" s="101">
        <v>3</v>
      </c>
      <c r="P1183" s="101">
        <v>65</v>
      </c>
      <c r="Q1183" s="101">
        <v>40</v>
      </c>
      <c r="R1183" s="102"/>
      <c r="S1183" s="126" t="s">
        <v>72</v>
      </c>
      <c r="T1183" s="126">
        <v>3</v>
      </c>
      <c r="U1183" s="126">
        <v>65</v>
      </c>
      <c r="V1183" s="126">
        <v>14</v>
      </c>
      <c r="W1183" s="126">
        <v>10</v>
      </c>
      <c r="X1183" s="126">
        <v>1399.2</v>
      </c>
      <c r="Y1183" s="126" t="s">
        <v>75</v>
      </c>
      <c r="Z1183" s="126"/>
      <c r="AA1183" s="133" t="s">
        <v>83</v>
      </c>
      <c r="AE1183" t="str">
        <f>IF(P1183&gt;U1183,"XXXX","")</f>
        <v/>
      </c>
    </row>
    <row r="1184" spans="1:31" x14ac:dyDescent="0.2">
      <c r="A1184" s="140"/>
      <c r="B1184" s="127"/>
      <c r="C1184" s="146"/>
      <c r="D1184" s="144"/>
      <c r="E1184" s="127"/>
      <c r="F1184" s="127"/>
      <c r="G1184" s="127"/>
      <c r="H1184" s="127"/>
      <c r="I1184" s="127"/>
      <c r="J1184" s="137"/>
      <c r="K1184" s="103" t="s">
        <v>13</v>
      </c>
      <c r="L1184" s="104" t="s">
        <v>60</v>
      </c>
      <c r="M1184" s="112" t="s">
        <v>64</v>
      </c>
      <c r="N1184" s="105">
        <v>480</v>
      </c>
      <c r="O1184" s="105">
        <v>3</v>
      </c>
      <c r="P1184" s="105">
        <v>5</v>
      </c>
      <c r="Q1184" s="105">
        <v>27</v>
      </c>
      <c r="R1184" s="106">
        <v>10</v>
      </c>
      <c r="S1184" s="127"/>
      <c r="T1184" s="127"/>
      <c r="U1184" s="127"/>
      <c r="V1184" s="127"/>
      <c r="W1184" s="127"/>
      <c r="X1184" s="127"/>
      <c r="Y1184" s="127"/>
      <c r="Z1184" s="127"/>
      <c r="AA1184" s="134"/>
    </row>
    <row r="1185" spans="1:31" ht="13.5" thickBot="1" x14ac:dyDescent="0.25">
      <c r="A1185" s="141"/>
      <c r="B1185" s="128"/>
      <c r="C1185" s="147"/>
      <c r="D1185" s="145"/>
      <c r="E1185" s="128"/>
      <c r="F1185" s="128"/>
      <c r="G1185" s="128"/>
      <c r="H1185" s="128"/>
      <c r="I1185" s="128"/>
      <c r="J1185" s="138"/>
      <c r="K1185" s="107" t="s">
        <v>14</v>
      </c>
      <c r="L1185" s="108" t="s">
        <v>60</v>
      </c>
      <c r="M1185" s="113" t="s">
        <v>62</v>
      </c>
      <c r="N1185" s="109">
        <v>480</v>
      </c>
      <c r="O1185" s="109">
        <v>3</v>
      </c>
      <c r="P1185" s="109">
        <v>5</v>
      </c>
      <c r="Q1185" s="109">
        <v>27</v>
      </c>
      <c r="R1185" s="110"/>
      <c r="S1185" s="128"/>
      <c r="T1185" s="128"/>
      <c r="U1185" s="128"/>
      <c r="V1185" s="128"/>
      <c r="W1185" s="128"/>
      <c r="X1185" s="128"/>
      <c r="Y1185" s="128"/>
      <c r="Z1185" s="128"/>
      <c r="AA1185" s="135"/>
    </row>
    <row r="1186" spans="1:31" x14ac:dyDescent="0.2">
      <c r="A1186" s="139" t="s">
        <v>613</v>
      </c>
      <c r="B1186" s="126" t="s">
        <v>76</v>
      </c>
      <c r="C1186" s="142">
        <v>43665</v>
      </c>
      <c r="D1186" s="143" t="s">
        <v>77</v>
      </c>
      <c r="E1186" s="126"/>
      <c r="F1186" s="126"/>
      <c r="G1186" s="126"/>
      <c r="H1186" s="126"/>
      <c r="I1186" s="126"/>
      <c r="J1186" s="136" t="s">
        <v>79</v>
      </c>
      <c r="K1186" s="100" t="s">
        <v>23</v>
      </c>
      <c r="L1186" s="93" t="s">
        <v>60</v>
      </c>
      <c r="M1186" s="111" t="s">
        <v>182</v>
      </c>
      <c r="N1186" s="101">
        <v>600</v>
      </c>
      <c r="O1186" s="101">
        <v>3</v>
      </c>
      <c r="P1186" s="101">
        <v>25</v>
      </c>
      <c r="Q1186" s="101">
        <v>15</v>
      </c>
      <c r="R1186" s="102"/>
      <c r="S1186" s="126" t="s">
        <v>73</v>
      </c>
      <c r="T1186" s="126">
        <v>3</v>
      </c>
      <c r="U1186" s="126">
        <v>25</v>
      </c>
      <c r="V1186" s="126">
        <v>9</v>
      </c>
      <c r="W1186" s="126">
        <v>7.5</v>
      </c>
      <c r="X1186" s="126">
        <v>1399.2</v>
      </c>
      <c r="Y1186" s="126" t="s">
        <v>75</v>
      </c>
      <c r="Z1186" s="126"/>
      <c r="AA1186" s="133" t="s">
        <v>83</v>
      </c>
      <c r="AE1186" t="str">
        <f>IF(P1186&gt;U1186,"XXXX","")</f>
        <v/>
      </c>
    </row>
    <row r="1187" spans="1:31" x14ac:dyDescent="0.2">
      <c r="A1187" s="140"/>
      <c r="B1187" s="127"/>
      <c r="C1187" s="146"/>
      <c r="D1187" s="144"/>
      <c r="E1187" s="127"/>
      <c r="F1187" s="127"/>
      <c r="G1187" s="127"/>
      <c r="H1187" s="127"/>
      <c r="I1187" s="127"/>
      <c r="J1187" s="137"/>
      <c r="K1187" s="103" t="s">
        <v>13</v>
      </c>
      <c r="L1187" s="104" t="s">
        <v>60</v>
      </c>
      <c r="M1187" s="112" t="s">
        <v>64</v>
      </c>
      <c r="N1187" s="105">
        <v>600</v>
      </c>
      <c r="O1187" s="105">
        <v>3</v>
      </c>
      <c r="P1187" s="105">
        <v>5</v>
      </c>
      <c r="Q1187" s="105">
        <v>27</v>
      </c>
      <c r="R1187" s="106">
        <v>10</v>
      </c>
      <c r="S1187" s="127"/>
      <c r="T1187" s="127"/>
      <c r="U1187" s="127"/>
      <c r="V1187" s="127"/>
      <c r="W1187" s="127"/>
      <c r="X1187" s="127"/>
      <c r="Y1187" s="127"/>
      <c r="Z1187" s="127"/>
      <c r="AA1187" s="134"/>
    </row>
    <row r="1188" spans="1:31" ht="13.5" thickBot="1" x14ac:dyDescent="0.25">
      <c r="A1188" s="141"/>
      <c r="B1188" s="128"/>
      <c r="C1188" s="147"/>
      <c r="D1188" s="145"/>
      <c r="E1188" s="128"/>
      <c r="F1188" s="128"/>
      <c r="G1188" s="128"/>
      <c r="H1188" s="128"/>
      <c r="I1188" s="128"/>
      <c r="J1188" s="138"/>
      <c r="K1188" s="107" t="s">
        <v>14</v>
      </c>
      <c r="L1188" s="108" t="s">
        <v>60</v>
      </c>
      <c r="M1188" s="113" t="s">
        <v>62</v>
      </c>
      <c r="N1188" s="109">
        <v>600</v>
      </c>
      <c r="O1188" s="109">
        <v>3</v>
      </c>
      <c r="P1188" s="109">
        <v>5</v>
      </c>
      <c r="Q1188" s="109">
        <v>27</v>
      </c>
      <c r="R1188" s="110"/>
      <c r="S1188" s="128"/>
      <c r="T1188" s="128"/>
      <c r="U1188" s="128"/>
      <c r="V1188" s="128"/>
      <c r="W1188" s="128"/>
      <c r="X1188" s="128"/>
      <c r="Y1188" s="128"/>
      <c r="Z1188" s="128"/>
      <c r="AA1188" s="135"/>
    </row>
    <row r="1189" spans="1:31" x14ac:dyDescent="0.2">
      <c r="A1189" s="139" t="s">
        <v>614</v>
      </c>
      <c r="B1189" s="126" t="s">
        <v>76</v>
      </c>
      <c r="C1189" s="142">
        <v>43665</v>
      </c>
      <c r="D1189" s="143" t="s">
        <v>77</v>
      </c>
      <c r="E1189" s="126"/>
      <c r="F1189" s="126"/>
      <c r="G1189" s="126"/>
      <c r="H1189" s="126"/>
      <c r="I1189" s="126"/>
      <c r="J1189" s="136" t="s">
        <v>79</v>
      </c>
      <c r="K1189" s="100" t="s">
        <v>23</v>
      </c>
      <c r="L1189" s="93" t="s">
        <v>60</v>
      </c>
      <c r="M1189" s="111" t="s">
        <v>182</v>
      </c>
      <c r="N1189" s="101">
        <v>600</v>
      </c>
      <c r="O1189" s="101">
        <v>3</v>
      </c>
      <c r="P1189" s="101">
        <v>25</v>
      </c>
      <c r="Q1189" s="101">
        <v>20</v>
      </c>
      <c r="R1189" s="102"/>
      <c r="S1189" s="126" t="s">
        <v>73</v>
      </c>
      <c r="T1189" s="126">
        <v>3</v>
      </c>
      <c r="U1189" s="126">
        <v>25</v>
      </c>
      <c r="V1189" s="126">
        <v>9</v>
      </c>
      <c r="W1189" s="126">
        <v>7.5</v>
      </c>
      <c r="X1189" s="126">
        <v>1399.2</v>
      </c>
      <c r="Y1189" s="126" t="s">
        <v>75</v>
      </c>
      <c r="Z1189" s="126"/>
      <c r="AA1189" s="133" t="s">
        <v>83</v>
      </c>
      <c r="AE1189" t="str">
        <f>IF(P1189&gt;U1189,"XXXX","")</f>
        <v/>
      </c>
    </row>
    <row r="1190" spans="1:31" x14ac:dyDescent="0.2">
      <c r="A1190" s="140"/>
      <c r="B1190" s="127"/>
      <c r="C1190" s="146"/>
      <c r="D1190" s="144"/>
      <c r="E1190" s="127"/>
      <c r="F1190" s="127"/>
      <c r="G1190" s="127"/>
      <c r="H1190" s="127"/>
      <c r="I1190" s="127"/>
      <c r="J1190" s="137"/>
      <c r="K1190" s="103" t="s">
        <v>13</v>
      </c>
      <c r="L1190" s="104" t="s">
        <v>60</v>
      </c>
      <c r="M1190" s="112" t="s">
        <v>64</v>
      </c>
      <c r="N1190" s="105">
        <v>600</v>
      </c>
      <c r="O1190" s="105">
        <v>3</v>
      </c>
      <c r="P1190" s="105">
        <v>5</v>
      </c>
      <c r="Q1190" s="105">
        <v>27</v>
      </c>
      <c r="R1190" s="106">
        <v>10</v>
      </c>
      <c r="S1190" s="127"/>
      <c r="T1190" s="127"/>
      <c r="U1190" s="127"/>
      <c r="V1190" s="127"/>
      <c r="W1190" s="127"/>
      <c r="X1190" s="127"/>
      <c r="Y1190" s="127"/>
      <c r="Z1190" s="127"/>
      <c r="AA1190" s="134"/>
    </row>
    <row r="1191" spans="1:31" ht="13.5" thickBot="1" x14ac:dyDescent="0.25">
      <c r="A1191" s="141"/>
      <c r="B1191" s="128"/>
      <c r="C1191" s="147"/>
      <c r="D1191" s="145"/>
      <c r="E1191" s="128"/>
      <c r="F1191" s="128"/>
      <c r="G1191" s="128"/>
      <c r="H1191" s="128"/>
      <c r="I1191" s="128"/>
      <c r="J1191" s="138"/>
      <c r="K1191" s="107" t="s">
        <v>14</v>
      </c>
      <c r="L1191" s="108" t="s">
        <v>60</v>
      </c>
      <c r="M1191" s="113" t="s">
        <v>62</v>
      </c>
      <c r="N1191" s="109">
        <v>600</v>
      </c>
      <c r="O1191" s="109">
        <v>3</v>
      </c>
      <c r="P1191" s="109">
        <v>5</v>
      </c>
      <c r="Q1191" s="109">
        <v>27</v>
      </c>
      <c r="R1191" s="110"/>
      <c r="S1191" s="128"/>
      <c r="T1191" s="128"/>
      <c r="U1191" s="128"/>
      <c r="V1191" s="128"/>
      <c r="W1191" s="128"/>
      <c r="X1191" s="128"/>
      <c r="Y1191" s="128"/>
      <c r="Z1191" s="128"/>
      <c r="AA1191" s="135"/>
    </row>
    <row r="1192" spans="1:31" x14ac:dyDescent="0.2">
      <c r="A1192" s="139" t="s">
        <v>615</v>
      </c>
      <c r="B1192" s="126" t="s">
        <v>76</v>
      </c>
      <c r="C1192" s="142">
        <v>43665</v>
      </c>
      <c r="D1192" s="143" t="s">
        <v>77</v>
      </c>
      <c r="E1192" s="126"/>
      <c r="F1192" s="126"/>
      <c r="G1192" s="126"/>
      <c r="H1192" s="126"/>
      <c r="I1192" s="126"/>
      <c r="J1192" s="136" t="s">
        <v>79</v>
      </c>
      <c r="K1192" s="100" t="s">
        <v>23</v>
      </c>
      <c r="L1192" s="93" t="s">
        <v>60</v>
      </c>
      <c r="M1192" s="111" t="s">
        <v>182</v>
      </c>
      <c r="N1192" s="101">
        <v>600</v>
      </c>
      <c r="O1192" s="101">
        <v>3</v>
      </c>
      <c r="P1192" s="101">
        <v>25</v>
      </c>
      <c r="Q1192" s="101">
        <v>25</v>
      </c>
      <c r="R1192" s="102"/>
      <c r="S1192" s="126" t="s">
        <v>73</v>
      </c>
      <c r="T1192" s="126">
        <v>3</v>
      </c>
      <c r="U1192" s="126">
        <v>25</v>
      </c>
      <c r="V1192" s="126">
        <v>9</v>
      </c>
      <c r="W1192" s="126">
        <v>7.5</v>
      </c>
      <c r="X1192" s="126">
        <v>1399.2</v>
      </c>
      <c r="Y1192" s="126" t="s">
        <v>75</v>
      </c>
      <c r="Z1192" s="126"/>
      <c r="AA1192" s="133" t="s">
        <v>83</v>
      </c>
      <c r="AE1192" t="str">
        <f>IF(P1192&gt;U1192,"XXXX","")</f>
        <v/>
      </c>
    </row>
    <row r="1193" spans="1:31" x14ac:dyDescent="0.2">
      <c r="A1193" s="140"/>
      <c r="B1193" s="127"/>
      <c r="C1193" s="146"/>
      <c r="D1193" s="144"/>
      <c r="E1193" s="127"/>
      <c r="F1193" s="127"/>
      <c r="G1193" s="127"/>
      <c r="H1193" s="127"/>
      <c r="I1193" s="127"/>
      <c r="J1193" s="137"/>
      <c r="K1193" s="103" t="s">
        <v>13</v>
      </c>
      <c r="L1193" s="104" t="s">
        <v>60</v>
      </c>
      <c r="M1193" s="112" t="s">
        <v>64</v>
      </c>
      <c r="N1193" s="105">
        <v>600</v>
      </c>
      <c r="O1193" s="105">
        <v>3</v>
      </c>
      <c r="P1193" s="105">
        <v>5</v>
      </c>
      <c r="Q1193" s="105">
        <v>27</v>
      </c>
      <c r="R1193" s="106">
        <v>10</v>
      </c>
      <c r="S1193" s="127"/>
      <c r="T1193" s="127"/>
      <c r="U1193" s="127"/>
      <c r="V1193" s="127"/>
      <c r="W1193" s="127"/>
      <c r="X1193" s="127"/>
      <c r="Y1193" s="127"/>
      <c r="Z1193" s="127"/>
      <c r="AA1193" s="134"/>
    </row>
    <row r="1194" spans="1:31" ht="13.5" thickBot="1" x14ac:dyDescent="0.25">
      <c r="A1194" s="141"/>
      <c r="B1194" s="128"/>
      <c r="C1194" s="147"/>
      <c r="D1194" s="145"/>
      <c r="E1194" s="128"/>
      <c r="F1194" s="128"/>
      <c r="G1194" s="128"/>
      <c r="H1194" s="128"/>
      <c r="I1194" s="128"/>
      <c r="J1194" s="138"/>
      <c r="K1194" s="107" t="s">
        <v>14</v>
      </c>
      <c r="L1194" s="108" t="s">
        <v>60</v>
      </c>
      <c r="M1194" s="113" t="s">
        <v>62</v>
      </c>
      <c r="N1194" s="109">
        <v>600</v>
      </c>
      <c r="O1194" s="109">
        <v>3</v>
      </c>
      <c r="P1194" s="109">
        <v>5</v>
      </c>
      <c r="Q1194" s="109">
        <v>27</v>
      </c>
      <c r="R1194" s="110"/>
      <c r="S1194" s="128"/>
      <c r="T1194" s="128"/>
      <c r="U1194" s="128"/>
      <c r="V1194" s="128"/>
      <c r="W1194" s="128"/>
      <c r="X1194" s="128"/>
      <c r="Y1194" s="128"/>
      <c r="Z1194" s="128"/>
      <c r="AA1194" s="135"/>
    </row>
    <row r="1195" spans="1:31" x14ac:dyDescent="0.2">
      <c r="A1195" s="139" t="s">
        <v>616</v>
      </c>
      <c r="B1195" s="126" t="s">
        <v>76</v>
      </c>
      <c r="C1195" s="142">
        <v>43665</v>
      </c>
      <c r="D1195" s="143" t="s">
        <v>77</v>
      </c>
      <c r="E1195" s="126"/>
      <c r="F1195" s="126"/>
      <c r="G1195" s="126"/>
      <c r="H1195" s="126"/>
      <c r="I1195" s="126"/>
      <c r="J1195" s="136" t="s">
        <v>79</v>
      </c>
      <c r="K1195" s="100" t="s">
        <v>23</v>
      </c>
      <c r="L1195" s="93" t="s">
        <v>60</v>
      </c>
      <c r="M1195" s="111" t="s">
        <v>182</v>
      </c>
      <c r="N1195" s="101">
        <v>600</v>
      </c>
      <c r="O1195" s="101">
        <v>3</v>
      </c>
      <c r="P1195" s="101">
        <v>25</v>
      </c>
      <c r="Q1195" s="101">
        <v>30</v>
      </c>
      <c r="R1195" s="102"/>
      <c r="S1195" s="126" t="s">
        <v>73</v>
      </c>
      <c r="T1195" s="126">
        <v>3</v>
      </c>
      <c r="U1195" s="126">
        <v>25</v>
      </c>
      <c r="V1195" s="126">
        <v>9</v>
      </c>
      <c r="W1195" s="126">
        <v>7.5</v>
      </c>
      <c r="X1195" s="126">
        <v>1399.2</v>
      </c>
      <c r="Y1195" s="126" t="s">
        <v>75</v>
      </c>
      <c r="Z1195" s="126"/>
      <c r="AA1195" s="133" t="s">
        <v>83</v>
      </c>
      <c r="AE1195" t="str">
        <f>IF(P1195&gt;U1195,"XXXX","")</f>
        <v/>
      </c>
    </row>
    <row r="1196" spans="1:31" x14ac:dyDescent="0.2">
      <c r="A1196" s="140"/>
      <c r="B1196" s="127"/>
      <c r="C1196" s="146"/>
      <c r="D1196" s="144"/>
      <c r="E1196" s="127"/>
      <c r="F1196" s="127"/>
      <c r="G1196" s="127"/>
      <c r="H1196" s="127"/>
      <c r="I1196" s="127"/>
      <c r="J1196" s="137"/>
      <c r="K1196" s="103" t="s">
        <v>13</v>
      </c>
      <c r="L1196" s="104" t="s">
        <v>60</v>
      </c>
      <c r="M1196" s="112" t="s">
        <v>64</v>
      </c>
      <c r="N1196" s="105">
        <v>600</v>
      </c>
      <c r="O1196" s="105">
        <v>3</v>
      </c>
      <c r="P1196" s="105">
        <v>5</v>
      </c>
      <c r="Q1196" s="105">
        <v>27</v>
      </c>
      <c r="R1196" s="106">
        <v>10</v>
      </c>
      <c r="S1196" s="127"/>
      <c r="T1196" s="127"/>
      <c r="U1196" s="127"/>
      <c r="V1196" s="127"/>
      <c r="W1196" s="127"/>
      <c r="X1196" s="127"/>
      <c r="Y1196" s="127"/>
      <c r="Z1196" s="127"/>
      <c r="AA1196" s="134"/>
    </row>
    <row r="1197" spans="1:31" ht="13.5" thickBot="1" x14ac:dyDescent="0.25">
      <c r="A1197" s="141"/>
      <c r="B1197" s="128"/>
      <c r="C1197" s="147"/>
      <c r="D1197" s="145"/>
      <c r="E1197" s="128"/>
      <c r="F1197" s="128"/>
      <c r="G1197" s="128"/>
      <c r="H1197" s="128"/>
      <c r="I1197" s="128"/>
      <c r="J1197" s="138"/>
      <c r="K1197" s="107" t="s">
        <v>14</v>
      </c>
      <c r="L1197" s="108" t="s">
        <v>60</v>
      </c>
      <c r="M1197" s="113" t="s">
        <v>62</v>
      </c>
      <c r="N1197" s="109">
        <v>600</v>
      </c>
      <c r="O1197" s="109">
        <v>3</v>
      </c>
      <c r="P1197" s="109">
        <v>5</v>
      </c>
      <c r="Q1197" s="109">
        <v>27</v>
      </c>
      <c r="R1197" s="110"/>
      <c r="S1197" s="128"/>
      <c r="T1197" s="128"/>
      <c r="U1197" s="128"/>
      <c r="V1197" s="128"/>
      <c r="W1197" s="128"/>
      <c r="X1197" s="128"/>
      <c r="Y1197" s="128"/>
      <c r="Z1197" s="128"/>
      <c r="AA1197" s="135"/>
    </row>
    <row r="1198" spans="1:31" x14ac:dyDescent="0.2">
      <c r="A1198" s="139" t="s">
        <v>617</v>
      </c>
      <c r="B1198" s="126" t="s">
        <v>76</v>
      </c>
      <c r="C1198" s="142">
        <v>43665</v>
      </c>
      <c r="D1198" s="143" t="s">
        <v>77</v>
      </c>
      <c r="E1198" s="126"/>
      <c r="F1198" s="126"/>
      <c r="G1198" s="126"/>
      <c r="H1198" s="126"/>
      <c r="I1198" s="126"/>
      <c r="J1198" s="136" t="s">
        <v>79</v>
      </c>
      <c r="K1198" s="100" t="s">
        <v>23</v>
      </c>
      <c r="L1198" s="93" t="s">
        <v>60</v>
      </c>
      <c r="M1198" s="111" t="s">
        <v>182</v>
      </c>
      <c r="N1198" s="101">
        <v>600</v>
      </c>
      <c r="O1198" s="101">
        <v>3</v>
      </c>
      <c r="P1198" s="101">
        <v>25</v>
      </c>
      <c r="Q1198" s="101">
        <v>15</v>
      </c>
      <c r="R1198" s="102"/>
      <c r="S1198" s="126" t="s">
        <v>73</v>
      </c>
      <c r="T1198" s="126">
        <v>3</v>
      </c>
      <c r="U1198" s="126">
        <v>25</v>
      </c>
      <c r="V1198" s="126">
        <v>11</v>
      </c>
      <c r="W1198" s="126">
        <v>10</v>
      </c>
      <c r="X1198" s="126">
        <v>1399.2</v>
      </c>
      <c r="Y1198" s="126" t="s">
        <v>75</v>
      </c>
      <c r="Z1198" s="126"/>
      <c r="AA1198" s="133" t="s">
        <v>83</v>
      </c>
      <c r="AE1198" t="str">
        <f>IF(P1198&gt;U1198,"XXXX","")</f>
        <v/>
      </c>
    </row>
    <row r="1199" spans="1:31" x14ac:dyDescent="0.2">
      <c r="A1199" s="140"/>
      <c r="B1199" s="127"/>
      <c r="C1199" s="146"/>
      <c r="D1199" s="144"/>
      <c r="E1199" s="127"/>
      <c r="F1199" s="127"/>
      <c r="G1199" s="127"/>
      <c r="H1199" s="127"/>
      <c r="I1199" s="127"/>
      <c r="J1199" s="137"/>
      <c r="K1199" s="103" t="s">
        <v>13</v>
      </c>
      <c r="L1199" s="104" t="s">
        <v>60</v>
      </c>
      <c r="M1199" s="112" t="s">
        <v>64</v>
      </c>
      <c r="N1199" s="105">
        <v>600</v>
      </c>
      <c r="O1199" s="105">
        <v>3</v>
      </c>
      <c r="P1199" s="105">
        <v>5</v>
      </c>
      <c r="Q1199" s="105">
        <v>27</v>
      </c>
      <c r="R1199" s="106">
        <v>10</v>
      </c>
      <c r="S1199" s="127"/>
      <c r="T1199" s="127"/>
      <c r="U1199" s="127"/>
      <c r="V1199" s="127"/>
      <c r="W1199" s="127"/>
      <c r="X1199" s="127"/>
      <c r="Y1199" s="127"/>
      <c r="Z1199" s="127"/>
      <c r="AA1199" s="134"/>
    </row>
    <row r="1200" spans="1:31" ht="13.5" thickBot="1" x14ac:dyDescent="0.25">
      <c r="A1200" s="141"/>
      <c r="B1200" s="128"/>
      <c r="C1200" s="147"/>
      <c r="D1200" s="145"/>
      <c r="E1200" s="128"/>
      <c r="F1200" s="128"/>
      <c r="G1200" s="128"/>
      <c r="H1200" s="128"/>
      <c r="I1200" s="128"/>
      <c r="J1200" s="138"/>
      <c r="K1200" s="107" t="s">
        <v>14</v>
      </c>
      <c r="L1200" s="108" t="s">
        <v>60</v>
      </c>
      <c r="M1200" s="113" t="s">
        <v>62</v>
      </c>
      <c r="N1200" s="109">
        <v>600</v>
      </c>
      <c r="O1200" s="109">
        <v>3</v>
      </c>
      <c r="P1200" s="109">
        <v>5</v>
      </c>
      <c r="Q1200" s="109">
        <v>27</v>
      </c>
      <c r="R1200" s="110"/>
      <c r="S1200" s="128"/>
      <c r="T1200" s="128"/>
      <c r="U1200" s="128"/>
      <c r="V1200" s="128"/>
      <c r="W1200" s="128"/>
      <c r="X1200" s="128"/>
      <c r="Y1200" s="128"/>
      <c r="Z1200" s="128"/>
      <c r="AA1200" s="135"/>
    </row>
    <row r="1201" spans="1:31" x14ac:dyDescent="0.2">
      <c r="A1201" s="139" t="s">
        <v>618</v>
      </c>
      <c r="B1201" s="126" t="s">
        <v>76</v>
      </c>
      <c r="C1201" s="142">
        <v>43665</v>
      </c>
      <c r="D1201" s="143" t="s">
        <v>77</v>
      </c>
      <c r="E1201" s="126"/>
      <c r="F1201" s="126"/>
      <c r="G1201" s="126"/>
      <c r="H1201" s="126"/>
      <c r="I1201" s="126"/>
      <c r="J1201" s="136" t="s">
        <v>79</v>
      </c>
      <c r="K1201" s="100" t="s">
        <v>23</v>
      </c>
      <c r="L1201" s="93" t="s">
        <v>60</v>
      </c>
      <c r="M1201" s="111" t="s">
        <v>182</v>
      </c>
      <c r="N1201" s="101">
        <v>600</v>
      </c>
      <c r="O1201" s="101">
        <v>3</v>
      </c>
      <c r="P1201" s="101">
        <v>25</v>
      </c>
      <c r="Q1201" s="101">
        <v>20</v>
      </c>
      <c r="R1201" s="102"/>
      <c r="S1201" s="126" t="s">
        <v>73</v>
      </c>
      <c r="T1201" s="126">
        <v>3</v>
      </c>
      <c r="U1201" s="126">
        <v>25</v>
      </c>
      <c r="V1201" s="126">
        <v>11</v>
      </c>
      <c r="W1201" s="126">
        <v>10</v>
      </c>
      <c r="X1201" s="126">
        <v>1399.2</v>
      </c>
      <c r="Y1201" s="126" t="s">
        <v>75</v>
      </c>
      <c r="Z1201" s="126"/>
      <c r="AA1201" s="133" t="s">
        <v>83</v>
      </c>
      <c r="AE1201" t="str">
        <f>IF(P1201&gt;U1201,"XXXX","")</f>
        <v/>
      </c>
    </row>
    <row r="1202" spans="1:31" x14ac:dyDescent="0.2">
      <c r="A1202" s="140"/>
      <c r="B1202" s="127"/>
      <c r="C1202" s="146"/>
      <c r="D1202" s="144"/>
      <c r="E1202" s="127"/>
      <c r="F1202" s="127"/>
      <c r="G1202" s="127"/>
      <c r="H1202" s="127"/>
      <c r="I1202" s="127"/>
      <c r="J1202" s="137"/>
      <c r="K1202" s="103" t="s">
        <v>13</v>
      </c>
      <c r="L1202" s="104" t="s">
        <v>60</v>
      </c>
      <c r="M1202" s="112" t="s">
        <v>64</v>
      </c>
      <c r="N1202" s="105">
        <v>600</v>
      </c>
      <c r="O1202" s="105">
        <v>3</v>
      </c>
      <c r="P1202" s="105">
        <v>5</v>
      </c>
      <c r="Q1202" s="105">
        <v>27</v>
      </c>
      <c r="R1202" s="106">
        <v>10</v>
      </c>
      <c r="S1202" s="127"/>
      <c r="T1202" s="127"/>
      <c r="U1202" s="127"/>
      <c r="V1202" s="127"/>
      <c r="W1202" s="127"/>
      <c r="X1202" s="127"/>
      <c r="Y1202" s="127"/>
      <c r="Z1202" s="127"/>
      <c r="AA1202" s="134"/>
    </row>
    <row r="1203" spans="1:31" ht="13.5" thickBot="1" x14ac:dyDescent="0.25">
      <c r="A1203" s="141"/>
      <c r="B1203" s="128"/>
      <c r="C1203" s="147"/>
      <c r="D1203" s="145"/>
      <c r="E1203" s="128"/>
      <c r="F1203" s="128"/>
      <c r="G1203" s="128"/>
      <c r="H1203" s="128"/>
      <c r="I1203" s="128"/>
      <c r="J1203" s="138"/>
      <c r="K1203" s="107" t="s">
        <v>14</v>
      </c>
      <c r="L1203" s="108" t="s">
        <v>60</v>
      </c>
      <c r="M1203" s="113" t="s">
        <v>62</v>
      </c>
      <c r="N1203" s="109">
        <v>600</v>
      </c>
      <c r="O1203" s="109">
        <v>3</v>
      </c>
      <c r="P1203" s="109">
        <v>5</v>
      </c>
      <c r="Q1203" s="109">
        <v>27</v>
      </c>
      <c r="R1203" s="110"/>
      <c r="S1203" s="128"/>
      <c r="T1203" s="128"/>
      <c r="U1203" s="128"/>
      <c r="V1203" s="128"/>
      <c r="W1203" s="128"/>
      <c r="X1203" s="128"/>
      <c r="Y1203" s="128"/>
      <c r="Z1203" s="128"/>
      <c r="AA1203" s="135"/>
    </row>
    <row r="1204" spans="1:31" x14ac:dyDescent="0.2">
      <c r="A1204" s="139" t="s">
        <v>619</v>
      </c>
      <c r="B1204" s="126" t="s">
        <v>76</v>
      </c>
      <c r="C1204" s="142">
        <v>43665</v>
      </c>
      <c r="D1204" s="143" t="s">
        <v>77</v>
      </c>
      <c r="E1204" s="126"/>
      <c r="F1204" s="126"/>
      <c r="G1204" s="126"/>
      <c r="H1204" s="126"/>
      <c r="I1204" s="126"/>
      <c r="J1204" s="136" t="s">
        <v>79</v>
      </c>
      <c r="K1204" s="100" t="s">
        <v>23</v>
      </c>
      <c r="L1204" s="93" t="s">
        <v>60</v>
      </c>
      <c r="M1204" s="111" t="s">
        <v>182</v>
      </c>
      <c r="N1204" s="101">
        <v>600</v>
      </c>
      <c r="O1204" s="101">
        <v>3</v>
      </c>
      <c r="P1204" s="101">
        <v>25</v>
      </c>
      <c r="Q1204" s="101">
        <v>25</v>
      </c>
      <c r="R1204" s="102"/>
      <c r="S1204" s="126" t="s">
        <v>73</v>
      </c>
      <c r="T1204" s="126">
        <v>3</v>
      </c>
      <c r="U1204" s="126">
        <v>25</v>
      </c>
      <c r="V1204" s="126">
        <v>11</v>
      </c>
      <c r="W1204" s="126">
        <v>10</v>
      </c>
      <c r="X1204" s="126">
        <v>1399.2</v>
      </c>
      <c r="Y1204" s="126" t="s">
        <v>75</v>
      </c>
      <c r="Z1204" s="126"/>
      <c r="AA1204" s="133" t="s">
        <v>83</v>
      </c>
      <c r="AE1204" t="str">
        <f>IF(P1204&gt;U1204,"XXXX","")</f>
        <v/>
      </c>
    </row>
    <row r="1205" spans="1:31" x14ac:dyDescent="0.2">
      <c r="A1205" s="140"/>
      <c r="B1205" s="127"/>
      <c r="C1205" s="146"/>
      <c r="D1205" s="144"/>
      <c r="E1205" s="127"/>
      <c r="F1205" s="127"/>
      <c r="G1205" s="127"/>
      <c r="H1205" s="127"/>
      <c r="I1205" s="127"/>
      <c r="J1205" s="137"/>
      <c r="K1205" s="103" t="s">
        <v>13</v>
      </c>
      <c r="L1205" s="104" t="s">
        <v>60</v>
      </c>
      <c r="M1205" s="112" t="s">
        <v>64</v>
      </c>
      <c r="N1205" s="105">
        <v>600</v>
      </c>
      <c r="O1205" s="105">
        <v>3</v>
      </c>
      <c r="P1205" s="105">
        <v>5</v>
      </c>
      <c r="Q1205" s="105">
        <v>27</v>
      </c>
      <c r="R1205" s="106">
        <v>10</v>
      </c>
      <c r="S1205" s="127"/>
      <c r="T1205" s="127"/>
      <c r="U1205" s="127"/>
      <c r="V1205" s="127"/>
      <c r="W1205" s="127"/>
      <c r="X1205" s="127"/>
      <c r="Y1205" s="127"/>
      <c r="Z1205" s="127"/>
      <c r="AA1205" s="134"/>
    </row>
    <row r="1206" spans="1:31" ht="13.5" thickBot="1" x14ac:dyDescent="0.25">
      <c r="A1206" s="141"/>
      <c r="B1206" s="128"/>
      <c r="C1206" s="147"/>
      <c r="D1206" s="145"/>
      <c r="E1206" s="128"/>
      <c r="F1206" s="128"/>
      <c r="G1206" s="128"/>
      <c r="H1206" s="128"/>
      <c r="I1206" s="128"/>
      <c r="J1206" s="138"/>
      <c r="K1206" s="107" t="s">
        <v>14</v>
      </c>
      <c r="L1206" s="108" t="s">
        <v>60</v>
      </c>
      <c r="M1206" s="113" t="s">
        <v>62</v>
      </c>
      <c r="N1206" s="109">
        <v>600</v>
      </c>
      <c r="O1206" s="109">
        <v>3</v>
      </c>
      <c r="P1206" s="109">
        <v>5</v>
      </c>
      <c r="Q1206" s="109">
        <v>27</v>
      </c>
      <c r="R1206" s="110"/>
      <c r="S1206" s="128"/>
      <c r="T1206" s="128"/>
      <c r="U1206" s="128"/>
      <c r="V1206" s="128"/>
      <c r="W1206" s="128"/>
      <c r="X1206" s="128"/>
      <c r="Y1206" s="128"/>
      <c r="Z1206" s="128"/>
      <c r="AA1206" s="135"/>
    </row>
    <row r="1207" spans="1:31" x14ac:dyDescent="0.2">
      <c r="A1207" s="139" t="s">
        <v>620</v>
      </c>
      <c r="B1207" s="126" t="s">
        <v>76</v>
      </c>
      <c r="C1207" s="142">
        <v>43665</v>
      </c>
      <c r="D1207" s="143" t="s">
        <v>77</v>
      </c>
      <c r="E1207" s="126"/>
      <c r="F1207" s="126"/>
      <c r="G1207" s="126"/>
      <c r="H1207" s="126"/>
      <c r="I1207" s="126"/>
      <c r="J1207" s="136" t="s">
        <v>79</v>
      </c>
      <c r="K1207" s="100" t="s">
        <v>23</v>
      </c>
      <c r="L1207" s="93" t="s">
        <v>60</v>
      </c>
      <c r="M1207" s="111" t="s">
        <v>182</v>
      </c>
      <c r="N1207" s="101">
        <v>600</v>
      </c>
      <c r="O1207" s="101">
        <v>3</v>
      </c>
      <c r="P1207" s="101">
        <v>25</v>
      </c>
      <c r="Q1207" s="101">
        <v>30</v>
      </c>
      <c r="R1207" s="102"/>
      <c r="S1207" s="126" t="s">
        <v>73</v>
      </c>
      <c r="T1207" s="126">
        <v>3</v>
      </c>
      <c r="U1207" s="126">
        <v>25</v>
      </c>
      <c r="V1207" s="126">
        <v>11</v>
      </c>
      <c r="W1207" s="126">
        <v>10</v>
      </c>
      <c r="X1207" s="126">
        <v>1399.2</v>
      </c>
      <c r="Y1207" s="126" t="s">
        <v>75</v>
      </c>
      <c r="Z1207" s="126"/>
      <c r="AA1207" s="133" t="s">
        <v>83</v>
      </c>
      <c r="AE1207" t="str">
        <f>IF(P1207&gt;U1207,"XXXX","")</f>
        <v/>
      </c>
    </row>
    <row r="1208" spans="1:31" x14ac:dyDescent="0.2">
      <c r="A1208" s="140"/>
      <c r="B1208" s="127"/>
      <c r="C1208" s="146"/>
      <c r="D1208" s="144"/>
      <c r="E1208" s="127"/>
      <c r="F1208" s="127"/>
      <c r="G1208" s="127"/>
      <c r="H1208" s="127"/>
      <c r="I1208" s="127"/>
      <c r="J1208" s="137"/>
      <c r="K1208" s="103" t="s">
        <v>13</v>
      </c>
      <c r="L1208" s="104" t="s">
        <v>60</v>
      </c>
      <c r="M1208" s="112" t="s">
        <v>64</v>
      </c>
      <c r="N1208" s="105">
        <v>600</v>
      </c>
      <c r="O1208" s="105">
        <v>3</v>
      </c>
      <c r="P1208" s="105">
        <v>5</v>
      </c>
      <c r="Q1208" s="105">
        <v>27</v>
      </c>
      <c r="R1208" s="106">
        <v>10</v>
      </c>
      <c r="S1208" s="127"/>
      <c r="T1208" s="127"/>
      <c r="U1208" s="127"/>
      <c r="V1208" s="127"/>
      <c r="W1208" s="127"/>
      <c r="X1208" s="127"/>
      <c r="Y1208" s="127"/>
      <c r="Z1208" s="127"/>
      <c r="AA1208" s="134"/>
    </row>
    <row r="1209" spans="1:31" ht="13.5" thickBot="1" x14ac:dyDescent="0.25">
      <c r="A1209" s="141"/>
      <c r="B1209" s="128"/>
      <c r="C1209" s="147"/>
      <c r="D1209" s="145"/>
      <c r="E1209" s="128"/>
      <c r="F1209" s="128"/>
      <c r="G1209" s="128"/>
      <c r="H1209" s="128"/>
      <c r="I1209" s="128"/>
      <c r="J1209" s="138"/>
      <c r="K1209" s="107" t="s">
        <v>14</v>
      </c>
      <c r="L1209" s="108" t="s">
        <v>60</v>
      </c>
      <c r="M1209" s="113" t="s">
        <v>62</v>
      </c>
      <c r="N1209" s="109">
        <v>600</v>
      </c>
      <c r="O1209" s="109">
        <v>3</v>
      </c>
      <c r="P1209" s="109">
        <v>5</v>
      </c>
      <c r="Q1209" s="109">
        <v>27</v>
      </c>
      <c r="R1209" s="110"/>
      <c r="S1209" s="128"/>
      <c r="T1209" s="128"/>
      <c r="U1209" s="128"/>
      <c r="V1209" s="128"/>
      <c r="W1209" s="128"/>
      <c r="X1209" s="128"/>
      <c r="Y1209" s="128"/>
      <c r="Z1209" s="128"/>
      <c r="AA1209" s="135"/>
    </row>
    <row r="1210" spans="1:31" x14ac:dyDescent="0.2">
      <c r="A1210" s="139" t="s">
        <v>621</v>
      </c>
      <c r="B1210" s="126" t="s">
        <v>76</v>
      </c>
      <c r="C1210" s="142">
        <v>43665</v>
      </c>
      <c r="D1210" s="143" t="s">
        <v>77</v>
      </c>
      <c r="E1210" s="126"/>
      <c r="F1210" s="126"/>
      <c r="G1210" s="126"/>
      <c r="H1210" s="126"/>
      <c r="I1210" s="126"/>
      <c r="J1210" s="136" t="s">
        <v>79</v>
      </c>
      <c r="K1210" s="100" t="s">
        <v>23</v>
      </c>
      <c r="L1210" s="93" t="s">
        <v>60</v>
      </c>
      <c r="M1210" s="111" t="s">
        <v>182</v>
      </c>
      <c r="N1210" s="101">
        <v>600</v>
      </c>
      <c r="O1210" s="101">
        <v>3</v>
      </c>
      <c r="P1210" s="101">
        <v>25</v>
      </c>
      <c r="Q1210" s="101">
        <v>40</v>
      </c>
      <c r="R1210" s="102"/>
      <c r="S1210" s="126" t="s">
        <v>73</v>
      </c>
      <c r="T1210" s="126">
        <v>3</v>
      </c>
      <c r="U1210" s="126">
        <v>25</v>
      </c>
      <c r="V1210" s="126">
        <v>11</v>
      </c>
      <c r="W1210" s="126">
        <v>10</v>
      </c>
      <c r="X1210" s="126">
        <v>1399.2</v>
      </c>
      <c r="Y1210" s="126" t="s">
        <v>75</v>
      </c>
      <c r="Z1210" s="126"/>
      <c r="AA1210" s="133" t="s">
        <v>83</v>
      </c>
      <c r="AE1210" t="str">
        <f>IF(P1210&gt;U1210,"XXXX","")</f>
        <v/>
      </c>
    </row>
    <row r="1211" spans="1:31" x14ac:dyDescent="0.2">
      <c r="A1211" s="140"/>
      <c r="B1211" s="127"/>
      <c r="C1211" s="146"/>
      <c r="D1211" s="144"/>
      <c r="E1211" s="127"/>
      <c r="F1211" s="127"/>
      <c r="G1211" s="127"/>
      <c r="H1211" s="127"/>
      <c r="I1211" s="127"/>
      <c r="J1211" s="137"/>
      <c r="K1211" s="103" t="s">
        <v>13</v>
      </c>
      <c r="L1211" s="104" t="s">
        <v>60</v>
      </c>
      <c r="M1211" s="112" t="s">
        <v>64</v>
      </c>
      <c r="N1211" s="105">
        <v>600</v>
      </c>
      <c r="O1211" s="105">
        <v>3</v>
      </c>
      <c r="P1211" s="105">
        <v>5</v>
      </c>
      <c r="Q1211" s="105">
        <v>27</v>
      </c>
      <c r="R1211" s="106">
        <v>10</v>
      </c>
      <c r="S1211" s="127"/>
      <c r="T1211" s="127"/>
      <c r="U1211" s="127"/>
      <c r="V1211" s="127"/>
      <c r="W1211" s="127"/>
      <c r="X1211" s="127"/>
      <c r="Y1211" s="127"/>
      <c r="Z1211" s="127"/>
      <c r="AA1211" s="134"/>
    </row>
    <row r="1212" spans="1:31" ht="13.5" thickBot="1" x14ac:dyDescent="0.25">
      <c r="A1212" s="141"/>
      <c r="B1212" s="128"/>
      <c r="C1212" s="147"/>
      <c r="D1212" s="145"/>
      <c r="E1212" s="128"/>
      <c r="F1212" s="128"/>
      <c r="G1212" s="128"/>
      <c r="H1212" s="128"/>
      <c r="I1212" s="128"/>
      <c r="J1212" s="138"/>
      <c r="K1212" s="107" t="s">
        <v>14</v>
      </c>
      <c r="L1212" s="108" t="s">
        <v>60</v>
      </c>
      <c r="M1212" s="113" t="s">
        <v>62</v>
      </c>
      <c r="N1212" s="109">
        <v>600</v>
      </c>
      <c r="O1212" s="109">
        <v>3</v>
      </c>
      <c r="P1212" s="109">
        <v>5</v>
      </c>
      <c r="Q1212" s="109">
        <v>27</v>
      </c>
      <c r="R1212" s="110"/>
      <c r="S1212" s="128"/>
      <c r="T1212" s="128"/>
      <c r="U1212" s="128"/>
      <c r="V1212" s="128"/>
      <c r="W1212" s="128"/>
      <c r="X1212" s="128"/>
      <c r="Y1212" s="128"/>
      <c r="Z1212" s="128"/>
      <c r="AA1212" s="135"/>
    </row>
    <row r="1213" spans="1:31" x14ac:dyDescent="0.2">
      <c r="A1213" s="139" t="s">
        <v>622</v>
      </c>
      <c r="B1213" s="126" t="s">
        <v>76</v>
      </c>
      <c r="C1213" s="142">
        <v>43665</v>
      </c>
      <c r="D1213" s="143" t="s">
        <v>77</v>
      </c>
      <c r="E1213" s="126"/>
      <c r="F1213" s="126"/>
      <c r="G1213" s="126"/>
      <c r="H1213" s="126"/>
      <c r="I1213" s="126"/>
      <c r="J1213" s="136" t="s">
        <v>79</v>
      </c>
      <c r="K1213" s="100" t="s">
        <v>23</v>
      </c>
      <c r="L1213" s="93" t="s">
        <v>60</v>
      </c>
      <c r="M1213" s="111" t="s">
        <v>183</v>
      </c>
      <c r="N1213" s="101">
        <v>480</v>
      </c>
      <c r="O1213" s="101">
        <v>3</v>
      </c>
      <c r="P1213" s="101">
        <v>100</v>
      </c>
      <c r="Q1213" s="101">
        <v>15</v>
      </c>
      <c r="R1213" s="102"/>
      <c r="S1213" s="126" t="s">
        <v>72</v>
      </c>
      <c r="T1213" s="126">
        <v>3</v>
      </c>
      <c r="U1213" s="126">
        <v>100</v>
      </c>
      <c r="V1213" s="126">
        <v>11</v>
      </c>
      <c r="W1213" s="126">
        <v>7.5</v>
      </c>
      <c r="X1213" s="126">
        <v>1399.2</v>
      </c>
      <c r="Y1213" s="126" t="s">
        <v>75</v>
      </c>
      <c r="Z1213" s="126"/>
      <c r="AA1213" s="133" t="s">
        <v>83</v>
      </c>
      <c r="AE1213" t="str">
        <f>IF(P1213&gt;U1213,"XXXX","")</f>
        <v/>
      </c>
    </row>
    <row r="1214" spans="1:31" x14ac:dyDescent="0.2">
      <c r="A1214" s="140"/>
      <c r="B1214" s="127"/>
      <c r="C1214" s="146"/>
      <c r="D1214" s="144"/>
      <c r="E1214" s="127"/>
      <c r="F1214" s="127"/>
      <c r="G1214" s="127"/>
      <c r="H1214" s="127"/>
      <c r="I1214" s="127"/>
      <c r="J1214" s="137"/>
      <c r="K1214" s="103" t="s">
        <v>13</v>
      </c>
      <c r="L1214" s="104" t="s">
        <v>60</v>
      </c>
      <c r="M1214" s="112" t="s">
        <v>64</v>
      </c>
      <c r="N1214" s="105">
        <v>480</v>
      </c>
      <c r="O1214" s="105">
        <v>3</v>
      </c>
      <c r="P1214" s="105">
        <v>5</v>
      </c>
      <c r="Q1214" s="105">
        <v>27</v>
      </c>
      <c r="R1214" s="106">
        <v>10</v>
      </c>
      <c r="S1214" s="127"/>
      <c r="T1214" s="127"/>
      <c r="U1214" s="127"/>
      <c r="V1214" s="127"/>
      <c r="W1214" s="127"/>
      <c r="X1214" s="127"/>
      <c r="Y1214" s="127"/>
      <c r="Z1214" s="127"/>
      <c r="AA1214" s="134"/>
    </row>
    <row r="1215" spans="1:31" ht="13.5" thickBot="1" x14ac:dyDescent="0.25">
      <c r="A1215" s="141"/>
      <c r="B1215" s="128"/>
      <c r="C1215" s="147"/>
      <c r="D1215" s="145"/>
      <c r="E1215" s="128"/>
      <c r="F1215" s="128"/>
      <c r="G1215" s="128"/>
      <c r="H1215" s="128"/>
      <c r="I1215" s="128"/>
      <c r="J1215" s="138"/>
      <c r="K1215" s="107" t="s">
        <v>14</v>
      </c>
      <c r="L1215" s="108" t="s">
        <v>60</v>
      </c>
      <c r="M1215" s="113" t="s">
        <v>62</v>
      </c>
      <c r="N1215" s="109">
        <v>480</v>
      </c>
      <c r="O1215" s="109">
        <v>3</v>
      </c>
      <c r="P1215" s="109">
        <v>5</v>
      </c>
      <c r="Q1215" s="109">
        <v>27</v>
      </c>
      <c r="R1215" s="110"/>
      <c r="S1215" s="128"/>
      <c r="T1215" s="128"/>
      <c r="U1215" s="128"/>
      <c r="V1215" s="128"/>
      <c r="W1215" s="128"/>
      <c r="X1215" s="128"/>
      <c r="Y1215" s="128"/>
      <c r="Z1215" s="128"/>
      <c r="AA1215" s="135"/>
    </row>
    <row r="1216" spans="1:31" x14ac:dyDescent="0.2">
      <c r="A1216" s="139" t="s">
        <v>623</v>
      </c>
      <c r="B1216" s="126" t="s">
        <v>76</v>
      </c>
      <c r="C1216" s="142">
        <v>43665</v>
      </c>
      <c r="D1216" s="143" t="s">
        <v>77</v>
      </c>
      <c r="E1216" s="126"/>
      <c r="F1216" s="126"/>
      <c r="G1216" s="126"/>
      <c r="H1216" s="126"/>
      <c r="I1216" s="126"/>
      <c r="J1216" s="136" t="s">
        <v>79</v>
      </c>
      <c r="K1216" s="100" t="s">
        <v>23</v>
      </c>
      <c r="L1216" s="93" t="s">
        <v>60</v>
      </c>
      <c r="M1216" s="111" t="s">
        <v>183</v>
      </c>
      <c r="N1216" s="101">
        <v>480</v>
      </c>
      <c r="O1216" s="101">
        <v>3</v>
      </c>
      <c r="P1216" s="101">
        <v>100</v>
      </c>
      <c r="Q1216" s="101">
        <v>20</v>
      </c>
      <c r="R1216" s="102"/>
      <c r="S1216" s="126" t="s">
        <v>72</v>
      </c>
      <c r="T1216" s="126">
        <v>3</v>
      </c>
      <c r="U1216" s="126">
        <v>100</v>
      </c>
      <c r="V1216" s="126">
        <v>11</v>
      </c>
      <c r="W1216" s="126">
        <v>7.5</v>
      </c>
      <c r="X1216" s="126">
        <v>1399.2</v>
      </c>
      <c r="Y1216" s="126" t="s">
        <v>75</v>
      </c>
      <c r="Z1216" s="126"/>
      <c r="AA1216" s="133" t="s">
        <v>83</v>
      </c>
      <c r="AE1216" t="str">
        <f>IF(P1216&gt;U1216,"XXXX","")</f>
        <v/>
      </c>
    </row>
    <row r="1217" spans="1:31" x14ac:dyDescent="0.2">
      <c r="A1217" s="140"/>
      <c r="B1217" s="127"/>
      <c r="C1217" s="146"/>
      <c r="D1217" s="144"/>
      <c r="E1217" s="127"/>
      <c r="F1217" s="127"/>
      <c r="G1217" s="127"/>
      <c r="H1217" s="127"/>
      <c r="I1217" s="127"/>
      <c r="J1217" s="137"/>
      <c r="K1217" s="103" t="s">
        <v>13</v>
      </c>
      <c r="L1217" s="104" t="s">
        <v>60</v>
      </c>
      <c r="M1217" s="112" t="s">
        <v>64</v>
      </c>
      <c r="N1217" s="105">
        <v>480</v>
      </c>
      <c r="O1217" s="105">
        <v>3</v>
      </c>
      <c r="P1217" s="105">
        <v>5</v>
      </c>
      <c r="Q1217" s="105">
        <v>27</v>
      </c>
      <c r="R1217" s="106">
        <v>10</v>
      </c>
      <c r="S1217" s="127"/>
      <c r="T1217" s="127"/>
      <c r="U1217" s="127"/>
      <c r="V1217" s="127"/>
      <c r="W1217" s="127"/>
      <c r="X1217" s="127"/>
      <c r="Y1217" s="127"/>
      <c r="Z1217" s="127"/>
      <c r="AA1217" s="134"/>
    </row>
    <row r="1218" spans="1:31" ht="13.5" thickBot="1" x14ac:dyDescent="0.25">
      <c r="A1218" s="141"/>
      <c r="B1218" s="128"/>
      <c r="C1218" s="147"/>
      <c r="D1218" s="145"/>
      <c r="E1218" s="128"/>
      <c r="F1218" s="128"/>
      <c r="G1218" s="128"/>
      <c r="H1218" s="128"/>
      <c r="I1218" s="128"/>
      <c r="J1218" s="138"/>
      <c r="K1218" s="107" t="s">
        <v>14</v>
      </c>
      <c r="L1218" s="108" t="s">
        <v>60</v>
      </c>
      <c r="M1218" s="113" t="s">
        <v>62</v>
      </c>
      <c r="N1218" s="109">
        <v>480</v>
      </c>
      <c r="O1218" s="109">
        <v>3</v>
      </c>
      <c r="P1218" s="109">
        <v>5</v>
      </c>
      <c r="Q1218" s="109">
        <v>27</v>
      </c>
      <c r="R1218" s="110"/>
      <c r="S1218" s="128"/>
      <c r="T1218" s="128"/>
      <c r="U1218" s="128"/>
      <c r="V1218" s="128"/>
      <c r="W1218" s="128"/>
      <c r="X1218" s="128"/>
      <c r="Y1218" s="128"/>
      <c r="Z1218" s="128"/>
      <c r="AA1218" s="135"/>
    </row>
    <row r="1219" spans="1:31" x14ac:dyDescent="0.2">
      <c r="A1219" s="139" t="s">
        <v>624</v>
      </c>
      <c r="B1219" s="126" t="s">
        <v>76</v>
      </c>
      <c r="C1219" s="142">
        <v>43665</v>
      </c>
      <c r="D1219" s="143" t="s">
        <v>77</v>
      </c>
      <c r="E1219" s="126"/>
      <c r="F1219" s="126"/>
      <c r="G1219" s="126"/>
      <c r="H1219" s="126"/>
      <c r="I1219" s="126"/>
      <c r="J1219" s="136" t="s">
        <v>79</v>
      </c>
      <c r="K1219" s="100" t="s">
        <v>23</v>
      </c>
      <c r="L1219" s="93" t="s">
        <v>60</v>
      </c>
      <c r="M1219" s="111" t="s">
        <v>183</v>
      </c>
      <c r="N1219" s="101">
        <v>480</v>
      </c>
      <c r="O1219" s="101">
        <v>3</v>
      </c>
      <c r="P1219" s="101">
        <v>100</v>
      </c>
      <c r="Q1219" s="101">
        <v>25</v>
      </c>
      <c r="R1219" s="102"/>
      <c r="S1219" s="126" t="s">
        <v>72</v>
      </c>
      <c r="T1219" s="126">
        <v>3</v>
      </c>
      <c r="U1219" s="126">
        <v>100</v>
      </c>
      <c r="V1219" s="126">
        <v>11</v>
      </c>
      <c r="W1219" s="126">
        <v>7.5</v>
      </c>
      <c r="X1219" s="126">
        <v>1399.2</v>
      </c>
      <c r="Y1219" s="126" t="s">
        <v>75</v>
      </c>
      <c r="Z1219" s="126"/>
      <c r="AA1219" s="133" t="s">
        <v>83</v>
      </c>
      <c r="AE1219" t="str">
        <f>IF(P1219&gt;U1219,"XXXX","")</f>
        <v/>
      </c>
    </row>
    <row r="1220" spans="1:31" x14ac:dyDescent="0.2">
      <c r="A1220" s="140"/>
      <c r="B1220" s="127"/>
      <c r="C1220" s="146"/>
      <c r="D1220" s="144"/>
      <c r="E1220" s="127"/>
      <c r="F1220" s="127"/>
      <c r="G1220" s="127"/>
      <c r="H1220" s="127"/>
      <c r="I1220" s="127"/>
      <c r="J1220" s="137"/>
      <c r="K1220" s="103" t="s">
        <v>13</v>
      </c>
      <c r="L1220" s="104" t="s">
        <v>60</v>
      </c>
      <c r="M1220" s="112" t="s">
        <v>64</v>
      </c>
      <c r="N1220" s="105">
        <v>480</v>
      </c>
      <c r="O1220" s="105">
        <v>3</v>
      </c>
      <c r="P1220" s="105">
        <v>5</v>
      </c>
      <c r="Q1220" s="105">
        <v>27</v>
      </c>
      <c r="R1220" s="106">
        <v>10</v>
      </c>
      <c r="S1220" s="127"/>
      <c r="T1220" s="127"/>
      <c r="U1220" s="127"/>
      <c r="V1220" s="127"/>
      <c r="W1220" s="127"/>
      <c r="X1220" s="127"/>
      <c r="Y1220" s="127"/>
      <c r="Z1220" s="127"/>
      <c r="AA1220" s="134"/>
    </row>
    <row r="1221" spans="1:31" ht="13.5" thickBot="1" x14ac:dyDescent="0.25">
      <c r="A1221" s="141"/>
      <c r="B1221" s="128"/>
      <c r="C1221" s="147"/>
      <c r="D1221" s="145"/>
      <c r="E1221" s="128"/>
      <c r="F1221" s="128"/>
      <c r="G1221" s="128"/>
      <c r="H1221" s="128"/>
      <c r="I1221" s="128"/>
      <c r="J1221" s="138"/>
      <c r="K1221" s="107" t="s">
        <v>14</v>
      </c>
      <c r="L1221" s="108" t="s">
        <v>60</v>
      </c>
      <c r="M1221" s="113" t="s">
        <v>62</v>
      </c>
      <c r="N1221" s="109">
        <v>480</v>
      </c>
      <c r="O1221" s="109">
        <v>3</v>
      </c>
      <c r="P1221" s="109">
        <v>5</v>
      </c>
      <c r="Q1221" s="109">
        <v>27</v>
      </c>
      <c r="R1221" s="110"/>
      <c r="S1221" s="128"/>
      <c r="T1221" s="128"/>
      <c r="U1221" s="128"/>
      <c r="V1221" s="128"/>
      <c r="W1221" s="128"/>
      <c r="X1221" s="128"/>
      <c r="Y1221" s="128"/>
      <c r="Z1221" s="128"/>
      <c r="AA1221" s="135"/>
    </row>
    <row r="1222" spans="1:31" x14ac:dyDescent="0.2">
      <c r="A1222" s="139" t="s">
        <v>625</v>
      </c>
      <c r="B1222" s="126" t="s">
        <v>76</v>
      </c>
      <c r="C1222" s="142">
        <v>43665</v>
      </c>
      <c r="D1222" s="143" t="s">
        <v>77</v>
      </c>
      <c r="E1222" s="126"/>
      <c r="F1222" s="126"/>
      <c r="G1222" s="126"/>
      <c r="H1222" s="126"/>
      <c r="I1222" s="126"/>
      <c r="J1222" s="136" t="s">
        <v>79</v>
      </c>
      <c r="K1222" s="100" t="s">
        <v>23</v>
      </c>
      <c r="L1222" s="93" t="s">
        <v>60</v>
      </c>
      <c r="M1222" s="111" t="s">
        <v>183</v>
      </c>
      <c r="N1222" s="101">
        <v>480</v>
      </c>
      <c r="O1222" s="101">
        <v>3</v>
      </c>
      <c r="P1222" s="101">
        <v>100</v>
      </c>
      <c r="Q1222" s="101">
        <v>30</v>
      </c>
      <c r="R1222" s="102"/>
      <c r="S1222" s="126" t="s">
        <v>72</v>
      </c>
      <c r="T1222" s="126">
        <v>3</v>
      </c>
      <c r="U1222" s="126">
        <v>100</v>
      </c>
      <c r="V1222" s="126">
        <v>11</v>
      </c>
      <c r="W1222" s="126">
        <v>7.5</v>
      </c>
      <c r="X1222" s="126">
        <v>1399.2</v>
      </c>
      <c r="Y1222" s="126" t="s">
        <v>75</v>
      </c>
      <c r="Z1222" s="126"/>
      <c r="AA1222" s="133" t="s">
        <v>83</v>
      </c>
      <c r="AE1222" t="str">
        <f>IF(P1222&gt;U1222,"XXXX","")</f>
        <v/>
      </c>
    </row>
    <row r="1223" spans="1:31" x14ac:dyDescent="0.2">
      <c r="A1223" s="140"/>
      <c r="B1223" s="127"/>
      <c r="C1223" s="146"/>
      <c r="D1223" s="144"/>
      <c r="E1223" s="127"/>
      <c r="F1223" s="127"/>
      <c r="G1223" s="127"/>
      <c r="H1223" s="127"/>
      <c r="I1223" s="127"/>
      <c r="J1223" s="137"/>
      <c r="K1223" s="103" t="s">
        <v>13</v>
      </c>
      <c r="L1223" s="104" t="s">
        <v>60</v>
      </c>
      <c r="M1223" s="112" t="s">
        <v>64</v>
      </c>
      <c r="N1223" s="105">
        <v>480</v>
      </c>
      <c r="O1223" s="105">
        <v>3</v>
      </c>
      <c r="P1223" s="105">
        <v>5</v>
      </c>
      <c r="Q1223" s="105">
        <v>27</v>
      </c>
      <c r="R1223" s="106">
        <v>10</v>
      </c>
      <c r="S1223" s="127"/>
      <c r="T1223" s="127"/>
      <c r="U1223" s="127"/>
      <c r="V1223" s="127"/>
      <c r="W1223" s="127"/>
      <c r="X1223" s="127"/>
      <c r="Y1223" s="127"/>
      <c r="Z1223" s="127"/>
      <c r="AA1223" s="134"/>
    </row>
    <row r="1224" spans="1:31" ht="13.5" thickBot="1" x14ac:dyDescent="0.25">
      <c r="A1224" s="141"/>
      <c r="B1224" s="128"/>
      <c r="C1224" s="147"/>
      <c r="D1224" s="145"/>
      <c r="E1224" s="128"/>
      <c r="F1224" s="128"/>
      <c r="G1224" s="128"/>
      <c r="H1224" s="128"/>
      <c r="I1224" s="128"/>
      <c r="J1224" s="138"/>
      <c r="K1224" s="107" t="s">
        <v>14</v>
      </c>
      <c r="L1224" s="108" t="s">
        <v>60</v>
      </c>
      <c r="M1224" s="113" t="s">
        <v>62</v>
      </c>
      <c r="N1224" s="109">
        <v>480</v>
      </c>
      <c r="O1224" s="109">
        <v>3</v>
      </c>
      <c r="P1224" s="109">
        <v>5</v>
      </c>
      <c r="Q1224" s="109">
        <v>27</v>
      </c>
      <c r="R1224" s="110"/>
      <c r="S1224" s="128"/>
      <c r="T1224" s="128"/>
      <c r="U1224" s="128"/>
      <c r="V1224" s="128"/>
      <c r="W1224" s="128"/>
      <c r="X1224" s="128"/>
      <c r="Y1224" s="128"/>
      <c r="Z1224" s="128"/>
      <c r="AA1224" s="135"/>
    </row>
    <row r="1225" spans="1:31" x14ac:dyDescent="0.2">
      <c r="A1225" s="139" t="s">
        <v>626</v>
      </c>
      <c r="B1225" s="126" t="s">
        <v>76</v>
      </c>
      <c r="C1225" s="142">
        <v>43665</v>
      </c>
      <c r="D1225" s="143" t="s">
        <v>77</v>
      </c>
      <c r="E1225" s="126"/>
      <c r="F1225" s="126"/>
      <c r="G1225" s="126"/>
      <c r="H1225" s="126"/>
      <c r="I1225" s="126"/>
      <c r="J1225" s="136" t="s">
        <v>79</v>
      </c>
      <c r="K1225" s="100" t="s">
        <v>23</v>
      </c>
      <c r="L1225" s="93" t="s">
        <v>60</v>
      </c>
      <c r="M1225" s="111" t="s">
        <v>183</v>
      </c>
      <c r="N1225" s="101">
        <v>480</v>
      </c>
      <c r="O1225" s="101">
        <v>3</v>
      </c>
      <c r="P1225" s="101">
        <v>100</v>
      </c>
      <c r="Q1225" s="101">
        <v>40</v>
      </c>
      <c r="R1225" s="102"/>
      <c r="S1225" s="126" t="s">
        <v>72</v>
      </c>
      <c r="T1225" s="126">
        <v>3</v>
      </c>
      <c r="U1225" s="126">
        <v>100</v>
      </c>
      <c r="V1225" s="126">
        <v>11</v>
      </c>
      <c r="W1225" s="126">
        <v>7.5</v>
      </c>
      <c r="X1225" s="126">
        <v>1399.2</v>
      </c>
      <c r="Y1225" s="126" t="s">
        <v>75</v>
      </c>
      <c r="Z1225" s="126"/>
      <c r="AA1225" s="133" t="s">
        <v>83</v>
      </c>
      <c r="AE1225" t="str">
        <f>IF(P1225&gt;U1225,"XXXX","")</f>
        <v/>
      </c>
    </row>
    <row r="1226" spans="1:31" x14ac:dyDescent="0.2">
      <c r="A1226" s="140"/>
      <c r="B1226" s="127"/>
      <c r="C1226" s="146"/>
      <c r="D1226" s="144"/>
      <c r="E1226" s="127"/>
      <c r="F1226" s="127"/>
      <c r="G1226" s="127"/>
      <c r="H1226" s="127"/>
      <c r="I1226" s="127"/>
      <c r="J1226" s="137"/>
      <c r="K1226" s="103" t="s">
        <v>13</v>
      </c>
      <c r="L1226" s="104" t="s">
        <v>60</v>
      </c>
      <c r="M1226" s="112" t="s">
        <v>64</v>
      </c>
      <c r="N1226" s="105">
        <v>480</v>
      </c>
      <c r="O1226" s="105">
        <v>3</v>
      </c>
      <c r="P1226" s="105">
        <v>5</v>
      </c>
      <c r="Q1226" s="105">
        <v>27</v>
      </c>
      <c r="R1226" s="106">
        <v>10</v>
      </c>
      <c r="S1226" s="127"/>
      <c r="T1226" s="127"/>
      <c r="U1226" s="127"/>
      <c r="V1226" s="127"/>
      <c r="W1226" s="127"/>
      <c r="X1226" s="127"/>
      <c r="Y1226" s="127"/>
      <c r="Z1226" s="127"/>
      <c r="AA1226" s="134"/>
    </row>
    <row r="1227" spans="1:31" ht="13.5" thickBot="1" x14ac:dyDescent="0.25">
      <c r="A1227" s="141"/>
      <c r="B1227" s="128"/>
      <c r="C1227" s="147"/>
      <c r="D1227" s="145"/>
      <c r="E1227" s="128"/>
      <c r="F1227" s="128"/>
      <c r="G1227" s="128"/>
      <c r="H1227" s="128"/>
      <c r="I1227" s="128"/>
      <c r="J1227" s="138"/>
      <c r="K1227" s="107" t="s">
        <v>14</v>
      </c>
      <c r="L1227" s="108" t="s">
        <v>60</v>
      </c>
      <c r="M1227" s="113" t="s">
        <v>62</v>
      </c>
      <c r="N1227" s="109">
        <v>480</v>
      </c>
      <c r="O1227" s="109">
        <v>3</v>
      </c>
      <c r="P1227" s="109">
        <v>5</v>
      </c>
      <c r="Q1227" s="109">
        <v>27</v>
      </c>
      <c r="R1227" s="110"/>
      <c r="S1227" s="128"/>
      <c r="T1227" s="128"/>
      <c r="U1227" s="128"/>
      <c r="V1227" s="128"/>
      <c r="W1227" s="128"/>
      <c r="X1227" s="128"/>
      <c r="Y1227" s="128"/>
      <c r="Z1227" s="128"/>
      <c r="AA1227" s="135"/>
    </row>
    <row r="1228" spans="1:31" x14ac:dyDescent="0.2">
      <c r="A1228" s="139" t="s">
        <v>627</v>
      </c>
      <c r="B1228" s="126" t="s">
        <v>76</v>
      </c>
      <c r="C1228" s="142">
        <v>43665</v>
      </c>
      <c r="D1228" s="143" t="s">
        <v>77</v>
      </c>
      <c r="E1228" s="126"/>
      <c r="F1228" s="126"/>
      <c r="G1228" s="126"/>
      <c r="H1228" s="126"/>
      <c r="I1228" s="126"/>
      <c r="J1228" s="136" t="s">
        <v>79</v>
      </c>
      <c r="K1228" s="100" t="s">
        <v>23</v>
      </c>
      <c r="L1228" s="93" t="s">
        <v>60</v>
      </c>
      <c r="M1228" s="111" t="s">
        <v>183</v>
      </c>
      <c r="N1228" s="101">
        <v>480</v>
      </c>
      <c r="O1228" s="101">
        <v>3</v>
      </c>
      <c r="P1228" s="101">
        <v>100</v>
      </c>
      <c r="Q1228" s="101">
        <v>20</v>
      </c>
      <c r="R1228" s="102"/>
      <c r="S1228" s="126" t="s">
        <v>72</v>
      </c>
      <c r="T1228" s="126">
        <v>3</v>
      </c>
      <c r="U1228" s="126">
        <v>100</v>
      </c>
      <c r="V1228" s="126">
        <v>14</v>
      </c>
      <c r="W1228" s="126">
        <v>10</v>
      </c>
      <c r="X1228" s="126">
        <v>1399.2</v>
      </c>
      <c r="Y1228" s="126" t="s">
        <v>75</v>
      </c>
      <c r="Z1228" s="126"/>
      <c r="AA1228" s="133" t="s">
        <v>83</v>
      </c>
      <c r="AE1228" t="str">
        <f>IF(P1228&gt;U1228,"XXXX","")</f>
        <v/>
      </c>
    </row>
    <row r="1229" spans="1:31" x14ac:dyDescent="0.2">
      <c r="A1229" s="140"/>
      <c r="B1229" s="127"/>
      <c r="C1229" s="146"/>
      <c r="D1229" s="144"/>
      <c r="E1229" s="127"/>
      <c r="F1229" s="127"/>
      <c r="G1229" s="127"/>
      <c r="H1229" s="127"/>
      <c r="I1229" s="127"/>
      <c r="J1229" s="137"/>
      <c r="K1229" s="103" t="s">
        <v>13</v>
      </c>
      <c r="L1229" s="104" t="s">
        <v>60</v>
      </c>
      <c r="M1229" s="112" t="s">
        <v>64</v>
      </c>
      <c r="N1229" s="105">
        <v>480</v>
      </c>
      <c r="O1229" s="105">
        <v>3</v>
      </c>
      <c r="P1229" s="105">
        <v>5</v>
      </c>
      <c r="Q1229" s="105">
        <v>27</v>
      </c>
      <c r="R1229" s="106">
        <v>10</v>
      </c>
      <c r="S1229" s="127"/>
      <c r="T1229" s="127"/>
      <c r="U1229" s="127"/>
      <c r="V1229" s="127"/>
      <c r="W1229" s="127"/>
      <c r="X1229" s="127"/>
      <c r="Y1229" s="127"/>
      <c r="Z1229" s="127"/>
      <c r="AA1229" s="134"/>
    </row>
    <row r="1230" spans="1:31" ht="13.5" thickBot="1" x14ac:dyDescent="0.25">
      <c r="A1230" s="141"/>
      <c r="B1230" s="128"/>
      <c r="C1230" s="147"/>
      <c r="D1230" s="145"/>
      <c r="E1230" s="128"/>
      <c r="F1230" s="128"/>
      <c r="G1230" s="128"/>
      <c r="H1230" s="128"/>
      <c r="I1230" s="128"/>
      <c r="J1230" s="138"/>
      <c r="K1230" s="107" t="s">
        <v>14</v>
      </c>
      <c r="L1230" s="108" t="s">
        <v>60</v>
      </c>
      <c r="M1230" s="113" t="s">
        <v>62</v>
      </c>
      <c r="N1230" s="109">
        <v>480</v>
      </c>
      <c r="O1230" s="109">
        <v>3</v>
      </c>
      <c r="P1230" s="109">
        <v>5</v>
      </c>
      <c r="Q1230" s="109">
        <v>27</v>
      </c>
      <c r="R1230" s="110"/>
      <c r="S1230" s="128"/>
      <c r="T1230" s="128"/>
      <c r="U1230" s="128"/>
      <c r="V1230" s="128"/>
      <c r="W1230" s="128"/>
      <c r="X1230" s="128"/>
      <c r="Y1230" s="128"/>
      <c r="Z1230" s="128"/>
      <c r="AA1230" s="135"/>
    </row>
    <row r="1231" spans="1:31" x14ac:dyDescent="0.2">
      <c r="A1231" s="139" t="s">
        <v>628</v>
      </c>
      <c r="B1231" s="126" t="s">
        <v>76</v>
      </c>
      <c r="C1231" s="142">
        <v>43665</v>
      </c>
      <c r="D1231" s="143" t="s">
        <v>77</v>
      </c>
      <c r="E1231" s="126"/>
      <c r="F1231" s="126"/>
      <c r="G1231" s="126"/>
      <c r="H1231" s="126"/>
      <c r="I1231" s="126"/>
      <c r="J1231" s="136" t="s">
        <v>79</v>
      </c>
      <c r="K1231" s="100" t="s">
        <v>23</v>
      </c>
      <c r="L1231" s="93" t="s">
        <v>60</v>
      </c>
      <c r="M1231" s="111" t="s">
        <v>183</v>
      </c>
      <c r="N1231" s="101">
        <v>480</v>
      </c>
      <c r="O1231" s="101">
        <v>3</v>
      </c>
      <c r="P1231" s="101">
        <v>100</v>
      </c>
      <c r="Q1231" s="101">
        <v>25</v>
      </c>
      <c r="R1231" s="102"/>
      <c r="S1231" s="126" t="s">
        <v>72</v>
      </c>
      <c r="T1231" s="126">
        <v>3</v>
      </c>
      <c r="U1231" s="126">
        <v>100</v>
      </c>
      <c r="V1231" s="126">
        <v>14</v>
      </c>
      <c r="W1231" s="126">
        <v>10</v>
      </c>
      <c r="X1231" s="126">
        <v>1399.2</v>
      </c>
      <c r="Y1231" s="126" t="s">
        <v>75</v>
      </c>
      <c r="Z1231" s="126"/>
      <c r="AA1231" s="133" t="s">
        <v>83</v>
      </c>
      <c r="AE1231" t="str">
        <f>IF(P1231&gt;U1231,"XXXX","")</f>
        <v/>
      </c>
    </row>
    <row r="1232" spans="1:31" x14ac:dyDescent="0.2">
      <c r="A1232" s="140"/>
      <c r="B1232" s="127"/>
      <c r="C1232" s="146"/>
      <c r="D1232" s="144"/>
      <c r="E1232" s="127"/>
      <c r="F1232" s="127"/>
      <c r="G1232" s="127"/>
      <c r="H1232" s="127"/>
      <c r="I1232" s="127"/>
      <c r="J1232" s="137"/>
      <c r="K1232" s="103" t="s">
        <v>13</v>
      </c>
      <c r="L1232" s="104" t="s">
        <v>60</v>
      </c>
      <c r="M1232" s="112" t="s">
        <v>64</v>
      </c>
      <c r="N1232" s="105">
        <v>480</v>
      </c>
      <c r="O1232" s="105">
        <v>3</v>
      </c>
      <c r="P1232" s="105">
        <v>5</v>
      </c>
      <c r="Q1232" s="105">
        <v>27</v>
      </c>
      <c r="R1232" s="106">
        <v>10</v>
      </c>
      <c r="S1232" s="127"/>
      <c r="T1232" s="127"/>
      <c r="U1232" s="127"/>
      <c r="V1232" s="127"/>
      <c r="W1232" s="127"/>
      <c r="X1232" s="127"/>
      <c r="Y1232" s="127"/>
      <c r="Z1232" s="127"/>
      <c r="AA1232" s="134"/>
    </row>
    <row r="1233" spans="1:31" ht="13.5" thickBot="1" x14ac:dyDescent="0.25">
      <c r="A1233" s="141"/>
      <c r="B1233" s="128"/>
      <c r="C1233" s="147"/>
      <c r="D1233" s="145"/>
      <c r="E1233" s="128"/>
      <c r="F1233" s="128"/>
      <c r="G1233" s="128"/>
      <c r="H1233" s="128"/>
      <c r="I1233" s="128"/>
      <c r="J1233" s="138"/>
      <c r="K1233" s="107" t="s">
        <v>14</v>
      </c>
      <c r="L1233" s="108" t="s">
        <v>60</v>
      </c>
      <c r="M1233" s="113" t="s">
        <v>62</v>
      </c>
      <c r="N1233" s="109">
        <v>480</v>
      </c>
      <c r="O1233" s="109">
        <v>3</v>
      </c>
      <c r="P1233" s="109">
        <v>5</v>
      </c>
      <c r="Q1233" s="109">
        <v>27</v>
      </c>
      <c r="R1233" s="110"/>
      <c r="S1233" s="128"/>
      <c r="T1233" s="128"/>
      <c r="U1233" s="128"/>
      <c r="V1233" s="128"/>
      <c r="W1233" s="128"/>
      <c r="X1233" s="128"/>
      <c r="Y1233" s="128"/>
      <c r="Z1233" s="128"/>
      <c r="AA1233" s="135"/>
    </row>
    <row r="1234" spans="1:31" x14ac:dyDescent="0.2">
      <c r="A1234" s="139" t="s">
        <v>629</v>
      </c>
      <c r="B1234" s="126" t="s">
        <v>76</v>
      </c>
      <c r="C1234" s="142">
        <v>43665</v>
      </c>
      <c r="D1234" s="143" t="s">
        <v>77</v>
      </c>
      <c r="E1234" s="126"/>
      <c r="F1234" s="126"/>
      <c r="G1234" s="126"/>
      <c r="H1234" s="126"/>
      <c r="I1234" s="126"/>
      <c r="J1234" s="136" t="s">
        <v>79</v>
      </c>
      <c r="K1234" s="100" t="s">
        <v>23</v>
      </c>
      <c r="L1234" s="93" t="s">
        <v>60</v>
      </c>
      <c r="M1234" s="111" t="s">
        <v>183</v>
      </c>
      <c r="N1234" s="101">
        <v>480</v>
      </c>
      <c r="O1234" s="101">
        <v>3</v>
      </c>
      <c r="P1234" s="101">
        <v>100</v>
      </c>
      <c r="Q1234" s="101">
        <v>30</v>
      </c>
      <c r="R1234" s="102"/>
      <c r="S1234" s="126" t="s">
        <v>72</v>
      </c>
      <c r="T1234" s="126">
        <v>3</v>
      </c>
      <c r="U1234" s="126">
        <v>100</v>
      </c>
      <c r="V1234" s="126">
        <v>14</v>
      </c>
      <c r="W1234" s="126">
        <v>10</v>
      </c>
      <c r="X1234" s="126">
        <v>1399.2</v>
      </c>
      <c r="Y1234" s="126" t="s">
        <v>75</v>
      </c>
      <c r="Z1234" s="126"/>
      <c r="AA1234" s="133" t="s">
        <v>83</v>
      </c>
      <c r="AE1234" t="str">
        <f>IF(P1234&gt;U1234,"XXXX","")</f>
        <v/>
      </c>
    </row>
    <row r="1235" spans="1:31" x14ac:dyDescent="0.2">
      <c r="A1235" s="140"/>
      <c r="B1235" s="127"/>
      <c r="C1235" s="146"/>
      <c r="D1235" s="144"/>
      <c r="E1235" s="127"/>
      <c r="F1235" s="127"/>
      <c r="G1235" s="127"/>
      <c r="H1235" s="127"/>
      <c r="I1235" s="127"/>
      <c r="J1235" s="137"/>
      <c r="K1235" s="103" t="s">
        <v>13</v>
      </c>
      <c r="L1235" s="104" t="s">
        <v>60</v>
      </c>
      <c r="M1235" s="112" t="s">
        <v>64</v>
      </c>
      <c r="N1235" s="105">
        <v>480</v>
      </c>
      <c r="O1235" s="105">
        <v>3</v>
      </c>
      <c r="P1235" s="105">
        <v>5</v>
      </c>
      <c r="Q1235" s="105">
        <v>27</v>
      </c>
      <c r="R1235" s="106">
        <v>10</v>
      </c>
      <c r="S1235" s="127"/>
      <c r="T1235" s="127"/>
      <c r="U1235" s="127"/>
      <c r="V1235" s="127"/>
      <c r="W1235" s="127"/>
      <c r="X1235" s="127"/>
      <c r="Y1235" s="127"/>
      <c r="Z1235" s="127"/>
      <c r="AA1235" s="134"/>
    </row>
    <row r="1236" spans="1:31" ht="13.5" thickBot="1" x14ac:dyDescent="0.25">
      <c r="A1236" s="141"/>
      <c r="B1236" s="128"/>
      <c r="C1236" s="147"/>
      <c r="D1236" s="145"/>
      <c r="E1236" s="128"/>
      <c r="F1236" s="128"/>
      <c r="G1236" s="128"/>
      <c r="H1236" s="128"/>
      <c r="I1236" s="128"/>
      <c r="J1236" s="138"/>
      <c r="K1236" s="107" t="s">
        <v>14</v>
      </c>
      <c r="L1236" s="108" t="s">
        <v>60</v>
      </c>
      <c r="M1236" s="113" t="s">
        <v>62</v>
      </c>
      <c r="N1236" s="109">
        <v>480</v>
      </c>
      <c r="O1236" s="109">
        <v>3</v>
      </c>
      <c r="P1236" s="109">
        <v>5</v>
      </c>
      <c r="Q1236" s="109">
        <v>27</v>
      </c>
      <c r="R1236" s="110"/>
      <c r="S1236" s="128"/>
      <c r="T1236" s="128"/>
      <c r="U1236" s="128"/>
      <c r="V1236" s="128"/>
      <c r="W1236" s="128"/>
      <c r="X1236" s="128"/>
      <c r="Y1236" s="128"/>
      <c r="Z1236" s="128"/>
      <c r="AA1236" s="135"/>
    </row>
    <row r="1237" spans="1:31" x14ac:dyDescent="0.2">
      <c r="A1237" s="139" t="s">
        <v>630</v>
      </c>
      <c r="B1237" s="126" t="s">
        <v>76</v>
      </c>
      <c r="C1237" s="142">
        <v>43665</v>
      </c>
      <c r="D1237" s="143" t="s">
        <v>77</v>
      </c>
      <c r="E1237" s="126"/>
      <c r="F1237" s="126"/>
      <c r="G1237" s="126"/>
      <c r="H1237" s="126"/>
      <c r="I1237" s="126"/>
      <c r="J1237" s="136" t="s">
        <v>79</v>
      </c>
      <c r="K1237" s="100" t="s">
        <v>23</v>
      </c>
      <c r="L1237" s="93" t="s">
        <v>60</v>
      </c>
      <c r="M1237" s="111" t="s">
        <v>183</v>
      </c>
      <c r="N1237" s="101">
        <v>480</v>
      </c>
      <c r="O1237" s="101">
        <v>3</v>
      </c>
      <c r="P1237" s="101">
        <v>100</v>
      </c>
      <c r="Q1237" s="101">
        <v>40</v>
      </c>
      <c r="R1237" s="102"/>
      <c r="S1237" s="126" t="s">
        <v>72</v>
      </c>
      <c r="T1237" s="126">
        <v>3</v>
      </c>
      <c r="U1237" s="126">
        <v>100</v>
      </c>
      <c r="V1237" s="126">
        <v>14</v>
      </c>
      <c r="W1237" s="126">
        <v>10</v>
      </c>
      <c r="X1237" s="126">
        <v>1399.2</v>
      </c>
      <c r="Y1237" s="126" t="s">
        <v>75</v>
      </c>
      <c r="Z1237" s="126"/>
      <c r="AA1237" s="133" t="s">
        <v>83</v>
      </c>
      <c r="AE1237" t="str">
        <f>IF(P1237&gt;U1237,"XXXX","")</f>
        <v/>
      </c>
    </row>
    <row r="1238" spans="1:31" x14ac:dyDescent="0.2">
      <c r="A1238" s="140"/>
      <c r="B1238" s="127"/>
      <c r="C1238" s="146"/>
      <c r="D1238" s="144"/>
      <c r="E1238" s="127"/>
      <c r="F1238" s="127"/>
      <c r="G1238" s="127"/>
      <c r="H1238" s="127"/>
      <c r="I1238" s="127"/>
      <c r="J1238" s="137"/>
      <c r="K1238" s="103" t="s">
        <v>13</v>
      </c>
      <c r="L1238" s="104" t="s">
        <v>60</v>
      </c>
      <c r="M1238" s="112" t="s">
        <v>64</v>
      </c>
      <c r="N1238" s="105">
        <v>480</v>
      </c>
      <c r="O1238" s="105">
        <v>3</v>
      </c>
      <c r="P1238" s="105">
        <v>5</v>
      </c>
      <c r="Q1238" s="105">
        <v>27</v>
      </c>
      <c r="R1238" s="106">
        <v>10</v>
      </c>
      <c r="S1238" s="127"/>
      <c r="T1238" s="127"/>
      <c r="U1238" s="127"/>
      <c r="V1238" s="127"/>
      <c r="W1238" s="127"/>
      <c r="X1238" s="127"/>
      <c r="Y1238" s="127"/>
      <c r="Z1238" s="127"/>
      <c r="AA1238" s="134"/>
    </row>
    <row r="1239" spans="1:31" ht="13.5" thickBot="1" x14ac:dyDescent="0.25">
      <c r="A1239" s="141"/>
      <c r="B1239" s="128"/>
      <c r="C1239" s="147"/>
      <c r="D1239" s="145"/>
      <c r="E1239" s="128"/>
      <c r="F1239" s="128"/>
      <c r="G1239" s="128"/>
      <c r="H1239" s="128"/>
      <c r="I1239" s="128"/>
      <c r="J1239" s="138"/>
      <c r="K1239" s="107" t="s">
        <v>14</v>
      </c>
      <c r="L1239" s="108" t="s">
        <v>60</v>
      </c>
      <c r="M1239" s="113" t="s">
        <v>62</v>
      </c>
      <c r="N1239" s="109">
        <v>480</v>
      </c>
      <c r="O1239" s="109">
        <v>3</v>
      </c>
      <c r="P1239" s="109">
        <v>5</v>
      </c>
      <c r="Q1239" s="109">
        <v>27</v>
      </c>
      <c r="R1239" s="110"/>
      <c r="S1239" s="128"/>
      <c r="T1239" s="128"/>
      <c r="U1239" s="128"/>
      <c r="V1239" s="128"/>
      <c r="W1239" s="128"/>
      <c r="X1239" s="128"/>
      <c r="Y1239" s="128"/>
      <c r="Z1239" s="128"/>
      <c r="AA1239" s="135"/>
    </row>
    <row r="1240" spans="1:31" x14ac:dyDescent="0.2">
      <c r="A1240" s="139" t="s">
        <v>631</v>
      </c>
      <c r="B1240" s="126" t="s">
        <v>76</v>
      </c>
      <c r="C1240" s="142">
        <v>43665</v>
      </c>
      <c r="D1240" s="143" t="s">
        <v>77</v>
      </c>
      <c r="E1240" s="126"/>
      <c r="F1240" s="126"/>
      <c r="G1240" s="126"/>
      <c r="H1240" s="126"/>
      <c r="I1240" s="126"/>
      <c r="J1240" s="136" t="s">
        <v>79</v>
      </c>
      <c r="K1240" s="100" t="s">
        <v>23</v>
      </c>
      <c r="L1240" s="93" t="s">
        <v>60</v>
      </c>
      <c r="M1240" s="111" t="s">
        <v>179</v>
      </c>
      <c r="N1240" s="101">
        <v>240</v>
      </c>
      <c r="O1240" s="101">
        <v>3</v>
      </c>
      <c r="P1240" s="101">
        <v>65</v>
      </c>
      <c r="Q1240" s="101">
        <v>50</v>
      </c>
      <c r="R1240" s="102"/>
      <c r="S1240" s="126">
        <v>200</v>
      </c>
      <c r="T1240" s="126">
        <v>3</v>
      </c>
      <c r="U1240" s="126">
        <v>65</v>
      </c>
      <c r="V1240" s="126">
        <v>32.200000000000003</v>
      </c>
      <c r="W1240" s="126">
        <v>10</v>
      </c>
      <c r="X1240" s="126">
        <v>1399.2</v>
      </c>
      <c r="Y1240" s="126" t="s">
        <v>74</v>
      </c>
      <c r="Z1240" s="126"/>
      <c r="AA1240" s="133" t="s">
        <v>84</v>
      </c>
      <c r="AE1240" t="str">
        <f>IF(P1240&gt;U1240,"XXXX","")</f>
        <v/>
      </c>
    </row>
    <row r="1241" spans="1:31" x14ac:dyDescent="0.2">
      <c r="A1241" s="140"/>
      <c r="B1241" s="127"/>
      <c r="C1241" s="146"/>
      <c r="D1241" s="144"/>
      <c r="E1241" s="127"/>
      <c r="F1241" s="127"/>
      <c r="G1241" s="127"/>
      <c r="H1241" s="127"/>
      <c r="I1241" s="127"/>
      <c r="J1241" s="137"/>
      <c r="K1241" s="103" t="s">
        <v>13</v>
      </c>
      <c r="L1241" s="104" t="s">
        <v>60</v>
      </c>
      <c r="M1241" s="112" t="s">
        <v>65</v>
      </c>
      <c r="N1241" s="105">
        <v>240</v>
      </c>
      <c r="O1241" s="105">
        <v>3</v>
      </c>
      <c r="P1241" s="105">
        <v>5</v>
      </c>
      <c r="Q1241" s="105">
        <v>45</v>
      </c>
      <c r="R1241" s="106">
        <v>10</v>
      </c>
      <c r="S1241" s="127"/>
      <c r="T1241" s="127"/>
      <c r="U1241" s="127"/>
      <c r="V1241" s="127"/>
      <c r="W1241" s="127"/>
      <c r="X1241" s="127"/>
      <c r="Y1241" s="127"/>
      <c r="Z1241" s="127"/>
      <c r="AA1241" s="134"/>
    </row>
    <row r="1242" spans="1:31" ht="13.5" thickBot="1" x14ac:dyDescent="0.25">
      <c r="A1242" s="141"/>
      <c r="B1242" s="128"/>
      <c r="C1242" s="147"/>
      <c r="D1242" s="145"/>
      <c r="E1242" s="128"/>
      <c r="F1242" s="128"/>
      <c r="G1242" s="128"/>
      <c r="H1242" s="128"/>
      <c r="I1242" s="128"/>
      <c r="J1242" s="138"/>
      <c r="K1242" s="107" t="s">
        <v>14</v>
      </c>
      <c r="L1242" s="108" t="s">
        <v>60</v>
      </c>
      <c r="M1242" s="113" t="s">
        <v>193</v>
      </c>
      <c r="N1242" s="109">
        <v>240</v>
      </c>
      <c r="O1242" s="109">
        <v>3</v>
      </c>
      <c r="P1242" s="109">
        <v>5</v>
      </c>
      <c r="Q1242" s="109" t="s">
        <v>200</v>
      </c>
      <c r="R1242" s="110"/>
      <c r="S1242" s="128"/>
      <c r="T1242" s="128"/>
      <c r="U1242" s="128"/>
      <c r="V1242" s="128"/>
      <c r="W1242" s="128"/>
      <c r="X1242" s="128"/>
      <c r="Y1242" s="128"/>
      <c r="Z1242" s="128"/>
      <c r="AA1242" s="135"/>
    </row>
    <row r="1243" spans="1:31" x14ac:dyDescent="0.2">
      <c r="A1243" s="139" t="s">
        <v>632</v>
      </c>
      <c r="B1243" s="126" t="s">
        <v>76</v>
      </c>
      <c r="C1243" s="142">
        <v>43665</v>
      </c>
      <c r="D1243" s="143" t="s">
        <v>77</v>
      </c>
      <c r="E1243" s="126"/>
      <c r="F1243" s="126"/>
      <c r="G1243" s="126"/>
      <c r="H1243" s="126"/>
      <c r="I1243" s="126"/>
      <c r="J1243" s="136" t="s">
        <v>79</v>
      </c>
      <c r="K1243" s="100" t="s">
        <v>23</v>
      </c>
      <c r="L1243" s="93" t="s">
        <v>60</v>
      </c>
      <c r="M1243" s="111" t="s">
        <v>179</v>
      </c>
      <c r="N1243" s="101">
        <v>240</v>
      </c>
      <c r="O1243" s="101">
        <v>3</v>
      </c>
      <c r="P1243" s="101">
        <v>65</v>
      </c>
      <c r="Q1243" s="101">
        <v>60</v>
      </c>
      <c r="R1243" s="102"/>
      <c r="S1243" s="126">
        <v>200</v>
      </c>
      <c r="T1243" s="126">
        <v>3</v>
      </c>
      <c r="U1243" s="126">
        <v>65</v>
      </c>
      <c r="V1243" s="126">
        <v>32.200000000000003</v>
      </c>
      <c r="W1243" s="126">
        <v>10</v>
      </c>
      <c r="X1243" s="126">
        <v>1399.2</v>
      </c>
      <c r="Y1243" s="126" t="s">
        <v>74</v>
      </c>
      <c r="Z1243" s="126"/>
      <c r="AA1243" s="133" t="s">
        <v>84</v>
      </c>
      <c r="AE1243" t="str">
        <f>IF(P1243&gt;U1243,"XXXX","")</f>
        <v/>
      </c>
    </row>
    <row r="1244" spans="1:31" x14ac:dyDescent="0.2">
      <c r="A1244" s="140"/>
      <c r="B1244" s="127"/>
      <c r="C1244" s="146"/>
      <c r="D1244" s="144"/>
      <c r="E1244" s="127"/>
      <c r="F1244" s="127"/>
      <c r="G1244" s="127"/>
      <c r="H1244" s="127"/>
      <c r="I1244" s="127"/>
      <c r="J1244" s="137"/>
      <c r="K1244" s="103" t="s">
        <v>13</v>
      </c>
      <c r="L1244" s="104" t="s">
        <v>60</v>
      </c>
      <c r="M1244" s="112" t="s">
        <v>65</v>
      </c>
      <c r="N1244" s="105">
        <v>240</v>
      </c>
      <c r="O1244" s="105">
        <v>3</v>
      </c>
      <c r="P1244" s="105">
        <v>5</v>
      </c>
      <c r="Q1244" s="105">
        <v>45</v>
      </c>
      <c r="R1244" s="106">
        <v>10</v>
      </c>
      <c r="S1244" s="127"/>
      <c r="T1244" s="127"/>
      <c r="U1244" s="127"/>
      <c r="V1244" s="127"/>
      <c r="W1244" s="127"/>
      <c r="X1244" s="127"/>
      <c r="Y1244" s="127"/>
      <c r="Z1244" s="127"/>
      <c r="AA1244" s="134"/>
    </row>
    <row r="1245" spans="1:31" ht="13.5" thickBot="1" x14ac:dyDescent="0.25">
      <c r="A1245" s="141"/>
      <c r="B1245" s="128"/>
      <c r="C1245" s="147"/>
      <c r="D1245" s="145"/>
      <c r="E1245" s="128"/>
      <c r="F1245" s="128"/>
      <c r="G1245" s="128"/>
      <c r="H1245" s="128"/>
      <c r="I1245" s="128"/>
      <c r="J1245" s="138"/>
      <c r="K1245" s="107" t="s">
        <v>14</v>
      </c>
      <c r="L1245" s="108" t="s">
        <v>60</v>
      </c>
      <c r="M1245" s="113" t="s">
        <v>193</v>
      </c>
      <c r="N1245" s="109">
        <v>240</v>
      </c>
      <c r="O1245" s="109">
        <v>3</v>
      </c>
      <c r="P1245" s="109">
        <v>5</v>
      </c>
      <c r="Q1245" s="109" t="s">
        <v>200</v>
      </c>
      <c r="R1245" s="110"/>
      <c r="S1245" s="128"/>
      <c r="T1245" s="128"/>
      <c r="U1245" s="128"/>
      <c r="V1245" s="128"/>
      <c r="W1245" s="128"/>
      <c r="X1245" s="128"/>
      <c r="Y1245" s="128"/>
      <c r="Z1245" s="128"/>
      <c r="AA1245" s="135"/>
    </row>
    <row r="1246" spans="1:31" x14ac:dyDescent="0.2">
      <c r="A1246" s="139" t="s">
        <v>633</v>
      </c>
      <c r="B1246" s="126" t="s">
        <v>76</v>
      </c>
      <c r="C1246" s="142">
        <v>43665</v>
      </c>
      <c r="D1246" s="143" t="s">
        <v>77</v>
      </c>
      <c r="E1246" s="126"/>
      <c r="F1246" s="126"/>
      <c r="G1246" s="126"/>
      <c r="H1246" s="126"/>
      <c r="I1246" s="126"/>
      <c r="J1246" s="136" t="s">
        <v>79</v>
      </c>
      <c r="K1246" s="100" t="s">
        <v>23</v>
      </c>
      <c r="L1246" s="93" t="s">
        <v>60</v>
      </c>
      <c r="M1246" s="111" t="s">
        <v>179</v>
      </c>
      <c r="N1246" s="101">
        <v>240</v>
      </c>
      <c r="O1246" s="101">
        <v>3</v>
      </c>
      <c r="P1246" s="101">
        <v>65</v>
      </c>
      <c r="Q1246" s="101">
        <v>70</v>
      </c>
      <c r="R1246" s="102"/>
      <c r="S1246" s="126">
        <v>200</v>
      </c>
      <c r="T1246" s="126">
        <v>3</v>
      </c>
      <c r="U1246" s="126">
        <v>65</v>
      </c>
      <c r="V1246" s="126">
        <v>32.200000000000003</v>
      </c>
      <c r="W1246" s="126">
        <v>10</v>
      </c>
      <c r="X1246" s="126">
        <v>1399.2</v>
      </c>
      <c r="Y1246" s="126" t="s">
        <v>74</v>
      </c>
      <c r="Z1246" s="126"/>
      <c r="AA1246" s="133" t="s">
        <v>84</v>
      </c>
      <c r="AE1246" t="str">
        <f>IF(P1246&gt;U1246,"XXXX","")</f>
        <v/>
      </c>
    </row>
    <row r="1247" spans="1:31" x14ac:dyDescent="0.2">
      <c r="A1247" s="140"/>
      <c r="B1247" s="127"/>
      <c r="C1247" s="146"/>
      <c r="D1247" s="144"/>
      <c r="E1247" s="127"/>
      <c r="F1247" s="127"/>
      <c r="G1247" s="127"/>
      <c r="H1247" s="127"/>
      <c r="I1247" s="127"/>
      <c r="J1247" s="137"/>
      <c r="K1247" s="103" t="s">
        <v>13</v>
      </c>
      <c r="L1247" s="104" t="s">
        <v>60</v>
      </c>
      <c r="M1247" s="112" t="s">
        <v>65</v>
      </c>
      <c r="N1247" s="105">
        <v>240</v>
      </c>
      <c r="O1247" s="105">
        <v>3</v>
      </c>
      <c r="P1247" s="105">
        <v>5</v>
      </c>
      <c r="Q1247" s="105">
        <v>45</v>
      </c>
      <c r="R1247" s="106">
        <v>10</v>
      </c>
      <c r="S1247" s="127"/>
      <c r="T1247" s="127"/>
      <c r="U1247" s="127"/>
      <c r="V1247" s="127"/>
      <c r="W1247" s="127"/>
      <c r="X1247" s="127"/>
      <c r="Y1247" s="127"/>
      <c r="Z1247" s="127"/>
      <c r="AA1247" s="134"/>
    </row>
    <row r="1248" spans="1:31" ht="13.5" thickBot="1" x14ac:dyDescent="0.25">
      <c r="A1248" s="141"/>
      <c r="B1248" s="128"/>
      <c r="C1248" s="147"/>
      <c r="D1248" s="145"/>
      <c r="E1248" s="128"/>
      <c r="F1248" s="128"/>
      <c r="G1248" s="128"/>
      <c r="H1248" s="128"/>
      <c r="I1248" s="128"/>
      <c r="J1248" s="138"/>
      <c r="K1248" s="107" t="s">
        <v>14</v>
      </c>
      <c r="L1248" s="108" t="s">
        <v>60</v>
      </c>
      <c r="M1248" s="113" t="s">
        <v>193</v>
      </c>
      <c r="N1248" s="109">
        <v>240</v>
      </c>
      <c r="O1248" s="109">
        <v>3</v>
      </c>
      <c r="P1248" s="109">
        <v>5</v>
      </c>
      <c r="Q1248" s="109" t="s">
        <v>200</v>
      </c>
      <c r="R1248" s="110"/>
      <c r="S1248" s="128"/>
      <c r="T1248" s="128"/>
      <c r="U1248" s="128"/>
      <c r="V1248" s="128"/>
      <c r="W1248" s="128"/>
      <c r="X1248" s="128"/>
      <c r="Y1248" s="128"/>
      <c r="Z1248" s="128"/>
      <c r="AA1248" s="135"/>
    </row>
    <row r="1249" spans="1:31" x14ac:dyDescent="0.2">
      <c r="A1249" s="139" t="s">
        <v>634</v>
      </c>
      <c r="B1249" s="126" t="s">
        <v>76</v>
      </c>
      <c r="C1249" s="142">
        <v>43665</v>
      </c>
      <c r="D1249" s="143" t="s">
        <v>77</v>
      </c>
      <c r="E1249" s="126"/>
      <c r="F1249" s="126"/>
      <c r="G1249" s="126"/>
      <c r="H1249" s="126"/>
      <c r="I1249" s="126"/>
      <c r="J1249" s="136" t="s">
        <v>79</v>
      </c>
      <c r="K1249" s="100" t="s">
        <v>23</v>
      </c>
      <c r="L1249" s="93" t="s">
        <v>60</v>
      </c>
      <c r="M1249" s="111" t="s">
        <v>179</v>
      </c>
      <c r="N1249" s="101">
        <v>240</v>
      </c>
      <c r="O1249" s="101">
        <v>3</v>
      </c>
      <c r="P1249" s="101">
        <v>65</v>
      </c>
      <c r="Q1249" s="101">
        <v>40</v>
      </c>
      <c r="R1249" s="102"/>
      <c r="S1249" s="126">
        <v>208</v>
      </c>
      <c r="T1249" s="126">
        <v>3</v>
      </c>
      <c r="U1249" s="126">
        <v>65</v>
      </c>
      <c r="V1249" s="126">
        <v>30.8</v>
      </c>
      <c r="W1249" s="126">
        <v>10</v>
      </c>
      <c r="X1249" s="126">
        <v>1399.2</v>
      </c>
      <c r="Y1249" s="126" t="s">
        <v>74</v>
      </c>
      <c r="Z1249" s="126"/>
      <c r="AA1249" s="133" t="s">
        <v>84</v>
      </c>
      <c r="AE1249" t="str">
        <f>IF(P1249&gt;U1249,"XXXX","")</f>
        <v/>
      </c>
    </row>
    <row r="1250" spans="1:31" x14ac:dyDescent="0.2">
      <c r="A1250" s="140"/>
      <c r="B1250" s="127"/>
      <c r="C1250" s="146"/>
      <c r="D1250" s="144"/>
      <c r="E1250" s="127"/>
      <c r="F1250" s="127"/>
      <c r="G1250" s="127"/>
      <c r="H1250" s="127"/>
      <c r="I1250" s="127"/>
      <c r="J1250" s="137"/>
      <c r="K1250" s="103" t="s">
        <v>13</v>
      </c>
      <c r="L1250" s="104" t="s">
        <v>60</v>
      </c>
      <c r="M1250" s="112" t="s">
        <v>65</v>
      </c>
      <c r="N1250" s="105">
        <v>240</v>
      </c>
      <c r="O1250" s="105">
        <v>3</v>
      </c>
      <c r="P1250" s="105">
        <v>5</v>
      </c>
      <c r="Q1250" s="105">
        <v>45</v>
      </c>
      <c r="R1250" s="106">
        <v>10</v>
      </c>
      <c r="S1250" s="127"/>
      <c r="T1250" s="127"/>
      <c r="U1250" s="127"/>
      <c r="V1250" s="127"/>
      <c r="W1250" s="127"/>
      <c r="X1250" s="127"/>
      <c r="Y1250" s="127"/>
      <c r="Z1250" s="127"/>
      <c r="AA1250" s="134"/>
    </row>
    <row r="1251" spans="1:31" ht="13.5" thickBot="1" x14ac:dyDescent="0.25">
      <c r="A1251" s="141"/>
      <c r="B1251" s="128"/>
      <c r="C1251" s="147"/>
      <c r="D1251" s="145"/>
      <c r="E1251" s="128"/>
      <c r="F1251" s="128"/>
      <c r="G1251" s="128"/>
      <c r="H1251" s="128"/>
      <c r="I1251" s="128"/>
      <c r="J1251" s="138"/>
      <c r="K1251" s="107" t="s">
        <v>14</v>
      </c>
      <c r="L1251" s="108" t="s">
        <v>60</v>
      </c>
      <c r="M1251" s="113" t="s">
        <v>193</v>
      </c>
      <c r="N1251" s="109">
        <v>240</v>
      </c>
      <c r="O1251" s="109">
        <v>3</v>
      </c>
      <c r="P1251" s="109">
        <v>5</v>
      </c>
      <c r="Q1251" s="109" t="s">
        <v>200</v>
      </c>
      <c r="R1251" s="110"/>
      <c r="S1251" s="128"/>
      <c r="T1251" s="128"/>
      <c r="U1251" s="128"/>
      <c r="V1251" s="128"/>
      <c r="W1251" s="128"/>
      <c r="X1251" s="128"/>
      <c r="Y1251" s="128"/>
      <c r="Z1251" s="128"/>
      <c r="AA1251" s="135"/>
    </row>
    <row r="1252" spans="1:31" x14ac:dyDescent="0.2">
      <c r="A1252" s="139" t="s">
        <v>635</v>
      </c>
      <c r="B1252" s="126" t="s">
        <v>76</v>
      </c>
      <c r="C1252" s="142">
        <v>43665</v>
      </c>
      <c r="D1252" s="143" t="s">
        <v>77</v>
      </c>
      <c r="E1252" s="126"/>
      <c r="F1252" s="126"/>
      <c r="G1252" s="126"/>
      <c r="H1252" s="126"/>
      <c r="I1252" s="126"/>
      <c r="J1252" s="136" t="s">
        <v>79</v>
      </c>
      <c r="K1252" s="100" t="s">
        <v>23</v>
      </c>
      <c r="L1252" s="93" t="s">
        <v>60</v>
      </c>
      <c r="M1252" s="111" t="s">
        <v>179</v>
      </c>
      <c r="N1252" s="101">
        <v>240</v>
      </c>
      <c r="O1252" s="101">
        <v>3</v>
      </c>
      <c r="P1252" s="101">
        <v>65</v>
      </c>
      <c r="Q1252" s="101">
        <v>50</v>
      </c>
      <c r="R1252" s="102"/>
      <c r="S1252" s="126">
        <v>208</v>
      </c>
      <c r="T1252" s="126">
        <v>3</v>
      </c>
      <c r="U1252" s="126">
        <v>65</v>
      </c>
      <c r="V1252" s="126">
        <v>30.8</v>
      </c>
      <c r="W1252" s="126">
        <v>10</v>
      </c>
      <c r="X1252" s="126">
        <v>1399.2</v>
      </c>
      <c r="Y1252" s="126" t="s">
        <v>74</v>
      </c>
      <c r="Z1252" s="126"/>
      <c r="AA1252" s="133" t="s">
        <v>84</v>
      </c>
      <c r="AE1252" t="str">
        <f>IF(P1252&gt;U1252,"XXXX","")</f>
        <v/>
      </c>
    </row>
    <row r="1253" spans="1:31" x14ac:dyDescent="0.2">
      <c r="A1253" s="140"/>
      <c r="B1253" s="127"/>
      <c r="C1253" s="146"/>
      <c r="D1253" s="144"/>
      <c r="E1253" s="127"/>
      <c r="F1253" s="127"/>
      <c r="G1253" s="127"/>
      <c r="H1253" s="127"/>
      <c r="I1253" s="127"/>
      <c r="J1253" s="137"/>
      <c r="K1253" s="103" t="s">
        <v>13</v>
      </c>
      <c r="L1253" s="104" t="s">
        <v>60</v>
      </c>
      <c r="M1253" s="112" t="s">
        <v>65</v>
      </c>
      <c r="N1253" s="105">
        <v>240</v>
      </c>
      <c r="O1253" s="105">
        <v>3</v>
      </c>
      <c r="P1253" s="105">
        <v>5</v>
      </c>
      <c r="Q1253" s="105">
        <v>45</v>
      </c>
      <c r="R1253" s="106">
        <v>10</v>
      </c>
      <c r="S1253" s="127"/>
      <c r="T1253" s="127"/>
      <c r="U1253" s="127"/>
      <c r="V1253" s="127"/>
      <c r="W1253" s="127"/>
      <c r="X1253" s="127"/>
      <c r="Y1253" s="127"/>
      <c r="Z1253" s="127"/>
      <c r="AA1253" s="134"/>
    </row>
    <row r="1254" spans="1:31" ht="13.5" thickBot="1" x14ac:dyDescent="0.25">
      <c r="A1254" s="141"/>
      <c r="B1254" s="128"/>
      <c r="C1254" s="147"/>
      <c r="D1254" s="145"/>
      <c r="E1254" s="128"/>
      <c r="F1254" s="128"/>
      <c r="G1254" s="128"/>
      <c r="H1254" s="128"/>
      <c r="I1254" s="128"/>
      <c r="J1254" s="138"/>
      <c r="K1254" s="107" t="s">
        <v>14</v>
      </c>
      <c r="L1254" s="108" t="s">
        <v>60</v>
      </c>
      <c r="M1254" s="113" t="s">
        <v>193</v>
      </c>
      <c r="N1254" s="109">
        <v>240</v>
      </c>
      <c r="O1254" s="109">
        <v>3</v>
      </c>
      <c r="P1254" s="109">
        <v>5</v>
      </c>
      <c r="Q1254" s="109" t="s">
        <v>200</v>
      </c>
      <c r="R1254" s="110"/>
      <c r="S1254" s="128"/>
      <c r="T1254" s="128"/>
      <c r="U1254" s="128"/>
      <c r="V1254" s="128"/>
      <c r="W1254" s="128"/>
      <c r="X1254" s="128"/>
      <c r="Y1254" s="128"/>
      <c r="Z1254" s="128"/>
      <c r="AA1254" s="135"/>
    </row>
    <row r="1255" spans="1:31" x14ac:dyDescent="0.2">
      <c r="A1255" s="139" t="s">
        <v>636</v>
      </c>
      <c r="B1255" s="126" t="s">
        <v>76</v>
      </c>
      <c r="C1255" s="142">
        <v>43665</v>
      </c>
      <c r="D1255" s="143" t="s">
        <v>77</v>
      </c>
      <c r="E1255" s="126"/>
      <c r="F1255" s="126"/>
      <c r="G1255" s="126"/>
      <c r="H1255" s="126"/>
      <c r="I1255" s="126"/>
      <c r="J1255" s="136" t="s">
        <v>79</v>
      </c>
      <c r="K1255" s="100" t="s">
        <v>23</v>
      </c>
      <c r="L1255" s="93" t="s">
        <v>60</v>
      </c>
      <c r="M1255" s="111" t="s">
        <v>179</v>
      </c>
      <c r="N1255" s="101">
        <v>240</v>
      </c>
      <c r="O1255" s="101">
        <v>3</v>
      </c>
      <c r="P1255" s="101">
        <v>65</v>
      </c>
      <c r="Q1255" s="101">
        <v>60</v>
      </c>
      <c r="R1255" s="102"/>
      <c r="S1255" s="126">
        <v>208</v>
      </c>
      <c r="T1255" s="126">
        <v>3</v>
      </c>
      <c r="U1255" s="126">
        <v>65</v>
      </c>
      <c r="V1255" s="126">
        <v>30.8</v>
      </c>
      <c r="W1255" s="126">
        <v>10</v>
      </c>
      <c r="X1255" s="126">
        <v>1399.2</v>
      </c>
      <c r="Y1255" s="126" t="s">
        <v>74</v>
      </c>
      <c r="Z1255" s="126"/>
      <c r="AA1255" s="133" t="s">
        <v>84</v>
      </c>
      <c r="AE1255" t="str">
        <f>IF(P1255&gt;U1255,"XXXX","")</f>
        <v/>
      </c>
    </row>
    <row r="1256" spans="1:31" x14ac:dyDescent="0.2">
      <c r="A1256" s="140"/>
      <c r="B1256" s="127"/>
      <c r="C1256" s="146"/>
      <c r="D1256" s="144"/>
      <c r="E1256" s="127"/>
      <c r="F1256" s="127"/>
      <c r="G1256" s="127"/>
      <c r="H1256" s="127"/>
      <c r="I1256" s="127"/>
      <c r="J1256" s="137"/>
      <c r="K1256" s="103" t="s">
        <v>13</v>
      </c>
      <c r="L1256" s="104" t="s">
        <v>60</v>
      </c>
      <c r="M1256" s="112" t="s">
        <v>65</v>
      </c>
      <c r="N1256" s="105">
        <v>240</v>
      </c>
      <c r="O1256" s="105">
        <v>3</v>
      </c>
      <c r="P1256" s="105">
        <v>5</v>
      </c>
      <c r="Q1256" s="105">
        <v>45</v>
      </c>
      <c r="R1256" s="106">
        <v>10</v>
      </c>
      <c r="S1256" s="127"/>
      <c r="T1256" s="127"/>
      <c r="U1256" s="127"/>
      <c r="V1256" s="127"/>
      <c r="W1256" s="127"/>
      <c r="X1256" s="127"/>
      <c r="Y1256" s="127"/>
      <c r="Z1256" s="127"/>
      <c r="AA1256" s="134"/>
    </row>
    <row r="1257" spans="1:31" ht="13.5" thickBot="1" x14ac:dyDescent="0.25">
      <c r="A1257" s="141"/>
      <c r="B1257" s="128"/>
      <c r="C1257" s="147"/>
      <c r="D1257" s="145"/>
      <c r="E1257" s="128"/>
      <c r="F1257" s="128"/>
      <c r="G1257" s="128"/>
      <c r="H1257" s="128"/>
      <c r="I1257" s="128"/>
      <c r="J1257" s="138"/>
      <c r="K1257" s="107" t="s">
        <v>14</v>
      </c>
      <c r="L1257" s="108" t="s">
        <v>60</v>
      </c>
      <c r="M1257" s="113" t="s">
        <v>193</v>
      </c>
      <c r="N1257" s="109">
        <v>240</v>
      </c>
      <c r="O1257" s="109">
        <v>3</v>
      </c>
      <c r="P1257" s="109">
        <v>5</v>
      </c>
      <c r="Q1257" s="109" t="s">
        <v>200</v>
      </c>
      <c r="R1257" s="110"/>
      <c r="S1257" s="128"/>
      <c r="T1257" s="128"/>
      <c r="U1257" s="128"/>
      <c r="V1257" s="128"/>
      <c r="W1257" s="128"/>
      <c r="X1257" s="128"/>
      <c r="Y1257" s="128"/>
      <c r="Z1257" s="128"/>
      <c r="AA1257" s="135"/>
    </row>
    <row r="1258" spans="1:31" x14ac:dyDescent="0.2">
      <c r="A1258" s="139" t="s">
        <v>637</v>
      </c>
      <c r="B1258" s="126" t="s">
        <v>76</v>
      </c>
      <c r="C1258" s="142">
        <v>43665</v>
      </c>
      <c r="D1258" s="143" t="s">
        <v>77</v>
      </c>
      <c r="E1258" s="126"/>
      <c r="F1258" s="126"/>
      <c r="G1258" s="126"/>
      <c r="H1258" s="126"/>
      <c r="I1258" s="126"/>
      <c r="J1258" s="136" t="s">
        <v>79</v>
      </c>
      <c r="K1258" s="100" t="s">
        <v>23</v>
      </c>
      <c r="L1258" s="93" t="s">
        <v>60</v>
      </c>
      <c r="M1258" s="111" t="s">
        <v>179</v>
      </c>
      <c r="N1258" s="101">
        <v>240</v>
      </c>
      <c r="O1258" s="101">
        <v>3</v>
      </c>
      <c r="P1258" s="101">
        <v>65</v>
      </c>
      <c r="Q1258" s="101">
        <v>70</v>
      </c>
      <c r="R1258" s="102"/>
      <c r="S1258" s="126">
        <v>208</v>
      </c>
      <c r="T1258" s="126">
        <v>3</v>
      </c>
      <c r="U1258" s="126">
        <v>65</v>
      </c>
      <c r="V1258" s="126">
        <v>30.8</v>
      </c>
      <c r="W1258" s="126">
        <v>10</v>
      </c>
      <c r="X1258" s="126">
        <v>1399.2</v>
      </c>
      <c r="Y1258" s="126" t="s">
        <v>74</v>
      </c>
      <c r="Z1258" s="126"/>
      <c r="AA1258" s="133" t="s">
        <v>84</v>
      </c>
      <c r="AE1258" t="str">
        <f>IF(P1258&gt;U1258,"XXXX","")</f>
        <v/>
      </c>
    </row>
    <row r="1259" spans="1:31" x14ac:dyDescent="0.2">
      <c r="A1259" s="140"/>
      <c r="B1259" s="127"/>
      <c r="C1259" s="146"/>
      <c r="D1259" s="144"/>
      <c r="E1259" s="127"/>
      <c r="F1259" s="127"/>
      <c r="G1259" s="127"/>
      <c r="H1259" s="127"/>
      <c r="I1259" s="127"/>
      <c r="J1259" s="137"/>
      <c r="K1259" s="103" t="s">
        <v>13</v>
      </c>
      <c r="L1259" s="104" t="s">
        <v>60</v>
      </c>
      <c r="M1259" s="112" t="s">
        <v>65</v>
      </c>
      <c r="N1259" s="105">
        <v>240</v>
      </c>
      <c r="O1259" s="105">
        <v>3</v>
      </c>
      <c r="P1259" s="105">
        <v>5</v>
      </c>
      <c r="Q1259" s="105">
        <v>45</v>
      </c>
      <c r="R1259" s="106">
        <v>10</v>
      </c>
      <c r="S1259" s="127"/>
      <c r="T1259" s="127"/>
      <c r="U1259" s="127"/>
      <c r="V1259" s="127"/>
      <c r="W1259" s="127"/>
      <c r="X1259" s="127"/>
      <c r="Y1259" s="127"/>
      <c r="Z1259" s="127"/>
      <c r="AA1259" s="134"/>
    </row>
    <row r="1260" spans="1:31" ht="13.5" thickBot="1" x14ac:dyDescent="0.25">
      <c r="A1260" s="141"/>
      <c r="B1260" s="128"/>
      <c r="C1260" s="147"/>
      <c r="D1260" s="145"/>
      <c r="E1260" s="128"/>
      <c r="F1260" s="128"/>
      <c r="G1260" s="128"/>
      <c r="H1260" s="128"/>
      <c r="I1260" s="128"/>
      <c r="J1260" s="138"/>
      <c r="K1260" s="107" t="s">
        <v>14</v>
      </c>
      <c r="L1260" s="108" t="s">
        <v>60</v>
      </c>
      <c r="M1260" s="113" t="s">
        <v>193</v>
      </c>
      <c r="N1260" s="109">
        <v>240</v>
      </c>
      <c r="O1260" s="109">
        <v>3</v>
      </c>
      <c r="P1260" s="109">
        <v>5</v>
      </c>
      <c r="Q1260" s="109" t="s">
        <v>200</v>
      </c>
      <c r="R1260" s="110"/>
      <c r="S1260" s="128"/>
      <c r="T1260" s="128"/>
      <c r="U1260" s="128"/>
      <c r="V1260" s="128"/>
      <c r="W1260" s="128"/>
      <c r="X1260" s="128"/>
      <c r="Y1260" s="128"/>
      <c r="Z1260" s="128"/>
      <c r="AA1260" s="135"/>
    </row>
    <row r="1261" spans="1:31" x14ac:dyDescent="0.2">
      <c r="A1261" s="139" t="s">
        <v>638</v>
      </c>
      <c r="B1261" s="126" t="s">
        <v>76</v>
      </c>
      <c r="C1261" s="142">
        <v>43665</v>
      </c>
      <c r="D1261" s="143" t="s">
        <v>77</v>
      </c>
      <c r="E1261" s="126"/>
      <c r="F1261" s="126"/>
      <c r="G1261" s="126"/>
      <c r="H1261" s="126"/>
      <c r="I1261" s="126"/>
      <c r="J1261" s="136" t="s">
        <v>79</v>
      </c>
      <c r="K1261" s="100" t="s">
        <v>23</v>
      </c>
      <c r="L1261" s="93" t="s">
        <v>60</v>
      </c>
      <c r="M1261" s="111" t="s">
        <v>179</v>
      </c>
      <c r="N1261" s="101">
        <v>240</v>
      </c>
      <c r="O1261" s="101">
        <v>3</v>
      </c>
      <c r="P1261" s="101">
        <v>65</v>
      </c>
      <c r="Q1261" s="101">
        <v>40</v>
      </c>
      <c r="R1261" s="102"/>
      <c r="S1261" s="126" t="s">
        <v>71</v>
      </c>
      <c r="T1261" s="126">
        <v>3</v>
      </c>
      <c r="U1261" s="126">
        <v>65</v>
      </c>
      <c r="V1261" s="126">
        <v>28</v>
      </c>
      <c r="W1261" s="126">
        <v>10</v>
      </c>
      <c r="X1261" s="126">
        <v>1399.2</v>
      </c>
      <c r="Y1261" s="126" t="s">
        <v>74</v>
      </c>
      <c r="Z1261" s="126"/>
      <c r="AA1261" s="133" t="s">
        <v>84</v>
      </c>
      <c r="AE1261" t="str">
        <f>IF(P1261&gt;U1261,"XXXX","")</f>
        <v/>
      </c>
    </row>
    <row r="1262" spans="1:31" x14ac:dyDescent="0.2">
      <c r="A1262" s="140"/>
      <c r="B1262" s="127"/>
      <c r="C1262" s="146"/>
      <c r="D1262" s="144"/>
      <c r="E1262" s="127"/>
      <c r="F1262" s="127"/>
      <c r="G1262" s="127"/>
      <c r="H1262" s="127"/>
      <c r="I1262" s="127"/>
      <c r="J1262" s="137"/>
      <c r="K1262" s="103" t="s">
        <v>13</v>
      </c>
      <c r="L1262" s="104" t="s">
        <v>60</v>
      </c>
      <c r="M1262" s="112" t="s">
        <v>65</v>
      </c>
      <c r="N1262" s="105">
        <v>240</v>
      </c>
      <c r="O1262" s="105">
        <v>3</v>
      </c>
      <c r="P1262" s="105">
        <v>5</v>
      </c>
      <c r="Q1262" s="105">
        <v>45</v>
      </c>
      <c r="R1262" s="106">
        <v>15</v>
      </c>
      <c r="S1262" s="127"/>
      <c r="T1262" s="127"/>
      <c r="U1262" s="127"/>
      <c r="V1262" s="127"/>
      <c r="W1262" s="127"/>
      <c r="X1262" s="127"/>
      <c r="Y1262" s="127"/>
      <c r="Z1262" s="127"/>
      <c r="AA1262" s="134"/>
    </row>
    <row r="1263" spans="1:31" ht="13.5" thickBot="1" x14ac:dyDescent="0.25">
      <c r="A1263" s="141"/>
      <c r="B1263" s="128"/>
      <c r="C1263" s="147"/>
      <c r="D1263" s="145"/>
      <c r="E1263" s="128"/>
      <c r="F1263" s="128"/>
      <c r="G1263" s="128"/>
      <c r="H1263" s="128"/>
      <c r="I1263" s="128"/>
      <c r="J1263" s="138"/>
      <c r="K1263" s="107" t="s">
        <v>14</v>
      </c>
      <c r="L1263" s="108" t="s">
        <v>60</v>
      </c>
      <c r="M1263" s="113" t="s">
        <v>193</v>
      </c>
      <c r="N1263" s="109">
        <v>240</v>
      </c>
      <c r="O1263" s="109">
        <v>3</v>
      </c>
      <c r="P1263" s="109">
        <v>5</v>
      </c>
      <c r="Q1263" s="109" t="s">
        <v>200</v>
      </c>
      <c r="R1263" s="110"/>
      <c r="S1263" s="128"/>
      <c r="T1263" s="128"/>
      <c r="U1263" s="128"/>
      <c r="V1263" s="128"/>
      <c r="W1263" s="128"/>
      <c r="X1263" s="128"/>
      <c r="Y1263" s="128"/>
      <c r="Z1263" s="128"/>
      <c r="AA1263" s="135"/>
    </row>
    <row r="1264" spans="1:31" x14ac:dyDescent="0.2">
      <c r="A1264" s="139" t="s">
        <v>639</v>
      </c>
      <c r="B1264" s="126" t="s">
        <v>76</v>
      </c>
      <c r="C1264" s="142">
        <v>43665</v>
      </c>
      <c r="D1264" s="143" t="s">
        <v>77</v>
      </c>
      <c r="E1264" s="126"/>
      <c r="F1264" s="126"/>
      <c r="G1264" s="126"/>
      <c r="H1264" s="126"/>
      <c r="I1264" s="126"/>
      <c r="J1264" s="136" t="s">
        <v>79</v>
      </c>
      <c r="K1264" s="100" t="s">
        <v>23</v>
      </c>
      <c r="L1264" s="93" t="s">
        <v>60</v>
      </c>
      <c r="M1264" s="111" t="s">
        <v>179</v>
      </c>
      <c r="N1264" s="101">
        <v>240</v>
      </c>
      <c r="O1264" s="101">
        <v>3</v>
      </c>
      <c r="P1264" s="101">
        <v>65</v>
      </c>
      <c r="Q1264" s="101">
        <v>50</v>
      </c>
      <c r="R1264" s="102"/>
      <c r="S1264" s="126" t="s">
        <v>71</v>
      </c>
      <c r="T1264" s="126">
        <v>3</v>
      </c>
      <c r="U1264" s="126">
        <v>65</v>
      </c>
      <c r="V1264" s="126">
        <v>28</v>
      </c>
      <c r="W1264" s="126">
        <v>10</v>
      </c>
      <c r="X1264" s="126">
        <v>1399.2</v>
      </c>
      <c r="Y1264" s="126" t="s">
        <v>74</v>
      </c>
      <c r="Z1264" s="126"/>
      <c r="AA1264" s="133" t="s">
        <v>84</v>
      </c>
      <c r="AE1264" t="str">
        <f>IF(P1264&gt;U1264,"XXXX","")</f>
        <v/>
      </c>
    </row>
    <row r="1265" spans="1:31" x14ac:dyDescent="0.2">
      <c r="A1265" s="140"/>
      <c r="B1265" s="127"/>
      <c r="C1265" s="146"/>
      <c r="D1265" s="144"/>
      <c r="E1265" s="127"/>
      <c r="F1265" s="127"/>
      <c r="G1265" s="127"/>
      <c r="H1265" s="127"/>
      <c r="I1265" s="127"/>
      <c r="J1265" s="137"/>
      <c r="K1265" s="103" t="s">
        <v>13</v>
      </c>
      <c r="L1265" s="104" t="s">
        <v>60</v>
      </c>
      <c r="M1265" s="112" t="s">
        <v>65</v>
      </c>
      <c r="N1265" s="105">
        <v>240</v>
      </c>
      <c r="O1265" s="105">
        <v>3</v>
      </c>
      <c r="P1265" s="105">
        <v>5</v>
      </c>
      <c r="Q1265" s="105">
        <v>45</v>
      </c>
      <c r="R1265" s="106">
        <v>15</v>
      </c>
      <c r="S1265" s="127"/>
      <c r="T1265" s="127"/>
      <c r="U1265" s="127"/>
      <c r="V1265" s="127"/>
      <c r="W1265" s="127"/>
      <c r="X1265" s="127"/>
      <c r="Y1265" s="127"/>
      <c r="Z1265" s="127"/>
      <c r="AA1265" s="134"/>
    </row>
    <row r="1266" spans="1:31" ht="13.5" thickBot="1" x14ac:dyDescent="0.25">
      <c r="A1266" s="141"/>
      <c r="B1266" s="128"/>
      <c r="C1266" s="147"/>
      <c r="D1266" s="145"/>
      <c r="E1266" s="128"/>
      <c r="F1266" s="128"/>
      <c r="G1266" s="128"/>
      <c r="H1266" s="128"/>
      <c r="I1266" s="128"/>
      <c r="J1266" s="138"/>
      <c r="K1266" s="107" t="s">
        <v>14</v>
      </c>
      <c r="L1266" s="108" t="s">
        <v>60</v>
      </c>
      <c r="M1266" s="113" t="s">
        <v>193</v>
      </c>
      <c r="N1266" s="109">
        <v>240</v>
      </c>
      <c r="O1266" s="109">
        <v>3</v>
      </c>
      <c r="P1266" s="109">
        <v>5</v>
      </c>
      <c r="Q1266" s="109" t="s">
        <v>200</v>
      </c>
      <c r="R1266" s="110"/>
      <c r="S1266" s="128"/>
      <c r="T1266" s="128"/>
      <c r="U1266" s="128"/>
      <c r="V1266" s="128"/>
      <c r="W1266" s="128"/>
      <c r="X1266" s="128"/>
      <c r="Y1266" s="128"/>
      <c r="Z1266" s="128"/>
      <c r="AA1266" s="135"/>
    </row>
    <row r="1267" spans="1:31" x14ac:dyDescent="0.2">
      <c r="A1267" s="139" t="s">
        <v>640</v>
      </c>
      <c r="B1267" s="126" t="s">
        <v>76</v>
      </c>
      <c r="C1267" s="142">
        <v>43665</v>
      </c>
      <c r="D1267" s="143" t="s">
        <v>77</v>
      </c>
      <c r="E1267" s="126"/>
      <c r="F1267" s="126"/>
      <c r="G1267" s="126"/>
      <c r="H1267" s="126"/>
      <c r="I1267" s="126"/>
      <c r="J1267" s="136" t="s">
        <v>79</v>
      </c>
      <c r="K1267" s="100" t="s">
        <v>23</v>
      </c>
      <c r="L1267" s="93" t="s">
        <v>60</v>
      </c>
      <c r="M1267" s="111" t="s">
        <v>179</v>
      </c>
      <c r="N1267" s="101">
        <v>240</v>
      </c>
      <c r="O1267" s="101">
        <v>3</v>
      </c>
      <c r="P1267" s="101">
        <v>65</v>
      </c>
      <c r="Q1267" s="101">
        <v>60</v>
      </c>
      <c r="R1267" s="102"/>
      <c r="S1267" s="126" t="s">
        <v>71</v>
      </c>
      <c r="T1267" s="126">
        <v>3</v>
      </c>
      <c r="U1267" s="126">
        <v>65</v>
      </c>
      <c r="V1267" s="126">
        <v>28</v>
      </c>
      <c r="W1267" s="126">
        <v>10</v>
      </c>
      <c r="X1267" s="126">
        <v>1399.2</v>
      </c>
      <c r="Y1267" s="126" t="s">
        <v>74</v>
      </c>
      <c r="Z1267" s="126"/>
      <c r="AA1267" s="133" t="s">
        <v>84</v>
      </c>
      <c r="AE1267" t="str">
        <f>IF(P1267&gt;U1267,"XXXX","")</f>
        <v/>
      </c>
    </row>
    <row r="1268" spans="1:31" x14ac:dyDescent="0.2">
      <c r="A1268" s="140"/>
      <c r="B1268" s="127"/>
      <c r="C1268" s="146"/>
      <c r="D1268" s="144"/>
      <c r="E1268" s="127"/>
      <c r="F1268" s="127"/>
      <c r="G1268" s="127"/>
      <c r="H1268" s="127"/>
      <c r="I1268" s="127"/>
      <c r="J1268" s="137"/>
      <c r="K1268" s="103" t="s">
        <v>13</v>
      </c>
      <c r="L1268" s="104" t="s">
        <v>60</v>
      </c>
      <c r="M1268" s="112" t="s">
        <v>65</v>
      </c>
      <c r="N1268" s="105">
        <v>240</v>
      </c>
      <c r="O1268" s="105">
        <v>3</v>
      </c>
      <c r="P1268" s="105">
        <v>5</v>
      </c>
      <c r="Q1268" s="105">
        <v>45</v>
      </c>
      <c r="R1268" s="106">
        <v>15</v>
      </c>
      <c r="S1268" s="127"/>
      <c r="T1268" s="127"/>
      <c r="U1268" s="127"/>
      <c r="V1268" s="127"/>
      <c r="W1268" s="127"/>
      <c r="X1268" s="127"/>
      <c r="Y1268" s="127"/>
      <c r="Z1268" s="127"/>
      <c r="AA1268" s="134"/>
    </row>
    <row r="1269" spans="1:31" ht="13.5" thickBot="1" x14ac:dyDescent="0.25">
      <c r="A1269" s="141"/>
      <c r="B1269" s="128"/>
      <c r="C1269" s="147"/>
      <c r="D1269" s="145"/>
      <c r="E1269" s="128"/>
      <c r="F1269" s="128"/>
      <c r="G1269" s="128"/>
      <c r="H1269" s="128"/>
      <c r="I1269" s="128"/>
      <c r="J1269" s="138"/>
      <c r="K1269" s="107" t="s">
        <v>14</v>
      </c>
      <c r="L1269" s="108" t="s">
        <v>60</v>
      </c>
      <c r="M1269" s="113" t="s">
        <v>193</v>
      </c>
      <c r="N1269" s="109">
        <v>240</v>
      </c>
      <c r="O1269" s="109">
        <v>3</v>
      </c>
      <c r="P1269" s="109">
        <v>5</v>
      </c>
      <c r="Q1269" s="109" t="s">
        <v>200</v>
      </c>
      <c r="R1269" s="110"/>
      <c r="S1269" s="128"/>
      <c r="T1269" s="128"/>
      <c r="U1269" s="128"/>
      <c r="V1269" s="128"/>
      <c r="W1269" s="128"/>
      <c r="X1269" s="128"/>
      <c r="Y1269" s="128"/>
      <c r="Z1269" s="128"/>
      <c r="AA1269" s="135"/>
    </row>
    <row r="1270" spans="1:31" x14ac:dyDescent="0.2">
      <c r="A1270" s="139" t="s">
        <v>641</v>
      </c>
      <c r="B1270" s="126" t="s">
        <v>76</v>
      </c>
      <c r="C1270" s="142">
        <v>43665</v>
      </c>
      <c r="D1270" s="143" t="s">
        <v>77</v>
      </c>
      <c r="E1270" s="126"/>
      <c r="F1270" s="126"/>
      <c r="G1270" s="126"/>
      <c r="H1270" s="126"/>
      <c r="I1270" s="126"/>
      <c r="J1270" s="136" t="s">
        <v>79</v>
      </c>
      <c r="K1270" s="100" t="s">
        <v>23</v>
      </c>
      <c r="L1270" s="93" t="s">
        <v>60</v>
      </c>
      <c r="M1270" s="111" t="s">
        <v>179</v>
      </c>
      <c r="N1270" s="101">
        <v>240</v>
      </c>
      <c r="O1270" s="101">
        <v>3</v>
      </c>
      <c r="P1270" s="101">
        <v>65</v>
      </c>
      <c r="Q1270" s="101">
        <v>70</v>
      </c>
      <c r="R1270" s="102"/>
      <c r="S1270" s="126" t="s">
        <v>71</v>
      </c>
      <c r="T1270" s="126">
        <v>3</v>
      </c>
      <c r="U1270" s="126">
        <v>65</v>
      </c>
      <c r="V1270" s="126">
        <v>28</v>
      </c>
      <c r="W1270" s="126">
        <v>10</v>
      </c>
      <c r="X1270" s="126">
        <v>1399.2</v>
      </c>
      <c r="Y1270" s="126" t="s">
        <v>74</v>
      </c>
      <c r="Z1270" s="126"/>
      <c r="AA1270" s="133" t="s">
        <v>84</v>
      </c>
      <c r="AE1270" t="str">
        <f>IF(P1270&gt;U1270,"XXXX","")</f>
        <v/>
      </c>
    </row>
    <row r="1271" spans="1:31" x14ac:dyDescent="0.2">
      <c r="A1271" s="140"/>
      <c r="B1271" s="127"/>
      <c r="C1271" s="146"/>
      <c r="D1271" s="144"/>
      <c r="E1271" s="127"/>
      <c r="F1271" s="127"/>
      <c r="G1271" s="127"/>
      <c r="H1271" s="127"/>
      <c r="I1271" s="127"/>
      <c r="J1271" s="137"/>
      <c r="K1271" s="103" t="s">
        <v>13</v>
      </c>
      <c r="L1271" s="104" t="s">
        <v>60</v>
      </c>
      <c r="M1271" s="112" t="s">
        <v>65</v>
      </c>
      <c r="N1271" s="105">
        <v>240</v>
      </c>
      <c r="O1271" s="105">
        <v>3</v>
      </c>
      <c r="P1271" s="105">
        <v>5</v>
      </c>
      <c r="Q1271" s="105">
        <v>45</v>
      </c>
      <c r="R1271" s="106">
        <v>15</v>
      </c>
      <c r="S1271" s="127"/>
      <c r="T1271" s="127"/>
      <c r="U1271" s="127"/>
      <c r="V1271" s="127"/>
      <c r="W1271" s="127"/>
      <c r="X1271" s="127"/>
      <c r="Y1271" s="127"/>
      <c r="Z1271" s="127"/>
      <c r="AA1271" s="134"/>
    </row>
    <row r="1272" spans="1:31" ht="13.5" thickBot="1" x14ac:dyDescent="0.25">
      <c r="A1272" s="141"/>
      <c r="B1272" s="128"/>
      <c r="C1272" s="147"/>
      <c r="D1272" s="145"/>
      <c r="E1272" s="128"/>
      <c r="F1272" s="128"/>
      <c r="G1272" s="128"/>
      <c r="H1272" s="128"/>
      <c r="I1272" s="128"/>
      <c r="J1272" s="138"/>
      <c r="K1272" s="107" t="s">
        <v>14</v>
      </c>
      <c r="L1272" s="108" t="s">
        <v>60</v>
      </c>
      <c r="M1272" s="113" t="s">
        <v>193</v>
      </c>
      <c r="N1272" s="109">
        <v>240</v>
      </c>
      <c r="O1272" s="109">
        <v>3</v>
      </c>
      <c r="P1272" s="109">
        <v>5</v>
      </c>
      <c r="Q1272" s="109" t="s">
        <v>200</v>
      </c>
      <c r="R1272" s="110"/>
      <c r="S1272" s="128"/>
      <c r="T1272" s="128"/>
      <c r="U1272" s="128"/>
      <c r="V1272" s="128"/>
      <c r="W1272" s="128"/>
      <c r="X1272" s="128"/>
      <c r="Y1272" s="128"/>
      <c r="Z1272" s="128"/>
      <c r="AA1272" s="135"/>
    </row>
    <row r="1273" spans="1:31" x14ac:dyDescent="0.2">
      <c r="A1273" s="139" t="s">
        <v>642</v>
      </c>
      <c r="B1273" s="126" t="s">
        <v>76</v>
      </c>
      <c r="C1273" s="142">
        <v>43665</v>
      </c>
      <c r="D1273" s="143" t="s">
        <v>77</v>
      </c>
      <c r="E1273" s="126"/>
      <c r="F1273" s="126"/>
      <c r="G1273" s="126"/>
      <c r="H1273" s="126"/>
      <c r="I1273" s="126"/>
      <c r="J1273" s="136" t="s">
        <v>79</v>
      </c>
      <c r="K1273" s="100" t="s">
        <v>23</v>
      </c>
      <c r="L1273" s="93" t="s">
        <v>60</v>
      </c>
      <c r="M1273" s="111" t="s">
        <v>179</v>
      </c>
      <c r="N1273" s="101">
        <v>240</v>
      </c>
      <c r="O1273" s="101">
        <v>3</v>
      </c>
      <c r="P1273" s="101">
        <v>65</v>
      </c>
      <c r="Q1273" s="101">
        <v>60</v>
      </c>
      <c r="R1273" s="102"/>
      <c r="S1273" s="126" t="s">
        <v>71</v>
      </c>
      <c r="T1273" s="126">
        <v>3</v>
      </c>
      <c r="U1273" s="126">
        <v>65</v>
      </c>
      <c r="V1273" s="126">
        <v>42</v>
      </c>
      <c r="W1273" s="126">
        <v>15</v>
      </c>
      <c r="X1273" s="126">
        <v>1399.2</v>
      </c>
      <c r="Y1273" s="126" t="s">
        <v>74</v>
      </c>
      <c r="Z1273" s="126"/>
      <c r="AA1273" s="133" t="s">
        <v>84</v>
      </c>
      <c r="AE1273" t="str">
        <f>IF(P1273&gt;U1273,"XXXX","")</f>
        <v/>
      </c>
    </row>
    <row r="1274" spans="1:31" x14ac:dyDescent="0.2">
      <c r="A1274" s="140"/>
      <c r="B1274" s="127"/>
      <c r="C1274" s="146"/>
      <c r="D1274" s="144"/>
      <c r="E1274" s="127"/>
      <c r="F1274" s="127"/>
      <c r="G1274" s="127"/>
      <c r="H1274" s="127"/>
      <c r="I1274" s="127"/>
      <c r="J1274" s="137"/>
      <c r="K1274" s="103" t="s">
        <v>13</v>
      </c>
      <c r="L1274" s="104" t="s">
        <v>60</v>
      </c>
      <c r="M1274" s="112" t="s">
        <v>65</v>
      </c>
      <c r="N1274" s="105">
        <v>240</v>
      </c>
      <c r="O1274" s="105">
        <v>3</v>
      </c>
      <c r="P1274" s="105">
        <v>5</v>
      </c>
      <c r="Q1274" s="105">
        <v>45</v>
      </c>
      <c r="R1274" s="106">
        <v>15</v>
      </c>
      <c r="S1274" s="127"/>
      <c r="T1274" s="127"/>
      <c r="U1274" s="127"/>
      <c r="V1274" s="127"/>
      <c r="W1274" s="127"/>
      <c r="X1274" s="127"/>
      <c r="Y1274" s="127"/>
      <c r="Z1274" s="127"/>
      <c r="AA1274" s="134"/>
    </row>
    <row r="1275" spans="1:31" ht="13.5" thickBot="1" x14ac:dyDescent="0.25">
      <c r="A1275" s="141"/>
      <c r="B1275" s="128"/>
      <c r="C1275" s="147"/>
      <c r="D1275" s="145"/>
      <c r="E1275" s="128"/>
      <c r="F1275" s="128"/>
      <c r="G1275" s="128"/>
      <c r="H1275" s="128"/>
      <c r="I1275" s="128"/>
      <c r="J1275" s="138"/>
      <c r="K1275" s="107" t="s">
        <v>14</v>
      </c>
      <c r="L1275" s="108" t="s">
        <v>60</v>
      </c>
      <c r="M1275" s="113" t="s">
        <v>193</v>
      </c>
      <c r="N1275" s="109">
        <v>240</v>
      </c>
      <c r="O1275" s="109">
        <v>3</v>
      </c>
      <c r="P1275" s="109">
        <v>5</v>
      </c>
      <c r="Q1275" s="109" t="s">
        <v>200</v>
      </c>
      <c r="R1275" s="110"/>
      <c r="S1275" s="128"/>
      <c r="T1275" s="128"/>
      <c r="U1275" s="128"/>
      <c r="V1275" s="128"/>
      <c r="W1275" s="128"/>
      <c r="X1275" s="128"/>
      <c r="Y1275" s="128"/>
      <c r="Z1275" s="128"/>
      <c r="AA1275" s="135"/>
    </row>
    <row r="1276" spans="1:31" x14ac:dyDescent="0.2">
      <c r="A1276" s="139" t="s">
        <v>643</v>
      </c>
      <c r="B1276" s="126" t="s">
        <v>76</v>
      </c>
      <c r="C1276" s="142">
        <v>43665</v>
      </c>
      <c r="D1276" s="143" t="s">
        <v>77</v>
      </c>
      <c r="E1276" s="126"/>
      <c r="F1276" s="126"/>
      <c r="G1276" s="126"/>
      <c r="H1276" s="126"/>
      <c r="I1276" s="126"/>
      <c r="J1276" s="136" t="s">
        <v>79</v>
      </c>
      <c r="K1276" s="100" t="s">
        <v>23</v>
      </c>
      <c r="L1276" s="93" t="s">
        <v>60</v>
      </c>
      <c r="M1276" s="111" t="s">
        <v>179</v>
      </c>
      <c r="N1276" s="101">
        <v>240</v>
      </c>
      <c r="O1276" s="101">
        <v>3</v>
      </c>
      <c r="P1276" s="101">
        <v>65</v>
      </c>
      <c r="Q1276" s="101">
        <v>70</v>
      </c>
      <c r="R1276" s="102"/>
      <c r="S1276" s="126" t="s">
        <v>71</v>
      </c>
      <c r="T1276" s="126">
        <v>3</v>
      </c>
      <c r="U1276" s="126">
        <v>65</v>
      </c>
      <c r="V1276" s="126">
        <v>42</v>
      </c>
      <c r="W1276" s="126">
        <v>15</v>
      </c>
      <c r="X1276" s="126">
        <v>1399.2</v>
      </c>
      <c r="Y1276" s="126" t="s">
        <v>74</v>
      </c>
      <c r="Z1276" s="126"/>
      <c r="AA1276" s="133" t="s">
        <v>84</v>
      </c>
      <c r="AE1276" t="str">
        <f>IF(P1276&gt;U1276,"XXXX","")</f>
        <v/>
      </c>
    </row>
    <row r="1277" spans="1:31" x14ac:dyDescent="0.2">
      <c r="A1277" s="140"/>
      <c r="B1277" s="127"/>
      <c r="C1277" s="146"/>
      <c r="D1277" s="144"/>
      <c r="E1277" s="127"/>
      <c r="F1277" s="127"/>
      <c r="G1277" s="127"/>
      <c r="H1277" s="127"/>
      <c r="I1277" s="127"/>
      <c r="J1277" s="137"/>
      <c r="K1277" s="103" t="s">
        <v>13</v>
      </c>
      <c r="L1277" s="104" t="s">
        <v>60</v>
      </c>
      <c r="M1277" s="112" t="s">
        <v>65</v>
      </c>
      <c r="N1277" s="105">
        <v>240</v>
      </c>
      <c r="O1277" s="105">
        <v>3</v>
      </c>
      <c r="P1277" s="105">
        <v>5</v>
      </c>
      <c r="Q1277" s="105">
        <v>45</v>
      </c>
      <c r="R1277" s="106">
        <v>15</v>
      </c>
      <c r="S1277" s="127"/>
      <c r="T1277" s="127"/>
      <c r="U1277" s="127"/>
      <c r="V1277" s="127"/>
      <c r="W1277" s="127"/>
      <c r="X1277" s="127"/>
      <c r="Y1277" s="127"/>
      <c r="Z1277" s="127"/>
      <c r="AA1277" s="134"/>
    </row>
    <row r="1278" spans="1:31" ht="13.5" thickBot="1" x14ac:dyDescent="0.25">
      <c r="A1278" s="141"/>
      <c r="B1278" s="128"/>
      <c r="C1278" s="147"/>
      <c r="D1278" s="145"/>
      <c r="E1278" s="128"/>
      <c r="F1278" s="128"/>
      <c r="G1278" s="128"/>
      <c r="H1278" s="128"/>
      <c r="I1278" s="128"/>
      <c r="J1278" s="138"/>
      <c r="K1278" s="107" t="s">
        <v>14</v>
      </c>
      <c r="L1278" s="108" t="s">
        <v>60</v>
      </c>
      <c r="M1278" s="113" t="s">
        <v>193</v>
      </c>
      <c r="N1278" s="109">
        <v>240</v>
      </c>
      <c r="O1278" s="109">
        <v>3</v>
      </c>
      <c r="P1278" s="109">
        <v>5</v>
      </c>
      <c r="Q1278" s="109" t="s">
        <v>200</v>
      </c>
      <c r="R1278" s="110"/>
      <c r="S1278" s="128"/>
      <c r="T1278" s="128"/>
      <c r="U1278" s="128"/>
      <c r="V1278" s="128"/>
      <c r="W1278" s="128"/>
      <c r="X1278" s="128"/>
      <c r="Y1278" s="128"/>
      <c r="Z1278" s="128"/>
      <c r="AA1278" s="135"/>
    </row>
    <row r="1279" spans="1:31" x14ac:dyDescent="0.2">
      <c r="A1279" s="139" t="s">
        <v>644</v>
      </c>
      <c r="B1279" s="126" t="s">
        <v>76</v>
      </c>
      <c r="C1279" s="142">
        <v>43665</v>
      </c>
      <c r="D1279" s="143" t="s">
        <v>77</v>
      </c>
      <c r="E1279" s="126"/>
      <c r="F1279" s="126"/>
      <c r="G1279" s="126"/>
      <c r="H1279" s="126"/>
      <c r="I1279" s="126"/>
      <c r="J1279" s="136" t="s">
        <v>79</v>
      </c>
      <c r="K1279" s="100" t="s">
        <v>23</v>
      </c>
      <c r="L1279" s="93" t="s">
        <v>60</v>
      </c>
      <c r="M1279" s="111" t="s">
        <v>179</v>
      </c>
      <c r="N1279" s="101">
        <v>480</v>
      </c>
      <c r="O1279" s="101">
        <v>3</v>
      </c>
      <c r="P1279" s="101">
        <v>25</v>
      </c>
      <c r="Q1279" s="101">
        <v>30</v>
      </c>
      <c r="R1279" s="102"/>
      <c r="S1279" s="126" t="s">
        <v>72</v>
      </c>
      <c r="T1279" s="126">
        <v>3</v>
      </c>
      <c r="U1279" s="126">
        <v>25</v>
      </c>
      <c r="V1279" s="126">
        <v>21</v>
      </c>
      <c r="W1279" s="126">
        <v>15</v>
      </c>
      <c r="X1279" s="126">
        <v>1399.2</v>
      </c>
      <c r="Y1279" s="126" t="s">
        <v>74</v>
      </c>
      <c r="Z1279" s="126"/>
      <c r="AA1279" s="133" t="s">
        <v>84</v>
      </c>
      <c r="AE1279" t="str">
        <f>IF(P1279&gt;U1279,"XXXX","")</f>
        <v/>
      </c>
    </row>
    <row r="1280" spans="1:31" x14ac:dyDescent="0.2">
      <c r="A1280" s="140"/>
      <c r="B1280" s="127"/>
      <c r="C1280" s="146"/>
      <c r="D1280" s="144"/>
      <c r="E1280" s="127"/>
      <c r="F1280" s="127"/>
      <c r="G1280" s="127"/>
      <c r="H1280" s="127"/>
      <c r="I1280" s="127"/>
      <c r="J1280" s="137"/>
      <c r="K1280" s="103" t="s">
        <v>13</v>
      </c>
      <c r="L1280" s="104" t="s">
        <v>60</v>
      </c>
      <c r="M1280" s="112" t="s">
        <v>65</v>
      </c>
      <c r="N1280" s="105">
        <v>480</v>
      </c>
      <c r="O1280" s="105">
        <v>3</v>
      </c>
      <c r="P1280" s="105">
        <v>5</v>
      </c>
      <c r="Q1280" s="105">
        <v>45</v>
      </c>
      <c r="R1280" s="106">
        <v>25</v>
      </c>
      <c r="S1280" s="127"/>
      <c r="T1280" s="127"/>
      <c r="U1280" s="127"/>
      <c r="V1280" s="127"/>
      <c r="W1280" s="127"/>
      <c r="X1280" s="127"/>
      <c r="Y1280" s="127"/>
      <c r="Z1280" s="127"/>
      <c r="AA1280" s="134"/>
    </row>
    <row r="1281" spans="1:31" ht="13.5" thickBot="1" x14ac:dyDescent="0.25">
      <c r="A1281" s="141"/>
      <c r="B1281" s="128"/>
      <c r="C1281" s="147"/>
      <c r="D1281" s="145"/>
      <c r="E1281" s="128"/>
      <c r="F1281" s="128"/>
      <c r="G1281" s="128"/>
      <c r="H1281" s="128"/>
      <c r="I1281" s="128"/>
      <c r="J1281" s="138"/>
      <c r="K1281" s="107" t="s">
        <v>14</v>
      </c>
      <c r="L1281" s="108" t="s">
        <v>60</v>
      </c>
      <c r="M1281" s="113" t="s">
        <v>185</v>
      </c>
      <c r="N1281" s="109">
        <v>480</v>
      </c>
      <c r="O1281" s="109">
        <v>3</v>
      </c>
      <c r="P1281" s="109">
        <v>5</v>
      </c>
      <c r="Q1281" s="109" t="s">
        <v>199</v>
      </c>
      <c r="R1281" s="110"/>
      <c r="S1281" s="128"/>
      <c r="T1281" s="128"/>
      <c r="U1281" s="128"/>
      <c r="V1281" s="128"/>
      <c r="W1281" s="128"/>
      <c r="X1281" s="128"/>
      <c r="Y1281" s="128"/>
      <c r="Z1281" s="128"/>
      <c r="AA1281" s="135"/>
    </row>
    <row r="1282" spans="1:31" x14ac:dyDescent="0.2">
      <c r="A1282" s="139" t="s">
        <v>645</v>
      </c>
      <c r="B1282" s="126" t="s">
        <v>76</v>
      </c>
      <c r="C1282" s="142">
        <v>43665</v>
      </c>
      <c r="D1282" s="143" t="s">
        <v>77</v>
      </c>
      <c r="E1282" s="126"/>
      <c r="F1282" s="126"/>
      <c r="G1282" s="126"/>
      <c r="H1282" s="126"/>
      <c r="I1282" s="126"/>
      <c r="J1282" s="136" t="s">
        <v>79</v>
      </c>
      <c r="K1282" s="100" t="s">
        <v>23</v>
      </c>
      <c r="L1282" s="93" t="s">
        <v>60</v>
      </c>
      <c r="M1282" s="111" t="s">
        <v>179</v>
      </c>
      <c r="N1282" s="101">
        <v>480</v>
      </c>
      <c r="O1282" s="101">
        <v>3</v>
      </c>
      <c r="P1282" s="101">
        <v>25</v>
      </c>
      <c r="Q1282" s="101">
        <v>40</v>
      </c>
      <c r="R1282" s="102"/>
      <c r="S1282" s="126" t="s">
        <v>72</v>
      </c>
      <c r="T1282" s="126">
        <v>3</v>
      </c>
      <c r="U1282" s="126">
        <v>25</v>
      </c>
      <c r="V1282" s="126">
        <v>21</v>
      </c>
      <c r="W1282" s="126">
        <v>15</v>
      </c>
      <c r="X1282" s="126">
        <v>1399.2</v>
      </c>
      <c r="Y1282" s="126" t="s">
        <v>74</v>
      </c>
      <c r="Z1282" s="126"/>
      <c r="AA1282" s="133" t="s">
        <v>84</v>
      </c>
      <c r="AE1282" t="str">
        <f>IF(P1282&gt;U1282,"XXXX","")</f>
        <v/>
      </c>
    </row>
    <row r="1283" spans="1:31" x14ac:dyDescent="0.2">
      <c r="A1283" s="140"/>
      <c r="B1283" s="127"/>
      <c r="C1283" s="146"/>
      <c r="D1283" s="144"/>
      <c r="E1283" s="127"/>
      <c r="F1283" s="127"/>
      <c r="G1283" s="127"/>
      <c r="H1283" s="127"/>
      <c r="I1283" s="127"/>
      <c r="J1283" s="137"/>
      <c r="K1283" s="103" t="s">
        <v>13</v>
      </c>
      <c r="L1283" s="104" t="s">
        <v>60</v>
      </c>
      <c r="M1283" s="112" t="s">
        <v>65</v>
      </c>
      <c r="N1283" s="105">
        <v>480</v>
      </c>
      <c r="O1283" s="105">
        <v>3</v>
      </c>
      <c r="P1283" s="105">
        <v>5</v>
      </c>
      <c r="Q1283" s="105">
        <v>45</v>
      </c>
      <c r="R1283" s="106">
        <v>25</v>
      </c>
      <c r="S1283" s="127"/>
      <c r="T1283" s="127"/>
      <c r="U1283" s="127"/>
      <c r="V1283" s="127"/>
      <c r="W1283" s="127"/>
      <c r="X1283" s="127"/>
      <c r="Y1283" s="127"/>
      <c r="Z1283" s="127"/>
      <c r="AA1283" s="134"/>
    </row>
    <row r="1284" spans="1:31" ht="13.5" thickBot="1" x14ac:dyDescent="0.25">
      <c r="A1284" s="141"/>
      <c r="B1284" s="128"/>
      <c r="C1284" s="147"/>
      <c r="D1284" s="145"/>
      <c r="E1284" s="128"/>
      <c r="F1284" s="128"/>
      <c r="G1284" s="128"/>
      <c r="H1284" s="128"/>
      <c r="I1284" s="128"/>
      <c r="J1284" s="138"/>
      <c r="K1284" s="107" t="s">
        <v>14</v>
      </c>
      <c r="L1284" s="108" t="s">
        <v>60</v>
      </c>
      <c r="M1284" s="113" t="s">
        <v>185</v>
      </c>
      <c r="N1284" s="109">
        <v>480</v>
      </c>
      <c r="O1284" s="109">
        <v>3</v>
      </c>
      <c r="P1284" s="109">
        <v>5</v>
      </c>
      <c r="Q1284" s="109" t="s">
        <v>199</v>
      </c>
      <c r="R1284" s="110"/>
      <c r="S1284" s="128"/>
      <c r="T1284" s="128"/>
      <c r="U1284" s="128"/>
      <c r="V1284" s="128"/>
      <c r="W1284" s="128"/>
      <c r="X1284" s="128"/>
      <c r="Y1284" s="128"/>
      <c r="Z1284" s="128"/>
      <c r="AA1284" s="135"/>
    </row>
    <row r="1285" spans="1:31" x14ac:dyDescent="0.2">
      <c r="A1285" s="139" t="s">
        <v>646</v>
      </c>
      <c r="B1285" s="126" t="s">
        <v>76</v>
      </c>
      <c r="C1285" s="142">
        <v>43665</v>
      </c>
      <c r="D1285" s="143" t="s">
        <v>77</v>
      </c>
      <c r="E1285" s="126"/>
      <c r="F1285" s="126"/>
      <c r="G1285" s="126"/>
      <c r="H1285" s="126"/>
      <c r="I1285" s="126"/>
      <c r="J1285" s="136" t="s">
        <v>79</v>
      </c>
      <c r="K1285" s="100" t="s">
        <v>23</v>
      </c>
      <c r="L1285" s="93" t="s">
        <v>60</v>
      </c>
      <c r="M1285" s="111" t="s">
        <v>179</v>
      </c>
      <c r="N1285" s="101">
        <v>480</v>
      </c>
      <c r="O1285" s="101">
        <v>3</v>
      </c>
      <c r="P1285" s="101">
        <v>25</v>
      </c>
      <c r="Q1285" s="101">
        <v>50</v>
      </c>
      <c r="R1285" s="102"/>
      <c r="S1285" s="126" t="s">
        <v>72</v>
      </c>
      <c r="T1285" s="126">
        <v>3</v>
      </c>
      <c r="U1285" s="126">
        <v>25</v>
      </c>
      <c r="V1285" s="126">
        <v>21</v>
      </c>
      <c r="W1285" s="126">
        <v>15</v>
      </c>
      <c r="X1285" s="126">
        <v>1399.2</v>
      </c>
      <c r="Y1285" s="126" t="s">
        <v>74</v>
      </c>
      <c r="Z1285" s="126"/>
      <c r="AA1285" s="133" t="s">
        <v>84</v>
      </c>
      <c r="AE1285" t="str">
        <f>IF(P1285&gt;U1285,"XXXX","")</f>
        <v/>
      </c>
    </row>
    <row r="1286" spans="1:31" x14ac:dyDescent="0.2">
      <c r="A1286" s="140"/>
      <c r="B1286" s="127"/>
      <c r="C1286" s="146"/>
      <c r="D1286" s="144"/>
      <c r="E1286" s="127"/>
      <c r="F1286" s="127"/>
      <c r="G1286" s="127"/>
      <c r="H1286" s="127"/>
      <c r="I1286" s="127"/>
      <c r="J1286" s="137"/>
      <c r="K1286" s="103" t="s">
        <v>13</v>
      </c>
      <c r="L1286" s="104" t="s">
        <v>60</v>
      </c>
      <c r="M1286" s="112" t="s">
        <v>65</v>
      </c>
      <c r="N1286" s="105">
        <v>480</v>
      </c>
      <c r="O1286" s="105">
        <v>3</v>
      </c>
      <c r="P1286" s="105">
        <v>5</v>
      </c>
      <c r="Q1286" s="105">
        <v>45</v>
      </c>
      <c r="R1286" s="106">
        <v>25</v>
      </c>
      <c r="S1286" s="127"/>
      <c r="T1286" s="127"/>
      <c r="U1286" s="127"/>
      <c r="V1286" s="127"/>
      <c r="W1286" s="127"/>
      <c r="X1286" s="127"/>
      <c r="Y1286" s="127"/>
      <c r="Z1286" s="127"/>
      <c r="AA1286" s="134"/>
    </row>
    <row r="1287" spans="1:31" ht="13.5" thickBot="1" x14ac:dyDescent="0.25">
      <c r="A1287" s="141"/>
      <c r="B1287" s="128"/>
      <c r="C1287" s="147"/>
      <c r="D1287" s="145"/>
      <c r="E1287" s="128"/>
      <c r="F1287" s="128"/>
      <c r="G1287" s="128"/>
      <c r="H1287" s="128"/>
      <c r="I1287" s="128"/>
      <c r="J1287" s="138"/>
      <c r="K1287" s="107" t="s">
        <v>14</v>
      </c>
      <c r="L1287" s="108" t="s">
        <v>60</v>
      </c>
      <c r="M1287" s="113" t="s">
        <v>185</v>
      </c>
      <c r="N1287" s="109">
        <v>480</v>
      </c>
      <c r="O1287" s="109">
        <v>3</v>
      </c>
      <c r="P1287" s="109">
        <v>5</v>
      </c>
      <c r="Q1287" s="109" t="s">
        <v>199</v>
      </c>
      <c r="R1287" s="110"/>
      <c r="S1287" s="128"/>
      <c r="T1287" s="128"/>
      <c r="U1287" s="128"/>
      <c r="V1287" s="128"/>
      <c r="W1287" s="128"/>
      <c r="X1287" s="128"/>
      <c r="Y1287" s="128"/>
      <c r="Z1287" s="128"/>
      <c r="AA1287" s="135"/>
    </row>
    <row r="1288" spans="1:31" x14ac:dyDescent="0.2">
      <c r="A1288" s="139" t="s">
        <v>647</v>
      </c>
      <c r="B1288" s="126" t="s">
        <v>76</v>
      </c>
      <c r="C1288" s="142">
        <v>43665</v>
      </c>
      <c r="D1288" s="143" t="s">
        <v>77</v>
      </c>
      <c r="E1288" s="126"/>
      <c r="F1288" s="126"/>
      <c r="G1288" s="126"/>
      <c r="H1288" s="126"/>
      <c r="I1288" s="126"/>
      <c r="J1288" s="136" t="s">
        <v>79</v>
      </c>
      <c r="K1288" s="100" t="s">
        <v>23</v>
      </c>
      <c r="L1288" s="93" t="s">
        <v>60</v>
      </c>
      <c r="M1288" s="111" t="s">
        <v>179</v>
      </c>
      <c r="N1288" s="101">
        <v>480</v>
      </c>
      <c r="O1288" s="101">
        <v>3</v>
      </c>
      <c r="P1288" s="101">
        <v>25</v>
      </c>
      <c r="Q1288" s="101">
        <v>60</v>
      </c>
      <c r="R1288" s="102"/>
      <c r="S1288" s="126" t="s">
        <v>72</v>
      </c>
      <c r="T1288" s="126">
        <v>3</v>
      </c>
      <c r="U1288" s="126">
        <v>25</v>
      </c>
      <c r="V1288" s="126">
        <v>21</v>
      </c>
      <c r="W1288" s="126">
        <v>15</v>
      </c>
      <c r="X1288" s="126">
        <v>1399.2</v>
      </c>
      <c r="Y1288" s="126" t="s">
        <v>74</v>
      </c>
      <c r="Z1288" s="126"/>
      <c r="AA1288" s="133" t="s">
        <v>84</v>
      </c>
      <c r="AE1288" t="str">
        <f>IF(P1288&gt;U1288,"XXXX","")</f>
        <v/>
      </c>
    </row>
    <row r="1289" spans="1:31" x14ac:dyDescent="0.2">
      <c r="A1289" s="140"/>
      <c r="B1289" s="127"/>
      <c r="C1289" s="146"/>
      <c r="D1289" s="144"/>
      <c r="E1289" s="127"/>
      <c r="F1289" s="127"/>
      <c r="G1289" s="127"/>
      <c r="H1289" s="127"/>
      <c r="I1289" s="127"/>
      <c r="J1289" s="137"/>
      <c r="K1289" s="103" t="s">
        <v>13</v>
      </c>
      <c r="L1289" s="104" t="s">
        <v>60</v>
      </c>
      <c r="M1289" s="112" t="s">
        <v>65</v>
      </c>
      <c r="N1289" s="105">
        <v>480</v>
      </c>
      <c r="O1289" s="105">
        <v>3</v>
      </c>
      <c r="P1289" s="105">
        <v>5</v>
      </c>
      <c r="Q1289" s="105">
        <v>45</v>
      </c>
      <c r="R1289" s="106">
        <v>25</v>
      </c>
      <c r="S1289" s="127"/>
      <c r="T1289" s="127"/>
      <c r="U1289" s="127"/>
      <c r="V1289" s="127"/>
      <c r="W1289" s="127"/>
      <c r="X1289" s="127"/>
      <c r="Y1289" s="127"/>
      <c r="Z1289" s="127"/>
      <c r="AA1289" s="134"/>
    </row>
    <row r="1290" spans="1:31" ht="13.5" thickBot="1" x14ac:dyDescent="0.25">
      <c r="A1290" s="141"/>
      <c r="B1290" s="128"/>
      <c r="C1290" s="147"/>
      <c r="D1290" s="145"/>
      <c r="E1290" s="128"/>
      <c r="F1290" s="128"/>
      <c r="G1290" s="128"/>
      <c r="H1290" s="128"/>
      <c r="I1290" s="128"/>
      <c r="J1290" s="138"/>
      <c r="K1290" s="107" t="s">
        <v>14</v>
      </c>
      <c r="L1290" s="108" t="s">
        <v>60</v>
      </c>
      <c r="M1290" s="113" t="s">
        <v>185</v>
      </c>
      <c r="N1290" s="109">
        <v>480</v>
      </c>
      <c r="O1290" s="109">
        <v>3</v>
      </c>
      <c r="P1290" s="109">
        <v>5</v>
      </c>
      <c r="Q1290" s="109" t="s">
        <v>199</v>
      </c>
      <c r="R1290" s="110"/>
      <c r="S1290" s="128"/>
      <c r="T1290" s="128"/>
      <c r="U1290" s="128"/>
      <c r="V1290" s="128"/>
      <c r="W1290" s="128"/>
      <c r="X1290" s="128"/>
      <c r="Y1290" s="128"/>
      <c r="Z1290" s="128"/>
      <c r="AA1290" s="135"/>
    </row>
    <row r="1291" spans="1:31" x14ac:dyDescent="0.2">
      <c r="A1291" s="139" t="s">
        <v>648</v>
      </c>
      <c r="B1291" s="126" t="s">
        <v>76</v>
      </c>
      <c r="C1291" s="142">
        <v>43665</v>
      </c>
      <c r="D1291" s="143" t="s">
        <v>77</v>
      </c>
      <c r="E1291" s="126"/>
      <c r="F1291" s="126"/>
      <c r="G1291" s="126"/>
      <c r="H1291" s="126"/>
      <c r="I1291" s="126"/>
      <c r="J1291" s="136" t="s">
        <v>79</v>
      </c>
      <c r="K1291" s="100" t="s">
        <v>23</v>
      </c>
      <c r="L1291" s="93" t="s">
        <v>60</v>
      </c>
      <c r="M1291" s="111" t="s">
        <v>179</v>
      </c>
      <c r="N1291" s="101">
        <v>480</v>
      </c>
      <c r="O1291" s="101">
        <v>3</v>
      </c>
      <c r="P1291" s="101">
        <v>25</v>
      </c>
      <c r="Q1291" s="101">
        <v>70</v>
      </c>
      <c r="R1291" s="102"/>
      <c r="S1291" s="126" t="s">
        <v>72</v>
      </c>
      <c r="T1291" s="126">
        <v>3</v>
      </c>
      <c r="U1291" s="126">
        <v>25</v>
      </c>
      <c r="V1291" s="126">
        <v>21</v>
      </c>
      <c r="W1291" s="126">
        <v>15</v>
      </c>
      <c r="X1291" s="126">
        <v>1399.2</v>
      </c>
      <c r="Y1291" s="126" t="s">
        <v>74</v>
      </c>
      <c r="Z1291" s="126"/>
      <c r="AA1291" s="133" t="s">
        <v>84</v>
      </c>
      <c r="AE1291" t="str">
        <f>IF(P1291&gt;U1291,"XXXX","")</f>
        <v/>
      </c>
    </row>
    <row r="1292" spans="1:31" x14ac:dyDescent="0.2">
      <c r="A1292" s="140"/>
      <c r="B1292" s="127"/>
      <c r="C1292" s="146"/>
      <c r="D1292" s="144"/>
      <c r="E1292" s="127"/>
      <c r="F1292" s="127"/>
      <c r="G1292" s="127"/>
      <c r="H1292" s="127"/>
      <c r="I1292" s="127"/>
      <c r="J1292" s="137"/>
      <c r="K1292" s="103" t="s">
        <v>13</v>
      </c>
      <c r="L1292" s="104" t="s">
        <v>60</v>
      </c>
      <c r="M1292" s="112" t="s">
        <v>65</v>
      </c>
      <c r="N1292" s="105">
        <v>480</v>
      </c>
      <c r="O1292" s="105">
        <v>3</v>
      </c>
      <c r="P1292" s="105">
        <v>5</v>
      </c>
      <c r="Q1292" s="105">
        <v>45</v>
      </c>
      <c r="R1292" s="106">
        <v>25</v>
      </c>
      <c r="S1292" s="127"/>
      <c r="T1292" s="127"/>
      <c r="U1292" s="127"/>
      <c r="V1292" s="127"/>
      <c r="W1292" s="127"/>
      <c r="X1292" s="127"/>
      <c r="Y1292" s="127"/>
      <c r="Z1292" s="127"/>
      <c r="AA1292" s="134"/>
    </row>
    <row r="1293" spans="1:31" ht="13.5" thickBot="1" x14ac:dyDescent="0.25">
      <c r="A1293" s="141"/>
      <c r="B1293" s="128"/>
      <c r="C1293" s="147"/>
      <c r="D1293" s="145"/>
      <c r="E1293" s="128"/>
      <c r="F1293" s="128"/>
      <c r="G1293" s="128"/>
      <c r="H1293" s="128"/>
      <c r="I1293" s="128"/>
      <c r="J1293" s="138"/>
      <c r="K1293" s="107" t="s">
        <v>14</v>
      </c>
      <c r="L1293" s="108" t="s">
        <v>60</v>
      </c>
      <c r="M1293" s="113" t="s">
        <v>185</v>
      </c>
      <c r="N1293" s="109">
        <v>480</v>
      </c>
      <c r="O1293" s="109">
        <v>3</v>
      </c>
      <c r="P1293" s="109">
        <v>5</v>
      </c>
      <c r="Q1293" s="109" t="s">
        <v>199</v>
      </c>
      <c r="R1293" s="110"/>
      <c r="S1293" s="128"/>
      <c r="T1293" s="128"/>
      <c r="U1293" s="128"/>
      <c r="V1293" s="128"/>
      <c r="W1293" s="128"/>
      <c r="X1293" s="128"/>
      <c r="Y1293" s="128"/>
      <c r="Z1293" s="128"/>
      <c r="AA1293" s="135"/>
    </row>
    <row r="1294" spans="1:31" x14ac:dyDescent="0.2">
      <c r="A1294" s="139" t="s">
        <v>649</v>
      </c>
      <c r="B1294" s="126" t="s">
        <v>76</v>
      </c>
      <c r="C1294" s="142">
        <v>43665</v>
      </c>
      <c r="D1294" s="143" t="s">
        <v>77</v>
      </c>
      <c r="E1294" s="126"/>
      <c r="F1294" s="126"/>
      <c r="G1294" s="126"/>
      <c r="H1294" s="126"/>
      <c r="I1294" s="126"/>
      <c r="J1294" s="136" t="s">
        <v>79</v>
      </c>
      <c r="K1294" s="100" t="s">
        <v>23</v>
      </c>
      <c r="L1294" s="93" t="s">
        <v>60</v>
      </c>
      <c r="M1294" s="111" t="s">
        <v>179</v>
      </c>
      <c r="N1294" s="101">
        <v>480</v>
      </c>
      <c r="O1294" s="101">
        <v>3</v>
      </c>
      <c r="P1294" s="101">
        <v>25</v>
      </c>
      <c r="Q1294" s="101">
        <v>40</v>
      </c>
      <c r="R1294" s="102"/>
      <c r="S1294" s="126" t="s">
        <v>72</v>
      </c>
      <c r="T1294" s="126">
        <v>3</v>
      </c>
      <c r="U1294" s="126">
        <v>25</v>
      </c>
      <c r="V1294" s="126">
        <v>27</v>
      </c>
      <c r="W1294" s="126">
        <v>20</v>
      </c>
      <c r="X1294" s="126">
        <v>1399.2</v>
      </c>
      <c r="Y1294" s="126" t="s">
        <v>74</v>
      </c>
      <c r="Z1294" s="126"/>
      <c r="AA1294" s="133" t="s">
        <v>84</v>
      </c>
      <c r="AE1294" t="str">
        <f>IF(P1294&gt;U1294,"XXXX","")</f>
        <v/>
      </c>
    </row>
    <row r="1295" spans="1:31" x14ac:dyDescent="0.2">
      <c r="A1295" s="140"/>
      <c r="B1295" s="127"/>
      <c r="C1295" s="146"/>
      <c r="D1295" s="144"/>
      <c r="E1295" s="127"/>
      <c r="F1295" s="127"/>
      <c r="G1295" s="127"/>
      <c r="H1295" s="127"/>
      <c r="I1295" s="127"/>
      <c r="J1295" s="137"/>
      <c r="K1295" s="103" t="s">
        <v>13</v>
      </c>
      <c r="L1295" s="104" t="s">
        <v>60</v>
      </c>
      <c r="M1295" s="112" t="s">
        <v>65</v>
      </c>
      <c r="N1295" s="105">
        <v>480</v>
      </c>
      <c r="O1295" s="105">
        <v>3</v>
      </c>
      <c r="P1295" s="105">
        <v>5</v>
      </c>
      <c r="Q1295" s="105">
        <v>45</v>
      </c>
      <c r="R1295" s="106">
        <v>25</v>
      </c>
      <c r="S1295" s="127"/>
      <c r="T1295" s="127"/>
      <c r="U1295" s="127"/>
      <c r="V1295" s="127"/>
      <c r="W1295" s="127"/>
      <c r="X1295" s="127"/>
      <c r="Y1295" s="127"/>
      <c r="Z1295" s="127"/>
      <c r="AA1295" s="134"/>
    </row>
    <row r="1296" spans="1:31" ht="13.5" thickBot="1" x14ac:dyDescent="0.25">
      <c r="A1296" s="141"/>
      <c r="B1296" s="128"/>
      <c r="C1296" s="147"/>
      <c r="D1296" s="145"/>
      <c r="E1296" s="128"/>
      <c r="F1296" s="128"/>
      <c r="G1296" s="128"/>
      <c r="H1296" s="128"/>
      <c r="I1296" s="128"/>
      <c r="J1296" s="138"/>
      <c r="K1296" s="107" t="s">
        <v>14</v>
      </c>
      <c r="L1296" s="108" t="s">
        <v>60</v>
      </c>
      <c r="M1296" s="113" t="s">
        <v>185</v>
      </c>
      <c r="N1296" s="109">
        <v>480</v>
      </c>
      <c r="O1296" s="109">
        <v>3</v>
      </c>
      <c r="P1296" s="109">
        <v>5</v>
      </c>
      <c r="Q1296" s="109" t="s">
        <v>199</v>
      </c>
      <c r="R1296" s="110"/>
      <c r="S1296" s="128"/>
      <c r="T1296" s="128"/>
      <c r="U1296" s="128"/>
      <c r="V1296" s="128"/>
      <c r="W1296" s="128"/>
      <c r="X1296" s="128"/>
      <c r="Y1296" s="128"/>
      <c r="Z1296" s="128"/>
      <c r="AA1296" s="135"/>
    </row>
    <row r="1297" spans="1:31" x14ac:dyDescent="0.2">
      <c r="A1297" s="139" t="s">
        <v>650</v>
      </c>
      <c r="B1297" s="126" t="s">
        <v>76</v>
      </c>
      <c r="C1297" s="142">
        <v>43665</v>
      </c>
      <c r="D1297" s="143" t="s">
        <v>77</v>
      </c>
      <c r="E1297" s="126"/>
      <c r="F1297" s="126"/>
      <c r="G1297" s="126"/>
      <c r="H1297" s="126"/>
      <c r="I1297" s="126"/>
      <c r="J1297" s="136" t="s">
        <v>79</v>
      </c>
      <c r="K1297" s="100" t="s">
        <v>23</v>
      </c>
      <c r="L1297" s="93" t="s">
        <v>60</v>
      </c>
      <c r="M1297" s="111" t="s">
        <v>179</v>
      </c>
      <c r="N1297" s="101">
        <v>480</v>
      </c>
      <c r="O1297" s="101">
        <v>3</v>
      </c>
      <c r="P1297" s="101">
        <v>25</v>
      </c>
      <c r="Q1297" s="101">
        <v>50</v>
      </c>
      <c r="R1297" s="102"/>
      <c r="S1297" s="126" t="s">
        <v>72</v>
      </c>
      <c r="T1297" s="126">
        <v>3</v>
      </c>
      <c r="U1297" s="126">
        <v>25</v>
      </c>
      <c r="V1297" s="126">
        <v>27</v>
      </c>
      <c r="W1297" s="126">
        <v>20</v>
      </c>
      <c r="X1297" s="126">
        <v>1399.2</v>
      </c>
      <c r="Y1297" s="126" t="s">
        <v>74</v>
      </c>
      <c r="Z1297" s="126"/>
      <c r="AA1297" s="133" t="s">
        <v>84</v>
      </c>
      <c r="AE1297" t="str">
        <f>IF(P1297&gt;U1297,"XXXX","")</f>
        <v/>
      </c>
    </row>
    <row r="1298" spans="1:31" x14ac:dyDescent="0.2">
      <c r="A1298" s="140"/>
      <c r="B1298" s="127"/>
      <c r="C1298" s="146"/>
      <c r="D1298" s="144"/>
      <c r="E1298" s="127"/>
      <c r="F1298" s="127"/>
      <c r="G1298" s="127"/>
      <c r="H1298" s="127"/>
      <c r="I1298" s="127"/>
      <c r="J1298" s="137"/>
      <c r="K1298" s="103" t="s">
        <v>13</v>
      </c>
      <c r="L1298" s="104" t="s">
        <v>60</v>
      </c>
      <c r="M1298" s="112" t="s">
        <v>65</v>
      </c>
      <c r="N1298" s="105">
        <v>480</v>
      </c>
      <c r="O1298" s="105">
        <v>3</v>
      </c>
      <c r="P1298" s="105">
        <v>5</v>
      </c>
      <c r="Q1298" s="105">
        <v>45</v>
      </c>
      <c r="R1298" s="106">
        <v>25</v>
      </c>
      <c r="S1298" s="127"/>
      <c r="T1298" s="127"/>
      <c r="U1298" s="127"/>
      <c r="V1298" s="127"/>
      <c r="W1298" s="127"/>
      <c r="X1298" s="127"/>
      <c r="Y1298" s="127"/>
      <c r="Z1298" s="127"/>
      <c r="AA1298" s="134"/>
    </row>
    <row r="1299" spans="1:31" ht="13.5" thickBot="1" x14ac:dyDescent="0.25">
      <c r="A1299" s="141"/>
      <c r="B1299" s="128"/>
      <c r="C1299" s="147"/>
      <c r="D1299" s="145"/>
      <c r="E1299" s="128"/>
      <c r="F1299" s="128"/>
      <c r="G1299" s="128"/>
      <c r="H1299" s="128"/>
      <c r="I1299" s="128"/>
      <c r="J1299" s="138"/>
      <c r="K1299" s="107" t="s">
        <v>14</v>
      </c>
      <c r="L1299" s="108" t="s">
        <v>60</v>
      </c>
      <c r="M1299" s="113" t="s">
        <v>185</v>
      </c>
      <c r="N1299" s="109">
        <v>480</v>
      </c>
      <c r="O1299" s="109">
        <v>3</v>
      </c>
      <c r="P1299" s="109">
        <v>5</v>
      </c>
      <c r="Q1299" s="109" t="s">
        <v>199</v>
      </c>
      <c r="R1299" s="110"/>
      <c r="S1299" s="128"/>
      <c r="T1299" s="128"/>
      <c r="U1299" s="128"/>
      <c r="V1299" s="128"/>
      <c r="W1299" s="128"/>
      <c r="X1299" s="128"/>
      <c r="Y1299" s="128"/>
      <c r="Z1299" s="128"/>
      <c r="AA1299" s="135"/>
    </row>
    <row r="1300" spans="1:31" x14ac:dyDescent="0.2">
      <c r="A1300" s="139" t="s">
        <v>651</v>
      </c>
      <c r="B1300" s="126" t="s">
        <v>76</v>
      </c>
      <c r="C1300" s="142">
        <v>43665</v>
      </c>
      <c r="D1300" s="143" t="s">
        <v>77</v>
      </c>
      <c r="E1300" s="126"/>
      <c r="F1300" s="126"/>
      <c r="G1300" s="126"/>
      <c r="H1300" s="126"/>
      <c r="I1300" s="126"/>
      <c r="J1300" s="136" t="s">
        <v>79</v>
      </c>
      <c r="K1300" s="100" t="s">
        <v>23</v>
      </c>
      <c r="L1300" s="93" t="s">
        <v>60</v>
      </c>
      <c r="M1300" s="111" t="s">
        <v>179</v>
      </c>
      <c r="N1300" s="101">
        <v>480</v>
      </c>
      <c r="O1300" s="101">
        <v>3</v>
      </c>
      <c r="P1300" s="101">
        <v>25</v>
      </c>
      <c r="Q1300" s="101">
        <v>60</v>
      </c>
      <c r="R1300" s="102"/>
      <c r="S1300" s="126" t="s">
        <v>72</v>
      </c>
      <c r="T1300" s="126">
        <v>3</v>
      </c>
      <c r="U1300" s="126">
        <v>25</v>
      </c>
      <c r="V1300" s="126">
        <v>27</v>
      </c>
      <c r="W1300" s="126">
        <v>20</v>
      </c>
      <c r="X1300" s="126">
        <v>1399.2</v>
      </c>
      <c r="Y1300" s="126" t="s">
        <v>74</v>
      </c>
      <c r="Z1300" s="126"/>
      <c r="AA1300" s="133" t="s">
        <v>84</v>
      </c>
      <c r="AE1300" t="str">
        <f>IF(P1300&gt;U1300,"XXXX","")</f>
        <v/>
      </c>
    </row>
    <row r="1301" spans="1:31" x14ac:dyDescent="0.2">
      <c r="A1301" s="140"/>
      <c r="B1301" s="127"/>
      <c r="C1301" s="146"/>
      <c r="D1301" s="144"/>
      <c r="E1301" s="127"/>
      <c r="F1301" s="127"/>
      <c r="G1301" s="127"/>
      <c r="H1301" s="127"/>
      <c r="I1301" s="127"/>
      <c r="J1301" s="137"/>
      <c r="K1301" s="103" t="s">
        <v>13</v>
      </c>
      <c r="L1301" s="104" t="s">
        <v>60</v>
      </c>
      <c r="M1301" s="112" t="s">
        <v>65</v>
      </c>
      <c r="N1301" s="105">
        <v>480</v>
      </c>
      <c r="O1301" s="105">
        <v>3</v>
      </c>
      <c r="P1301" s="105">
        <v>5</v>
      </c>
      <c r="Q1301" s="105">
        <v>45</v>
      </c>
      <c r="R1301" s="106">
        <v>25</v>
      </c>
      <c r="S1301" s="127"/>
      <c r="T1301" s="127"/>
      <c r="U1301" s="127"/>
      <c r="V1301" s="127"/>
      <c r="W1301" s="127"/>
      <c r="X1301" s="127"/>
      <c r="Y1301" s="127"/>
      <c r="Z1301" s="127"/>
      <c r="AA1301" s="134"/>
    </row>
    <row r="1302" spans="1:31" ht="13.5" thickBot="1" x14ac:dyDescent="0.25">
      <c r="A1302" s="141"/>
      <c r="B1302" s="128"/>
      <c r="C1302" s="147"/>
      <c r="D1302" s="145"/>
      <c r="E1302" s="128"/>
      <c r="F1302" s="128"/>
      <c r="G1302" s="128"/>
      <c r="H1302" s="128"/>
      <c r="I1302" s="128"/>
      <c r="J1302" s="138"/>
      <c r="K1302" s="107" t="s">
        <v>14</v>
      </c>
      <c r="L1302" s="108" t="s">
        <v>60</v>
      </c>
      <c r="M1302" s="113" t="s">
        <v>185</v>
      </c>
      <c r="N1302" s="109">
        <v>480</v>
      </c>
      <c r="O1302" s="109">
        <v>3</v>
      </c>
      <c r="P1302" s="109">
        <v>5</v>
      </c>
      <c r="Q1302" s="109" t="s">
        <v>199</v>
      </c>
      <c r="R1302" s="110"/>
      <c r="S1302" s="128"/>
      <c r="T1302" s="128"/>
      <c r="U1302" s="128"/>
      <c r="V1302" s="128"/>
      <c r="W1302" s="128"/>
      <c r="X1302" s="128"/>
      <c r="Y1302" s="128"/>
      <c r="Z1302" s="128"/>
      <c r="AA1302" s="135"/>
    </row>
    <row r="1303" spans="1:31" x14ac:dyDescent="0.2">
      <c r="A1303" s="139" t="s">
        <v>652</v>
      </c>
      <c r="B1303" s="126" t="s">
        <v>76</v>
      </c>
      <c r="C1303" s="142">
        <v>43665</v>
      </c>
      <c r="D1303" s="143" t="s">
        <v>77</v>
      </c>
      <c r="E1303" s="126"/>
      <c r="F1303" s="126"/>
      <c r="G1303" s="126"/>
      <c r="H1303" s="126"/>
      <c r="I1303" s="126"/>
      <c r="J1303" s="136" t="s">
        <v>79</v>
      </c>
      <c r="K1303" s="100" t="s">
        <v>23</v>
      </c>
      <c r="L1303" s="93" t="s">
        <v>60</v>
      </c>
      <c r="M1303" s="111" t="s">
        <v>179</v>
      </c>
      <c r="N1303" s="101">
        <v>480</v>
      </c>
      <c r="O1303" s="101">
        <v>3</v>
      </c>
      <c r="P1303" s="101">
        <v>25</v>
      </c>
      <c r="Q1303" s="101">
        <v>70</v>
      </c>
      <c r="R1303" s="102"/>
      <c r="S1303" s="126" t="s">
        <v>72</v>
      </c>
      <c r="T1303" s="126">
        <v>3</v>
      </c>
      <c r="U1303" s="126">
        <v>25</v>
      </c>
      <c r="V1303" s="126">
        <v>27</v>
      </c>
      <c r="W1303" s="126">
        <v>20</v>
      </c>
      <c r="X1303" s="126">
        <v>1399.2</v>
      </c>
      <c r="Y1303" s="126" t="s">
        <v>74</v>
      </c>
      <c r="Z1303" s="126"/>
      <c r="AA1303" s="133" t="s">
        <v>84</v>
      </c>
      <c r="AE1303" t="str">
        <f>IF(P1303&gt;U1303,"XXXX","")</f>
        <v/>
      </c>
    </row>
    <row r="1304" spans="1:31" x14ac:dyDescent="0.2">
      <c r="A1304" s="140"/>
      <c r="B1304" s="127"/>
      <c r="C1304" s="146"/>
      <c r="D1304" s="144"/>
      <c r="E1304" s="127"/>
      <c r="F1304" s="127"/>
      <c r="G1304" s="127"/>
      <c r="H1304" s="127"/>
      <c r="I1304" s="127"/>
      <c r="J1304" s="137"/>
      <c r="K1304" s="103" t="s">
        <v>13</v>
      </c>
      <c r="L1304" s="104" t="s">
        <v>60</v>
      </c>
      <c r="M1304" s="112" t="s">
        <v>65</v>
      </c>
      <c r="N1304" s="105">
        <v>480</v>
      </c>
      <c r="O1304" s="105">
        <v>3</v>
      </c>
      <c r="P1304" s="105">
        <v>5</v>
      </c>
      <c r="Q1304" s="105">
        <v>45</v>
      </c>
      <c r="R1304" s="106">
        <v>25</v>
      </c>
      <c r="S1304" s="127"/>
      <c r="T1304" s="127"/>
      <c r="U1304" s="127"/>
      <c r="V1304" s="127"/>
      <c r="W1304" s="127"/>
      <c r="X1304" s="127"/>
      <c r="Y1304" s="127"/>
      <c r="Z1304" s="127"/>
      <c r="AA1304" s="134"/>
    </row>
    <row r="1305" spans="1:31" ht="13.5" thickBot="1" x14ac:dyDescent="0.25">
      <c r="A1305" s="141"/>
      <c r="B1305" s="128"/>
      <c r="C1305" s="147"/>
      <c r="D1305" s="145"/>
      <c r="E1305" s="128"/>
      <c r="F1305" s="128"/>
      <c r="G1305" s="128"/>
      <c r="H1305" s="128"/>
      <c r="I1305" s="128"/>
      <c r="J1305" s="138"/>
      <c r="K1305" s="107" t="s">
        <v>14</v>
      </c>
      <c r="L1305" s="108" t="s">
        <v>60</v>
      </c>
      <c r="M1305" s="113" t="s">
        <v>185</v>
      </c>
      <c r="N1305" s="109">
        <v>480</v>
      </c>
      <c r="O1305" s="109">
        <v>3</v>
      </c>
      <c r="P1305" s="109">
        <v>5</v>
      </c>
      <c r="Q1305" s="109" t="s">
        <v>199</v>
      </c>
      <c r="R1305" s="110"/>
      <c r="S1305" s="128"/>
      <c r="T1305" s="128"/>
      <c r="U1305" s="128"/>
      <c r="V1305" s="128"/>
      <c r="W1305" s="128"/>
      <c r="X1305" s="128"/>
      <c r="Y1305" s="128"/>
      <c r="Z1305" s="128"/>
      <c r="AA1305" s="135"/>
    </row>
    <row r="1306" spans="1:31" x14ac:dyDescent="0.2">
      <c r="A1306" s="139" t="s">
        <v>653</v>
      </c>
      <c r="B1306" s="126" t="s">
        <v>76</v>
      </c>
      <c r="C1306" s="142">
        <v>43665</v>
      </c>
      <c r="D1306" s="143" t="s">
        <v>77</v>
      </c>
      <c r="E1306" s="126"/>
      <c r="F1306" s="126"/>
      <c r="G1306" s="126"/>
      <c r="H1306" s="126"/>
      <c r="I1306" s="126"/>
      <c r="J1306" s="136" t="s">
        <v>79</v>
      </c>
      <c r="K1306" s="100" t="s">
        <v>23</v>
      </c>
      <c r="L1306" s="93" t="s">
        <v>60</v>
      </c>
      <c r="M1306" s="111" t="s">
        <v>179</v>
      </c>
      <c r="N1306" s="101">
        <v>480</v>
      </c>
      <c r="O1306" s="101">
        <v>3</v>
      </c>
      <c r="P1306" s="101">
        <v>25</v>
      </c>
      <c r="Q1306" s="101">
        <v>40</v>
      </c>
      <c r="R1306" s="102"/>
      <c r="S1306" s="126" t="s">
        <v>72</v>
      </c>
      <c r="T1306" s="126">
        <v>3</v>
      </c>
      <c r="U1306" s="126">
        <v>25</v>
      </c>
      <c r="V1306" s="126">
        <v>27</v>
      </c>
      <c r="W1306" s="126">
        <v>20</v>
      </c>
      <c r="X1306" s="126">
        <v>1399.2</v>
      </c>
      <c r="Y1306" s="126" t="s">
        <v>74</v>
      </c>
      <c r="Z1306" s="126"/>
      <c r="AA1306" s="133" t="s">
        <v>84</v>
      </c>
      <c r="AE1306" t="str">
        <f>IF(P1306&gt;U1306,"XXXX","")</f>
        <v/>
      </c>
    </row>
    <row r="1307" spans="1:31" x14ac:dyDescent="0.2">
      <c r="A1307" s="140"/>
      <c r="B1307" s="127"/>
      <c r="C1307" s="146"/>
      <c r="D1307" s="144"/>
      <c r="E1307" s="127"/>
      <c r="F1307" s="127"/>
      <c r="G1307" s="127"/>
      <c r="H1307" s="127"/>
      <c r="I1307" s="127"/>
      <c r="J1307" s="137"/>
      <c r="K1307" s="103" t="s">
        <v>13</v>
      </c>
      <c r="L1307" s="104" t="s">
        <v>60</v>
      </c>
      <c r="M1307" s="112" t="s">
        <v>65</v>
      </c>
      <c r="N1307" s="105">
        <v>480</v>
      </c>
      <c r="O1307" s="105">
        <v>3</v>
      </c>
      <c r="P1307" s="105">
        <v>5</v>
      </c>
      <c r="Q1307" s="105">
        <v>45</v>
      </c>
      <c r="R1307" s="106">
        <v>25</v>
      </c>
      <c r="S1307" s="127"/>
      <c r="T1307" s="127"/>
      <c r="U1307" s="127"/>
      <c r="V1307" s="127"/>
      <c r="W1307" s="127"/>
      <c r="X1307" s="127"/>
      <c r="Y1307" s="127"/>
      <c r="Z1307" s="127"/>
      <c r="AA1307" s="134"/>
    </row>
    <row r="1308" spans="1:31" ht="13.5" thickBot="1" x14ac:dyDescent="0.25">
      <c r="A1308" s="141"/>
      <c r="B1308" s="128"/>
      <c r="C1308" s="147"/>
      <c r="D1308" s="145"/>
      <c r="E1308" s="128"/>
      <c r="F1308" s="128"/>
      <c r="G1308" s="128"/>
      <c r="H1308" s="128"/>
      <c r="I1308" s="128"/>
      <c r="J1308" s="138"/>
      <c r="K1308" s="107" t="s">
        <v>14</v>
      </c>
      <c r="L1308" s="108" t="s">
        <v>60</v>
      </c>
      <c r="M1308" s="113" t="s">
        <v>193</v>
      </c>
      <c r="N1308" s="109">
        <v>480</v>
      </c>
      <c r="O1308" s="109">
        <v>3</v>
      </c>
      <c r="P1308" s="109">
        <v>5</v>
      </c>
      <c r="Q1308" s="109" t="s">
        <v>200</v>
      </c>
      <c r="R1308" s="110"/>
      <c r="S1308" s="128"/>
      <c r="T1308" s="128"/>
      <c r="U1308" s="128"/>
      <c r="V1308" s="128"/>
      <c r="W1308" s="128"/>
      <c r="X1308" s="128"/>
      <c r="Y1308" s="128"/>
      <c r="Z1308" s="128"/>
      <c r="AA1308" s="135"/>
    </row>
    <row r="1309" spans="1:31" x14ac:dyDescent="0.2">
      <c r="A1309" s="139" t="s">
        <v>654</v>
      </c>
      <c r="B1309" s="126" t="s">
        <v>76</v>
      </c>
      <c r="C1309" s="142">
        <v>43665</v>
      </c>
      <c r="D1309" s="143" t="s">
        <v>77</v>
      </c>
      <c r="E1309" s="126"/>
      <c r="F1309" s="126"/>
      <c r="G1309" s="126"/>
      <c r="H1309" s="126"/>
      <c r="I1309" s="126"/>
      <c r="J1309" s="136" t="s">
        <v>79</v>
      </c>
      <c r="K1309" s="100" t="s">
        <v>23</v>
      </c>
      <c r="L1309" s="93" t="s">
        <v>60</v>
      </c>
      <c r="M1309" s="111" t="s">
        <v>179</v>
      </c>
      <c r="N1309" s="101">
        <v>480</v>
      </c>
      <c r="O1309" s="101">
        <v>3</v>
      </c>
      <c r="P1309" s="101">
        <v>25</v>
      </c>
      <c r="Q1309" s="101">
        <v>50</v>
      </c>
      <c r="R1309" s="102"/>
      <c r="S1309" s="126" t="s">
        <v>72</v>
      </c>
      <c r="T1309" s="126">
        <v>3</v>
      </c>
      <c r="U1309" s="126">
        <v>25</v>
      </c>
      <c r="V1309" s="126">
        <v>27</v>
      </c>
      <c r="W1309" s="126">
        <v>20</v>
      </c>
      <c r="X1309" s="126">
        <v>1399.2</v>
      </c>
      <c r="Y1309" s="126" t="s">
        <v>74</v>
      </c>
      <c r="Z1309" s="126"/>
      <c r="AA1309" s="133" t="s">
        <v>84</v>
      </c>
      <c r="AE1309" t="str">
        <f>IF(P1309&gt;U1309,"XXXX","")</f>
        <v/>
      </c>
    </row>
    <row r="1310" spans="1:31" x14ac:dyDescent="0.2">
      <c r="A1310" s="140"/>
      <c r="B1310" s="127"/>
      <c r="C1310" s="146"/>
      <c r="D1310" s="144"/>
      <c r="E1310" s="127"/>
      <c r="F1310" s="127"/>
      <c r="G1310" s="127"/>
      <c r="H1310" s="127"/>
      <c r="I1310" s="127"/>
      <c r="J1310" s="137"/>
      <c r="K1310" s="103" t="s">
        <v>13</v>
      </c>
      <c r="L1310" s="104" t="s">
        <v>60</v>
      </c>
      <c r="M1310" s="112" t="s">
        <v>65</v>
      </c>
      <c r="N1310" s="105">
        <v>480</v>
      </c>
      <c r="O1310" s="105">
        <v>3</v>
      </c>
      <c r="P1310" s="105">
        <v>5</v>
      </c>
      <c r="Q1310" s="105">
        <v>45</v>
      </c>
      <c r="R1310" s="106">
        <v>25</v>
      </c>
      <c r="S1310" s="127"/>
      <c r="T1310" s="127"/>
      <c r="U1310" s="127"/>
      <c r="V1310" s="127"/>
      <c r="W1310" s="127"/>
      <c r="X1310" s="127"/>
      <c r="Y1310" s="127"/>
      <c r="Z1310" s="127"/>
      <c r="AA1310" s="134"/>
    </row>
    <row r="1311" spans="1:31" ht="13.5" thickBot="1" x14ac:dyDescent="0.25">
      <c r="A1311" s="141"/>
      <c r="B1311" s="128"/>
      <c r="C1311" s="147"/>
      <c r="D1311" s="145"/>
      <c r="E1311" s="128"/>
      <c r="F1311" s="128"/>
      <c r="G1311" s="128"/>
      <c r="H1311" s="128"/>
      <c r="I1311" s="128"/>
      <c r="J1311" s="138"/>
      <c r="K1311" s="107" t="s">
        <v>14</v>
      </c>
      <c r="L1311" s="108" t="s">
        <v>60</v>
      </c>
      <c r="M1311" s="113" t="s">
        <v>193</v>
      </c>
      <c r="N1311" s="109">
        <v>480</v>
      </c>
      <c r="O1311" s="109">
        <v>3</v>
      </c>
      <c r="P1311" s="109">
        <v>5</v>
      </c>
      <c r="Q1311" s="109" t="s">
        <v>200</v>
      </c>
      <c r="R1311" s="110"/>
      <c r="S1311" s="128"/>
      <c r="T1311" s="128"/>
      <c r="U1311" s="128"/>
      <c r="V1311" s="128"/>
      <c r="W1311" s="128"/>
      <c r="X1311" s="128"/>
      <c r="Y1311" s="128"/>
      <c r="Z1311" s="128"/>
      <c r="AA1311" s="135"/>
    </row>
    <row r="1312" spans="1:31" x14ac:dyDescent="0.2">
      <c r="A1312" s="139" t="s">
        <v>655</v>
      </c>
      <c r="B1312" s="126" t="s">
        <v>76</v>
      </c>
      <c r="C1312" s="142">
        <v>43665</v>
      </c>
      <c r="D1312" s="143" t="s">
        <v>77</v>
      </c>
      <c r="E1312" s="126"/>
      <c r="F1312" s="126"/>
      <c r="G1312" s="126"/>
      <c r="H1312" s="126"/>
      <c r="I1312" s="126"/>
      <c r="J1312" s="136" t="s">
        <v>79</v>
      </c>
      <c r="K1312" s="100" t="s">
        <v>23</v>
      </c>
      <c r="L1312" s="93" t="s">
        <v>60</v>
      </c>
      <c r="M1312" s="111" t="s">
        <v>179</v>
      </c>
      <c r="N1312" s="101">
        <v>480</v>
      </c>
      <c r="O1312" s="101">
        <v>3</v>
      </c>
      <c r="P1312" s="101">
        <v>25</v>
      </c>
      <c r="Q1312" s="101">
        <v>60</v>
      </c>
      <c r="R1312" s="102"/>
      <c r="S1312" s="126" t="s">
        <v>72</v>
      </c>
      <c r="T1312" s="126">
        <v>3</v>
      </c>
      <c r="U1312" s="126">
        <v>25</v>
      </c>
      <c r="V1312" s="126">
        <v>27</v>
      </c>
      <c r="W1312" s="126">
        <v>20</v>
      </c>
      <c r="X1312" s="126">
        <v>1399.2</v>
      </c>
      <c r="Y1312" s="126" t="s">
        <v>74</v>
      </c>
      <c r="Z1312" s="126"/>
      <c r="AA1312" s="133" t="s">
        <v>84</v>
      </c>
      <c r="AE1312" t="str">
        <f>IF(P1312&gt;U1312,"XXXX","")</f>
        <v/>
      </c>
    </row>
    <row r="1313" spans="1:31" x14ac:dyDescent="0.2">
      <c r="A1313" s="140"/>
      <c r="B1313" s="127"/>
      <c r="C1313" s="146"/>
      <c r="D1313" s="144"/>
      <c r="E1313" s="127"/>
      <c r="F1313" s="127"/>
      <c r="G1313" s="127"/>
      <c r="H1313" s="127"/>
      <c r="I1313" s="127"/>
      <c r="J1313" s="137"/>
      <c r="K1313" s="103" t="s">
        <v>13</v>
      </c>
      <c r="L1313" s="104" t="s">
        <v>60</v>
      </c>
      <c r="M1313" s="112" t="s">
        <v>65</v>
      </c>
      <c r="N1313" s="105">
        <v>480</v>
      </c>
      <c r="O1313" s="105">
        <v>3</v>
      </c>
      <c r="P1313" s="105">
        <v>5</v>
      </c>
      <c r="Q1313" s="105">
        <v>45</v>
      </c>
      <c r="R1313" s="106">
        <v>25</v>
      </c>
      <c r="S1313" s="127"/>
      <c r="T1313" s="127"/>
      <c r="U1313" s="127"/>
      <c r="V1313" s="127"/>
      <c r="W1313" s="127"/>
      <c r="X1313" s="127"/>
      <c r="Y1313" s="127"/>
      <c r="Z1313" s="127"/>
      <c r="AA1313" s="134"/>
    </row>
    <row r="1314" spans="1:31" ht="13.5" thickBot="1" x14ac:dyDescent="0.25">
      <c r="A1314" s="141"/>
      <c r="B1314" s="128"/>
      <c r="C1314" s="147"/>
      <c r="D1314" s="145"/>
      <c r="E1314" s="128"/>
      <c r="F1314" s="128"/>
      <c r="G1314" s="128"/>
      <c r="H1314" s="128"/>
      <c r="I1314" s="128"/>
      <c r="J1314" s="138"/>
      <c r="K1314" s="107" t="s">
        <v>14</v>
      </c>
      <c r="L1314" s="108" t="s">
        <v>60</v>
      </c>
      <c r="M1314" s="113" t="s">
        <v>193</v>
      </c>
      <c r="N1314" s="109">
        <v>480</v>
      </c>
      <c r="O1314" s="109">
        <v>3</v>
      </c>
      <c r="P1314" s="109">
        <v>5</v>
      </c>
      <c r="Q1314" s="109" t="s">
        <v>200</v>
      </c>
      <c r="R1314" s="110"/>
      <c r="S1314" s="128"/>
      <c r="T1314" s="128"/>
      <c r="U1314" s="128"/>
      <c r="V1314" s="128"/>
      <c r="W1314" s="128"/>
      <c r="X1314" s="128"/>
      <c r="Y1314" s="128"/>
      <c r="Z1314" s="128"/>
      <c r="AA1314" s="135"/>
    </row>
    <row r="1315" spans="1:31" x14ac:dyDescent="0.2">
      <c r="A1315" s="139" t="s">
        <v>656</v>
      </c>
      <c r="B1315" s="126" t="s">
        <v>76</v>
      </c>
      <c r="C1315" s="142">
        <v>43665</v>
      </c>
      <c r="D1315" s="143" t="s">
        <v>77</v>
      </c>
      <c r="E1315" s="126"/>
      <c r="F1315" s="126"/>
      <c r="G1315" s="126"/>
      <c r="H1315" s="126"/>
      <c r="I1315" s="126"/>
      <c r="J1315" s="136" t="s">
        <v>79</v>
      </c>
      <c r="K1315" s="100" t="s">
        <v>23</v>
      </c>
      <c r="L1315" s="93" t="s">
        <v>60</v>
      </c>
      <c r="M1315" s="111" t="s">
        <v>179</v>
      </c>
      <c r="N1315" s="101">
        <v>480</v>
      </c>
      <c r="O1315" s="101">
        <v>3</v>
      </c>
      <c r="P1315" s="101">
        <v>25</v>
      </c>
      <c r="Q1315" s="101">
        <v>70</v>
      </c>
      <c r="R1315" s="102"/>
      <c r="S1315" s="126" t="s">
        <v>72</v>
      </c>
      <c r="T1315" s="126">
        <v>3</v>
      </c>
      <c r="U1315" s="126">
        <v>25</v>
      </c>
      <c r="V1315" s="126">
        <v>27</v>
      </c>
      <c r="W1315" s="126">
        <v>20</v>
      </c>
      <c r="X1315" s="126">
        <v>1399.2</v>
      </c>
      <c r="Y1315" s="126" t="s">
        <v>74</v>
      </c>
      <c r="Z1315" s="126"/>
      <c r="AA1315" s="133" t="s">
        <v>84</v>
      </c>
      <c r="AE1315" t="str">
        <f>IF(P1315&gt;U1315,"XXXX","")</f>
        <v/>
      </c>
    </row>
    <row r="1316" spans="1:31" x14ac:dyDescent="0.2">
      <c r="A1316" s="140"/>
      <c r="B1316" s="127"/>
      <c r="C1316" s="146"/>
      <c r="D1316" s="144"/>
      <c r="E1316" s="127"/>
      <c r="F1316" s="127"/>
      <c r="G1316" s="127"/>
      <c r="H1316" s="127"/>
      <c r="I1316" s="127"/>
      <c r="J1316" s="137"/>
      <c r="K1316" s="103" t="s">
        <v>13</v>
      </c>
      <c r="L1316" s="104" t="s">
        <v>60</v>
      </c>
      <c r="M1316" s="112" t="s">
        <v>65</v>
      </c>
      <c r="N1316" s="105">
        <v>480</v>
      </c>
      <c r="O1316" s="105">
        <v>3</v>
      </c>
      <c r="P1316" s="105">
        <v>5</v>
      </c>
      <c r="Q1316" s="105">
        <v>45</v>
      </c>
      <c r="R1316" s="106">
        <v>25</v>
      </c>
      <c r="S1316" s="127"/>
      <c r="T1316" s="127"/>
      <c r="U1316" s="127"/>
      <c r="V1316" s="127"/>
      <c r="W1316" s="127"/>
      <c r="X1316" s="127"/>
      <c r="Y1316" s="127"/>
      <c r="Z1316" s="127"/>
      <c r="AA1316" s="134"/>
    </row>
    <row r="1317" spans="1:31" ht="13.5" thickBot="1" x14ac:dyDescent="0.25">
      <c r="A1317" s="141"/>
      <c r="B1317" s="128"/>
      <c r="C1317" s="147"/>
      <c r="D1317" s="145"/>
      <c r="E1317" s="128"/>
      <c r="F1317" s="128"/>
      <c r="G1317" s="128"/>
      <c r="H1317" s="128"/>
      <c r="I1317" s="128"/>
      <c r="J1317" s="138"/>
      <c r="K1317" s="107" t="s">
        <v>14</v>
      </c>
      <c r="L1317" s="108" t="s">
        <v>60</v>
      </c>
      <c r="M1317" s="113" t="s">
        <v>193</v>
      </c>
      <c r="N1317" s="109">
        <v>480</v>
      </c>
      <c r="O1317" s="109">
        <v>3</v>
      </c>
      <c r="P1317" s="109">
        <v>5</v>
      </c>
      <c r="Q1317" s="109" t="s">
        <v>200</v>
      </c>
      <c r="R1317" s="110"/>
      <c r="S1317" s="128"/>
      <c r="T1317" s="128"/>
      <c r="U1317" s="128"/>
      <c r="V1317" s="128"/>
      <c r="W1317" s="128"/>
      <c r="X1317" s="128"/>
      <c r="Y1317" s="128"/>
      <c r="Z1317" s="128"/>
      <c r="AA1317" s="135"/>
    </row>
    <row r="1318" spans="1:31" x14ac:dyDescent="0.2">
      <c r="A1318" s="139" t="s">
        <v>657</v>
      </c>
      <c r="B1318" s="126" t="s">
        <v>76</v>
      </c>
      <c r="C1318" s="142">
        <v>43665</v>
      </c>
      <c r="D1318" s="143" t="s">
        <v>77</v>
      </c>
      <c r="E1318" s="126"/>
      <c r="F1318" s="126"/>
      <c r="G1318" s="126"/>
      <c r="H1318" s="126"/>
      <c r="I1318" s="126"/>
      <c r="J1318" s="136" t="s">
        <v>79</v>
      </c>
      <c r="K1318" s="100" t="s">
        <v>23</v>
      </c>
      <c r="L1318" s="93" t="s">
        <v>60</v>
      </c>
      <c r="M1318" s="111" t="s">
        <v>179</v>
      </c>
      <c r="N1318" s="101">
        <v>480</v>
      </c>
      <c r="O1318" s="101">
        <v>3</v>
      </c>
      <c r="P1318" s="101">
        <v>25</v>
      </c>
      <c r="Q1318" s="101">
        <v>50</v>
      </c>
      <c r="R1318" s="102"/>
      <c r="S1318" s="126" t="s">
        <v>72</v>
      </c>
      <c r="T1318" s="126">
        <v>3</v>
      </c>
      <c r="U1318" s="126">
        <v>25</v>
      </c>
      <c r="V1318" s="126">
        <v>34</v>
      </c>
      <c r="W1318" s="126">
        <v>25</v>
      </c>
      <c r="X1318" s="126">
        <v>1399.2</v>
      </c>
      <c r="Y1318" s="126" t="s">
        <v>74</v>
      </c>
      <c r="Z1318" s="126"/>
      <c r="AA1318" s="133" t="s">
        <v>84</v>
      </c>
      <c r="AE1318" t="str">
        <f>IF(P1318&gt;U1318,"XXXX","")</f>
        <v/>
      </c>
    </row>
    <row r="1319" spans="1:31" x14ac:dyDescent="0.2">
      <c r="A1319" s="140"/>
      <c r="B1319" s="127"/>
      <c r="C1319" s="146"/>
      <c r="D1319" s="144"/>
      <c r="E1319" s="127"/>
      <c r="F1319" s="127"/>
      <c r="G1319" s="127"/>
      <c r="H1319" s="127"/>
      <c r="I1319" s="127"/>
      <c r="J1319" s="137"/>
      <c r="K1319" s="103" t="s">
        <v>13</v>
      </c>
      <c r="L1319" s="104" t="s">
        <v>60</v>
      </c>
      <c r="M1319" s="112" t="s">
        <v>65</v>
      </c>
      <c r="N1319" s="105">
        <v>480</v>
      </c>
      <c r="O1319" s="105">
        <v>3</v>
      </c>
      <c r="P1319" s="105">
        <v>5</v>
      </c>
      <c r="Q1319" s="105">
        <v>45</v>
      </c>
      <c r="R1319" s="106">
        <v>25</v>
      </c>
      <c r="S1319" s="127"/>
      <c r="T1319" s="127"/>
      <c r="U1319" s="127"/>
      <c r="V1319" s="127"/>
      <c r="W1319" s="127"/>
      <c r="X1319" s="127"/>
      <c r="Y1319" s="127"/>
      <c r="Z1319" s="127"/>
      <c r="AA1319" s="134"/>
    </row>
    <row r="1320" spans="1:31" ht="13.5" thickBot="1" x14ac:dyDescent="0.25">
      <c r="A1320" s="141"/>
      <c r="B1320" s="128"/>
      <c r="C1320" s="147"/>
      <c r="D1320" s="145"/>
      <c r="E1320" s="128"/>
      <c r="F1320" s="128"/>
      <c r="G1320" s="128"/>
      <c r="H1320" s="128"/>
      <c r="I1320" s="128"/>
      <c r="J1320" s="138"/>
      <c r="K1320" s="107" t="s">
        <v>14</v>
      </c>
      <c r="L1320" s="108" t="s">
        <v>60</v>
      </c>
      <c r="M1320" s="113" t="s">
        <v>193</v>
      </c>
      <c r="N1320" s="109">
        <v>480</v>
      </c>
      <c r="O1320" s="109">
        <v>3</v>
      </c>
      <c r="P1320" s="109">
        <v>5</v>
      </c>
      <c r="Q1320" s="109" t="s">
        <v>200</v>
      </c>
      <c r="R1320" s="110"/>
      <c r="S1320" s="128"/>
      <c r="T1320" s="128"/>
      <c r="U1320" s="128"/>
      <c r="V1320" s="128"/>
      <c r="W1320" s="128"/>
      <c r="X1320" s="128"/>
      <c r="Y1320" s="128"/>
      <c r="Z1320" s="128"/>
      <c r="AA1320" s="135"/>
    </row>
    <row r="1321" spans="1:31" x14ac:dyDescent="0.2">
      <c r="A1321" s="139" t="s">
        <v>658</v>
      </c>
      <c r="B1321" s="126" t="s">
        <v>76</v>
      </c>
      <c r="C1321" s="142">
        <v>43665</v>
      </c>
      <c r="D1321" s="143" t="s">
        <v>77</v>
      </c>
      <c r="E1321" s="126"/>
      <c r="F1321" s="126"/>
      <c r="G1321" s="126"/>
      <c r="H1321" s="126"/>
      <c r="I1321" s="126"/>
      <c r="J1321" s="136" t="s">
        <v>79</v>
      </c>
      <c r="K1321" s="100" t="s">
        <v>23</v>
      </c>
      <c r="L1321" s="93" t="s">
        <v>60</v>
      </c>
      <c r="M1321" s="111" t="s">
        <v>179</v>
      </c>
      <c r="N1321" s="101">
        <v>480</v>
      </c>
      <c r="O1321" s="101">
        <v>3</v>
      </c>
      <c r="P1321" s="101">
        <v>25</v>
      </c>
      <c r="Q1321" s="101">
        <v>60</v>
      </c>
      <c r="R1321" s="102"/>
      <c r="S1321" s="126" t="s">
        <v>72</v>
      </c>
      <c r="T1321" s="126">
        <v>3</v>
      </c>
      <c r="U1321" s="126">
        <v>25</v>
      </c>
      <c r="V1321" s="126">
        <v>34</v>
      </c>
      <c r="W1321" s="126">
        <v>25</v>
      </c>
      <c r="X1321" s="126">
        <v>1399.2</v>
      </c>
      <c r="Y1321" s="126" t="s">
        <v>74</v>
      </c>
      <c r="Z1321" s="126"/>
      <c r="AA1321" s="133" t="s">
        <v>84</v>
      </c>
      <c r="AE1321" t="str">
        <f>IF(P1321&gt;U1321,"XXXX","")</f>
        <v/>
      </c>
    </row>
    <row r="1322" spans="1:31" x14ac:dyDescent="0.2">
      <c r="A1322" s="140"/>
      <c r="B1322" s="127"/>
      <c r="C1322" s="146"/>
      <c r="D1322" s="144"/>
      <c r="E1322" s="127"/>
      <c r="F1322" s="127"/>
      <c r="G1322" s="127"/>
      <c r="H1322" s="127"/>
      <c r="I1322" s="127"/>
      <c r="J1322" s="137"/>
      <c r="K1322" s="103" t="s">
        <v>13</v>
      </c>
      <c r="L1322" s="104" t="s">
        <v>60</v>
      </c>
      <c r="M1322" s="112" t="s">
        <v>65</v>
      </c>
      <c r="N1322" s="105">
        <v>480</v>
      </c>
      <c r="O1322" s="105">
        <v>3</v>
      </c>
      <c r="P1322" s="105">
        <v>5</v>
      </c>
      <c r="Q1322" s="105">
        <v>45</v>
      </c>
      <c r="R1322" s="106">
        <v>25</v>
      </c>
      <c r="S1322" s="127"/>
      <c r="T1322" s="127"/>
      <c r="U1322" s="127"/>
      <c r="V1322" s="127"/>
      <c r="W1322" s="127"/>
      <c r="X1322" s="127"/>
      <c r="Y1322" s="127"/>
      <c r="Z1322" s="127"/>
      <c r="AA1322" s="134"/>
    </row>
    <row r="1323" spans="1:31" ht="13.5" thickBot="1" x14ac:dyDescent="0.25">
      <c r="A1323" s="141"/>
      <c r="B1323" s="128"/>
      <c r="C1323" s="147"/>
      <c r="D1323" s="145"/>
      <c r="E1323" s="128"/>
      <c r="F1323" s="128"/>
      <c r="G1323" s="128"/>
      <c r="H1323" s="128"/>
      <c r="I1323" s="128"/>
      <c r="J1323" s="138"/>
      <c r="K1323" s="107" t="s">
        <v>14</v>
      </c>
      <c r="L1323" s="108" t="s">
        <v>60</v>
      </c>
      <c r="M1323" s="113" t="s">
        <v>193</v>
      </c>
      <c r="N1323" s="109">
        <v>480</v>
      </c>
      <c r="O1323" s="109">
        <v>3</v>
      </c>
      <c r="P1323" s="109">
        <v>5</v>
      </c>
      <c r="Q1323" s="109" t="s">
        <v>200</v>
      </c>
      <c r="R1323" s="110"/>
      <c r="S1323" s="128"/>
      <c r="T1323" s="128"/>
      <c r="U1323" s="128"/>
      <c r="V1323" s="128"/>
      <c r="W1323" s="128"/>
      <c r="X1323" s="128"/>
      <c r="Y1323" s="128"/>
      <c r="Z1323" s="128"/>
      <c r="AA1323" s="135"/>
    </row>
    <row r="1324" spans="1:31" x14ac:dyDescent="0.2">
      <c r="A1324" s="139" t="s">
        <v>659</v>
      </c>
      <c r="B1324" s="126" t="s">
        <v>76</v>
      </c>
      <c r="C1324" s="142">
        <v>43665</v>
      </c>
      <c r="D1324" s="143" t="s">
        <v>77</v>
      </c>
      <c r="E1324" s="126"/>
      <c r="F1324" s="126"/>
      <c r="G1324" s="126"/>
      <c r="H1324" s="126"/>
      <c r="I1324" s="126"/>
      <c r="J1324" s="136" t="s">
        <v>79</v>
      </c>
      <c r="K1324" s="100" t="s">
        <v>23</v>
      </c>
      <c r="L1324" s="93" t="s">
        <v>60</v>
      </c>
      <c r="M1324" s="111" t="s">
        <v>179</v>
      </c>
      <c r="N1324" s="101">
        <v>480</v>
      </c>
      <c r="O1324" s="101">
        <v>3</v>
      </c>
      <c r="P1324" s="101">
        <v>25</v>
      </c>
      <c r="Q1324" s="101">
        <v>70</v>
      </c>
      <c r="R1324" s="102"/>
      <c r="S1324" s="126" t="s">
        <v>72</v>
      </c>
      <c r="T1324" s="126">
        <v>3</v>
      </c>
      <c r="U1324" s="126">
        <v>25</v>
      </c>
      <c r="V1324" s="126">
        <v>34</v>
      </c>
      <c r="W1324" s="126">
        <v>25</v>
      </c>
      <c r="X1324" s="126">
        <v>1399.2</v>
      </c>
      <c r="Y1324" s="126" t="s">
        <v>74</v>
      </c>
      <c r="Z1324" s="126"/>
      <c r="AA1324" s="133" t="s">
        <v>84</v>
      </c>
      <c r="AE1324" t="str">
        <f>IF(P1324&gt;U1324,"XXXX","")</f>
        <v/>
      </c>
    </row>
    <row r="1325" spans="1:31" x14ac:dyDescent="0.2">
      <c r="A1325" s="140"/>
      <c r="B1325" s="127"/>
      <c r="C1325" s="146"/>
      <c r="D1325" s="144"/>
      <c r="E1325" s="127"/>
      <c r="F1325" s="127"/>
      <c r="G1325" s="127"/>
      <c r="H1325" s="127"/>
      <c r="I1325" s="127"/>
      <c r="J1325" s="137"/>
      <c r="K1325" s="103" t="s">
        <v>13</v>
      </c>
      <c r="L1325" s="104" t="s">
        <v>60</v>
      </c>
      <c r="M1325" s="112" t="s">
        <v>65</v>
      </c>
      <c r="N1325" s="105">
        <v>480</v>
      </c>
      <c r="O1325" s="105">
        <v>3</v>
      </c>
      <c r="P1325" s="105">
        <v>5</v>
      </c>
      <c r="Q1325" s="105">
        <v>45</v>
      </c>
      <c r="R1325" s="106">
        <v>25</v>
      </c>
      <c r="S1325" s="127"/>
      <c r="T1325" s="127"/>
      <c r="U1325" s="127"/>
      <c r="V1325" s="127"/>
      <c r="W1325" s="127"/>
      <c r="X1325" s="127"/>
      <c r="Y1325" s="127"/>
      <c r="Z1325" s="127"/>
      <c r="AA1325" s="134"/>
    </row>
    <row r="1326" spans="1:31" ht="13.5" thickBot="1" x14ac:dyDescent="0.25">
      <c r="A1326" s="141"/>
      <c r="B1326" s="128"/>
      <c r="C1326" s="147"/>
      <c r="D1326" s="145"/>
      <c r="E1326" s="128"/>
      <c r="F1326" s="128"/>
      <c r="G1326" s="128"/>
      <c r="H1326" s="128"/>
      <c r="I1326" s="128"/>
      <c r="J1326" s="138"/>
      <c r="K1326" s="107" t="s">
        <v>14</v>
      </c>
      <c r="L1326" s="108" t="s">
        <v>60</v>
      </c>
      <c r="M1326" s="113" t="s">
        <v>193</v>
      </c>
      <c r="N1326" s="109">
        <v>480</v>
      </c>
      <c r="O1326" s="109">
        <v>3</v>
      </c>
      <c r="P1326" s="109">
        <v>5</v>
      </c>
      <c r="Q1326" s="109" t="s">
        <v>200</v>
      </c>
      <c r="R1326" s="110"/>
      <c r="S1326" s="128"/>
      <c r="T1326" s="128"/>
      <c r="U1326" s="128"/>
      <c r="V1326" s="128"/>
      <c r="W1326" s="128"/>
      <c r="X1326" s="128"/>
      <c r="Y1326" s="128"/>
      <c r="Z1326" s="128"/>
      <c r="AA1326" s="135"/>
    </row>
    <row r="1327" spans="1:31" x14ac:dyDescent="0.2">
      <c r="A1327" s="139" t="s">
        <v>660</v>
      </c>
      <c r="B1327" s="126" t="s">
        <v>76</v>
      </c>
      <c r="C1327" s="142">
        <v>43665</v>
      </c>
      <c r="D1327" s="143" t="s">
        <v>77</v>
      </c>
      <c r="E1327" s="126"/>
      <c r="F1327" s="126"/>
      <c r="G1327" s="126"/>
      <c r="H1327" s="126"/>
      <c r="I1327" s="126"/>
      <c r="J1327" s="136" t="s">
        <v>79</v>
      </c>
      <c r="K1327" s="100" t="s">
        <v>23</v>
      </c>
      <c r="L1327" s="93" t="s">
        <v>60</v>
      </c>
      <c r="M1327" s="111" t="s">
        <v>179</v>
      </c>
      <c r="N1327" s="101">
        <v>600</v>
      </c>
      <c r="O1327" s="101">
        <v>3</v>
      </c>
      <c r="P1327" s="101">
        <v>18</v>
      </c>
      <c r="Q1327" s="101">
        <v>30</v>
      </c>
      <c r="R1327" s="102"/>
      <c r="S1327" s="126" t="s">
        <v>73</v>
      </c>
      <c r="T1327" s="126">
        <v>3</v>
      </c>
      <c r="U1327" s="126">
        <v>18</v>
      </c>
      <c r="V1327" s="126">
        <v>17</v>
      </c>
      <c r="W1327" s="126">
        <v>15</v>
      </c>
      <c r="X1327" s="126">
        <v>1399.2</v>
      </c>
      <c r="Y1327" s="126" t="s">
        <v>74</v>
      </c>
      <c r="Z1327" s="126"/>
      <c r="AA1327" s="133" t="s">
        <v>84</v>
      </c>
      <c r="AE1327" t="str">
        <f>IF(P1327&gt;U1327,"XXXX","")</f>
        <v/>
      </c>
    </row>
    <row r="1328" spans="1:31" x14ac:dyDescent="0.2">
      <c r="A1328" s="140"/>
      <c r="B1328" s="127"/>
      <c r="C1328" s="146"/>
      <c r="D1328" s="144"/>
      <c r="E1328" s="127"/>
      <c r="F1328" s="127"/>
      <c r="G1328" s="127"/>
      <c r="H1328" s="127"/>
      <c r="I1328" s="127"/>
      <c r="J1328" s="137"/>
      <c r="K1328" s="103" t="s">
        <v>13</v>
      </c>
      <c r="L1328" s="104" t="s">
        <v>60</v>
      </c>
      <c r="M1328" s="112" t="s">
        <v>65</v>
      </c>
      <c r="N1328" s="105">
        <v>600</v>
      </c>
      <c r="O1328" s="105">
        <v>3</v>
      </c>
      <c r="P1328" s="105">
        <v>5</v>
      </c>
      <c r="Q1328" s="105">
        <v>45</v>
      </c>
      <c r="R1328" s="106">
        <v>25</v>
      </c>
      <c r="S1328" s="127"/>
      <c r="T1328" s="127"/>
      <c r="U1328" s="127"/>
      <c r="V1328" s="127"/>
      <c r="W1328" s="127"/>
      <c r="X1328" s="127"/>
      <c r="Y1328" s="127"/>
      <c r="Z1328" s="127"/>
      <c r="AA1328" s="134"/>
    </row>
    <row r="1329" spans="1:31" ht="13.5" thickBot="1" x14ac:dyDescent="0.25">
      <c r="A1329" s="141"/>
      <c r="B1329" s="128"/>
      <c r="C1329" s="147"/>
      <c r="D1329" s="145"/>
      <c r="E1329" s="128"/>
      <c r="F1329" s="128"/>
      <c r="G1329" s="128"/>
      <c r="H1329" s="128"/>
      <c r="I1329" s="128"/>
      <c r="J1329" s="138"/>
      <c r="K1329" s="107" t="s">
        <v>14</v>
      </c>
      <c r="L1329" s="108" t="s">
        <v>60</v>
      </c>
      <c r="M1329" s="113" t="s">
        <v>185</v>
      </c>
      <c r="N1329" s="109">
        <v>600</v>
      </c>
      <c r="O1329" s="109">
        <v>3</v>
      </c>
      <c r="P1329" s="109">
        <v>5</v>
      </c>
      <c r="Q1329" s="109" t="s">
        <v>199</v>
      </c>
      <c r="R1329" s="110"/>
      <c r="S1329" s="128"/>
      <c r="T1329" s="128"/>
      <c r="U1329" s="128"/>
      <c r="V1329" s="128"/>
      <c r="W1329" s="128"/>
      <c r="X1329" s="128"/>
      <c r="Y1329" s="128"/>
      <c r="Z1329" s="128"/>
      <c r="AA1329" s="135"/>
    </row>
    <row r="1330" spans="1:31" x14ac:dyDescent="0.2">
      <c r="A1330" s="139" t="s">
        <v>661</v>
      </c>
      <c r="B1330" s="126" t="s">
        <v>76</v>
      </c>
      <c r="C1330" s="142">
        <v>43665</v>
      </c>
      <c r="D1330" s="143" t="s">
        <v>77</v>
      </c>
      <c r="E1330" s="126"/>
      <c r="F1330" s="126"/>
      <c r="G1330" s="126"/>
      <c r="H1330" s="126"/>
      <c r="I1330" s="126"/>
      <c r="J1330" s="136" t="s">
        <v>79</v>
      </c>
      <c r="K1330" s="100" t="s">
        <v>23</v>
      </c>
      <c r="L1330" s="93" t="s">
        <v>60</v>
      </c>
      <c r="M1330" s="111" t="s">
        <v>179</v>
      </c>
      <c r="N1330" s="101">
        <v>600</v>
      </c>
      <c r="O1330" s="101">
        <v>3</v>
      </c>
      <c r="P1330" s="101">
        <v>18</v>
      </c>
      <c r="Q1330" s="101">
        <v>40</v>
      </c>
      <c r="R1330" s="102"/>
      <c r="S1330" s="126" t="s">
        <v>73</v>
      </c>
      <c r="T1330" s="126">
        <v>3</v>
      </c>
      <c r="U1330" s="126">
        <v>18</v>
      </c>
      <c r="V1330" s="126">
        <v>17</v>
      </c>
      <c r="W1330" s="126">
        <v>15</v>
      </c>
      <c r="X1330" s="126">
        <v>1399.2</v>
      </c>
      <c r="Y1330" s="126" t="s">
        <v>74</v>
      </c>
      <c r="Z1330" s="126"/>
      <c r="AA1330" s="133" t="s">
        <v>84</v>
      </c>
      <c r="AE1330" t="str">
        <f>IF(P1330&gt;U1330,"XXXX","")</f>
        <v/>
      </c>
    </row>
    <row r="1331" spans="1:31" x14ac:dyDescent="0.2">
      <c r="A1331" s="140"/>
      <c r="B1331" s="127"/>
      <c r="C1331" s="146"/>
      <c r="D1331" s="144"/>
      <c r="E1331" s="127"/>
      <c r="F1331" s="127"/>
      <c r="G1331" s="127"/>
      <c r="H1331" s="127"/>
      <c r="I1331" s="127"/>
      <c r="J1331" s="137"/>
      <c r="K1331" s="103" t="s">
        <v>13</v>
      </c>
      <c r="L1331" s="104" t="s">
        <v>60</v>
      </c>
      <c r="M1331" s="112" t="s">
        <v>65</v>
      </c>
      <c r="N1331" s="105">
        <v>600</v>
      </c>
      <c r="O1331" s="105">
        <v>3</v>
      </c>
      <c r="P1331" s="105">
        <v>5</v>
      </c>
      <c r="Q1331" s="105">
        <v>45</v>
      </c>
      <c r="R1331" s="106">
        <v>25</v>
      </c>
      <c r="S1331" s="127"/>
      <c r="T1331" s="127"/>
      <c r="U1331" s="127"/>
      <c r="V1331" s="127"/>
      <c r="W1331" s="127"/>
      <c r="X1331" s="127"/>
      <c r="Y1331" s="127"/>
      <c r="Z1331" s="127"/>
      <c r="AA1331" s="134"/>
    </row>
    <row r="1332" spans="1:31" ht="13.5" thickBot="1" x14ac:dyDescent="0.25">
      <c r="A1332" s="141"/>
      <c r="B1332" s="128"/>
      <c r="C1332" s="147"/>
      <c r="D1332" s="145"/>
      <c r="E1332" s="128"/>
      <c r="F1332" s="128"/>
      <c r="G1332" s="128"/>
      <c r="H1332" s="128"/>
      <c r="I1332" s="128"/>
      <c r="J1332" s="138"/>
      <c r="K1332" s="107" t="s">
        <v>14</v>
      </c>
      <c r="L1332" s="108" t="s">
        <v>60</v>
      </c>
      <c r="M1332" s="113" t="s">
        <v>185</v>
      </c>
      <c r="N1332" s="109">
        <v>600</v>
      </c>
      <c r="O1332" s="109">
        <v>3</v>
      </c>
      <c r="P1332" s="109">
        <v>5</v>
      </c>
      <c r="Q1332" s="109" t="s">
        <v>199</v>
      </c>
      <c r="R1332" s="110"/>
      <c r="S1332" s="128"/>
      <c r="T1332" s="128"/>
      <c r="U1332" s="128"/>
      <c r="V1332" s="128"/>
      <c r="W1332" s="128"/>
      <c r="X1332" s="128"/>
      <c r="Y1332" s="128"/>
      <c r="Z1332" s="128"/>
      <c r="AA1332" s="135"/>
    </row>
    <row r="1333" spans="1:31" x14ac:dyDescent="0.2">
      <c r="A1333" s="139" t="s">
        <v>662</v>
      </c>
      <c r="B1333" s="126" t="s">
        <v>76</v>
      </c>
      <c r="C1333" s="142">
        <v>43665</v>
      </c>
      <c r="D1333" s="143" t="s">
        <v>77</v>
      </c>
      <c r="E1333" s="126"/>
      <c r="F1333" s="126"/>
      <c r="G1333" s="126"/>
      <c r="H1333" s="126"/>
      <c r="I1333" s="126"/>
      <c r="J1333" s="136" t="s">
        <v>79</v>
      </c>
      <c r="K1333" s="100" t="s">
        <v>23</v>
      </c>
      <c r="L1333" s="93" t="s">
        <v>60</v>
      </c>
      <c r="M1333" s="111" t="s">
        <v>179</v>
      </c>
      <c r="N1333" s="101">
        <v>600</v>
      </c>
      <c r="O1333" s="101">
        <v>3</v>
      </c>
      <c r="P1333" s="101">
        <v>18</v>
      </c>
      <c r="Q1333" s="101">
        <v>50</v>
      </c>
      <c r="R1333" s="102"/>
      <c r="S1333" s="126" t="s">
        <v>73</v>
      </c>
      <c r="T1333" s="126">
        <v>3</v>
      </c>
      <c r="U1333" s="126">
        <v>18</v>
      </c>
      <c r="V1333" s="126">
        <v>17</v>
      </c>
      <c r="W1333" s="126">
        <v>15</v>
      </c>
      <c r="X1333" s="126">
        <v>1399.2</v>
      </c>
      <c r="Y1333" s="126" t="s">
        <v>74</v>
      </c>
      <c r="Z1333" s="126"/>
      <c r="AA1333" s="133" t="s">
        <v>84</v>
      </c>
      <c r="AE1333" t="str">
        <f>IF(P1333&gt;U1333,"XXXX","")</f>
        <v/>
      </c>
    </row>
    <row r="1334" spans="1:31" x14ac:dyDescent="0.2">
      <c r="A1334" s="140"/>
      <c r="B1334" s="127"/>
      <c r="C1334" s="146"/>
      <c r="D1334" s="144"/>
      <c r="E1334" s="127"/>
      <c r="F1334" s="127"/>
      <c r="G1334" s="127"/>
      <c r="H1334" s="127"/>
      <c r="I1334" s="127"/>
      <c r="J1334" s="137"/>
      <c r="K1334" s="103" t="s">
        <v>13</v>
      </c>
      <c r="L1334" s="104" t="s">
        <v>60</v>
      </c>
      <c r="M1334" s="112" t="s">
        <v>65</v>
      </c>
      <c r="N1334" s="105">
        <v>600</v>
      </c>
      <c r="O1334" s="105">
        <v>3</v>
      </c>
      <c r="P1334" s="105">
        <v>5</v>
      </c>
      <c r="Q1334" s="105">
        <v>45</v>
      </c>
      <c r="R1334" s="106">
        <v>25</v>
      </c>
      <c r="S1334" s="127"/>
      <c r="T1334" s="127"/>
      <c r="U1334" s="127"/>
      <c r="V1334" s="127"/>
      <c r="W1334" s="127"/>
      <c r="X1334" s="127"/>
      <c r="Y1334" s="127"/>
      <c r="Z1334" s="127"/>
      <c r="AA1334" s="134"/>
    </row>
    <row r="1335" spans="1:31" ht="13.5" thickBot="1" x14ac:dyDescent="0.25">
      <c r="A1335" s="141"/>
      <c r="B1335" s="128"/>
      <c r="C1335" s="147"/>
      <c r="D1335" s="145"/>
      <c r="E1335" s="128"/>
      <c r="F1335" s="128"/>
      <c r="G1335" s="128"/>
      <c r="H1335" s="128"/>
      <c r="I1335" s="128"/>
      <c r="J1335" s="138"/>
      <c r="K1335" s="107" t="s">
        <v>14</v>
      </c>
      <c r="L1335" s="108" t="s">
        <v>60</v>
      </c>
      <c r="M1335" s="113" t="s">
        <v>185</v>
      </c>
      <c r="N1335" s="109">
        <v>600</v>
      </c>
      <c r="O1335" s="109">
        <v>3</v>
      </c>
      <c r="P1335" s="109">
        <v>5</v>
      </c>
      <c r="Q1335" s="109" t="s">
        <v>199</v>
      </c>
      <c r="R1335" s="110"/>
      <c r="S1335" s="128"/>
      <c r="T1335" s="128"/>
      <c r="U1335" s="128"/>
      <c r="V1335" s="128"/>
      <c r="W1335" s="128"/>
      <c r="X1335" s="128"/>
      <c r="Y1335" s="128"/>
      <c r="Z1335" s="128"/>
      <c r="AA1335" s="135"/>
    </row>
    <row r="1336" spans="1:31" x14ac:dyDescent="0.2">
      <c r="A1336" s="139" t="s">
        <v>663</v>
      </c>
      <c r="B1336" s="126" t="s">
        <v>76</v>
      </c>
      <c r="C1336" s="142">
        <v>43665</v>
      </c>
      <c r="D1336" s="143" t="s">
        <v>77</v>
      </c>
      <c r="E1336" s="126"/>
      <c r="F1336" s="126"/>
      <c r="G1336" s="126"/>
      <c r="H1336" s="126"/>
      <c r="I1336" s="126"/>
      <c r="J1336" s="136" t="s">
        <v>79</v>
      </c>
      <c r="K1336" s="100" t="s">
        <v>23</v>
      </c>
      <c r="L1336" s="93" t="s">
        <v>60</v>
      </c>
      <c r="M1336" s="111" t="s">
        <v>179</v>
      </c>
      <c r="N1336" s="101">
        <v>600</v>
      </c>
      <c r="O1336" s="101">
        <v>3</v>
      </c>
      <c r="P1336" s="101">
        <v>18</v>
      </c>
      <c r="Q1336" s="101">
        <v>60</v>
      </c>
      <c r="R1336" s="102"/>
      <c r="S1336" s="126" t="s">
        <v>73</v>
      </c>
      <c r="T1336" s="126">
        <v>3</v>
      </c>
      <c r="U1336" s="126">
        <v>18</v>
      </c>
      <c r="V1336" s="126">
        <v>17</v>
      </c>
      <c r="W1336" s="126">
        <v>15</v>
      </c>
      <c r="X1336" s="126">
        <v>1399.2</v>
      </c>
      <c r="Y1336" s="126" t="s">
        <v>74</v>
      </c>
      <c r="Z1336" s="126"/>
      <c r="AA1336" s="133" t="s">
        <v>84</v>
      </c>
      <c r="AE1336" t="str">
        <f>IF(P1336&gt;U1336,"XXXX","")</f>
        <v/>
      </c>
    </row>
    <row r="1337" spans="1:31" x14ac:dyDescent="0.2">
      <c r="A1337" s="140"/>
      <c r="B1337" s="127"/>
      <c r="C1337" s="146"/>
      <c r="D1337" s="144"/>
      <c r="E1337" s="127"/>
      <c r="F1337" s="127"/>
      <c r="G1337" s="127"/>
      <c r="H1337" s="127"/>
      <c r="I1337" s="127"/>
      <c r="J1337" s="137"/>
      <c r="K1337" s="103" t="s">
        <v>13</v>
      </c>
      <c r="L1337" s="104" t="s">
        <v>60</v>
      </c>
      <c r="M1337" s="112" t="s">
        <v>65</v>
      </c>
      <c r="N1337" s="105">
        <v>600</v>
      </c>
      <c r="O1337" s="105">
        <v>3</v>
      </c>
      <c r="P1337" s="105">
        <v>5</v>
      </c>
      <c r="Q1337" s="105">
        <v>45</v>
      </c>
      <c r="R1337" s="106">
        <v>25</v>
      </c>
      <c r="S1337" s="127"/>
      <c r="T1337" s="127"/>
      <c r="U1337" s="127"/>
      <c r="V1337" s="127"/>
      <c r="W1337" s="127"/>
      <c r="X1337" s="127"/>
      <c r="Y1337" s="127"/>
      <c r="Z1337" s="127"/>
      <c r="AA1337" s="134"/>
    </row>
    <row r="1338" spans="1:31" ht="13.5" thickBot="1" x14ac:dyDescent="0.25">
      <c r="A1338" s="141"/>
      <c r="B1338" s="128"/>
      <c r="C1338" s="147"/>
      <c r="D1338" s="145"/>
      <c r="E1338" s="128"/>
      <c r="F1338" s="128"/>
      <c r="G1338" s="128"/>
      <c r="H1338" s="128"/>
      <c r="I1338" s="128"/>
      <c r="J1338" s="138"/>
      <c r="K1338" s="107" t="s">
        <v>14</v>
      </c>
      <c r="L1338" s="108" t="s">
        <v>60</v>
      </c>
      <c r="M1338" s="113" t="s">
        <v>185</v>
      </c>
      <c r="N1338" s="109">
        <v>600</v>
      </c>
      <c r="O1338" s="109">
        <v>3</v>
      </c>
      <c r="P1338" s="109">
        <v>5</v>
      </c>
      <c r="Q1338" s="109" t="s">
        <v>199</v>
      </c>
      <c r="R1338" s="110"/>
      <c r="S1338" s="128"/>
      <c r="T1338" s="128"/>
      <c r="U1338" s="128"/>
      <c r="V1338" s="128"/>
      <c r="W1338" s="128"/>
      <c r="X1338" s="128"/>
      <c r="Y1338" s="128"/>
      <c r="Z1338" s="128"/>
      <c r="AA1338" s="135"/>
    </row>
    <row r="1339" spans="1:31" x14ac:dyDescent="0.2">
      <c r="A1339" s="139" t="s">
        <v>664</v>
      </c>
      <c r="B1339" s="126" t="s">
        <v>76</v>
      </c>
      <c r="C1339" s="142">
        <v>43665</v>
      </c>
      <c r="D1339" s="143" t="s">
        <v>77</v>
      </c>
      <c r="E1339" s="126"/>
      <c r="F1339" s="126"/>
      <c r="G1339" s="126"/>
      <c r="H1339" s="126"/>
      <c r="I1339" s="126"/>
      <c r="J1339" s="136" t="s">
        <v>79</v>
      </c>
      <c r="K1339" s="100" t="s">
        <v>23</v>
      </c>
      <c r="L1339" s="93" t="s">
        <v>60</v>
      </c>
      <c r="M1339" s="111" t="s">
        <v>179</v>
      </c>
      <c r="N1339" s="101">
        <v>600</v>
      </c>
      <c r="O1339" s="101">
        <v>3</v>
      </c>
      <c r="P1339" s="101">
        <v>18</v>
      </c>
      <c r="Q1339" s="101">
        <v>30</v>
      </c>
      <c r="R1339" s="102"/>
      <c r="S1339" s="126" t="s">
        <v>73</v>
      </c>
      <c r="T1339" s="126">
        <v>3</v>
      </c>
      <c r="U1339" s="126">
        <v>18</v>
      </c>
      <c r="V1339" s="126">
        <v>22</v>
      </c>
      <c r="W1339" s="126">
        <v>20</v>
      </c>
      <c r="X1339" s="126">
        <v>1399.2</v>
      </c>
      <c r="Y1339" s="126" t="s">
        <v>74</v>
      </c>
      <c r="Z1339" s="126"/>
      <c r="AA1339" s="133" t="s">
        <v>84</v>
      </c>
      <c r="AE1339" t="str">
        <f>IF(P1339&gt;U1339,"XXXX","")</f>
        <v/>
      </c>
    </row>
    <row r="1340" spans="1:31" x14ac:dyDescent="0.2">
      <c r="A1340" s="140"/>
      <c r="B1340" s="127"/>
      <c r="C1340" s="146"/>
      <c r="D1340" s="144"/>
      <c r="E1340" s="127"/>
      <c r="F1340" s="127"/>
      <c r="G1340" s="127"/>
      <c r="H1340" s="127"/>
      <c r="I1340" s="127"/>
      <c r="J1340" s="137"/>
      <c r="K1340" s="103" t="s">
        <v>13</v>
      </c>
      <c r="L1340" s="104" t="s">
        <v>60</v>
      </c>
      <c r="M1340" s="112" t="s">
        <v>65</v>
      </c>
      <c r="N1340" s="105">
        <v>600</v>
      </c>
      <c r="O1340" s="105">
        <v>3</v>
      </c>
      <c r="P1340" s="105">
        <v>5</v>
      </c>
      <c r="Q1340" s="105">
        <v>45</v>
      </c>
      <c r="R1340" s="106">
        <v>25</v>
      </c>
      <c r="S1340" s="127"/>
      <c r="T1340" s="127"/>
      <c r="U1340" s="127"/>
      <c r="V1340" s="127"/>
      <c r="W1340" s="127"/>
      <c r="X1340" s="127"/>
      <c r="Y1340" s="127"/>
      <c r="Z1340" s="127"/>
      <c r="AA1340" s="134"/>
    </row>
    <row r="1341" spans="1:31" ht="13.5" thickBot="1" x14ac:dyDescent="0.25">
      <c r="A1341" s="141"/>
      <c r="B1341" s="128"/>
      <c r="C1341" s="147"/>
      <c r="D1341" s="145"/>
      <c r="E1341" s="128"/>
      <c r="F1341" s="128"/>
      <c r="G1341" s="128"/>
      <c r="H1341" s="128"/>
      <c r="I1341" s="128"/>
      <c r="J1341" s="138"/>
      <c r="K1341" s="107" t="s">
        <v>14</v>
      </c>
      <c r="L1341" s="108" t="s">
        <v>60</v>
      </c>
      <c r="M1341" s="113" t="s">
        <v>185</v>
      </c>
      <c r="N1341" s="109">
        <v>600</v>
      </c>
      <c r="O1341" s="109">
        <v>3</v>
      </c>
      <c r="P1341" s="109">
        <v>5</v>
      </c>
      <c r="Q1341" s="109" t="s">
        <v>199</v>
      </c>
      <c r="R1341" s="110"/>
      <c r="S1341" s="128"/>
      <c r="T1341" s="128"/>
      <c r="U1341" s="128"/>
      <c r="V1341" s="128"/>
      <c r="W1341" s="128"/>
      <c r="X1341" s="128"/>
      <c r="Y1341" s="128"/>
      <c r="Z1341" s="128"/>
      <c r="AA1341" s="135"/>
    </row>
    <row r="1342" spans="1:31" x14ac:dyDescent="0.2">
      <c r="A1342" s="139" t="s">
        <v>665</v>
      </c>
      <c r="B1342" s="126" t="s">
        <v>76</v>
      </c>
      <c r="C1342" s="142">
        <v>43665</v>
      </c>
      <c r="D1342" s="143" t="s">
        <v>77</v>
      </c>
      <c r="E1342" s="126"/>
      <c r="F1342" s="126"/>
      <c r="G1342" s="126"/>
      <c r="H1342" s="126"/>
      <c r="I1342" s="126"/>
      <c r="J1342" s="136" t="s">
        <v>79</v>
      </c>
      <c r="K1342" s="100" t="s">
        <v>23</v>
      </c>
      <c r="L1342" s="93" t="s">
        <v>60</v>
      </c>
      <c r="M1342" s="111" t="s">
        <v>179</v>
      </c>
      <c r="N1342" s="101">
        <v>600</v>
      </c>
      <c r="O1342" s="101">
        <v>3</v>
      </c>
      <c r="P1342" s="101">
        <v>18</v>
      </c>
      <c r="Q1342" s="101">
        <v>40</v>
      </c>
      <c r="R1342" s="102"/>
      <c r="S1342" s="126" t="s">
        <v>73</v>
      </c>
      <c r="T1342" s="126">
        <v>3</v>
      </c>
      <c r="U1342" s="126">
        <v>18</v>
      </c>
      <c r="V1342" s="126">
        <v>22</v>
      </c>
      <c r="W1342" s="126">
        <v>20</v>
      </c>
      <c r="X1342" s="126">
        <v>1399.2</v>
      </c>
      <c r="Y1342" s="126" t="s">
        <v>74</v>
      </c>
      <c r="Z1342" s="126"/>
      <c r="AA1342" s="133" t="s">
        <v>84</v>
      </c>
      <c r="AE1342" t="str">
        <f>IF(P1342&gt;U1342,"XXXX","")</f>
        <v/>
      </c>
    </row>
    <row r="1343" spans="1:31" x14ac:dyDescent="0.2">
      <c r="A1343" s="140"/>
      <c r="B1343" s="127"/>
      <c r="C1343" s="146"/>
      <c r="D1343" s="144"/>
      <c r="E1343" s="127"/>
      <c r="F1343" s="127"/>
      <c r="G1343" s="127"/>
      <c r="H1343" s="127"/>
      <c r="I1343" s="127"/>
      <c r="J1343" s="137"/>
      <c r="K1343" s="103" t="s">
        <v>13</v>
      </c>
      <c r="L1343" s="104" t="s">
        <v>60</v>
      </c>
      <c r="M1343" s="112" t="s">
        <v>65</v>
      </c>
      <c r="N1343" s="105">
        <v>600</v>
      </c>
      <c r="O1343" s="105">
        <v>3</v>
      </c>
      <c r="P1343" s="105">
        <v>5</v>
      </c>
      <c r="Q1343" s="105">
        <v>45</v>
      </c>
      <c r="R1343" s="106">
        <v>25</v>
      </c>
      <c r="S1343" s="127"/>
      <c r="T1343" s="127"/>
      <c r="U1343" s="127"/>
      <c r="V1343" s="127"/>
      <c r="W1343" s="127"/>
      <c r="X1343" s="127"/>
      <c r="Y1343" s="127"/>
      <c r="Z1343" s="127"/>
      <c r="AA1343" s="134"/>
    </row>
    <row r="1344" spans="1:31" ht="13.5" thickBot="1" x14ac:dyDescent="0.25">
      <c r="A1344" s="141"/>
      <c r="B1344" s="128"/>
      <c r="C1344" s="147"/>
      <c r="D1344" s="145"/>
      <c r="E1344" s="128"/>
      <c r="F1344" s="128"/>
      <c r="G1344" s="128"/>
      <c r="H1344" s="128"/>
      <c r="I1344" s="128"/>
      <c r="J1344" s="138"/>
      <c r="K1344" s="107" t="s">
        <v>14</v>
      </c>
      <c r="L1344" s="108" t="s">
        <v>60</v>
      </c>
      <c r="M1344" s="113" t="s">
        <v>185</v>
      </c>
      <c r="N1344" s="109">
        <v>600</v>
      </c>
      <c r="O1344" s="109">
        <v>3</v>
      </c>
      <c r="P1344" s="109">
        <v>5</v>
      </c>
      <c r="Q1344" s="109" t="s">
        <v>199</v>
      </c>
      <c r="R1344" s="110"/>
      <c r="S1344" s="128"/>
      <c r="T1344" s="128"/>
      <c r="U1344" s="128"/>
      <c r="V1344" s="128"/>
      <c r="W1344" s="128"/>
      <c r="X1344" s="128"/>
      <c r="Y1344" s="128"/>
      <c r="Z1344" s="128"/>
      <c r="AA1344" s="135"/>
    </row>
    <row r="1345" spans="1:31" x14ac:dyDescent="0.2">
      <c r="A1345" s="139" t="s">
        <v>666</v>
      </c>
      <c r="B1345" s="126" t="s">
        <v>76</v>
      </c>
      <c r="C1345" s="142">
        <v>43665</v>
      </c>
      <c r="D1345" s="143" t="s">
        <v>77</v>
      </c>
      <c r="E1345" s="126"/>
      <c r="F1345" s="126"/>
      <c r="G1345" s="126"/>
      <c r="H1345" s="126"/>
      <c r="I1345" s="126"/>
      <c r="J1345" s="136" t="s">
        <v>79</v>
      </c>
      <c r="K1345" s="100" t="s">
        <v>23</v>
      </c>
      <c r="L1345" s="93" t="s">
        <v>60</v>
      </c>
      <c r="M1345" s="111" t="s">
        <v>179</v>
      </c>
      <c r="N1345" s="101">
        <v>600</v>
      </c>
      <c r="O1345" s="101">
        <v>3</v>
      </c>
      <c r="P1345" s="101">
        <v>18</v>
      </c>
      <c r="Q1345" s="101">
        <v>50</v>
      </c>
      <c r="R1345" s="102"/>
      <c r="S1345" s="126" t="s">
        <v>73</v>
      </c>
      <c r="T1345" s="126">
        <v>3</v>
      </c>
      <c r="U1345" s="126">
        <v>18</v>
      </c>
      <c r="V1345" s="126">
        <v>22</v>
      </c>
      <c r="W1345" s="126">
        <v>20</v>
      </c>
      <c r="X1345" s="126">
        <v>1399.2</v>
      </c>
      <c r="Y1345" s="126" t="s">
        <v>74</v>
      </c>
      <c r="Z1345" s="126"/>
      <c r="AA1345" s="133" t="s">
        <v>84</v>
      </c>
      <c r="AE1345" t="str">
        <f>IF(P1345&gt;U1345,"XXXX","")</f>
        <v/>
      </c>
    </row>
    <row r="1346" spans="1:31" x14ac:dyDescent="0.2">
      <c r="A1346" s="140"/>
      <c r="B1346" s="127"/>
      <c r="C1346" s="146"/>
      <c r="D1346" s="144"/>
      <c r="E1346" s="127"/>
      <c r="F1346" s="127"/>
      <c r="G1346" s="127"/>
      <c r="H1346" s="127"/>
      <c r="I1346" s="127"/>
      <c r="J1346" s="137"/>
      <c r="K1346" s="103" t="s">
        <v>13</v>
      </c>
      <c r="L1346" s="104" t="s">
        <v>60</v>
      </c>
      <c r="M1346" s="112" t="s">
        <v>65</v>
      </c>
      <c r="N1346" s="105">
        <v>600</v>
      </c>
      <c r="O1346" s="105">
        <v>3</v>
      </c>
      <c r="P1346" s="105">
        <v>5</v>
      </c>
      <c r="Q1346" s="105">
        <v>45</v>
      </c>
      <c r="R1346" s="106">
        <v>25</v>
      </c>
      <c r="S1346" s="127"/>
      <c r="T1346" s="127"/>
      <c r="U1346" s="127"/>
      <c r="V1346" s="127"/>
      <c r="W1346" s="127"/>
      <c r="X1346" s="127"/>
      <c r="Y1346" s="127"/>
      <c r="Z1346" s="127"/>
      <c r="AA1346" s="134"/>
    </row>
    <row r="1347" spans="1:31" ht="13.5" thickBot="1" x14ac:dyDescent="0.25">
      <c r="A1347" s="141"/>
      <c r="B1347" s="128"/>
      <c r="C1347" s="147"/>
      <c r="D1347" s="145"/>
      <c r="E1347" s="128"/>
      <c r="F1347" s="128"/>
      <c r="G1347" s="128"/>
      <c r="H1347" s="128"/>
      <c r="I1347" s="128"/>
      <c r="J1347" s="138"/>
      <c r="K1347" s="107" t="s">
        <v>14</v>
      </c>
      <c r="L1347" s="108" t="s">
        <v>60</v>
      </c>
      <c r="M1347" s="113" t="s">
        <v>185</v>
      </c>
      <c r="N1347" s="109">
        <v>600</v>
      </c>
      <c r="O1347" s="109">
        <v>3</v>
      </c>
      <c r="P1347" s="109">
        <v>5</v>
      </c>
      <c r="Q1347" s="109" t="s">
        <v>199</v>
      </c>
      <c r="R1347" s="110"/>
      <c r="S1347" s="128"/>
      <c r="T1347" s="128"/>
      <c r="U1347" s="128"/>
      <c r="V1347" s="128"/>
      <c r="W1347" s="128"/>
      <c r="X1347" s="128"/>
      <c r="Y1347" s="128"/>
      <c r="Z1347" s="128"/>
      <c r="AA1347" s="135"/>
    </row>
    <row r="1348" spans="1:31" x14ac:dyDescent="0.2">
      <c r="A1348" s="139" t="s">
        <v>667</v>
      </c>
      <c r="B1348" s="126" t="s">
        <v>76</v>
      </c>
      <c r="C1348" s="142">
        <v>43665</v>
      </c>
      <c r="D1348" s="143" t="s">
        <v>77</v>
      </c>
      <c r="E1348" s="126"/>
      <c r="F1348" s="126"/>
      <c r="G1348" s="126"/>
      <c r="H1348" s="126"/>
      <c r="I1348" s="126"/>
      <c r="J1348" s="136" t="s">
        <v>79</v>
      </c>
      <c r="K1348" s="100" t="s">
        <v>23</v>
      </c>
      <c r="L1348" s="93" t="s">
        <v>60</v>
      </c>
      <c r="M1348" s="111" t="s">
        <v>179</v>
      </c>
      <c r="N1348" s="101">
        <v>600</v>
      </c>
      <c r="O1348" s="101">
        <v>3</v>
      </c>
      <c r="P1348" s="101">
        <v>18</v>
      </c>
      <c r="Q1348" s="101">
        <v>60</v>
      </c>
      <c r="R1348" s="102"/>
      <c r="S1348" s="126" t="s">
        <v>73</v>
      </c>
      <c r="T1348" s="126">
        <v>3</v>
      </c>
      <c r="U1348" s="126">
        <v>18</v>
      </c>
      <c r="V1348" s="126">
        <v>22</v>
      </c>
      <c r="W1348" s="126">
        <v>20</v>
      </c>
      <c r="X1348" s="126">
        <v>1399.2</v>
      </c>
      <c r="Y1348" s="126" t="s">
        <v>74</v>
      </c>
      <c r="Z1348" s="126"/>
      <c r="AA1348" s="133" t="s">
        <v>84</v>
      </c>
      <c r="AE1348" t="str">
        <f>IF(P1348&gt;U1348,"XXXX","")</f>
        <v/>
      </c>
    </row>
    <row r="1349" spans="1:31" x14ac:dyDescent="0.2">
      <c r="A1349" s="140"/>
      <c r="B1349" s="127"/>
      <c r="C1349" s="146"/>
      <c r="D1349" s="144"/>
      <c r="E1349" s="127"/>
      <c r="F1349" s="127"/>
      <c r="G1349" s="127"/>
      <c r="H1349" s="127"/>
      <c r="I1349" s="127"/>
      <c r="J1349" s="137"/>
      <c r="K1349" s="103" t="s">
        <v>13</v>
      </c>
      <c r="L1349" s="104" t="s">
        <v>60</v>
      </c>
      <c r="M1349" s="112" t="s">
        <v>65</v>
      </c>
      <c r="N1349" s="105">
        <v>600</v>
      </c>
      <c r="O1349" s="105">
        <v>3</v>
      </c>
      <c r="P1349" s="105">
        <v>5</v>
      </c>
      <c r="Q1349" s="105">
        <v>45</v>
      </c>
      <c r="R1349" s="106">
        <v>25</v>
      </c>
      <c r="S1349" s="127"/>
      <c r="T1349" s="127"/>
      <c r="U1349" s="127"/>
      <c r="V1349" s="127"/>
      <c r="W1349" s="127"/>
      <c r="X1349" s="127"/>
      <c r="Y1349" s="127"/>
      <c r="Z1349" s="127"/>
      <c r="AA1349" s="134"/>
    </row>
    <row r="1350" spans="1:31" ht="13.5" thickBot="1" x14ac:dyDescent="0.25">
      <c r="A1350" s="141"/>
      <c r="B1350" s="128"/>
      <c r="C1350" s="147"/>
      <c r="D1350" s="145"/>
      <c r="E1350" s="128"/>
      <c r="F1350" s="128"/>
      <c r="G1350" s="128"/>
      <c r="H1350" s="128"/>
      <c r="I1350" s="128"/>
      <c r="J1350" s="138"/>
      <c r="K1350" s="107" t="s">
        <v>14</v>
      </c>
      <c r="L1350" s="108" t="s">
        <v>60</v>
      </c>
      <c r="M1350" s="113" t="s">
        <v>185</v>
      </c>
      <c r="N1350" s="109">
        <v>600</v>
      </c>
      <c r="O1350" s="109">
        <v>3</v>
      </c>
      <c r="P1350" s="109">
        <v>5</v>
      </c>
      <c r="Q1350" s="109" t="s">
        <v>199</v>
      </c>
      <c r="R1350" s="110"/>
      <c r="S1350" s="128"/>
      <c r="T1350" s="128"/>
      <c r="U1350" s="128"/>
      <c r="V1350" s="128"/>
      <c r="W1350" s="128"/>
      <c r="X1350" s="128"/>
      <c r="Y1350" s="128"/>
      <c r="Z1350" s="128"/>
      <c r="AA1350" s="135"/>
    </row>
    <row r="1351" spans="1:31" x14ac:dyDescent="0.2">
      <c r="A1351" s="139" t="s">
        <v>668</v>
      </c>
      <c r="B1351" s="126" t="s">
        <v>76</v>
      </c>
      <c r="C1351" s="142">
        <v>43665</v>
      </c>
      <c r="D1351" s="143" t="s">
        <v>77</v>
      </c>
      <c r="E1351" s="126"/>
      <c r="F1351" s="126"/>
      <c r="G1351" s="126"/>
      <c r="H1351" s="126"/>
      <c r="I1351" s="126"/>
      <c r="J1351" s="136" t="s">
        <v>79</v>
      </c>
      <c r="K1351" s="100" t="s">
        <v>23</v>
      </c>
      <c r="L1351" s="93" t="s">
        <v>60</v>
      </c>
      <c r="M1351" s="111" t="s">
        <v>179</v>
      </c>
      <c r="N1351" s="101">
        <v>600</v>
      </c>
      <c r="O1351" s="101">
        <v>3</v>
      </c>
      <c r="P1351" s="101">
        <v>18</v>
      </c>
      <c r="Q1351" s="101">
        <v>70</v>
      </c>
      <c r="R1351" s="102"/>
      <c r="S1351" s="126" t="s">
        <v>73</v>
      </c>
      <c r="T1351" s="126">
        <v>3</v>
      </c>
      <c r="U1351" s="126">
        <v>18</v>
      </c>
      <c r="V1351" s="126">
        <v>22</v>
      </c>
      <c r="W1351" s="126">
        <v>20</v>
      </c>
      <c r="X1351" s="126">
        <v>1399.2</v>
      </c>
      <c r="Y1351" s="126" t="s">
        <v>74</v>
      </c>
      <c r="Z1351" s="126"/>
      <c r="AA1351" s="133" t="s">
        <v>84</v>
      </c>
      <c r="AE1351" t="str">
        <f>IF(P1351&gt;U1351,"XXXX","")</f>
        <v/>
      </c>
    </row>
    <row r="1352" spans="1:31" x14ac:dyDescent="0.2">
      <c r="A1352" s="140"/>
      <c r="B1352" s="127"/>
      <c r="C1352" s="146"/>
      <c r="D1352" s="144"/>
      <c r="E1352" s="127"/>
      <c r="F1352" s="127"/>
      <c r="G1352" s="127"/>
      <c r="H1352" s="127"/>
      <c r="I1352" s="127"/>
      <c r="J1352" s="137"/>
      <c r="K1352" s="103" t="s">
        <v>13</v>
      </c>
      <c r="L1352" s="104" t="s">
        <v>60</v>
      </c>
      <c r="M1352" s="112" t="s">
        <v>65</v>
      </c>
      <c r="N1352" s="105">
        <v>600</v>
      </c>
      <c r="O1352" s="105">
        <v>3</v>
      </c>
      <c r="P1352" s="105">
        <v>5</v>
      </c>
      <c r="Q1352" s="105">
        <v>45</v>
      </c>
      <c r="R1352" s="106">
        <v>25</v>
      </c>
      <c r="S1352" s="127"/>
      <c r="T1352" s="127"/>
      <c r="U1352" s="127"/>
      <c r="V1352" s="127"/>
      <c r="W1352" s="127"/>
      <c r="X1352" s="127"/>
      <c r="Y1352" s="127"/>
      <c r="Z1352" s="127"/>
      <c r="AA1352" s="134"/>
    </row>
    <row r="1353" spans="1:31" ht="13.5" thickBot="1" x14ac:dyDescent="0.25">
      <c r="A1353" s="141"/>
      <c r="B1353" s="128"/>
      <c r="C1353" s="147"/>
      <c r="D1353" s="145"/>
      <c r="E1353" s="128"/>
      <c r="F1353" s="128"/>
      <c r="G1353" s="128"/>
      <c r="H1353" s="128"/>
      <c r="I1353" s="128"/>
      <c r="J1353" s="138"/>
      <c r="K1353" s="107" t="s">
        <v>14</v>
      </c>
      <c r="L1353" s="108" t="s">
        <v>60</v>
      </c>
      <c r="M1353" s="113" t="s">
        <v>185</v>
      </c>
      <c r="N1353" s="109">
        <v>600</v>
      </c>
      <c r="O1353" s="109">
        <v>3</v>
      </c>
      <c r="P1353" s="109">
        <v>5</v>
      </c>
      <c r="Q1353" s="109" t="s">
        <v>199</v>
      </c>
      <c r="R1353" s="110"/>
      <c r="S1353" s="128"/>
      <c r="T1353" s="128"/>
      <c r="U1353" s="128"/>
      <c r="V1353" s="128"/>
      <c r="W1353" s="128"/>
      <c r="X1353" s="128"/>
      <c r="Y1353" s="128"/>
      <c r="Z1353" s="128"/>
      <c r="AA1353" s="135"/>
    </row>
    <row r="1354" spans="1:31" x14ac:dyDescent="0.2">
      <c r="A1354" s="139" t="s">
        <v>669</v>
      </c>
      <c r="B1354" s="126" t="s">
        <v>76</v>
      </c>
      <c r="C1354" s="142">
        <v>43665</v>
      </c>
      <c r="D1354" s="143" t="s">
        <v>77</v>
      </c>
      <c r="E1354" s="126"/>
      <c r="F1354" s="126"/>
      <c r="G1354" s="126"/>
      <c r="H1354" s="126"/>
      <c r="I1354" s="126"/>
      <c r="J1354" s="136" t="s">
        <v>79</v>
      </c>
      <c r="K1354" s="100" t="s">
        <v>23</v>
      </c>
      <c r="L1354" s="93" t="s">
        <v>60</v>
      </c>
      <c r="M1354" s="111" t="s">
        <v>179</v>
      </c>
      <c r="N1354" s="101">
        <v>600</v>
      </c>
      <c r="O1354" s="101">
        <v>3</v>
      </c>
      <c r="P1354" s="101">
        <v>18</v>
      </c>
      <c r="Q1354" s="101">
        <v>40</v>
      </c>
      <c r="R1354" s="102"/>
      <c r="S1354" s="126" t="s">
        <v>73</v>
      </c>
      <c r="T1354" s="126">
        <v>3</v>
      </c>
      <c r="U1354" s="126">
        <v>18</v>
      </c>
      <c r="V1354" s="126">
        <v>27</v>
      </c>
      <c r="W1354" s="126">
        <v>25</v>
      </c>
      <c r="X1354" s="126">
        <v>1399.2</v>
      </c>
      <c r="Y1354" s="126" t="s">
        <v>74</v>
      </c>
      <c r="Z1354" s="126"/>
      <c r="AA1354" s="133" t="s">
        <v>84</v>
      </c>
      <c r="AE1354" t="str">
        <f>IF(P1354&gt;U1354,"XXXX","")</f>
        <v/>
      </c>
    </row>
    <row r="1355" spans="1:31" x14ac:dyDescent="0.2">
      <c r="A1355" s="140"/>
      <c r="B1355" s="127"/>
      <c r="C1355" s="146"/>
      <c r="D1355" s="144"/>
      <c r="E1355" s="127"/>
      <c r="F1355" s="127"/>
      <c r="G1355" s="127"/>
      <c r="H1355" s="127"/>
      <c r="I1355" s="127"/>
      <c r="J1355" s="137"/>
      <c r="K1355" s="103" t="s">
        <v>13</v>
      </c>
      <c r="L1355" s="104" t="s">
        <v>60</v>
      </c>
      <c r="M1355" s="112" t="s">
        <v>65</v>
      </c>
      <c r="N1355" s="105">
        <v>600</v>
      </c>
      <c r="O1355" s="105">
        <v>3</v>
      </c>
      <c r="P1355" s="105">
        <v>5</v>
      </c>
      <c r="Q1355" s="105">
        <v>45</v>
      </c>
      <c r="R1355" s="106">
        <v>25</v>
      </c>
      <c r="S1355" s="127"/>
      <c r="T1355" s="127"/>
      <c r="U1355" s="127"/>
      <c r="V1355" s="127"/>
      <c r="W1355" s="127"/>
      <c r="X1355" s="127"/>
      <c r="Y1355" s="127"/>
      <c r="Z1355" s="127"/>
      <c r="AA1355" s="134"/>
    </row>
    <row r="1356" spans="1:31" ht="13.5" thickBot="1" x14ac:dyDescent="0.25">
      <c r="A1356" s="141"/>
      <c r="B1356" s="128"/>
      <c r="C1356" s="147"/>
      <c r="D1356" s="145"/>
      <c r="E1356" s="128"/>
      <c r="F1356" s="128"/>
      <c r="G1356" s="128"/>
      <c r="H1356" s="128"/>
      <c r="I1356" s="128"/>
      <c r="J1356" s="138"/>
      <c r="K1356" s="107" t="s">
        <v>14</v>
      </c>
      <c r="L1356" s="108" t="s">
        <v>60</v>
      </c>
      <c r="M1356" s="113" t="s">
        <v>185</v>
      </c>
      <c r="N1356" s="109">
        <v>600</v>
      </c>
      <c r="O1356" s="109">
        <v>3</v>
      </c>
      <c r="P1356" s="109">
        <v>5</v>
      </c>
      <c r="Q1356" s="109" t="s">
        <v>199</v>
      </c>
      <c r="R1356" s="110"/>
      <c r="S1356" s="128"/>
      <c r="T1356" s="128"/>
      <c r="U1356" s="128"/>
      <c r="V1356" s="128"/>
      <c r="W1356" s="128"/>
      <c r="X1356" s="128"/>
      <c r="Y1356" s="128"/>
      <c r="Z1356" s="128"/>
      <c r="AA1356" s="135"/>
    </row>
    <row r="1357" spans="1:31" x14ac:dyDescent="0.2">
      <c r="A1357" s="139" t="s">
        <v>670</v>
      </c>
      <c r="B1357" s="126" t="s">
        <v>76</v>
      </c>
      <c r="C1357" s="142">
        <v>43665</v>
      </c>
      <c r="D1357" s="143" t="s">
        <v>77</v>
      </c>
      <c r="E1357" s="126"/>
      <c r="F1357" s="126"/>
      <c r="G1357" s="126"/>
      <c r="H1357" s="126"/>
      <c r="I1357" s="126"/>
      <c r="J1357" s="136" t="s">
        <v>79</v>
      </c>
      <c r="K1357" s="100" t="s">
        <v>23</v>
      </c>
      <c r="L1357" s="93" t="s">
        <v>60</v>
      </c>
      <c r="M1357" s="111" t="s">
        <v>179</v>
      </c>
      <c r="N1357" s="101">
        <v>600</v>
      </c>
      <c r="O1357" s="101">
        <v>3</v>
      </c>
      <c r="P1357" s="101">
        <v>18</v>
      </c>
      <c r="Q1357" s="101">
        <v>50</v>
      </c>
      <c r="R1357" s="102"/>
      <c r="S1357" s="126" t="s">
        <v>73</v>
      </c>
      <c r="T1357" s="126">
        <v>3</v>
      </c>
      <c r="U1357" s="126">
        <v>18</v>
      </c>
      <c r="V1357" s="126">
        <v>27</v>
      </c>
      <c r="W1357" s="126">
        <v>25</v>
      </c>
      <c r="X1357" s="126">
        <v>1399.2</v>
      </c>
      <c r="Y1357" s="126" t="s">
        <v>74</v>
      </c>
      <c r="Z1357" s="126"/>
      <c r="AA1357" s="133" t="s">
        <v>84</v>
      </c>
      <c r="AE1357" t="str">
        <f>IF(P1357&gt;U1357,"XXXX","")</f>
        <v/>
      </c>
    </row>
    <row r="1358" spans="1:31" x14ac:dyDescent="0.2">
      <c r="A1358" s="140"/>
      <c r="B1358" s="127"/>
      <c r="C1358" s="146"/>
      <c r="D1358" s="144"/>
      <c r="E1358" s="127"/>
      <c r="F1358" s="127"/>
      <c r="G1358" s="127"/>
      <c r="H1358" s="127"/>
      <c r="I1358" s="127"/>
      <c r="J1358" s="137"/>
      <c r="K1358" s="103" t="s">
        <v>13</v>
      </c>
      <c r="L1358" s="104" t="s">
        <v>60</v>
      </c>
      <c r="M1358" s="112" t="s">
        <v>65</v>
      </c>
      <c r="N1358" s="105">
        <v>600</v>
      </c>
      <c r="O1358" s="105">
        <v>3</v>
      </c>
      <c r="P1358" s="105">
        <v>5</v>
      </c>
      <c r="Q1358" s="105">
        <v>45</v>
      </c>
      <c r="R1358" s="106">
        <v>25</v>
      </c>
      <c r="S1358" s="127"/>
      <c r="T1358" s="127"/>
      <c r="U1358" s="127"/>
      <c r="V1358" s="127"/>
      <c r="W1358" s="127"/>
      <c r="X1358" s="127"/>
      <c r="Y1358" s="127"/>
      <c r="Z1358" s="127"/>
      <c r="AA1358" s="134"/>
    </row>
    <row r="1359" spans="1:31" ht="13.5" thickBot="1" x14ac:dyDescent="0.25">
      <c r="A1359" s="141"/>
      <c r="B1359" s="128"/>
      <c r="C1359" s="147"/>
      <c r="D1359" s="145"/>
      <c r="E1359" s="128"/>
      <c r="F1359" s="128"/>
      <c r="G1359" s="128"/>
      <c r="H1359" s="128"/>
      <c r="I1359" s="128"/>
      <c r="J1359" s="138"/>
      <c r="K1359" s="107" t="s">
        <v>14</v>
      </c>
      <c r="L1359" s="108" t="s">
        <v>60</v>
      </c>
      <c r="M1359" s="113" t="s">
        <v>185</v>
      </c>
      <c r="N1359" s="109">
        <v>600</v>
      </c>
      <c r="O1359" s="109">
        <v>3</v>
      </c>
      <c r="P1359" s="109">
        <v>5</v>
      </c>
      <c r="Q1359" s="109" t="s">
        <v>199</v>
      </c>
      <c r="R1359" s="110"/>
      <c r="S1359" s="128"/>
      <c r="T1359" s="128"/>
      <c r="U1359" s="128"/>
      <c r="V1359" s="128"/>
      <c r="W1359" s="128"/>
      <c r="X1359" s="128"/>
      <c r="Y1359" s="128"/>
      <c r="Z1359" s="128"/>
      <c r="AA1359" s="135"/>
    </row>
    <row r="1360" spans="1:31" x14ac:dyDescent="0.2">
      <c r="A1360" s="139" t="s">
        <v>671</v>
      </c>
      <c r="B1360" s="126" t="s">
        <v>76</v>
      </c>
      <c r="C1360" s="142">
        <v>43665</v>
      </c>
      <c r="D1360" s="143" t="s">
        <v>77</v>
      </c>
      <c r="E1360" s="126"/>
      <c r="F1360" s="126"/>
      <c r="G1360" s="126"/>
      <c r="H1360" s="126"/>
      <c r="I1360" s="126"/>
      <c r="J1360" s="136" t="s">
        <v>79</v>
      </c>
      <c r="K1360" s="100" t="s">
        <v>23</v>
      </c>
      <c r="L1360" s="93" t="s">
        <v>60</v>
      </c>
      <c r="M1360" s="111" t="s">
        <v>179</v>
      </c>
      <c r="N1360" s="101">
        <v>600</v>
      </c>
      <c r="O1360" s="101">
        <v>3</v>
      </c>
      <c r="P1360" s="101">
        <v>18</v>
      </c>
      <c r="Q1360" s="101">
        <v>60</v>
      </c>
      <c r="R1360" s="102"/>
      <c r="S1360" s="126" t="s">
        <v>73</v>
      </c>
      <c r="T1360" s="126">
        <v>3</v>
      </c>
      <c r="U1360" s="126">
        <v>18</v>
      </c>
      <c r="V1360" s="126">
        <v>27</v>
      </c>
      <c r="W1360" s="126">
        <v>25</v>
      </c>
      <c r="X1360" s="126">
        <v>1399.2</v>
      </c>
      <c r="Y1360" s="126" t="s">
        <v>74</v>
      </c>
      <c r="Z1360" s="126"/>
      <c r="AA1360" s="133" t="s">
        <v>84</v>
      </c>
      <c r="AE1360" t="str">
        <f>IF(P1360&gt;U1360,"XXXX","")</f>
        <v/>
      </c>
    </row>
    <row r="1361" spans="1:31" x14ac:dyDescent="0.2">
      <c r="A1361" s="140"/>
      <c r="B1361" s="127"/>
      <c r="C1361" s="146"/>
      <c r="D1361" s="144"/>
      <c r="E1361" s="127"/>
      <c r="F1361" s="127"/>
      <c r="G1361" s="127"/>
      <c r="H1361" s="127"/>
      <c r="I1361" s="127"/>
      <c r="J1361" s="137"/>
      <c r="K1361" s="103" t="s">
        <v>13</v>
      </c>
      <c r="L1361" s="104" t="s">
        <v>60</v>
      </c>
      <c r="M1361" s="112" t="s">
        <v>65</v>
      </c>
      <c r="N1361" s="105">
        <v>600</v>
      </c>
      <c r="O1361" s="105">
        <v>3</v>
      </c>
      <c r="P1361" s="105">
        <v>5</v>
      </c>
      <c r="Q1361" s="105">
        <v>45</v>
      </c>
      <c r="R1361" s="106">
        <v>25</v>
      </c>
      <c r="S1361" s="127"/>
      <c r="T1361" s="127"/>
      <c r="U1361" s="127"/>
      <c r="V1361" s="127"/>
      <c r="W1361" s="127"/>
      <c r="X1361" s="127"/>
      <c r="Y1361" s="127"/>
      <c r="Z1361" s="127"/>
      <c r="AA1361" s="134"/>
    </row>
    <row r="1362" spans="1:31" ht="13.5" thickBot="1" x14ac:dyDescent="0.25">
      <c r="A1362" s="141"/>
      <c r="B1362" s="128"/>
      <c r="C1362" s="147"/>
      <c r="D1362" s="145"/>
      <c r="E1362" s="128"/>
      <c r="F1362" s="128"/>
      <c r="G1362" s="128"/>
      <c r="H1362" s="128"/>
      <c r="I1362" s="128"/>
      <c r="J1362" s="138"/>
      <c r="K1362" s="107" t="s">
        <v>14</v>
      </c>
      <c r="L1362" s="108" t="s">
        <v>60</v>
      </c>
      <c r="M1362" s="113" t="s">
        <v>185</v>
      </c>
      <c r="N1362" s="109">
        <v>600</v>
      </c>
      <c r="O1362" s="109">
        <v>3</v>
      </c>
      <c r="P1362" s="109">
        <v>5</v>
      </c>
      <c r="Q1362" s="109" t="s">
        <v>199</v>
      </c>
      <c r="R1362" s="110"/>
      <c r="S1362" s="128"/>
      <c r="T1362" s="128"/>
      <c r="U1362" s="128"/>
      <c r="V1362" s="128"/>
      <c r="W1362" s="128"/>
      <c r="X1362" s="128"/>
      <c r="Y1362" s="128"/>
      <c r="Z1362" s="128"/>
      <c r="AA1362" s="135"/>
    </row>
    <row r="1363" spans="1:31" x14ac:dyDescent="0.2">
      <c r="A1363" s="139" t="s">
        <v>672</v>
      </c>
      <c r="B1363" s="126" t="s">
        <v>76</v>
      </c>
      <c r="C1363" s="142">
        <v>43665</v>
      </c>
      <c r="D1363" s="143" t="s">
        <v>77</v>
      </c>
      <c r="E1363" s="126"/>
      <c r="F1363" s="126"/>
      <c r="G1363" s="126"/>
      <c r="H1363" s="126"/>
      <c r="I1363" s="126"/>
      <c r="J1363" s="136" t="s">
        <v>79</v>
      </c>
      <c r="K1363" s="100" t="s">
        <v>23</v>
      </c>
      <c r="L1363" s="93" t="s">
        <v>60</v>
      </c>
      <c r="M1363" s="111" t="s">
        <v>179</v>
      </c>
      <c r="N1363" s="101">
        <v>600</v>
      </c>
      <c r="O1363" s="101">
        <v>3</v>
      </c>
      <c r="P1363" s="101">
        <v>18</v>
      </c>
      <c r="Q1363" s="101">
        <v>70</v>
      </c>
      <c r="R1363" s="102"/>
      <c r="S1363" s="126" t="s">
        <v>73</v>
      </c>
      <c r="T1363" s="126">
        <v>3</v>
      </c>
      <c r="U1363" s="126">
        <v>18</v>
      </c>
      <c r="V1363" s="126">
        <v>27</v>
      </c>
      <c r="W1363" s="126">
        <v>25</v>
      </c>
      <c r="X1363" s="126">
        <v>1399.2</v>
      </c>
      <c r="Y1363" s="126" t="s">
        <v>74</v>
      </c>
      <c r="Z1363" s="126"/>
      <c r="AA1363" s="133" t="s">
        <v>84</v>
      </c>
      <c r="AE1363" t="str">
        <f>IF(P1363&gt;U1363,"XXXX","")</f>
        <v/>
      </c>
    </row>
    <row r="1364" spans="1:31" x14ac:dyDescent="0.2">
      <c r="A1364" s="140"/>
      <c r="B1364" s="127"/>
      <c r="C1364" s="146"/>
      <c r="D1364" s="144"/>
      <c r="E1364" s="127"/>
      <c r="F1364" s="127"/>
      <c r="G1364" s="127"/>
      <c r="H1364" s="127"/>
      <c r="I1364" s="127"/>
      <c r="J1364" s="137"/>
      <c r="K1364" s="103" t="s">
        <v>13</v>
      </c>
      <c r="L1364" s="104" t="s">
        <v>60</v>
      </c>
      <c r="M1364" s="112" t="s">
        <v>65</v>
      </c>
      <c r="N1364" s="105">
        <v>600</v>
      </c>
      <c r="O1364" s="105">
        <v>3</v>
      </c>
      <c r="P1364" s="105">
        <v>5</v>
      </c>
      <c r="Q1364" s="105">
        <v>45</v>
      </c>
      <c r="R1364" s="106">
        <v>25</v>
      </c>
      <c r="S1364" s="127"/>
      <c r="T1364" s="127"/>
      <c r="U1364" s="127"/>
      <c r="V1364" s="127"/>
      <c r="W1364" s="127"/>
      <c r="X1364" s="127"/>
      <c r="Y1364" s="127"/>
      <c r="Z1364" s="127"/>
      <c r="AA1364" s="134"/>
    </row>
    <row r="1365" spans="1:31" ht="13.5" thickBot="1" x14ac:dyDescent="0.25">
      <c r="A1365" s="141"/>
      <c r="B1365" s="128"/>
      <c r="C1365" s="147"/>
      <c r="D1365" s="145"/>
      <c r="E1365" s="128"/>
      <c r="F1365" s="128"/>
      <c r="G1365" s="128"/>
      <c r="H1365" s="128"/>
      <c r="I1365" s="128"/>
      <c r="J1365" s="138"/>
      <c r="K1365" s="107" t="s">
        <v>14</v>
      </c>
      <c r="L1365" s="108" t="s">
        <v>60</v>
      </c>
      <c r="M1365" s="113" t="s">
        <v>185</v>
      </c>
      <c r="N1365" s="109">
        <v>600</v>
      </c>
      <c r="O1365" s="109">
        <v>3</v>
      </c>
      <c r="P1365" s="109">
        <v>5</v>
      </c>
      <c r="Q1365" s="109" t="s">
        <v>199</v>
      </c>
      <c r="R1365" s="110"/>
      <c r="S1365" s="128"/>
      <c r="T1365" s="128"/>
      <c r="U1365" s="128"/>
      <c r="V1365" s="128"/>
      <c r="W1365" s="128"/>
      <c r="X1365" s="128"/>
      <c r="Y1365" s="128"/>
      <c r="Z1365" s="128"/>
      <c r="AA1365" s="135"/>
    </row>
    <row r="1366" spans="1:31" x14ac:dyDescent="0.2">
      <c r="A1366" s="139" t="s">
        <v>673</v>
      </c>
      <c r="B1366" s="126" t="s">
        <v>76</v>
      </c>
      <c r="C1366" s="142">
        <v>43665</v>
      </c>
      <c r="D1366" s="143" t="s">
        <v>77</v>
      </c>
      <c r="E1366" s="126"/>
      <c r="F1366" s="126"/>
      <c r="G1366" s="126"/>
      <c r="H1366" s="126"/>
      <c r="I1366" s="126"/>
      <c r="J1366" s="136" t="s">
        <v>79</v>
      </c>
      <c r="K1366" s="100" t="s">
        <v>23</v>
      </c>
      <c r="L1366" s="93" t="s">
        <v>60</v>
      </c>
      <c r="M1366" s="111" t="s">
        <v>179</v>
      </c>
      <c r="N1366" s="101">
        <v>600</v>
      </c>
      <c r="O1366" s="101">
        <v>3</v>
      </c>
      <c r="P1366" s="101">
        <v>18</v>
      </c>
      <c r="Q1366" s="101">
        <v>40</v>
      </c>
      <c r="R1366" s="102"/>
      <c r="S1366" s="126" t="s">
        <v>73</v>
      </c>
      <c r="T1366" s="126">
        <v>3</v>
      </c>
      <c r="U1366" s="126">
        <v>18</v>
      </c>
      <c r="V1366" s="126">
        <v>27</v>
      </c>
      <c r="W1366" s="126">
        <v>25</v>
      </c>
      <c r="X1366" s="126">
        <v>1399.2</v>
      </c>
      <c r="Y1366" s="126" t="s">
        <v>74</v>
      </c>
      <c r="Z1366" s="126"/>
      <c r="AA1366" s="133" t="s">
        <v>84</v>
      </c>
      <c r="AE1366" t="str">
        <f>IF(P1366&gt;U1366,"XXXX","")</f>
        <v/>
      </c>
    </row>
    <row r="1367" spans="1:31" x14ac:dyDescent="0.2">
      <c r="A1367" s="140"/>
      <c r="B1367" s="127"/>
      <c r="C1367" s="146"/>
      <c r="D1367" s="144"/>
      <c r="E1367" s="127"/>
      <c r="F1367" s="127"/>
      <c r="G1367" s="127"/>
      <c r="H1367" s="127"/>
      <c r="I1367" s="127"/>
      <c r="J1367" s="137"/>
      <c r="K1367" s="103" t="s">
        <v>13</v>
      </c>
      <c r="L1367" s="104" t="s">
        <v>60</v>
      </c>
      <c r="M1367" s="112" t="s">
        <v>65</v>
      </c>
      <c r="N1367" s="105">
        <v>600</v>
      </c>
      <c r="O1367" s="105">
        <v>3</v>
      </c>
      <c r="P1367" s="105">
        <v>5</v>
      </c>
      <c r="Q1367" s="105">
        <v>45</v>
      </c>
      <c r="R1367" s="106">
        <v>25</v>
      </c>
      <c r="S1367" s="127"/>
      <c r="T1367" s="127"/>
      <c r="U1367" s="127"/>
      <c r="V1367" s="127"/>
      <c r="W1367" s="127"/>
      <c r="X1367" s="127"/>
      <c r="Y1367" s="127"/>
      <c r="Z1367" s="127"/>
      <c r="AA1367" s="134"/>
    </row>
    <row r="1368" spans="1:31" ht="13.5" thickBot="1" x14ac:dyDescent="0.25">
      <c r="A1368" s="141"/>
      <c r="B1368" s="128"/>
      <c r="C1368" s="147"/>
      <c r="D1368" s="145"/>
      <c r="E1368" s="128"/>
      <c r="F1368" s="128"/>
      <c r="G1368" s="128"/>
      <c r="H1368" s="128"/>
      <c r="I1368" s="128"/>
      <c r="J1368" s="138"/>
      <c r="K1368" s="107" t="s">
        <v>14</v>
      </c>
      <c r="L1368" s="108" t="s">
        <v>60</v>
      </c>
      <c r="M1368" s="113" t="s">
        <v>193</v>
      </c>
      <c r="N1368" s="109">
        <v>600</v>
      </c>
      <c r="O1368" s="109">
        <v>3</v>
      </c>
      <c r="P1368" s="109">
        <v>5</v>
      </c>
      <c r="Q1368" s="109" t="s">
        <v>200</v>
      </c>
      <c r="R1368" s="110"/>
      <c r="S1368" s="128"/>
      <c r="T1368" s="128"/>
      <c r="U1368" s="128"/>
      <c r="V1368" s="128"/>
      <c r="W1368" s="128"/>
      <c r="X1368" s="128"/>
      <c r="Y1368" s="128"/>
      <c r="Z1368" s="128"/>
      <c r="AA1368" s="135"/>
    </row>
    <row r="1369" spans="1:31" x14ac:dyDescent="0.2">
      <c r="A1369" s="139" t="s">
        <v>674</v>
      </c>
      <c r="B1369" s="126" t="s">
        <v>76</v>
      </c>
      <c r="C1369" s="142">
        <v>43665</v>
      </c>
      <c r="D1369" s="143" t="s">
        <v>77</v>
      </c>
      <c r="E1369" s="126"/>
      <c r="F1369" s="126"/>
      <c r="G1369" s="126"/>
      <c r="H1369" s="126"/>
      <c r="I1369" s="126"/>
      <c r="J1369" s="136" t="s">
        <v>79</v>
      </c>
      <c r="K1369" s="100" t="s">
        <v>23</v>
      </c>
      <c r="L1369" s="93" t="s">
        <v>60</v>
      </c>
      <c r="M1369" s="111" t="s">
        <v>179</v>
      </c>
      <c r="N1369" s="101">
        <v>600</v>
      </c>
      <c r="O1369" s="101">
        <v>3</v>
      </c>
      <c r="P1369" s="101">
        <v>18</v>
      </c>
      <c r="Q1369" s="101">
        <v>50</v>
      </c>
      <c r="R1369" s="102"/>
      <c r="S1369" s="126" t="s">
        <v>73</v>
      </c>
      <c r="T1369" s="126">
        <v>3</v>
      </c>
      <c r="U1369" s="126">
        <v>18</v>
      </c>
      <c r="V1369" s="126">
        <v>27</v>
      </c>
      <c r="W1369" s="126">
        <v>25</v>
      </c>
      <c r="X1369" s="126">
        <v>1399.2</v>
      </c>
      <c r="Y1369" s="126" t="s">
        <v>74</v>
      </c>
      <c r="Z1369" s="126"/>
      <c r="AA1369" s="133" t="s">
        <v>84</v>
      </c>
      <c r="AE1369" t="str">
        <f>IF(P1369&gt;U1369,"XXXX","")</f>
        <v/>
      </c>
    </row>
    <row r="1370" spans="1:31" x14ac:dyDescent="0.2">
      <c r="A1370" s="140"/>
      <c r="B1370" s="127"/>
      <c r="C1370" s="146"/>
      <c r="D1370" s="144"/>
      <c r="E1370" s="127"/>
      <c r="F1370" s="127"/>
      <c r="G1370" s="127"/>
      <c r="H1370" s="127"/>
      <c r="I1370" s="127"/>
      <c r="J1370" s="137"/>
      <c r="K1370" s="103" t="s">
        <v>13</v>
      </c>
      <c r="L1370" s="104" t="s">
        <v>60</v>
      </c>
      <c r="M1370" s="112" t="s">
        <v>65</v>
      </c>
      <c r="N1370" s="105">
        <v>600</v>
      </c>
      <c r="O1370" s="105">
        <v>3</v>
      </c>
      <c r="P1370" s="105">
        <v>5</v>
      </c>
      <c r="Q1370" s="105">
        <v>45</v>
      </c>
      <c r="R1370" s="106">
        <v>25</v>
      </c>
      <c r="S1370" s="127"/>
      <c r="T1370" s="127"/>
      <c r="U1370" s="127"/>
      <c r="V1370" s="127"/>
      <c r="W1370" s="127"/>
      <c r="X1370" s="127"/>
      <c r="Y1370" s="127"/>
      <c r="Z1370" s="127"/>
      <c r="AA1370" s="134"/>
    </row>
    <row r="1371" spans="1:31" ht="13.5" thickBot="1" x14ac:dyDescent="0.25">
      <c r="A1371" s="141"/>
      <c r="B1371" s="128"/>
      <c r="C1371" s="147"/>
      <c r="D1371" s="145"/>
      <c r="E1371" s="128"/>
      <c r="F1371" s="128"/>
      <c r="G1371" s="128"/>
      <c r="H1371" s="128"/>
      <c r="I1371" s="128"/>
      <c r="J1371" s="138"/>
      <c r="K1371" s="107" t="s">
        <v>14</v>
      </c>
      <c r="L1371" s="108" t="s">
        <v>60</v>
      </c>
      <c r="M1371" s="113" t="s">
        <v>193</v>
      </c>
      <c r="N1371" s="109">
        <v>600</v>
      </c>
      <c r="O1371" s="109">
        <v>3</v>
      </c>
      <c r="P1371" s="109">
        <v>5</v>
      </c>
      <c r="Q1371" s="109" t="s">
        <v>200</v>
      </c>
      <c r="R1371" s="110"/>
      <c r="S1371" s="128"/>
      <c r="T1371" s="128"/>
      <c r="U1371" s="128"/>
      <c r="V1371" s="128"/>
      <c r="W1371" s="128"/>
      <c r="X1371" s="128"/>
      <c r="Y1371" s="128"/>
      <c r="Z1371" s="128"/>
      <c r="AA1371" s="135"/>
    </row>
    <row r="1372" spans="1:31" x14ac:dyDescent="0.2">
      <c r="A1372" s="139" t="s">
        <v>675</v>
      </c>
      <c r="B1372" s="126" t="s">
        <v>76</v>
      </c>
      <c r="C1372" s="142">
        <v>43665</v>
      </c>
      <c r="D1372" s="143" t="s">
        <v>77</v>
      </c>
      <c r="E1372" s="126"/>
      <c r="F1372" s="126"/>
      <c r="G1372" s="126"/>
      <c r="H1372" s="126"/>
      <c r="I1372" s="126"/>
      <c r="J1372" s="136" t="s">
        <v>79</v>
      </c>
      <c r="K1372" s="100" t="s">
        <v>23</v>
      </c>
      <c r="L1372" s="93" t="s">
        <v>60</v>
      </c>
      <c r="M1372" s="111" t="s">
        <v>179</v>
      </c>
      <c r="N1372" s="101">
        <v>600</v>
      </c>
      <c r="O1372" s="101">
        <v>3</v>
      </c>
      <c r="P1372" s="101">
        <v>18</v>
      </c>
      <c r="Q1372" s="101">
        <v>60</v>
      </c>
      <c r="R1372" s="102"/>
      <c r="S1372" s="126" t="s">
        <v>73</v>
      </c>
      <c r="T1372" s="126">
        <v>3</v>
      </c>
      <c r="U1372" s="126">
        <v>18</v>
      </c>
      <c r="V1372" s="126">
        <v>27</v>
      </c>
      <c r="W1372" s="126">
        <v>25</v>
      </c>
      <c r="X1372" s="126">
        <v>1399.2</v>
      </c>
      <c r="Y1372" s="126" t="s">
        <v>74</v>
      </c>
      <c r="Z1372" s="126"/>
      <c r="AA1372" s="133" t="s">
        <v>84</v>
      </c>
      <c r="AE1372" t="str">
        <f>IF(P1372&gt;U1372,"XXXX","")</f>
        <v/>
      </c>
    </row>
    <row r="1373" spans="1:31" x14ac:dyDescent="0.2">
      <c r="A1373" s="140"/>
      <c r="B1373" s="127"/>
      <c r="C1373" s="146"/>
      <c r="D1373" s="144"/>
      <c r="E1373" s="127"/>
      <c r="F1373" s="127"/>
      <c r="G1373" s="127"/>
      <c r="H1373" s="127"/>
      <c r="I1373" s="127"/>
      <c r="J1373" s="137"/>
      <c r="K1373" s="103" t="s">
        <v>13</v>
      </c>
      <c r="L1373" s="104" t="s">
        <v>60</v>
      </c>
      <c r="M1373" s="112" t="s">
        <v>65</v>
      </c>
      <c r="N1373" s="105">
        <v>600</v>
      </c>
      <c r="O1373" s="105">
        <v>3</v>
      </c>
      <c r="P1373" s="105">
        <v>5</v>
      </c>
      <c r="Q1373" s="105">
        <v>45</v>
      </c>
      <c r="R1373" s="106">
        <v>25</v>
      </c>
      <c r="S1373" s="127"/>
      <c r="T1373" s="127"/>
      <c r="U1373" s="127"/>
      <c r="V1373" s="127"/>
      <c r="W1373" s="127"/>
      <c r="X1373" s="127"/>
      <c r="Y1373" s="127"/>
      <c r="Z1373" s="127"/>
      <c r="AA1373" s="134"/>
    </row>
    <row r="1374" spans="1:31" ht="13.5" thickBot="1" x14ac:dyDescent="0.25">
      <c r="A1374" s="141"/>
      <c r="B1374" s="128"/>
      <c r="C1374" s="147"/>
      <c r="D1374" s="145"/>
      <c r="E1374" s="128"/>
      <c r="F1374" s="128"/>
      <c r="G1374" s="128"/>
      <c r="H1374" s="128"/>
      <c r="I1374" s="128"/>
      <c r="J1374" s="138"/>
      <c r="K1374" s="107" t="s">
        <v>14</v>
      </c>
      <c r="L1374" s="108" t="s">
        <v>60</v>
      </c>
      <c r="M1374" s="113" t="s">
        <v>193</v>
      </c>
      <c r="N1374" s="109">
        <v>600</v>
      </c>
      <c r="O1374" s="109">
        <v>3</v>
      </c>
      <c r="P1374" s="109">
        <v>5</v>
      </c>
      <c r="Q1374" s="109" t="s">
        <v>200</v>
      </c>
      <c r="R1374" s="110"/>
      <c r="S1374" s="128"/>
      <c r="T1374" s="128"/>
      <c r="U1374" s="128"/>
      <c r="V1374" s="128"/>
      <c r="W1374" s="128"/>
      <c r="X1374" s="128"/>
      <c r="Y1374" s="128"/>
      <c r="Z1374" s="128"/>
      <c r="AA1374" s="135"/>
    </row>
    <row r="1375" spans="1:31" x14ac:dyDescent="0.2">
      <c r="A1375" s="139" t="s">
        <v>676</v>
      </c>
      <c r="B1375" s="126" t="s">
        <v>76</v>
      </c>
      <c r="C1375" s="142">
        <v>43665</v>
      </c>
      <c r="D1375" s="143" t="s">
        <v>77</v>
      </c>
      <c r="E1375" s="126"/>
      <c r="F1375" s="126"/>
      <c r="G1375" s="126"/>
      <c r="H1375" s="126"/>
      <c r="I1375" s="126"/>
      <c r="J1375" s="136" t="s">
        <v>79</v>
      </c>
      <c r="K1375" s="100" t="s">
        <v>23</v>
      </c>
      <c r="L1375" s="93" t="s">
        <v>60</v>
      </c>
      <c r="M1375" s="111" t="s">
        <v>179</v>
      </c>
      <c r="N1375" s="101">
        <v>600</v>
      </c>
      <c r="O1375" s="101">
        <v>3</v>
      </c>
      <c r="P1375" s="101">
        <v>18</v>
      </c>
      <c r="Q1375" s="101">
        <v>70</v>
      </c>
      <c r="R1375" s="102"/>
      <c r="S1375" s="126" t="s">
        <v>73</v>
      </c>
      <c r="T1375" s="126">
        <v>3</v>
      </c>
      <c r="U1375" s="126">
        <v>18</v>
      </c>
      <c r="V1375" s="126">
        <v>27</v>
      </c>
      <c r="W1375" s="126">
        <v>25</v>
      </c>
      <c r="X1375" s="126">
        <v>1399.2</v>
      </c>
      <c r="Y1375" s="126" t="s">
        <v>74</v>
      </c>
      <c r="Z1375" s="126"/>
      <c r="AA1375" s="133" t="s">
        <v>84</v>
      </c>
      <c r="AE1375" t="str">
        <f>IF(P1375&gt;U1375,"XXXX","")</f>
        <v/>
      </c>
    </row>
    <row r="1376" spans="1:31" x14ac:dyDescent="0.2">
      <c r="A1376" s="140"/>
      <c r="B1376" s="127"/>
      <c r="C1376" s="146"/>
      <c r="D1376" s="144"/>
      <c r="E1376" s="127"/>
      <c r="F1376" s="127"/>
      <c r="G1376" s="127"/>
      <c r="H1376" s="127"/>
      <c r="I1376" s="127"/>
      <c r="J1376" s="137"/>
      <c r="K1376" s="103" t="s">
        <v>13</v>
      </c>
      <c r="L1376" s="104" t="s">
        <v>60</v>
      </c>
      <c r="M1376" s="112" t="s">
        <v>65</v>
      </c>
      <c r="N1376" s="105">
        <v>600</v>
      </c>
      <c r="O1376" s="105">
        <v>3</v>
      </c>
      <c r="P1376" s="105">
        <v>5</v>
      </c>
      <c r="Q1376" s="105">
        <v>45</v>
      </c>
      <c r="R1376" s="106">
        <v>25</v>
      </c>
      <c r="S1376" s="127"/>
      <c r="T1376" s="127"/>
      <c r="U1376" s="127"/>
      <c r="V1376" s="127"/>
      <c r="W1376" s="127"/>
      <c r="X1376" s="127"/>
      <c r="Y1376" s="127"/>
      <c r="Z1376" s="127"/>
      <c r="AA1376" s="134"/>
    </row>
    <row r="1377" spans="1:31" ht="13.5" thickBot="1" x14ac:dyDescent="0.25">
      <c r="A1377" s="141"/>
      <c r="B1377" s="128"/>
      <c r="C1377" s="147"/>
      <c r="D1377" s="145"/>
      <c r="E1377" s="128"/>
      <c r="F1377" s="128"/>
      <c r="G1377" s="128"/>
      <c r="H1377" s="128"/>
      <c r="I1377" s="128"/>
      <c r="J1377" s="138"/>
      <c r="K1377" s="107" t="s">
        <v>14</v>
      </c>
      <c r="L1377" s="108" t="s">
        <v>60</v>
      </c>
      <c r="M1377" s="113" t="s">
        <v>193</v>
      </c>
      <c r="N1377" s="109">
        <v>600</v>
      </c>
      <c r="O1377" s="109">
        <v>3</v>
      </c>
      <c r="P1377" s="109">
        <v>5</v>
      </c>
      <c r="Q1377" s="109" t="s">
        <v>200</v>
      </c>
      <c r="R1377" s="110"/>
      <c r="S1377" s="128"/>
      <c r="T1377" s="128"/>
      <c r="U1377" s="128"/>
      <c r="V1377" s="128"/>
      <c r="W1377" s="128"/>
      <c r="X1377" s="128"/>
      <c r="Y1377" s="128"/>
      <c r="Z1377" s="128"/>
      <c r="AA1377" s="135"/>
    </row>
    <row r="1378" spans="1:31" x14ac:dyDescent="0.2">
      <c r="A1378" s="139" t="s">
        <v>677</v>
      </c>
      <c r="B1378" s="126" t="s">
        <v>76</v>
      </c>
      <c r="C1378" s="142">
        <v>43665</v>
      </c>
      <c r="D1378" s="143" t="s">
        <v>77</v>
      </c>
      <c r="E1378" s="126"/>
      <c r="F1378" s="126"/>
      <c r="G1378" s="126"/>
      <c r="H1378" s="126"/>
      <c r="I1378" s="126"/>
      <c r="J1378" s="136" t="s">
        <v>79</v>
      </c>
      <c r="K1378" s="100" t="s">
        <v>23</v>
      </c>
      <c r="L1378" s="93" t="s">
        <v>60</v>
      </c>
      <c r="M1378" s="111" t="s">
        <v>181</v>
      </c>
      <c r="N1378" s="101">
        <v>240</v>
      </c>
      <c r="O1378" s="101">
        <v>3</v>
      </c>
      <c r="P1378" s="101">
        <v>100</v>
      </c>
      <c r="Q1378" s="101">
        <v>50</v>
      </c>
      <c r="R1378" s="102"/>
      <c r="S1378" s="126">
        <v>200</v>
      </c>
      <c r="T1378" s="126">
        <v>3</v>
      </c>
      <c r="U1378" s="126">
        <v>100</v>
      </c>
      <c r="V1378" s="126">
        <v>32.200000000000003</v>
      </c>
      <c r="W1378" s="126">
        <v>10</v>
      </c>
      <c r="X1378" s="126">
        <v>1399.2</v>
      </c>
      <c r="Y1378" s="126" t="s">
        <v>74</v>
      </c>
      <c r="Z1378" s="126"/>
      <c r="AA1378" s="133" t="s">
        <v>84</v>
      </c>
      <c r="AE1378" t="str">
        <f>IF(P1378&gt;U1378,"XXXX","")</f>
        <v/>
      </c>
    </row>
    <row r="1379" spans="1:31" x14ac:dyDescent="0.2">
      <c r="A1379" s="140"/>
      <c r="B1379" s="127"/>
      <c r="C1379" s="146"/>
      <c r="D1379" s="144"/>
      <c r="E1379" s="127"/>
      <c r="F1379" s="127"/>
      <c r="G1379" s="127"/>
      <c r="H1379" s="127"/>
      <c r="I1379" s="127"/>
      <c r="J1379" s="137"/>
      <c r="K1379" s="103" t="s">
        <v>13</v>
      </c>
      <c r="L1379" s="104" t="s">
        <v>60</v>
      </c>
      <c r="M1379" s="112" t="s">
        <v>65</v>
      </c>
      <c r="N1379" s="105">
        <v>240</v>
      </c>
      <c r="O1379" s="105">
        <v>3</v>
      </c>
      <c r="P1379" s="105">
        <v>5</v>
      </c>
      <c r="Q1379" s="105">
        <v>45</v>
      </c>
      <c r="R1379" s="106">
        <v>10</v>
      </c>
      <c r="S1379" s="127"/>
      <c r="T1379" s="127"/>
      <c r="U1379" s="127"/>
      <c r="V1379" s="127"/>
      <c r="W1379" s="127"/>
      <c r="X1379" s="127"/>
      <c r="Y1379" s="127"/>
      <c r="Z1379" s="127"/>
      <c r="AA1379" s="134"/>
    </row>
    <row r="1380" spans="1:31" ht="13.5" thickBot="1" x14ac:dyDescent="0.25">
      <c r="A1380" s="141"/>
      <c r="B1380" s="128"/>
      <c r="C1380" s="147"/>
      <c r="D1380" s="145"/>
      <c r="E1380" s="128"/>
      <c r="F1380" s="128"/>
      <c r="G1380" s="128"/>
      <c r="H1380" s="128"/>
      <c r="I1380" s="128"/>
      <c r="J1380" s="138"/>
      <c r="K1380" s="107" t="s">
        <v>14</v>
      </c>
      <c r="L1380" s="108" t="s">
        <v>60</v>
      </c>
      <c r="M1380" s="113" t="s">
        <v>193</v>
      </c>
      <c r="N1380" s="109">
        <v>240</v>
      </c>
      <c r="O1380" s="109">
        <v>3</v>
      </c>
      <c r="P1380" s="109">
        <v>5</v>
      </c>
      <c r="Q1380" s="109" t="s">
        <v>200</v>
      </c>
      <c r="R1380" s="110"/>
      <c r="S1380" s="128"/>
      <c r="T1380" s="128"/>
      <c r="U1380" s="128"/>
      <c r="V1380" s="128"/>
      <c r="W1380" s="128"/>
      <c r="X1380" s="128"/>
      <c r="Y1380" s="128"/>
      <c r="Z1380" s="128"/>
      <c r="AA1380" s="135"/>
    </row>
    <row r="1381" spans="1:31" x14ac:dyDescent="0.2">
      <c r="A1381" s="139" t="s">
        <v>678</v>
      </c>
      <c r="B1381" s="126" t="s">
        <v>76</v>
      </c>
      <c r="C1381" s="142">
        <v>43665</v>
      </c>
      <c r="D1381" s="143" t="s">
        <v>77</v>
      </c>
      <c r="E1381" s="126"/>
      <c r="F1381" s="126"/>
      <c r="G1381" s="126"/>
      <c r="H1381" s="126"/>
      <c r="I1381" s="126"/>
      <c r="J1381" s="136" t="s">
        <v>79</v>
      </c>
      <c r="K1381" s="100" t="s">
        <v>23</v>
      </c>
      <c r="L1381" s="93" t="s">
        <v>60</v>
      </c>
      <c r="M1381" s="111" t="s">
        <v>181</v>
      </c>
      <c r="N1381" s="101">
        <v>240</v>
      </c>
      <c r="O1381" s="101">
        <v>3</v>
      </c>
      <c r="P1381" s="101">
        <v>100</v>
      </c>
      <c r="Q1381" s="101">
        <v>60</v>
      </c>
      <c r="R1381" s="102"/>
      <c r="S1381" s="126">
        <v>200</v>
      </c>
      <c r="T1381" s="126">
        <v>3</v>
      </c>
      <c r="U1381" s="126">
        <v>100</v>
      </c>
      <c r="V1381" s="126">
        <v>32.200000000000003</v>
      </c>
      <c r="W1381" s="126">
        <v>10</v>
      </c>
      <c r="X1381" s="126">
        <v>1399.2</v>
      </c>
      <c r="Y1381" s="126" t="s">
        <v>74</v>
      </c>
      <c r="Z1381" s="126"/>
      <c r="AA1381" s="133" t="s">
        <v>84</v>
      </c>
      <c r="AE1381" t="str">
        <f>IF(P1381&gt;U1381,"XXXX","")</f>
        <v/>
      </c>
    </row>
    <row r="1382" spans="1:31" x14ac:dyDescent="0.2">
      <c r="A1382" s="140"/>
      <c r="B1382" s="127"/>
      <c r="C1382" s="146"/>
      <c r="D1382" s="144"/>
      <c r="E1382" s="127"/>
      <c r="F1382" s="127"/>
      <c r="G1382" s="127"/>
      <c r="H1382" s="127"/>
      <c r="I1382" s="127"/>
      <c r="J1382" s="137"/>
      <c r="K1382" s="103" t="s">
        <v>13</v>
      </c>
      <c r="L1382" s="104" t="s">
        <v>60</v>
      </c>
      <c r="M1382" s="112" t="s">
        <v>65</v>
      </c>
      <c r="N1382" s="105">
        <v>240</v>
      </c>
      <c r="O1382" s="105">
        <v>3</v>
      </c>
      <c r="P1382" s="105">
        <v>5</v>
      </c>
      <c r="Q1382" s="105">
        <v>45</v>
      </c>
      <c r="R1382" s="106">
        <v>10</v>
      </c>
      <c r="S1382" s="127"/>
      <c r="T1382" s="127"/>
      <c r="U1382" s="127"/>
      <c r="V1382" s="127"/>
      <c r="W1382" s="127"/>
      <c r="X1382" s="127"/>
      <c r="Y1382" s="127"/>
      <c r="Z1382" s="127"/>
      <c r="AA1382" s="134"/>
    </row>
    <row r="1383" spans="1:31" ht="13.5" thickBot="1" x14ac:dyDescent="0.25">
      <c r="A1383" s="141"/>
      <c r="B1383" s="128"/>
      <c r="C1383" s="147"/>
      <c r="D1383" s="145"/>
      <c r="E1383" s="128"/>
      <c r="F1383" s="128"/>
      <c r="G1383" s="128"/>
      <c r="H1383" s="128"/>
      <c r="I1383" s="128"/>
      <c r="J1383" s="138"/>
      <c r="K1383" s="107" t="s">
        <v>14</v>
      </c>
      <c r="L1383" s="108" t="s">
        <v>60</v>
      </c>
      <c r="M1383" s="113" t="s">
        <v>193</v>
      </c>
      <c r="N1383" s="109">
        <v>240</v>
      </c>
      <c r="O1383" s="109">
        <v>3</v>
      </c>
      <c r="P1383" s="109">
        <v>5</v>
      </c>
      <c r="Q1383" s="109" t="s">
        <v>200</v>
      </c>
      <c r="R1383" s="110"/>
      <c r="S1383" s="128"/>
      <c r="T1383" s="128"/>
      <c r="U1383" s="128"/>
      <c r="V1383" s="128"/>
      <c r="W1383" s="128"/>
      <c r="X1383" s="128"/>
      <c r="Y1383" s="128"/>
      <c r="Z1383" s="128"/>
      <c r="AA1383" s="135"/>
    </row>
    <row r="1384" spans="1:31" x14ac:dyDescent="0.2">
      <c r="A1384" s="139" t="s">
        <v>679</v>
      </c>
      <c r="B1384" s="126" t="s">
        <v>76</v>
      </c>
      <c r="C1384" s="142">
        <v>43665</v>
      </c>
      <c r="D1384" s="143" t="s">
        <v>77</v>
      </c>
      <c r="E1384" s="126"/>
      <c r="F1384" s="126"/>
      <c r="G1384" s="126"/>
      <c r="H1384" s="126"/>
      <c r="I1384" s="126"/>
      <c r="J1384" s="136" t="s">
        <v>79</v>
      </c>
      <c r="K1384" s="100" t="s">
        <v>23</v>
      </c>
      <c r="L1384" s="93" t="s">
        <v>60</v>
      </c>
      <c r="M1384" s="111" t="s">
        <v>181</v>
      </c>
      <c r="N1384" s="101">
        <v>240</v>
      </c>
      <c r="O1384" s="101">
        <v>3</v>
      </c>
      <c r="P1384" s="101">
        <v>100</v>
      </c>
      <c r="Q1384" s="101">
        <v>70</v>
      </c>
      <c r="R1384" s="102"/>
      <c r="S1384" s="126">
        <v>200</v>
      </c>
      <c r="T1384" s="126">
        <v>3</v>
      </c>
      <c r="U1384" s="126">
        <v>100</v>
      </c>
      <c r="V1384" s="126">
        <v>32.200000000000003</v>
      </c>
      <c r="W1384" s="126">
        <v>10</v>
      </c>
      <c r="X1384" s="126">
        <v>1399.2</v>
      </c>
      <c r="Y1384" s="126" t="s">
        <v>74</v>
      </c>
      <c r="Z1384" s="126"/>
      <c r="AA1384" s="133" t="s">
        <v>84</v>
      </c>
      <c r="AE1384" t="str">
        <f>IF(P1384&gt;U1384,"XXXX","")</f>
        <v/>
      </c>
    </row>
    <row r="1385" spans="1:31" x14ac:dyDescent="0.2">
      <c r="A1385" s="140"/>
      <c r="B1385" s="127"/>
      <c r="C1385" s="146"/>
      <c r="D1385" s="144"/>
      <c r="E1385" s="127"/>
      <c r="F1385" s="127"/>
      <c r="G1385" s="127"/>
      <c r="H1385" s="127"/>
      <c r="I1385" s="127"/>
      <c r="J1385" s="137"/>
      <c r="K1385" s="103" t="s">
        <v>13</v>
      </c>
      <c r="L1385" s="104" t="s">
        <v>60</v>
      </c>
      <c r="M1385" s="112" t="s">
        <v>65</v>
      </c>
      <c r="N1385" s="105">
        <v>240</v>
      </c>
      <c r="O1385" s="105">
        <v>3</v>
      </c>
      <c r="P1385" s="105">
        <v>5</v>
      </c>
      <c r="Q1385" s="105">
        <v>45</v>
      </c>
      <c r="R1385" s="106">
        <v>10</v>
      </c>
      <c r="S1385" s="127"/>
      <c r="T1385" s="127"/>
      <c r="U1385" s="127"/>
      <c r="V1385" s="127"/>
      <c r="W1385" s="127"/>
      <c r="X1385" s="127"/>
      <c r="Y1385" s="127"/>
      <c r="Z1385" s="127"/>
      <c r="AA1385" s="134"/>
    </row>
    <row r="1386" spans="1:31" ht="13.5" thickBot="1" x14ac:dyDescent="0.25">
      <c r="A1386" s="141"/>
      <c r="B1386" s="128"/>
      <c r="C1386" s="147"/>
      <c r="D1386" s="145"/>
      <c r="E1386" s="128"/>
      <c r="F1386" s="128"/>
      <c r="G1386" s="128"/>
      <c r="H1386" s="128"/>
      <c r="I1386" s="128"/>
      <c r="J1386" s="138"/>
      <c r="K1386" s="107" t="s">
        <v>14</v>
      </c>
      <c r="L1386" s="108" t="s">
        <v>60</v>
      </c>
      <c r="M1386" s="113" t="s">
        <v>193</v>
      </c>
      <c r="N1386" s="109">
        <v>240</v>
      </c>
      <c r="O1386" s="109">
        <v>3</v>
      </c>
      <c r="P1386" s="109">
        <v>5</v>
      </c>
      <c r="Q1386" s="109" t="s">
        <v>200</v>
      </c>
      <c r="R1386" s="110"/>
      <c r="S1386" s="128"/>
      <c r="T1386" s="128"/>
      <c r="U1386" s="128"/>
      <c r="V1386" s="128"/>
      <c r="W1386" s="128"/>
      <c r="X1386" s="128"/>
      <c r="Y1386" s="128"/>
      <c r="Z1386" s="128"/>
      <c r="AA1386" s="135"/>
    </row>
    <row r="1387" spans="1:31" x14ac:dyDescent="0.2">
      <c r="A1387" s="139" t="s">
        <v>680</v>
      </c>
      <c r="B1387" s="126" t="s">
        <v>76</v>
      </c>
      <c r="C1387" s="142">
        <v>43665</v>
      </c>
      <c r="D1387" s="143" t="s">
        <v>77</v>
      </c>
      <c r="E1387" s="126"/>
      <c r="F1387" s="126"/>
      <c r="G1387" s="126"/>
      <c r="H1387" s="126"/>
      <c r="I1387" s="126"/>
      <c r="J1387" s="136" t="s">
        <v>79</v>
      </c>
      <c r="K1387" s="100" t="s">
        <v>23</v>
      </c>
      <c r="L1387" s="93" t="s">
        <v>60</v>
      </c>
      <c r="M1387" s="111" t="s">
        <v>181</v>
      </c>
      <c r="N1387" s="101">
        <v>240</v>
      </c>
      <c r="O1387" s="101">
        <v>3</v>
      </c>
      <c r="P1387" s="101">
        <v>100</v>
      </c>
      <c r="Q1387" s="101">
        <v>40</v>
      </c>
      <c r="R1387" s="102"/>
      <c r="S1387" s="126">
        <v>208</v>
      </c>
      <c r="T1387" s="126">
        <v>3</v>
      </c>
      <c r="U1387" s="126">
        <v>100</v>
      </c>
      <c r="V1387" s="126">
        <v>30.8</v>
      </c>
      <c r="W1387" s="126">
        <v>10</v>
      </c>
      <c r="X1387" s="126">
        <v>1399.2</v>
      </c>
      <c r="Y1387" s="126" t="s">
        <v>74</v>
      </c>
      <c r="Z1387" s="126"/>
      <c r="AA1387" s="133" t="s">
        <v>84</v>
      </c>
      <c r="AE1387" t="str">
        <f>IF(P1387&gt;U1387,"XXXX","")</f>
        <v/>
      </c>
    </row>
    <row r="1388" spans="1:31" x14ac:dyDescent="0.2">
      <c r="A1388" s="140"/>
      <c r="B1388" s="127"/>
      <c r="C1388" s="146"/>
      <c r="D1388" s="144"/>
      <c r="E1388" s="127"/>
      <c r="F1388" s="127"/>
      <c r="G1388" s="127"/>
      <c r="H1388" s="127"/>
      <c r="I1388" s="127"/>
      <c r="J1388" s="137"/>
      <c r="K1388" s="103" t="s">
        <v>13</v>
      </c>
      <c r="L1388" s="104" t="s">
        <v>60</v>
      </c>
      <c r="M1388" s="112" t="s">
        <v>65</v>
      </c>
      <c r="N1388" s="105">
        <v>240</v>
      </c>
      <c r="O1388" s="105">
        <v>3</v>
      </c>
      <c r="P1388" s="105">
        <v>5</v>
      </c>
      <c r="Q1388" s="105">
        <v>45</v>
      </c>
      <c r="R1388" s="106">
        <v>10</v>
      </c>
      <c r="S1388" s="127"/>
      <c r="T1388" s="127"/>
      <c r="U1388" s="127"/>
      <c r="V1388" s="127"/>
      <c r="W1388" s="127"/>
      <c r="X1388" s="127"/>
      <c r="Y1388" s="127"/>
      <c r="Z1388" s="127"/>
      <c r="AA1388" s="134"/>
    </row>
    <row r="1389" spans="1:31" ht="13.5" thickBot="1" x14ac:dyDescent="0.25">
      <c r="A1389" s="141"/>
      <c r="B1389" s="128"/>
      <c r="C1389" s="147"/>
      <c r="D1389" s="145"/>
      <c r="E1389" s="128"/>
      <c r="F1389" s="128"/>
      <c r="G1389" s="128"/>
      <c r="H1389" s="128"/>
      <c r="I1389" s="128"/>
      <c r="J1389" s="138"/>
      <c r="K1389" s="107" t="s">
        <v>14</v>
      </c>
      <c r="L1389" s="108" t="s">
        <v>60</v>
      </c>
      <c r="M1389" s="113" t="s">
        <v>193</v>
      </c>
      <c r="N1389" s="109">
        <v>240</v>
      </c>
      <c r="O1389" s="109">
        <v>3</v>
      </c>
      <c r="P1389" s="109">
        <v>5</v>
      </c>
      <c r="Q1389" s="109" t="s">
        <v>200</v>
      </c>
      <c r="R1389" s="110"/>
      <c r="S1389" s="128"/>
      <c r="T1389" s="128"/>
      <c r="U1389" s="128"/>
      <c r="V1389" s="128"/>
      <c r="W1389" s="128"/>
      <c r="X1389" s="128"/>
      <c r="Y1389" s="128"/>
      <c r="Z1389" s="128"/>
      <c r="AA1389" s="135"/>
    </row>
    <row r="1390" spans="1:31" x14ac:dyDescent="0.2">
      <c r="A1390" s="139" t="s">
        <v>681</v>
      </c>
      <c r="B1390" s="126" t="s">
        <v>76</v>
      </c>
      <c r="C1390" s="142">
        <v>43665</v>
      </c>
      <c r="D1390" s="143" t="s">
        <v>77</v>
      </c>
      <c r="E1390" s="126"/>
      <c r="F1390" s="126"/>
      <c r="G1390" s="126"/>
      <c r="H1390" s="126"/>
      <c r="I1390" s="126"/>
      <c r="J1390" s="136" t="s">
        <v>79</v>
      </c>
      <c r="K1390" s="100" t="s">
        <v>23</v>
      </c>
      <c r="L1390" s="93" t="s">
        <v>60</v>
      </c>
      <c r="M1390" s="111" t="s">
        <v>181</v>
      </c>
      <c r="N1390" s="101">
        <v>240</v>
      </c>
      <c r="O1390" s="101">
        <v>3</v>
      </c>
      <c r="P1390" s="101">
        <v>100</v>
      </c>
      <c r="Q1390" s="101">
        <v>50</v>
      </c>
      <c r="R1390" s="102"/>
      <c r="S1390" s="126">
        <v>208</v>
      </c>
      <c r="T1390" s="126">
        <v>3</v>
      </c>
      <c r="U1390" s="126">
        <v>100</v>
      </c>
      <c r="V1390" s="126">
        <v>30.8</v>
      </c>
      <c r="W1390" s="126">
        <v>10</v>
      </c>
      <c r="X1390" s="126">
        <v>1399.2</v>
      </c>
      <c r="Y1390" s="126" t="s">
        <v>74</v>
      </c>
      <c r="Z1390" s="126"/>
      <c r="AA1390" s="133" t="s">
        <v>84</v>
      </c>
      <c r="AE1390" t="str">
        <f>IF(P1390&gt;U1390,"XXXX","")</f>
        <v/>
      </c>
    </row>
    <row r="1391" spans="1:31" x14ac:dyDescent="0.2">
      <c r="A1391" s="140"/>
      <c r="B1391" s="127"/>
      <c r="C1391" s="146"/>
      <c r="D1391" s="144"/>
      <c r="E1391" s="127"/>
      <c r="F1391" s="127"/>
      <c r="G1391" s="127"/>
      <c r="H1391" s="127"/>
      <c r="I1391" s="127"/>
      <c r="J1391" s="137"/>
      <c r="K1391" s="103" t="s">
        <v>13</v>
      </c>
      <c r="L1391" s="104" t="s">
        <v>60</v>
      </c>
      <c r="M1391" s="112" t="s">
        <v>65</v>
      </c>
      <c r="N1391" s="105">
        <v>240</v>
      </c>
      <c r="O1391" s="105">
        <v>3</v>
      </c>
      <c r="P1391" s="105">
        <v>5</v>
      </c>
      <c r="Q1391" s="105">
        <v>45</v>
      </c>
      <c r="R1391" s="106">
        <v>10</v>
      </c>
      <c r="S1391" s="127"/>
      <c r="T1391" s="127"/>
      <c r="U1391" s="127"/>
      <c r="V1391" s="127"/>
      <c r="W1391" s="127"/>
      <c r="X1391" s="127"/>
      <c r="Y1391" s="127"/>
      <c r="Z1391" s="127"/>
      <c r="AA1391" s="134"/>
    </row>
    <row r="1392" spans="1:31" ht="13.5" thickBot="1" x14ac:dyDescent="0.25">
      <c r="A1392" s="141"/>
      <c r="B1392" s="128"/>
      <c r="C1392" s="147"/>
      <c r="D1392" s="145"/>
      <c r="E1392" s="128"/>
      <c r="F1392" s="128"/>
      <c r="G1392" s="128"/>
      <c r="H1392" s="128"/>
      <c r="I1392" s="128"/>
      <c r="J1392" s="138"/>
      <c r="K1392" s="107" t="s">
        <v>14</v>
      </c>
      <c r="L1392" s="108" t="s">
        <v>60</v>
      </c>
      <c r="M1392" s="113" t="s">
        <v>193</v>
      </c>
      <c r="N1392" s="109">
        <v>240</v>
      </c>
      <c r="O1392" s="109">
        <v>3</v>
      </c>
      <c r="P1392" s="109">
        <v>5</v>
      </c>
      <c r="Q1392" s="109" t="s">
        <v>200</v>
      </c>
      <c r="R1392" s="110"/>
      <c r="S1392" s="128"/>
      <c r="T1392" s="128"/>
      <c r="U1392" s="128"/>
      <c r="V1392" s="128"/>
      <c r="W1392" s="128"/>
      <c r="X1392" s="128"/>
      <c r="Y1392" s="128"/>
      <c r="Z1392" s="128"/>
      <c r="AA1392" s="135"/>
    </row>
    <row r="1393" spans="1:31" x14ac:dyDescent="0.2">
      <c r="A1393" s="139" t="s">
        <v>682</v>
      </c>
      <c r="B1393" s="126" t="s">
        <v>76</v>
      </c>
      <c r="C1393" s="142">
        <v>43665</v>
      </c>
      <c r="D1393" s="143" t="s">
        <v>77</v>
      </c>
      <c r="E1393" s="126"/>
      <c r="F1393" s="126"/>
      <c r="G1393" s="126"/>
      <c r="H1393" s="126"/>
      <c r="I1393" s="126"/>
      <c r="J1393" s="136" t="s">
        <v>79</v>
      </c>
      <c r="K1393" s="100" t="s">
        <v>23</v>
      </c>
      <c r="L1393" s="93" t="s">
        <v>60</v>
      </c>
      <c r="M1393" s="111" t="s">
        <v>181</v>
      </c>
      <c r="N1393" s="101">
        <v>240</v>
      </c>
      <c r="O1393" s="101">
        <v>3</v>
      </c>
      <c r="P1393" s="101">
        <v>100</v>
      </c>
      <c r="Q1393" s="101">
        <v>60</v>
      </c>
      <c r="R1393" s="102"/>
      <c r="S1393" s="126">
        <v>208</v>
      </c>
      <c r="T1393" s="126">
        <v>3</v>
      </c>
      <c r="U1393" s="126">
        <v>100</v>
      </c>
      <c r="V1393" s="126">
        <v>30.8</v>
      </c>
      <c r="W1393" s="126">
        <v>10</v>
      </c>
      <c r="X1393" s="126">
        <v>1399.2</v>
      </c>
      <c r="Y1393" s="126" t="s">
        <v>74</v>
      </c>
      <c r="Z1393" s="126"/>
      <c r="AA1393" s="133" t="s">
        <v>84</v>
      </c>
      <c r="AE1393" t="str">
        <f>IF(P1393&gt;U1393,"XXXX","")</f>
        <v/>
      </c>
    </row>
    <row r="1394" spans="1:31" x14ac:dyDescent="0.2">
      <c r="A1394" s="140"/>
      <c r="B1394" s="127"/>
      <c r="C1394" s="146"/>
      <c r="D1394" s="144"/>
      <c r="E1394" s="127"/>
      <c r="F1394" s="127"/>
      <c r="G1394" s="127"/>
      <c r="H1394" s="127"/>
      <c r="I1394" s="127"/>
      <c r="J1394" s="137"/>
      <c r="K1394" s="103" t="s">
        <v>13</v>
      </c>
      <c r="L1394" s="104" t="s">
        <v>60</v>
      </c>
      <c r="M1394" s="112" t="s">
        <v>65</v>
      </c>
      <c r="N1394" s="105">
        <v>240</v>
      </c>
      <c r="O1394" s="105">
        <v>3</v>
      </c>
      <c r="P1394" s="105">
        <v>5</v>
      </c>
      <c r="Q1394" s="105">
        <v>45</v>
      </c>
      <c r="R1394" s="106">
        <v>10</v>
      </c>
      <c r="S1394" s="127"/>
      <c r="T1394" s="127"/>
      <c r="U1394" s="127"/>
      <c r="V1394" s="127"/>
      <c r="W1394" s="127"/>
      <c r="X1394" s="127"/>
      <c r="Y1394" s="127"/>
      <c r="Z1394" s="127"/>
      <c r="AA1394" s="134"/>
    </row>
    <row r="1395" spans="1:31" ht="13.5" thickBot="1" x14ac:dyDescent="0.25">
      <c r="A1395" s="141"/>
      <c r="B1395" s="128"/>
      <c r="C1395" s="147"/>
      <c r="D1395" s="145"/>
      <c r="E1395" s="128"/>
      <c r="F1395" s="128"/>
      <c r="G1395" s="128"/>
      <c r="H1395" s="128"/>
      <c r="I1395" s="128"/>
      <c r="J1395" s="138"/>
      <c r="K1395" s="107" t="s">
        <v>14</v>
      </c>
      <c r="L1395" s="108" t="s">
        <v>60</v>
      </c>
      <c r="M1395" s="113" t="s">
        <v>193</v>
      </c>
      <c r="N1395" s="109">
        <v>240</v>
      </c>
      <c r="O1395" s="109">
        <v>3</v>
      </c>
      <c r="P1395" s="109">
        <v>5</v>
      </c>
      <c r="Q1395" s="109" t="s">
        <v>200</v>
      </c>
      <c r="R1395" s="110"/>
      <c r="S1395" s="128"/>
      <c r="T1395" s="128"/>
      <c r="U1395" s="128"/>
      <c r="V1395" s="128"/>
      <c r="W1395" s="128"/>
      <c r="X1395" s="128"/>
      <c r="Y1395" s="128"/>
      <c r="Z1395" s="128"/>
      <c r="AA1395" s="135"/>
    </row>
    <row r="1396" spans="1:31" x14ac:dyDescent="0.2">
      <c r="A1396" s="139" t="s">
        <v>683</v>
      </c>
      <c r="B1396" s="126" t="s">
        <v>76</v>
      </c>
      <c r="C1396" s="142">
        <v>43665</v>
      </c>
      <c r="D1396" s="143" t="s">
        <v>77</v>
      </c>
      <c r="E1396" s="126"/>
      <c r="F1396" s="126"/>
      <c r="G1396" s="126"/>
      <c r="H1396" s="126"/>
      <c r="I1396" s="126"/>
      <c r="J1396" s="136" t="s">
        <v>79</v>
      </c>
      <c r="K1396" s="100" t="s">
        <v>23</v>
      </c>
      <c r="L1396" s="93" t="s">
        <v>60</v>
      </c>
      <c r="M1396" s="111" t="s">
        <v>181</v>
      </c>
      <c r="N1396" s="101">
        <v>240</v>
      </c>
      <c r="O1396" s="101">
        <v>3</v>
      </c>
      <c r="P1396" s="101">
        <v>100</v>
      </c>
      <c r="Q1396" s="101">
        <v>70</v>
      </c>
      <c r="R1396" s="102"/>
      <c r="S1396" s="126">
        <v>208</v>
      </c>
      <c r="T1396" s="126">
        <v>3</v>
      </c>
      <c r="U1396" s="126">
        <v>100</v>
      </c>
      <c r="V1396" s="126">
        <v>30.8</v>
      </c>
      <c r="W1396" s="126">
        <v>10</v>
      </c>
      <c r="X1396" s="126">
        <v>1399.2</v>
      </c>
      <c r="Y1396" s="126" t="s">
        <v>74</v>
      </c>
      <c r="Z1396" s="126"/>
      <c r="AA1396" s="133" t="s">
        <v>84</v>
      </c>
      <c r="AE1396" t="str">
        <f>IF(P1396&gt;U1396,"XXXX","")</f>
        <v/>
      </c>
    </row>
    <row r="1397" spans="1:31" x14ac:dyDescent="0.2">
      <c r="A1397" s="140"/>
      <c r="B1397" s="127"/>
      <c r="C1397" s="146"/>
      <c r="D1397" s="144"/>
      <c r="E1397" s="127"/>
      <c r="F1397" s="127"/>
      <c r="G1397" s="127"/>
      <c r="H1397" s="127"/>
      <c r="I1397" s="127"/>
      <c r="J1397" s="137"/>
      <c r="K1397" s="103" t="s">
        <v>13</v>
      </c>
      <c r="L1397" s="104" t="s">
        <v>60</v>
      </c>
      <c r="M1397" s="112" t="s">
        <v>65</v>
      </c>
      <c r="N1397" s="105">
        <v>240</v>
      </c>
      <c r="O1397" s="105">
        <v>3</v>
      </c>
      <c r="P1397" s="105">
        <v>5</v>
      </c>
      <c r="Q1397" s="105">
        <v>45</v>
      </c>
      <c r="R1397" s="106">
        <v>10</v>
      </c>
      <c r="S1397" s="127"/>
      <c r="T1397" s="127"/>
      <c r="U1397" s="127"/>
      <c r="V1397" s="127"/>
      <c r="W1397" s="127"/>
      <c r="X1397" s="127"/>
      <c r="Y1397" s="127"/>
      <c r="Z1397" s="127"/>
      <c r="AA1397" s="134"/>
    </row>
    <row r="1398" spans="1:31" ht="13.5" thickBot="1" x14ac:dyDescent="0.25">
      <c r="A1398" s="141"/>
      <c r="B1398" s="128"/>
      <c r="C1398" s="147"/>
      <c r="D1398" s="145"/>
      <c r="E1398" s="128"/>
      <c r="F1398" s="128"/>
      <c r="G1398" s="128"/>
      <c r="H1398" s="128"/>
      <c r="I1398" s="128"/>
      <c r="J1398" s="138"/>
      <c r="K1398" s="107" t="s">
        <v>14</v>
      </c>
      <c r="L1398" s="108" t="s">
        <v>60</v>
      </c>
      <c r="M1398" s="113" t="s">
        <v>193</v>
      </c>
      <c r="N1398" s="109">
        <v>240</v>
      </c>
      <c r="O1398" s="109">
        <v>3</v>
      </c>
      <c r="P1398" s="109">
        <v>5</v>
      </c>
      <c r="Q1398" s="109" t="s">
        <v>200</v>
      </c>
      <c r="R1398" s="110"/>
      <c r="S1398" s="128"/>
      <c r="T1398" s="128"/>
      <c r="U1398" s="128"/>
      <c r="V1398" s="128"/>
      <c r="W1398" s="128"/>
      <c r="X1398" s="128"/>
      <c r="Y1398" s="128"/>
      <c r="Z1398" s="128"/>
      <c r="AA1398" s="135"/>
    </row>
    <row r="1399" spans="1:31" x14ac:dyDescent="0.2">
      <c r="A1399" s="139" t="s">
        <v>684</v>
      </c>
      <c r="B1399" s="126" t="s">
        <v>76</v>
      </c>
      <c r="C1399" s="142">
        <v>43665</v>
      </c>
      <c r="D1399" s="143" t="s">
        <v>77</v>
      </c>
      <c r="E1399" s="126"/>
      <c r="F1399" s="126"/>
      <c r="G1399" s="126"/>
      <c r="H1399" s="126"/>
      <c r="I1399" s="126"/>
      <c r="J1399" s="136" t="s">
        <v>79</v>
      </c>
      <c r="K1399" s="100" t="s">
        <v>23</v>
      </c>
      <c r="L1399" s="93" t="s">
        <v>60</v>
      </c>
      <c r="M1399" s="111" t="s">
        <v>181</v>
      </c>
      <c r="N1399" s="101">
        <v>240</v>
      </c>
      <c r="O1399" s="101">
        <v>3</v>
      </c>
      <c r="P1399" s="101">
        <v>100</v>
      </c>
      <c r="Q1399" s="101">
        <v>40</v>
      </c>
      <c r="R1399" s="102"/>
      <c r="S1399" s="126" t="s">
        <v>71</v>
      </c>
      <c r="T1399" s="126">
        <v>3</v>
      </c>
      <c r="U1399" s="126">
        <v>100</v>
      </c>
      <c r="V1399" s="126">
        <v>28</v>
      </c>
      <c r="W1399" s="126">
        <v>10</v>
      </c>
      <c r="X1399" s="126">
        <v>1399.2</v>
      </c>
      <c r="Y1399" s="126" t="s">
        <v>74</v>
      </c>
      <c r="Z1399" s="126"/>
      <c r="AA1399" s="133" t="s">
        <v>84</v>
      </c>
      <c r="AE1399" t="str">
        <f>IF(P1399&gt;U1399,"XXXX","")</f>
        <v/>
      </c>
    </row>
    <row r="1400" spans="1:31" x14ac:dyDescent="0.2">
      <c r="A1400" s="140"/>
      <c r="B1400" s="127"/>
      <c r="C1400" s="146"/>
      <c r="D1400" s="144"/>
      <c r="E1400" s="127"/>
      <c r="F1400" s="127"/>
      <c r="G1400" s="127"/>
      <c r="H1400" s="127"/>
      <c r="I1400" s="127"/>
      <c r="J1400" s="137"/>
      <c r="K1400" s="103" t="s">
        <v>13</v>
      </c>
      <c r="L1400" s="104" t="s">
        <v>60</v>
      </c>
      <c r="M1400" s="112" t="s">
        <v>65</v>
      </c>
      <c r="N1400" s="105">
        <v>240</v>
      </c>
      <c r="O1400" s="105">
        <v>3</v>
      </c>
      <c r="P1400" s="105">
        <v>5</v>
      </c>
      <c r="Q1400" s="105">
        <v>45</v>
      </c>
      <c r="R1400" s="106">
        <v>15</v>
      </c>
      <c r="S1400" s="127"/>
      <c r="T1400" s="127"/>
      <c r="U1400" s="127"/>
      <c r="V1400" s="127"/>
      <c r="W1400" s="127"/>
      <c r="X1400" s="127"/>
      <c r="Y1400" s="127"/>
      <c r="Z1400" s="127"/>
      <c r="AA1400" s="134"/>
    </row>
    <row r="1401" spans="1:31" ht="13.5" thickBot="1" x14ac:dyDescent="0.25">
      <c r="A1401" s="141"/>
      <c r="B1401" s="128"/>
      <c r="C1401" s="147"/>
      <c r="D1401" s="145"/>
      <c r="E1401" s="128"/>
      <c r="F1401" s="128"/>
      <c r="G1401" s="128"/>
      <c r="H1401" s="128"/>
      <c r="I1401" s="128"/>
      <c r="J1401" s="138"/>
      <c r="K1401" s="107" t="s">
        <v>14</v>
      </c>
      <c r="L1401" s="108" t="s">
        <v>60</v>
      </c>
      <c r="M1401" s="113" t="s">
        <v>193</v>
      </c>
      <c r="N1401" s="109">
        <v>240</v>
      </c>
      <c r="O1401" s="109">
        <v>3</v>
      </c>
      <c r="P1401" s="109">
        <v>5</v>
      </c>
      <c r="Q1401" s="109" t="s">
        <v>200</v>
      </c>
      <c r="R1401" s="110"/>
      <c r="S1401" s="128"/>
      <c r="T1401" s="128"/>
      <c r="U1401" s="128"/>
      <c r="V1401" s="128"/>
      <c r="W1401" s="128"/>
      <c r="X1401" s="128"/>
      <c r="Y1401" s="128"/>
      <c r="Z1401" s="128"/>
      <c r="AA1401" s="135"/>
    </row>
    <row r="1402" spans="1:31" x14ac:dyDescent="0.2">
      <c r="A1402" s="139" t="s">
        <v>685</v>
      </c>
      <c r="B1402" s="126" t="s">
        <v>76</v>
      </c>
      <c r="C1402" s="142">
        <v>43665</v>
      </c>
      <c r="D1402" s="143" t="s">
        <v>77</v>
      </c>
      <c r="E1402" s="126"/>
      <c r="F1402" s="126"/>
      <c r="G1402" s="126"/>
      <c r="H1402" s="126"/>
      <c r="I1402" s="126"/>
      <c r="J1402" s="136" t="s">
        <v>79</v>
      </c>
      <c r="K1402" s="100" t="s">
        <v>23</v>
      </c>
      <c r="L1402" s="93" t="s">
        <v>60</v>
      </c>
      <c r="M1402" s="111" t="s">
        <v>181</v>
      </c>
      <c r="N1402" s="101">
        <v>240</v>
      </c>
      <c r="O1402" s="101">
        <v>3</v>
      </c>
      <c r="P1402" s="101">
        <v>100</v>
      </c>
      <c r="Q1402" s="101">
        <v>50</v>
      </c>
      <c r="R1402" s="102"/>
      <c r="S1402" s="126" t="s">
        <v>71</v>
      </c>
      <c r="T1402" s="126">
        <v>3</v>
      </c>
      <c r="U1402" s="126">
        <v>100</v>
      </c>
      <c r="V1402" s="126">
        <v>28</v>
      </c>
      <c r="W1402" s="126">
        <v>10</v>
      </c>
      <c r="X1402" s="126">
        <v>1399.2</v>
      </c>
      <c r="Y1402" s="126" t="s">
        <v>74</v>
      </c>
      <c r="Z1402" s="126"/>
      <c r="AA1402" s="133" t="s">
        <v>84</v>
      </c>
      <c r="AE1402" t="str">
        <f>IF(P1402&gt;U1402,"XXXX","")</f>
        <v/>
      </c>
    </row>
    <row r="1403" spans="1:31" x14ac:dyDescent="0.2">
      <c r="A1403" s="140"/>
      <c r="B1403" s="127"/>
      <c r="C1403" s="146"/>
      <c r="D1403" s="144"/>
      <c r="E1403" s="127"/>
      <c r="F1403" s="127"/>
      <c r="G1403" s="127"/>
      <c r="H1403" s="127"/>
      <c r="I1403" s="127"/>
      <c r="J1403" s="137"/>
      <c r="K1403" s="103" t="s">
        <v>13</v>
      </c>
      <c r="L1403" s="104" t="s">
        <v>60</v>
      </c>
      <c r="M1403" s="112" t="s">
        <v>65</v>
      </c>
      <c r="N1403" s="105">
        <v>240</v>
      </c>
      <c r="O1403" s="105">
        <v>3</v>
      </c>
      <c r="P1403" s="105">
        <v>5</v>
      </c>
      <c r="Q1403" s="105">
        <v>45</v>
      </c>
      <c r="R1403" s="106">
        <v>15</v>
      </c>
      <c r="S1403" s="127"/>
      <c r="T1403" s="127"/>
      <c r="U1403" s="127"/>
      <c r="V1403" s="127"/>
      <c r="W1403" s="127"/>
      <c r="X1403" s="127"/>
      <c r="Y1403" s="127"/>
      <c r="Z1403" s="127"/>
      <c r="AA1403" s="134"/>
    </row>
    <row r="1404" spans="1:31" ht="13.5" thickBot="1" x14ac:dyDescent="0.25">
      <c r="A1404" s="141"/>
      <c r="B1404" s="128"/>
      <c r="C1404" s="147"/>
      <c r="D1404" s="145"/>
      <c r="E1404" s="128"/>
      <c r="F1404" s="128"/>
      <c r="G1404" s="128"/>
      <c r="H1404" s="128"/>
      <c r="I1404" s="128"/>
      <c r="J1404" s="138"/>
      <c r="K1404" s="107" t="s">
        <v>14</v>
      </c>
      <c r="L1404" s="108" t="s">
        <v>60</v>
      </c>
      <c r="M1404" s="113" t="s">
        <v>193</v>
      </c>
      <c r="N1404" s="109">
        <v>240</v>
      </c>
      <c r="O1404" s="109">
        <v>3</v>
      </c>
      <c r="P1404" s="109">
        <v>5</v>
      </c>
      <c r="Q1404" s="109" t="s">
        <v>200</v>
      </c>
      <c r="R1404" s="110"/>
      <c r="S1404" s="128"/>
      <c r="T1404" s="128"/>
      <c r="U1404" s="128"/>
      <c r="V1404" s="128"/>
      <c r="W1404" s="128"/>
      <c r="X1404" s="128"/>
      <c r="Y1404" s="128"/>
      <c r="Z1404" s="128"/>
      <c r="AA1404" s="135"/>
    </row>
    <row r="1405" spans="1:31" x14ac:dyDescent="0.2">
      <c r="A1405" s="139" t="s">
        <v>686</v>
      </c>
      <c r="B1405" s="126" t="s">
        <v>76</v>
      </c>
      <c r="C1405" s="142">
        <v>43665</v>
      </c>
      <c r="D1405" s="143" t="s">
        <v>77</v>
      </c>
      <c r="E1405" s="126"/>
      <c r="F1405" s="126"/>
      <c r="G1405" s="126"/>
      <c r="H1405" s="126"/>
      <c r="I1405" s="126"/>
      <c r="J1405" s="136" t="s">
        <v>79</v>
      </c>
      <c r="K1405" s="100" t="s">
        <v>23</v>
      </c>
      <c r="L1405" s="93" t="s">
        <v>60</v>
      </c>
      <c r="M1405" s="111" t="s">
        <v>181</v>
      </c>
      <c r="N1405" s="101">
        <v>240</v>
      </c>
      <c r="O1405" s="101">
        <v>3</v>
      </c>
      <c r="P1405" s="101">
        <v>100</v>
      </c>
      <c r="Q1405" s="101">
        <v>60</v>
      </c>
      <c r="R1405" s="102"/>
      <c r="S1405" s="126" t="s">
        <v>71</v>
      </c>
      <c r="T1405" s="126">
        <v>3</v>
      </c>
      <c r="U1405" s="126">
        <v>100</v>
      </c>
      <c r="V1405" s="126">
        <v>28</v>
      </c>
      <c r="W1405" s="126">
        <v>10</v>
      </c>
      <c r="X1405" s="126">
        <v>1399.2</v>
      </c>
      <c r="Y1405" s="126" t="s">
        <v>74</v>
      </c>
      <c r="Z1405" s="126"/>
      <c r="AA1405" s="133" t="s">
        <v>84</v>
      </c>
      <c r="AE1405" t="str">
        <f>IF(P1405&gt;U1405,"XXXX","")</f>
        <v/>
      </c>
    </row>
    <row r="1406" spans="1:31" x14ac:dyDescent="0.2">
      <c r="A1406" s="140"/>
      <c r="B1406" s="127"/>
      <c r="C1406" s="146"/>
      <c r="D1406" s="144"/>
      <c r="E1406" s="127"/>
      <c r="F1406" s="127"/>
      <c r="G1406" s="127"/>
      <c r="H1406" s="127"/>
      <c r="I1406" s="127"/>
      <c r="J1406" s="137"/>
      <c r="K1406" s="103" t="s">
        <v>13</v>
      </c>
      <c r="L1406" s="104" t="s">
        <v>60</v>
      </c>
      <c r="M1406" s="112" t="s">
        <v>65</v>
      </c>
      <c r="N1406" s="105">
        <v>240</v>
      </c>
      <c r="O1406" s="105">
        <v>3</v>
      </c>
      <c r="P1406" s="105">
        <v>5</v>
      </c>
      <c r="Q1406" s="105">
        <v>45</v>
      </c>
      <c r="R1406" s="106">
        <v>15</v>
      </c>
      <c r="S1406" s="127"/>
      <c r="T1406" s="127"/>
      <c r="U1406" s="127"/>
      <c r="V1406" s="127"/>
      <c r="W1406" s="127"/>
      <c r="X1406" s="127"/>
      <c r="Y1406" s="127"/>
      <c r="Z1406" s="127"/>
      <c r="AA1406" s="134"/>
    </row>
    <row r="1407" spans="1:31" ht="13.5" thickBot="1" x14ac:dyDescent="0.25">
      <c r="A1407" s="141"/>
      <c r="B1407" s="128"/>
      <c r="C1407" s="147"/>
      <c r="D1407" s="145"/>
      <c r="E1407" s="128"/>
      <c r="F1407" s="128"/>
      <c r="G1407" s="128"/>
      <c r="H1407" s="128"/>
      <c r="I1407" s="128"/>
      <c r="J1407" s="138"/>
      <c r="K1407" s="107" t="s">
        <v>14</v>
      </c>
      <c r="L1407" s="108" t="s">
        <v>60</v>
      </c>
      <c r="M1407" s="113" t="s">
        <v>193</v>
      </c>
      <c r="N1407" s="109">
        <v>240</v>
      </c>
      <c r="O1407" s="109">
        <v>3</v>
      </c>
      <c r="P1407" s="109">
        <v>5</v>
      </c>
      <c r="Q1407" s="109" t="s">
        <v>200</v>
      </c>
      <c r="R1407" s="110"/>
      <c r="S1407" s="128"/>
      <c r="T1407" s="128"/>
      <c r="U1407" s="128"/>
      <c r="V1407" s="128"/>
      <c r="W1407" s="128"/>
      <c r="X1407" s="128"/>
      <c r="Y1407" s="128"/>
      <c r="Z1407" s="128"/>
      <c r="AA1407" s="135"/>
    </row>
    <row r="1408" spans="1:31" x14ac:dyDescent="0.2">
      <c r="A1408" s="139" t="s">
        <v>687</v>
      </c>
      <c r="B1408" s="126" t="s">
        <v>76</v>
      </c>
      <c r="C1408" s="142">
        <v>43665</v>
      </c>
      <c r="D1408" s="143" t="s">
        <v>77</v>
      </c>
      <c r="E1408" s="126"/>
      <c r="F1408" s="126"/>
      <c r="G1408" s="126"/>
      <c r="H1408" s="126"/>
      <c r="I1408" s="126"/>
      <c r="J1408" s="136" t="s">
        <v>79</v>
      </c>
      <c r="K1408" s="100" t="s">
        <v>23</v>
      </c>
      <c r="L1408" s="93" t="s">
        <v>60</v>
      </c>
      <c r="M1408" s="111" t="s">
        <v>181</v>
      </c>
      <c r="N1408" s="101">
        <v>240</v>
      </c>
      <c r="O1408" s="101">
        <v>3</v>
      </c>
      <c r="P1408" s="101">
        <v>100</v>
      </c>
      <c r="Q1408" s="101">
        <v>70</v>
      </c>
      <c r="R1408" s="102"/>
      <c r="S1408" s="126" t="s">
        <v>71</v>
      </c>
      <c r="T1408" s="126">
        <v>3</v>
      </c>
      <c r="U1408" s="126">
        <v>100</v>
      </c>
      <c r="V1408" s="126">
        <v>28</v>
      </c>
      <c r="W1408" s="126">
        <v>10</v>
      </c>
      <c r="X1408" s="126">
        <v>1399.2</v>
      </c>
      <c r="Y1408" s="126" t="s">
        <v>74</v>
      </c>
      <c r="Z1408" s="126"/>
      <c r="AA1408" s="133" t="s">
        <v>84</v>
      </c>
      <c r="AE1408" t="str">
        <f>IF(P1408&gt;U1408,"XXXX","")</f>
        <v/>
      </c>
    </row>
    <row r="1409" spans="1:31" x14ac:dyDescent="0.2">
      <c r="A1409" s="140"/>
      <c r="B1409" s="127"/>
      <c r="C1409" s="146"/>
      <c r="D1409" s="144"/>
      <c r="E1409" s="127"/>
      <c r="F1409" s="127"/>
      <c r="G1409" s="127"/>
      <c r="H1409" s="127"/>
      <c r="I1409" s="127"/>
      <c r="J1409" s="137"/>
      <c r="K1409" s="103" t="s">
        <v>13</v>
      </c>
      <c r="L1409" s="104" t="s">
        <v>60</v>
      </c>
      <c r="M1409" s="112" t="s">
        <v>65</v>
      </c>
      <c r="N1409" s="105">
        <v>240</v>
      </c>
      <c r="O1409" s="105">
        <v>3</v>
      </c>
      <c r="P1409" s="105">
        <v>5</v>
      </c>
      <c r="Q1409" s="105">
        <v>45</v>
      </c>
      <c r="R1409" s="106">
        <v>15</v>
      </c>
      <c r="S1409" s="127"/>
      <c r="T1409" s="127"/>
      <c r="U1409" s="127"/>
      <c r="V1409" s="127"/>
      <c r="W1409" s="127"/>
      <c r="X1409" s="127"/>
      <c r="Y1409" s="127"/>
      <c r="Z1409" s="127"/>
      <c r="AA1409" s="134"/>
    </row>
    <row r="1410" spans="1:31" ht="13.5" thickBot="1" x14ac:dyDescent="0.25">
      <c r="A1410" s="141"/>
      <c r="B1410" s="128"/>
      <c r="C1410" s="147"/>
      <c r="D1410" s="145"/>
      <c r="E1410" s="128"/>
      <c r="F1410" s="128"/>
      <c r="G1410" s="128"/>
      <c r="H1410" s="128"/>
      <c r="I1410" s="128"/>
      <c r="J1410" s="138"/>
      <c r="K1410" s="107" t="s">
        <v>14</v>
      </c>
      <c r="L1410" s="108" t="s">
        <v>60</v>
      </c>
      <c r="M1410" s="113" t="s">
        <v>193</v>
      </c>
      <c r="N1410" s="109">
        <v>240</v>
      </c>
      <c r="O1410" s="109">
        <v>3</v>
      </c>
      <c r="P1410" s="109">
        <v>5</v>
      </c>
      <c r="Q1410" s="109" t="s">
        <v>200</v>
      </c>
      <c r="R1410" s="110"/>
      <c r="S1410" s="128"/>
      <c r="T1410" s="128"/>
      <c r="U1410" s="128"/>
      <c r="V1410" s="128"/>
      <c r="W1410" s="128"/>
      <c r="X1410" s="128"/>
      <c r="Y1410" s="128"/>
      <c r="Z1410" s="128"/>
      <c r="AA1410" s="135"/>
    </row>
    <row r="1411" spans="1:31" x14ac:dyDescent="0.2">
      <c r="A1411" s="139" t="s">
        <v>688</v>
      </c>
      <c r="B1411" s="126" t="s">
        <v>76</v>
      </c>
      <c r="C1411" s="142">
        <v>43665</v>
      </c>
      <c r="D1411" s="143" t="s">
        <v>77</v>
      </c>
      <c r="E1411" s="126"/>
      <c r="F1411" s="126"/>
      <c r="G1411" s="126"/>
      <c r="H1411" s="126"/>
      <c r="I1411" s="126"/>
      <c r="J1411" s="136" t="s">
        <v>79</v>
      </c>
      <c r="K1411" s="100" t="s">
        <v>23</v>
      </c>
      <c r="L1411" s="93" t="s">
        <v>60</v>
      </c>
      <c r="M1411" s="111" t="s">
        <v>181</v>
      </c>
      <c r="N1411" s="101">
        <v>240</v>
      </c>
      <c r="O1411" s="101">
        <v>3</v>
      </c>
      <c r="P1411" s="101">
        <v>100</v>
      </c>
      <c r="Q1411" s="101">
        <v>60</v>
      </c>
      <c r="R1411" s="102"/>
      <c r="S1411" s="126" t="s">
        <v>71</v>
      </c>
      <c r="T1411" s="126">
        <v>3</v>
      </c>
      <c r="U1411" s="126">
        <v>100</v>
      </c>
      <c r="V1411" s="126">
        <v>42</v>
      </c>
      <c r="W1411" s="126">
        <v>15</v>
      </c>
      <c r="X1411" s="126">
        <v>1399.2</v>
      </c>
      <c r="Y1411" s="126" t="s">
        <v>74</v>
      </c>
      <c r="Z1411" s="126"/>
      <c r="AA1411" s="133" t="s">
        <v>84</v>
      </c>
      <c r="AE1411" t="str">
        <f>IF(P1411&gt;U1411,"XXXX","")</f>
        <v/>
      </c>
    </row>
    <row r="1412" spans="1:31" x14ac:dyDescent="0.2">
      <c r="A1412" s="140"/>
      <c r="B1412" s="127"/>
      <c r="C1412" s="146"/>
      <c r="D1412" s="144"/>
      <c r="E1412" s="127"/>
      <c r="F1412" s="127"/>
      <c r="G1412" s="127"/>
      <c r="H1412" s="127"/>
      <c r="I1412" s="127"/>
      <c r="J1412" s="137"/>
      <c r="K1412" s="103" t="s">
        <v>13</v>
      </c>
      <c r="L1412" s="104" t="s">
        <v>60</v>
      </c>
      <c r="M1412" s="112" t="s">
        <v>65</v>
      </c>
      <c r="N1412" s="105">
        <v>240</v>
      </c>
      <c r="O1412" s="105">
        <v>3</v>
      </c>
      <c r="P1412" s="105">
        <v>5</v>
      </c>
      <c r="Q1412" s="105">
        <v>45</v>
      </c>
      <c r="R1412" s="106">
        <v>15</v>
      </c>
      <c r="S1412" s="127"/>
      <c r="T1412" s="127"/>
      <c r="U1412" s="127"/>
      <c r="V1412" s="127"/>
      <c r="W1412" s="127"/>
      <c r="X1412" s="127"/>
      <c r="Y1412" s="127"/>
      <c r="Z1412" s="127"/>
      <c r="AA1412" s="134"/>
    </row>
    <row r="1413" spans="1:31" ht="13.5" thickBot="1" x14ac:dyDescent="0.25">
      <c r="A1413" s="141"/>
      <c r="B1413" s="128"/>
      <c r="C1413" s="147"/>
      <c r="D1413" s="145"/>
      <c r="E1413" s="128"/>
      <c r="F1413" s="128"/>
      <c r="G1413" s="128"/>
      <c r="H1413" s="128"/>
      <c r="I1413" s="128"/>
      <c r="J1413" s="138"/>
      <c r="K1413" s="107" t="s">
        <v>14</v>
      </c>
      <c r="L1413" s="108" t="s">
        <v>60</v>
      </c>
      <c r="M1413" s="113" t="s">
        <v>193</v>
      </c>
      <c r="N1413" s="109">
        <v>240</v>
      </c>
      <c r="O1413" s="109">
        <v>3</v>
      </c>
      <c r="P1413" s="109">
        <v>5</v>
      </c>
      <c r="Q1413" s="109" t="s">
        <v>200</v>
      </c>
      <c r="R1413" s="110"/>
      <c r="S1413" s="128"/>
      <c r="T1413" s="128"/>
      <c r="U1413" s="128"/>
      <c r="V1413" s="128"/>
      <c r="W1413" s="128"/>
      <c r="X1413" s="128"/>
      <c r="Y1413" s="128"/>
      <c r="Z1413" s="128"/>
      <c r="AA1413" s="135"/>
    </row>
    <row r="1414" spans="1:31" x14ac:dyDescent="0.2">
      <c r="A1414" s="139" t="s">
        <v>689</v>
      </c>
      <c r="B1414" s="126" t="s">
        <v>76</v>
      </c>
      <c r="C1414" s="142">
        <v>43665</v>
      </c>
      <c r="D1414" s="143" t="s">
        <v>77</v>
      </c>
      <c r="E1414" s="126"/>
      <c r="F1414" s="126"/>
      <c r="G1414" s="126"/>
      <c r="H1414" s="126"/>
      <c r="I1414" s="126"/>
      <c r="J1414" s="136" t="s">
        <v>79</v>
      </c>
      <c r="K1414" s="100" t="s">
        <v>23</v>
      </c>
      <c r="L1414" s="93" t="s">
        <v>60</v>
      </c>
      <c r="M1414" s="111" t="s">
        <v>181</v>
      </c>
      <c r="N1414" s="101">
        <v>240</v>
      </c>
      <c r="O1414" s="101">
        <v>3</v>
      </c>
      <c r="P1414" s="101">
        <v>100</v>
      </c>
      <c r="Q1414" s="101">
        <v>70</v>
      </c>
      <c r="R1414" s="102"/>
      <c r="S1414" s="126" t="s">
        <v>71</v>
      </c>
      <c r="T1414" s="126">
        <v>3</v>
      </c>
      <c r="U1414" s="126">
        <v>100</v>
      </c>
      <c r="V1414" s="126">
        <v>42</v>
      </c>
      <c r="W1414" s="126">
        <v>15</v>
      </c>
      <c r="X1414" s="126">
        <v>1399.2</v>
      </c>
      <c r="Y1414" s="126" t="s">
        <v>74</v>
      </c>
      <c r="Z1414" s="126"/>
      <c r="AA1414" s="133" t="s">
        <v>84</v>
      </c>
      <c r="AE1414" t="str">
        <f>IF(P1414&gt;U1414,"XXXX","")</f>
        <v/>
      </c>
    </row>
    <row r="1415" spans="1:31" x14ac:dyDescent="0.2">
      <c r="A1415" s="140"/>
      <c r="B1415" s="127"/>
      <c r="C1415" s="146"/>
      <c r="D1415" s="144"/>
      <c r="E1415" s="127"/>
      <c r="F1415" s="127"/>
      <c r="G1415" s="127"/>
      <c r="H1415" s="127"/>
      <c r="I1415" s="127"/>
      <c r="J1415" s="137"/>
      <c r="K1415" s="103" t="s">
        <v>13</v>
      </c>
      <c r="L1415" s="104" t="s">
        <v>60</v>
      </c>
      <c r="M1415" s="112" t="s">
        <v>65</v>
      </c>
      <c r="N1415" s="105">
        <v>240</v>
      </c>
      <c r="O1415" s="105">
        <v>3</v>
      </c>
      <c r="P1415" s="105">
        <v>5</v>
      </c>
      <c r="Q1415" s="105">
        <v>45</v>
      </c>
      <c r="R1415" s="106">
        <v>15</v>
      </c>
      <c r="S1415" s="127"/>
      <c r="T1415" s="127"/>
      <c r="U1415" s="127"/>
      <c r="V1415" s="127"/>
      <c r="W1415" s="127"/>
      <c r="X1415" s="127"/>
      <c r="Y1415" s="127"/>
      <c r="Z1415" s="127"/>
      <c r="AA1415" s="134"/>
    </row>
    <row r="1416" spans="1:31" ht="13.5" thickBot="1" x14ac:dyDescent="0.25">
      <c r="A1416" s="141"/>
      <c r="B1416" s="128"/>
      <c r="C1416" s="147"/>
      <c r="D1416" s="145"/>
      <c r="E1416" s="128"/>
      <c r="F1416" s="128"/>
      <c r="G1416" s="128"/>
      <c r="H1416" s="128"/>
      <c r="I1416" s="128"/>
      <c r="J1416" s="138"/>
      <c r="K1416" s="107" t="s">
        <v>14</v>
      </c>
      <c r="L1416" s="108" t="s">
        <v>60</v>
      </c>
      <c r="M1416" s="113" t="s">
        <v>193</v>
      </c>
      <c r="N1416" s="109">
        <v>240</v>
      </c>
      <c r="O1416" s="109">
        <v>3</v>
      </c>
      <c r="P1416" s="109">
        <v>5</v>
      </c>
      <c r="Q1416" s="109" t="s">
        <v>200</v>
      </c>
      <c r="R1416" s="110"/>
      <c r="S1416" s="128"/>
      <c r="T1416" s="128"/>
      <c r="U1416" s="128"/>
      <c r="V1416" s="128"/>
      <c r="W1416" s="128"/>
      <c r="X1416" s="128"/>
      <c r="Y1416" s="128"/>
      <c r="Z1416" s="128"/>
      <c r="AA1416" s="135"/>
    </row>
    <row r="1417" spans="1:31" x14ac:dyDescent="0.2">
      <c r="A1417" s="139" t="s">
        <v>690</v>
      </c>
      <c r="B1417" s="126" t="s">
        <v>76</v>
      </c>
      <c r="C1417" s="142">
        <v>43665</v>
      </c>
      <c r="D1417" s="143" t="s">
        <v>77</v>
      </c>
      <c r="E1417" s="126"/>
      <c r="F1417" s="126"/>
      <c r="G1417" s="126"/>
      <c r="H1417" s="126"/>
      <c r="I1417" s="126"/>
      <c r="J1417" s="136" t="s">
        <v>79</v>
      </c>
      <c r="K1417" s="100" t="s">
        <v>23</v>
      </c>
      <c r="L1417" s="93" t="s">
        <v>60</v>
      </c>
      <c r="M1417" s="111" t="s">
        <v>181</v>
      </c>
      <c r="N1417" s="101">
        <v>480</v>
      </c>
      <c r="O1417" s="101">
        <v>3</v>
      </c>
      <c r="P1417" s="101">
        <v>35</v>
      </c>
      <c r="Q1417" s="101">
        <v>30</v>
      </c>
      <c r="R1417" s="102"/>
      <c r="S1417" s="126" t="s">
        <v>72</v>
      </c>
      <c r="T1417" s="126">
        <v>3</v>
      </c>
      <c r="U1417" s="126">
        <v>35</v>
      </c>
      <c r="V1417" s="126">
        <v>21</v>
      </c>
      <c r="W1417" s="126">
        <v>15</v>
      </c>
      <c r="X1417" s="126">
        <v>1399.2</v>
      </c>
      <c r="Y1417" s="126" t="s">
        <v>74</v>
      </c>
      <c r="Z1417" s="126"/>
      <c r="AA1417" s="133" t="s">
        <v>84</v>
      </c>
      <c r="AE1417" t="str">
        <f>IF(P1417&gt;U1417,"XXXX","")</f>
        <v/>
      </c>
    </row>
    <row r="1418" spans="1:31" x14ac:dyDescent="0.2">
      <c r="A1418" s="140"/>
      <c r="B1418" s="127"/>
      <c r="C1418" s="146"/>
      <c r="D1418" s="144"/>
      <c r="E1418" s="127"/>
      <c r="F1418" s="127"/>
      <c r="G1418" s="127"/>
      <c r="H1418" s="127"/>
      <c r="I1418" s="127"/>
      <c r="J1418" s="137"/>
      <c r="K1418" s="103" t="s">
        <v>13</v>
      </c>
      <c r="L1418" s="104" t="s">
        <v>60</v>
      </c>
      <c r="M1418" s="112" t="s">
        <v>65</v>
      </c>
      <c r="N1418" s="105">
        <v>480</v>
      </c>
      <c r="O1418" s="105">
        <v>3</v>
      </c>
      <c r="P1418" s="105">
        <v>5</v>
      </c>
      <c r="Q1418" s="105">
        <v>45</v>
      </c>
      <c r="R1418" s="106">
        <v>25</v>
      </c>
      <c r="S1418" s="127"/>
      <c r="T1418" s="127"/>
      <c r="U1418" s="127"/>
      <c r="V1418" s="127"/>
      <c r="W1418" s="127"/>
      <c r="X1418" s="127"/>
      <c r="Y1418" s="127"/>
      <c r="Z1418" s="127"/>
      <c r="AA1418" s="134"/>
    </row>
    <row r="1419" spans="1:31" ht="13.5" thickBot="1" x14ac:dyDescent="0.25">
      <c r="A1419" s="141"/>
      <c r="B1419" s="128"/>
      <c r="C1419" s="147"/>
      <c r="D1419" s="145"/>
      <c r="E1419" s="128"/>
      <c r="F1419" s="128"/>
      <c r="G1419" s="128"/>
      <c r="H1419" s="128"/>
      <c r="I1419" s="128"/>
      <c r="J1419" s="138"/>
      <c r="K1419" s="107" t="s">
        <v>14</v>
      </c>
      <c r="L1419" s="108" t="s">
        <v>60</v>
      </c>
      <c r="M1419" s="113" t="s">
        <v>185</v>
      </c>
      <c r="N1419" s="109">
        <v>480</v>
      </c>
      <c r="O1419" s="109">
        <v>3</v>
      </c>
      <c r="P1419" s="109">
        <v>5</v>
      </c>
      <c r="Q1419" s="109" t="s">
        <v>199</v>
      </c>
      <c r="R1419" s="110"/>
      <c r="S1419" s="128"/>
      <c r="T1419" s="128"/>
      <c r="U1419" s="128"/>
      <c r="V1419" s="128"/>
      <c r="W1419" s="128"/>
      <c r="X1419" s="128"/>
      <c r="Y1419" s="128"/>
      <c r="Z1419" s="128"/>
      <c r="AA1419" s="135"/>
    </row>
    <row r="1420" spans="1:31" x14ac:dyDescent="0.2">
      <c r="A1420" s="139" t="s">
        <v>691</v>
      </c>
      <c r="B1420" s="126" t="s">
        <v>76</v>
      </c>
      <c r="C1420" s="142">
        <v>43665</v>
      </c>
      <c r="D1420" s="143" t="s">
        <v>77</v>
      </c>
      <c r="E1420" s="126"/>
      <c r="F1420" s="126"/>
      <c r="G1420" s="126"/>
      <c r="H1420" s="126"/>
      <c r="I1420" s="126"/>
      <c r="J1420" s="136" t="s">
        <v>79</v>
      </c>
      <c r="K1420" s="100" t="s">
        <v>23</v>
      </c>
      <c r="L1420" s="93" t="s">
        <v>60</v>
      </c>
      <c r="M1420" s="111" t="s">
        <v>181</v>
      </c>
      <c r="N1420" s="101">
        <v>480</v>
      </c>
      <c r="O1420" s="101">
        <v>3</v>
      </c>
      <c r="P1420" s="101">
        <v>35</v>
      </c>
      <c r="Q1420" s="101">
        <v>40</v>
      </c>
      <c r="R1420" s="102"/>
      <c r="S1420" s="126" t="s">
        <v>72</v>
      </c>
      <c r="T1420" s="126">
        <v>3</v>
      </c>
      <c r="U1420" s="126">
        <v>35</v>
      </c>
      <c r="V1420" s="126">
        <v>21</v>
      </c>
      <c r="W1420" s="126">
        <v>15</v>
      </c>
      <c r="X1420" s="126">
        <v>1399.2</v>
      </c>
      <c r="Y1420" s="126" t="s">
        <v>74</v>
      </c>
      <c r="Z1420" s="126"/>
      <c r="AA1420" s="133" t="s">
        <v>84</v>
      </c>
      <c r="AE1420" t="str">
        <f>IF(P1420&gt;U1420,"XXXX","")</f>
        <v/>
      </c>
    </row>
    <row r="1421" spans="1:31" x14ac:dyDescent="0.2">
      <c r="A1421" s="140"/>
      <c r="B1421" s="127"/>
      <c r="C1421" s="146"/>
      <c r="D1421" s="144"/>
      <c r="E1421" s="127"/>
      <c r="F1421" s="127"/>
      <c r="G1421" s="127"/>
      <c r="H1421" s="127"/>
      <c r="I1421" s="127"/>
      <c r="J1421" s="137"/>
      <c r="K1421" s="103" t="s">
        <v>13</v>
      </c>
      <c r="L1421" s="104" t="s">
        <v>60</v>
      </c>
      <c r="M1421" s="112" t="s">
        <v>65</v>
      </c>
      <c r="N1421" s="105">
        <v>480</v>
      </c>
      <c r="O1421" s="105">
        <v>3</v>
      </c>
      <c r="P1421" s="105">
        <v>5</v>
      </c>
      <c r="Q1421" s="105">
        <v>45</v>
      </c>
      <c r="R1421" s="106">
        <v>25</v>
      </c>
      <c r="S1421" s="127"/>
      <c r="T1421" s="127"/>
      <c r="U1421" s="127"/>
      <c r="V1421" s="127"/>
      <c r="W1421" s="127"/>
      <c r="X1421" s="127"/>
      <c r="Y1421" s="127"/>
      <c r="Z1421" s="127"/>
      <c r="AA1421" s="134"/>
    </row>
    <row r="1422" spans="1:31" ht="13.5" thickBot="1" x14ac:dyDescent="0.25">
      <c r="A1422" s="141"/>
      <c r="B1422" s="128"/>
      <c r="C1422" s="147"/>
      <c r="D1422" s="145"/>
      <c r="E1422" s="128"/>
      <c r="F1422" s="128"/>
      <c r="G1422" s="128"/>
      <c r="H1422" s="128"/>
      <c r="I1422" s="128"/>
      <c r="J1422" s="138"/>
      <c r="K1422" s="107" t="s">
        <v>14</v>
      </c>
      <c r="L1422" s="108" t="s">
        <v>60</v>
      </c>
      <c r="M1422" s="113" t="s">
        <v>185</v>
      </c>
      <c r="N1422" s="109">
        <v>480</v>
      </c>
      <c r="O1422" s="109">
        <v>3</v>
      </c>
      <c r="P1422" s="109">
        <v>5</v>
      </c>
      <c r="Q1422" s="109" t="s">
        <v>199</v>
      </c>
      <c r="R1422" s="110"/>
      <c r="S1422" s="128"/>
      <c r="T1422" s="128"/>
      <c r="U1422" s="128"/>
      <c r="V1422" s="128"/>
      <c r="W1422" s="128"/>
      <c r="X1422" s="128"/>
      <c r="Y1422" s="128"/>
      <c r="Z1422" s="128"/>
      <c r="AA1422" s="135"/>
    </row>
    <row r="1423" spans="1:31" x14ac:dyDescent="0.2">
      <c r="A1423" s="139" t="s">
        <v>692</v>
      </c>
      <c r="B1423" s="126" t="s">
        <v>76</v>
      </c>
      <c r="C1423" s="142">
        <v>43665</v>
      </c>
      <c r="D1423" s="143" t="s">
        <v>77</v>
      </c>
      <c r="E1423" s="126"/>
      <c r="F1423" s="126"/>
      <c r="G1423" s="126"/>
      <c r="H1423" s="126"/>
      <c r="I1423" s="126"/>
      <c r="J1423" s="136" t="s">
        <v>79</v>
      </c>
      <c r="K1423" s="100" t="s">
        <v>23</v>
      </c>
      <c r="L1423" s="93" t="s">
        <v>60</v>
      </c>
      <c r="M1423" s="111" t="s">
        <v>181</v>
      </c>
      <c r="N1423" s="101">
        <v>480</v>
      </c>
      <c r="O1423" s="101">
        <v>3</v>
      </c>
      <c r="P1423" s="101">
        <v>35</v>
      </c>
      <c r="Q1423" s="101">
        <v>50</v>
      </c>
      <c r="R1423" s="102"/>
      <c r="S1423" s="126" t="s">
        <v>72</v>
      </c>
      <c r="T1423" s="126">
        <v>3</v>
      </c>
      <c r="U1423" s="126">
        <v>35</v>
      </c>
      <c r="V1423" s="126">
        <v>21</v>
      </c>
      <c r="W1423" s="126">
        <v>15</v>
      </c>
      <c r="X1423" s="126">
        <v>1399.2</v>
      </c>
      <c r="Y1423" s="126" t="s">
        <v>74</v>
      </c>
      <c r="Z1423" s="126"/>
      <c r="AA1423" s="133" t="s">
        <v>84</v>
      </c>
      <c r="AE1423" t="str">
        <f>IF(P1423&gt;U1423,"XXXX","")</f>
        <v/>
      </c>
    </row>
    <row r="1424" spans="1:31" x14ac:dyDescent="0.2">
      <c r="A1424" s="140"/>
      <c r="B1424" s="127"/>
      <c r="C1424" s="146"/>
      <c r="D1424" s="144"/>
      <c r="E1424" s="127"/>
      <c r="F1424" s="127"/>
      <c r="G1424" s="127"/>
      <c r="H1424" s="127"/>
      <c r="I1424" s="127"/>
      <c r="J1424" s="137"/>
      <c r="K1424" s="103" t="s">
        <v>13</v>
      </c>
      <c r="L1424" s="104" t="s">
        <v>60</v>
      </c>
      <c r="M1424" s="112" t="s">
        <v>65</v>
      </c>
      <c r="N1424" s="105">
        <v>480</v>
      </c>
      <c r="O1424" s="105">
        <v>3</v>
      </c>
      <c r="P1424" s="105">
        <v>5</v>
      </c>
      <c r="Q1424" s="105">
        <v>45</v>
      </c>
      <c r="R1424" s="106">
        <v>25</v>
      </c>
      <c r="S1424" s="127"/>
      <c r="T1424" s="127"/>
      <c r="U1424" s="127"/>
      <c r="V1424" s="127"/>
      <c r="W1424" s="127"/>
      <c r="X1424" s="127"/>
      <c r="Y1424" s="127"/>
      <c r="Z1424" s="127"/>
      <c r="AA1424" s="134"/>
    </row>
    <row r="1425" spans="1:31" ht="13.5" thickBot="1" x14ac:dyDescent="0.25">
      <c r="A1425" s="141"/>
      <c r="B1425" s="128"/>
      <c r="C1425" s="147"/>
      <c r="D1425" s="145"/>
      <c r="E1425" s="128"/>
      <c r="F1425" s="128"/>
      <c r="G1425" s="128"/>
      <c r="H1425" s="128"/>
      <c r="I1425" s="128"/>
      <c r="J1425" s="138"/>
      <c r="K1425" s="107" t="s">
        <v>14</v>
      </c>
      <c r="L1425" s="108" t="s">
        <v>60</v>
      </c>
      <c r="M1425" s="113" t="s">
        <v>185</v>
      </c>
      <c r="N1425" s="109">
        <v>480</v>
      </c>
      <c r="O1425" s="109">
        <v>3</v>
      </c>
      <c r="P1425" s="109">
        <v>5</v>
      </c>
      <c r="Q1425" s="109" t="s">
        <v>199</v>
      </c>
      <c r="R1425" s="110"/>
      <c r="S1425" s="128"/>
      <c r="T1425" s="128"/>
      <c r="U1425" s="128"/>
      <c r="V1425" s="128"/>
      <c r="W1425" s="128"/>
      <c r="X1425" s="128"/>
      <c r="Y1425" s="128"/>
      <c r="Z1425" s="128"/>
      <c r="AA1425" s="135"/>
    </row>
    <row r="1426" spans="1:31" x14ac:dyDescent="0.2">
      <c r="A1426" s="139" t="s">
        <v>693</v>
      </c>
      <c r="B1426" s="126" t="s">
        <v>76</v>
      </c>
      <c r="C1426" s="142">
        <v>43665</v>
      </c>
      <c r="D1426" s="143" t="s">
        <v>77</v>
      </c>
      <c r="E1426" s="126"/>
      <c r="F1426" s="126"/>
      <c r="G1426" s="126"/>
      <c r="H1426" s="126"/>
      <c r="I1426" s="126"/>
      <c r="J1426" s="136" t="s">
        <v>79</v>
      </c>
      <c r="K1426" s="100" t="s">
        <v>23</v>
      </c>
      <c r="L1426" s="93" t="s">
        <v>60</v>
      </c>
      <c r="M1426" s="111" t="s">
        <v>181</v>
      </c>
      <c r="N1426" s="101">
        <v>480</v>
      </c>
      <c r="O1426" s="101">
        <v>3</v>
      </c>
      <c r="P1426" s="101">
        <v>35</v>
      </c>
      <c r="Q1426" s="101">
        <v>60</v>
      </c>
      <c r="R1426" s="102"/>
      <c r="S1426" s="126" t="s">
        <v>72</v>
      </c>
      <c r="T1426" s="126">
        <v>3</v>
      </c>
      <c r="U1426" s="126">
        <v>35</v>
      </c>
      <c r="V1426" s="126">
        <v>21</v>
      </c>
      <c r="W1426" s="126">
        <v>15</v>
      </c>
      <c r="X1426" s="126">
        <v>1399.2</v>
      </c>
      <c r="Y1426" s="126" t="s">
        <v>74</v>
      </c>
      <c r="Z1426" s="126"/>
      <c r="AA1426" s="133" t="s">
        <v>84</v>
      </c>
      <c r="AE1426" t="str">
        <f>IF(P1426&gt;U1426,"XXXX","")</f>
        <v/>
      </c>
    </row>
    <row r="1427" spans="1:31" x14ac:dyDescent="0.2">
      <c r="A1427" s="140"/>
      <c r="B1427" s="127"/>
      <c r="C1427" s="146"/>
      <c r="D1427" s="144"/>
      <c r="E1427" s="127"/>
      <c r="F1427" s="127"/>
      <c r="G1427" s="127"/>
      <c r="H1427" s="127"/>
      <c r="I1427" s="127"/>
      <c r="J1427" s="137"/>
      <c r="K1427" s="103" t="s">
        <v>13</v>
      </c>
      <c r="L1427" s="104" t="s">
        <v>60</v>
      </c>
      <c r="M1427" s="112" t="s">
        <v>65</v>
      </c>
      <c r="N1427" s="105">
        <v>480</v>
      </c>
      <c r="O1427" s="105">
        <v>3</v>
      </c>
      <c r="P1427" s="105">
        <v>5</v>
      </c>
      <c r="Q1427" s="105">
        <v>45</v>
      </c>
      <c r="R1427" s="106">
        <v>25</v>
      </c>
      <c r="S1427" s="127"/>
      <c r="T1427" s="127"/>
      <c r="U1427" s="127"/>
      <c r="V1427" s="127"/>
      <c r="W1427" s="127"/>
      <c r="X1427" s="127"/>
      <c r="Y1427" s="127"/>
      <c r="Z1427" s="127"/>
      <c r="AA1427" s="134"/>
    </row>
    <row r="1428" spans="1:31" ht="13.5" thickBot="1" x14ac:dyDescent="0.25">
      <c r="A1428" s="141"/>
      <c r="B1428" s="128"/>
      <c r="C1428" s="147"/>
      <c r="D1428" s="145"/>
      <c r="E1428" s="128"/>
      <c r="F1428" s="128"/>
      <c r="G1428" s="128"/>
      <c r="H1428" s="128"/>
      <c r="I1428" s="128"/>
      <c r="J1428" s="138"/>
      <c r="K1428" s="107" t="s">
        <v>14</v>
      </c>
      <c r="L1428" s="108" t="s">
        <v>60</v>
      </c>
      <c r="M1428" s="113" t="s">
        <v>185</v>
      </c>
      <c r="N1428" s="109">
        <v>480</v>
      </c>
      <c r="O1428" s="109">
        <v>3</v>
      </c>
      <c r="P1428" s="109">
        <v>5</v>
      </c>
      <c r="Q1428" s="109" t="s">
        <v>199</v>
      </c>
      <c r="R1428" s="110"/>
      <c r="S1428" s="128"/>
      <c r="T1428" s="128"/>
      <c r="U1428" s="128"/>
      <c r="V1428" s="128"/>
      <c r="W1428" s="128"/>
      <c r="X1428" s="128"/>
      <c r="Y1428" s="128"/>
      <c r="Z1428" s="128"/>
      <c r="AA1428" s="135"/>
    </row>
    <row r="1429" spans="1:31" x14ac:dyDescent="0.2">
      <c r="A1429" s="139" t="s">
        <v>694</v>
      </c>
      <c r="B1429" s="126" t="s">
        <v>76</v>
      </c>
      <c r="C1429" s="142">
        <v>43665</v>
      </c>
      <c r="D1429" s="143" t="s">
        <v>77</v>
      </c>
      <c r="E1429" s="126"/>
      <c r="F1429" s="126"/>
      <c r="G1429" s="126"/>
      <c r="H1429" s="126"/>
      <c r="I1429" s="126"/>
      <c r="J1429" s="136" t="s">
        <v>79</v>
      </c>
      <c r="K1429" s="100" t="s">
        <v>23</v>
      </c>
      <c r="L1429" s="93" t="s">
        <v>60</v>
      </c>
      <c r="M1429" s="111" t="s">
        <v>181</v>
      </c>
      <c r="N1429" s="101">
        <v>480</v>
      </c>
      <c r="O1429" s="101">
        <v>3</v>
      </c>
      <c r="P1429" s="101">
        <v>35</v>
      </c>
      <c r="Q1429" s="101">
        <v>70</v>
      </c>
      <c r="R1429" s="102"/>
      <c r="S1429" s="126" t="s">
        <v>72</v>
      </c>
      <c r="T1429" s="126">
        <v>3</v>
      </c>
      <c r="U1429" s="126">
        <v>35</v>
      </c>
      <c r="V1429" s="126">
        <v>21</v>
      </c>
      <c r="W1429" s="126">
        <v>15</v>
      </c>
      <c r="X1429" s="126">
        <v>1399.2</v>
      </c>
      <c r="Y1429" s="126" t="s">
        <v>74</v>
      </c>
      <c r="Z1429" s="126"/>
      <c r="AA1429" s="133" t="s">
        <v>84</v>
      </c>
      <c r="AE1429" t="str">
        <f>IF(P1429&gt;U1429,"XXXX","")</f>
        <v/>
      </c>
    </row>
    <row r="1430" spans="1:31" x14ac:dyDescent="0.2">
      <c r="A1430" s="140"/>
      <c r="B1430" s="127"/>
      <c r="C1430" s="146"/>
      <c r="D1430" s="144"/>
      <c r="E1430" s="127"/>
      <c r="F1430" s="127"/>
      <c r="G1430" s="127"/>
      <c r="H1430" s="127"/>
      <c r="I1430" s="127"/>
      <c r="J1430" s="137"/>
      <c r="K1430" s="103" t="s">
        <v>13</v>
      </c>
      <c r="L1430" s="104" t="s">
        <v>60</v>
      </c>
      <c r="M1430" s="112" t="s">
        <v>65</v>
      </c>
      <c r="N1430" s="105">
        <v>480</v>
      </c>
      <c r="O1430" s="105">
        <v>3</v>
      </c>
      <c r="P1430" s="105">
        <v>5</v>
      </c>
      <c r="Q1430" s="105">
        <v>45</v>
      </c>
      <c r="R1430" s="106">
        <v>25</v>
      </c>
      <c r="S1430" s="127"/>
      <c r="T1430" s="127"/>
      <c r="U1430" s="127"/>
      <c r="V1430" s="127"/>
      <c r="W1430" s="127"/>
      <c r="X1430" s="127"/>
      <c r="Y1430" s="127"/>
      <c r="Z1430" s="127"/>
      <c r="AA1430" s="134"/>
    </row>
    <row r="1431" spans="1:31" ht="13.5" thickBot="1" x14ac:dyDescent="0.25">
      <c r="A1431" s="141"/>
      <c r="B1431" s="128"/>
      <c r="C1431" s="147"/>
      <c r="D1431" s="145"/>
      <c r="E1431" s="128"/>
      <c r="F1431" s="128"/>
      <c r="G1431" s="128"/>
      <c r="H1431" s="128"/>
      <c r="I1431" s="128"/>
      <c r="J1431" s="138"/>
      <c r="K1431" s="107" t="s">
        <v>14</v>
      </c>
      <c r="L1431" s="108" t="s">
        <v>60</v>
      </c>
      <c r="M1431" s="113" t="s">
        <v>185</v>
      </c>
      <c r="N1431" s="109">
        <v>480</v>
      </c>
      <c r="O1431" s="109">
        <v>3</v>
      </c>
      <c r="P1431" s="109">
        <v>5</v>
      </c>
      <c r="Q1431" s="109" t="s">
        <v>199</v>
      </c>
      <c r="R1431" s="110"/>
      <c r="S1431" s="128"/>
      <c r="T1431" s="128"/>
      <c r="U1431" s="128"/>
      <c r="V1431" s="128"/>
      <c r="W1431" s="128"/>
      <c r="X1431" s="128"/>
      <c r="Y1431" s="128"/>
      <c r="Z1431" s="128"/>
      <c r="AA1431" s="135"/>
    </row>
    <row r="1432" spans="1:31" x14ac:dyDescent="0.2">
      <c r="A1432" s="139" t="s">
        <v>695</v>
      </c>
      <c r="B1432" s="126" t="s">
        <v>76</v>
      </c>
      <c r="C1432" s="142">
        <v>43665</v>
      </c>
      <c r="D1432" s="143" t="s">
        <v>77</v>
      </c>
      <c r="E1432" s="126"/>
      <c r="F1432" s="126"/>
      <c r="G1432" s="126"/>
      <c r="H1432" s="126"/>
      <c r="I1432" s="126"/>
      <c r="J1432" s="136" t="s">
        <v>79</v>
      </c>
      <c r="K1432" s="100" t="s">
        <v>23</v>
      </c>
      <c r="L1432" s="93" t="s">
        <v>60</v>
      </c>
      <c r="M1432" s="111" t="s">
        <v>181</v>
      </c>
      <c r="N1432" s="101">
        <v>480</v>
      </c>
      <c r="O1432" s="101">
        <v>3</v>
      </c>
      <c r="P1432" s="101">
        <v>35</v>
      </c>
      <c r="Q1432" s="101">
        <v>40</v>
      </c>
      <c r="R1432" s="102"/>
      <c r="S1432" s="126" t="s">
        <v>72</v>
      </c>
      <c r="T1432" s="126">
        <v>3</v>
      </c>
      <c r="U1432" s="126">
        <v>35</v>
      </c>
      <c r="V1432" s="126">
        <v>27</v>
      </c>
      <c r="W1432" s="126">
        <v>20</v>
      </c>
      <c r="X1432" s="126">
        <v>1399.2</v>
      </c>
      <c r="Y1432" s="126" t="s">
        <v>74</v>
      </c>
      <c r="Z1432" s="126"/>
      <c r="AA1432" s="133" t="s">
        <v>84</v>
      </c>
      <c r="AE1432" t="str">
        <f>IF(P1432&gt;U1432,"XXXX","")</f>
        <v/>
      </c>
    </row>
    <row r="1433" spans="1:31" x14ac:dyDescent="0.2">
      <c r="A1433" s="140"/>
      <c r="B1433" s="127"/>
      <c r="C1433" s="146"/>
      <c r="D1433" s="144"/>
      <c r="E1433" s="127"/>
      <c r="F1433" s="127"/>
      <c r="G1433" s="127"/>
      <c r="H1433" s="127"/>
      <c r="I1433" s="127"/>
      <c r="J1433" s="137"/>
      <c r="K1433" s="103" t="s">
        <v>13</v>
      </c>
      <c r="L1433" s="104" t="s">
        <v>60</v>
      </c>
      <c r="M1433" s="112" t="s">
        <v>65</v>
      </c>
      <c r="N1433" s="105">
        <v>480</v>
      </c>
      <c r="O1433" s="105">
        <v>3</v>
      </c>
      <c r="P1433" s="105">
        <v>5</v>
      </c>
      <c r="Q1433" s="105">
        <v>45</v>
      </c>
      <c r="R1433" s="106">
        <v>25</v>
      </c>
      <c r="S1433" s="127"/>
      <c r="T1433" s="127"/>
      <c r="U1433" s="127"/>
      <c r="V1433" s="127"/>
      <c r="W1433" s="127"/>
      <c r="X1433" s="127"/>
      <c r="Y1433" s="127"/>
      <c r="Z1433" s="127"/>
      <c r="AA1433" s="134"/>
    </row>
    <row r="1434" spans="1:31" ht="13.5" thickBot="1" x14ac:dyDescent="0.25">
      <c r="A1434" s="141"/>
      <c r="B1434" s="128"/>
      <c r="C1434" s="147"/>
      <c r="D1434" s="145"/>
      <c r="E1434" s="128"/>
      <c r="F1434" s="128"/>
      <c r="G1434" s="128"/>
      <c r="H1434" s="128"/>
      <c r="I1434" s="128"/>
      <c r="J1434" s="138"/>
      <c r="K1434" s="107" t="s">
        <v>14</v>
      </c>
      <c r="L1434" s="108" t="s">
        <v>60</v>
      </c>
      <c r="M1434" s="113" t="s">
        <v>185</v>
      </c>
      <c r="N1434" s="109">
        <v>480</v>
      </c>
      <c r="O1434" s="109">
        <v>3</v>
      </c>
      <c r="P1434" s="109">
        <v>5</v>
      </c>
      <c r="Q1434" s="109" t="s">
        <v>199</v>
      </c>
      <c r="R1434" s="110"/>
      <c r="S1434" s="128"/>
      <c r="T1434" s="128"/>
      <c r="U1434" s="128"/>
      <c r="V1434" s="128"/>
      <c r="W1434" s="128"/>
      <c r="X1434" s="128"/>
      <c r="Y1434" s="128"/>
      <c r="Z1434" s="128"/>
      <c r="AA1434" s="135"/>
    </row>
    <row r="1435" spans="1:31" x14ac:dyDescent="0.2">
      <c r="A1435" s="139" t="s">
        <v>696</v>
      </c>
      <c r="B1435" s="126" t="s">
        <v>76</v>
      </c>
      <c r="C1435" s="142">
        <v>43665</v>
      </c>
      <c r="D1435" s="143" t="s">
        <v>77</v>
      </c>
      <c r="E1435" s="126"/>
      <c r="F1435" s="126"/>
      <c r="G1435" s="126"/>
      <c r="H1435" s="126"/>
      <c r="I1435" s="126"/>
      <c r="J1435" s="136" t="s">
        <v>79</v>
      </c>
      <c r="K1435" s="100" t="s">
        <v>23</v>
      </c>
      <c r="L1435" s="93" t="s">
        <v>60</v>
      </c>
      <c r="M1435" s="111" t="s">
        <v>181</v>
      </c>
      <c r="N1435" s="101">
        <v>480</v>
      </c>
      <c r="O1435" s="101">
        <v>3</v>
      </c>
      <c r="P1435" s="101">
        <v>35</v>
      </c>
      <c r="Q1435" s="101">
        <v>50</v>
      </c>
      <c r="R1435" s="102"/>
      <c r="S1435" s="126" t="s">
        <v>72</v>
      </c>
      <c r="T1435" s="126">
        <v>3</v>
      </c>
      <c r="U1435" s="126">
        <v>35</v>
      </c>
      <c r="V1435" s="126">
        <v>27</v>
      </c>
      <c r="W1435" s="126">
        <v>20</v>
      </c>
      <c r="X1435" s="126">
        <v>1399.2</v>
      </c>
      <c r="Y1435" s="126" t="s">
        <v>74</v>
      </c>
      <c r="Z1435" s="126"/>
      <c r="AA1435" s="133" t="s">
        <v>84</v>
      </c>
      <c r="AE1435" t="str">
        <f>IF(P1435&gt;U1435,"XXXX","")</f>
        <v/>
      </c>
    </row>
    <row r="1436" spans="1:31" x14ac:dyDescent="0.2">
      <c r="A1436" s="140"/>
      <c r="B1436" s="127"/>
      <c r="C1436" s="146"/>
      <c r="D1436" s="144"/>
      <c r="E1436" s="127"/>
      <c r="F1436" s="127"/>
      <c r="G1436" s="127"/>
      <c r="H1436" s="127"/>
      <c r="I1436" s="127"/>
      <c r="J1436" s="137"/>
      <c r="K1436" s="103" t="s">
        <v>13</v>
      </c>
      <c r="L1436" s="104" t="s">
        <v>60</v>
      </c>
      <c r="M1436" s="112" t="s">
        <v>65</v>
      </c>
      <c r="N1436" s="105">
        <v>480</v>
      </c>
      <c r="O1436" s="105">
        <v>3</v>
      </c>
      <c r="P1436" s="105">
        <v>5</v>
      </c>
      <c r="Q1436" s="105">
        <v>45</v>
      </c>
      <c r="R1436" s="106">
        <v>25</v>
      </c>
      <c r="S1436" s="127"/>
      <c r="T1436" s="127"/>
      <c r="U1436" s="127"/>
      <c r="V1436" s="127"/>
      <c r="W1436" s="127"/>
      <c r="X1436" s="127"/>
      <c r="Y1436" s="127"/>
      <c r="Z1436" s="127"/>
      <c r="AA1436" s="134"/>
    </row>
    <row r="1437" spans="1:31" ht="13.5" thickBot="1" x14ac:dyDescent="0.25">
      <c r="A1437" s="141"/>
      <c r="B1437" s="128"/>
      <c r="C1437" s="147"/>
      <c r="D1437" s="145"/>
      <c r="E1437" s="128"/>
      <c r="F1437" s="128"/>
      <c r="G1437" s="128"/>
      <c r="H1437" s="128"/>
      <c r="I1437" s="128"/>
      <c r="J1437" s="138"/>
      <c r="K1437" s="107" t="s">
        <v>14</v>
      </c>
      <c r="L1437" s="108" t="s">
        <v>60</v>
      </c>
      <c r="M1437" s="113" t="s">
        <v>185</v>
      </c>
      <c r="N1437" s="109">
        <v>480</v>
      </c>
      <c r="O1437" s="109">
        <v>3</v>
      </c>
      <c r="P1437" s="109">
        <v>5</v>
      </c>
      <c r="Q1437" s="109" t="s">
        <v>199</v>
      </c>
      <c r="R1437" s="110"/>
      <c r="S1437" s="128"/>
      <c r="T1437" s="128"/>
      <c r="U1437" s="128"/>
      <c r="V1437" s="128"/>
      <c r="W1437" s="128"/>
      <c r="X1437" s="128"/>
      <c r="Y1437" s="128"/>
      <c r="Z1437" s="128"/>
      <c r="AA1437" s="135"/>
    </row>
    <row r="1438" spans="1:31" x14ac:dyDescent="0.2">
      <c r="A1438" s="139" t="s">
        <v>697</v>
      </c>
      <c r="B1438" s="126" t="s">
        <v>76</v>
      </c>
      <c r="C1438" s="142">
        <v>43665</v>
      </c>
      <c r="D1438" s="143" t="s">
        <v>77</v>
      </c>
      <c r="E1438" s="126"/>
      <c r="F1438" s="126"/>
      <c r="G1438" s="126"/>
      <c r="H1438" s="126"/>
      <c r="I1438" s="126"/>
      <c r="J1438" s="136" t="s">
        <v>79</v>
      </c>
      <c r="K1438" s="100" t="s">
        <v>23</v>
      </c>
      <c r="L1438" s="93" t="s">
        <v>60</v>
      </c>
      <c r="M1438" s="111" t="s">
        <v>181</v>
      </c>
      <c r="N1438" s="101">
        <v>480</v>
      </c>
      <c r="O1438" s="101">
        <v>3</v>
      </c>
      <c r="P1438" s="101">
        <v>35</v>
      </c>
      <c r="Q1438" s="101">
        <v>60</v>
      </c>
      <c r="R1438" s="102"/>
      <c r="S1438" s="126" t="s">
        <v>72</v>
      </c>
      <c r="T1438" s="126">
        <v>3</v>
      </c>
      <c r="U1438" s="126">
        <v>35</v>
      </c>
      <c r="V1438" s="126">
        <v>27</v>
      </c>
      <c r="W1438" s="126">
        <v>20</v>
      </c>
      <c r="X1438" s="126">
        <v>1399.2</v>
      </c>
      <c r="Y1438" s="126" t="s">
        <v>74</v>
      </c>
      <c r="Z1438" s="126"/>
      <c r="AA1438" s="133" t="s">
        <v>84</v>
      </c>
      <c r="AE1438" t="str">
        <f>IF(P1438&gt;U1438,"XXXX","")</f>
        <v/>
      </c>
    </row>
    <row r="1439" spans="1:31" x14ac:dyDescent="0.2">
      <c r="A1439" s="140"/>
      <c r="B1439" s="127"/>
      <c r="C1439" s="146"/>
      <c r="D1439" s="144"/>
      <c r="E1439" s="127"/>
      <c r="F1439" s="127"/>
      <c r="G1439" s="127"/>
      <c r="H1439" s="127"/>
      <c r="I1439" s="127"/>
      <c r="J1439" s="137"/>
      <c r="K1439" s="103" t="s">
        <v>13</v>
      </c>
      <c r="L1439" s="104" t="s">
        <v>60</v>
      </c>
      <c r="M1439" s="112" t="s">
        <v>65</v>
      </c>
      <c r="N1439" s="105">
        <v>480</v>
      </c>
      <c r="O1439" s="105">
        <v>3</v>
      </c>
      <c r="P1439" s="105">
        <v>5</v>
      </c>
      <c r="Q1439" s="105">
        <v>45</v>
      </c>
      <c r="R1439" s="106">
        <v>25</v>
      </c>
      <c r="S1439" s="127"/>
      <c r="T1439" s="127"/>
      <c r="U1439" s="127"/>
      <c r="V1439" s="127"/>
      <c r="W1439" s="127"/>
      <c r="X1439" s="127"/>
      <c r="Y1439" s="127"/>
      <c r="Z1439" s="127"/>
      <c r="AA1439" s="134"/>
    </row>
    <row r="1440" spans="1:31" ht="13.5" thickBot="1" x14ac:dyDescent="0.25">
      <c r="A1440" s="141"/>
      <c r="B1440" s="128"/>
      <c r="C1440" s="147"/>
      <c r="D1440" s="145"/>
      <c r="E1440" s="128"/>
      <c r="F1440" s="128"/>
      <c r="G1440" s="128"/>
      <c r="H1440" s="128"/>
      <c r="I1440" s="128"/>
      <c r="J1440" s="138"/>
      <c r="K1440" s="107" t="s">
        <v>14</v>
      </c>
      <c r="L1440" s="108" t="s">
        <v>60</v>
      </c>
      <c r="M1440" s="113" t="s">
        <v>185</v>
      </c>
      <c r="N1440" s="109">
        <v>480</v>
      </c>
      <c r="O1440" s="109">
        <v>3</v>
      </c>
      <c r="P1440" s="109">
        <v>5</v>
      </c>
      <c r="Q1440" s="109" t="s">
        <v>199</v>
      </c>
      <c r="R1440" s="110"/>
      <c r="S1440" s="128"/>
      <c r="T1440" s="128"/>
      <c r="U1440" s="128"/>
      <c r="V1440" s="128"/>
      <c r="W1440" s="128"/>
      <c r="X1440" s="128"/>
      <c r="Y1440" s="128"/>
      <c r="Z1440" s="128"/>
      <c r="AA1440" s="135"/>
    </row>
    <row r="1441" spans="1:31" x14ac:dyDescent="0.2">
      <c r="A1441" s="139" t="s">
        <v>698</v>
      </c>
      <c r="B1441" s="126" t="s">
        <v>76</v>
      </c>
      <c r="C1441" s="142">
        <v>43665</v>
      </c>
      <c r="D1441" s="143" t="s">
        <v>77</v>
      </c>
      <c r="E1441" s="126"/>
      <c r="F1441" s="126"/>
      <c r="G1441" s="126"/>
      <c r="H1441" s="126"/>
      <c r="I1441" s="126"/>
      <c r="J1441" s="136" t="s">
        <v>79</v>
      </c>
      <c r="K1441" s="100" t="s">
        <v>23</v>
      </c>
      <c r="L1441" s="93" t="s">
        <v>60</v>
      </c>
      <c r="M1441" s="111" t="s">
        <v>181</v>
      </c>
      <c r="N1441" s="101">
        <v>480</v>
      </c>
      <c r="O1441" s="101">
        <v>3</v>
      </c>
      <c r="P1441" s="101">
        <v>35</v>
      </c>
      <c r="Q1441" s="101">
        <v>70</v>
      </c>
      <c r="R1441" s="102"/>
      <c r="S1441" s="126" t="s">
        <v>72</v>
      </c>
      <c r="T1441" s="126">
        <v>3</v>
      </c>
      <c r="U1441" s="126">
        <v>35</v>
      </c>
      <c r="V1441" s="126">
        <v>27</v>
      </c>
      <c r="W1441" s="126">
        <v>20</v>
      </c>
      <c r="X1441" s="126">
        <v>1399.2</v>
      </c>
      <c r="Y1441" s="126" t="s">
        <v>74</v>
      </c>
      <c r="Z1441" s="126"/>
      <c r="AA1441" s="133" t="s">
        <v>84</v>
      </c>
      <c r="AE1441" t="str">
        <f>IF(P1441&gt;U1441,"XXXX","")</f>
        <v/>
      </c>
    </row>
    <row r="1442" spans="1:31" x14ac:dyDescent="0.2">
      <c r="A1442" s="140"/>
      <c r="B1442" s="127"/>
      <c r="C1442" s="146"/>
      <c r="D1442" s="144"/>
      <c r="E1442" s="127"/>
      <c r="F1442" s="127"/>
      <c r="G1442" s="127"/>
      <c r="H1442" s="127"/>
      <c r="I1442" s="127"/>
      <c r="J1442" s="137"/>
      <c r="K1442" s="103" t="s">
        <v>13</v>
      </c>
      <c r="L1442" s="104" t="s">
        <v>60</v>
      </c>
      <c r="M1442" s="112" t="s">
        <v>65</v>
      </c>
      <c r="N1442" s="105">
        <v>480</v>
      </c>
      <c r="O1442" s="105">
        <v>3</v>
      </c>
      <c r="P1442" s="105">
        <v>5</v>
      </c>
      <c r="Q1442" s="105">
        <v>45</v>
      </c>
      <c r="R1442" s="106">
        <v>25</v>
      </c>
      <c r="S1442" s="127"/>
      <c r="T1442" s="127"/>
      <c r="U1442" s="127"/>
      <c r="V1442" s="127"/>
      <c r="W1442" s="127"/>
      <c r="X1442" s="127"/>
      <c r="Y1442" s="127"/>
      <c r="Z1442" s="127"/>
      <c r="AA1442" s="134"/>
    </row>
    <row r="1443" spans="1:31" ht="13.5" thickBot="1" x14ac:dyDescent="0.25">
      <c r="A1443" s="141"/>
      <c r="B1443" s="128"/>
      <c r="C1443" s="147"/>
      <c r="D1443" s="145"/>
      <c r="E1443" s="128"/>
      <c r="F1443" s="128"/>
      <c r="G1443" s="128"/>
      <c r="H1443" s="128"/>
      <c r="I1443" s="128"/>
      <c r="J1443" s="138"/>
      <c r="K1443" s="107" t="s">
        <v>14</v>
      </c>
      <c r="L1443" s="108" t="s">
        <v>60</v>
      </c>
      <c r="M1443" s="113" t="s">
        <v>185</v>
      </c>
      <c r="N1443" s="109">
        <v>480</v>
      </c>
      <c r="O1443" s="109">
        <v>3</v>
      </c>
      <c r="P1443" s="109">
        <v>5</v>
      </c>
      <c r="Q1443" s="109" t="s">
        <v>199</v>
      </c>
      <c r="R1443" s="110"/>
      <c r="S1443" s="128"/>
      <c r="T1443" s="128"/>
      <c r="U1443" s="128"/>
      <c r="V1443" s="128"/>
      <c r="W1443" s="128"/>
      <c r="X1443" s="128"/>
      <c r="Y1443" s="128"/>
      <c r="Z1443" s="128"/>
      <c r="AA1443" s="135"/>
    </row>
    <row r="1444" spans="1:31" x14ac:dyDescent="0.2">
      <c r="A1444" s="139" t="s">
        <v>699</v>
      </c>
      <c r="B1444" s="126" t="s">
        <v>76</v>
      </c>
      <c r="C1444" s="142">
        <v>43665</v>
      </c>
      <c r="D1444" s="143" t="s">
        <v>77</v>
      </c>
      <c r="E1444" s="126"/>
      <c r="F1444" s="126"/>
      <c r="G1444" s="126"/>
      <c r="H1444" s="126"/>
      <c r="I1444" s="126"/>
      <c r="J1444" s="136" t="s">
        <v>79</v>
      </c>
      <c r="K1444" s="100" t="s">
        <v>23</v>
      </c>
      <c r="L1444" s="93" t="s">
        <v>60</v>
      </c>
      <c r="M1444" s="111" t="s">
        <v>181</v>
      </c>
      <c r="N1444" s="101">
        <v>480</v>
      </c>
      <c r="O1444" s="101">
        <v>3</v>
      </c>
      <c r="P1444" s="101">
        <v>35</v>
      </c>
      <c r="Q1444" s="101">
        <v>40</v>
      </c>
      <c r="R1444" s="102"/>
      <c r="S1444" s="126" t="s">
        <v>72</v>
      </c>
      <c r="T1444" s="126">
        <v>3</v>
      </c>
      <c r="U1444" s="126">
        <v>35</v>
      </c>
      <c r="V1444" s="126">
        <v>27</v>
      </c>
      <c r="W1444" s="126">
        <v>20</v>
      </c>
      <c r="X1444" s="126">
        <v>1399.2</v>
      </c>
      <c r="Y1444" s="126" t="s">
        <v>74</v>
      </c>
      <c r="Z1444" s="126"/>
      <c r="AA1444" s="133" t="s">
        <v>84</v>
      </c>
      <c r="AE1444" t="str">
        <f>IF(P1444&gt;U1444,"XXXX","")</f>
        <v/>
      </c>
    </row>
    <row r="1445" spans="1:31" x14ac:dyDescent="0.2">
      <c r="A1445" s="140"/>
      <c r="B1445" s="127"/>
      <c r="C1445" s="146"/>
      <c r="D1445" s="144"/>
      <c r="E1445" s="127"/>
      <c r="F1445" s="127"/>
      <c r="G1445" s="127"/>
      <c r="H1445" s="127"/>
      <c r="I1445" s="127"/>
      <c r="J1445" s="137"/>
      <c r="K1445" s="103" t="s">
        <v>13</v>
      </c>
      <c r="L1445" s="104" t="s">
        <v>60</v>
      </c>
      <c r="M1445" s="112" t="s">
        <v>65</v>
      </c>
      <c r="N1445" s="105">
        <v>480</v>
      </c>
      <c r="O1445" s="105">
        <v>3</v>
      </c>
      <c r="P1445" s="105">
        <v>5</v>
      </c>
      <c r="Q1445" s="105">
        <v>45</v>
      </c>
      <c r="R1445" s="106">
        <v>25</v>
      </c>
      <c r="S1445" s="127"/>
      <c r="T1445" s="127"/>
      <c r="U1445" s="127"/>
      <c r="V1445" s="127"/>
      <c r="W1445" s="127"/>
      <c r="X1445" s="127"/>
      <c r="Y1445" s="127"/>
      <c r="Z1445" s="127"/>
      <c r="AA1445" s="134"/>
    </row>
    <row r="1446" spans="1:31" ht="13.5" thickBot="1" x14ac:dyDescent="0.25">
      <c r="A1446" s="141"/>
      <c r="B1446" s="128"/>
      <c r="C1446" s="147"/>
      <c r="D1446" s="145"/>
      <c r="E1446" s="128"/>
      <c r="F1446" s="128"/>
      <c r="G1446" s="128"/>
      <c r="H1446" s="128"/>
      <c r="I1446" s="128"/>
      <c r="J1446" s="138"/>
      <c r="K1446" s="107" t="s">
        <v>14</v>
      </c>
      <c r="L1446" s="108" t="s">
        <v>60</v>
      </c>
      <c r="M1446" s="113" t="s">
        <v>193</v>
      </c>
      <c r="N1446" s="109">
        <v>480</v>
      </c>
      <c r="O1446" s="109">
        <v>3</v>
      </c>
      <c r="P1446" s="109">
        <v>5</v>
      </c>
      <c r="Q1446" s="109" t="s">
        <v>200</v>
      </c>
      <c r="R1446" s="110"/>
      <c r="S1446" s="128"/>
      <c r="T1446" s="128"/>
      <c r="U1446" s="128"/>
      <c r="V1446" s="128"/>
      <c r="W1446" s="128"/>
      <c r="X1446" s="128"/>
      <c r="Y1446" s="128"/>
      <c r="Z1446" s="128"/>
      <c r="AA1446" s="135"/>
    </row>
    <row r="1447" spans="1:31" x14ac:dyDescent="0.2">
      <c r="A1447" s="139" t="s">
        <v>700</v>
      </c>
      <c r="B1447" s="126" t="s">
        <v>76</v>
      </c>
      <c r="C1447" s="142">
        <v>43665</v>
      </c>
      <c r="D1447" s="143" t="s">
        <v>77</v>
      </c>
      <c r="E1447" s="126"/>
      <c r="F1447" s="126"/>
      <c r="G1447" s="126"/>
      <c r="H1447" s="126"/>
      <c r="I1447" s="126"/>
      <c r="J1447" s="136" t="s">
        <v>79</v>
      </c>
      <c r="K1447" s="100" t="s">
        <v>23</v>
      </c>
      <c r="L1447" s="93" t="s">
        <v>60</v>
      </c>
      <c r="M1447" s="111" t="s">
        <v>181</v>
      </c>
      <c r="N1447" s="101">
        <v>480</v>
      </c>
      <c r="O1447" s="101">
        <v>3</v>
      </c>
      <c r="P1447" s="101">
        <v>35</v>
      </c>
      <c r="Q1447" s="101">
        <v>50</v>
      </c>
      <c r="R1447" s="102"/>
      <c r="S1447" s="126" t="s">
        <v>72</v>
      </c>
      <c r="T1447" s="126">
        <v>3</v>
      </c>
      <c r="U1447" s="126">
        <v>35</v>
      </c>
      <c r="V1447" s="126">
        <v>27</v>
      </c>
      <c r="W1447" s="126">
        <v>20</v>
      </c>
      <c r="X1447" s="126">
        <v>1399.2</v>
      </c>
      <c r="Y1447" s="126" t="s">
        <v>74</v>
      </c>
      <c r="Z1447" s="126"/>
      <c r="AA1447" s="133" t="s">
        <v>84</v>
      </c>
      <c r="AE1447" t="str">
        <f>IF(P1447&gt;U1447,"XXXX","")</f>
        <v/>
      </c>
    </row>
    <row r="1448" spans="1:31" x14ac:dyDescent="0.2">
      <c r="A1448" s="140"/>
      <c r="B1448" s="127"/>
      <c r="C1448" s="146"/>
      <c r="D1448" s="144"/>
      <c r="E1448" s="127"/>
      <c r="F1448" s="127"/>
      <c r="G1448" s="127"/>
      <c r="H1448" s="127"/>
      <c r="I1448" s="127"/>
      <c r="J1448" s="137"/>
      <c r="K1448" s="103" t="s">
        <v>13</v>
      </c>
      <c r="L1448" s="104" t="s">
        <v>60</v>
      </c>
      <c r="M1448" s="112" t="s">
        <v>65</v>
      </c>
      <c r="N1448" s="105">
        <v>480</v>
      </c>
      <c r="O1448" s="105">
        <v>3</v>
      </c>
      <c r="P1448" s="105">
        <v>5</v>
      </c>
      <c r="Q1448" s="105">
        <v>45</v>
      </c>
      <c r="R1448" s="106">
        <v>25</v>
      </c>
      <c r="S1448" s="127"/>
      <c r="T1448" s="127"/>
      <c r="U1448" s="127"/>
      <c r="V1448" s="127"/>
      <c r="W1448" s="127"/>
      <c r="X1448" s="127"/>
      <c r="Y1448" s="127"/>
      <c r="Z1448" s="127"/>
      <c r="AA1448" s="134"/>
    </row>
    <row r="1449" spans="1:31" ht="13.5" thickBot="1" x14ac:dyDescent="0.25">
      <c r="A1449" s="141"/>
      <c r="B1449" s="128"/>
      <c r="C1449" s="147"/>
      <c r="D1449" s="145"/>
      <c r="E1449" s="128"/>
      <c r="F1449" s="128"/>
      <c r="G1449" s="128"/>
      <c r="H1449" s="128"/>
      <c r="I1449" s="128"/>
      <c r="J1449" s="138"/>
      <c r="K1449" s="107" t="s">
        <v>14</v>
      </c>
      <c r="L1449" s="108" t="s">
        <v>60</v>
      </c>
      <c r="M1449" s="113" t="s">
        <v>193</v>
      </c>
      <c r="N1449" s="109">
        <v>480</v>
      </c>
      <c r="O1449" s="109">
        <v>3</v>
      </c>
      <c r="P1449" s="109">
        <v>5</v>
      </c>
      <c r="Q1449" s="109" t="s">
        <v>200</v>
      </c>
      <c r="R1449" s="110"/>
      <c r="S1449" s="128"/>
      <c r="T1449" s="128"/>
      <c r="U1449" s="128"/>
      <c r="V1449" s="128"/>
      <c r="W1449" s="128"/>
      <c r="X1449" s="128"/>
      <c r="Y1449" s="128"/>
      <c r="Z1449" s="128"/>
      <c r="AA1449" s="135"/>
    </row>
    <row r="1450" spans="1:31" x14ac:dyDescent="0.2">
      <c r="A1450" s="139" t="s">
        <v>701</v>
      </c>
      <c r="B1450" s="126" t="s">
        <v>76</v>
      </c>
      <c r="C1450" s="142">
        <v>43665</v>
      </c>
      <c r="D1450" s="143" t="s">
        <v>77</v>
      </c>
      <c r="E1450" s="126"/>
      <c r="F1450" s="126"/>
      <c r="G1450" s="126"/>
      <c r="H1450" s="126"/>
      <c r="I1450" s="126"/>
      <c r="J1450" s="136" t="s">
        <v>79</v>
      </c>
      <c r="K1450" s="100" t="s">
        <v>23</v>
      </c>
      <c r="L1450" s="93" t="s">
        <v>60</v>
      </c>
      <c r="M1450" s="111" t="s">
        <v>181</v>
      </c>
      <c r="N1450" s="101">
        <v>480</v>
      </c>
      <c r="O1450" s="101">
        <v>3</v>
      </c>
      <c r="P1450" s="101">
        <v>35</v>
      </c>
      <c r="Q1450" s="101">
        <v>60</v>
      </c>
      <c r="R1450" s="102"/>
      <c r="S1450" s="126" t="s">
        <v>72</v>
      </c>
      <c r="T1450" s="126">
        <v>3</v>
      </c>
      <c r="U1450" s="126">
        <v>35</v>
      </c>
      <c r="V1450" s="126">
        <v>27</v>
      </c>
      <c r="W1450" s="126">
        <v>20</v>
      </c>
      <c r="X1450" s="126">
        <v>1399.2</v>
      </c>
      <c r="Y1450" s="126" t="s">
        <v>74</v>
      </c>
      <c r="Z1450" s="126"/>
      <c r="AA1450" s="133" t="s">
        <v>84</v>
      </c>
      <c r="AE1450" t="str">
        <f>IF(P1450&gt;U1450,"XXXX","")</f>
        <v/>
      </c>
    </row>
    <row r="1451" spans="1:31" x14ac:dyDescent="0.2">
      <c r="A1451" s="140"/>
      <c r="B1451" s="127"/>
      <c r="C1451" s="146"/>
      <c r="D1451" s="144"/>
      <c r="E1451" s="127"/>
      <c r="F1451" s="127"/>
      <c r="G1451" s="127"/>
      <c r="H1451" s="127"/>
      <c r="I1451" s="127"/>
      <c r="J1451" s="137"/>
      <c r="K1451" s="103" t="s">
        <v>13</v>
      </c>
      <c r="L1451" s="104" t="s">
        <v>60</v>
      </c>
      <c r="M1451" s="112" t="s">
        <v>65</v>
      </c>
      <c r="N1451" s="105">
        <v>480</v>
      </c>
      <c r="O1451" s="105">
        <v>3</v>
      </c>
      <c r="P1451" s="105">
        <v>5</v>
      </c>
      <c r="Q1451" s="105">
        <v>45</v>
      </c>
      <c r="R1451" s="106">
        <v>25</v>
      </c>
      <c r="S1451" s="127"/>
      <c r="T1451" s="127"/>
      <c r="U1451" s="127"/>
      <c r="V1451" s="127"/>
      <c r="W1451" s="127"/>
      <c r="X1451" s="127"/>
      <c r="Y1451" s="127"/>
      <c r="Z1451" s="127"/>
      <c r="AA1451" s="134"/>
    </row>
    <row r="1452" spans="1:31" ht="13.5" thickBot="1" x14ac:dyDescent="0.25">
      <c r="A1452" s="141"/>
      <c r="B1452" s="128"/>
      <c r="C1452" s="147"/>
      <c r="D1452" s="145"/>
      <c r="E1452" s="128"/>
      <c r="F1452" s="128"/>
      <c r="G1452" s="128"/>
      <c r="H1452" s="128"/>
      <c r="I1452" s="128"/>
      <c r="J1452" s="138"/>
      <c r="K1452" s="107" t="s">
        <v>14</v>
      </c>
      <c r="L1452" s="108" t="s">
        <v>60</v>
      </c>
      <c r="M1452" s="113" t="s">
        <v>193</v>
      </c>
      <c r="N1452" s="109">
        <v>480</v>
      </c>
      <c r="O1452" s="109">
        <v>3</v>
      </c>
      <c r="P1452" s="109">
        <v>5</v>
      </c>
      <c r="Q1452" s="109" t="s">
        <v>200</v>
      </c>
      <c r="R1452" s="110"/>
      <c r="S1452" s="128"/>
      <c r="T1452" s="128"/>
      <c r="U1452" s="128"/>
      <c r="V1452" s="128"/>
      <c r="W1452" s="128"/>
      <c r="X1452" s="128"/>
      <c r="Y1452" s="128"/>
      <c r="Z1452" s="128"/>
      <c r="AA1452" s="135"/>
    </row>
    <row r="1453" spans="1:31" x14ac:dyDescent="0.2">
      <c r="A1453" s="139" t="s">
        <v>702</v>
      </c>
      <c r="B1453" s="126" t="s">
        <v>76</v>
      </c>
      <c r="C1453" s="142">
        <v>43665</v>
      </c>
      <c r="D1453" s="143" t="s">
        <v>77</v>
      </c>
      <c r="E1453" s="126"/>
      <c r="F1453" s="126"/>
      <c r="G1453" s="126"/>
      <c r="H1453" s="126"/>
      <c r="I1453" s="126"/>
      <c r="J1453" s="136" t="s">
        <v>79</v>
      </c>
      <c r="K1453" s="100" t="s">
        <v>23</v>
      </c>
      <c r="L1453" s="93" t="s">
        <v>60</v>
      </c>
      <c r="M1453" s="111" t="s">
        <v>181</v>
      </c>
      <c r="N1453" s="101">
        <v>480</v>
      </c>
      <c r="O1453" s="101">
        <v>3</v>
      </c>
      <c r="P1453" s="101">
        <v>35</v>
      </c>
      <c r="Q1453" s="101">
        <v>70</v>
      </c>
      <c r="R1453" s="102"/>
      <c r="S1453" s="126" t="s">
        <v>72</v>
      </c>
      <c r="T1453" s="126">
        <v>3</v>
      </c>
      <c r="U1453" s="126">
        <v>35</v>
      </c>
      <c r="V1453" s="126">
        <v>27</v>
      </c>
      <c r="W1453" s="126">
        <v>20</v>
      </c>
      <c r="X1453" s="126">
        <v>1399.2</v>
      </c>
      <c r="Y1453" s="126" t="s">
        <v>74</v>
      </c>
      <c r="Z1453" s="126"/>
      <c r="AA1453" s="133" t="s">
        <v>84</v>
      </c>
      <c r="AE1453" t="str">
        <f>IF(P1453&gt;U1453,"XXXX","")</f>
        <v/>
      </c>
    </row>
    <row r="1454" spans="1:31" x14ac:dyDescent="0.2">
      <c r="A1454" s="140"/>
      <c r="B1454" s="127"/>
      <c r="C1454" s="146"/>
      <c r="D1454" s="144"/>
      <c r="E1454" s="127"/>
      <c r="F1454" s="127"/>
      <c r="G1454" s="127"/>
      <c r="H1454" s="127"/>
      <c r="I1454" s="127"/>
      <c r="J1454" s="137"/>
      <c r="K1454" s="103" t="s">
        <v>13</v>
      </c>
      <c r="L1454" s="104" t="s">
        <v>60</v>
      </c>
      <c r="M1454" s="112" t="s">
        <v>65</v>
      </c>
      <c r="N1454" s="105">
        <v>480</v>
      </c>
      <c r="O1454" s="105">
        <v>3</v>
      </c>
      <c r="P1454" s="105">
        <v>5</v>
      </c>
      <c r="Q1454" s="105">
        <v>45</v>
      </c>
      <c r="R1454" s="106">
        <v>25</v>
      </c>
      <c r="S1454" s="127"/>
      <c r="T1454" s="127"/>
      <c r="U1454" s="127"/>
      <c r="V1454" s="127"/>
      <c r="W1454" s="127"/>
      <c r="X1454" s="127"/>
      <c r="Y1454" s="127"/>
      <c r="Z1454" s="127"/>
      <c r="AA1454" s="134"/>
    </row>
    <row r="1455" spans="1:31" ht="13.5" thickBot="1" x14ac:dyDescent="0.25">
      <c r="A1455" s="141"/>
      <c r="B1455" s="128"/>
      <c r="C1455" s="147"/>
      <c r="D1455" s="145"/>
      <c r="E1455" s="128"/>
      <c r="F1455" s="128"/>
      <c r="G1455" s="128"/>
      <c r="H1455" s="128"/>
      <c r="I1455" s="128"/>
      <c r="J1455" s="138"/>
      <c r="K1455" s="107" t="s">
        <v>14</v>
      </c>
      <c r="L1455" s="108" t="s">
        <v>60</v>
      </c>
      <c r="M1455" s="113" t="s">
        <v>193</v>
      </c>
      <c r="N1455" s="109">
        <v>480</v>
      </c>
      <c r="O1455" s="109">
        <v>3</v>
      </c>
      <c r="P1455" s="109">
        <v>5</v>
      </c>
      <c r="Q1455" s="109" t="s">
        <v>200</v>
      </c>
      <c r="R1455" s="110"/>
      <c r="S1455" s="128"/>
      <c r="T1455" s="128"/>
      <c r="U1455" s="128"/>
      <c r="V1455" s="128"/>
      <c r="W1455" s="128"/>
      <c r="X1455" s="128"/>
      <c r="Y1455" s="128"/>
      <c r="Z1455" s="128"/>
      <c r="AA1455" s="135"/>
    </row>
    <row r="1456" spans="1:31" x14ac:dyDescent="0.2">
      <c r="A1456" s="139" t="s">
        <v>703</v>
      </c>
      <c r="B1456" s="126" t="s">
        <v>76</v>
      </c>
      <c r="C1456" s="142">
        <v>43665</v>
      </c>
      <c r="D1456" s="143" t="s">
        <v>77</v>
      </c>
      <c r="E1456" s="126"/>
      <c r="F1456" s="126"/>
      <c r="G1456" s="126"/>
      <c r="H1456" s="126"/>
      <c r="I1456" s="126"/>
      <c r="J1456" s="136" t="s">
        <v>79</v>
      </c>
      <c r="K1456" s="100" t="s">
        <v>23</v>
      </c>
      <c r="L1456" s="93" t="s">
        <v>60</v>
      </c>
      <c r="M1456" s="111" t="s">
        <v>181</v>
      </c>
      <c r="N1456" s="101">
        <v>480</v>
      </c>
      <c r="O1456" s="101">
        <v>3</v>
      </c>
      <c r="P1456" s="101">
        <v>35</v>
      </c>
      <c r="Q1456" s="101">
        <v>50</v>
      </c>
      <c r="R1456" s="102"/>
      <c r="S1456" s="126" t="s">
        <v>72</v>
      </c>
      <c r="T1456" s="126">
        <v>3</v>
      </c>
      <c r="U1456" s="126">
        <v>35</v>
      </c>
      <c r="V1456" s="126">
        <v>34</v>
      </c>
      <c r="W1456" s="126">
        <v>25</v>
      </c>
      <c r="X1456" s="126">
        <v>1399.2</v>
      </c>
      <c r="Y1456" s="126" t="s">
        <v>74</v>
      </c>
      <c r="Z1456" s="126"/>
      <c r="AA1456" s="133" t="s">
        <v>84</v>
      </c>
      <c r="AE1456" t="str">
        <f>IF(P1456&gt;U1456,"XXXX","")</f>
        <v/>
      </c>
    </row>
    <row r="1457" spans="1:31" x14ac:dyDescent="0.2">
      <c r="A1457" s="140"/>
      <c r="B1457" s="127"/>
      <c r="C1457" s="146"/>
      <c r="D1457" s="144"/>
      <c r="E1457" s="127"/>
      <c r="F1457" s="127"/>
      <c r="G1457" s="127"/>
      <c r="H1457" s="127"/>
      <c r="I1457" s="127"/>
      <c r="J1457" s="137"/>
      <c r="K1457" s="103" t="s">
        <v>13</v>
      </c>
      <c r="L1457" s="104" t="s">
        <v>60</v>
      </c>
      <c r="M1457" s="112" t="s">
        <v>65</v>
      </c>
      <c r="N1457" s="105">
        <v>480</v>
      </c>
      <c r="O1457" s="105">
        <v>3</v>
      </c>
      <c r="P1457" s="105">
        <v>5</v>
      </c>
      <c r="Q1457" s="105">
        <v>45</v>
      </c>
      <c r="R1457" s="106">
        <v>25</v>
      </c>
      <c r="S1457" s="127"/>
      <c r="T1457" s="127"/>
      <c r="U1457" s="127"/>
      <c r="V1457" s="127"/>
      <c r="W1457" s="127"/>
      <c r="X1457" s="127"/>
      <c r="Y1457" s="127"/>
      <c r="Z1457" s="127"/>
      <c r="AA1457" s="134"/>
    </row>
    <row r="1458" spans="1:31" ht="13.5" thickBot="1" x14ac:dyDescent="0.25">
      <c r="A1458" s="141"/>
      <c r="B1458" s="128"/>
      <c r="C1458" s="147"/>
      <c r="D1458" s="145"/>
      <c r="E1458" s="128"/>
      <c r="F1458" s="128"/>
      <c r="G1458" s="128"/>
      <c r="H1458" s="128"/>
      <c r="I1458" s="128"/>
      <c r="J1458" s="138"/>
      <c r="K1458" s="107" t="s">
        <v>14</v>
      </c>
      <c r="L1458" s="108" t="s">
        <v>60</v>
      </c>
      <c r="M1458" s="113" t="s">
        <v>193</v>
      </c>
      <c r="N1458" s="109">
        <v>480</v>
      </c>
      <c r="O1458" s="109">
        <v>3</v>
      </c>
      <c r="P1458" s="109">
        <v>5</v>
      </c>
      <c r="Q1458" s="109" t="s">
        <v>200</v>
      </c>
      <c r="R1458" s="110"/>
      <c r="S1458" s="128"/>
      <c r="T1458" s="128"/>
      <c r="U1458" s="128"/>
      <c r="V1458" s="128"/>
      <c r="W1458" s="128"/>
      <c r="X1458" s="128"/>
      <c r="Y1458" s="128"/>
      <c r="Z1458" s="128"/>
      <c r="AA1458" s="135"/>
    </row>
    <row r="1459" spans="1:31" x14ac:dyDescent="0.2">
      <c r="A1459" s="139" t="s">
        <v>704</v>
      </c>
      <c r="B1459" s="126" t="s">
        <v>76</v>
      </c>
      <c r="C1459" s="142">
        <v>43665</v>
      </c>
      <c r="D1459" s="143" t="s">
        <v>77</v>
      </c>
      <c r="E1459" s="126"/>
      <c r="F1459" s="126"/>
      <c r="G1459" s="126"/>
      <c r="H1459" s="126"/>
      <c r="I1459" s="126"/>
      <c r="J1459" s="136" t="s">
        <v>79</v>
      </c>
      <c r="K1459" s="100" t="s">
        <v>23</v>
      </c>
      <c r="L1459" s="93" t="s">
        <v>60</v>
      </c>
      <c r="M1459" s="111" t="s">
        <v>181</v>
      </c>
      <c r="N1459" s="101">
        <v>480</v>
      </c>
      <c r="O1459" s="101">
        <v>3</v>
      </c>
      <c r="P1459" s="101">
        <v>35</v>
      </c>
      <c r="Q1459" s="101">
        <v>60</v>
      </c>
      <c r="R1459" s="102"/>
      <c r="S1459" s="126" t="s">
        <v>72</v>
      </c>
      <c r="T1459" s="126">
        <v>3</v>
      </c>
      <c r="U1459" s="126">
        <v>35</v>
      </c>
      <c r="V1459" s="126">
        <v>34</v>
      </c>
      <c r="W1459" s="126">
        <v>25</v>
      </c>
      <c r="X1459" s="126">
        <v>1399.2</v>
      </c>
      <c r="Y1459" s="126" t="s">
        <v>74</v>
      </c>
      <c r="Z1459" s="126"/>
      <c r="AA1459" s="133" t="s">
        <v>84</v>
      </c>
      <c r="AE1459" t="str">
        <f>IF(P1459&gt;U1459,"XXXX","")</f>
        <v/>
      </c>
    </row>
    <row r="1460" spans="1:31" x14ac:dyDescent="0.2">
      <c r="A1460" s="140"/>
      <c r="B1460" s="127"/>
      <c r="C1460" s="146"/>
      <c r="D1460" s="144"/>
      <c r="E1460" s="127"/>
      <c r="F1460" s="127"/>
      <c r="G1460" s="127"/>
      <c r="H1460" s="127"/>
      <c r="I1460" s="127"/>
      <c r="J1460" s="137"/>
      <c r="K1460" s="103" t="s">
        <v>13</v>
      </c>
      <c r="L1460" s="104" t="s">
        <v>60</v>
      </c>
      <c r="M1460" s="112" t="s">
        <v>65</v>
      </c>
      <c r="N1460" s="105">
        <v>480</v>
      </c>
      <c r="O1460" s="105">
        <v>3</v>
      </c>
      <c r="P1460" s="105">
        <v>5</v>
      </c>
      <c r="Q1460" s="105">
        <v>45</v>
      </c>
      <c r="R1460" s="106">
        <v>25</v>
      </c>
      <c r="S1460" s="127"/>
      <c r="T1460" s="127"/>
      <c r="U1460" s="127"/>
      <c r="V1460" s="127"/>
      <c r="W1460" s="127"/>
      <c r="X1460" s="127"/>
      <c r="Y1460" s="127"/>
      <c r="Z1460" s="127"/>
      <c r="AA1460" s="134"/>
    </row>
    <row r="1461" spans="1:31" ht="13.5" thickBot="1" x14ac:dyDescent="0.25">
      <c r="A1461" s="141"/>
      <c r="B1461" s="128"/>
      <c r="C1461" s="147"/>
      <c r="D1461" s="145"/>
      <c r="E1461" s="128"/>
      <c r="F1461" s="128"/>
      <c r="G1461" s="128"/>
      <c r="H1461" s="128"/>
      <c r="I1461" s="128"/>
      <c r="J1461" s="138"/>
      <c r="K1461" s="107" t="s">
        <v>14</v>
      </c>
      <c r="L1461" s="108" t="s">
        <v>60</v>
      </c>
      <c r="M1461" s="113" t="s">
        <v>193</v>
      </c>
      <c r="N1461" s="109">
        <v>480</v>
      </c>
      <c r="O1461" s="109">
        <v>3</v>
      </c>
      <c r="P1461" s="109">
        <v>5</v>
      </c>
      <c r="Q1461" s="109" t="s">
        <v>200</v>
      </c>
      <c r="R1461" s="110"/>
      <c r="S1461" s="128"/>
      <c r="T1461" s="128"/>
      <c r="U1461" s="128"/>
      <c r="V1461" s="128"/>
      <c r="W1461" s="128"/>
      <c r="X1461" s="128"/>
      <c r="Y1461" s="128"/>
      <c r="Z1461" s="128"/>
      <c r="AA1461" s="135"/>
    </row>
    <row r="1462" spans="1:31" x14ac:dyDescent="0.2">
      <c r="A1462" s="139" t="s">
        <v>705</v>
      </c>
      <c r="B1462" s="126" t="s">
        <v>76</v>
      </c>
      <c r="C1462" s="142">
        <v>43665</v>
      </c>
      <c r="D1462" s="143" t="s">
        <v>77</v>
      </c>
      <c r="E1462" s="126"/>
      <c r="F1462" s="126"/>
      <c r="G1462" s="126"/>
      <c r="H1462" s="126"/>
      <c r="I1462" s="126"/>
      <c r="J1462" s="136" t="s">
        <v>79</v>
      </c>
      <c r="K1462" s="100" t="s">
        <v>23</v>
      </c>
      <c r="L1462" s="93" t="s">
        <v>60</v>
      </c>
      <c r="M1462" s="111" t="s">
        <v>181</v>
      </c>
      <c r="N1462" s="101">
        <v>480</v>
      </c>
      <c r="O1462" s="101">
        <v>3</v>
      </c>
      <c r="P1462" s="101">
        <v>35</v>
      </c>
      <c r="Q1462" s="101">
        <v>70</v>
      </c>
      <c r="R1462" s="102"/>
      <c r="S1462" s="126" t="s">
        <v>72</v>
      </c>
      <c r="T1462" s="126">
        <v>3</v>
      </c>
      <c r="U1462" s="126">
        <v>35</v>
      </c>
      <c r="V1462" s="126">
        <v>34</v>
      </c>
      <c r="W1462" s="126">
        <v>25</v>
      </c>
      <c r="X1462" s="126">
        <v>1399.2</v>
      </c>
      <c r="Y1462" s="126" t="s">
        <v>74</v>
      </c>
      <c r="Z1462" s="126"/>
      <c r="AA1462" s="133" t="s">
        <v>84</v>
      </c>
      <c r="AE1462" t="str">
        <f>IF(P1462&gt;U1462,"XXXX","")</f>
        <v/>
      </c>
    </row>
    <row r="1463" spans="1:31" x14ac:dyDescent="0.2">
      <c r="A1463" s="140"/>
      <c r="B1463" s="127"/>
      <c r="C1463" s="146"/>
      <c r="D1463" s="144"/>
      <c r="E1463" s="127"/>
      <c r="F1463" s="127"/>
      <c r="G1463" s="127"/>
      <c r="H1463" s="127"/>
      <c r="I1463" s="127"/>
      <c r="J1463" s="137"/>
      <c r="K1463" s="103" t="s">
        <v>13</v>
      </c>
      <c r="L1463" s="104" t="s">
        <v>60</v>
      </c>
      <c r="M1463" s="112" t="s">
        <v>65</v>
      </c>
      <c r="N1463" s="105">
        <v>480</v>
      </c>
      <c r="O1463" s="105">
        <v>3</v>
      </c>
      <c r="P1463" s="105">
        <v>5</v>
      </c>
      <c r="Q1463" s="105">
        <v>45</v>
      </c>
      <c r="R1463" s="106">
        <v>25</v>
      </c>
      <c r="S1463" s="127"/>
      <c r="T1463" s="127"/>
      <c r="U1463" s="127"/>
      <c r="V1463" s="127"/>
      <c r="W1463" s="127"/>
      <c r="X1463" s="127"/>
      <c r="Y1463" s="127"/>
      <c r="Z1463" s="127"/>
      <c r="AA1463" s="134"/>
    </row>
    <row r="1464" spans="1:31" ht="13.5" thickBot="1" x14ac:dyDescent="0.25">
      <c r="A1464" s="141"/>
      <c r="B1464" s="128"/>
      <c r="C1464" s="147"/>
      <c r="D1464" s="145"/>
      <c r="E1464" s="128"/>
      <c r="F1464" s="128"/>
      <c r="G1464" s="128"/>
      <c r="H1464" s="128"/>
      <c r="I1464" s="128"/>
      <c r="J1464" s="138"/>
      <c r="K1464" s="107" t="s">
        <v>14</v>
      </c>
      <c r="L1464" s="108" t="s">
        <v>60</v>
      </c>
      <c r="M1464" s="113" t="s">
        <v>193</v>
      </c>
      <c r="N1464" s="109">
        <v>480</v>
      </c>
      <c r="O1464" s="109">
        <v>3</v>
      </c>
      <c r="P1464" s="109">
        <v>5</v>
      </c>
      <c r="Q1464" s="109" t="s">
        <v>200</v>
      </c>
      <c r="R1464" s="110"/>
      <c r="S1464" s="128"/>
      <c r="T1464" s="128"/>
      <c r="U1464" s="128"/>
      <c r="V1464" s="128"/>
      <c r="W1464" s="128"/>
      <c r="X1464" s="128"/>
      <c r="Y1464" s="128"/>
      <c r="Z1464" s="128"/>
      <c r="AA1464" s="135"/>
    </row>
    <row r="1465" spans="1:31" x14ac:dyDescent="0.2">
      <c r="A1465" s="139" t="s">
        <v>706</v>
      </c>
      <c r="B1465" s="126" t="s">
        <v>76</v>
      </c>
      <c r="C1465" s="142">
        <v>43665</v>
      </c>
      <c r="D1465" s="143" t="s">
        <v>77</v>
      </c>
      <c r="E1465" s="126"/>
      <c r="F1465" s="126"/>
      <c r="G1465" s="126"/>
      <c r="H1465" s="126"/>
      <c r="I1465" s="126"/>
      <c r="J1465" s="136" t="s">
        <v>79</v>
      </c>
      <c r="K1465" s="100" t="s">
        <v>23</v>
      </c>
      <c r="L1465" s="93" t="s">
        <v>60</v>
      </c>
      <c r="M1465" s="111" t="s">
        <v>181</v>
      </c>
      <c r="N1465" s="101">
        <v>600</v>
      </c>
      <c r="O1465" s="101">
        <v>3</v>
      </c>
      <c r="P1465" s="101">
        <v>22</v>
      </c>
      <c r="Q1465" s="101">
        <v>30</v>
      </c>
      <c r="R1465" s="102"/>
      <c r="S1465" s="126" t="s">
        <v>73</v>
      </c>
      <c r="T1465" s="126">
        <v>3</v>
      </c>
      <c r="U1465" s="126">
        <v>22</v>
      </c>
      <c r="V1465" s="126">
        <v>17</v>
      </c>
      <c r="W1465" s="126">
        <v>15</v>
      </c>
      <c r="X1465" s="126">
        <v>1399.2</v>
      </c>
      <c r="Y1465" s="126" t="s">
        <v>74</v>
      </c>
      <c r="Z1465" s="126"/>
      <c r="AA1465" s="133" t="s">
        <v>84</v>
      </c>
      <c r="AE1465" t="str">
        <f>IF(P1465&gt;U1465,"XXXX","")</f>
        <v/>
      </c>
    </row>
    <row r="1466" spans="1:31" x14ac:dyDescent="0.2">
      <c r="A1466" s="140"/>
      <c r="B1466" s="127"/>
      <c r="C1466" s="146"/>
      <c r="D1466" s="144"/>
      <c r="E1466" s="127"/>
      <c r="F1466" s="127"/>
      <c r="G1466" s="127"/>
      <c r="H1466" s="127"/>
      <c r="I1466" s="127"/>
      <c r="J1466" s="137"/>
      <c r="K1466" s="103" t="s">
        <v>13</v>
      </c>
      <c r="L1466" s="104" t="s">
        <v>60</v>
      </c>
      <c r="M1466" s="112" t="s">
        <v>65</v>
      </c>
      <c r="N1466" s="105">
        <v>600</v>
      </c>
      <c r="O1466" s="105">
        <v>3</v>
      </c>
      <c r="P1466" s="105">
        <v>5</v>
      </c>
      <c r="Q1466" s="105">
        <v>45</v>
      </c>
      <c r="R1466" s="106">
        <v>25</v>
      </c>
      <c r="S1466" s="127"/>
      <c r="T1466" s="127"/>
      <c r="U1466" s="127"/>
      <c r="V1466" s="127"/>
      <c r="W1466" s="127"/>
      <c r="X1466" s="127"/>
      <c r="Y1466" s="127"/>
      <c r="Z1466" s="127"/>
      <c r="AA1466" s="134"/>
    </row>
    <row r="1467" spans="1:31" ht="13.5" thickBot="1" x14ac:dyDescent="0.25">
      <c r="A1467" s="141"/>
      <c r="B1467" s="128"/>
      <c r="C1467" s="147"/>
      <c r="D1467" s="145"/>
      <c r="E1467" s="128"/>
      <c r="F1467" s="128"/>
      <c r="G1467" s="128"/>
      <c r="H1467" s="128"/>
      <c r="I1467" s="128"/>
      <c r="J1467" s="138"/>
      <c r="K1467" s="107" t="s">
        <v>14</v>
      </c>
      <c r="L1467" s="108" t="s">
        <v>60</v>
      </c>
      <c r="M1467" s="113" t="s">
        <v>185</v>
      </c>
      <c r="N1467" s="109">
        <v>600</v>
      </c>
      <c r="O1467" s="109">
        <v>3</v>
      </c>
      <c r="P1467" s="109">
        <v>5</v>
      </c>
      <c r="Q1467" s="109" t="s">
        <v>199</v>
      </c>
      <c r="R1467" s="110"/>
      <c r="S1467" s="128"/>
      <c r="T1467" s="128"/>
      <c r="U1467" s="128"/>
      <c r="V1467" s="128"/>
      <c r="W1467" s="128"/>
      <c r="X1467" s="128"/>
      <c r="Y1467" s="128"/>
      <c r="Z1467" s="128"/>
      <c r="AA1467" s="135"/>
    </row>
    <row r="1468" spans="1:31" x14ac:dyDescent="0.2">
      <c r="A1468" s="139" t="s">
        <v>707</v>
      </c>
      <c r="B1468" s="126" t="s">
        <v>76</v>
      </c>
      <c r="C1468" s="142">
        <v>43665</v>
      </c>
      <c r="D1468" s="143" t="s">
        <v>77</v>
      </c>
      <c r="E1468" s="126"/>
      <c r="F1468" s="126"/>
      <c r="G1468" s="126"/>
      <c r="H1468" s="126"/>
      <c r="I1468" s="126"/>
      <c r="J1468" s="136" t="s">
        <v>79</v>
      </c>
      <c r="K1468" s="100" t="s">
        <v>23</v>
      </c>
      <c r="L1468" s="93" t="s">
        <v>60</v>
      </c>
      <c r="M1468" s="111" t="s">
        <v>181</v>
      </c>
      <c r="N1468" s="101">
        <v>600</v>
      </c>
      <c r="O1468" s="101">
        <v>3</v>
      </c>
      <c r="P1468" s="101">
        <v>22</v>
      </c>
      <c r="Q1468" s="101">
        <v>40</v>
      </c>
      <c r="R1468" s="102"/>
      <c r="S1468" s="126" t="s">
        <v>73</v>
      </c>
      <c r="T1468" s="126">
        <v>3</v>
      </c>
      <c r="U1468" s="126">
        <v>22</v>
      </c>
      <c r="V1468" s="126">
        <v>17</v>
      </c>
      <c r="W1468" s="126">
        <v>15</v>
      </c>
      <c r="X1468" s="126">
        <v>1399.2</v>
      </c>
      <c r="Y1468" s="126" t="s">
        <v>74</v>
      </c>
      <c r="Z1468" s="126"/>
      <c r="AA1468" s="133" t="s">
        <v>84</v>
      </c>
      <c r="AE1468" t="str">
        <f>IF(P1468&gt;U1468,"XXXX","")</f>
        <v/>
      </c>
    </row>
    <row r="1469" spans="1:31" x14ac:dyDescent="0.2">
      <c r="A1469" s="140"/>
      <c r="B1469" s="127"/>
      <c r="C1469" s="146"/>
      <c r="D1469" s="144"/>
      <c r="E1469" s="127"/>
      <c r="F1469" s="127"/>
      <c r="G1469" s="127"/>
      <c r="H1469" s="127"/>
      <c r="I1469" s="127"/>
      <c r="J1469" s="137"/>
      <c r="K1469" s="103" t="s">
        <v>13</v>
      </c>
      <c r="L1469" s="104" t="s">
        <v>60</v>
      </c>
      <c r="M1469" s="112" t="s">
        <v>65</v>
      </c>
      <c r="N1469" s="105">
        <v>600</v>
      </c>
      <c r="O1469" s="105">
        <v>3</v>
      </c>
      <c r="P1469" s="105">
        <v>5</v>
      </c>
      <c r="Q1469" s="105">
        <v>45</v>
      </c>
      <c r="R1469" s="106">
        <v>25</v>
      </c>
      <c r="S1469" s="127"/>
      <c r="T1469" s="127"/>
      <c r="U1469" s="127"/>
      <c r="V1469" s="127"/>
      <c r="W1469" s="127"/>
      <c r="X1469" s="127"/>
      <c r="Y1469" s="127"/>
      <c r="Z1469" s="127"/>
      <c r="AA1469" s="134"/>
    </row>
    <row r="1470" spans="1:31" ht="13.5" thickBot="1" x14ac:dyDescent="0.25">
      <c r="A1470" s="141"/>
      <c r="B1470" s="128"/>
      <c r="C1470" s="147"/>
      <c r="D1470" s="145"/>
      <c r="E1470" s="128"/>
      <c r="F1470" s="128"/>
      <c r="G1470" s="128"/>
      <c r="H1470" s="128"/>
      <c r="I1470" s="128"/>
      <c r="J1470" s="138"/>
      <c r="K1470" s="107" t="s">
        <v>14</v>
      </c>
      <c r="L1470" s="108" t="s">
        <v>60</v>
      </c>
      <c r="M1470" s="113" t="s">
        <v>185</v>
      </c>
      <c r="N1470" s="109">
        <v>600</v>
      </c>
      <c r="O1470" s="109">
        <v>3</v>
      </c>
      <c r="P1470" s="109">
        <v>5</v>
      </c>
      <c r="Q1470" s="109" t="s">
        <v>199</v>
      </c>
      <c r="R1470" s="110"/>
      <c r="S1470" s="128"/>
      <c r="T1470" s="128"/>
      <c r="U1470" s="128"/>
      <c r="V1470" s="128"/>
      <c r="W1470" s="128"/>
      <c r="X1470" s="128"/>
      <c r="Y1470" s="128"/>
      <c r="Z1470" s="128"/>
      <c r="AA1470" s="135"/>
    </row>
    <row r="1471" spans="1:31" x14ac:dyDescent="0.2">
      <c r="A1471" s="139" t="s">
        <v>708</v>
      </c>
      <c r="B1471" s="126" t="s">
        <v>76</v>
      </c>
      <c r="C1471" s="142">
        <v>43665</v>
      </c>
      <c r="D1471" s="143" t="s">
        <v>77</v>
      </c>
      <c r="E1471" s="126"/>
      <c r="F1471" s="126"/>
      <c r="G1471" s="126"/>
      <c r="H1471" s="126"/>
      <c r="I1471" s="126"/>
      <c r="J1471" s="136" t="s">
        <v>79</v>
      </c>
      <c r="K1471" s="100" t="s">
        <v>23</v>
      </c>
      <c r="L1471" s="93" t="s">
        <v>60</v>
      </c>
      <c r="M1471" s="111" t="s">
        <v>181</v>
      </c>
      <c r="N1471" s="101">
        <v>600</v>
      </c>
      <c r="O1471" s="101">
        <v>3</v>
      </c>
      <c r="P1471" s="101">
        <v>22</v>
      </c>
      <c r="Q1471" s="101">
        <v>50</v>
      </c>
      <c r="R1471" s="102"/>
      <c r="S1471" s="126" t="s">
        <v>73</v>
      </c>
      <c r="T1471" s="126">
        <v>3</v>
      </c>
      <c r="U1471" s="126">
        <v>22</v>
      </c>
      <c r="V1471" s="126">
        <v>17</v>
      </c>
      <c r="W1471" s="126">
        <v>15</v>
      </c>
      <c r="X1471" s="126">
        <v>1399.2</v>
      </c>
      <c r="Y1471" s="126" t="s">
        <v>74</v>
      </c>
      <c r="Z1471" s="126"/>
      <c r="AA1471" s="133" t="s">
        <v>84</v>
      </c>
      <c r="AE1471" t="str">
        <f>IF(P1471&gt;U1471,"XXXX","")</f>
        <v/>
      </c>
    </row>
    <row r="1472" spans="1:31" x14ac:dyDescent="0.2">
      <c r="A1472" s="140"/>
      <c r="B1472" s="127"/>
      <c r="C1472" s="146"/>
      <c r="D1472" s="144"/>
      <c r="E1472" s="127"/>
      <c r="F1472" s="127"/>
      <c r="G1472" s="127"/>
      <c r="H1472" s="127"/>
      <c r="I1472" s="127"/>
      <c r="J1472" s="137"/>
      <c r="K1472" s="103" t="s">
        <v>13</v>
      </c>
      <c r="L1472" s="104" t="s">
        <v>60</v>
      </c>
      <c r="M1472" s="112" t="s">
        <v>65</v>
      </c>
      <c r="N1472" s="105">
        <v>600</v>
      </c>
      <c r="O1472" s="105">
        <v>3</v>
      </c>
      <c r="P1472" s="105">
        <v>5</v>
      </c>
      <c r="Q1472" s="105">
        <v>45</v>
      </c>
      <c r="R1472" s="106">
        <v>25</v>
      </c>
      <c r="S1472" s="127"/>
      <c r="T1472" s="127"/>
      <c r="U1472" s="127"/>
      <c r="V1472" s="127"/>
      <c r="W1472" s="127"/>
      <c r="X1472" s="127"/>
      <c r="Y1472" s="127"/>
      <c r="Z1472" s="127"/>
      <c r="AA1472" s="134"/>
    </row>
    <row r="1473" spans="1:31" ht="13.5" thickBot="1" x14ac:dyDescent="0.25">
      <c r="A1473" s="141"/>
      <c r="B1473" s="128"/>
      <c r="C1473" s="147"/>
      <c r="D1473" s="145"/>
      <c r="E1473" s="128"/>
      <c r="F1473" s="128"/>
      <c r="G1473" s="128"/>
      <c r="H1473" s="128"/>
      <c r="I1473" s="128"/>
      <c r="J1473" s="138"/>
      <c r="K1473" s="107" t="s">
        <v>14</v>
      </c>
      <c r="L1473" s="108" t="s">
        <v>60</v>
      </c>
      <c r="M1473" s="113" t="s">
        <v>185</v>
      </c>
      <c r="N1473" s="109">
        <v>600</v>
      </c>
      <c r="O1473" s="109">
        <v>3</v>
      </c>
      <c r="P1473" s="109">
        <v>5</v>
      </c>
      <c r="Q1473" s="109" t="s">
        <v>199</v>
      </c>
      <c r="R1473" s="110"/>
      <c r="S1473" s="128"/>
      <c r="T1473" s="128"/>
      <c r="U1473" s="128"/>
      <c r="V1473" s="128"/>
      <c r="W1473" s="128"/>
      <c r="X1473" s="128"/>
      <c r="Y1473" s="128"/>
      <c r="Z1473" s="128"/>
      <c r="AA1473" s="135"/>
    </row>
    <row r="1474" spans="1:31" x14ac:dyDescent="0.2">
      <c r="A1474" s="139" t="s">
        <v>709</v>
      </c>
      <c r="B1474" s="126" t="s">
        <v>76</v>
      </c>
      <c r="C1474" s="142">
        <v>43665</v>
      </c>
      <c r="D1474" s="143" t="s">
        <v>77</v>
      </c>
      <c r="E1474" s="126"/>
      <c r="F1474" s="126"/>
      <c r="G1474" s="126"/>
      <c r="H1474" s="126"/>
      <c r="I1474" s="126"/>
      <c r="J1474" s="136" t="s">
        <v>79</v>
      </c>
      <c r="K1474" s="100" t="s">
        <v>23</v>
      </c>
      <c r="L1474" s="93" t="s">
        <v>60</v>
      </c>
      <c r="M1474" s="111" t="s">
        <v>181</v>
      </c>
      <c r="N1474" s="101">
        <v>600</v>
      </c>
      <c r="O1474" s="101">
        <v>3</v>
      </c>
      <c r="P1474" s="101">
        <v>22</v>
      </c>
      <c r="Q1474" s="101">
        <v>60</v>
      </c>
      <c r="R1474" s="102"/>
      <c r="S1474" s="126" t="s">
        <v>73</v>
      </c>
      <c r="T1474" s="126">
        <v>3</v>
      </c>
      <c r="U1474" s="126">
        <v>22</v>
      </c>
      <c r="V1474" s="126">
        <v>17</v>
      </c>
      <c r="W1474" s="126">
        <v>15</v>
      </c>
      <c r="X1474" s="126">
        <v>1399.2</v>
      </c>
      <c r="Y1474" s="126" t="s">
        <v>74</v>
      </c>
      <c r="Z1474" s="126"/>
      <c r="AA1474" s="133" t="s">
        <v>84</v>
      </c>
      <c r="AE1474" t="str">
        <f>IF(P1474&gt;U1474,"XXXX","")</f>
        <v/>
      </c>
    </row>
    <row r="1475" spans="1:31" x14ac:dyDescent="0.2">
      <c r="A1475" s="140"/>
      <c r="B1475" s="127"/>
      <c r="C1475" s="146"/>
      <c r="D1475" s="144"/>
      <c r="E1475" s="127"/>
      <c r="F1475" s="127"/>
      <c r="G1475" s="127"/>
      <c r="H1475" s="127"/>
      <c r="I1475" s="127"/>
      <c r="J1475" s="137"/>
      <c r="K1475" s="103" t="s">
        <v>13</v>
      </c>
      <c r="L1475" s="104" t="s">
        <v>60</v>
      </c>
      <c r="M1475" s="112" t="s">
        <v>65</v>
      </c>
      <c r="N1475" s="105">
        <v>600</v>
      </c>
      <c r="O1475" s="105">
        <v>3</v>
      </c>
      <c r="P1475" s="105">
        <v>5</v>
      </c>
      <c r="Q1475" s="105">
        <v>45</v>
      </c>
      <c r="R1475" s="106">
        <v>25</v>
      </c>
      <c r="S1475" s="127"/>
      <c r="T1475" s="127"/>
      <c r="U1475" s="127"/>
      <c r="V1475" s="127"/>
      <c r="W1475" s="127"/>
      <c r="X1475" s="127"/>
      <c r="Y1475" s="127"/>
      <c r="Z1475" s="127"/>
      <c r="AA1475" s="134"/>
    </row>
    <row r="1476" spans="1:31" ht="13.5" thickBot="1" x14ac:dyDescent="0.25">
      <c r="A1476" s="141"/>
      <c r="B1476" s="128"/>
      <c r="C1476" s="147"/>
      <c r="D1476" s="145"/>
      <c r="E1476" s="128"/>
      <c r="F1476" s="128"/>
      <c r="G1476" s="128"/>
      <c r="H1476" s="128"/>
      <c r="I1476" s="128"/>
      <c r="J1476" s="138"/>
      <c r="K1476" s="107" t="s">
        <v>14</v>
      </c>
      <c r="L1476" s="108" t="s">
        <v>60</v>
      </c>
      <c r="M1476" s="113" t="s">
        <v>185</v>
      </c>
      <c r="N1476" s="109">
        <v>600</v>
      </c>
      <c r="O1476" s="109">
        <v>3</v>
      </c>
      <c r="P1476" s="109">
        <v>5</v>
      </c>
      <c r="Q1476" s="109" t="s">
        <v>199</v>
      </c>
      <c r="R1476" s="110"/>
      <c r="S1476" s="128"/>
      <c r="T1476" s="128"/>
      <c r="U1476" s="128"/>
      <c r="V1476" s="128"/>
      <c r="W1476" s="128"/>
      <c r="X1476" s="128"/>
      <c r="Y1476" s="128"/>
      <c r="Z1476" s="128"/>
      <c r="AA1476" s="135"/>
    </row>
    <row r="1477" spans="1:31" x14ac:dyDescent="0.2">
      <c r="A1477" s="139" t="s">
        <v>710</v>
      </c>
      <c r="B1477" s="126" t="s">
        <v>76</v>
      </c>
      <c r="C1477" s="142">
        <v>43665</v>
      </c>
      <c r="D1477" s="143" t="s">
        <v>77</v>
      </c>
      <c r="E1477" s="126"/>
      <c r="F1477" s="126"/>
      <c r="G1477" s="126"/>
      <c r="H1477" s="126"/>
      <c r="I1477" s="126"/>
      <c r="J1477" s="136" t="s">
        <v>79</v>
      </c>
      <c r="K1477" s="100" t="s">
        <v>23</v>
      </c>
      <c r="L1477" s="93" t="s">
        <v>60</v>
      </c>
      <c r="M1477" s="111" t="s">
        <v>181</v>
      </c>
      <c r="N1477" s="101">
        <v>600</v>
      </c>
      <c r="O1477" s="101">
        <v>3</v>
      </c>
      <c r="P1477" s="101">
        <v>22</v>
      </c>
      <c r="Q1477" s="101">
        <v>30</v>
      </c>
      <c r="R1477" s="102"/>
      <c r="S1477" s="126" t="s">
        <v>73</v>
      </c>
      <c r="T1477" s="126">
        <v>3</v>
      </c>
      <c r="U1477" s="126">
        <v>22</v>
      </c>
      <c r="V1477" s="126">
        <v>22</v>
      </c>
      <c r="W1477" s="126">
        <v>20</v>
      </c>
      <c r="X1477" s="126">
        <v>1399.2</v>
      </c>
      <c r="Y1477" s="126" t="s">
        <v>74</v>
      </c>
      <c r="Z1477" s="126"/>
      <c r="AA1477" s="133" t="s">
        <v>84</v>
      </c>
      <c r="AE1477" t="str">
        <f>IF(P1477&gt;U1477,"XXXX","")</f>
        <v/>
      </c>
    </row>
    <row r="1478" spans="1:31" x14ac:dyDescent="0.2">
      <c r="A1478" s="140"/>
      <c r="B1478" s="127"/>
      <c r="C1478" s="146"/>
      <c r="D1478" s="144"/>
      <c r="E1478" s="127"/>
      <c r="F1478" s="127"/>
      <c r="G1478" s="127"/>
      <c r="H1478" s="127"/>
      <c r="I1478" s="127"/>
      <c r="J1478" s="137"/>
      <c r="K1478" s="103" t="s">
        <v>13</v>
      </c>
      <c r="L1478" s="104" t="s">
        <v>60</v>
      </c>
      <c r="M1478" s="112" t="s">
        <v>65</v>
      </c>
      <c r="N1478" s="105">
        <v>600</v>
      </c>
      <c r="O1478" s="105">
        <v>3</v>
      </c>
      <c r="P1478" s="105">
        <v>5</v>
      </c>
      <c r="Q1478" s="105">
        <v>45</v>
      </c>
      <c r="R1478" s="106">
        <v>25</v>
      </c>
      <c r="S1478" s="127"/>
      <c r="T1478" s="127"/>
      <c r="U1478" s="127"/>
      <c r="V1478" s="127"/>
      <c r="W1478" s="127"/>
      <c r="X1478" s="127"/>
      <c r="Y1478" s="127"/>
      <c r="Z1478" s="127"/>
      <c r="AA1478" s="134"/>
    </row>
    <row r="1479" spans="1:31" ht="13.5" thickBot="1" x14ac:dyDescent="0.25">
      <c r="A1479" s="141"/>
      <c r="B1479" s="128"/>
      <c r="C1479" s="147"/>
      <c r="D1479" s="145"/>
      <c r="E1479" s="128"/>
      <c r="F1479" s="128"/>
      <c r="G1479" s="128"/>
      <c r="H1479" s="128"/>
      <c r="I1479" s="128"/>
      <c r="J1479" s="138"/>
      <c r="K1479" s="107" t="s">
        <v>14</v>
      </c>
      <c r="L1479" s="108" t="s">
        <v>60</v>
      </c>
      <c r="M1479" s="113" t="s">
        <v>185</v>
      </c>
      <c r="N1479" s="109">
        <v>600</v>
      </c>
      <c r="O1479" s="109">
        <v>3</v>
      </c>
      <c r="P1479" s="109">
        <v>5</v>
      </c>
      <c r="Q1479" s="109" t="s">
        <v>199</v>
      </c>
      <c r="R1479" s="110"/>
      <c r="S1479" s="128"/>
      <c r="T1479" s="128"/>
      <c r="U1479" s="128"/>
      <c r="V1479" s="128"/>
      <c r="W1479" s="128"/>
      <c r="X1479" s="128"/>
      <c r="Y1479" s="128"/>
      <c r="Z1479" s="128"/>
      <c r="AA1479" s="135"/>
    </row>
    <row r="1480" spans="1:31" x14ac:dyDescent="0.2">
      <c r="A1480" s="139" t="s">
        <v>711</v>
      </c>
      <c r="B1480" s="126" t="s">
        <v>76</v>
      </c>
      <c r="C1480" s="142">
        <v>43665</v>
      </c>
      <c r="D1480" s="143" t="s">
        <v>77</v>
      </c>
      <c r="E1480" s="126"/>
      <c r="F1480" s="126"/>
      <c r="G1480" s="126"/>
      <c r="H1480" s="126"/>
      <c r="I1480" s="126"/>
      <c r="J1480" s="136" t="s">
        <v>79</v>
      </c>
      <c r="K1480" s="100" t="s">
        <v>23</v>
      </c>
      <c r="L1480" s="93" t="s">
        <v>60</v>
      </c>
      <c r="M1480" s="111" t="s">
        <v>181</v>
      </c>
      <c r="N1480" s="101">
        <v>600</v>
      </c>
      <c r="O1480" s="101">
        <v>3</v>
      </c>
      <c r="P1480" s="101">
        <v>22</v>
      </c>
      <c r="Q1480" s="101">
        <v>40</v>
      </c>
      <c r="R1480" s="102"/>
      <c r="S1480" s="126" t="s">
        <v>73</v>
      </c>
      <c r="T1480" s="126">
        <v>3</v>
      </c>
      <c r="U1480" s="126">
        <v>22</v>
      </c>
      <c r="V1480" s="126">
        <v>22</v>
      </c>
      <c r="W1480" s="126">
        <v>20</v>
      </c>
      <c r="X1480" s="126">
        <v>1399.2</v>
      </c>
      <c r="Y1480" s="126" t="s">
        <v>74</v>
      </c>
      <c r="Z1480" s="126"/>
      <c r="AA1480" s="133" t="s">
        <v>84</v>
      </c>
      <c r="AE1480" t="str">
        <f>IF(P1480&gt;U1480,"XXXX","")</f>
        <v/>
      </c>
    </row>
    <row r="1481" spans="1:31" x14ac:dyDescent="0.2">
      <c r="A1481" s="140"/>
      <c r="B1481" s="127"/>
      <c r="C1481" s="146"/>
      <c r="D1481" s="144"/>
      <c r="E1481" s="127"/>
      <c r="F1481" s="127"/>
      <c r="G1481" s="127"/>
      <c r="H1481" s="127"/>
      <c r="I1481" s="127"/>
      <c r="J1481" s="137"/>
      <c r="K1481" s="103" t="s">
        <v>13</v>
      </c>
      <c r="L1481" s="104" t="s">
        <v>60</v>
      </c>
      <c r="M1481" s="112" t="s">
        <v>65</v>
      </c>
      <c r="N1481" s="105">
        <v>600</v>
      </c>
      <c r="O1481" s="105">
        <v>3</v>
      </c>
      <c r="P1481" s="105">
        <v>5</v>
      </c>
      <c r="Q1481" s="105">
        <v>45</v>
      </c>
      <c r="R1481" s="106">
        <v>25</v>
      </c>
      <c r="S1481" s="127"/>
      <c r="T1481" s="127"/>
      <c r="U1481" s="127"/>
      <c r="V1481" s="127"/>
      <c r="W1481" s="127"/>
      <c r="X1481" s="127"/>
      <c r="Y1481" s="127"/>
      <c r="Z1481" s="127"/>
      <c r="AA1481" s="134"/>
    </row>
    <row r="1482" spans="1:31" ht="13.5" thickBot="1" x14ac:dyDescent="0.25">
      <c r="A1482" s="141"/>
      <c r="B1482" s="128"/>
      <c r="C1482" s="147"/>
      <c r="D1482" s="145"/>
      <c r="E1482" s="128"/>
      <c r="F1482" s="128"/>
      <c r="G1482" s="128"/>
      <c r="H1482" s="128"/>
      <c r="I1482" s="128"/>
      <c r="J1482" s="138"/>
      <c r="K1482" s="107" t="s">
        <v>14</v>
      </c>
      <c r="L1482" s="108" t="s">
        <v>60</v>
      </c>
      <c r="M1482" s="113" t="s">
        <v>185</v>
      </c>
      <c r="N1482" s="109">
        <v>600</v>
      </c>
      <c r="O1482" s="109">
        <v>3</v>
      </c>
      <c r="P1482" s="109">
        <v>5</v>
      </c>
      <c r="Q1482" s="109" t="s">
        <v>199</v>
      </c>
      <c r="R1482" s="110"/>
      <c r="S1482" s="128"/>
      <c r="T1482" s="128"/>
      <c r="U1482" s="128"/>
      <c r="V1482" s="128"/>
      <c r="W1482" s="128"/>
      <c r="X1482" s="128"/>
      <c r="Y1482" s="128"/>
      <c r="Z1482" s="128"/>
      <c r="AA1482" s="135"/>
    </row>
    <row r="1483" spans="1:31" x14ac:dyDescent="0.2">
      <c r="A1483" s="139" t="s">
        <v>712</v>
      </c>
      <c r="B1483" s="126" t="s">
        <v>76</v>
      </c>
      <c r="C1483" s="142">
        <v>43665</v>
      </c>
      <c r="D1483" s="143" t="s">
        <v>77</v>
      </c>
      <c r="E1483" s="126"/>
      <c r="F1483" s="126"/>
      <c r="G1483" s="126"/>
      <c r="H1483" s="126"/>
      <c r="I1483" s="126"/>
      <c r="J1483" s="136" t="s">
        <v>79</v>
      </c>
      <c r="K1483" s="100" t="s">
        <v>23</v>
      </c>
      <c r="L1483" s="93" t="s">
        <v>60</v>
      </c>
      <c r="M1483" s="111" t="s">
        <v>181</v>
      </c>
      <c r="N1483" s="101">
        <v>600</v>
      </c>
      <c r="O1483" s="101">
        <v>3</v>
      </c>
      <c r="P1483" s="101">
        <v>22</v>
      </c>
      <c r="Q1483" s="101">
        <v>50</v>
      </c>
      <c r="R1483" s="102"/>
      <c r="S1483" s="126" t="s">
        <v>73</v>
      </c>
      <c r="T1483" s="126">
        <v>3</v>
      </c>
      <c r="U1483" s="126">
        <v>22</v>
      </c>
      <c r="V1483" s="126">
        <v>22</v>
      </c>
      <c r="W1483" s="126">
        <v>20</v>
      </c>
      <c r="X1483" s="126">
        <v>1399.2</v>
      </c>
      <c r="Y1483" s="126" t="s">
        <v>74</v>
      </c>
      <c r="Z1483" s="126"/>
      <c r="AA1483" s="133" t="s">
        <v>84</v>
      </c>
      <c r="AE1483" t="str">
        <f>IF(P1483&gt;U1483,"XXXX","")</f>
        <v/>
      </c>
    </row>
    <row r="1484" spans="1:31" x14ac:dyDescent="0.2">
      <c r="A1484" s="140"/>
      <c r="B1484" s="127"/>
      <c r="C1484" s="146"/>
      <c r="D1484" s="144"/>
      <c r="E1484" s="127"/>
      <c r="F1484" s="127"/>
      <c r="G1484" s="127"/>
      <c r="H1484" s="127"/>
      <c r="I1484" s="127"/>
      <c r="J1484" s="137"/>
      <c r="K1484" s="103" t="s">
        <v>13</v>
      </c>
      <c r="L1484" s="104" t="s">
        <v>60</v>
      </c>
      <c r="M1484" s="112" t="s">
        <v>65</v>
      </c>
      <c r="N1484" s="105">
        <v>600</v>
      </c>
      <c r="O1484" s="105">
        <v>3</v>
      </c>
      <c r="P1484" s="105">
        <v>5</v>
      </c>
      <c r="Q1484" s="105">
        <v>45</v>
      </c>
      <c r="R1484" s="106">
        <v>25</v>
      </c>
      <c r="S1484" s="127"/>
      <c r="T1484" s="127"/>
      <c r="U1484" s="127"/>
      <c r="V1484" s="127"/>
      <c r="W1484" s="127"/>
      <c r="X1484" s="127"/>
      <c r="Y1484" s="127"/>
      <c r="Z1484" s="127"/>
      <c r="AA1484" s="134"/>
    </row>
    <row r="1485" spans="1:31" ht="13.5" thickBot="1" x14ac:dyDescent="0.25">
      <c r="A1485" s="141"/>
      <c r="B1485" s="128"/>
      <c r="C1485" s="147"/>
      <c r="D1485" s="145"/>
      <c r="E1485" s="128"/>
      <c r="F1485" s="128"/>
      <c r="G1485" s="128"/>
      <c r="H1485" s="128"/>
      <c r="I1485" s="128"/>
      <c r="J1485" s="138"/>
      <c r="K1485" s="107" t="s">
        <v>14</v>
      </c>
      <c r="L1485" s="108" t="s">
        <v>60</v>
      </c>
      <c r="M1485" s="113" t="s">
        <v>185</v>
      </c>
      <c r="N1485" s="109">
        <v>600</v>
      </c>
      <c r="O1485" s="109">
        <v>3</v>
      </c>
      <c r="P1485" s="109">
        <v>5</v>
      </c>
      <c r="Q1485" s="109" t="s">
        <v>199</v>
      </c>
      <c r="R1485" s="110"/>
      <c r="S1485" s="128"/>
      <c r="T1485" s="128"/>
      <c r="U1485" s="128"/>
      <c r="V1485" s="128"/>
      <c r="W1485" s="128"/>
      <c r="X1485" s="128"/>
      <c r="Y1485" s="128"/>
      <c r="Z1485" s="128"/>
      <c r="AA1485" s="135"/>
    </row>
    <row r="1486" spans="1:31" x14ac:dyDescent="0.2">
      <c r="A1486" s="139" t="s">
        <v>713</v>
      </c>
      <c r="B1486" s="126" t="s">
        <v>76</v>
      </c>
      <c r="C1486" s="142">
        <v>43665</v>
      </c>
      <c r="D1486" s="143" t="s">
        <v>77</v>
      </c>
      <c r="E1486" s="126"/>
      <c r="F1486" s="126"/>
      <c r="G1486" s="126"/>
      <c r="H1486" s="126"/>
      <c r="I1486" s="126"/>
      <c r="J1486" s="136" t="s">
        <v>79</v>
      </c>
      <c r="K1486" s="100" t="s">
        <v>23</v>
      </c>
      <c r="L1486" s="93" t="s">
        <v>60</v>
      </c>
      <c r="M1486" s="111" t="s">
        <v>181</v>
      </c>
      <c r="N1486" s="101">
        <v>600</v>
      </c>
      <c r="O1486" s="101">
        <v>3</v>
      </c>
      <c r="P1486" s="101">
        <v>22</v>
      </c>
      <c r="Q1486" s="101">
        <v>60</v>
      </c>
      <c r="R1486" s="102"/>
      <c r="S1486" s="126" t="s">
        <v>73</v>
      </c>
      <c r="T1486" s="126">
        <v>3</v>
      </c>
      <c r="U1486" s="126">
        <v>22</v>
      </c>
      <c r="V1486" s="126">
        <v>22</v>
      </c>
      <c r="W1486" s="126">
        <v>20</v>
      </c>
      <c r="X1486" s="126">
        <v>1399.2</v>
      </c>
      <c r="Y1486" s="126" t="s">
        <v>74</v>
      </c>
      <c r="Z1486" s="126"/>
      <c r="AA1486" s="133" t="s">
        <v>84</v>
      </c>
      <c r="AE1486" t="str">
        <f>IF(P1486&gt;U1486,"XXXX","")</f>
        <v/>
      </c>
    </row>
    <row r="1487" spans="1:31" x14ac:dyDescent="0.2">
      <c r="A1487" s="140"/>
      <c r="B1487" s="127"/>
      <c r="C1487" s="146"/>
      <c r="D1487" s="144"/>
      <c r="E1487" s="127"/>
      <c r="F1487" s="127"/>
      <c r="G1487" s="127"/>
      <c r="H1487" s="127"/>
      <c r="I1487" s="127"/>
      <c r="J1487" s="137"/>
      <c r="K1487" s="103" t="s">
        <v>13</v>
      </c>
      <c r="L1487" s="104" t="s">
        <v>60</v>
      </c>
      <c r="M1487" s="112" t="s">
        <v>65</v>
      </c>
      <c r="N1487" s="105">
        <v>600</v>
      </c>
      <c r="O1487" s="105">
        <v>3</v>
      </c>
      <c r="P1487" s="105">
        <v>5</v>
      </c>
      <c r="Q1487" s="105">
        <v>45</v>
      </c>
      <c r="R1487" s="106">
        <v>25</v>
      </c>
      <c r="S1487" s="127"/>
      <c r="T1487" s="127"/>
      <c r="U1487" s="127"/>
      <c r="V1487" s="127"/>
      <c r="W1487" s="127"/>
      <c r="X1487" s="127"/>
      <c r="Y1487" s="127"/>
      <c r="Z1487" s="127"/>
      <c r="AA1487" s="134"/>
    </row>
    <row r="1488" spans="1:31" ht="13.5" thickBot="1" x14ac:dyDescent="0.25">
      <c r="A1488" s="141"/>
      <c r="B1488" s="128"/>
      <c r="C1488" s="147"/>
      <c r="D1488" s="145"/>
      <c r="E1488" s="128"/>
      <c r="F1488" s="128"/>
      <c r="G1488" s="128"/>
      <c r="H1488" s="128"/>
      <c r="I1488" s="128"/>
      <c r="J1488" s="138"/>
      <c r="K1488" s="107" t="s">
        <v>14</v>
      </c>
      <c r="L1488" s="108" t="s">
        <v>60</v>
      </c>
      <c r="M1488" s="113" t="s">
        <v>185</v>
      </c>
      <c r="N1488" s="109">
        <v>600</v>
      </c>
      <c r="O1488" s="109">
        <v>3</v>
      </c>
      <c r="P1488" s="109">
        <v>5</v>
      </c>
      <c r="Q1488" s="109" t="s">
        <v>199</v>
      </c>
      <c r="R1488" s="110"/>
      <c r="S1488" s="128"/>
      <c r="T1488" s="128"/>
      <c r="U1488" s="128"/>
      <c r="V1488" s="128"/>
      <c r="W1488" s="128"/>
      <c r="X1488" s="128"/>
      <c r="Y1488" s="128"/>
      <c r="Z1488" s="128"/>
      <c r="AA1488" s="135"/>
    </row>
    <row r="1489" spans="1:31" x14ac:dyDescent="0.2">
      <c r="A1489" s="139" t="s">
        <v>714</v>
      </c>
      <c r="B1489" s="126" t="s">
        <v>76</v>
      </c>
      <c r="C1489" s="142">
        <v>43665</v>
      </c>
      <c r="D1489" s="143" t="s">
        <v>77</v>
      </c>
      <c r="E1489" s="126"/>
      <c r="F1489" s="126"/>
      <c r="G1489" s="126"/>
      <c r="H1489" s="126"/>
      <c r="I1489" s="126"/>
      <c r="J1489" s="136" t="s">
        <v>79</v>
      </c>
      <c r="K1489" s="100" t="s">
        <v>23</v>
      </c>
      <c r="L1489" s="93" t="s">
        <v>60</v>
      </c>
      <c r="M1489" s="111" t="s">
        <v>181</v>
      </c>
      <c r="N1489" s="101">
        <v>600</v>
      </c>
      <c r="O1489" s="101">
        <v>3</v>
      </c>
      <c r="P1489" s="101">
        <v>22</v>
      </c>
      <c r="Q1489" s="101">
        <v>70</v>
      </c>
      <c r="R1489" s="102"/>
      <c r="S1489" s="126" t="s">
        <v>73</v>
      </c>
      <c r="T1489" s="126">
        <v>3</v>
      </c>
      <c r="U1489" s="126">
        <v>22</v>
      </c>
      <c r="V1489" s="126">
        <v>22</v>
      </c>
      <c r="W1489" s="126">
        <v>20</v>
      </c>
      <c r="X1489" s="126">
        <v>1399.2</v>
      </c>
      <c r="Y1489" s="126" t="s">
        <v>74</v>
      </c>
      <c r="Z1489" s="126"/>
      <c r="AA1489" s="133" t="s">
        <v>84</v>
      </c>
      <c r="AE1489" t="str">
        <f>IF(P1489&gt;U1489,"XXXX","")</f>
        <v/>
      </c>
    </row>
    <row r="1490" spans="1:31" x14ac:dyDescent="0.2">
      <c r="A1490" s="140"/>
      <c r="B1490" s="127"/>
      <c r="C1490" s="146"/>
      <c r="D1490" s="144"/>
      <c r="E1490" s="127"/>
      <c r="F1490" s="127"/>
      <c r="G1490" s="127"/>
      <c r="H1490" s="127"/>
      <c r="I1490" s="127"/>
      <c r="J1490" s="137"/>
      <c r="K1490" s="103" t="s">
        <v>13</v>
      </c>
      <c r="L1490" s="104" t="s">
        <v>60</v>
      </c>
      <c r="M1490" s="112" t="s">
        <v>65</v>
      </c>
      <c r="N1490" s="105">
        <v>600</v>
      </c>
      <c r="O1490" s="105">
        <v>3</v>
      </c>
      <c r="P1490" s="105">
        <v>5</v>
      </c>
      <c r="Q1490" s="105">
        <v>45</v>
      </c>
      <c r="R1490" s="106">
        <v>25</v>
      </c>
      <c r="S1490" s="127"/>
      <c r="T1490" s="127"/>
      <c r="U1490" s="127"/>
      <c r="V1490" s="127"/>
      <c r="W1490" s="127"/>
      <c r="X1490" s="127"/>
      <c r="Y1490" s="127"/>
      <c r="Z1490" s="127"/>
      <c r="AA1490" s="134"/>
    </row>
    <row r="1491" spans="1:31" ht="13.5" thickBot="1" x14ac:dyDescent="0.25">
      <c r="A1491" s="141"/>
      <c r="B1491" s="128"/>
      <c r="C1491" s="147"/>
      <c r="D1491" s="145"/>
      <c r="E1491" s="128"/>
      <c r="F1491" s="128"/>
      <c r="G1491" s="128"/>
      <c r="H1491" s="128"/>
      <c r="I1491" s="128"/>
      <c r="J1491" s="138"/>
      <c r="K1491" s="107" t="s">
        <v>14</v>
      </c>
      <c r="L1491" s="108" t="s">
        <v>60</v>
      </c>
      <c r="M1491" s="113" t="s">
        <v>185</v>
      </c>
      <c r="N1491" s="109">
        <v>600</v>
      </c>
      <c r="O1491" s="109">
        <v>3</v>
      </c>
      <c r="P1491" s="109">
        <v>5</v>
      </c>
      <c r="Q1491" s="109" t="s">
        <v>199</v>
      </c>
      <c r="R1491" s="110"/>
      <c r="S1491" s="128"/>
      <c r="T1491" s="128"/>
      <c r="U1491" s="128"/>
      <c r="V1491" s="128"/>
      <c r="W1491" s="128"/>
      <c r="X1491" s="128"/>
      <c r="Y1491" s="128"/>
      <c r="Z1491" s="128"/>
      <c r="AA1491" s="135"/>
    </row>
    <row r="1492" spans="1:31" x14ac:dyDescent="0.2">
      <c r="A1492" s="139" t="s">
        <v>715</v>
      </c>
      <c r="B1492" s="126" t="s">
        <v>76</v>
      </c>
      <c r="C1492" s="142">
        <v>43665</v>
      </c>
      <c r="D1492" s="143" t="s">
        <v>77</v>
      </c>
      <c r="E1492" s="126"/>
      <c r="F1492" s="126"/>
      <c r="G1492" s="126"/>
      <c r="H1492" s="126"/>
      <c r="I1492" s="126"/>
      <c r="J1492" s="136" t="s">
        <v>79</v>
      </c>
      <c r="K1492" s="100" t="s">
        <v>23</v>
      </c>
      <c r="L1492" s="93" t="s">
        <v>60</v>
      </c>
      <c r="M1492" s="111" t="s">
        <v>181</v>
      </c>
      <c r="N1492" s="101">
        <v>600</v>
      </c>
      <c r="O1492" s="101">
        <v>3</v>
      </c>
      <c r="P1492" s="101">
        <v>22</v>
      </c>
      <c r="Q1492" s="101">
        <v>40</v>
      </c>
      <c r="R1492" s="102"/>
      <c r="S1492" s="126" t="s">
        <v>73</v>
      </c>
      <c r="T1492" s="126">
        <v>3</v>
      </c>
      <c r="U1492" s="126">
        <v>22</v>
      </c>
      <c r="V1492" s="126">
        <v>27</v>
      </c>
      <c r="W1492" s="126">
        <v>25</v>
      </c>
      <c r="X1492" s="126">
        <v>1399.2</v>
      </c>
      <c r="Y1492" s="126" t="s">
        <v>74</v>
      </c>
      <c r="Z1492" s="126"/>
      <c r="AA1492" s="133" t="s">
        <v>84</v>
      </c>
      <c r="AE1492" t="str">
        <f>IF(P1492&gt;U1492,"XXXX","")</f>
        <v/>
      </c>
    </row>
    <row r="1493" spans="1:31" x14ac:dyDescent="0.2">
      <c r="A1493" s="140"/>
      <c r="B1493" s="127"/>
      <c r="C1493" s="146"/>
      <c r="D1493" s="144"/>
      <c r="E1493" s="127"/>
      <c r="F1493" s="127"/>
      <c r="G1493" s="127"/>
      <c r="H1493" s="127"/>
      <c r="I1493" s="127"/>
      <c r="J1493" s="137"/>
      <c r="K1493" s="103" t="s">
        <v>13</v>
      </c>
      <c r="L1493" s="104" t="s">
        <v>60</v>
      </c>
      <c r="M1493" s="112" t="s">
        <v>65</v>
      </c>
      <c r="N1493" s="105">
        <v>600</v>
      </c>
      <c r="O1493" s="105">
        <v>3</v>
      </c>
      <c r="P1493" s="105">
        <v>5</v>
      </c>
      <c r="Q1493" s="105">
        <v>45</v>
      </c>
      <c r="R1493" s="106">
        <v>25</v>
      </c>
      <c r="S1493" s="127"/>
      <c r="T1493" s="127"/>
      <c r="U1493" s="127"/>
      <c r="V1493" s="127"/>
      <c r="W1493" s="127"/>
      <c r="X1493" s="127"/>
      <c r="Y1493" s="127"/>
      <c r="Z1493" s="127"/>
      <c r="AA1493" s="134"/>
    </row>
    <row r="1494" spans="1:31" ht="13.5" thickBot="1" x14ac:dyDescent="0.25">
      <c r="A1494" s="141"/>
      <c r="B1494" s="128"/>
      <c r="C1494" s="147"/>
      <c r="D1494" s="145"/>
      <c r="E1494" s="128"/>
      <c r="F1494" s="128"/>
      <c r="G1494" s="128"/>
      <c r="H1494" s="128"/>
      <c r="I1494" s="128"/>
      <c r="J1494" s="138"/>
      <c r="K1494" s="107" t="s">
        <v>14</v>
      </c>
      <c r="L1494" s="108" t="s">
        <v>60</v>
      </c>
      <c r="M1494" s="113" t="s">
        <v>185</v>
      </c>
      <c r="N1494" s="109">
        <v>600</v>
      </c>
      <c r="O1494" s="109">
        <v>3</v>
      </c>
      <c r="P1494" s="109">
        <v>5</v>
      </c>
      <c r="Q1494" s="109" t="s">
        <v>199</v>
      </c>
      <c r="R1494" s="110"/>
      <c r="S1494" s="128"/>
      <c r="T1494" s="128"/>
      <c r="U1494" s="128"/>
      <c r="V1494" s="128"/>
      <c r="W1494" s="128"/>
      <c r="X1494" s="128"/>
      <c r="Y1494" s="128"/>
      <c r="Z1494" s="128"/>
      <c r="AA1494" s="135"/>
    </row>
    <row r="1495" spans="1:31" x14ac:dyDescent="0.2">
      <c r="A1495" s="139" t="s">
        <v>716</v>
      </c>
      <c r="B1495" s="126" t="s">
        <v>76</v>
      </c>
      <c r="C1495" s="142">
        <v>43665</v>
      </c>
      <c r="D1495" s="143" t="s">
        <v>77</v>
      </c>
      <c r="E1495" s="126"/>
      <c r="F1495" s="126"/>
      <c r="G1495" s="126"/>
      <c r="H1495" s="126"/>
      <c r="I1495" s="126"/>
      <c r="J1495" s="136" t="s">
        <v>79</v>
      </c>
      <c r="K1495" s="100" t="s">
        <v>23</v>
      </c>
      <c r="L1495" s="93" t="s">
        <v>60</v>
      </c>
      <c r="M1495" s="111" t="s">
        <v>181</v>
      </c>
      <c r="N1495" s="101">
        <v>600</v>
      </c>
      <c r="O1495" s="101">
        <v>3</v>
      </c>
      <c r="P1495" s="101">
        <v>22</v>
      </c>
      <c r="Q1495" s="101">
        <v>50</v>
      </c>
      <c r="R1495" s="102"/>
      <c r="S1495" s="126" t="s">
        <v>73</v>
      </c>
      <c r="T1495" s="126">
        <v>3</v>
      </c>
      <c r="U1495" s="126">
        <v>22</v>
      </c>
      <c r="V1495" s="126">
        <v>27</v>
      </c>
      <c r="W1495" s="126">
        <v>25</v>
      </c>
      <c r="X1495" s="126">
        <v>1399.2</v>
      </c>
      <c r="Y1495" s="126" t="s">
        <v>74</v>
      </c>
      <c r="Z1495" s="126"/>
      <c r="AA1495" s="133" t="s">
        <v>84</v>
      </c>
      <c r="AE1495" t="str">
        <f>IF(P1495&gt;U1495,"XXXX","")</f>
        <v/>
      </c>
    </row>
    <row r="1496" spans="1:31" x14ac:dyDescent="0.2">
      <c r="A1496" s="140"/>
      <c r="B1496" s="127"/>
      <c r="C1496" s="146"/>
      <c r="D1496" s="144"/>
      <c r="E1496" s="127"/>
      <c r="F1496" s="127"/>
      <c r="G1496" s="127"/>
      <c r="H1496" s="127"/>
      <c r="I1496" s="127"/>
      <c r="J1496" s="137"/>
      <c r="K1496" s="103" t="s">
        <v>13</v>
      </c>
      <c r="L1496" s="104" t="s">
        <v>60</v>
      </c>
      <c r="M1496" s="112" t="s">
        <v>65</v>
      </c>
      <c r="N1496" s="105">
        <v>600</v>
      </c>
      <c r="O1496" s="105">
        <v>3</v>
      </c>
      <c r="P1496" s="105">
        <v>5</v>
      </c>
      <c r="Q1496" s="105">
        <v>45</v>
      </c>
      <c r="R1496" s="106">
        <v>25</v>
      </c>
      <c r="S1496" s="127"/>
      <c r="T1496" s="127"/>
      <c r="U1496" s="127"/>
      <c r="V1496" s="127"/>
      <c r="W1496" s="127"/>
      <c r="X1496" s="127"/>
      <c r="Y1496" s="127"/>
      <c r="Z1496" s="127"/>
      <c r="AA1496" s="134"/>
    </row>
    <row r="1497" spans="1:31" ht="13.5" thickBot="1" x14ac:dyDescent="0.25">
      <c r="A1497" s="141"/>
      <c r="B1497" s="128"/>
      <c r="C1497" s="147"/>
      <c r="D1497" s="145"/>
      <c r="E1497" s="128"/>
      <c r="F1497" s="128"/>
      <c r="G1497" s="128"/>
      <c r="H1497" s="128"/>
      <c r="I1497" s="128"/>
      <c r="J1497" s="138"/>
      <c r="K1497" s="107" t="s">
        <v>14</v>
      </c>
      <c r="L1497" s="108" t="s">
        <v>60</v>
      </c>
      <c r="M1497" s="113" t="s">
        <v>185</v>
      </c>
      <c r="N1497" s="109">
        <v>600</v>
      </c>
      <c r="O1497" s="109">
        <v>3</v>
      </c>
      <c r="P1497" s="109">
        <v>5</v>
      </c>
      <c r="Q1497" s="109" t="s">
        <v>199</v>
      </c>
      <c r="R1497" s="110"/>
      <c r="S1497" s="128"/>
      <c r="T1497" s="128"/>
      <c r="U1497" s="128"/>
      <c r="V1497" s="128"/>
      <c r="W1497" s="128"/>
      <c r="X1497" s="128"/>
      <c r="Y1497" s="128"/>
      <c r="Z1497" s="128"/>
      <c r="AA1497" s="135"/>
    </row>
    <row r="1498" spans="1:31" x14ac:dyDescent="0.2">
      <c r="A1498" s="139" t="s">
        <v>717</v>
      </c>
      <c r="B1498" s="126" t="s">
        <v>76</v>
      </c>
      <c r="C1498" s="142">
        <v>43665</v>
      </c>
      <c r="D1498" s="143" t="s">
        <v>77</v>
      </c>
      <c r="E1498" s="126"/>
      <c r="F1498" s="126"/>
      <c r="G1498" s="126"/>
      <c r="H1498" s="126"/>
      <c r="I1498" s="126"/>
      <c r="J1498" s="136" t="s">
        <v>79</v>
      </c>
      <c r="K1498" s="100" t="s">
        <v>23</v>
      </c>
      <c r="L1498" s="93" t="s">
        <v>60</v>
      </c>
      <c r="M1498" s="111" t="s">
        <v>181</v>
      </c>
      <c r="N1498" s="101">
        <v>600</v>
      </c>
      <c r="O1498" s="101">
        <v>3</v>
      </c>
      <c r="P1498" s="101">
        <v>22</v>
      </c>
      <c r="Q1498" s="101">
        <v>60</v>
      </c>
      <c r="R1498" s="102"/>
      <c r="S1498" s="126" t="s">
        <v>73</v>
      </c>
      <c r="T1498" s="126">
        <v>3</v>
      </c>
      <c r="U1498" s="126">
        <v>22</v>
      </c>
      <c r="V1498" s="126">
        <v>27</v>
      </c>
      <c r="W1498" s="126">
        <v>25</v>
      </c>
      <c r="X1498" s="126">
        <v>1399.2</v>
      </c>
      <c r="Y1498" s="126" t="s">
        <v>74</v>
      </c>
      <c r="Z1498" s="126"/>
      <c r="AA1498" s="133" t="s">
        <v>84</v>
      </c>
      <c r="AE1498" t="str">
        <f>IF(P1498&gt;U1498,"XXXX","")</f>
        <v/>
      </c>
    </row>
    <row r="1499" spans="1:31" x14ac:dyDescent="0.2">
      <c r="A1499" s="140"/>
      <c r="B1499" s="127"/>
      <c r="C1499" s="146"/>
      <c r="D1499" s="144"/>
      <c r="E1499" s="127"/>
      <c r="F1499" s="127"/>
      <c r="G1499" s="127"/>
      <c r="H1499" s="127"/>
      <c r="I1499" s="127"/>
      <c r="J1499" s="137"/>
      <c r="K1499" s="103" t="s">
        <v>13</v>
      </c>
      <c r="L1499" s="104" t="s">
        <v>60</v>
      </c>
      <c r="M1499" s="112" t="s">
        <v>65</v>
      </c>
      <c r="N1499" s="105">
        <v>600</v>
      </c>
      <c r="O1499" s="105">
        <v>3</v>
      </c>
      <c r="P1499" s="105">
        <v>5</v>
      </c>
      <c r="Q1499" s="105">
        <v>45</v>
      </c>
      <c r="R1499" s="106">
        <v>25</v>
      </c>
      <c r="S1499" s="127"/>
      <c r="T1499" s="127"/>
      <c r="U1499" s="127"/>
      <c r="V1499" s="127"/>
      <c r="W1499" s="127"/>
      <c r="X1499" s="127"/>
      <c r="Y1499" s="127"/>
      <c r="Z1499" s="127"/>
      <c r="AA1499" s="134"/>
    </row>
    <row r="1500" spans="1:31" ht="13.5" thickBot="1" x14ac:dyDescent="0.25">
      <c r="A1500" s="141"/>
      <c r="B1500" s="128"/>
      <c r="C1500" s="147"/>
      <c r="D1500" s="145"/>
      <c r="E1500" s="128"/>
      <c r="F1500" s="128"/>
      <c r="G1500" s="128"/>
      <c r="H1500" s="128"/>
      <c r="I1500" s="128"/>
      <c r="J1500" s="138"/>
      <c r="K1500" s="107" t="s">
        <v>14</v>
      </c>
      <c r="L1500" s="108" t="s">
        <v>60</v>
      </c>
      <c r="M1500" s="113" t="s">
        <v>185</v>
      </c>
      <c r="N1500" s="109">
        <v>600</v>
      </c>
      <c r="O1500" s="109">
        <v>3</v>
      </c>
      <c r="P1500" s="109">
        <v>5</v>
      </c>
      <c r="Q1500" s="109" t="s">
        <v>199</v>
      </c>
      <c r="R1500" s="110"/>
      <c r="S1500" s="128"/>
      <c r="T1500" s="128"/>
      <c r="U1500" s="128"/>
      <c r="V1500" s="128"/>
      <c r="W1500" s="128"/>
      <c r="X1500" s="128"/>
      <c r="Y1500" s="128"/>
      <c r="Z1500" s="128"/>
      <c r="AA1500" s="135"/>
    </row>
    <row r="1501" spans="1:31" x14ac:dyDescent="0.2">
      <c r="A1501" s="139" t="s">
        <v>718</v>
      </c>
      <c r="B1501" s="126" t="s">
        <v>76</v>
      </c>
      <c r="C1501" s="142">
        <v>43665</v>
      </c>
      <c r="D1501" s="143" t="s">
        <v>77</v>
      </c>
      <c r="E1501" s="126"/>
      <c r="F1501" s="126"/>
      <c r="G1501" s="126"/>
      <c r="H1501" s="126"/>
      <c r="I1501" s="126"/>
      <c r="J1501" s="136" t="s">
        <v>79</v>
      </c>
      <c r="K1501" s="100" t="s">
        <v>23</v>
      </c>
      <c r="L1501" s="93" t="s">
        <v>60</v>
      </c>
      <c r="M1501" s="111" t="s">
        <v>181</v>
      </c>
      <c r="N1501" s="101">
        <v>600</v>
      </c>
      <c r="O1501" s="101">
        <v>3</v>
      </c>
      <c r="P1501" s="101">
        <v>22</v>
      </c>
      <c r="Q1501" s="101">
        <v>70</v>
      </c>
      <c r="R1501" s="102"/>
      <c r="S1501" s="126" t="s">
        <v>73</v>
      </c>
      <c r="T1501" s="126">
        <v>3</v>
      </c>
      <c r="U1501" s="126">
        <v>22</v>
      </c>
      <c r="V1501" s="126">
        <v>27</v>
      </c>
      <c r="W1501" s="126">
        <v>25</v>
      </c>
      <c r="X1501" s="126">
        <v>1399.2</v>
      </c>
      <c r="Y1501" s="126" t="s">
        <v>74</v>
      </c>
      <c r="Z1501" s="126"/>
      <c r="AA1501" s="133" t="s">
        <v>84</v>
      </c>
      <c r="AE1501" t="str">
        <f>IF(P1501&gt;U1501,"XXXX","")</f>
        <v/>
      </c>
    </row>
    <row r="1502" spans="1:31" x14ac:dyDescent="0.2">
      <c r="A1502" s="140"/>
      <c r="B1502" s="127"/>
      <c r="C1502" s="146"/>
      <c r="D1502" s="144"/>
      <c r="E1502" s="127"/>
      <c r="F1502" s="127"/>
      <c r="G1502" s="127"/>
      <c r="H1502" s="127"/>
      <c r="I1502" s="127"/>
      <c r="J1502" s="137"/>
      <c r="K1502" s="103" t="s">
        <v>13</v>
      </c>
      <c r="L1502" s="104" t="s">
        <v>60</v>
      </c>
      <c r="M1502" s="112" t="s">
        <v>65</v>
      </c>
      <c r="N1502" s="105">
        <v>600</v>
      </c>
      <c r="O1502" s="105">
        <v>3</v>
      </c>
      <c r="P1502" s="105">
        <v>5</v>
      </c>
      <c r="Q1502" s="105">
        <v>45</v>
      </c>
      <c r="R1502" s="106">
        <v>25</v>
      </c>
      <c r="S1502" s="127"/>
      <c r="T1502" s="127"/>
      <c r="U1502" s="127"/>
      <c r="V1502" s="127"/>
      <c r="W1502" s="127"/>
      <c r="X1502" s="127"/>
      <c r="Y1502" s="127"/>
      <c r="Z1502" s="127"/>
      <c r="AA1502" s="134"/>
    </row>
    <row r="1503" spans="1:31" ht="13.5" thickBot="1" x14ac:dyDescent="0.25">
      <c r="A1503" s="141"/>
      <c r="B1503" s="128"/>
      <c r="C1503" s="147"/>
      <c r="D1503" s="145"/>
      <c r="E1503" s="128"/>
      <c r="F1503" s="128"/>
      <c r="G1503" s="128"/>
      <c r="H1503" s="128"/>
      <c r="I1503" s="128"/>
      <c r="J1503" s="138"/>
      <c r="K1503" s="107" t="s">
        <v>14</v>
      </c>
      <c r="L1503" s="108" t="s">
        <v>60</v>
      </c>
      <c r="M1503" s="113" t="s">
        <v>185</v>
      </c>
      <c r="N1503" s="109">
        <v>600</v>
      </c>
      <c r="O1503" s="109">
        <v>3</v>
      </c>
      <c r="P1503" s="109">
        <v>5</v>
      </c>
      <c r="Q1503" s="109" t="s">
        <v>199</v>
      </c>
      <c r="R1503" s="110"/>
      <c r="S1503" s="128"/>
      <c r="T1503" s="128"/>
      <c r="U1503" s="128"/>
      <c r="V1503" s="128"/>
      <c r="W1503" s="128"/>
      <c r="X1503" s="128"/>
      <c r="Y1503" s="128"/>
      <c r="Z1503" s="128"/>
      <c r="AA1503" s="135"/>
    </row>
    <row r="1504" spans="1:31" x14ac:dyDescent="0.2">
      <c r="A1504" s="139" t="s">
        <v>719</v>
      </c>
      <c r="B1504" s="126" t="s">
        <v>76</v>
      </c>
      <c r="C1504" s="142">
        <v>43665</v>
      </c>
      <c r="D1504" s="143" t="s">
        <v>77</v>
      </c>
      <c r="E1504" s="126"/>
      <c r="F1504" s="126"/>
      <c r="G1504" s="126"/>
      <c r="H1504" s="126"/>
      <c r="I1504" s="126"/>
      <c r="J1504" s="136" t="s">
        <v>79</v>
      </c>
      <c r="K1504" s="100" t="s">
        <v>23</v>
      </c>
      <c r="L1504" s="93" t="s">
        <v>60</v>
      </c>
      <c r="M1504" s="111" t="s">
        <v>181</v>
      </c>
      <c r="N1504" s="101">
        <v>600</v>
      </c>
      <c r="O1504" s="101">
        <v>3</v>
      </c>
      <c r="P1504" s="101">
        <v>22</v>
      </c>
      <c r="Q1504" s="101">
        <v>40</v>
      </c>
      <c r="R1504" s="102"/>
      <c r="S1504" s="126" t="s">
        <v>73</v>
      </c>
      <c r="T1504" s="126">
        <v>3</v>
      </c>
      <c r="U1504" s="126">
        <v>22</v>
      </c>
      <c r="V1504" s="126">
        <v>27</v>
      </c>
      <c r="W1504" s="126">
        <v>25</v>
      </c>
      <c r="X1504" s="126">
        <v>1399.2</v>
      </c>
      <c r="Y1504" s="126" t="s">
        <v>74</v>
      </c>
      <c r="Z1504" s="126"/>
      <c r="AA1504" s="133" t="s">
        <v>84</v>
      </c>
      <c r="AE1504" t="str">
        <f>IF(P1504&gt;U1504,"XXXX","")</f>
        <v/>
      </c>
    </row>
    <row r="1505" spans="1:31" x14ac:dyDescent="0.2">
      <c r="A1505" s="140"/>
      <c r="B1505" s="127"/>
      <c r="C1505" s="146"/>
      <c r="D1505" s="144"/>
      <c r="E1505" s="127"/>
      <c r="F1505" s="127"/>
      <c r="G1505" s="127"/>
      <c r="H1505" s="127"/>
      <c r="I1505" s="127"/>
      <c r="J1505" s="137"/>
      <c r="K1505" s="103" t="s">
        <v>13</v>
      </c>
      <c r="L1505" s="104" t="s">
        <v>60</v>
      </c>
      <c r="M1505" s="112" t="s">
        <v>65</v>
      </c>
      <c r="N1505" s="105">
        <v>600</v>
      </c>
      <c r="O1505" s="105">
        <v>3</v>
      </c>
      <c r="P1505" s="105">
        <v>5</v>
      </c>
      <c r="Q1505" s="105">
        <v>45</v>
      </c>
      <c r="R1505" s="106">
        <v>25</v>
      </c>
      <c r="S1505" s="127"/>
      <c r="T1505" s="127"/>
      <c r="U1505" s="127"/>
      <c r="V1505" s="127"/>
      <c r="W1505" s="127"/>
      <c r="X1505" s="127"/>
      <c r="Y1505" s="127"/>
      <c r="Z1505" s="127"/>
      <c r="AA1505" s="134"/>
    </row>
    <row r="1506" spans="1:31" ht="13.5" thickBot="1" x14ac:dyDescent="0.25">
      <c r="A1506" s="141"/>
      <c r="B1506" s="128"/>
      <c r="C1506" s="147"/>
      <c r="D1506" s="145"/>
      <c r="E1506" s="128"/>
      <c r="F1506" s="128"/>
      <c r="G1506" s="128"/>
      <c r="H1506" s="128"/>
      <c r="I1506" s="128"/>
      <c r="J1506" s="138"/>
      <c r="K1506" s="107" t="s">
        <v>14</v>
      </c>
      <c r="L1506" s="108" t="s">
        <v>60</v>
      </c>
      <c r="M1506" s="113" t="s">
        <v>193</v>
      </c>
      <c r="N1506" s="109">
        <v>600</v>
      </c>
      <c r="O1506" s="109">
        <v>3</v>
      </c>
      <c r="P1506" s="109">
        <v>5</v>
      </c>
      <c r="Q1506" s="109" t="s">
        <v>200</v>
      </c>
      <c r="R1506" s="110"/>
      <c r="S1506" s="128"/>
      <c r="T1506" s="128"/>
      <c r="U1506" s="128"/>
      <c r="V1506" s="128"/>
      <c r="W1506" s="128"/>
      <c r="X1506" s="128"/>
      <c r="Y1506" s="128"/>
      <c r="Z1506" s="128"/>
      <c r="AA1506" s="135"/>
    </row>
    <row r="1507" spans="1:31" x14ac:dyDescent="0.2">
      <c r="A1507" s="139" t="s">
        <v>720</v>
      </c>
      <c r="B1507" s="126" t="s">
        <v>76</v>
      </c>
      <c r="C1507" s="142">
        <v>43665</v>
      </c>
      <c r="D1507" s="143" t="s">
        <v>77</v>
      </c>
      <c r="E1507" s="126"/>
      <c r="F1507" s="126"/>
      <c r="G1507" s="126"/>
      <c r="H1507" s="126"/>
      <c r="I1507" s="126"/>
      <c r="J1507" s="136" t="s">
        <v>79</v>
      </c>
      <c r="K1507" s="100" t="s">
        <v>23</v>
      </c>
      <c r="L1507" s="93" t="s">
        <v>60</v>
      </c>
      <c r="M1507" s="111" t="s">
        <v>181</v>
      </c>
      <c r="N1507" s="101">
        <v>600</v>
      </c>
      <c r="O1507" s="101">
        <v>3</v>
      </c>
      <c r="P1507" s="101">
        <v>22</v>
      </c>
      <c r="Q1507" s="101">
        <v>50</v>
      </c>
      <c r="R1507" s="102"/>
      <c r="S1507" s="126" t="s">
        <v>73</v>
      </c>
      <c r="T1507" s="126">
        <v>3</v>
      </c>
      <c r="U1507" s="126">
        <v>22</v>
      </c>
      <c r="V1507" s="126">
        <v>27</v>
      </c>
      <c r="W1507" s="126">
        <v>25</v>
      </c>
      <c r="X1507" s="126">
        <v>1399.2</v>
      </c>
      <c r="Y1507" s="126" t="s">
        <v>74</v>
      </c>
      <c r="Z1507" s="126"/>
      <c r="AA1507" s="133" t="s">
        <v>84</v>
      </c>
      <c r="AE1507" t="str">
        <f>IF(P1507&gt;U1507,"XXXX","")</f>
        <v/>
      </c>
    </row>
    <row r="1508" spans="1:31" x14ac:dyDescent="0.2">
      <c r="A1508" s="140"/>
      <c r="B1508" s="127"/>
      <c r="C1508" s="146"/>
      <c r="D1508" s="144"/>
      <c r="E1508" s="127"/>
      <c r="F1508" s="127"/>
      <c r="G1508" s="127"/>
      <c r="H1508" s="127"/>
      <c r="I1508" s="127"/>
      <c r="J1508" s="137"/>
      <c r="K1508" s="103" t="s">
        <v>13</v>
      </c>
      <c r="L1508" s="104" t="s">
        <v>60</v>
      </c>
      <c r="M1508" s="112" t="s">
        <v>65</v>
      </c>
      <c r="N1508" s="105">
        <v>600</v>
      </c>
      <c r="O1508" s="105">
        <v>3</v>
      </c>
      <c r="P1508" s="105">
        <v>5</v>
      </c>
      <c r="Q1508" s="105">
        <v>45</v>
      </c>
      <c r="R1508" s="106">
        <v>25</v>
      </c>
      <c r="S1508" s="127"/>
      <c r="T1508" s="127"/>
      <c r="U1508" s="127"/>
      <c r="V1508" s="127"/>
      <c r="W1508" s="127"/>
      <c r="X1508" s="127"/>
      <c r="Y1508" s="127"/>
      <c r="Z1508" s="127"/>
      <c r="AA1508" s="134"/>
    </row>
    <row r="1509" spans="1:31" ht="13.5" thickBot="1" x14ac:dyDescent="0.25">
      <c r="A1509" s="141"/>
      <c r="B1509" s="128"/>
      <c r="C1509" s="147"/>
      <c r="D1509" s="145"/>
      <c r="E1509" s="128"/>
      <c r="F1509" s="128"/>
      <c r="G1509" s="128"/>
      <c r="H1509" s="128"/>
      <c r="I1509" s="128"/>
      <c r="J1509" s="138"/>
      <c r="K1509" s="107" t="s">
        <v>14</v>
      </c>
      <c r="L1509" s="108" t="s">
        <v>60</v>
      </c>
      <c r="M1509" s="113" t="s">
        <v>193</v>
      </c>
      <c r="N1509" s="109">
        <v>600</v>
      </c>
      <c r="O1509" s="109">
        <v>3</v>
      </c>
      <c r="P1509" s="109">
        <v>5</v>
      </c>
      <c r="Q1509" s="109" t="s">
        <v>200</v>
      </c>
      <c r="R1509" s="110"/>
      <c r="S1509" s="128"/>
      <c r="T1509" s="128"/>
      <c r="U1509" s="128"/>
      <c r="V1509" s="128"/>
      <c r="W1509" s="128"/>
      <c r="X1509" s="128"/>
      <c r="Y1509" s="128"/>
      <c r="Z1509" s="128"/>
      <c r="AA1509" s="135"/>
    </row>
    <row r="1510" spans="1:31" x14ac:dyDescent="0.2">
      <c r="A1510" s="139" t="s">
        <v>721</v>
      </c>
      <c r="B1510" s="126" t="s">
        <v>76</v>
      </c>
      <c r="C1510" s="142">
        <v>43665</v>
      </c>
      <c r="D1510" s="143" t="s">
        <v>77</v>
      </c>
      <c r="E1510" s="126"/>
      <c r="F1510" s="126"/>
      <c r="G1510" s="126"/>
      <c r="H1510" s="126"/>
      <c r="I1510" s="126"/>
      <c r="J1510" s="136" t="s">
        <v>79</v>
      </c>
      <c r="K1510" s="100" t="s">
        <v>23</v>
      </c>
      <c r="L1510" s="93" t="s">
        <v>60</v>
      </c>
      <c r="M1510" s="111" t="s">
        <v>181</v>
      </c>
      <c r="N1510" s="101">
        <v>600</v>
      </c>
      <c r="O1510" s="101">
        <v>3</v>
      </c>
      <c r="P1510" s="101">
        <v>22</v>
      </c>
      <c r="Q1510" s="101">
        <v>60</v>
      </c>
      <c r="R1510" s="102"/>
      <c r="S1510" s="126" t="s">
        <v>73</v>
      </c>
      <c r="T1510" s="126">
        <v>3</v>
      </c>
      <c r="U1510" s="126">
        <v>22</v>
      </c>
      <c r="V1510" s="126">
        <v>27</v>
      </c>
      <c r="W1510" s="126">
        <v>25</v>
      </c>
      <c r="X1510" s="126">
        <v>1399.2</v>
      </c>
      <c r="Y1510" s="126" t="s">
        <v>74</v>
      </c>
      <c r="Z1510" s="126"/>
      <c r="AA1510" s="133" t="s">
        <v>84</v>
      </c>
      <c r="AE1510" t="str">
        <f>IF(P1510&gt;U1510,"XXXX","")</f>
        <v/>
      </c>
    </row>
    <row r="1511" spans="1:31" x14ac:dyDescent="0.2">
      <c r="A1511" s="140"/>
      <c r="B1511" s="127"/>
      <c r="C1511" s="146"/>
      <c r="D1511" s="144"/>
      <c r="E1511" s="127"/>
      <c r="F1511" s="127"/>
      <c r="G1511" s="127"/>
      <c r="H1511" s="127"/>
      <c r="I1511" s="127"/>
      <c r="J1511" s="137"/>
      <c r="K1511" s="103" t="s">
        <v>13</v>
      </c>
      <c r="L1511" s="104" t="s">
        <v>60</v>
      </c>
      <c r="M1511" s="112" t="s">
        <v>65</v>
      </c>
      <c r="N1511" s="105">
        <v>600</v>
      </c>
      <c r="O1511" s="105">
        <v>3</v>
      </c>
      <c r="P1511" s="105">
        <v>5</v>
      </c>
      <c r="Q1511" s="105">
        <v>45</v>
      </c>
      <c r="R1511" s="106">
        <v>25</v>
      </c>
      <c r="S1511" s="127"/>
      <c r="T1511" s="127"/>
      <c r="U1511" s="127"/>
      <c r="V1511" s="127"/>
      <c r="W1511" s="127"/>
      <c r="X1511" s="127"/>
      <c r="Y1511" s="127"/>
      <c r="Z1511" s="127"/>
      <c r="AA1511" s="134"/>
    </row>
    <row r="1512" spans="1:31" ht="13.5" thickBot="1" x14ac:dyDescent="0.25">
      <c r="A1512" s="141"/>
      <c r="B1512" s="128"/>
      <c r="C1512" s="147"/>
      <c r="D1512" s="145"/>
      <c r="E1512" s="128"/>
      <c r="F1512" s="128"/>
      <c r="G1512" s="128"/>
      <c r="H1512" s="128"/>
      <c r="I1512" s="128"/>
      <c r="J1512" s="138"/>
      <c r="K1512" s="107" t="s">
        <v>14</v>
      </c>
      <c r="L1512" s="108" t="s">
        <v>60</v>
      </c>
      <c r="M1512" s="113" t="s">
        <v>193</v>
      </c>
      <c r="N1512" s="109">
        <v>600</v>
      </c>
      <c r="O1512" s="109">
        <v>3</v>
      </c>
      <c r="P1512" s="109">
        <v>5</v>
      </c>
      <c r="Q1512" s="109" t="s">
        <v>200</v>
      </c>
      <c r="R1512" s="110"/>
      <c r="S1512" s="128"/>
      <c r="T1512" s="128"/>
      <c r="U1512" s="128"/>
      <c r="V1512" s="128"/>
      <c r="W1512" s="128"/>
      <c r="X1512" s="128"/>
      <c r="Y1512" s="128"/>
      <c r="Z1512" s="128"/>
      <c r="AA1512" s="135"/>
    </row>
    <row r="1513" spans="1:31" x14ac:dyDescent="0.2">
      <c r="A1513" s="139" t="s">
        <v>722</v>
      </c>
      <c r="B1513" s="126" t="s">
        <v>76</v>
      </c>
      <c r="C1513" s="142">
        <v>43665</v>
      </c>
      <c r="D1513" s="143" t="s">
        <v>77</v>
      </c>
      <c r="E1513" s="126"/>
      <c r="F1513" s="126"/>
      <c r="G1513" s="126"/>
      <c r="H1513" s="126"/>
      <c r="I1513" s="126"/>
      <c r="J1513" s="136" t="s">
        <v>79</v>
      </c>
      <c r="K1513" s="100" t="s">
        <v>23</v>
      </c>
      <c r="L1513" s="93" t="s">
        <v>60</v>
      </c>
      <c r="M1513" s="111" t="s">
        <v>181</v>
      </c>
      <c r="N1513" s="101">
        <v>600</v>
      </c>
      <c r="O1513" s="101">
        <v>3</v>
      </c>
      <c r="P1513" s="101">
        <v>22</v>
      </c>
      <c r="Q1513" s="101">
        <v>70</v>
      </c>
      <c r="R1513" s="102"/>
      <c r="S1513" s="126" t="s">
        <v>73</v>
      </c>
      <c r="T1513" s="126">
        <v>3</v>
      </c>
      <c r="U1513" s="126">
        <v>22</v>
      </c>
      <c r="V1513" s="126">
        <v>27</v>
      </c>
      <c r="W1513" s="126">
        <v>25</v>
      </c>
      <c r="X1513" s="126">
        <v>1399.2</v>
      </c>
      <c r="Y1513" s="126" t="s">
        <v>74</v>
      </c>
      <c r="Z1513" s="126"/>
      <c r="AA1513" s="133" t="s">
        <v>84</v>
      </c>
      <c r="AE1513" t="str">
        <f>IF(P1513&gt;U1513,"XXXX","")</f>
        <v/>
      </c>
    </row>
    <row r="1514" spans="1:31" x14ac:dyDescent="0.2">
      <c r="A1514" s="140"/>
      <c r="B1514" s="127"/>
      <c r="C1514" s="146"/>
      <c r="D1514" s="144"/>
      <c r="E1514" s="127"/>
      <c r="F1514" s="127"/>
      <c r="G1514" s="127"/>
      <c r="H1514" s="127"/>
      <c r="I1514" s="127"/>
      <c r="J1514" s="137"/>
      <c r="K1514" s="103" t="s">
        <v>13</v>
      </c>
      <c r="L1514" s="104" t="s">
        <v>60</v>
      </c>
      <c r="M1514" s="112" t="s">
        <v>65</v>
      </c>
      <c r="N1514" s="105">
        <v>600</v>
      </c>
      <c r="O1514" s="105">
        <v>3</v>
      </c>
      <c r="P1514" s="105">
        <v>5</v>
      </c>
      <c r="Q1514" s="105">
        <v>45</v>
      </c>
      <c r="R1514" s="106">
        <v>25</v>
      </c>
      <c r="S1514" s="127"/>
      <c r="T1514" s="127"/>
      <c r="U1514" s="127"/>
      <c r="V1514" s="127"/>
      <c r="W1514" s="127"/>
      <c r="X1514" s="127"/>
      <c r="Y1514" s="127"/>
      <c r="Z1514" s="127"/>
      <c r="AA1514" s="134"/>
    </row>
    <row r="1515" spans="1:31" ht="13.5" thickBot="1" x14ac:dyDescent="0.25">
      <c r="A1515" s="141"/>
      <c r="B1515" s="128"/>
      <c r="C1515" s="147"/>
      <c r="D1515" s="145"/>
      <c r="E1515" s="128"/>
      <c r="F1515" s="128"/>
      <c r="G1515" s="128"/>
      <c r="H1515" s="128"/>
      <c r="I1515" s="128"/>
      <c r="J1515" s="138"/>
      <c r="K1515" s="107" t="s">
        <v>14</v>
      </c>
      <c r="L1515" s="108" t="s">
        <v>60</v>
      </c>
      <c r="M1515" s="113" t="s">
        <v>193</v>
      </c>
      <c r="N1515" s="109">
        <v>600</v>
      </c>
      <c r="O1515" s="109">
        <v>3</v>
      </c>
      <c r="P1515" s="109">
        <v>5</v>
      </c>
      <c r="Q1515" s="109" t="s">
        <v>200</v>
      </c>
      <c r="R1515" s="110"/>
      <c r="S1515" s="128"/>
      <c r="T1515" s="128"/>
      <c r="U1515" s="128"/>
      <c r="V1515" s="128"/>
      <c r="W1515" s="128"/>
      <c r="X1515" s="128"/>
      <c r="Y1515" s="128"/>
      <c r="Z1515" s="128"/>
      <c r="AA1515" s="135"/>
    </row>
    <row r="1516" spans="1:31" x14ac:dyDescent="0.2">
      <c r="A1516" s="139" t="s">
        <v>723</v>
      </c>
      <c r="B1516" s="126" t="s">
        <v>76</v>
      </c>
      <c r="C1516" s="142">
        <v>43665</v>
      </c>
      <c r="D1516" s="143" t="s">
        <v>77</v>
      </c>
      <c r="E1516" s="126"/>
      <c r="F1516" s="126"/>
      <c r="G1516" s="126"/>
      <c r="H1516" s="126"/>
      <c r="I1516" s="126"/>
      <c r="J1516" s="136" t="s">
        <v>79</v>
      </c>
      <c r="K1516" s="100" t="s">
        <v>23</v>
      </c>
      <c r="L1516" s="93" t="s">
        <v>60</v>
      </c>
      <c r="M1516" s="111" t="s">
        <v>182</v>
      </c>
      <c r="N1516" s="101">
        <v>480</v>
      </c>
      <c r="O1516" s="101">
        <v>3</v>
      </c>
      <c r="P1516" s="101">
        <v>65</v>
      </c>
      <c r="Q1516" s="101">
        <v>30</v>
      </c>
      <c r="R1516" s="102"/>
      <c r="S1516" s="126" t="s">
        <v>72</v>
      </c>
      <c r="T1516" s="126">
        <v>3</v>
      </c>
      <c r="U1516" s="126">
        <v>65</v>
      </c>
      <c r="V1516" s="126">
        <v>21</v>
      </c>
      <c r="W1516" s="126">
        <v>15</v>
      </c>
      <c r="X1516" s="126">
        <v>1399.2</v>
      </c>
      <c r="Y1516" s="126" t="s">
        <v>74</v>
      </c>
      <c r="Z1516" s="126"/>
      <c r="AA1516" s="133" t="s">
        <v>84</v>
      </c>
      <c r="AE1516" t="str">
        <f>IF(P1516&gt;U1516,"XXXX","")</f>
        <v/>
      </c>
    </row>
    <row r="1517" spans="1:31" x14ac:dyDescent="0.2">
      <c r="A1517" s="140"/>
      <c r="B1517" s="127"/>
      <c r="C1517" s="146"/>
      <c r="D1517" s="144"/>
      <c r="E1517" s="127"/>
      <c r="F1517" s="127"/>
      <c r="G1517" s="127"/>
      <c r="H1517" s="127"/>
      <c r="I1517" s="127"/>
      <c r="J1517" s="137"/>
      <c r="K1517" s="103" t="s">
        <v>13</v>
      </c>
      <c r="L1517" s="104" t="s">
        <v>60</v>
      </c>
      <c r="M1517" s="112" t="s">
        <v>65</v>
      </c>
      <c r="N1517" s="105">
        <v>480</v>
      </c>
      <c r="O1517" s="105">
        <v>3</v>
      </c>
      <c r="P1517" s="105">
        <v>5</v>
      </c>
      <c r="Q1517" s="105">
        <v>45</v>
      </c>
      <c r="R1517" s="106">
        <v>25</v>
      </c>
      <c r="S1517" s="127"/>
      <c r="T1517" s="127"/>
      <c r="U1517" s="127"/>
      <c r="V1517" s="127"/>
      <c r="W1517" s="127"/>
      <c r="X1517" s="127"/>
      <c r="Y1517" s="127"/>
      <c r="Z1517" s="127"/>
      <c r="AA1517" s="134"/>
    </row>
    <row r="1518" spans="1:31" ht="13.5" thickBot="1" x14ac:dyDescent="0.25">
      <c r="A1518" s="141"/>
      <c r="B1518" s="128"/>
      <c r="C1518" s="147"/>
      <c r="D1518" s="145"/>
      <c r="E1518" s="128"/>
      <c r="F1518" s="128"/>
      <c r="G1518" s="128"/>
      <c r="H1518" s="128"/>
      <c r="I1518" s="128"/>
      <c r="J1518" s="138"/>
      <c r="K1518" s="107" t="s">
        <v>14</v>
      </c>
      <c r="L1518" s="108" t="s">
        <v>60</v>
      </c>
      <c r="M1518" s="113" t="s">
        <v>185</v>
      </c>
      <c r="N1518" s="109">
        <v>480</v>
      </c>
      <c r="O1518" s="109">
        <v>3</v>
      </c>
      <c r="P1518" s="109">
        <v>5</v>
      </c>
      <c r="Q1518" s="109" t="s">
        <v>199</v>
      </c>
      <c r="R1518" s="110"/>
      <c r="S1518" s="128"/>
      <c r="T1518" s="128"/>
      <c r="U1518" s="128"/>
      <c r="V1518" s="128"/>
      <c r="W1518" s="128"/>
      <c r="X1518" s="128"/>
      <c r="Y1518" s="128"/>
      <c r="Z1518" s="128"/>
      <c r="AA1518" s="135"/>
    </row>
    <row r="1519" spans="1:31" x14ac:dyDescent="0.2">
      <c r="A1519" s="139" t="s">
        <v>724</v>
      </c>
      <c r="B1519" s="126" t="s">
        <v>76</v>
      </c>
      <c r="C1519" s="142">
        <v>43665</v>
      </c>
      <c r="D1519" s="143" t="s">
        <v>77</v>
      </c>
      <c r="E1519" s="126"/>
      <c r="F1519" s="126"/>
      <c r="G1519" s="126"/>
      <c r="H1519" s="126"/>
      <c r="I1519" s="126"/>
      <c r="J1519" s="136" t="s">
        <v>79</v>
      </c>
      <c r="K1519" s="100" t="s">
        <v>23</v>
      </c>
      <c r="L1519" s="93" t="s">
        <v>60</v>
      </c>
      <c r="M1519" s="111" t="s">
        <v>182</v>
      </c>
      <c r="N1519" s="101">
        <v>480</v>
      </c>
      <c r="O1519" s="101">
        <v>3</v>
      </c>
      <c r="P1519" s="101">
        <v>65</v>
      </c>
      <c r="Q1519" s="101">
        <v>40</v>
      </c>
      <c r="R1519" s="102"/>
      <c r="S1519" s="126" t="s">
        <v>72</v>
      </c>
      <c r="T1519" s="126">
        <v>3</v>
      </c>
      <c r="U1519" s="126">
        <v>65</v>
      </c>
      <c r="V1519" s="126">
        <v>21</v>
      </c>
      <c r="W1519" s="126">
        <v>15</v>
      </c>
      <c r="X1519" s="126">
        <v>1399.2</v>
      </c>
      <c r="Y1519" s="126" t="s">
        <v>74</v>
      </c>
      <c r="Z1519" s="126"/>
      <c r="AA1519" s="133" t="s">
        <v>84</v>
      </c>
      <c r="AE1519" t="str">
        <f>IF(P1519&gt;U1519,"XXXX","")</f>
        <v/>
      </c>
    </row>
    <row r="1520" spans="1:31" x14ac:dyDescent="0.2">
      <c r="A1520" s="140"/>
      <c r="B1520" s="127"/>
      <c r="C1520" s="146"/>
      <c r="D1520" s="144"/>
      <c r="E1520" s="127"/>
      <c r="F1520" s="127"/>
      <c r="G1520" s="127"/>
      <c r="H1520" s="127"/>
      <c r="I1520" s="127"/>
      <c r="J1520" s="137"/>
      <c r="K1520" s="103" t="s">
        <v>13</v>
      </c>
      <c r="L1520" s="104" t="s">
        <v>60</v>
      </c>
      <c r="M1520" s="112" t="s">
        <v>65</v>
      </c>
      <c r="N1520" s="105">
        <v>480</v>
      </c>
      <c r="O1520" s="105">
        <v>3</v>
      </c>
      <c r="P1520" s="105">
        <v>5</v>
      </c>
      <c r="Q1520" s="105">
        <v>45</v>
      </c>
      <c r="R1520" s="106">
        <v>25</v>
      </c>
      <c r="S1520" s="127"/>
      <c r="T1520" s="127"/>
      <c r="U1520" s="127"/>
      <c r="V1520" s="127"/>
      <c r="W1520" s="127"/>
      <c r="X1520" s="127"/>
      <c r="Y1520" s="127"/>
      <c r="Z1520" s="127"/>
      <c r="AA1520" s="134"/>
    </row>
    <row r="1521" spans="1:31" ht="13.5" thickBot="1" x14ac:dyDescent="0.25">
      <c r="A1521" s="141"/>
      <c r="B1521" s="128"/>
      <c r="C1521" s="147"/>
      <c r="D1521" s="145"/>
      <c r="E1521" s="128"/>
      <c r="F1521" s="128"/>
      <c r="G1521" s="128"/>
      <c r="H1521" s="128"/>
      <c r="I1521" s="128"/>
      <c r="J1521" s="138"/>
      <c r="K1521" s="107" t="s">
        <v>14</v>
      </c>
      <c r="L1521" s="108" t="s">
        <v>60</v>
      </c>
      <c r="M1521" s="113" t="s">
        <v>185</v>
      </c>
      <c r="N1521" s="109">
        <v>480</v>
      </c>
      <c r="O1521" s="109">
        <v>3</v>
      </c>
      <c r="P1521" s="109">
        <v>5</v>
      </c>
      <c r="Q1521" s="109" t="s">
        <v>199</v>
      </c>
      <c r="R1521" s="110"/>
      <c r="S1521" s="128"/>
      <c r="T1521" s="128"/>
      <c r="U1521" s="128"/>
      <c r="V1521" s="128"/>
      <c r="W1521" s="128"/>
      <c r="X1521" s="128"/>
      <c r="Y1521" s="128"/>
      <c r="Z1521" s="128"/>
      <c r="AA1521" s="135"/>
    </row>
    <row r="1522" spans="1:31" x14ac:dyDescent="0.2">
      <c r="A1522" s="139" t="s">
        <v>725</v>
      </c>
      <c r="B1522" s="126" t="s">
        <v>76</v>
      </c>
      <c r="C1522" s="142">
        <v>43665</v>
      </c>
      <c r="D1522" s="143" t="s">
        <v>77</v>
      </c>
      <c r="E1522" s="126"/>
      <c r="F1522" s="126"/>
      <c r="G1522" s="126"/>
      <c r="H1522" s="126"/>
      <c r="I1522" s="126"/>
      <c r="J1522" s="136" t="s">
        <v>79</v>
      </c>
      <c r="K1522" s="100" t="s">
        <v>23</v>
      </c>
      <c r="L1522" s="93" t="s">
        <v>60</v>
      </c>
      <c r="M1522" s="111" t="s">
        <v>182</v>
      </c>
      <c r="N1522" s="101">
        <v>480</v>
      </c>
      <c r="O1522" s="101">
        <v>3</v>
      </c>
      <c r="P1522" s="101">
        <v>65</v>
      </c>
      <c r="Q1522" s="101">
        <v>50</v>
      </c>
      <c r="R1522" s="102"/>
      <c r="S1522" s="126" t="s">
        <v>72</v>
      </c>
      <c r="T1522" s="126">
        <v>3</v>
      </c>
      <c r="U1522" s="126">
        <v>65</v>
      </c>
      <c r="V1522" s="126">
        <v>21</v>
      </c>
      <c r="W1522" s="126">
        <v>15</v>
      </c>
      <c r="X1522" s="126">
        <v>1399.2</v>
      </c>
      <c r="Y1522" s="126" t="s">
        <v>74</v>
      </c>
      <c r="Z1522" s="126"/>
      <c r="AA1522" s="133" t="s">
        <v>84</v>
      </c>
      <c r="AE1522" t="str">
        <f>IF(P1522&gt;U1522,"XXXX","")</f>
        <v/>
      </c>
    </row>
    <row r="1523" spans="1:31" x14ac:dyDescent="0.2">
      <c r="A1523" s="140"/>
      <c r="B1523" s="127"/>
      <c r="C1523" s="146"/>
      <c r="D1523" s="144"/>
      <c r="E1523" s="127"/>
      <c r="F1523" s="127"/>
      <c r="G1523" s="127"/>
      <c r="H1523" s="127"/>
      <c r="I1523" s="127"/>
      <c r="J1523" s="137"/>
      <c r="K1523" s="103" t="s">
        <v>13</v>
      </c>
      <c r="L1523" s="104" t="s">
        <v>60</v>
      </c>
      <c r="M1523" s="112" t="s">
        <v>65</v>
      </c>
      <c r="N1523" s="105">
        <v>480</v>
      </c>
      <c r="O1523" s="105">
        <v>3</v>
      </c>
      <c r="P1523" s="105">
        <v>5</v>
      </c>
      <c r="Q1523" s="105">
        <v>45</v>
      </c>
      <c r="R1523" s="106">
        <v>25</v>
      </c>
      <c r="S1523" s="127"/>
      <c r="T1523" s="127"/>
      <c r="U1523" s="127"/>
      <c r="V1523" s="127"/>
      <c r="W1523" s="127"/>
      <c r="X1523" s="127"/>
      <c r="Y1523" s="127"/>
      <c r="Z1523" s="127"/>
      <c r="AA1523" s="134"/>
    </row>
    <row r="1524" spans="1:31" ht="13.5" thickBot="1" x14ac:dyDescent="0.25">
      <c r="A1524" s="141"/>
      <c r="B1524" s="128"/>
      <c r="C1524" s="147"/>
      <c r="D1524" s="145"/>
      <c r="E1524" s="128"/>
      <c r="F1524" s="128"/>
      <c r="G1524" s="128"/>
      <c r="H1524" s="128"/>
      <c r="I1524" s="128"/>
      <c r="J1524" s="138"/>
      <c r="K1524" s="107" t="s">
        <v>14</v>
      </c>
      <c r="L1524" s="108" t="s">
        <v>60</v>
      </c>
      <c r="M1524" s="113" t="s">
        <v>185</v>
      </c>
      <c r="N1524" s="109">
        <v>480</v>
      </c>
      <c r="O1524" s="109">
        <v>3</v>
      </c>
      <c r="P1524" s="109">
        <v>5</v>
      </c>
      <c r="Q1524" s="109" t="s">
        <v>199</v>
      </c>
      <c r="R1524" s="110"/>
      <c r="S1524" s="128"/>
      <c r="T1524" s="128"/>
      <c r="U1524" s="128"/>
      <c r="V1524" s="128"/>
      <c r="W1524" s="128"/>
      <c r="X1524" s="128"/>
      <c r="Y1524" s="128"/>
      <c r="Z1524" s="128"/>
      <c r="AA1524" s="135"/>
    </row>
    <row r="1525" spans="1:31" x14ac:dyDescent="0.2">
      <c r="A1525" s="139" t="s">
        <v>726</v>
      </c>
      <c r="B1525" s="126" t="s">
        <v>76</v>
      </c>
      <c r="C1525" s="142">
        <v>43665</v>
      </c>
      <c r="D1525" s="143" t="s">
        <v>77</v>
      </c>
      <c r="E1525" s="126"/>
      <c r="F1525" s="126"/>
      <c r="G1525" s="126"/>
      <c r="H1525" s="126"/>
      <c r="I1525" s="126"/>
      <c r="J1525" s="136" t="s">
        <v>79</v>
      </c>
      <c r="K1525" s="100" t="s">
        <v>23</v>
      </c>
      <c r="L1525" s="93" t="s">
        <v>60</v>
      </c>
      <c r="M1525" s="111" t="s">
        <v>182</v>
      </c>
      <c r="N1525" s="101">
        <v>480</v>
      </c>
      <c r="O1525" s="101">
        <v>3</v>
      </c>
      <c r="P1525" s="101">
        <v>65</v>
      </c>
      <c r="Q1525" s="101">
        <v>60</v>
      </c>
      <c r="R1525" s="102"/>
      <c r="S1525" s="126" t="s">
        <v>72</v>
      </c>
      <c r="T1525" s="126">
        <v>3</v>
      </c>
      <c r="U1525" s="126">
        <v>65</v>
      </c>
      <c r="V1525" s="126">
        <v>21</v>
      </c>
      <c r="W1525" s="126">
        <v>15</v>
      </c>
      <c r="X1525" s="126">
        <v>1399.2</v>
      </c>
      <c r="Y1525" s="126" t="s">
        <v>74</v>
      </c>
      <c r="Z1525" s="126"/>
      <c r="AA1525" s="133" t="s">
        <v>84</v>
      </c>
      <c r="AE1525" t="str">
        <f>IF(P1525&gt;U1525,"XXXX","")</f>
        <v/>
      </c>
    </row>
    <row r="1526" spans="1:31" x14ac:dyDescent="0.2">
      <c r="A1526" s="140"/>
      <c r="B1526" s="127"/>
      <c r="C1526" s="146"/>
      <c r="D1526" s="144"/>
      <c r="E1526" s="127"/>
      <c r="F1526" s="127"/>
      <c r="G1526" s="127"/>
      <c r="H1526" s="127"/>
      <c r="I1526" s="127"/>
      <c r="J1526" s="137"/>
      <c r="K1526" s="103" t="s">
        <v>13</v>
      </c>
      <c r="L1526" s="104" t="s">
        <v>60</v>
      </c>
      <c r="M1526" s="112" t="s">
        <v>65</v>
      </c>
      <c r="N1526" s="105">
        <v>480</v>
      </c>
      <c r="O1526" s="105">
        <v>3</v>
      </c>
      <c r="P1526" s="105">
        <v>5</v>
      </c>
      <c r="Q1526" s="105">
        <v>45</v>
      </c>
      <c r="R1526" s="106">
        <v>25</v>
      </c>
      <c r="S1526" s="127"/>
      <c r="T1526" s="127"/>
      <c r="U1526" s="127"/>
      <c r="V1526" s="127"/>
      <c r="W1526" s="127"/>
      <c r="X1526" s="127"/>
      <c r="Y1526" s="127"/>
      <c r="Z1526" s="127"/>
      <c r="AA1526" s="134"/>
    </row>
    <row r="1527" spans="1:31" ht="13.5" thickBot="1" x14ac:dyDescent="0.25">
      <c r="A1527" s="141"/>
      <c r="B1527" s="128"/>
      <c r="C1527" s="147"/>
      <c r="D1527" s="145"/>
      <c r="E1527" s="128"/>
      <c r="F1527" s="128"/>
      <c r="G1527" s="128"/>
      <c r="H1527" s="128"/>
      <c r="I1527" s="128"/>
      <c r="J1527" s="138"/>
      <c r="K1527" s="107" t="s">
        <v>14</v>
      </c>
      <c r="L1527" s="108" t="s">
        <v>60</v>
      </c>
      <c r="M1527" s="113" t="s">
        <v>185</v>
      </c>
      <c r="N1527" s="109">
        <v>480</v>
      </c>
      <c r="O1527" s="109">
        <v>3</v>
      </c>
      <c r="P1527" s="109">
        <v>5</v>
      </c>
      <c r="Q1527" s="109" t="s">
        <v>199</v>
      </c>
      <c r="R1527" s="110"/>
      <c r="S1527" s="128"/>
      <c r="T1527" s="128"/>
      <c r="U1527" s="128"/>
      <c r="V1527" s="128"/>
      <c r="W1527" s="128"/>
      <c r="X1527" s="128"/>
      <c r="Y1527" s="128"/>
      <c r="Z1527" s="128"/>
      <c r="AA1527" s="135"/>
    </row>
    <row r="1528" spans="1:31" x14ac:dyDescent="0.2">
      <c r="A1528" s="139" t="s">
        <v>727</v>
      </c>
      <c r="B1528" s="126" t="s">
        <v>76</v>
      </c>
      <c r="C1528" s="142">
        <v>43665</v>
      </c>
      <c r="D1528" s="143" t="s">
        <v>77</v>
      </c>
      <c r="E1528" s="126"/>
      <c r="F1528" s="126"/>
      <c r="G1528" s="126"/>
      <c r="H1528" s="126"/>
      <c r="I1528" s="126"/>
      <c r="J1528" s="136" t="s">
        <v>79</v>
      </c>
      <c r="K1528" s="100" t="s">
        <v>23</v>
      </c>
      <c r="L1528" s="93" t="s">
        <v>60</v>
      </c>
      <c r="M1528" s="111" t="s">
        <v>182</v>
      </c>
      <c r="N1528" s="101">
        <v>480</v>
      </c>
      <c r="O1528" s="101">
        <v>3</v>
      </c>
      <c r="P1528" s="101">
        <v>65</v>
      </c>
      <c r="Q1528" s="101">
        <v>70</v>
      </c>
      <c r="R1528" s="102"/>
      <c r="S1528" s="126" t="s">
        <v>72</v>
      </c>
      <c r="T1528" s="126">
        <v>3</v>
      </c>
      <c r="U1528" s="126">
        <v>65</v>
      </c>
      <c r="V1528" s="126">
        <v>21</v>
      </c>
      <c r="W1528" s="126">
        <v>15</v>
      </c>
      <c r="X1528" s="126">
        <v>1399.2</v>
      </c>
      <c r="Y1528" s="126" t="s">
        <v>74</v>
      </c>
      <c r="Z1528" s="126"/>
      <c r="AA1528" s="133" t="s">
        <v>84</v>
      </c>
      <c r="AE1528" t="str">
        <f>IF(P1528&gt;U1528,"XXXX","")</f>
        <v/>
      </c>
    </row>
    <row r="1529" spans="1:31" x14ac:dyDescent="0.2">
      <c r="A1529" s="140"/>
      <c r="B1529" s="127"/>
      <c r="C1529" s="146"/>
      <c r="D1529" s="144"/>
      <c r="E1529" s="127"/>
      <c r="F1529" s="127"/>
      <c r="G1529" s="127"/>
      <c r="H1529" s="127"/>
      <c r="I1529" s="127"/>
      <c r="J1529" s="137"/>
      <c r="K1529" s="103" t="s">
        <v>13</v>
      </c>
      <c r="L1529" s="104" t="s">
        <v>60</v>
      </c>
      <c r="M1529" s="112" t="s">
        <v>65</v>
      </c>
      <c r="N1529" s="105">
        <v>480</v>
      </c>
      <c r="O1529" s="105">
        <v>3</v>
      </c>
      <c r="P1529" s="105">
        <v>5</v>
      </c>
      <c r="Q1529" s="105">
        <v>45</v>
      </c>
      <c r="R1529" s="106">
        <v>25</v>
      </c>
      <c r="S1529" s="127"/>
      <c r="T1529" s="127"/>
      <c r="U1529" s="127"/>
      <c r="V1529" s="127"/>
      <c r="W1529" s="127"/>
      <c r="X1529" s="127"/>
      <c r="Y1529" s="127"/>
      <c r="Z1529" s="127"/>
      <c r="AA1529" s="134"/>
    </row>
    <row r="1530" spans="1:31" ht="13.5" thickBot="1" x14ac:dyDescent="0.25">
      <c r="A1530" s="141"/>
      <c r="B1530" s="128"/>
      <c r="C1530" s="147"/>
      <c r="D1530" s="145"/>
      <c r="E1530" s="128"/>
      <c r="F1530" s="128"/>
      <c r="G1530" s="128"/>
      <c r="H1530" s="128"/>
      <c r="I1530" s="128"/>
      <c r="J1530" s="138"/>
      <c r="K1530" s="107" t="s">
        <v>14</v>
      </c>
      <c r="L1530" s="108" t="s">
        <v>60</v>
      </c>
      <c r="M1530" s="113" t="s">
        <v>185</v>
      </c>
      <c r="N1530" s="109">
        <v>480</v>
      </c>
      <c r="O1530" s="109">
        <v>3</v>
      </c>
      <c r="P1530" s="109">
        <v>5</v>
      </c>
      <c r="Q1530" s="109" t="s">
        <v>199</v>
      </c>
      <c r="R1530" s="110"/>
      <c r="S1530" s="128"/>
      <c r="T1530" s="128"/>
      <c r="U1530" s="128"/>
      <c r="V1530" s="128"/>
      <c r="W1530" s="128"/>
      <c r="X1530" s="128"/>
      <c r="Y1530" s="128"/>
      <c r="Z1530" s="128"/>
      <c r="AA1530" s="135"/>
    </row>
    <row r="1531" spans="1:31" x14ac:dyDescent="0.2">
      <c r="A1531" s="139" t="s">
        <v>728</v>
      </c>
      <c r="B1531" s="126" t="s">
        <v>76</v>
      </c>
      <c r="C1531" s="142">
        <v>43665</v>
      </c>
      <c r="D1531" s="143" t="s">
        <v>77</v>
      </c>
      <c r="E1531" s="126"/>
      <c r="F1531" s="126"/>
      <c r="G1531" s="126"/>
      <c r="H1531" s="126"/>
      <c r="I1531" s="126"/>
      <c r="J1531" s="136" t="s">
        <v>79</v>
      </c>
      <c r="K1531" s="100" t="s">
        <v>23</v>
      </c>
      <c r="L1531" s="93" t="s">
        <v>60</v>
      </c>
      <c r="M1531" s="111" t="s">
        <v>182</v>
      </c>
      <c r="N1531" s="101">
        <v>480</v>
      </c>
      <c r="O1531" s="101">
        <v>3</v>
      </c>
      <c r="P1531" s="101">
        <v>65</v>
      </c>
      <c r="Q1531" s="101">
        <v>40</v>
      </c>
      <c r="R1531" s="102"/>
      <c r="S1531" s="126" t="s">
        <v>72</v>
      </c>
      <c r="T1531" s="126">
        <v>3</v>
      </c>
      <c r="U1531" s="126">
        <v>65</v>
      </c>
      <c r="V1531" s="126">
        <v>27</v>
      </c>
      <c r="W1531" s="126">
        <v>20</v>
      </c>
      <c r="X1531" s="126">
        <v>1399.2</v>
      </c>
      <c r="Y1531" s="126" t="s">
        <v>74</v>
      </c>
      <c r="Z1531" s="126"/>
      <c r="AA1531" s="133" t="s">
        <v>84</v>
      </c>
      <c r="AE1531" t="str">
        <f>IF(P1531&gt;U1531,"XXXX","")</f>
        <v/>
      </c>
    </row>
    <row r="1532" spans="1:31" x14ac:dyDescent="0.2">
      <c r="A1532" s="140"/>
      <c r="B1532" s="127"/>
      <c r="C1532" s="146"/>
      <c r="D1532" s="144"/>
      <c r="E1532" s="127"/>
      <c r="F1532" s="127"/>
      <c r="G1532" s="127"/>
      <c r="H1532" s="127"/>
      <c r="I1532" s="127"/>
      <c r="J1532" s="137"/>
      <c r="K1532" s="103" t="s">
        <v>13</v>
      </c>
      <c r="L1532" s="104" t="s">
        <v>60</v>
      </c>
      <c r="M1532" s="112" t="s">
        <v>65</v>
      </c>
      <c r="N1532" s="105">
        <v>480</v>
      </c>
      <c r="O1532" s="105">
        <v>3</v>
      </c>
      <c r="P1532" s="105">
        <v>5</v>
      </c>
      <c r="Q1532" s="105">
        <v>45</v>
      </c>
      <c r="R1532" s="106">
        <v>25</v>
      </c>
      <c r="S1532" s="127"/>
      <c r="T1532" s="127"/>
      <c r="U1532" s="127"/>
      <c r="V1532" s="127"/>
      <c r="W1532" s="127"/>
      <c r="X1532" s="127"/>
      <c r="Y1532" s="127"/>
      <c r="Z1532" s="127"/>
      <c r="AA1532" s="134"/>
    </row>
    <row r="1533" spans="1:31" ht="13.5" thickBot="1" x14ac:dyDescent="0.25">
      <c r="A1533" s="141"/>
      <c r="B1533" s="128"/>
      <c r="C1533" s="147"/>
      <c r="D1533" s="145"/>
      <c r="E1533" s="128"/>
      <c r="F1533" s="128"/>
      <c r="G1533" s="128"/>
      <c r="H1533" s="128"/>
      <c r="I1533" s="128"/>
      <c r="J1533" s="138"/>
      <c r="K1533" s="107" t="s">
        <v>14</v>
      </c>
      <c r="L1533" s="108" t="s">
        <v>60</v>
      </c>
      <c r="M1533" s="113" t="s">
        <v>185</v>
      </c>
      <c r="N1533" s="109">
        <v>480</v>
      </c>
      <c r="O1533" s="109">
        <v>3</v>
      </c>
      <c r="P1533" s="109">
        <v>5</v>
      </c>
      <c r="Q1533" s="109" t="s">
        <v>199</v>
      </c>
      <c r="R1533" s="110"/>
      <c r="S1533" s="128"/>
      <c r="T1533" s="128"/>
      <c r="U1533" s="128"/>
      <c r="V1533" s="128"/>
      <c r="W1533" s="128"/>
      <c r="X1533" s="128"/>
      <c r="Y1533" s="128"/>
      <c r="Z1533" s="128"/>
      <c r="AA1533" s="135"/>
    </row>
    <row r="1534" spans="1:31" x14ac:dyDescent="0.2">
      <c r="A1534" s="139" t="s">
        <v>729</v>
      </c>
      <c r="B1534" s="126" t="s">
        <v>76</v>
      </c>
      <c r="C1534" s="142">
        <v>43665</v>
      </c>
      <c r="D1534" s="143" t="s">
        <v>77</v>
      </c>
      <c r="E1534" s="126"/>
      <c r="F1534" s="126"/>
      <c r="G1534" s="126"/>
      <c r="H1534" s="126"/>
      <c r="I1534" s="126"/>
      <c r="J1534" s="136" t="s">
        <v>79</v>
      </c>
      <c r="K1534" s="100" t="s">
        <v>23</v>
      </c>
      <c r="L1534" s="93" t="s">
        <v>60</v>
      </c>
      <c r="M1534" s="111" t="s">
        <v>182</v>
      </c>
      <c r="N1534" s="101">
        <v>480</v>
      </c>
      <c r="O1534" s="101">
        <v>3</v>
      </c>
      <c r="P1534" s="101">
        <v>65</v>
      </c>
      <c r="Q1534" s="101">
        <v>50</v>
      </c>
      <c r="R1534" s="102"/>
      <c r="S1534" s="126" t="s">
        <v>72</v>
      </c>
      <c r="T1534" s="126">
        <v>3</v>
      </c>
      <c r="U1534" s="126">
        <v>65</v>
      </c>
      <c r="V1534" s="126">
        <v>27</v>
      </c>
      <c r="W1534" s="126">
        <v>20</v>
      </c>
      <c r="X1534" s="126">
        <v>1399.2</v>
      </c>
      <c r="Y1534" s="126" t="s">
        <v>74</v>
      </c>
      <c r="Z1534" s="126"/>
      <c r="AA1534" s="133" t="s">
        <v>84</v>
      </c>
      <c r="AE1534" t="str">
        <f>IF(P1534&gt;U1534,"XXXX","")</f>
        <v/>
      </c>
    </row>
    <row r="1535" spans="1:31" x14ac:dyDescent="0.2">
      <c r="A1535" s="140"/>
      <c r="B1535" s="127"/>
      <c r="C1535" s="146"/>
      <c r="D1535" s="144"/>
      <c r="E1535" s="127"/>
      <c r="F1535" s="127"/>
      <c r="G1535" s="127"/>
      <c r="H1535" s="127"/>
      <c r="I1535" s="127"/>
      <c r="J1535" s="137"/>
      <c r="K1535" s="103" t="s">
        <v>13</v>
      </c>
      <c r="L1535" s="104" t="s">
        <v>60</v>
      </c>
      <c r="M1535" s="112" t="s">
        <v>65</v>
      </c>
      <c r="N1535" s="105">
        <v>480</v>
      </c>
      <c r="O1535" s="105">
        <v>3</v>
      </c>
      <c r="P1535" s="105">
        <v>5</v>
      </c>
      <c r="Q1535" s="105">
        <v>45</v>
      </c>
      <c r="R1535" s="106">
        <v>25</v>
      </c>
      <c r="S1535" s="127"/>
      <c r="T1535" s="127"/>
      <c r="U1535" s="127"/>
      <c r="V1535" s="127"/>
      <c r="W1535" s="127"/>
      <c r="X1535" s="127"/>
      <c r="Y1535" s="127"/>
      <c r="Z1535" s="127"/>
      <c r="AA1535" s="134"/>
    </row>
    <row r="1536" spans="1:31" ht="13.5" thickBot="1" x14ac:dyDescent="0.25">
      <c r="A1536" s="141"/>
      <c r="B1536" s="128"/>
      <c r="C1536" s="147"/>
      <c r="D1536" s="145"/>
      <c r="E1536" s="128"/>
      <c r="F1536" s="128"/>
      <c r="G1536" s="128"/>
      <c r="H1536" s="128"/>
      <c r="I1536" s="128"/>
      <c r="J1536" s="138"/>
      <c r="K1536" s="107" t="s">
        <v>14</v>
      </c>
      <c r="L1536" s="108" t="s">
        <v>60</v>
      </c>
      <c r="M1536" s="113" t="s">
        <v>185</v>
      </c>
      <c r="N1536" s="109">
        <v>480</v>
      </c>
      <c r="O1536" s="109">
        <v>3</v>
      </c>
      <c r="P1536" s="109">
        <v>5</v>
      </c>
      <c r="Q1536" s="109" t="s">
        <v>199</v>
      </c>
      <c r="R1536" s="110"/>
      <c r="S1536" s="128"/>
      <c r="T1536" s="128"/>
      <c r="U1536" s="128"/>
      <c r="V1536" s="128"/>
      <c r="W1536" s="128"/>
      <c r="X1536" s="128"/>
      <c r="Y1536" s="128"/>
      <c r="Z1536" s="128"/>
      <c r="AA1536" s="135"/>
    </row>
    <row r="1537" spans="1:31" x14ac:dyDescent="0.2">
      <c r="A1537" s="139" t="s">
        <v>730</v>
      </c>
      <c r="B1537" s="126" t="s">
        <v>76</v>
      </c>
      <c r="C1537" s="142">
        <v>43665</v>
      </c>
      <c r="D1537" s="143" t="s">
        <v>77</v>
      </c>
      <c r="E1537" s="126"/>
      <c r="F1537" s="126"/>
      <c r="G1537" s="126"/>
      <c r="H1537" s="126"/>
      <c r="I1537" s="126"/>
      <c r="J1537" s="136" t="s">
        <v>79</v>
      </c>
      <c r="K1537" s="100" t="s">
        <v>23</v>
      </c>
      <c r="L1537" s="93" t="s">
        <v>60</v>
      </c>
      <c r="M1537" s="111" t="s">
        <v>182</v>
      </c>
      <c r="N1537" s="101">
        <v>480</v>
      </c>
      <c r="O1537" s="101">
        <v>3</v>
      </c>
      <c r="P1537" s="101">
        <v>65</v>
      </c>
      <c r="Q1537" s="101">
        <v>60</v>
      </c>
      <c r="R1537" s="102"/>
      <c r="S1537" s="126" t="s">
        <v>72</v>
      </c>
      <c r="T1537" s="126">
        <v>3</v>
      </c>
      <c r="U1537" s="126">
        <v>65</v>
      </c>
      <c r="V1537" s="126">
        <v>27</v>
      </c>
      <c r="W1537" s="126">
        <v>20</v>
      </c>
      <c r="X1537" s="126">
        <v>1399.2</v>
      </c>
      <c r="Y1537" s="126" t="s">
        <v>74</v>
      </c>
      <c r="Z1537" s="126"/>
      <c r="AA1537" s="133" t="s">
        <v>84</v>
      </c>
      <c r="AE1537" t="str">
        <f>IF(P1537&gt;U1537,"XXXX","")</f>
        <v/>
      </c>
    </row>
    <row r="1538" spans="1:31" x14ac:dyDescent="0.2">
      <c r="A1538" s="140"/>
      <c r="B1538" s="127"/>
      <c r="C1538" s="146"/>
      <c r="D1538" s="144"/>
      <c r="E1538" s="127"/>
      <c r="F1538" s="127"/>
      <c r="G1538" s="127"/>
      <c r="H1538" s="127"/>
      <c r="I1538" s="127"/>
      <c r="J1538" s="137"/>
      <c r="K1538" s="103" t="s">
        <v>13</v>
      </c>
      <c r="L1538" s="104" t="s">
        <v>60</v>
      </c>
      <c r="M1538" s="112" t="s">
        <v>65</v>
      </c>
      <c r="N1538" s="105">
        <v>480</v>
      </c>
      <c r="O1538" s="105">
        <v>3</v>
      </c>
      <c r="P1538" s="105">
        <v>5</v>
      </c>
      <c r="Q1538" s="105">
        <v>45</v>
      </c>
      <c r="R1538" s="106">
        <v>25</v>
      </c>
      <c r="S1538" s="127"/>
      <c r="T1538" s="127"/>
      <c r="U1538" s="127"/>
      <c r="V1538" s="127"/>
      <c r="W1538" s="127"/>
      <c r="X1538" s="127"/>
      <c r="Y1538" s="127"/>
      <c r="Z1538" s="127"/>
      <c r="AA1538" s="134"/>
    </row>
    <row r="1539" spans="1:31" ht="13.5" thickBot="1" x14ac:dyDescent="0.25">
      <c r="A1539" s="141"/>
      <c r="B1539" s="128"/>
      <c r="C1539" s="147"/>
      <c r="D1539" s="145"/>
      <c r="E1539" s="128"/>
      <c r="F1539" s="128"/>
      <c r="G1539" s="128"/>
      <c r="H1539" s="128"/>
      <c r="I1539" s="128"/>
      <c r="J1539" s="138"/>
      <c r="K1539" s="107" t="s">
        <v>14</v>
      </c>
      <c r="L1539" s="108" t="s">
        <v>60</v>
      </c>
      <c r="M1539" s="113" t="s">
        <v>185</v>
      </c>
      <c r="N1539" s="109">
        <v>480</v>
      </c>
      <c r="O1539" s="109">
        <v>3</v>
      </c>
      <c r="P1539" s="109">
        <v>5</v>
      </c>
      <c r="Q1539" s="109" t="s">
        <v>199</v>
      </c>
      <c r="R1539" s="110"/>
      <c r="S1539" s="128"/>
      <c r="T1539" s="128"/>
      <c r="U1539" s="128"/>
      <c r="V1539" s="128"/>
      <c r="W1539" s="128"/>
      <c r="X1539" s="128"/>
      <c r="Y1539" s="128"/>
      <c r="Z1539" s="128"/>
      <c r="AA1539" s="135"/>
    </row>
    <row r="1540" spans="1:31" x14ac:dyDescent="0.2">
      <c r="A1540" s="139" t="s">
        <v>731</v>
      </c>
      <c r="B1540" s="126" t="s">
        <v>76</v>
      </c>
      <c r="C1540" s="142">
        <v>43665</v>
      </c>
      <c r="D1540" s="143" t="s">
        <v>77</v>
      </c>
      <c r="E1540" s="126"/>
      <c r="F1540" s="126"/>
      <c r="G1540" s="126"/>
      <c r="H1540" s="126"/>
      <c r="I1540" s="126"/>
      <c r="J1540" s="136" t="s">
        <v>79</v>
      </c>
      <c r="K1540" s="100" t="s">
        <v>23</v>
      </c>
      <c r="L1540" s="93" t="s">
        <v>60</v>
      </c>
      <c r="M1540" s="111" t="s">
        <v>182</v>
      </c>
      <c r="N1540" s="101">
        <v>480</v>
      </c>
      <c r="O1540" s="101">
        <v>3</v>
      </c>
      <c r="P1540" s="101">
        <v>65</v>
      </c>
      <c r="Q1540" s="101">
        <v>70</v>
      </c>
      <c r="R1540" s="102"/>
      <c r="S1540" s="126" t="s">
        <v>72</v>
      </c>
      <c r="T1540" s="126">
        <v>3</v>
      </c>
      <c r="U1540" s="126">
        <v>65</v>
      </c>
      <c r="V1540" s="126">
        <v>27</v>
      </c>
      <c r="W1540" s="126">
        <v>20</v>
      </c>
      <c r="X1540" s="126">
        <v>1399.2</v>
      </c>
      <c r="Y1540" s="126" t="s">
        <v>74</v>
      </c>
      <c r="Z1540" s="126"/>
      <c r="AA1540" s="133" t="s">
        <v>84</v>
      </c>
      <c r="AE1540" t="str">
        <f>IF(P1540&gt;U1540,"XXXX","")</f>
        <v/>
      </c>
    </row>
    <row r="1541" spans="1:31" x14ac:dyDescent="0.2">
      <c r="A1541" s="140"/>
      <c r="B1541" s="127"/>
      <c r="C1541" s="146"/>
      <c r="D1541" s="144"/>
      <c r="E1541" s="127"/>
      <c r="F1541" s="127"/>
      <c r="G1541" s="127"/>
      <c r="H1541" s="127"/>
      <c r="I1541" s="127"/>
      <c r="J1541" s="137"/>
      <c r="K1541" s="103" t="s">
        <v>13</v>
      </c>
      <c r="L1541" s="104" t="s">
        <v>60</v>
      </c>
      <c r="M1541" s="112" t="s">
        <v>65</v>
      </c>
      <c r="N1541" s="105">
        <v>480</v>
      </c>
      <c r="O1541" s="105">
        <v>3</v>
      </c>
      <c r="P1541" s="105">
        <v>5</v>
      </c>
      <c r="Q1541" s="105">
        <v>45</v>
      </c>
      <c r="R1541" s="106">
        <v>25</v>
      </c>
      <c r="S1541" s="127"/>
      <c r="T1541" s="127"/>
      <c r="U1541" s="127"/>
      <c r="V1541" s="127"/>
      <c r="W1541" s="127"/>
      <c r="X1541" s="127"/>
      <c r="Y1541" s="127"/>
      <c r="Z1541" s="127"/>
      <c r="AA1541" s="134"/>
    </row>
    <row r="1542" spans="1:31" ht="13.5" thickBot="1" x14ac:dyDescent="0.25">
      <c r="A1542" s="141"/>
      <c r="B1542" s="128"/>
      <c r="C1542" s="147"/>
      <c r="D1542" s="145"/>
      <c r="E1542" s="128"/>
      <c r="F1542" s="128"/>
      <c r="G1542" s="128"/>
      <c r="H1542" s="128"/>
      <c r="I1542" s="128"/>
      <c r="J1542" s="138"/>
      <c r="K1542" s="107" t="s">
        <v>14</v>
      </c>
      <c r="L1542" s="108" t="s">
        <v>60</v>
      </c>
      <c r="M1542" s="113" t="s">
        <v>185</v>
      </c>
      <c r="N1542" s="109">
        <v>480</v>
      </c>
      <c r="O1542" s="109">
        <v>3</v>
      </c>
      <c r="P1542" s="109">
        <v>5</v>
      </c>
      <c r="Q1542" s="109" t="s">
        <v>199</v>
      </c>
      <c r="R1542" s="110"/>
      <c r="S1542" s="128"/>
      <c r="T1542" s="128"/>
      <c r="U1542" s="128"/>
      <c r="V1542" s="128"/>
      <c r="W1542" s="128"/>
      <c r="X1542" s="128"/>
      <c r="Y1542" s="128"/>
      <c r="Z1542" s="128"/>
      <c r="AA1542" s="135"/>
    </row>
    <row r="1543" spans="1:31" x14ac:dyDescent="0.2">
      <c r="A1543" s="139" t="s">
        <v>732</v>
      </c>
      <c r="B1543" s="126" t="s">
        <v>76</v>
      </c>
      <c r="C1543" s="142">
        <v>43665</v>
      </c>
      <c r="D1543" s="143" t="s">
        <v>77</v>
      </c>
      <c r="E1543" s="126"/>
      <c r="F1543" s="126"/>
      <c r="G1543" s="126"/>
      <c r="H1543" s="126"/>
      <c r="I1543" s="126"/>
      <c r="J1543" s="136" t="s">
        <v>79</v>
      </c>
      <c r="K1543" s="100" t="s">
        <v>23</v>
      </c>
      <c r="L1543" s="93" t="s">
        <v>60</v>
      </c>
      <c r="M1543" s="111" t="s">
        <v>182</v>
      </c>
      <c r="N1543" s="101">
        <v>480</v>
      </c>
      <c r="O1543" s="101">
        <v>3</v>
      </c>
      <c r="P1543" s="101">
        <v>65</v>
      </c>
      <c r="Q1543" s="101">
        <v>40</v>
      </c>
      <c r="R1543" s="102"/>
      <c r="S1543" s="126" t="s">
        <v>72</v>
      </c>
      <c r="T1543" s="126">
        <v>3</v>
      </c>
      <c r="U1543" s="126">
        <v>65</v>
      </c>
      <c r="V1543" s="126">
        <v>27</v>
      </c>
      <c r="W1543" s="126">
        <v>20</v>
      </c>
      <c r="X1543" s="126">
        <v>1399.2</v>
      </c>
      <c r="Y1543" s="126" t="s">
        <v>74</v>
      </c>
      <c r="Z1543" s="126"/>
      <c r="AA1543" s="133" t="s">
        <v>84</v>
      </c>
      <c r="AE1543" t="str">
        <f>IF(P1543&gt;U1543,"XXXX","")</f>
        <v/>
      </c>
    </row>
    <row r="1544" spans="1:31" x14ac:dyDescent="0.2">
      <c r="A1544" s="140"/>
      <c r="B1544" s="127"/>
      <c r="C1544" s="146"/>
      <c r="D1544" s="144"/>
      <c r="E1544" s="127"/>
      <c r="F1544" s="127"/>
      <c r="G1544" s="127"/>
      <c r="H1544" s="127"/>
      <c r="I1544" s="127"/>
      <c r="J1544" s="137"/>
      <c r="K1544" s="103" t="s">
        <v>13</v>
      </c>
      <c r="L1544" s="104" t="s">
        <v>60</v>
      </c>
      <c r="M1544" s="112" t="s">
        <v>65</v>
      </c>
      <c r="N1544" s="105">
        <v>480</v>
      </c>
      <c r="O1544" s="105">
        <v>3</v>
      </c>
      <c r="P1544" s="105">
        <v>5</v>
      </c>
      <c r="Q1544" s="105">
        <v>45</v>
      </c>
      <c r="R1544" s="106">
        <v>25</v>
      </c>
      <c r="S1544" s="127"/>
      <c r="T1544" s="127"/>
      <c r="U1544" s="127"/>
      <c r="V1544" s="127"/>
      <c r="W1544" s="127"/>
      <c r="X1544" s="127"/>
      <c r="Y1544" s="127"/>
      <c r="Z1544" s="127"/>
      <c r="AA1544" s="134"/>
    </row>
    <row r="1545" spans="1:31" ht="13.5" thickBot="1" x14ac:dyDescent="0.25">
      <c r="A1545" s="141"/>
      <c r="B1545" s="128"/>
      <c r="C1545" s="147"/>
      <c r="D1545" s="145"/>
      <c r="E1545" s="128"/>
      <c r="F1545" s="128"/>
      <c r="G1545" s="128"/>
      <c r="H1545" s="128"/>
      <c r="I1545" s="128"/>
      <c r="J1545" s="138"/>
      <c r="K1545" s="107" t="s">
        <v>14</v>
      </c>
      <c r="L1545" s="108" t="s">
        <v>60</v>
      </c>
      <c r="M1545" s="113" t="s">
        <v>193</v>
      </c>
      <c r="N1545" s="109">
        <v>480</v>
      </c>
      <c r="O1545" s="109">
        <v>3</v>
      </c>
      <c r="P1545" s="109">
        <v>5</v>
      </c>
      <c r="Q1545" s="109" t="s">
        <v>200</v>
      </c>
      <c r="R1545" s="110"/>
      <c r="S1545" s="128"/>
      <c r="T1545" s="128"/>
      <c r="U1545" s="128"/>
      <c r="V1545" s="128"/>
      <c r="W1545" s="128"/>
      <c r="X1545" s="128"/>
      <c r="Y1545" s="128"/>
      <c r="Z1545" s="128"/>
      <c r="AA1545" s="135"/>
    </row>
    <row r="1546" spans="1:31" x14ac:dyDescent="0.2">
      <c r="A1546" s="139" t="s">
        <v>733</v>
      </c>
      <c r="B1546" s="126" t="s">
        <v>76</v>
      </c>
      <c r="C1546" s="142">
        <v>43665</v>
      </c>
      <c r="D1546" s="143" t="s">
        <v>77</v>
      </c>
      <c r="E1546" s="126"/>
      <c r="F1546" s="126"/>
      <c r="G1546" s="126"/>
      <c r="H1546" s="126"/>
      <c r="I1546" s="126"/>
      <c r="J1546" s="136" t="s">
        <v>79</v>
      </c>
      <c r="K1546" s="100" t="s">
        <v>23</v>
      </c>
      <c r="L1546" s="93" t="s">
        <v>60</v>
      </c>
      <c r="M1546" s="111" t="s">
        <v>182</v>
      </c>
      <c r="N1546" s="101">
        <v>480</v>
      </c>
      <c r="O1546" s="101">
        <v>3</v>
      </c>
      <c r="P1546" s="101">
        <v>65</v>
      </c>
      <c r="Q1546" s="101">
        <v>50</v>
      </c>
      <c r="R1546" s="102"/>
      <c r="S1546" s="126" t="s">
        <v>72</v>
      </c>
      <c r="T1546" s="126">
        <v>3</v>
      </c>
      <c r="U1546" s="126">
        <v>65</v>
      </c>
      <c r="V1546" s="126">
        <v>27</v>
      </c>
      <c r="W1546" s="126">
        <v>20</v>
      </c>
      <c r="X1546" s="126">
        <v>1399.2</v>
      </c>
      <c r="Y1546" s="126" t="s">
        <v>74</v>
      </c>
      <c r="Z1546" s="126"/>
      <c r="AA1546" s="133" t="s">
        <v>84</v>
      </c>
      <c r="AE1546" t="str">
        <f>IF(P1546&gt;U1546,"XXXX","")</f>
        <v/>
      </c>
    </row>
    <row r="1547" spans="1:31" x14ac:dyDescent="0.2">
      <c r="A1547" s="140"/>
      <c r="B1547" s="127"/>
      <c r="C1547" s="146"/>
      <c r="D1547" s="144"/>
      <c r="E1547" s="127"/>
      <c r="F1547" s="127"/>
      <c r="G1547" s="127"/>
      <c r="H1547" s="127"/>
      <c r="I1547" s="127"/>
      <c r="J1547" s="137"/>
      <c r="K1547" s="103" t="s">
        <v>13</v>
      </c>
      <c r="L1547" s="104" t="s">
        <v>60</v>
      </c>
      <c r="M1547" s="112" t="s">
        <v>65</v>
      </c>
      <c r="N1547" s="105">
        <v>480</v>
      </c>
      <c r="O1547" s="105">
        <v>3</v>
      </c>
      <c r="P1547" s="105">
        <v>5</v>
      </c>
      <c r="Q1547" s="105">
        <v>45</v>
      </c>
      <c r="R1547" s="106">
        <v>25</v>
      </c>
      <c r="S1547" s="127"/>
      <c r="T1547" s="127"/>
      <c r="U1547" s="127"/>
      <c r="V1547" s="127"/>
      <c r="W1547" s="127"/>
      <c r="X1547" s="127"/>
      <c r="Y1547" s="127"/>
      <c r="Z1547" s="127"/>
      <c r="AA1547" s="134"/>
    </row>
    <row r="1548" spans="1:31" ht="13.5" thickBot="1" x14ac:dyDescent="0.25">
      <c r="A1548" s="141"/>
      <c r="B1548" s="128"/>
      <c r="C1548" s="147"/>
      <c r="D1548" s="145"/>
      <c r="E1548" s="128"/>
      <c r="F1548" s="128"/>
      <c r="G1548" s="128"/>
      <c r="H1548" s="128"/>
      <c r="I1548" s="128"/>
      <c r="J1548" s="138"/>
      <c r="K1548" s="107" t="s">
        <v>14</v>
      </c>
      <c r="L1548" s="108" t="s">
        <v>60</v>
      </c>
      <c r="M1548" s="113" t="s">
        <v>193</v>
      </c>
      <c r="N1548" s="109">
        <v>480</v>
      </c>
      <c r="O1548" s="109">
        <v>3</v>
      </c>
      <c r="P1548" s="109">
        <v>5</v>
      </c>
      <c r="Q1548" s="109" t="s">
        <v>200</v>
      </c>
      <c r="R1548" s="110"/>
      <c r="S1548" s="128"/>
      <c r="T1548" s="128"/>
      <c r="U1548" s="128"/>
      <c r="V1548" s="128"/>
      <c r="W1548" s="128"/>
      <c r="X1548" s="128"/>
      <c r="Y1548" s="128"/>
      <c r="Z1548" s="128"/>
      <c r="AA1548" s="135"/>
    </row>
    <row r="1549" spans="1:31" x14ac:dyDescent="0.2">
      <c r="A1549" s="139" t="s">
        <v>734</v>
      </c>
      <c r="B1549" s="126" t="s">
        <v>76</v>
      </c>
      <c r="C1549" s="142">
        <v>43665</v>
      </c>
      <c r="D1549" s="143" t="s">
        <v>77</v>
      </c>
      <c r="E1549" s="126"/>
      <c r="F1549" s="126"/>
      <c r="G1549" s="126"/>
      <c r="H1549" s="126"/>
      <c r="I1549" s="126"/>
      <c r="J1549" s="136" t="s">
        <v>79</v>
      </c>
      <c r="K1549" s="100" t="s">
        <v>23</v>
      </c>
      <c r="L1549" s="93" t="s">
        <v>60</v>
      </c>
      <c r="M1549" s="111" t="s">
        <v>182</v>
      </c>
      <c r="N1549" s="101">
        <v>480</v>
      </c>
      <c r="O1549" s="101">
        <v>3</v>
      </c>
      <c r="P1549" s="101">
        <v>65</v>
      </c>
      <c r="Q1549" s="101">
        <v>60</v>
      </c>
      <c r="R1549" s="102"/>
      <c r="S1549" s="126" t="s">
        <v>72</v>
      </c>
      <c r="T1549" s="126">
        <v>3</v>
      </c>
      <c r="U1549" s="126">
        <v>65</v>
      </c>
      <c r="V1549" s="126">
        <v>27</v>
      </c>
      <c r="W1549" s="126">
        <v>20</v>
      </c>
      <c r="X1549" s="126">
        <v>1399.2</v>
      </c>
      <c r="Y1549" s="126" t="s">
        <v>74</v>
      </c>
      <c r="Z1549" s="126"/>
      <c r="AA1549" s="133" t="s">
        <v>84</v>
      </c>
      <c r="AE1549" t="str">
        <f>IF(P1549&gt;U1549,"XXXX","")</f>
        <v/>
      </c>
    </row>
    <row r="1550" spans="1:31" x14ac:dyDescent="0.2">
      <c r="A1550" s="140"/>
      <c r="B1550" s="127"/>
      <c r="C1550" s="146"/>
      <c r="D1550" s="144"/>
      <c r="E1550" s="127"/>
      <c r="F1550" s="127"/>
      <c r="G1550" s="127"/>
      <c r="H1550" s="127"/>
      <c r="I1550" s="127"/>
      <c r="J1550" s="137"/>
      <c r="K1550" s="103" t="s">
        <v>13</v>
      </c>
      <c r="L1550" s="104" t="s">
        <v>60</v>
      </c>
      <c r="M1550" s="112" t="s">
        <v>65</v>
      </c>
      <c r="N1550" s="105">
        <v>480</v>
      </c>
      <c r="O1550" s="105">
        <v>3</v>
      </c>
      <c r="P1550" s="105">
        <v>5</v>
      </c>
      <c r="Q1550" s="105">
        <v>45</v>
      </c>
      <c r="R1550" s="106">
        <v>25</v>
      </c>
      <c r="S1550" s="127"/>
      <c r="T1550" s="127"/>
      <c r="U1550" s="127"/>
      <c r="V1550" s="127"/>
      <c r="W1550" s="127"/>
      <c r="X1550" s="127"/>
      <c r="Y1550" s="127"/>
      <c r="Z1550" s="127"/>
      <c r="AA1550" s="134"/>
    </row>
    <row r="1551" spans="1:31" ht="13.5" thickBot="1" x14ac:dyDescent="0.25">
      <c r="A1551" s="141"/>
      <c r="B1551" s="128"/>
      <c r="C1551" s="147"/>
      <c r="D1551" s="145"/>
      <c r="E1551" s="128"/>
      <c r="F1551" s="128"/>
      <c r="G1551" s="128"/>
      <c r="H1551" s="128"/>
      <c r="I1551" s="128"/>
      <c r="J1551" s="138"/>
      <c r="K1551" s="107" t="s">
        <v>14</v>
      </c>
      <c r="L1551" s="108" t="s">
        <v>60</v>
      </c>
      <c r="M1551" s="113" t="s">
        <v>193</v>
      </c>
      <c r="N1551" s="109">
        <v>480</v>
      </c>
      <c r="O1551" s="109">
        <v>3</v>
      </c>
      <c r="P1551" s="109">
        <v>5</v>
      </c>
      <c r="Q1551" s="109" t="s">
        <v>200</v>
      </c>
      <c r="R1551" s="110"/>
      <c r="S1551" s="128"/>
      <c r="T1551" s="128"/>
      <c r="U1551" s="128"/>
      <c r="V1551" s="128"/>
      <c r="W1551" s="128"/>
      <c r="X1551" s="128"/>
      <c r="Y1551" s="128"/>
      <c r="Z1551" s="128"/>
      <c r="AA1551" s="135"/>
    </row>
    <row r="1552" spans="1:31" x14ac:dyDescent="0.2">
      <c r="A1552" s="139" t="s">
        <v>735</v>
      </c>
      <c r="B1552" s="126" t="s">
        <v>76</v>
      </c>
      <c r="C1552" s="142">
        <v>43665</v>
      </c>
      <c r="D1552" s="143" t="s">
        <v>77</v>
      </c>
      <c r="E1552" s="126"/>
      <c r="F1552" s="126"/>
      <c r="G1552" s="126"/>
      <c r="H1552" s="126"/>
      <c r="I1552" s="126"/>
      <c r="J1552" s="136" t="s">
        <v>79</v>
      </c>
      <c r="K1552" s="100" t="s">
        <v>23</v>
      </c>
      <c r="L1552" s="93" t="s">
        <v>60</v>
      </c>
      <c r="M1552" s="111" t="s">
        <v>182</v>
      </c>
      <c r="N1552" s="101">
        <v>480</v>
      </c>
      <c r="O1552" s="101">
        <v>3</v>
      </c>
      <c r="P1552" s="101">
        <v>65</v>
      </c>
      <c r="Q1552" s="101">
        <v>70</v>
      </c>
      <c r="R1552" s="102"/>
      <c r="S1552" s="126" t="s">
        <v>72</v>
      </c>
      <c r="T1552" s="126">
        <v>3</v>
      </c>
      <c r="U1552" s="126">
        <v>65</v>
      </c>
      <c r="V1552" s="126">
        <v>27</v>
      </c>
      <c r="W1552" s="126">
        <v>20</v>
      </c>
      <c r="X1552" s="126">
        <v>1399.2</v>
      </c>
      <c r="Y1552" s="126" t="s">
        <v>74</v>
      </c>
      <c r="Z1552" s="126"/>
      <c r="AA1552" s="133" t="s">
        <v>84</v>
      </c>
      <c r="AE1552" t="str">
        <f>IF(P1552&gt;U1552,"XXXX","")</f>
        <v/>
      </c>
    </row>
    <row r="1553" spans="1:31" x14ac:dyDescent="0.2">
      <c r="A1553" s="140"/>
      <c r="B1553" s="127"/>
      <c r="C1553" s="146"/>
      <c r="D1553" s="144"/>
      <c r="E1553" s="127"/>
      <c r="F1553" s="127"/>
      <c r="G1553" s="127"/>
      <c r="H1553" s="127"/>
      <c r="I1553" s="127"/>
      <c r="J1553" s="137"/>
      <c r="K1553" s="103" t="s">
        <v>13</v>
      </c>
      <c r="L1553" s="104" t="s">
        <v>60</v>
      </c>
      <c r="M1553" s="112" t="s">
        <v>65</v>
      </c>
      <c r="N1553" s="105">
        <v>480</v>
      </c>
      <c r="O1553" s="105">
        <v>3</v>
      </c>
      <c r="P1553" s="105">
        <v>5</v>
      </c>
      <c r="Q1553" s="105">
        <v>45</v>
      </c>
      <c r="R1553" s="106">
        <v>25</v>
      </c>
      <c r="S1553" s="127"/>
      <c r="T1553" s="127"/>
      <c r="U1553" s="127"/>
      <c r="V1553" s="127"/>
      <c r="W1553" s="127"/>
      <c r="X1553" s="127"/>
      <c r="Y1553" s="127"/>
      <c r="Z1553" s="127"/>
      <c r="AA1553" s="134"/>
    </row>
    <row r="1554" spans="1:31" ht="13.5" thickBot="1" x14ac:dyDescent="0.25">
      <c r="A1554" s="141"/>
      <c r="B1554" s="128"/>
      <c r="C1554" s="147"/>
      <c r="D1554" s="145"/>
      <c r="E1554" s="128"/>
      <c r="F1554" s="128"/>
      <c r="G1554" s="128"/>
      <c r="H1554" s="128"/>
      <c r="I1554" s="128"/>
      <c r="J1554" s="138"/>
      <c r="K1554" s="107" t="s">
        <v>14</v>
      </c>
      <c r="L1554" s="108" t="s">
        <v>60</v>
      </c>
      <c r="M1554" s="113" t="s">
        <v>193</v>
      </c>
      <c r="N1554" s="109">
        <v>480</v>
      </c>
      <c r="O1554" s="109">
        <v>3</v>
      </c>
      <c r="P1554" s="109">
        <v>5</v>
      </c>
      <c r="Q1554" s="109" t="s">
        <v>200</v>
      </c>
      <c r="R1554" s="110"/>
      <c r="S1554" s="128"/>
      <c r="T1554" s="128"/>
      <c r="U1554" s="128"/>
      <c r="V1554" s="128"/>
      <c r="W1554" s="128"/>
      <c r="X1554" s="128"/>
      <c r="Y1554" s="128"/>
      <c r="Z1554" s="128"/>
      <c r="AA1554" s="135"/>
    </row>
    <row r="1555" spans="1:31" x14ac:dyDescent="0.2">
      <c r="A1555" s="139" t="s">
        <v>736</v>
      </c>
      <c r="B1555" s="126" t="s">
        <v>76</v>
      </c>
      <c r="C1555" s="142">
        <v>43665</v>
      </c>
      <c r="D1555" s="143" t="s">
        <v>77</v>
      </c>
      <c r="E1555" s="126"/>
      <c r="F1555" s="126"/>
      <c r="G1555" s="126"/>
      <c r="H1555" s="126"/>
      <c r="I1555" s="126"/>
      <c r="J1555" s="136" t="s">
        <v>79</v>
      </c>
      <c r="K1555" s="100" t="s">
        <v>23</v>
      </c>
      <c r="L1555" s="93" t="s">
        <v>60</v>
      </c>
      <c r="M1555" s="111" t="s">
        <v>182</v>
      </c>
      <c r="N1555" s="101">
        <v>480</v>
      </c>
      <c r="O1555" s="101">
        <v>3</v>
      </c>
      <c r="P1555" s="101">
        <v>65</v>
      </c>
      <c r="Q1555" s="101">
        <v>50</v>
      </c>
      <c r="R1555" s="102"/>
      <c r="S1555" s="126" t="s">
        <v>72</v>
      </c>
      <c r="T1555" s="126">
        <v>3</v>
      </c>
      <c r="U1555" s="126">
        <v>65</v>
      </c>
      <c r="V1555" s="126">
        <v>34</v>
      </c>
      <c r="W1555" s="126">
        <v>25</v>
      </c>
      <c r="X1555" s="126">
        <v>1399.2</v>
      </c>
      <c r="Y1555" s="126" t="s">
        <v>74</v>
      </c>
      <c r="Z1555" s="126"/>
      <c r="AA1555" s="133" t="s">
        <v>84</v>
      </c>
      <c r="AE1555" t="str">
        <f>IF(P1555&gt;U1555,"XXXX","")</f>
        <v/>
      </c>
    </row>
    <row r="1556" spans="1:31" x14ac:dyDescent="0.2">
      <c r="A1556" s="140"/>
      <c r="B1556" s="127"/>
      <c r="C1556" s="146"/>
      <c r="D1556" s="144"/>
      <c r="E1556" s="127"/>
      <c r="F1556" s="127"/>
      <c r="G1556" s="127"/>
      <c r="H1556" s="127"/>
      <c r="I1556" s="127"/>
      <c r="J1556" s="137"/>
      <c r="K1556" s="103" t="s">
        <v>13</v>
      </c>
      <c r="L1556" s="104" t="s">
        <v>60</v>
      </c>
      <c r="M1556" s="112" t="s">
        <v>65</v>
      </c>
      <c r="N1556" s="105">
        <v>480</v>
      </c>
      <c r="O1556" s="105">
        <v>3</v>
      </c>
      <c r="P1556" s="105">
        <v>5</v>
      </c>
      <c r="Q1556" s="105">
        <v>45</v>
      </c>
      <c r="R1556" s="106">
        <v>25</v>
      </c>
      <c r="S1556" s="127"/>
      <c r="T1556" s="127"/>
      <c r="U1556" s="127"/>
      <c r="V1556" s="127"/>
      <c r="W1556" s="127"/>
      <c r="X1556" s="127"/>
      <c r="Y1556" s="127"/>
      <c r="Z1556" s="127"/>
      <c r="AA1556" s="134"/>
    </row>
    <row r="1557" spans="1:31" ht="13.5" thickBot="1" x14ac:dyDescent="0.25">
      <c r="A1557" s="141"/>
      <c r="B1557" s="128"/>
      <c r="C1557" s="147"/>
      <c r="D1557" s="145"/>
      <c r="E1557" s="128"/>
      <c r="F1557" s="128"/>
      <c r="G1557" s="128"/>
      <c r="H1557" s="128"/>
      <c r="I1557" s="128"/>
      <c r="J1557" s="138"/>
      <c r="K1557" s="107" t="s">
        <v>14</v>
      </c>
      <c r="L1557" s="108" t="s">
        <v>60</v>
      </c>
      <c r="M1557" s="113" t="s">
        <v>193</v>
      </c>
      <c r="N1557" s="109">
        <v>480</v>
      </c>
      <c r="O1557" s="109">
        <v>3</v>
      </c>
      <c r="P1557" s="109">
        <v>5</v>
      </c>
      <c r="Q1557" s="109" t="s">
        <v>200</v>
      </c>
      <c r="R1557" s="110"/>
      <c r="S1557" s="128"/>
      <c r="T1557" s="128"/>
      <c r="U1557" s="128"/>
      <c r="V1557" s="128"/>
      <c r="W1557" s="128"/>
      <c r="X1557" s="128"/>
      <c r="Y1557" s="128"/>
      <c r="Z1557" s="128"/>
      <c r="AA1557" s="135"/>
    </row>
    <row r="1558" spans="1:31" x14ac:dyDescent="0.2">
      <c r="A1558" s="139" t="s">
        <v>737</v>
      </c>
      <c r="B1558" s="126" t="s">
        <v>76</v>
      </c>
      <c r="C1558" s="142">
        <v>43665</v>
      </c>
      <c r="D1558" s="143" t="s">
        <v>77</v>
      </c>
      <c r="E1558" s="126"/>
      <c r="F1558" s="126"/>
      <c r="G1558" s="126"/>
      <c r="H1558" s="126"/>
      <c r="I1558" s="126"/>
      <c r="J1558" s="136" t="s">
        <v>79</v>
      </c>
      <c r="K1558" s="100" t="s">
        <v>23</v>
      </c>
      <c r="L1558" s="93" t="s">
        <v>60</v>
      </c>
      <c r="M1558" s="111" t="s">
        <v>182</v>
      </c>
      <c r="N1558" s="101">
        <v>480</v>
      </c>
      <c r="O1558" s="101">
        <v>3</v>
      </c>
      <c r="P1558" s="101">
        <v>65</v>
      </c>
      <c r="Q1558" s="101">
        <v>60</v>
      </c>
      <c r="R1558" s="102"/>
      <c r="S1558" s="126" t="s">
        <v>72</v>
      </c>
      <c r="T1558" s="126">
        <v>3</v>
      </c>
      <c r="U1558" s="126">
        <v>65</v>
      </c>
      <c r="V1558" s="126">
        <v>34</v>
      </c>
      <c r="W1558" s="126">
        <v>25</v>
      </c>
      <c r="X1558" s="126">
        <v>1399.2</v>
      </c>
      <c r="Y1558" s="126" t="s">
        <v>74</v>
      </c>
      <c r="Z1558" s="126"/>
      <c r="AA1558" s="133" t="s">
        <v>84</v>
      </c>
      <c r="AE1558" t="str">
        <f>IF(P1558&gt;U1558,"XXXX","")</f>
        <v/>
      </c>
    </row>
    <row r="1559" spans="1:31" x14ac:dyDescent="0.2">
      <c r="A1559" s="140"/>
      <c r="B1559" s="127"/>
      <c r="C1559" s="146"/>
      <c r="D1559" s="144"/>
      <c r="E1559" s="127"/>
      <c r="F1559" s="127"/>
      <c r="G1559" s="127"/>
      <c r="H1559" s="127"/>
      <c r="I1559" s="127"/>
      <c r="J1559" s="137"/>
      <c r="K1559" s="103" t="s">
        <v>13</v>
      </c>
      <c r="L1559" s="104" t="s">
        <v>60</v>
      </c>
      <c r="M1559" s="112" t="s">
        <v>65</v>
      </c>
      <c r="N1559" s="105">
        <v>480</v>
      </c>
      <c r="O1559" s="105">
        <v>3</v>
      </c>
      <c r="P1559" s="105">
        <v>5</v>
      </c>
      <c r="Q1559" s="105">
        <v>45</v>
      </c>
      <c r="R1559" s="106">
        <v>25</v>
      </c>
      <c r="S1559" s="127"/>
      <c r="T1559" s="127"/>
      <c r="U1559" s="127"/>
      <c r="V1559" s="127"/>
      <c r="W1559" s="127"/>
      <c r="X1559" s="127"/>
      <c r="Y1559" s="127"/>
      <c r="Z1559" s="127"/>
      <c r="AA1559" s="134"/>
    </row>
    <row r="1560" spans="1:31" ht="13.5" thickBot="1" x14ac:dyDescent="0.25">
      <c r="A1560" s="141"/>
      <c r="B1560" s="128"/>
      <c r="C1560" s="147"/>
      <c r="D1560" s="145"/>
      <c r="E1560" s="128"/>
      <c r="F1560" s="128"/>
      <c r="G1560" s="128"/>
      <c r="H1560" s="128"/>
      <c r="I1560" s="128"/>
      <c r="J1560" s="138"/>
      <c r="K1560" s="107" t="s">
        <v>14</v>
      </c>
      <c r="L1560" s="108" t="s">
        <v>60</v>
      </c>
      <c r="M1560" s="113" t="s">
        <v>193</v>
      </c>
      <c r="N1560" s="109">
        <v>480</v>
      </c>
      <c r="O1560" s="109">
        <v>3</v>
      </c>
      <c r="P1560" s="109">
        <v>5</v>
      </c>
      <c r="Q1560" s="109" t="s">
        <v>200</v>
      </c>
      <c r="R1560" s="110"/>
      <c r="S1560" s="128"/>
      <c r="T1560" s="128"/>
      <c r="U1560" s="128"/>
      <c r="V1560" s="128"/>
      <c r="W1560" s="128"/>
      <c r="X1560" s="128"/>
      <c r="Y1560" s="128"/>
      <c r="Z1560" s="128"/>
      <c r="AA1560" s="135"/>
    </row>
    <row r="1561" spans="1:31" x14ac:dyDescent="0.2">
      <c r="A1561" s="139" t="s">
        <v>738</v>
      </c>
      <c r="B1561" s="126" t="s">
        <v>76</v>
      </c>
      <c r="C1561" s="142">
        <v>43665</v>
      </c>
      <c r="D1561" s="143" t="s">
        <v>77</v>
      </c>
      <c r="E1561" s="126"/>
      <c r="F1561" s="126"/>
      <c r="G1561" s="126"/>
      <c r="H1561" s="126"/>
      <c r="I1561" s="126"/>
      <c r="J1561" s="136" t="s">
        <v>79</v>
      </c>
      <c r="K1561" s="100" t="s">
        <v>23</v>
      </c>
      <c r="L1561" s="93" t="s">
        <v>60</v>
      </c>
      <c r="M1561" s="111" t="s">
        <v>182</v>
      </c>
      <c r="N1561" s="101">
        <v>480</v>
      </c>
      <c r="O1561" s="101">
        <v>3</v>
      </c>
      <c r="P1561" s="101">
        <v>65</v>
      </c>
      <c r="Q1561" s="101">
        <v>70</v>
      </c>
      <c r="R1561" s="102"/>
      <c r="S1561" s="126" t="s">
        <v>72</v>
      </c>
      <c r="T1561" s="126">
        <v>3</v>
      </c>
      <c r="U1561" s="126">
        <v>65</v>
      </c>
      <c r="V1561" s="126">
        <v>34</v>
      </c>
      <c r="W1561" s="126">
        <v>25</v>
      </c>
      <c r="X1561" s="126">
        <v>1399.2</v>
      </c>
      <c r="Y1561" s="126" t="s">
        <v>74</v>
      </c>
      <c r="Z1561" s="126"/>
      <c r="AA1561" s="133" t="s">
        <v>84</v>
      </c>
      <c r="AE1561" t="str">
        <f>IF(P1561&gt;U1561,"XXXX","")</f>
        <v/>
      </c>
    </row>
    <row r="1562" spans="1:31" x14ac:dyDescent="0.2">
      <c r="A1562" s="140"/>
      <c r="B1562" s="127"/>
      <c r="C1562" s="146"/>
      <c r="D1562" s="144"/>
      <c r="E1562" s="127"/>
      <c r="F1562" s="127"/>
      <c r="G1562" s="127"/>
      <c r="H1562" s="127"/>
      <c r="I1562" s="127"/>
      <c r="J1562" s="137"/>
      <c r="K1562" s="103" t="s">
        <v>13</v>
      </c>
      <c r="L1562" s="104" t="s">
        <v>60</v>
      </c>
      <c r="M1562" s="112" t="s">
        <v>65</v>
      </c>
      <c r="N1562" s="105">
        <v>480</v>
      </c>
      <c r="O1562" s="105">
        <v>3</v>
      </c>
      <c r="P1562" s="105">
        <v>5</v>
      </c>
      <c r="Q1562" s="105">
        <v>45</v>
      </c>
      <c r="R1562" s="106">
        <v>25</v>
      </c>
      <c r="S1562" s="127"/>
      <c r="T1562" s="127"/>
      <c r="U1562" s="127"/>
      <c r="V1562" s="127"/>
      <c r="W1562" s="127"/>
      <c r="X1562" s="127"/>
      <c r="Y1562" s="127"/>
      <c r="Z1562" s="127"/>
      <c r="AA1562" s="134"/>
    </row>
    <row r="1563" spans="1:31" ht="13.5" thickBot="1" x14ac:dyDescent="0.25">
      <c r="A1563" s="141"/>
      <c r="B1563" s="128"/>
      <c r="C1563" s="147"/>
      <c r="D1563" s="145"/>
      <c r="E1563" s="128"/>
      <c r="F1563" s="128"/>
      <c r="G1563" s="128"/>
      <c r="H1563" s="128"/>
      <c r="I1563" s="128"/>
      <c r="J1563" s="138"/>
      <c r="K1563" s="107" t="s">
        <v>14</v>
      </c>
      <c r="L1563" s="108" t="s">
        <v>60</v>
      </c>
      <c r="M1563" s="113" t="s">
        <v>193</v>
      </c>
      <c r="N1563" s="109">
        <v>480</v>
      </c>
      <c r="O1563" s="109">
        <v>3</v>
      </c>
      <c r="P1563" s="109">
        <v>5</v>
      </c>
      <c r="Q1563" s="109" t="s">
        <v>200</v>
      </c>
      <c r="R1563" s="110"/>
      <c r="S1563" s="128"/>
      <c r="T1563" s="128"/>
      <c r="U1563" s="128"/>
      <c r="V1563" s="128"/>
      <c r="W1563" s="128"/>
      <c r="X1563" s="128"/>
      <c r="Y1563" s="128"/>
      <c r="Z1563" s="128"/>
      <c r="AA1563" s="135"/>
    </row>
    <row r="1564" spans="1:31" x14ac:dyDescent="0.2">
      <c r="A1564" s="139" t="s">
        <v>739</v>
      </c>
      <c r="B1564" s="126" t="s">
        <v>76</v>
      </c>
      <c r="C1564" s="142">
        <v>43665</v>
      </c>
      <c r="D1564" s="143" t="s">
        <v>77</v>
      </c>
      <c r="E1564" s="126"/>
      <c r="F1564" s="126"/>
      <c r="G1564" s="126"/>
      <c r="H1564" s="126"/>
      <c r="I1564" s="126"/>
      <c r="J1564" s="136" t="s">
        <v>79</v>
      </c>
      <c r="K1564" s="100" t="s">
        <v>23</v>
      </c>
      <c r="L1564" s="93" t="s">
        <v>60</v>
      </c>
      <c r="M1564" s="111" t="s">
        <v>182</v>
      </c>
      <c r="N1564" s="101">
        <v>600</v>
      </c>
      <c r="O1564" s="101">
        <v>3</v>
      </c>
      <c r="P1564" s="101">
        <v>25</v>
      </c>
      <c r="Q1564" s="101">
        <v>30</v>
      </c>
      <c r="R1564" s="102"/>
      <c r="S1564" s="126" t="s">
        <v>73</v>
      </c>
      <c r="T1564" s="126">
        <v>3</v>
      </c>
      <c r="U1564" s="126">
        <v>25</v>
      </c>
      <c r="V1564" s="126">
        <v>17</v>
      </c>
      <c r="W1564" s="126">
        <v>15</v>
      </c>
      <c r="X1564" s="126">
        <v>1399.2</v>
      </c>
      <c r="Y1564" s="126" t="s">
        <v>74</v>
      </c>
      <c r="Z1564" s="126"/>
      <c r="AA1564" s="133" t="s">
        <v>84</v>
      </c>
      <c r="AE1564" t="str">
        <f>IF(P1564&gt;U1564,"XXXX","")</f>
        <v/>
      </c>
    </row>
    <row r="1565" spans="1:31" x14ac:dyDescent="0.2">
      <c r="A1565" s="140"/>
      <c r="B1565" s="127"/>
      <c r="C1565" s="146"/>
      <c r="D1565" s="144"/>
      <c r="E1565" s="127"/>
      <c r="F1565" s="127"/>
      <c r="G1565" s="127"/>
      <c r="H1565" s="127"/>
      <c r="I1565" s="127"/>
      <c r="J1565" s="137"/>
      <c r="K1565" s="103" t="s">
        <v>13</v>
      </c>
      <c r="L1565" s="104" t="s">
        <v>60</v>
      </c>
      <c r="M1565" s="112" t="s">
        <v>65</v>
      </c>
      <c r="N1565" s="105">
        <v>600</v>
      </c>
      <c r="O1565" s="105">
        <v>3</v>
      </c>
      <c r="P1565" s="105">
        <v>5</v>
      </c>
      <c r="Q1565" s="105">
        <v>45</v>
      </c>
      <c r="R1565" s="106">
        <v>25</v>
      </c>
      <c r="S1565" s="127"/>
      <c r="T1565" s="127"/>
      <c r="U1565" s="127"/>
      <c r="V1565" s="127"/>
      <c r="W1565" s="127"/>
      <c r="X1565" s="127"/>
      <c r="Y1565" s="127"/>
      <c r="Z1565" s="127"/>
      <c r="AA1565" s="134"/>
    </row>
    <row r="1566" spans="1:31" ht="13.5" thickBot="1" x14ac:dyDescent="0.25">
      <c r="A1566" s="141"/>
      <c r="B1566" s="128"/>
      <c r="C1566" s="147"/>
      <c r="D1566" s="145"/>
      <c r="E1566" s="128"/>
      <c r="F1566" s="128"/>
      <c r="G1566" s="128"/>
      <c r="H1566" s="128"/>
      <c r="I1566" s="128"/>
      <c r="J1566" s="138"/>
      <c r="K1566" s="107" t="s">
        <v>14</v>
      </c>
      <c r="L1566" s="108" t="s">
        <v>60</v>
      </c>
      <c r="M1566" s="113" t="s">
        <v>185</v>
      </c>
      <c r="N1566" s="109">
        <v>600</v>
      </c>
      <c r="O1566" s="109">
        <v>3</v>
      </c>
      <c r="P1566" s="109">
        <v>5</v>
      </c>
      <c r="Q1566" s="109" t="s">
        <v>199</v>
      </c>
      <c r="R1566" s="110"/>
      <c r="S1566" s="128"/>
      <c r="T1566" s="128"/>
      <c r="U1566" s="128"/>
      <c r="V1566" s="128"/>
      <c r="W1566" s="128"/>
      <c r="X1566" s="128"/>
      <c r="Y1566" s="128"/>
      <c r="Z1566" s="128"/>
      <c r="AA1566" s="135"/>
    </row>
    <row r="1567" spans="1:31" x14ac:dyDescent="0.2">
      <c r="A1567" s="139" t="s">
        <v>740</v>
      </c>
      <c r="B1567" s="126" t="s">
        <v>76</v>
      </c>
      <c r="C1567" s="142">
        <v>43665</v>
      </c>
      <c r="D1567" s="143" t="s">
        <v>77</v>
      </c>
      <c r="E1567" s="126"/>
      <c r="F1567" s="126"/>
      <c r="G1567" s="126"/>
      <c r="H1567" s="126"/>
      <c r="I1567" s="126"/>
      <c r="J1567" s="136" t="s">
        <v>79</v>
      </c>
      <c r="K1567" s="100" t="s">
        <v>23</v>
      </c>
      <c r="L1567" s="93" t="s">
        <v>60</v>
      </c>
      <c r="M1567" s="111" t="s">
        <v>182</v>
      </c>
      <c r="N1567" s="101">
        <v>600</v>
      </c>
      <c r="O1567" s="101">
        <v>3</v>
      </c>
      <c r="P1567" s="101">
        <v>25</v>
      </c>
      <c r="Q1567" s="101">
        <v>40</v>
      </c>
      <c r="R1567" s="102"/>
      <c r="S1567" s="126" t="s">
        <v>73</v>
      </c>
      <c r="T1567" s="126">
        <v>3</v>
      </c>
      <c r="U1567" s="126">
        <v>25</v>
      </c>
      <c r="V1567" s="126">
        <v>17</v>
      </c>
      <c r="W1567" s="126">
        <v>15</v>
      </c>
      <c r="X1567" s="126">
        <v>1399.2</v>
      </c>
      <c r="Y1567" s="126" t="s">
        <v>74</v>
      </c>
      <c r="Z1567" s="126"/>
      <c r="AA1567" s="133" t="s">
        <v>84</v>
      </c>
      <c r="AE1567" t="str">
        <f>IF(P1567&gt;U1567,"XXXX","")</f>
        <v/>
      </c>
    </row>
    <row r="1568" spans="1:31" x14ac:dyDescent="0.2">
      <c r="A1568" s="140"/>
      <c r="B1568" s="127"/>
      <c r="C1568" s="146"/>
      <c r="D1568" s="144"/>
      <c r="E1568" s="127"/>
      <c r="F1568" s="127"/>
      <c r="G1568" s="127"/>
      <c r="H1568" s="127"/>
      <c r="I1568" s="127"/>
      <c r="J1568" s="137"/>
      <c r="K1568" s="103" t="s">
        <v>13</v>
      </c>
      <c r="L1568" s="104" t="s">
        <v>60</v>
      </c>
      <c r="M1568" s="112" t="s">
        <v>65</v>
      </c>
      <c r="N1568" s="105">
        <v>600</v>
      </c>
      <c r="O1568" s="105">
        <v>3</v>
      </c>
      <c r="P1568" s="105">
        <v>5</v>
      </c>
      <c r="Q1568" s="105">
        <v>45</v>
      </c>
      <c r="R1568" s="106">
        <v>25</v>
      </c>
      <c r="S1568" s="127"/>
      <c r="T1568" s="127"/>
      <c r="U1568" s="127"/>
      <c r="V1568" s="127"/>
      <c r="W1568" s="127"/>
      <c r="X1568" s="127"/>
      <c r="Y1568" s="127"/>
      <c r="Z1568" s="127"/>
      <c r="AA1568" s="134"/>
    </row>
    <row r="1569" spans="1:31" ht="13.5" thickBot="1" x14ac:dyDescent="0.25">
      <c r="A1569" s="141"/>
      <c r="B1569" s="128"/>
      <c r="C1569" s="147"/>
      <c r="D1569" s="145"/>
      <c r="E1569" s="128"/>
      <c r="F1569" s="128"/>
      <c r="G1569" s="128"/>
      <c r="H1569" s="128"/>
      <c r="I1569" s="128"/>
      <c r="J1569" s="138"/>
      <c r="K1569" s="107" t="s">
        <v>14</v>
      </c>
      <c r="L1569" s="108" t="s">
        <v>60</v>
      </c>
      <c r="M1569" s="113" t="s">
        <v>185</v>
      </c>
      <c r="N1569" s="109">
        <v>600</v>
      </c>
      <c r="O1569" s="109">
        <v>3</v>
      </c>
      <c r="P1569" s="109">
        <v>5</v>
      </c>
      <c r="Q1569" s="109" t="s">
        <v>199</v>
      </c>
      <c r="R1569" s="110"/>
      <c r="S1569" s="128"/>
      <c r="T1569" s="128"/>
      <c r="U1569" s="128"/>
      <c r="V1569" s="128"/>
      <c r="W1569" s="128"/>
      <c r="X1569" s="128"/>
      <c r="Y1569" s="128"/>
      <c r="Z1569" s="128"/>
      <c r="AA1569" s="135"/>
    </row>
    <row r="1570" spans="1:31" x14ac:dyDescent="0.2">
      <c r="A1570" s="139" t="s">
        <v>741</v>
      </c>
      <c r="B1570" s="126" t="s">
        <v>76</v>
      </c>
      <c r="C1570" s="142">
        <v>43665</v>
      </c>
      <c r="D1570" s="143" t="s">
        <v>77</v>
      </c>
      <c r="E1570" s="126"/>
      <c r="F1570" s="126"/>
      <c r="G1570" s="126"/>
      <c r="H1570" s="126"/>
      <c r="I1570" s="126"/>
      <c r="J1570" s="136" t="s">
        <v>79</v>
      </c>
      <c r="K1570" s="100" t="s">
        <v>23</v>
      </c>
      <c r="L1570" s="93" t="s">
        <v>60</v>
      </c>
      <c r="M1570" s="111" t="s">
        <v>182</v>
      </c>
      <c r="N1570" s="101">
        <v>600</v>
      </c>
      <c r="O1570" s="101">
        <v>3</v>
      </c>
      <c r="P1570" s="101">
        <v>25</v>
      </c>
      <c r="Q1570" s="101">
        <v>50</v>
      </c>
      <c r="R1570" s="102"/>
      <c r="S1570" s="126" t="s">
        <v>73</v>
      </c>
      <c r="T1570" s="126">
        <v>3</v>
      </c>
      <c r="U1570" s="126">
        <v>25</v>
      </c>
      <c r="V1570" s="126">
        <v>17</v>
      </c>
      <c r="W1570" s="126">
        <v>15</v>
      </c>
      <c r="X1570" s="126">
        <v>1399.2</v>
      </c>
      <c r="Y1570" s="126" t="s">
        <v>74</v>
      </c>
      <c r="Z1570" s="126"/>
      <c r="AA1570" s="133" t="s">
        <v>84</v>
      </c>
      <c r="AE1570" t="str">
        <f>IF(P1570&gt;U1570,"XXXX","")</f>
        <v/>
      </c>
    </row>
    <row r="1571" spans="1:31" x14ac:dyDescent="0.2">
      <c r="A1571" s="140"/>
      <c r="B1571" s="127"/>
      <c r="C1571" s="146"/>
      <c r="D1571" s="144"/>
      <c r="E1571" s="127"/>
      <c r="F1571" s="127"/>
      <c r="G1571" s="127"/>
      <c r="H1571" s="127"/>
      <c r="I1571" s="127"/>
      <c r="J1571" s="137"/>
      <c r="K1571" s="103" t="s">
        <v>13</v>
      </c>
      <c r="L1571" s="104" t="s">
        <v>60</v>
      </c>
      <c r="M1571" s="112" t="s">
        <v>65</v>
      </c>
      <c r="N1571" s="105">
        <v>600</v>
      </c>
      <c r="O1571" s="105">
        <v>3</v>
      </c>
      <c r="P1571" s="105">
        <v>5</v>
      </c>
      <c r="Q1571" s="105">
        <v>45</v>
      </c>
      <c r="R1571" s="106">
        <v>25</v>
      </c>
      <c r="S1571" s="127"/>
      <c r="T1571" s="127"/>
      <c r="U1571" s="127"/>
      <c r="V1571" s="127"/>
      <c r="W1571" s="127"/>
      <c r="X1571" s="127"/>
      <c r="Y1571" s="127"/>
      <c r="Z1571" s="127"/>
      <c r="AA1571" s="134"/>
    </row>
    <row r="1572" spans="1:31" ht="13.5" thickBot="1" x14ac:dyDescent="0.25">
      <c r="A1572" s="141"/>
      <c r="B1572" s="128"/>
      <c r="C1572" s="147"/>
      <c r="D1572" s="145"/>
      <c r="E1572" s="128"/>
      <c r="F1572" s="128"/>
      <c r="G1572" s="128"/>
      <c r="H1572" s="128"/>
      <c r="I1572" s="128"/>
      <c r="J1572" s="138"/>
      <c r="K1572" s="107" t="s">
        <v>14</v>
      </c>
      <c r="L1572" s="108" t="s">
        <v>60</v>
      </c>
      <c r="M1572" s="113" t="s">
        <v>185</v>
      </c>
      <c r="N1572" s="109">
        <v>600</v>
      </c>
      <c r="O1572" s="109">
        <v>3</v>
      </c>
      <c r="P1572" s="109">
        <v>5</v>
      </c>
      <c r="Q1572" s="109" t="s">
        <v>199</v>
      </c>
      <c r="R1572" s="110"/>
      <c r="S1572" s="128"/>
      <c r="T1572" s="128"/>
      <c r="U1572" s="128"/>
      <c r="V1572" s="128"/>
      <c r="W1572" s="128"/>
      <c r="X1572" s="128"/>
      <c r="Y1572" s="128"/>
      <c r="Z1572" s="128"/>
      <c r="AA1572" s="135"/>
    </row>
    <row r="1573" spans="1:31" x14ac:dyDescent="0.2">
      <c r="A1573" s="139" t="s">
        <v>742</v>
      </c>
      <c r="B1573" s="126" t="s">
        <v>76</v>
      </c>
      <c r="C1573" s="142">
        <v>43665</v>
      </c>
      <c r="D1573" s="143" t="s">
        <v>77</v>
      </c>
      <c r="E1573" s="126"/>
      <c r="F1573" s="126"/>
      <c r="G1573" s="126"/>
      <c r="H1573" s="126"/>
      <c r="I1573" s="126"/>
      <c r="J1573" s="136" t="s">
        <v>79</v>
      </c>
      <c r="K1573" s="100" t="s">
        <v>23</v>
      </c>
      <c r="L1573" s="93" t="s">
        <v>60</v>
      </c>
      <c r="M1573" s="111" t="s">
        <v>182</v>
      </c>
      <c r="N1573" s="101">
        <v>600</v>
      </c>
      <c r="O1573" s="101">
        <v>3</v>
      </c>
      <c r="P1573" s="101">
        <v>25</v>
      </c>
      <c r="Q1573" s="101">
        <v>60</v>
      </c>
      <c r="R1573" s="102"/>
      <c r="S1573" s="126" t="s">
        <v>73</v>
      </c>
      <c r="T1573" s="126">
        <v>3</v>
      </c>
      <c r="U1573" s="126">
        <v>25</v>
      </c>
      <c r="V1573" s="126">
        <v>17</v>
      </c>
      <c r="W1573" s="126">
        <v>15</v>
      </c>
      <c r="X1573" s="126">
        <v>1399.2</v>
      </c>
      <c r="Y1573" s="126" t="s">
        <v>74</v>
      </c>
      <c r="Z1573" s="126"/>
      <c r="AA1573" s="133" t="s">
        <v>84</v>
      </c>
      <c r="AE1573" t="str">
        <f>IF(P1573&gt;U1573,"XXXX","")</f>
        <v/>
      </c>
    </row>
    <row r="1574" spans="1:31" x14ac:dyDescent="0.2">
      <c r="A1574" s="140"/>
      <c r="B1574" s="127"/>
      <c r="C1574" s="146"/>
      <c r="D1574" s="144"/>
      <c r="E1574" s="127"/>
      <c r="F1574" s="127"/>
      <c r="G1574" s="127"/>
      <c r="H1574" s="127"/>
      <c r="I1574" s="127"/>
      <c r="J1574" s="137"/>
      <c r="K1574" s="103" t="s">
        <v>13</v>
      </c>
      <c r="L1574" s="104" t="s">
        <v>60</v>
      </c>
      <c r="M1574" s="112" t="s">
        <v>65</v>
      </c>
      <c r="N1574" s="105">
        <v>600</v>
      </c>
      <c r="O1574" s="105">
        <v>3</v>
      </c>
      <c r="P1574" s="105">
        <v>5</v>
      </c>
      <c r="Q1574" s="105">
        <v>45</v>
      </c>
      <c r="R1574" s="106">
        <v>25</v>
      </c>
      <c r="S1574" s="127"/>
      <c r="T1574" s="127"/>
      <c r="U1574" s="127"/>
      <c r="V1574" s="127"/>
      <c r="W1574" s="127"/>
      <c r="X1574" s="127"/>
      <c r="Y1574" s="127"/>
      <c r="Z1574" s="127"/>
      <c r="AA1574" s="134"/>
    </row>
    <row r="1575" spans="1:31" ht="13.5" thickBot="1" x14ac:dyDescent="0.25">
      <c r="A1575" s="141"/>
      <c r="B1575" s="128"/>
      <c r="C1575" s="147"/>
      <c r="D1575" s="145"/>
      <c r="E1575" s="128"/>
      <c r="F1575" s="128"/>
      <c r="G1575" s="128"/>
      <c r="H1575" s="128"/>
      <c r="I1575" s="128"/>
      <c r="J1575" s="138"/>
      <c r="K1575" s="107" t="s">
        <v>14</v>
      </c>
      <c r="L1575" s="108" t="s">
        <v>60</v>
      </c>
      <c r="M1575" s="113" t="s">
        <v>185</v>
      </c>
      <c r="N1575" s="109">
        <v>600</v>
      </c>
      <c r="O1575" s="109">
        <v>3</v>
      </c>
      <c r="P1575" s="109">
        <v>5</v>
      </c>
      <c r="Q1575" s="109" t="s">
        <v>199</v>
      </c>
      <c r="R1575" s="110"/>
      <c r="S1575" s="128"/>
      <c r="T1575" s="128"/>
      <c r="U1575" s="128"/>
      <c r="V1575" s="128"/>
      <c r="W1575" s="128"/>
      <c r="X1575" s="128"/>
      <c r="Y1575" s="128"/>
      <c r="Z1575" s="128"/>
      <c r="AA1575" s="135"/>
    </row>
    <row r="1576" spans="1:31" x14ac:dyDescent="0.2">
      <c r="A1576" s="139" t="s">
        <v>743</v>
      </c>
      <c r="B1576" s="126" t="s">
        <v>76</v>
      </c>
      <c r="C1576" s="142">
        <v>43665</v>
      </c>
      <c r="D1576" s="143" t="s">
        <v>77</v>
      </c>
      <c r="E1576" s="126"/>
      <c r="F1576" s="126"/>
      <c r="G1576" s="126"/>
      <c r="H1576" s="126"/>
      <c r="I1576" s="126"/>
      <c r="J1576" s="136" t="s">
        <v>79</v>
      </c>
      <c r="K1576" s="100" t="s">
        <v>23</v>
      </c>
      <c r="L1576" s="93" t="s">
        <v>60</v>
      </c>
      <c r="M1576" s="111" t="s">
        <v>182</v>
      </c>
      <c r="N1576" s="101">
        <v>600</v>
      </c>
      <c r="O1576" s="101">
        <v>3</v>
      </c>
      <c r="P1576" s="101">
        <v>25</v>
      </c>
      <c r="Q1576" s="101">
        <v>30</v>
      </c>
      <c r="R1576" s="102"/>
      <c r="S1576" s="126" t="s">
        <v>73</v>
      </c>
      <c r="T1576" s="126">
        <v>3</v>
      </c>
      <c r="U1576" s="126">
        <v>25</v>
      </c>
      <c r="V1576" s="126">
        <v>22</v>
      </c>
      <c r="W1576" s="126">
        <v>20</v>
      </c>
      <c r="X1576" s="126">
        <v>1399.2</v>
      </c>
      <c r="Y1576" s="126" t="s">
        <v>74</v>
      </c>
      <c r="Z1576" s="126"/>
      <c r="AA1576" s="133" t="s">
        <v>84</v>
      </c>
      <c r="AE1576" t="str">
        <f>IF(P1576&gt;U1576,"XXXX","")</f>
        <v/>
      </c>
    </row>
    <row r="1577" spans="1:31" x14ac:dyDescent="0.2">
      <c r="A1577" s="140"/>
      <c r="B1577" s="127"/>
      <c r="C1577" s="146"/>
      <c r="D1577" s="144"/>
      <c r="E1577" s="127"/>
      <c r="F1577" s="127"/>
      <c r="G1577" s="127"/>
      <c r="H1577" s="127"/>
      <c r="I1577" s="127"/>
      <c r="J1577" s="137"/>
      <c r="K1577" s="103" t="s">
        <v>13</v>
      </c>
      <c r="L1577" s="104" t="s">
        <v>60</v>
      </c>
      <c r="M1577" s="112" t="s">
        <v>65</v>
      </c>
      <c r="N1577" s="105">
        <v>600</v>
      </c>
      <c r="O1577" s="105">
        <v>3</v>
      </c>
      <c r="P1577" s="105">
        <v>5</v>
      </c>
      <c r="Q1577" s="105">
        <v>45</v>
      </c>
      <c r="R1577" s="106">
        <v>25</v>
      </c>
      <c r="S1577" s="127"/>
      <c r="T1577" s="127"/>
      <c r="U1577" s="127"/>
      <c r="V1577" s="127"/>
      <c r="W1577" s="127"/>
      <c r="X1577" s="127"/>
      <c r="Y1577" s="127"/>
      <c r="Z1577" s="127"/>
      <c r="AA1577" s="134"/>
    </row>
    <row r="1578" spans="1:31" ht="13.5" thickBot="1" x14ac:dyDescent="0.25">
      <c r="A1578" s="141"/>
      <c r="B1578" s="128"/>
      <c r="C1578" s="147"/>
      <c r="D1578" s="145"/>
      <c r="E1578" s="128"/>
      <c r="F1578" s="128"/>
      <c r="G1578" s="128"/>
      <c r="H1578" s="128"/>
      <c r="I1578" s="128"/>
      <c r="J1578" s="138"/>
      <c r="K1578" s="107" t="s">
        <v>14</v>
      </c>
      <c r="L1578" s="108" t="s">
        <v>60</v>
      </c>
      <c r="M1578" s="113" t="s">
        <v>185</v>
      </c>
      <c r="N1578" s="109">
        <v>600</v>
      </c>
      <c r="O1578" s="109">
        <v>3</v>
      </c>
      <c r="P1578" s="109">
        <v>5</v>
      </c>
      <c r="Q1578" s="109" t="s">
        <v>199</v>
      </c>
      <c r="R1578" s="110"/>
      <c r="S1578" s="128"/>
      <c r="T1578" s="128"/>
      <c r="U1578" s="128"/>
      <c r="V1578" s="128"/>
      <c r="W1578" s="128"/>
      <c r="X1578" s="128"/>
      <c r="Y1578" s="128"/>
      <c r="Z1578" s="128"/>
      <c r="AA1578" s="135"/>
    </row>
    <row r="1579" spans="1:31" x14ac:dyDescent="0.2">
      <c r="A1579" s="139" t="s">
        <v>744</v>
      </c>
      <c r="B1579" s="126" t="s">
        <v>76</v>
      </c>
      <c r="C1579" s="142">
        <v>43665</v>
      </c>
      <c r="D1579" s="143" t="s">
        <v>77</v>
      </c>
      <c r="E1579" s="126"/>
      <c r="F1579" s="126"/>
      <c r="G1579" s="126"/>
      <c r="H1579" s="126"/>
      <c r="I1579" s="126"/>
      <c r="J1579" s="136" t="s">
        <v>79</v>
      </c>
      <c r="K1579" s="100" t="s">
        <v>23</v>
      </c>
      <c r="L1579" s="93" t="s">
        <v>60</v>
      </c>
      <c r="M1579" s="111" t="s">
        <v>182</v>
      </c>
      <c r="N1579" s="101">
        <v>600</v>
      </c>
      <c r="O1579" s="101">
        <v>3</v>
      </c>
      <c r="P1579" s="101">
        <v>25</v>
      </c>
      <c r="Q1579" s="101">
        <v>40</v>
      </c>
      <c r="R1579" s="102"/>
      <c r="S1579" s="126" t="s">
        <v>73</v>
      </c>
      <c r="T1579" s="126">
        <v>3</v>
      </c>
      <c r="U1579" s="126">
        <v>25</v>
      </c>
      <c r="V1579" s="126">
        <v>22</v>
      </c>
      <c r="W1579" s="126">
        <v>20</v>
      </c>
      <c r="X1579" s="126">
        <v>1399.2</v>
      </c>
      <c r="Y1579" s="126" t="s">
        <v>74</v>
      </c>
      <c r="Z1579" s="126"/>
      <c r="AA1579" s="133" t="s">
        <v>84</v>
      </c>
      <c r="AE1579" t="str">
        <f>IF(P1579&gt;U1579,"XXXX","")</f>
        <v/>
      </c>
    </row>
    <row r="1580" spans="1:31" x14ac:dyDescent="0.2">
      <c r="A1580" s="140"/>
      <c r="B1580" s="127"/>
      <c r="C1580" s="146"/>
      <c r="D1580" s="144"/>
      <c r="E1580" s="127"/>
      <c r="F1580" s="127"/>
      <c r="G1580" s="127"/>
      <c r="H1580" s="127"/>
      <c r="I1580" s="127"/>
      <c r="J1580" s="137"/>
      <c r="K1580" s="103" t="s">
        <v>13</v>
      </c>
      <c r="L1580" s="104" t="s">
        <v>60</v>
      </c>
      <c r="M1580" s="112" t="s">
        <v>65</v>
      </c>
      <c r="N1580" s="105">
        <v>600</v>
      </c>
      <c r="O1580" s="105">
        <v>3</v>
      </c>
      <c r="P1580" s="105">
        <v>5</v>
      </c>
      <c r="Q1580" s="105">
        <v>45</v>
      </c>
      <c r="R1580" s="106">
        <v>25</v>
      </c>
      <c r="S1580" s="127"/>
      <c r="T1580" s="127"/>
      <c r="U1580" s="127"/>
      <c r="V1580" s="127"/>
      <c r="W1580" s="127"/>
      <c r="X1580" s="127"/>
      <c r="Y1580" s="127"/>
      <c r="Z1580" s="127"/>
      <c r="AA1580" s="134"/>
    </row>
    <row r="1581" spans="1:31" ht="13.5" thickBot="1" x14ac:dyDescent="0.25">
      <c r="A1581" s="141"/>
      <c r="B1581" s="128"/>
      <c r="C1581" s="147"/>
      <c r="D1581" s="145"/>
      <c r="E1581" s="128"/>
      <c r="F1581" s="128"/>
      <c r="G1581" s="128"/>
      <c r="H1581" s="128"/>
      <c r="I1581" s="128"/>
      <c r="J1581" s="138"/>
      <c r="K1581" s="107" t="s">
        <v>14</v>
      </c>
      <c r="L1581" s="108" t="s">
        <v>60</v>
      </c>
      <c r="M1581" s="113" t="s">
        <v>185</v>
      </c>
      <c r="N1581" s="109">
        <v>600</v>
      </c>
      <c r="O1581" s="109">
        <v>3</v>
      </c>
      <c r="P1581" s="109">
        <v>5</v>
      </c>
      <c r="Q1581" s="109" t="s">
        <v>199</v>
      </c>
      <c r="R1581" s="110"/>
      <c r="S1581" s="128"/>
      <c r="T1581" s="128"/>
      <c r="U1581" s="128"/>
      <c r="V1581" s="128"/>
      <c r="W1581" s="128"/>
      <c r="X1581" s="128"/>
      <c r="Y1581" s="128"/>
      <c r="Z1581" s="128"/>
      <c r="AA1581" s="135"/>
    </row>
    <row r="1582" spans="1:31" x14ac:dyDescent="0.2">
      <c r="A1582" s="139" t="s">
        <v>745</v>
      </c>
      <c r="B1582" s="126" t="s">
        <v>76</v>
      </c>
      <c r="C1582" s="142">
        <v>43665</v>
      </c>
      <c r="D1582" s="143" t="s">
        <v>77</v>
      </c>
      <c r="E1582" s="126"/>
      <c r="F1582" s="126"/>
      <c r="G1582" s="126"/>
      <c r="H1582" s="126"/>
      <c r="I1582" s="126"/>
      <c r="J1582" s="136" t="s">
        <v>79</v>
      </c>
      <c r="K1582" s="100" t="s">
        <v>23</v>
      </c>
      <c r="L1582" s="93" t="s">
        <v>60</v>
      </c>
      <c r="M1582" s="111" t="s">
        <v>182</v>
      </c>
      <c r="N1582" s="101">
        <v>600</v>
      </c>
      <c r="O1582" s="101">
        <v>3</v>
      </c>
      <c r="P1582" s="101">
        <v>25</v>
      </c>
      <c r="Q1582" s="101">
        <v>50</v>
      </c>
      <c r="R1582" s="102"/>
      <c r="S1582" s="126" t="s">
        <v>73</v>
      </c>
      <c r="T1582" s="126">
        <v>3</v>
      </c>
      <c r="U1582" s="126">
        <v>25</v>
      </c>
      <c r="V1582" s="126">
        <v>22</v>
      </c>
      <c r="W1582" s="126">
        <v>20</v>
      </c>
      <c r="X1582" s="126">
        <v>1399.2</v>
      </c>
      <c r="Y1582" s="126" t="s">
        <v>74</v>
      </c>
      <c r="Z1582" s="126"/>
      <c r="AA1582" s="133" t="s">
        <v>84</v>
      </c>
      <c r="AE1582" t="str">
        <f>IF(P1582&gt;U1582,"XXXX","")</f>
        <v/>
      </c>
    </row>
    <row r="1583" spans="1:31" x14ac:dyDescent="0.2">
      <c r="A1583" s="140"/>
      <c r="B1583" s="127"/>
      <c r="C1583" s="146"/>
      <c r="D1583" s="144"/>
      <c r="E1583" s="127"/>
      <c r="F1583" s="127"/>
      <c r="G1583" s="127"/>
      <c r="H1583" s="127"/>
      <c r="I1583" s="127"/>
      <c r="J1583" s="137"/>
      <c r="K1583" s="103" t="s">
        <v>13</v>
      </c>
      <c r="L1583" s="104" t="s">
        <v>60</v>
      </c>
      <c r="M1583" s="112" t="s">
        <v>65</v>
      </c>
      <c r="N1583" s="105">
        <v>600</v>
      </c>
      <c r="O1583" s="105">
        <v>3</v>
      </c>
      <c r="P1583" s="105">
        <v>5</v>
      </c>
      <c r="Q1583" s="105">
        <v>45</v>
      </c>
      <c r="R1583" s="106">
        <v>25</v>
      </c>
      <c r="S1583" s="127"/>
      <c r="T1583" s="127"/>
      <c r="U1583" s="127"/>
      <c r="V1583" s="127"/>
      <c r="W1583" s="127"/>
      <c r="X1583" s="127"/>
      <c r="Y1583" s="127"/>
      <c r="Z1583" s="127"/>
      <c r="AA1583" s="134"/>
    </row>
    <row r="1584" spans="1:31" ht="13.5" thickBot="1" x14ac:dyDescent="0.25">
      <c r="A1584" s="141"/>
      <c r="B1584" s="128"/>
      <c r="C1584" s="147"/>
      <c r="D1584" s="145"/>
      <c r="E1584" s="128"/>
      <c r="F1584" s="128"/>
      <c r="G1584" s="128"/>
      <c r="H1584" s="128"/>
      <c r="I1584" s="128"/>
      <c r="J1584" s="138"/>
      <c r="K1584" s="107" t="s">
        <v>14</v>
      </c>
      <c r="L1584" s="108" t="s">
        <v>60</v>
      </c>
      <c r="M1584" s="113" t="s">
        <v>185</v>
      </c>
      <c r="N1584" s="109">
        <v>600</v>
      </c>
      <c r="O1584" s="109">
        <v>3</v>
      </c>
      <c r="P1584" s="109">
        <v>5</v>
      </c>
      <c r="Q1584" s="109" t="s">
        <v>199</v>
      </c>
      <c r="R1584" s="110"/>
      <c r="S1584" s="128"/>
      <c r="T1584" s="128"/>
      <c r="U1584" s="128"/>
      <c r="V1584" s="128"/>
      <c r="W1584" s="128"/>
      <c r="X1584" s="128"/>
      <c r="Y1584" s="128"/>
      <c r="Z1584" s="128"/>
      <c r="AA1584" s="135"/>
    </row>
    <row r="1585" spans="1:31" x14ac:dyDescent="0.2">
      <c r="A1585" s="139" t="s">
        <v>746</v>
      </c>
      <c r="B1585" s="126" t="s">
        <v>76</v>
      </c>
      <c r="C1585" s="142">
        <v>43665</v>
      </c>
      <c r="D1585" s="143" t="s">
        <v>77</v>
      </c>
      <c r="E1585" s="126"/>
      <c r="F1585" s="126"/>
      <c r="G1585" s="126"/>
      <c r="H1585" s="126"/>
      <c r="I1585" s="126"/>
      <c r="J1585" s="136" t="s">
        <v>79</v>
      </c>
      <c r="K1585" s="100" t="s">
        <v>23</v>
      </c>
      <c r="L1585" s="93" t="s">
        <v>60</v>
      </c>
      <c r="M1585" s="111" t="s">
        <v>182</v>
      </c>
      <c r="N1585" s="101">
        <v>600</v>
      </c>
      <c r="O1585" s="101">
        <v>3</v>
      </c>
      <c r="P1585" s="101">
        <v>25</v>
      </c>
      <c r="Q1585" s="101">
        <v>60</v>
      </c>
      <c r="R1585" s="102"/>
      <c r="S1585" s="126" t="s">
        <v>73</v>
      </c>
      <c r="T1585" s="126">
        <v>3</v>
      </c>
      <c r="U1585" s="126">
        <v>25</v>
      </c>
      <c r="V1585" s="126">
        <v>22</v>
      </c>
      <c r="W1585" s="126">
        <v>20</v>
      </c>
      <c r="X1585" s="126">
        <v>1399.2</v>
      </c>
      <c r="Y1585" s="126" t="s">
        <v>74</v>
      </c>
      <c r="Z1585" s="126"/>
      <c r="AA1585" s="133" t="s">
        <v>84</v>
      </c>
      <c r="AE1585" t="str">
        <f>IF(P1585&gt;U1585,"XXXX","")</f>
        <v/>
      </c>
    </row>
    <row r="1586" spans="1:31" x14ac:dyDescent="0.2">
      <c r="A1586" s="140"/>
      <c r="B1586" s="127"/>
      <c r="C1586" s="146"/>
      <c r="D1586" s="144"/>
      <c r="E1586" s="127"/>
      <c r="F1586" s="127"/>
      <c r="G1586" s="127"/>
      <c r="H1586" s="127"/>
      <c r="I1586" s="127"/>
      <c r="J1586" s="137"/>
      <c r="K1586" s="103" t="s">
        <v>13</v>
      </c>
      <c r="L1586" s="104" t="s">
        <v>60</v>
      </c>
      <c r="M1586" s="112" t="s">
        <v>65</v>
      </c>
      <c r="N1586" s="105">
        <v>600</v>
      </c>
      <c r="O1586" s="105">
        <v>3</v>
      </c>
      <c r="P1586" s="105">
        <v>5</v>
      </c>
      <c r="Q1586" s="105">
        <v>45</v>
      </c>
      <c r="R1586" s="106">
        <v>25</v>
      </c>
      <c r="S1586" s="127"/>
      <c r="T1586" s="127"/>
      <c r="U1586" s="127"/>
      <c r="V1586" s="127"/>
      <c r="W1586" s="127"/>
      <c r="X1586" s="127"/>
      <c r="Y1586" s="127"/>
      <c r="Z1586" s="127"/>
      <c r="AA1586" s="134"/>
    </row>
    <row r="1587" spans="1:31" ht="13.5" thickBot="1" x14ac:dyDescent="0.25">
      <c r="A1587" s="141"/>
      <c r="B1587" s="128"/>
      <c r="C1587" s="147"/>
      <c r="D1587" s="145"/>
      <c r="E1587" s="128"/>
      <c r="F1587" s="128"/>
      <c r="G1587" s="128"/>
      <c r="H1587" s="128"/>
      <c r="I1587" s="128"/>
      <c r="J1587" s="138"/>
      <c r="K1587" s="107" t="s">
        <v>14</v>
      </c>
      <c r="L1587" s="108" t="s">
        <v>60</v>
      </c>
      <c r="M1587" s="113" t="s">
        <v>185</v>
      </c>
      <c r="N1587" s="109">
        <v>600</v>
      </c>
      <c r="O1587" s="109">
        <v>3</v>
      </c>
      <c r="P1587" s="109">
        <v>5</v>
      </c>
      <c r="Q1587" s="109" t="s">
        <v>199</v>
      </c>
      <c r="R1587" s="110"/>
      <c r="S1587" s="128"/>
      <c r="T1587" s="128"/>
      <c r="U1587" s="128"/>
      <c r="V1587" s="128"/>
      <c r="W1587" s="128"/>
      <c r="X1587" s="128"/>
      <c r="Y1587" s="128"/>
      <c r="Z1587" s="128"/>
      <c r="AA1587" s="135"/>
    </row>
    <row r="1588" spans="1:31" x14ac:dyDescent="0.2">
      <c r="A1588" s="139" t="s">
        <v>747</v>
      </c>
      <c r="B1588" s="126" t="s">
        <v>76</v>
      </c>
      <c r="C1588" s="142">
        <v>43665</v>
      </c>
      <c r="D1588" s="143" t="s">
        <v>77</v>
      </c>
      <c r="E1588" s="126"/>
      <c r="F1588" s="126"/>
      <c r="G1588" s="126"/>
      <c r="H1588" s="126"/>
      <c r="I1588" s="126"/>
      <c r="J1588" s="136" t="s">
        <v>79</v>
      </c>
      <c r="K1588" s="100" t="s">
        <v>23</v>
      </c>
      <c r="L1588" s="93" t="s">
        <v>60</v>
      </c>
      <c r="M1588" s="111" t="s">
        <v>182</v>
      </c>
      <c r="N1588" s="101">
        <v>600</v>
      </c>
      <c r="O1588" s="101">
        <v>3</v>
      </c>
      <c r="P1588" s="101">
        <v>25</v>
      </c>
      <c r="Q1588" s="101">
        <v>70</v>
      </c>
      <c r="R1588" s="102"/>
      <c r="S1588" s="126" t="s">
        <v>73</v>
      </c>
      <c r="T1588" s="126">
        <v>3</v>
      </c>
      <c r="U1588" s="126">
        <v>25</v>
      </c>
      <c r="V1588" s="126">
        <v>22</v>
      </c>
      <c r="W1588" s="126">
        <v>20</v>
      </c>
      <c r="X1588" s="126">
        <v>1399.2</v>
      </c>
      <c r="Y1588" s="126" t="s">
        <v>74</v>
      </c>
      <c r="Z1588" s="126"/>
      <c r="AA1588" s="133" t="s">
        <v>84</v>
      </c>
      <c r="AE1588" t="str">
        <f>IF(P1588&gt;U1588,"XXXX","")</f>
        <v/>
      </c>
    </row>
    <row r="1589" spans="1:31" x14ac:dyDescent="0.2">
      <c r="A1589" s="140"/>
      <c r="B1589" s="127"/>
      <c r="C1589" s="146"/>
      <c r="D1589" s="144"/>
      <c r="E1589" s="127"/>
      <c r="F1589" s="127"/>
      <c r="G1589" s="127"/>
      <c r="H1589" s="127"/>
      <c r="I1589" s="127"/>
      <c r="J1589" s="137"/>
      <c r="K1589" s="103" t="s">
        <v>13</v>
      </c>
      <c r="L1589" s="104" t="s">
        <v>60</v>
      </c>
      <c r="M1589" s="112" t="s">
        <v>65</v>
      </c>
      <c r="N1589" s="105">
        <v>600</v>
      </c>
      <c r="O1589" s="105">
        <v>3</v>
      </c>
      <c r="P1589" s="105">
        <v>5</v>
      </c>
      <c r="Q1589" s="105">
        <v>45</v>
      </c>
      <c r="R1589" s="106">
        <v>25</v>
      </c>
      <c r="S1589" s="127"/>
      <c r="T1589" s="127"/>
      <c r="U1589" s="127"/>
      <c r="V1589" s="127"/>
      <c r="W1589" s="127"/>
      <c r="X1589" s="127"/>
      <c r="Y1589" s="127"/>
      <c r="Z1589" s="127"/>
      <c r="AA1589" s="134"/>
    </row>
    <row r="1590" spans="1:31" ht="13.5" thickBot="1" x14ac:dyDescent="0.25">
      <c r="A1590" s="141"/>
      <c r="B1590" s="128"/>
      <c r="C1590" s="147"/>
      <c r="D1590" s="145"/>
      <c r="E1590" s="128"/>
      <c r="F1590" s="128"/>
      <c r="G1590" s="128"/>
      <c r="H1590" s="128"/>
      <c r="I1590" s="128"/>
      <c r="J1590" s="138"/>
      <c r="K1590" s="107" t="s">
        <v>14</v>
      </c>
      <c r="L1590" s="108" t="s">
        <v>60</v>
      </c>
      <c r="M1590" s="113" t="s">
        <v>185</v>
      </c>
      <c r="N1590" s="109">
        <v>600</v>
      </c>
      <c r="O1590" s="109">
        <v>3</v>
      </c>
      <c r="P1590" s="109">
        <v>5</v>
      </c>
      <c r="Q1590" s="109" t="s">
        <v>199</v>
      </c>
      <c r="R1590" s="110"/>
      <c r="S1590" s="128"/>
      <c r="T1590" s="128"/>
      <c r="U1590" s="128"/>
      <c r="V1590" s="128"/>
      <c r="W1590" s="128"/>
      <c r="X1590" s="128"/>
      <c r="Y1590" s="128"/>
      <c r="Z1590" s="128"/>
      <c r="AA1590" s="135"/>
    </row>
    <row r="1591" spans="1:31" x14ac:dyDescent="0.2">
      <c r="A1591" s="139" t="s">
        <v>748</v>
      </c>
      <c r="B1591" s="126" t="s">
        <v>76</v>
      </c>
      <c r="C1591" s="142">
        <v>43665</v>
      </c>
      <c r="D1591" s="143" t="s">
        <v>77</v>
      </c>
      <c r="E1591" s="126"/>
      <c r="F1591" s="126"/>
      <c r="G1591" s="126"/>
      <c r="H1591" s="126"/>
      <c r="I1591" s="126"/>
      <c r="J1591" s="136" t="s">
        <v>79</v>
      </c>
      <c r="K1591" s="100" t="s">
        <v>23</v>
      </c>
      <c r="L1591" s="93" t="s">
        <v>60</v>
      </c>
      <c r="M1591" s="111" t="s">
        <v>182</v>
      </c>
      <c r="N1591" s="101">
        <v>600</v>
      </c>
      <c r="O1591" s="101">
        <v>3</v>
      </c>
      <c r="P1591" s="101">
        <v>25</v>
      </c>
      <c r="Q1591" s="101">
        <v>40</v>
      </c>
      <c r="R1591" s="102"/>
      <c r="S1591" s="126" t="s">
        <v>73</v>
      </c>
      <c r="T1591" s="126">
        <v>3</v>
      </c>
      <c r="U1591" s="126">
        <v>25</v>
      </c>
      <c r="V1591" s="126">
        <v>27</v>
      </c>
      <c r="W1591" s="126">
        <v>25</v>
      </c>
      <c r="X1591" s="126">
        <v>1399.2</v>
      </c>
      <c r="Y1591" s="126" t="s">
        <v>74</v>
      </c>
      <c r="Z1591" s="126"/>
      <c r="AA1591" s="133" t="s">
        <v>84</v>
      </c>
      <c r="AE1591" t="str">
        <f>IF(P1591&gt;U1591,"XXXX","")</f>
        <v/>
      </c>
    </row>
    <row r="1592" spans="1:31" x14ac:dyDescent="0.2">
      <c r="A1592" s="140"/>
      <c r="B1592" s="127"/>
      <c r="C1592" s="146"/>
      <c r="D1592" s="144"/>
      <c r="E1592" s="127"/>
      <c r="F1592" s="127"/>
      <c r="G1592" s="127"/>
      <c r="H1592" s="127"/>
      <c r="I1592" s="127"/>
      <c r="J1592" s="137"/>
      <c r="K1592" s="103" t="s">
        <v>13</v>
      </c>
      <c r="L1592" s="104" t="s">
        <v>60</v>
      </c>
      <c r="M1592" s="112" t="s">
        <v>65</v>
      </c>
      <c r="N1592" s="105">
        <v>600</v>
      </c>
      <c r="O1592" s="105">
        <v>3</v>
      </c>
      <c r="P1592" s="105">
        <v>5</v>
      </c>
      <c r="Q1592" s="105">
        <v>45</v>
      </c>
      <c r="R1592" s="106">
        <v>25</v>
      </c>
      <c r="S1592" s="127"/>
      <c r="T1592" s="127"/>
      <c r="U1592" s="127"/>
      <c r="V1592" s="127"/>
      <c r="W1592" s="127"/>
      <c r="X1592" s="127"/>
      <c r="Y1592" s="127"/>
      <c r="Z1592" s="127"/>
      <c r="AA1592" s="134"/>
    </row>
    <row r="1593" spans="1:31" ht="13.5" thickBot="1" x14ac:dyDescent="0.25">
      <c r="A1593" s="141"/>
      <c r="B1593" s="128"/>
      <c r="C1593" s="147"/>
      <c r="D1593" s="145"/>
      <c r="E1593" s="128"/>
      <c r="F1593" s="128"/>
      <c r="G1593" s="128"/>
      <c r="H1593" s="128"/>
      <c r="I1593" s="128"/>
      <c r="J1593" s="138"/>
      <c r="K1593" s="107" t="s">
        <v>14</v>
      </c>
      <c r="L1593" s="108" t="s">
        <v>60</v>
      </c>
      <c r="M1593" s="113" t="s">
        <v>185</v>
      </c>
      <c r="N1593" s="109">
        <v>600</v>
      </c>
      <c r="O1593" s="109">
        <v>3</v>
      </c>
      <c r="P1593" s="109">
        <v>5</v>
      </c>
      <c r="Q1593" s="109" t="s">
        <v>199</v>
      </c>
      <c r="R1593" s="110"/>
      <c r="S1593" s="128"/>
      <c r="T1593" s="128"/>
      <c r="U1593" s="128"/>
      <c r="V1593" s="128"/>
      <c r="W1593" s="128"/>
      <c r="X1593" s="128"/>
      <c r="Y1593" s="128"/>
      <c r="Z1593" s="128"/>
      <c r="AA1593" s="135"/>
    </row>
    <row r="1594" spans="1:31" x14ac:dyDescent="0.2">
      <c r="A1594" s="139" t="s">
        <v>749</v>
      </c>
      <c r="B1594" s="126" t="s">
        <v>76</v>
      </c>
      <c r="C1594" s="142">
        <v>43665</v>
      </c>
      <c r="D1594" s="143" t="s">
        <v>77</v>
      </c>
      <c r="E1594" s="126"/>
      <c r="F1594" s="126"/>
      <c r="G1594" s="126"/>
      <c r="H1594" s="126"/>
      <c r="I1594" s="126"/>
      <c r="J1594" s="136" t="s">
        <v>79</v>
      </c>
      <c r="K1594" s="100" t="s">
        <v>23</v>
      </c>
      <c r="L1594" s="93" t="s">
        <v>60</v>
      </c>
      <c r="M1594" s="111" t="s">
        <v>182</v>
      </c>
      <c r="N1594" s="101">
        <v>600</v>
      </c>
      <c r="O1594" s="101">
        <v>3</v>
      </c>
      <c r="P1594" s="101">
        <v>25</v>
      </c>
      <c r="Q1594" s="101">
        <v>50</v>
      </c>
      <c r="R1594" s="102"/>
      <c r="S1594" s="126" t="s">
        <v>73</v>
      </c>
      <c r="T1594" s="126">
        <v>3</v>
      </c>
      <c r="U1594" s="126">
        <v>25</v>
      </c>
      <c r="V1594" s="126">
        <v>27</v>
      </c>
      <c r="W1594" s="126">
        <v>25</v>
      </c>
      <c r="X1594" s="126">
        <v>1399.2</v>
      </c>
      <c r="Y1594" s="126" t="s">
        <v>74</v>
      </c>
      <c r="Z1594" s="126"/>
      <c r="AA1594" s="133" t="s">
        <v>84</v>
      </c>
      <c r="AE1594" t="str">
        <f>IF(P1594&gt;U1594,"XXXX","")</f>
        <v/>
      </c>
    </row>
    <row r="1595" spans="1:31" x14ac:dyDescent="0.2">
      <c r="A1595" s="140"/>
      <c r="B1595" s="127"/>
      <c r="C1595" s="146"/>
      <c r="D1595" s="144"/>
      <c r="E1595" s="127"/>
      <c r="F1595" s="127"/>
      <c r="G1595" s="127"/>
      <c r="H1595" s="127"/>
      <c r="I1595" s="127"/>
      <c r="J1595" s="137"/>
      <c r="K1595" s="103" t="s">
        <v>13</v>
      </c>
      <c r="L1595" s="104" t="s">
        <v>60</v>
      </c>
      <c r="M1595" s="112" t="s">
        <v>65</v>
      </c>
      <c r="N1595" s="105">
        <v>600</v>
      </c>
      <c r="O1595" s="105">
        <v>3</v>
      </c>
      <c r="P1595" s="105">
        <v>5</v>
      </c>
      <c r="Q1595" s="105">
        <v>45</v>
      </c>
      <c r="R1595" s="106">
        <v>25</v>
      </c>
      <c r="S1595" s="127"/>
      <c r="T1595" s="127"/>
      <c r="U1595" s="127"/>
      <c r="V1595" s="127"/>
      <c r="W1595" s="127"/>
      <c r="X1595" s="127"/>
      <c r="Y1595" s="127"/>
      <c r="Z1595" s="127"/>
      <c r="AA1595" s="134"/>
    </row>
    <row r="1596" spans="1:31" ht="13.5" thickBot="1" x14ac:dyDescent="0.25">
      <c r="A1596" s="141"/>
      <c r="B1596" s="128"/>
      <c r="C1596" s="147"/>
      <c r="D1596" s="145"/>
      <c r="E1596" s="128"/>
      <c r="F1596" s="128"/>
      <c r="G1596" s="128"/>
      <c r="H1596" s="128"/>
      <c r="I1596" s="128"/>
      <c r="J1596" s="138"/>
      <c r="K1596" s="107" t="s">
        <v>14</v>
      </c>
      <c r="L1596" s="108" t="s">
        <v>60</v>
      </c>
      <c r="M1596" s="113" t="s">
        <v>185</v>
      </c>
      <c r="N1596" s="109">
        <v>600</v>
      </c>
      <c r="O1596" s="109">
        <v>3</v>
      </c>
      <c r="P1596" s="109">
        <v>5</v>
      </c>
      <c r="Q1596" s="109" t="s">
        <v>199</v>
      </c>
      <c r="R1596" s="110"/>
      <c r="S1596" s="128"/>
      <c r="T1596" s="128"/>
      <c r="U1596" s="128"/>
      <c r="V1596" s="128"/>
      <c r="W1596" s="128"/>
      <c r="X1596" s="128"/>
      <c r="Y1596" s="128"/>
      <c r="Z1596" s="128"/>
      <c r="AA1596" s="135"/>
    </row>
    <row r="1597" spans="1:31" x14ac:dyDescent="0.2">
      <c r="A1597" s="139" t="s">
        <v>750</v>
      </c>
      <c r="B1597" s="126" t="s">
        <v>76</v>
      </c>
      <c r="C1597" s="142">
        <v>43665</v>
      </c>
      <c r="D1597" s="143" t="s">
        <v>77</v>
      </c>
      <c r="E1597" s="126"/>
      <c r="F1597" s="126"/>
      <c r="G1597" s="126"/>
      <c r="H1597" s="126"/>
      <c r="I1597" s="126"/>
      <c r="J1597" s="136" t="s">
        <v>79</v>
      </c>
      <c r="K1597" s="100" t="s">
        <v>23</v>
      </c>
      <c r="L1597" s="93" t="s">
        <v>60</v>
      </c>
      <c r="M1597" s="111" t="s">
        <v>182</v>
      </c>
      <c r="N1597" s="101">
        <v>600</v>
      </c>
      <c r="O1597" s="101">
        <v>3</v>
      </c>
      <c r="P1597" s="101">
        <v>25</v>
      </c>
      <c r="Q1597" s="101">
        <v>60</v>
      </c>
      <c r="R1597" s="102"/>
      <c r="S1597" s="126" t="s">
        <v>73</v>
      </c>
      <c r="T1597" s="126">
        <v>3</v>
      </c>
      <c r="U1597" s="126">
        <v>25</v>
      </c>
      <c r="V1597" s="126">
        <v>27</v>
      </c>
      <c r="W1597" s="126">
        <v>25</v>
      </c>
      <c r="X1597" s="126">
        <v>1399.2</v>
      </c>
      <c r="Y1597" s="126" t="s">
        <v>74</v>
      </c>
      <c r="Z1597" s="126"/>
      <c r="AA1597" s="133" t="s">
        <v>84</v>
      </c>
      <c r="AE1597" t="str">
        <f>IF(P1597&gt;U1597,"XXXX","")</f>
        <v/>
      </c>
    </row>
    <row r="1598" spans="1:31" x14ac:dyDescent="0.2">
      <c r="A1598" s="140"/>
      <c r="B1598" s="127"/>
      <c r="C1598" s="146"/>
      <c r="D1598" s="144"/>
      <c r="E1598" s="127"/>
      <c r="F1598" s="127"/>
      <c r="G1598" s="127"/>
      <c r="H1598" s="127"/>
      <c r="I1598" s="127"/>
      <c r="J1598" s="137"/>
      <c r="K1598" s="103" t="s">
        <v>13</v>
      </c>
      <c r="L1598" s="104" t="s">
        <v>60</v>
      </c>
      <c r="M1598" s="112" t="s">
        <v>65</v>
      </c>
      <c r="N1598" s="105">
        <v>600</v>
      </c>
      <c r="O1598" s="105">
        <v>3</v>
      </c>
      <c r="P1598" s="105">
        <v>5</v>
      </c>
      <c r="Q1598" s="105">
        <v>45</v>
      </c>
      <c r="R1598" s="106">
        <v>25</v>
      </c>
      <c r="S1598" s="127"/>
      <c r="T1598" s="127"/>
      <c r="U1598" s="127"/>
      <c r="V1598" s="127"/>
      <c r="W1598" s="127"/>
      <c r="X1598" s="127"/>
      <c r="Y1598" s="127"/>
      <c r="Z1598" s="127"/>
      <c r="AA1598" s="134"/>
    </row>
    <row r="1599" spans="1:31" ht="13.5" thickBot="1" x14ac:dyDescent="0.25">
      <c r="A1599" s="141"/>
      <c r="B1599" s="128"/>
      <c r="C1599" s="147"/>
      <c r="D1599" s="145"/>
      <c r="E1599" s="128"/>
      <c r="F1599" s="128"/>
      <c r="G1599" s="128"/>
      <c r="H1599" s="128"/>
      <c r="I1599" s="128"/>
      <c r="J1599" s="138"/>
      <c r="K1599" s="107" t="s">
        <v>14</v>
      </c>
      <c r="L1599" s="108" t="s">
        <v>60</v>
      </c>
      <c r="M1599" s="113" t="s">
        <v>185</v>
      </c>
      <c r="N1599" s="109">
        <v>600</v>
      </c>
      <c r="O1599" s="109">
        <v>3</v>
      </c>
      <c r="P1599" s="109">
        <v>5</v>
      </c>
      <c r="Q1599" s="109" t="s">
        <v>199</v>
      </c>
      <c r="R1599" s="110"/>
      <c r="S1599" s="128"/>
      <c r="T1599" s="128"/>
      <c r="U1599" s="128"/>
      <c r="V1599" s="128"/>
      <c r="W1599" s="128"/>
      <c r="X1599" s="128"/>
      <c r="Y1599" s="128"/>
      <c r="Z1599" s="128"/>
      <c r="AA1599" s="135"/>
    </row>
    <row r="1600" spans="1:31" x14ac:dyDescent="0.2">
      <c r="A1600" s="139" t="s">
        <v>751</v>
      </c>
      <c r="B1600" s="126" t="s">
        <v>76</v>
      </c>
      <c r="C1600" s="142">
        <v>43665</v>
      </c>
      <c r="D1600" s="143" t="s">
        <v>77</v>
      </c>
      <c r="E1600" s="126"/>
      <c r="F1600" s="126"/>
      <c r="G1600" s="126"/>
      <c r="H1600" s="126"/>
      <c r="I1600" s="126"/>
      <c r="J1600" s="136" t="s">
        <v>79</v>
      </c>
      <c r="K1600" s="100" t="s">
        <v>23</v>
      </c>
      <c r="L1600" s="93" t="s">
        <v>60</v>
      </c>
      <c r="M1600" s="111" t="s">
        <v>182</v>
      </c>
      <c r="N1600" s="101">
        <v>600</v>
      </c>
      <c r="O1600" s="101">
        <v>3</v>
      </c>
      <c r="P1600" s="101">
        <v>25</v>
      </c>
      <c r="Q1600" s="101">
        <v>70</v>
      </c>
      <c r="R1600" s="102"/>
      <c r="S1600" s="126" t="s">
        <v>73</v>
      </c>
      <c r="T1600" s="126">
        <v>3</v>
      </c>
      <c r="U1600" s="126">
        <v>25</v>
      </c>
      <c r="V1600" s="126">
        <v>27</v>
      </c>
      <c r="W1600" s="126">
        <v>25</v>
      </c>
      <c r="X1600" s="126">
        <v>1399.2</v>
      </c>
      <c r="Y1600" s="126" t="s">
        <v>74</v>
      </c>
      <c r="Z1600" s="126"/>
      <c r="AA1600" s="133" t="s">
        <v>84</v>
      </c>
      <c r="AE1600" t="str">
        <f>IF(P1600&gt;U1600,"XXXX","")</f>
        <v/>
      </c>
    </row>
    <row r="1601" spans="1:31" x14ac:dyDescent="0.2">
      <c r="A1601" s="140"/>
      <c r="B1601" s="127"/>
      <c r="C1601" s="146"/>
      <c r="D1601" s="144"/>
      <c r="E1601" s="127"/>
      <c r="F1601" s="127"/>
      <c r="G1601" s="127"/>
      <c r="H1601" s="127"/>
      <c r="I1601" s="127"/>
      <c r="J1601" s="137"/>
      <c r="K1601" s="103" t="s">
        <v>13</v>
      </c>
      <c r="L1601" s="104" t="s">
        <v>60</v>
      </c>
      <c r="M1601" s="112" t="s">
        <v>65</v>
      </c>
      <c r="N1601" s="105">
        <v>600</v>
      </c>
      <c r="O1601" s="105">
        <v>3</v>
      </c>
      <c r="P1601" s="105">
        <v>5</v>
      </c>
      <c r="Q1601" s="105">
        <v>45</v>
      </c>
      <c r="R1601" s="106">
        <v>25</v>
      </c>
      <c r="S1601" s="127"/>
      <c r="T1601" s="127"/>
      <c r="U1601" s="127"/>
      <c r="V1601" s="127"/>
      <c r="W1601" s="127"/>
      <c r="X1601" s="127"/>
      <c r="Y1601" s="127"/>
      <c r="Z1601" s="127"/>
      <c r="AA1601" s="134"/>
    </row>
    <row r="1602" spans="1:31" ht="13.5" thickBot="1" x14ac:dyDescent="0.25">
      <c r="A1602" s="141"/>
      <c r="B1602" s="128"/>
      <c r="C1602" s="147"/>
      <c r="D1602" s="145"/>
      <c r="E1602" s="128"/>
      <c r="F1602" s="128"/>
      <c r="G1602" s="128"/>
      <c r="H1602" s="128"/>
      <c r="I1602" s="128"/>
      <c r="J1602" s="138"/>
      <c r="K1602" s="107" t="s">
        <v>14</v>
      </c>
      <c r="L1602" s="108" t="s">
        <v>60</v>
      </c>
      <c r="M1602" s="113" t="s">
        <v>185</v>
      </c>
      <c r="N1602" s="109">
        <v>600</v>
      </c>
      <c r="O1602" s="109">
        <v>3</v>
      </c>
      <c r="P1602" s="109">
        <v>5</v>
      </c>
      <c r="Q1602" s="109" t="s">
        <v>199</v>
      </c>
      <c r="R1602" s="110"/>
      <c r="S1602" s="128"/>
      <c r="T1602" s="128"/>
      <c r="U1602" s="128"/>
      <c r="V1602" s="128"/>
      <c r="W1602" s="128"/>
      <c r="X1602" s="128"/>
      <c r="Y1602" s="128"/>
      <c r="Z1602" s="128"/>
      <c r="AA1602" s="135"/>
    </row>
    <row r="1603" spans="1:31" x14ac:dyDescent="0.2">
      <c r="A1603" s="139" t="s">
        <v>752</v>
      </c>
      <c r="B1603" s="126" t="s">
        <v>76</v>
      </c>
      <c r="C1603" s="142">
        <v>43665</v>
      </c>
      <c r="D1603" s="143" t="s">
        <v>77</v>
      </c>
      <c r="E1603" s="126"/>
      <c r="F1603" s="126"/>
      <c r="G1603" s="126"/>
      <c r="H1603" s="126"/>
      <c r="I1603" s="126"/>
      <c r="J1603" s="136" t="s">
        <v>79</v>
      </c>
      <c r="K1603" s="100" t="s">
        <v>23</v>
      </c>
      <c r="L1603" s="93" t="s">
        <v>60</v>
      </c>
      <c r="M1603" s="111" t="s">
        <v>182</v>
      </c>
      <c r="N1603" s="101">
        <v>600</v>
      </c>
      <c r="O1603" s="101">
        <v>3</v>
      </c>
      <c r="P1603" s="101">
        <v>25</v>
      </c>
      <c r="Q1603" s="101">
        <v>40</v>
      </c>
      <c r="R1603" s="102"/>
      <c r="S1603" s="126" t="s">
        <v>73</v>
      </c>
      <c r="T1603" s="126">
        <v>3</v>
      </c>
      <c r="U1603" s="126">
        <v>25</v>
      </c>
      <c r="V1603" s="126">
        <v>27</v>
      </c>
      <c r="W1603" s="126">
        <v>25</v>
      </c>
      <c r="X1603" s="126">
        <v>1399.2</v>
      </c>
      <c r="Y1603" s="126" t="s">
        <v>74</v>
      </c>
      <c r="Z1603" s="126"/>
      <c r="AA1603" s="133" t="s">
        <v>84</v>
      </c>
      <c r="AE1603" t="str">
        <f>IF(P1603&gt;U1603,"XXXX","")</f>
        <v/>
      </c>
    </row>
    <row r="1604" spans="1:31" x14ac:dyDescent="0.2">
      <c r="A1604" s="140"/>
      <c r="B1604" s="127"/>
      <c r="C1604" s="146"/>
      <c r="D1604" s="144"/>
      <c r="E1604" s="127"/>
      <c r="F1604" s="127"/>
      <c r="G1604" s="127"/>
      <c r="H1604" s="127"/>
      <c r="I1604" s="127"/>
      <c r="J1604" s="137"/>
      <c r="K1604" s="103" t="s">
        <v>13</v>
      </c>
      <c r="L1604" s="104" t="s">
        <v>60</v>
      </c>
      <c r="M1604" s="112" t="s">
        <v>65</v>
      </c>
      <c r="N1604" s="105">
        <v>600</v>
      </c>
      <c r="O1604" s="105">
        <v>3</v>
      </c>
      <c r="P1604" s="105">
        <v>5</v>
      </c>
      <c r="Q1604" s="105">
        <v>45</v>
      </c>
      <c r="R1604" s="106">
        <v>25</v>
      </c>
      <c r="S1604" s="127"/>
      <c r="T1604" s="127"/>
      <c r="U1604" s="127"/>
      <c r="V1604" s="127"/>
      <c r="W1604" s="127"/>
      <c r="X1604" s="127"/>
      <c r="Y1604" s="127"/>
      <c r="Z1604" s="127"/>
      <c r="AA1604" s="134"/>
    </row>
    <row r="1605" spans="1:31" ht="13.5" thickBot="1" x14ac:dyDescent="0.25">
      <c r="A1605" s="141"/>
      <c r="B1605" s="128"/>
      <c r="C1605" s="147"/>
      <c r="D1605" s="145"/>
      <c r="E1605" s="128"/>
      <c r="F1605" s="128"/>
      <c r="G1605" s="128"/>
      <c r="H1605" s="128"/>
      <c r="I1605" s="128"/>
      <c r="J1605" s="138"/>
      <c r="K1605" s="107" t="s">
        <v>14</v>
      </c>
      <c r="L1605" s="108" t="s">
        <v>60</v>
      </c>
      <c r="M1605" s="113" t="s">
        <v>193</v>
      </c>
      <c r="N1605" s="109">
        <v>600</v>
      </c>
      <c r="O1605" s="109">
        <v>3</v>
      </c>
      <c r="P1605" s="109">
        <v>5</v>
      </c>
      <c r="Q1605" s="109" t="s">
        <v>200</v>
      </c>
      <c r="R1605" s="110"/>
      <c r="S1605" s="128"/>
      <c r="T1605" s="128"/>
      <c r="U1605" s="128"/>
      <c r="V1605" s="128"/>
      <c r="W1605" s="128"/>
      <c r="X1605" s="128"/>
      <c r="Y1605" s="128"/>
      <c r="Z1605" s="128"/>
      <c r="AA1605" s="135"/>
    </row>
    <row r="1606" spans="1:31" x14ac:dyDescent="0.2">
      <c r="A1606" s="139" t="s">
        <v>753</v>
      </c>
      <c r="B1606" s="126" t="s">
        <v>76</v>
      </c>
      <c r="C1606" s="142">
        <v>43665</v>
      </c>
      <c r="D1606" s="143" t="s">
        <v>77</v>
      </c>
      <c r="E1606" s="126"/>
      <c r="F1606" s="126"/>
      <c r="G1606" s="126"/>
      <c r="H1606" s="126"/>
      <c r="I1606" s="126"/>
      <c r="J1606" s="136" t="s">
        <v>79</v>
      </c>
      <c r="K1606" s="100" t="s">
        <v>23</v>
      </c>
      <c r="L1606" s="93" t="s">
        <v>60</v>
      </c>
      <c r="M1606" s="111" t="s">
        <v>182</v>
      </c>
      <c r="N1606" s="101">
        <v>600</v>
      </c>
      <c r="O1606" s="101">
        <v>3</v>
      </c>
      <c r="P1606" s="101">
        <v>25</v>
      </c>
      <c r="Q1606" s="101">
        <v>50</v>
      </c>
      <c r="R1606" s="102"/>
      <c r="S1606" s="126" t="s">
        <v>73</v>
      </c>
      <c r="T1606" s="126">
        <v>3</v>
      </c>
      <c r="U1606" s="126">
        <v>25</v>
      </c>
      <c r="V1606" s="126">
        <v>27</v>
      </c>
      <c r="W1606" s="126">
        <v>25</v>
      </c>
      <c r="X1606" s="126">
        <v>1399.2</v>
      </c>
      <c r="Y1606" s="126" t="s">
        <v>74</v>
      </c>
      <c r="Z1606" s="126"/>
      <c r="AA1606" s="133" t="s">
        <v>84</v>
      </c>
      <c r="AE1606" t="str">
        <f>IF(P1606&gt;U1606,"XXXX","")</f>
        <v/>
      </c>
    </row>
    <row r="1607" spans="1:31" x14ac:dyDescent="0.2">
      <c r="A1607" s="140"/>
      <c r="B1607" s="127"/>
      <c r="C1607" s="146"/>
      <c r="D1607" s="144"/>
      <c r="E1607" s="127"/>
      <c r="F1607" s="127"/>
      <c r="G1607" s="127"/>
      <c r="H1607" s="127"/>
      <c r="I1607" s="127"/>
      <c r="J1607" s="137"/>
      <c r="K1607" s="103" t="s">
        <v>13</v>
      </c>
      <c r="L1607" s="104" t="s">
        <v>60</v>
      </c>
      <c r="M1607" s="112" t="s">
        <v>65</v>
      </c>
      <c r="N1607" s="105">
        <v>600</v>
      </c>
      <c r="O1607" s="105">
        <v>3</v>
      </c>
      <c r="P1607" s="105">
        <v>5</v>
      </c>
      <c r="Q1607" s="105">
        <v>45</v>
      </c>
      <c r="R1607" s="106">
        <v>25</v>
      </c>
      <c r="S1607" s="127"/>
      <c r="T1607" s="127"/>
      <c r="U1607" s="127"/>
      <c r="V1607" s="127"/>
      <c r="W1607" s="127"/>
      <c r="X1607" s="127"/>
      <c r="Y1607" s="127"/>
      <c r="Z1607" s="127"/>
      <c r="AA1607" s="134"/>
    </row>
    <row r="1608" spans="1:31" ht="13.5" thickBot="1" x14ac:dyDescent="0.25">
      <c r="A1608" s="141"/>
      <c r="B1608" s="128"/>
      <c r="C1608" s="147"/>
      <c r="D1608" s="145"/>
      <c r="E1608" s="128"/>
      <c r="F1608" s="128"/>
      <c r="G1608" s="128"/>
      <c r="H1608" s="128"/>
      <c r="I1608" s="128"/>
      <c r="J1608" s="138"/>
      <c r="K1608" s="107" t="s">
        <v>14</v>
      </c>
      <c r="L1608" s="108" t="s">
        <v>60</v>
      </c>
      <c r="M1608" s="113" t="s">
        <v>193</v>
      </c>
      <c r="N1608" s="109">
        <v>600</v>
      </c>
      <c r="O1608" s="109">
        <v>3</v>
      </c>
      <c r="P1608" s="109">
        <v>5</v>
      </c>
      <c r="Q1608" s="109" t="s">
        <v>200</v>
      </c>
      <c r="R1608" s="110"/>
      <c r="S1608" s="128"/>
      <c r="T1608" s="128"/>
      <c r="U1608" s="128"/>
      <c r="V1608" s="128"/>
      <c r="W1608" s="128"/>
      <c r="X1608" s="128"/>
      <c r="Y1608" s="128"/>
      <c r="Z1608" s="128"/>
      <c r="AA1608" s="135"/>
    </row>
    <row r="1609" spans="1:31" x14ac:dyDescent="0.2">
      <c r="A1609" s="139" t="s">
        <v>754</v>
      </c>
      <c r="B1609" s="126" t="s">
        <v>76</v>
      </c>
      <c r="C1609" s="142">
        <v>43665</v>
      </c>
      <c r="D1609" s="143" t="s">
        <v>77</v>
      </c>
      <c r="E1609" s="126"/>
      <c r="F1609" s="126"/>
      <c r="G1609" s="126"/>
      <c r="H1609" s="126"/>
      <c r="I1609" s="126"/>
      <c r="J1609" s="136" t="s">
        <v>79</v>
      </c>
      <c r="K1609" s="100" t="s">
        <v>23</v>
      </c>
      <c r="L1609" s="93" t="s">
        <v>60</v>
      </c>
      <c r="M1609" s="111" t="s">
        <v>182</v>
      </c>
      <c r="N1609" s="101">
        <v>600</v>
      </c>
      <c r="O1609" s="101">
        <v>3</v>
      </c>
      <c r="P1609" s="101">
        <v>25</v>
      </c>
      <c r="Q1609" s="101">
        <v>60</v>
      </c>
      <c r="R1609" s="102"/>
      <c r="S1609" s="126" t="s">
        <v>73</v>
      </c>
      <c r="T1609" s="126">
        <v>3</v>
      </c>
      <c r="U1609" s="126">
        <v>25</v>
      </c>
      <c r="V1609" s="126">
        <v>27</v>
      </c>
      <c r="W1609" s="126">
        <v>25</v>
      </c>
      <c r="X1609" s="126">
        <v>1399.2</v>
      </c>
      <c r="Y1609" s="126" t="s">
        <v>74</v>
      </c>
      <c r="Z1609" s="126"/>
      <c r="AA1609" s="133" t="s">
        <v>84</v>
      </c>
      <c r="AE1609" t="str">
        <f>IF(P1609&gt;U1609,"XXXX","")</f>
        <v/>
      </c>
    </row>
    <row r="1610" spans="1:31" x14ac:dyDescent="0.2">
      <c r="A1610" s="140"/>
      <c r="B1610" s="127"/>
      <c r="C1610" s="146"/>
      <c r="D1610" s="144"/>
      <c r="E1610" s="127"/>
      <c r="F1610" s="127"/>
      <c r="G1610" s="127"/>
      <c r="H1610" s="127"/>
      <c r="I1610" s="127"/>
      <c r="J1610" s="137"/>
      <c r="K1610" s="103" t="s">
        <v>13</v>
      </c>
      <c r="L1610" s="104" t="s">
        <v>60</v>
      </c>
      <c r="M1610" s="112" t="s">
        <v>65</v>
      </c>
      <c r="N1610" s="105">
        <v>600</v>
      </c>
      <c r="O1610" s="105">
        <v>3</v>
      </c>
      <c r="P1610" s="105">
        <v>5</v>
      </c>
      <c r="Q1610" s="105">
        <v>45</v>
      </c>
      <c r="R1610" s="106">
        <v>25</v>
      </c>
      <c r="S1610" s="127"/>
      <c r="T1610" s="127"/>
      <c r="U1610" s="127"/>
      <c r="V1610" s="127"/>
      <c r="W1610" s="127"/>
      <c r="X1610" s="127"/>
      <c r="Y1610" s="127"/>
      <c r="Z1610" s="127"/>
      <c r="AA1610" s="134"/>
    </row>
    <row r="1611" spans="1:31" ht="13.5" thickBot="1" x14ac:dyDescent="0.25">
      <c r="A1611" s="141"/>
      <c r="B1611" s="128"/>
      <c r="C1611" s="147"/>
      <c r="D1611" s="145"/>
      <c r="E1611" s="128"/>
      <c r="F1611" s="128"/>
      <c r="G1611" s="128"/>
      <c r="H1611" s="128"/>
      <c r="I1611" s="128"/>
      <c r="J1611" s="138"/>
      <c r="K1611" s="107" t="s">
        <v>14</v>
      </c>
      <c r="L1611" s="108" t="s">
        <v>60</v>
      </c>
      <c r="M1611" s="113" t="s">
        <v>193</v>
      </c>
      <c r="N1611" s="109">
        <v>600</v>
      </c>
      <c r="O1611" s="109">
        <v>3</v>
      </c>
      <c r="P1611" s="109">
        <v>5</v>
      </c>
      <c r="Q1611" s="109" t="s">
        <v>200</v>
      </c>
      <c r="R1611" s="110"/>
      <c r="S1611" s="128"/>
      <c r="T1611" s="128"/>
      <c r="U1611" s="128"/>
      <c r="V1611" s="128"/>
      <c r="W1611" s="128"/>
      <c r="X1611" s="128"/>
      <c r="Y1611" s="128"/>
      <c r="Z1611" s="128"/>
      <c r="AA1611" s="135"/>
    </row>
    <row r="1612" spans="1:31" x14ac:dyDescent="0.2">
      <c r="A1612" s="139" t="s">
        <v>755</v>
      </c>
      <c r="B1612" s="126" t="s">
        <v>76</v>
      </c>
      <c r="C1612" s="142">
        <v>43665</v>
      </c>
      <c r="D1612" s="143" t="s">
        <v>77</v>
      </c>
      <c r="E1612" s="126"/>
      <c r="F1612" s="126"/>
      <c r="G1612" s="126"/>
      <c r="H1612" s="126"/>
      <c r="I1612" s="126"/>
      <c r="J1612" s="136" t="s">
        <v>79</v>
      </c>
      <c r="K1612" s="100" t="s">
        <v>23</v>
      </c>
      <c r="L1612" s="93" t="s">
        <v>60</v>
      </c>
      <c r="M1612" s="111" t="s">
        <v>182</v>
      </c>
      <c r="N1612" s="101">
        <v>600</v>
      </c>
      <c r="O1612" s="101">
        <v>3</v>
      </c>
      <c r="P1612" s="101">
        <v>25</v>
      </c>
      <c r="Q1612" s="101">
        <v>70</v>
      </c>
      <c r="R1612" s="102"/>
      <c r="S1612" s="126" t="s">
        <v>73</v>
      </c>
      <c r="T1612" s="126">
        <v>3</v>
      </c>
      <c r="U1612" s="126">
        <v>25</v>
      </c>
      <c r="V1612" s="126">
        <v>27</v>
      </c>
      <c r="W1612" s="126">
        <v>25</v>
      </c>
      <c r="X1612" s="126">
        <v>1399.2</v>
      </c>
      <c r="Y1612" s="126" t="s">
        <v>74</v>
      </c>
      <c r="Z1612" s="126"/>
      <c r="AA1612" s="133" t="s">
        <v>84</v>
      </c>
      <c r="AE1612" t="str">
        <f>IF(P1612&gt;U1612,"XXXX","")</f>
        <v/>
      </c>
    </row>
    <row r="1613" spans="1:31" x14ac:dyDescent="0.2">
      <c r="A1613" s="140"/>
      <c r="B1613" s="127"/>
      <c r="C1613" s="146"/>
      <c r="D1613" s="144"/>
      <c r="E1613" s="127"/>
      <c r="F1613" s="127"/>
      <c r="G1613" s="127"/>
      <c r="H1613" s="127"/>
      <c r="I1613" s="127"/>
      <c r="J1613" s="137"/>
      <c r="K1613" s="103" t="s">
        <v>13</v>
      </c>
      <c r="L1613" s="104" t="s">
        <v>60</v>
      </c>
      <c r="M1613" s="112" t="s">
        <v>65</v>
      </c>
      <c r="N1613" s="105">
        <v>600</v>
      </c>
      <c r="O1613" s="105">
        <v>3</v>
      </c>
      <c r="P1613" s="105">
        <v>5</v>
      </c>
      <c r="Q1613" s="105">
        <v>45</v>
      </c>
      <c r="R1613" s="106">
        <v>25</v>
      </c>
      <c r="S1613" s="127"/>
      <c r="T1613" s="127"/>
      <c r="U1613" s="127"/>
      <c r="V1613" s="127"/>
      <c r="W1613" s="127"/>
      <c r="X1613" s="127"/>
      <c r="Y1613" s="127"/>
      <c r="Z1613" s="127"/>
      <c r="AA1613" s="134"/>
    </row>
    <row r="1614" spans="1:31" ht="13.5" thickBot="1" x14ac:dyDescent="0.25">
      <c r="A1614" s="141"/>
      <c r="B1614" s="128"/>
      <c r="C1614" s="147"/>
      <c r="D1614" s="145"/>
      <c r="E1614" s="128"/>
      <c r="F1614" s="128"/>
      <c r="G1614" s="128"/>
      <c r="H1614" s="128"/>
      <c r="I1614" s="128"/>
      <c r="J1614" s="138"/>
      <c r="K1614" s="107" t="s">
        <v>14</v>
      </c>
      <c r="L1614" s="108" t="s">
        <v>60</v>
      </c>
      <c r="M1614" s="113" t="s">
        <v>193</v>
      </c>
      <c r="N1614" s="109">
        <v>600</v>
      </c>
      <c r="O1614" s="109">
        <v>3</v>
      </c>
      <c r="P1614" s="109">
        <v>5</v>
      </c>
      <c r="Q1614" s="109" t="s">
        <v>200</v>
      </c>
      <c r="R1614" s="110"/>
      <c r="S1614" s="128"/>
      <c r="T1614" s="128"/>
      <c r="U1614" s="128"/>
      <c r="V1614" s="128"/>
      <c r="W1614" s="128"/>
      <c r="X1614" s="128"/>
      <c r="Y1614" s="128"/>
      <c r="Z1614" s="128"/>
      <c r="AA1614" s="135"/>
    </row>
    <row r="1615" spans="1:31" x14ac:dyDescent="0.2">
      <c r="A1615" s="139" t="s">
        <v>756</v>
      </c>
      <c r="B1615" s="126" t="s">
        <v>76</v>
      </c>
      <c r="C1615" s="142">
        <v>43665</v>
      </c>
      <c r="D1615" s="143" t="s">
        <v>77</v>
      </c>
      <c r="E1615" s="126"/>
      <c r="F1615" s="126"/>
      <c r="G1615" s="126"/>
      <c r="H1615" s="126"/>
      <c r="I1615" s="126"/>
      <c r="J1615" s="136" t="s">
        <v>79</v>
      </c>
      <c r="K1615" s="100" t="s">
        <v>23</v>
      </c>
      <c r="L1615" s="93" t="s">
        <v>60</v>
      </c>
      <c r="M1615" s="111" t="s">
        <v>183</v>
      </c>
      <c r="N1615" s="101">
        <v>480</v>
      </c>
      <c r="O1615" s="101">
        <v>3</v>
      </c>
      <c r="P1615" s="101">
        <v>100</v>
      </c>
      <c r="Q1615" s="101">
        <v>30</v>
      </c>
      <c r="R1615" s="102"/>
      <c r="S1615" s="126" t="s">
        <v>72</v>
      </c>
      <c r="T1615" s="126">
        <v>3</v>
      </c>
      <c r="U1615" s="126">
        <v>100</v>
      </c>
      <c r="V1615" s="126">
        <v>21</v>
      </c>
      <c r="W1615" s="126">
        <v>15</v>
      </c>
      <c r="X1615" s="126">
        <v>1399.2</v>
      </c>
      <c r="Y1615" s="126" t="s">
        <v>74</v>
      </c>
      <c r="Z1615" s="126"/>
      <c r="AA1615" s="133" t="s">
        <v>84</v>
      </c>
      <c r="AE1615" t="str">
        <f>IF(P1615&gt;U1615,"XXXX","")</f>
        <v/>
      </c>
    </row>
    <row r="1616" spans="1:31" x14ac:dyDescent="0.2">
      <c r="A1616" s="140"/>
      <c r="B1616" s="127"/>
      <c r="C1616" s="146"/>
      <c r="D1616" s="144"/>
      <c r="E1616" s="127"/>
      <c r="F1616" s="127"/>
      <c r="G1616" s="127"/>
      <c r="H1616" s="127"/>
      <c r="I1616" s="127"/>
      <c r="J1616" s="137"/>
      <c r="K1616" s="103" t="s">
        <v>13</v>
      </c>
      <c r="L1616" s="104" t="s">
        <v>60</v>
      </c>
      <c r="M1616" s="112" t="s">
        <v>65</v>
      </c>
      <c r="N1616" s="105">
        <v>480</v>
      </c>
      <c r="O1616" s="105">
        <v>3</v>
      </c>
      <c r="P1616" s="105">
        <v>5</v>
      </c>
      <c r="Q1616" s="105">
        <v>45</v>
      </c>
      <c r="R1616" s="106">
        <v>25</v>
      </c>
      <c r="S1616" s="127"/>
      <c r="T1616" s="127"/>
      <c r="U1616" s="127"/>
      <c r="V1616" s="127"/>
      <c r="W1616" s="127"/>
      <c r="X1616" s="127"/>
      <c r="Y1616" s="127"/>
      <c r="Z1616" s="127"/>
      <c r="AA1616" s="134"/>
    </row>
    <row r="1617" spans="1:31" ht="13.5" thickBot="1" x14ac:dyDescent="0.25">
      <c r="A1617" s="141"/>
      <c r="B1617" s="128"/>
      <c r="C1617" s="147"/>
      <c r="D1617" s="145"/>
      <c r="E1617" s="128"/>
      <c r="F1617" s="128"/>
      <c r="G1617" s="128"/>
      <c r="H1617" s="128"/>
      <c r="I1617" s="128"/>
      <c r="J1617" s="138"/>
      <c r="K1617" s="107" t="s">
        <v>14</v>
      </c>
      <c r="L1617" s="108" t="s">
        <v>60</v>
      </c>
      <c r="M1617" s="113" t="s">
        <v>185</v>
      </c>
      <c r="N1617" s="109">
        <v>480</v>
      </c>
      <c r="O1617" s="109">
        <v>3</v>
      </c>
      <c r="P1617" s="109">
        <v>5</v>
      </c>
      <c r="Q1617" s="109" t="s">
        <v>199</v>
      </c>
      <c r="R1617" s="110"/>
      <c r="S1617" s="128"/>
      <c r="T1617" s="128"/>
      <c r="U1617" s="128"/>
      <c r="V1617" s="128"/>
      <c r="W1617" s="128"/>
      <c r="X1617" s="128"/>
      <c r="Y1617" s="128"/>
      <c r="Z1617" s="128"/>
      <c r="AA1617" s="135"/>
    </row>
    <row r="1618" spans="1:31" x14ac:dyDescent="0.2">
      <c r="A1618" s="139" t="s">
        <v>757</v>
      </c>
      <c r="B1618" s="126" t="s">
        <v>76</v>
      </c>
      <c r="C1618" s="142">
        <v>43665</v>
      </c>
      <c r="D1618" s="143" t="s">
        <v>77</v>
      </c>
      <c r="E1618" s="126"/>
      <c r="F1618" s="126"/>
      <c r="G1618" s="126"/>
      <c r="H1618" s="126"/>
      <c r="I1618" s="126"/>
      <c r="J1618" s="136" t="s">
        <v>79</v>
      </c>
      <c r="K1618" s="100" t="s">
        <v>23</v>
      </c>
      <c r="L1618" s="93" t="s">
        <v>60</v>
      </c>
      <c r="M1618" s="111" t="s">
        <v>183</v>
      </c>
      <c r="N1618" s="101">
        <v>480</v>
      </c>
      <c r="O1618" s="101">
        <v>3</v>
      </c>
      <c r="P1618" s="101">
        <v>100</v>
      </c>
      <c r="Q1618" s="101">
        <v>40</v>
      </c>
      <c r="R1618" s="102"/>
      <c r="S1618" s="126" t="s">
        <v>72</v>
      </c>
      <c r="T1618" s="126">
        <v>3</v>
      </c>
      <c r="U1618" s="126">
        <v>100</v>
      </c>
      <c r="V1618" s="126">
        <v>21</v>
      </c>
      <c r="W1618" s="126">
        <v>15</v>
      </c>
      <c r="X1618" s="126">
        <v>1399.2</v>
      </c>
      <c r="Y1618" s="126" t="s">
        <v>74</v>
      </c>
      <c r="Z1618" s="126"/>
      <c r="AA1618" s="133" t="s">
        <v>84</v>
      </c>
      <c r="AE1618" t="str">
        <f>IF(P1618&gt;U1618,"XXXX","")</f>
        <v/>
      </c>
    </row>
    <row r="1619" spans="1:31" x14ac:dyDescent="0.2">
      <c r="A1619" s="140"/>
      <c r="B1619" s="127"/>
      <c r="C1619" s="146"/>
      <c r="D1619" s="144"/>
      <c r="E1619" s="127"/>
      <c r="F1619" s="127"/>
      <c r="G1619" s="127"/>
      <c r="H1619" s="127"/>
      <c r="I1619" s="127"/>
      <c r="J1619" s="137"/>
      <c r="K1619" s="103" t="s">
        <v>13</v>
      </c>
      <c r="L1619" s="104" t="s">
        <v>60</v>
      </c>
      <c r="M1619" s="112" t="s">
        <v>65</v>
      </c>
      <c r="N1619" s="105">
        <v>480</v>
      </c>
      <c r="O1619" s="105">
        <v>3</v>
      </c>
      <c r="P1619" s="105">
        <v>5</v>
      </c>
      <c r="Q1619" s="105">
        <v>45</v>
      </c>
      <c r="R1619" s="106">
        <v>25</v>
      </c>
      <c r="S1619" s="127"/>
      <c r="T1619" s="127"/>
      <c r="U1619" s="127"/>
      <c r="V1619" s="127"/>
      <c r="W1619" s="127"/>
      <c r="X1619" s="127"/>
      <c r="Y1619" s="127"/>
      <c r="Z1619" s="127"/>
      <c r="AA1619" s="134"/>
    </row>
    <row r="1620" spans="1:31" ht="13.5" thickBot="1" x14ac:dyDescent="0.25">
      <c r="A1620" s="141"/>
      <c r="B1620" s="128"/>
      <c r="C1620" s="147"/>
      <c r="D1620" s="145"/>
      <c r="E1620" s="128"/>
      <c r="F1620" s="128"/>
      <c r="G1620" s="128"/>
      <c r="H1620" s="128"/>
      <c r="I1620" s="128"/>
      <c r="J1620" s="138"/>
      <c r="K1620" s="107" t="s">
        <v>14</v>
      </c>
      <c r="L1620" s="108" t="s">
        <v>60</v>
      </c>
      <c r="M1620" s="113" t="s">
        <v>185</v>
      </c>
      <c r="N1620" s="109">
        <v>480</v>
      </c>
      <c r="O1620" s="109">
        <v>3</v>
      </c>
      <c r="P1620" s="109">
        <v>5</v>
      </c>
      <c r="Q1620" s="109" t="s">
        <v>199</v>
      </c>
      <c r="R1620" s="110"/>
      <c r="S1620" s="128"/>
      <c r="T1620" s="128"/>
      <c r="U1620" s="128"/>
      <c r="V1620" s="128"/>
      <c r="W1620" s="128"/>
      <c r="X1620" s="128"/>
      <c r="Y1620" s="128"/>
      <c r="Z1620" s="128"/>
      <c r="AA1620" s="135"/>
    </row>
    <row r="1621" spans="1:31" x14ac:dyDescent="0.2">
      <c r="A1621" s="139" t="s">
        <v>758</v>
      </c>
      <c r="B1621" s="126" t="s">
        <v>76</v>
      </c>
      <c r="C1621" s="142">
        <v>43665</v>
      </c>
      <c r="D1621" s="143" t="s">
        <v>77</v>
      </c>
      <c r="E1621" s="126"/>
      <c r="F1621" s="126"/>
      <c r="G1621" s="126"/>
      <c r="H1621" s="126"/>
      <c r="I1621" s="126"/>
      <c r="J1621" s="136" t="s">
        <v>79</v>
      </c>
      <c r="K1621" s="100" t="s">
        <v>23</v>
      </c>
      <c r="L1621" s="93" t="s">
        <v>60</v>
      </c>
      <c r="M1621" s="111" t="s">
        <v>183</v>
      </c>
      <c r="N1621" s="101">
        <v>480</v>
      </c>
      <c r="O1621" s="101">
        <v>3</v>
      </c>
      <c r="P1621" s="101">
        <v>100</v>
      </c>
      <c r="Q1621" s="101">
        <v>50</v>
      </c>
      <c r="R1621" s="102"/>
      <c r="S1621" s="126" t="s">
        <v>72</v>
      </c>
      <c r="T1621" s="126">
        <v>3</v>
      </c>
      <c r="U1621" s="126">
        <v>100</v>
      </c>
      <c r="V1621" s="126">
        <v>21</v>
      </c>
      <c r="W1621" s="126">
        <v>15</v>
      </c>
      <c r="X1621" s="126">
        <v>1399.2</v>
      </c>
      <c r="Y1621" s="126" t="s">
        <v>74</v>
      </c>
      <c r="Z1621" s="126"/>
      <c r="AA1621" s="133" t="s">
        <v>84</v>
      </c>
      <c r="AE1621" t="str">
        <f>IF(P1621&gt;U1621,"XXXX","")</f>
        <v/>
      </c>
    </row>
    <row r="1622" spans="1:31" x14ac:dyDescent="0.2">
      <c r="A1622" s="140"/>
      <c r="B1622" s="127"/>
      <c r="C1622" s="146"/>
      <c r="D1622" s="144"/>
      <c r="E1622" s="127"/>
      <c r="F1622" s="127"/>
      <c r="G1622" s="127"/>
      <c r="H1622" s="127"/>
      <c r="I1622" s="127"/>
      <c r="J1622" s="137"/>
      <c r="K1622" s="103" t="s">
        <v>13</v>
      </c>
      <c r="L1622" s="104" t="s">
        <v>60</v>
      </c>
      <c r="M1622" s="112" t="s">
        <v>65</v>
      </c>
      <c r="N1622" s="105">
        <v>480</v>
      </c>
      <c r="O1622" s="105">
        <v>3</v>
      </c>
      <c r="P1622" s="105">
        <v>5</v>
      </c>
      <c r="Q1622" s="105">
        <v>45</v>
      </c>
      <c r="R1622" s="106">
        <v>25</v>
      </c>
      <c r="S1622" s="127"/>
      <c r="T1622" s="127"/>
      <c r="U1622" s="127"/>
      <c r="V1622" s="127"/>
      <c r="W1622" s="127"/>
      <c r="X1622" s="127"/>
      <c r="Y1622" s="127"/>
      <c r="Z1622" s="127"/>
      <c r="AA1622" s="134"/>
    </row>
    <row r="1623" spans="1:31" ht="13.5" thickBot="1" x14ac:dyDescent="0.25">
      <c r="A1623" s="141"/>
      <c r="B1623" s="128"/>
      <c r="C1623" s="147"/>
      <c r="D1623" s="145"/>
      <c r="E1623" s="128"/>
      <c r="F1623" s="128"/>
      <c r="G1623" s="128"/>
      <c r="H1623" s="128"/>
      <c r="I1623" s="128"/>
      <c r="J1623" s="138"/>
      <c r="K1623" s="107" t="s">
        <v>14</v>
      </c>
      <c r="L1623" s="108" t="s">
        <v>60</v>
      </c>
      <c r="M1623" s="113" t="s">
        <v>185</v>
      </c>
      <c r="N1623" s="109">
        <v>480</v>
      </c>
      <c r="O1623" s="109">
        <v>3</v>
      </c>
      <c r="P1623" s="109">
        <v>5</v>
      </c>
      <c r="Q1623" s="109" t="s">
        <v>199</v>
      </c>
      <c r="R1623" s="110"/>
      <c r="S1623" s="128"/>
      <c r="T1623" s="128"/>
      <c r="U1623" s="128"/>
      <c r="V1623" s="128"/>
      <c r="W1623" s="128"/>
      <c r="X1623" s="128"/>
      <c r="Y1623" s="128"/>
      <c r="Z1623" s="128"/>
      <c r="AA1623" s="135"/>
    </row>
    <row r="1624" spans="1:31" x14ac:dyDescent="0.2">
      <c r="A1624" s="139" t="s">
        <v>759</v>
      </c>
      <c r="B1624" s="126" t="s">
        <v>76</v>
      </c>
      <c r="C1624" s="142">
        <v>43665</v>
      </c>
      <c r="D1624" s="143" t="s">
        <v>77</v>
      </c>
      <c r="E1624" s="126"/>
      <c r="F1624" s="126"/>
      <c r="G1624" s="126"/>
      <c r="H1624" s="126"/>
      <c r="I1624" s="126"/>
      <c r="J1624" s="136" t="s">
        <v>79</v>
      </c>
      <c r="K1624" s="100" t="s">
        <v>23</v>
      </c>
      <c r="L1624" s="93" t="s">
        <v>60</v>
      </c>
      <c r="M1624" s="111" t="s">
        <v>183</v>
      </c>
      <c r="N1624" s="101">
        <v>480</v>
      </c>
      <c r="O1624" s="101">
        <v>3</v>
      </c>
      <c r="P1624" s="101">
        <v>100</v>
      </c>
      <c r="Q1624" s="101">
        <v>60</v>
      </c>
      <c r="R1624" s="102"/>
      <c r="S1624" s="126" t="s">
        <v>72</v>
      </c>
      <c r="T1624" s="126">
        <v>3</v>
      </c>
      <c r="U1624" s="126">
        <v>100</v>
      </c>
      <c r="V1624" s="126">
        <v>21</v>
      </c>
      <c r="W1624" s="126">
        <v>15</v>
      </c>
      <c r="X1624" s="126">
        <v>1399.2</v>
      </c>
      <c r="Y1624" s="126" t="s">
        <v>74</v>
      </c>
      <c r="Z1624" s="126"/>
      <c r="AA1624" s="133" t="s">
        <v>84</v>
      </c>
      <c r="AE1624" t="str">
        <f>IF(P1624&gt;U1624,"XXXX","")</f>
        <v/>
      </c>
    </row>
    <row r="1625" spans="1:31" x14ac:dyDescent="0.2">
      <c r="A1625" s="140"/>
      <c r="B1625" s="127"/>
      <c r="C1625" s="146"/>
      <c r="D1625" s="144"/>
      <c r="E1625" s="127"/>
      <c r="F1625" s="127"/>
      <c r="G1625" s="127"/>
      <c r="H1625" s="127"/>
      <c r="I1625" s="127"/>
      <c r="J1625" s="137"/>
      <c r="K1625" s="103" t="s">
        <v>13</v>
      </c>
      <c r="L1625" s="104" t="s">
        <v>60</v>
      </c>
      <c r="M1625" s="112" t="s">
        <v>65</v>
      </c>
      <c r="N1625" s="105">
        <v>480</v>
      </c>
      <c r="O1625" s="105">
        <v>3</v>
      </c>
      <c r="P1625" s="105">
        <v>5</v>
      </c>
      <c r="Q1625" s="105">
        <v>45</v>
      </c>
      <c r="R1625" s="106">
        <v>25</v>
      </c>
      <c r="S1625" s="127"/>
      <c r="T1625" s="127"/>
      <c r="U1625" s="127"/>
      <c r="V1625" s="127"/>
      <c r="W1625" s="127"/>
      <c r="X1625" s="127"/>
      <c r="Y1625" s="127"/>
      <c r="Z1625" s="127"/>
      <c r="AA1625" s="134"/>
    </row>
    <row r="1626" spans="1:31" ht="13.5" thickBot="1" x14ac:dyDescent="0.25">
      <c r="A1626" s="141"/>
      <c r="B1626" s="128"/>
      <c r="C1626" s="147"/>
      <c r="D1626" s="145"/>
      <c r="E1626" s="128"/>
      <c r="F1626" s="128"/>
      <c r="G1626" s="128"/>
      <c r="H1626" s="128"/>
      <c r="I1626" s="128"/>
      <c r="J1626" s="138"/>
      <c r="K1626" s="107" t="s">
        <v>14</v>
      </c>
      <c r="L1626" s="108" t="s">
        <v>60</v>
      </c>
      <c r="M1626" s="113" t="s">
        <v>185</v>
      </c>
      <c r="N1626" s="109">
        <v>480</v>
      </c>
      <c r="O1626" s="109">
        <v>3</v>
      </c>
      <c r="P1626" s="109">
        <v>5</v>
      </c>
      <c r="Q1626" s="109" t="s">
        <v>199</v>
      </c>
      <c r="R1626" s="110"/>
      <c r="S1626" s="128"/>
      <c r="T1626" s="128"/>
      <c r="U1626" s="128"/>
      <c r="V1626" s="128"/>
      <c r="W1626" s="128"/>
      <c r="X1626" s="128"/>
      <c r="Y1626" s="128"/>
      <c r="Z1626" s="128"/>
      <c r="AA1626" s="135"/>
    </row>
    <row r="1627" spans="1:31" x14ac:dyDescent="0.2">
      <c r="A1627" s="139" t="s">
        <v>760</v>
      </c>
      <c r="B1627" s="126" t="s">
        <v>76</v>
      </c>
      <c r="C1627" s="142">
        <v>43665</v>
      </c>
      <c r="D1627" s="143" t="s">
        <v>77</v>
      </c>
      <c r="E1627" s="126"/>
      <c r="F1627" s="126"/>
      <c r="G1627" s="126"/>
      <c r="H1627" s="126"/>
      <c r="I1627" s="126"/>
      <c r="J1627" s="136" t="s">
        <v>79</v>
      </c>
      <c r="K1627" s="100" t="s">
        <v>23</v>
      </c>
      <c r="L1627" s="93" t="s">
        <v>60</v>
      </c>
      <c r="M1627" s="111" t="s">
        <v>183</v>
      </c>
      <c r="N1627" s="101">
        <v>480</v>
      </c>
      <c r="O1627" s="101">
        <v>3</v>
      </c>
      <c r="P1627" s="101">
        <v>100</v>
      </c>
      <c r="Q1627" s="101">
        <v>70</v>
      </c>
      <c r="R1627" s="102"/>
      <c r="S1627" s="126" t="s">
        <v>72</v>
      </c>
      <c r="T1627" s="126">
        <v>3</v>
      </c>
      <c r="U1627" s="126">
        <v>100</v>
      </c>
      <c r="V1627" s="126">
        <v>21</v>
      </c>
      <c r="W1627" s="126">
        <v>15</v>
      </c>
      <c r="X1627" s="126">
        <v>1399.2</v>
      </c>
      <c r="Y1627" s="126" t="s">
        <v>74</v>
      </c>
      <c r="Z1627" s="126"/>
      <c r="AA1627" s="133" t="s">
        <v>84</v>
      </c>
      <c r="AE1627" t="str">
        <f>IF(P1627&gt;U1627,"XXXX","")</f>
        <v/>
      </c>
    </row>
    <row r="1628" spans="1:31" x14ac:dyDescent="0.2">
      <c r="A1628" s="140"/>
      <c r="B1628" s="127"/>
      <c r="C1628" s="146"/>
      <c r="D1628" s="144"/>
      <c r="E1628" s="127"/>
      <c r="F1628" s="127"/>
      <c r="G1628" s="127"/>
      <c r="H1628" s="127"/>
      <c r="I1628" s="127"/>
      <c r="J1628" s="137"/>
      <c r="K1628" s="103" t="s">
        <v>13</v>
      </c>
      <c r="L1628" s="104" t="s">
        <v>60</v>
      </c>
      <c r="M1628" s="112" t="s">
        <v>65</v>
      </c>
      <c r="N1628" s="105">
        <v>480</v>
      </c>
      <c r="O1628" s="105">
        <v>3</v>
      </c>
      <c r="P1628" s="105">
        <v>5</v>
      </c>
      <c r="Q1628" s="105">
        <v>45</v>
      </c>
      <c r="R1628" s="106">
        <v>25</v>
      </c>
      <c r="S1628" s="127"/>
      <c r="T1628" s="127"/>
      <c r="U1628" s="127"/>
      <c r="V1628" s="127"/>
      <c r="W1628" s="127"/>
      <c r="X1628" s="127"/>
      <c r="Y1628" s="127"/>
      <c r="Z1628" s="127"/>
      <c r="AA1628" s="134"/>
    </row>
    <row r="1629" spans="1:31" ht="13.5" thickBot="1" x14ac:dyDescent="0.25">
      <c r="A1629" s="141"/>
      <c r="B1629" s="128"/>
      <c r="C1629" s="147"/>
      <c r="D1629" s="145"/>
      <c r="E1629" s="128"/>
      <c r="F1629" s="128"/>
      <c r="G1629" s="128"/>
      <c r="H1629" s="128"/>
      <c r="I1629" s="128"/>
      <c r="J1629" s="138"/>
      <c r="K1629" s="107" t="s">
        <v>14</v>
      </c>
      <c r="L1629" s="108" t="s">
        <v>60</v>
      </c>
      <c r="M1629" s="113" t="s">
        <v>185</v>
      </c>
      <c r="N1629" s="109">
        <v>480</v>
      </c>
      <c r="O1629" s="109">
        <v>3</v>
      </c>
      <c r="P1629" s="109">
        <v>5</v>
      </c>
      <c r="Q1629" s="109" t="s">
        <v>199</v>
      </c>
      <c r="R1629" s="110"/>
      <c r="S1629" s="128"/>
      <c r="T1629" s="128"/>
      <c r="U1629" s="128"/>
      <c r="V1629" s="128"/>
      <c r="W1629" s="128"/>
      <c r="X1629" s="128"/>
      <c r="Y1629" s="128"/>
      <c r="Z1629" s="128"/>
      <c r="AA1629" s="135"/>
    </row>
    <row r="1630" spans="1:31" x14ac:dyDescent="0.2">
      <c r="A1630" s="139" t="s">
        <v>761</v>
      </c>
      <c r="B1630" s="126" t="s">
        <v>76</v>
      </c>
      <c r="C1630" s="142">
        <v>43665</v>
      </c>
      <c r="D1630" s="143" t="s">
        <v>77</v>
      </c>
      <c r="E1630" s="126"/>
      <c r="F1630" s="126"/>
      <c r="G1630" s="126"/>
      <c r="H1630" s="126"/>
      <c r="I1630" s="126"/>
      <c r="J1630" s="136" t="s">
        <v>79</v>
      </c>
      <c r="K1630" s="100" t="s">
        <v>23</v>
      </c>
      <c r="L1630" s="93" t="s">
        <v>60</v>
      </c>
      <c r="M1630" s="111" t="s">
        <v>183</v>
      </c>
      <c r="N1630" s="101">
        <v>480</v>
      </c>
      <c r="O1630" s="101">
        <v>3</v>
      </c>
      <c r="P1630" s="101">
        <v>100</v>
      </c>
      <c r="Q1630" s="101">
        <v>40</v>
      </c>
      <c r="R1630" s="102"/>
      <c r="S1630" s="126" t="s">
        <v>72</v>
      </c>
      <c r="T1630" s="126">
        <v>3</v>
      </c>
      <c r="U1630" s="126">
        <v>100</v>
      </c>
      <c r="V1630" s="126">
        <v>27</v>
      </c>
      <c r="W1630" s="126">
        <v>20</v>
      </c>
      <c r="X1630" s="126">
        <v>1399.2</v>
      </c>
      <c r="Y1630" s="126" t="s">
        <v>74</v>
      </c>
      <c r="Z1630" s="126"/>
      <c r="AA1630" s="133" t="s">
        <v>84</v>
      </c>
      <c r="AE1630" t="str">
        <f>IF(P1630&gt;U1630,"XXXX","")</f>
        <v/>
      </c>
    </row>
    <row r="1631" spans="1:31" x14ac:dyDescent="0.2">
      <c r="A1631" s="140"/>
      <c r="B1631" s="127"/>
      <c r="C1631" s="146"/>
      <c r="D1631" s="144"/>
      <c r="E1631" s="127"/>
      <c r="F1631" s="127"/>
      <c r="G1631" s="127"/>
      <c r="H1631" s="127"/>
      <c r="I1631" s="127"/>
      <c r="J1631" s="137"/>
      <c r="K1631" s="103" t="s">
        <v>13</v>
      </c>
      <c r="L1631" s="104" t="s">
        <v>60</v>
      </c>
      <c r="M1631" s="112" t="s">
        <v>65</v>
      </c>
      <c r="N1631" s="105">
        <v>480</v>
      </c>
      <c r="O1631" s="105">
        <v>3</v>
      </c>
      <c r="P1631" s="105">
        <v>5</v>
      </c>
      <c r="Q1631" s="105">
        <v>45</v>
      </c>
      <c r="R1631" s="106">
        <v>25</v>
      </c>
      <c r="S1631" s="127"/>
      <c r="T1631" s="127"/>
      <c r="U1631" s="127"/>
      <c r="V1631" s="127"/>
      <c r="W1631" s="127"/>
      <c r="X1631" s="127"/>
      <c r="Y1631" s="127"/>
      <c r="Z1631" s="127"/>
      <c r="AA1631" s="134"/>
    </row>
    <row r="1632" spans="1:31" ht="13.5" thickBot="1" x14ac:dyDescent="0.25">
      <c r="A1632" s="141"/>
      <c r="B1632" s="128"/>
      <c r="C1632" s="147"/>
      <c r="D1632" s="145"/>
      <c r="E1632" s="128"/>
      <c r="F1632" s="128"/>
      <c r="G1632" s="128"/>
      <c r="H1632" s="128"/>
      <c r="I1632" s="128"/>
      <c r="J1632" s="138"/>
      <c r="K1632" s="107" t="s">
        <v>14</v>
      </c>
      <c r="L1632" s="108" t="s">
        <v>60</v>
      </c>
      <c r="M1632" s="113" t="s">
        <v>185</v>
      </c>
      <c r="N1632" s="109">
        <v>480</v>
      </c>
      <c r="O1632" s="109">
        <v>3</v>
      </c>
      <c r="P1632" s="109">
        <v>5</v>
      </c>
      <c r="Q1632" s="109" t="s">
        <v>199</v>
      </c>
      <c r="R1632" s="110"/>
      <c r="S1632" s="128"/>
      <c r="T1632" s="128"/>
      <c r="U1632" s="128"/>
      <c r="V1632" s="128"/>
      <c r="W1632" s="128"/>
      <c r="X1632" s="128"/>
      <c r="Y1632" s="128"/>
      <c r="Z1632" s="128"/>
      <c r="AA1632" s="135"/>
    </row>
    <row r="1633" spans="1:31" x14ac:dyDescent="0.2">
      <c r="A1633" s="139" t="s">
        <v>762</v>
      </c>
      <c r="B1633" s="126" t="s">
        <v>76</v>
      </c>
      <c r="C1633" s="142">
        <v>43665</v>
      </c>
      <c r="D1633" s="143" t="s">
        <v>77</v>
      </c>
      <c r="E1633" s="126"/>
      <c r="F1633" s="126"/>
      <c r="G1633" s="126"/>
      <c r="H1633" s="126"/>
      <c r="I1633" s="126"/>
      <c r="J1633" s="136" t="s">
        <v>79</v>
      </c>
      <c r="K1633" s="100" t="s">
        <v>23</v>
      </c>
      <c r="L1633" s="93" t="s">
        <v>60</v>
      </c>
      <c r="M1633" s="111" t="s">
        <v>183</v>
      </c>
      <c r="N1633" s="101">
        <v>480</v>
      </c>
      <c r="O1633" s="101">
        <v>3</v>
      </c>
      <c r="P1633" s="101">
        <v>100</v>
      </c>
      <c r="Q1633" s="101">
        <v>50</v>
      </c>
      <c r="R1633" s="102"/>
      <c r="S1633" s="126" t="s">
        <v>72</v>
      </c>
      <c r="T1633" s="126">
        <v>3</v>
      </c>
      <c r="U1633" s="126">
        <v>100</v>
      </c>
      <c r="V1633" s="126">
        <v>27</v>
      </c>
      <c r="W1633" s="126">
        <v>20</v>
      </c>
      <c r="X1633" s="126">
        <v>1399.2</v>
      </c>
      <c r="Y1633" s="126" t="s">
        <v>74</v>
      </c>
      <c r="Z1633" s="126"/>
      <c r="AA1633" s="133" t="s">
        <v>84</v>
      </c>
      <c r="AE1633" t="str">
        <f>IF(P1633&gt;U1633,"XXXX","")</f>
        <v/>
      </c>
    </row>
    <row r="1634" spans="1:31" x14ac:dyDescent="0.2">
      <c r="A1634" s="140"/>
      <c r="B1634" s="127"/>
      <c r="C1634" s="146"/>
      <c r="D1634" s="144"/>
      <c r="E1634" s="127"/>
      <c r="F1634" s="127"/>
      <c r="G1634" s="127"/>
      <c r="H1634" s="127"/>
      <c r="I1634" s="127"/>
      <c r="J1634" s="137"/>
      <c r="K1634" s="103" t="s">
        <v>13</v>
      </c>
      <c r="L1634" s="104" t="s">
        <v>60</v>
      </c>
      <c r="M1634" s="112" t="s">
        <v>65</v>
      </c>
      <c r="N1634" s="105">
        <v>480</v>
      </c>
      <c r="O1634" s="105">
        <v>3</v>
      </c>
      <c r="P1634" s="105">
        <v>5</v>
      </c>
      <c r="Q1634" s="105">
        <v>45</v>
      </c>
      <c r="R1634" s="106">
        <v>25</v>
      </c>
      <c r="S1634" s="127"/>
      <c r="T1634" s="127"/>
      <c r="U1634" s="127"/>
      <c r="V1634" s="127"/>
      <c r="W1634" s="127"/>
      <c r="X1634" s="127"/>
      <c r="Y1634" s="127"/>
      <c r="Z1634" s="127"/>
      <c r="AA1634" s="134"/>
    </row>
    <row r="1635" spans="1:31" ht="13.5" thickBot="1" x14ac:dyDescent="0.25">
      <c r="A1635" s="141"/>
      <c r="B1635" s="128"/>
      <c r="C1635" s="147"/>
      <c r="D1635" s="145"/>
      <c r="E1635" s="128"/>
      <c r="F1635" s="128"/>
      <c r="G1635" s="128"/>
      <c r="H1635" s="128"/>
      <c r="I1635" s="128"/>
      <c r="J1635" s="138"/>
      <c r="K1635" s="107" t="s">
        <v>14</v>
      </c>
      <c r="L1635" s="108" t="s">
        <v>60</v>
      </c>
      <c r="M1635" s="113" t="s">
        <v>185</v>
      </c>
      <c r="N1635" s="109">
        <v>480</v>
      </c>
      <c r="O1635" s="109">
        <v>3</v>
      </c>
      <c r="P1635" s="109">
        <v>5</v>
      </c>
      <c r="Q1635" s="109" t="s">
        <v>199</v>
      </c>
      <c r="R1635" s="110"/>
      <c r="S1635" s="128"/>
      <c r="T1635" s="128"/>
      <c r="U1635" s="128"/>
      <c r="V1635" s="128"/>
      <c r="W1635" s="128"/>
      <c r="X1635" s="128"/>
      <c r="Y1635" s="128"/>
      <c r="Z1635" s="128"/>
      <c r="AA1635" s="135"/>
    </row>
    <row r="1636" spans="1:31" x14ac:dyDescent="0.2">
      <c r="A1636" s="139" t="s">
        <v>763</v>
      </c>
      <c r="B1636" s="126" t="s">
        <v>76</v>
      </c>
      <c r="C1636" s="142">
        <v>43665</v>
      </c>
      <c r="D1636" s="143" t="s">
        <v>77</v>
      </c>
      <c r="E1636" s="126"/>
      <c r="F1636" s="126"/>
      <c r="G1636" s="126"/>
      <c r="H1636" s="126"/>
      <c r="I1636" s="126"/>
      <c r="J1636" s="136" t="s">
        <v>79</v>
      </c>
      <c r="K1636" s="100" t="s">
        <v>23</v>
      </c>
      <c r="L1636" s="93" t="s">
        <v>60</v>
      </c>
      <c r="M1636" s="111" t="s">
        <v>183</v>
      </c>
      <c r="N1636" s="101">
        <v>480</v>
      </c>
      <c r="O1636" s="101">
        <v>3</v>
      </c>
      <c r="P1636" s="101">
        <v>100</v>
      </c>
      <c r="Q1636" s="101">
        <v>60</v>
      </c>
      <c r="R1636" s="102"/>
      <c r="S1636" s="126" t="s">
        <v>72</v>
      </c>
      <c r="T1636" s="126">
        <v>3</v>
      </c>
      <c r="U1636" s="126">
        <v>100</v>
      </c>
      <c r="V1636" s="126">
        <v>27</v>
      </c>
      <c r="W1636" s="126">
        <v>20</v>
      </c>
      <c r="X1636" s="126">
        <v>1399.2</v>
      </c>
      <c r="Y1636" s="126" t="s">
        <v>74</v>
      </c>
      <c r="Z1636" s="126"/>
      <c r="AA1636" s="133" t="s">
        <v>84</v>
      </c>
      <c r="AE1636" t="str">
        <f>IF(P1636&gt;U1636,"XXXX","")</f>
        <v/>
      </c>
    </row>
    <row r="1637" spans="1:31" x14ac:dyDescent="0.2">
      <c r="A1637" s="140"/>
      <c r="B1637" s="127"/>
      <c r="C1637" s="146"/>
      <c r="D1637" s="144"/>
      <c r="E1637" s="127"/>
      <c r="F1637" s="127"/>
      <c r="G1637" s="127"/>
      <c r="H1637" s="127"/>
      <c r="I1637" s="127"/>
      <c r="J1637" s="137"/>
      <c r="K1637" s="103" t="s">
        <v>13</v>
      </c>
      <c r="L1637" s="104" t="s">
        <v>60</v>
      </c>
      <c r="M1637" s="112" t="s">
        <v>65</v>
      </c>
      <c r="N1637" s="105">
        <v>480</v>
      </c>
      <c r="O1637" s="105">
        <v>3</v>
      </c>
      <c r="P1637" s="105">
        <v>5</v>
      </c>
      <c r="Q1637" s="105">
        <v>45</v>
      </c>
      <c r="R1637" s="106">
        <v>25</v>
      </c>
      <c r="S1637" s="127"/>
      <c r="T1637" s="127"/>
      <c r="U1637" s="127"/>
      <c r="V1637" s="127"/>
      <c r="W1637" s="127"/>
      <c r="X1637" s="127"/>
      <c r="Y1637" s="127"/>
      <c r="Z1637" s="127"/>
      <c r="AA1637" s="134"/>
    </row>
    <row r="1638" spans="1:31" ht="13.5" thickBot="1" x14ac:dyDescent="0.25">
      <c r="A1638" s="141"/>
      <c r="B1638" s="128"/>
      <c r="C1638" s="147"/>
      <c r="D1638" s="145"/>
      <c r="E1638" s="128"/>
      <c r="F1638" s="128"/>
      <c r="G1638" s="128"/>
      <c r="H1638" s="128"/>
      <c r="I1638" s="128"/>
      <c r="J1638" s="138"/>
      <c r="K1638" s="107" t="s">
        <v>14</v>
      </c>
      <c r="L1638" s="108" t="s">
        <v>60</v>
      </c>
      <c r="M1638" s="113" t="s">
        <v>185</v>
      </c>
      <c r="N1638" s="109">
        <v>480</v>
      </c>
      <c r="O1638" s="109">
        <v>3</v>
      </c>
      <c r="P1638" s="109">
        <v>5</v>
      </c>
      <c r="Q1638" s="109" t="s">
        <v>199</v>
      </c>
      <c r="R1638" s="110"/>
      <c r="S1638" s="128"/>
      <c r="T1638" s="128"/>
      <c r="U1638" s="128"/>
      <c r="V1638" s="128"/>
      <c r="W1638" s="128"/>
      <c r="X1638" s="128"/>
      <c r="Y1638" s="128"/>
      <c r="Z1638" s="128"/>
      <c r="AA1638" s="135"/>
    </row>
    <row r="1639" spans="1:31" x14ac:dyDescent="0.2">
      <c r="A1639" s="139" t="s">
        <v>764</v>
      </c>
      <c r="B1639" s="126" t="s">
        <v>76</v>
      </c>
      <c r="C1639" s="142">
        <v>43665</v>
      </c>
      <c r="D1639" s="143" t="s">
        <v>77</v>
      </c>
      <c r="E1639" s="126"/>
      <c r="F1639" s="126"/>
      <c r="G1639" s="126"/>
      <c r="H1639" s="126"/>
      <c r="I1639" s="126"/>
      <c r="J1639" s="136" t="s">
        <v>79</v>
      </c>
      <c r="K1639" s="100" t="s">
        <v>23</v>
      </c>
      <c r="L1639" s="93" t="s">
        <v>60</v>
      </c>
      <c r="M1639" s="111" t="s">
        <v>183</v>
      </c>
      <c r="N1639" s="101">
        <v>480</v>
      </c>
      <c r="O1639" s="101">
        <v>3</v>
      </c>
      <c r="P1639" s="101">
        <v>100</v>
      </c>
      <c r="Q1639" s="101">
        <v>70</v>
      </c>
      <c r="R1639" s="102"/>
      <c r="S1639" s="126" t="s">
        <v>72</v>
      </c>
      <c r="T1639" s="126">
        <v>3</v>
      </c>
      <c r="U1639" s="126">
        <v>100</v>
      </c>
      <c r="V1639" s="126">
        <v>27</v>
      </c>
      <c r="W1639" s="126">
        <v>20</v>
      </c>
      <c r="X1639" s="126">
        <v>1399.2</v>
      </c>
      <c r="Y1639" s="126" t="s">
        <v>74</v>
      </c>
      <c r="Z1639" s="126"/>
      <c r="AA1639" s="133" t="s">
        <v>84</v>
      </c>
      <c r="AE1639" t="str">
        <f>IF(P1639&gt;U1639,"XXXX","")</f>
        <v/>
      </c>
    </row>
    <row r="1640" spans="1:31" x14ac:dyDescent="0.2">
      <c r="A1640" s="140"/>
      <c r="B1640" s="127"/>
      <c r="C1640" s="146"/>
      <c r="D1640" s="144"/>
      <c r="E1640" s="127"/>
      <c r="F1640" s="127"/>
      <c r="G1640" s="127"/>
      <c r="H1640" s="127"/>
      <c r="I1640" s="127"/>
      <c r="J1640" s="137"/>
      <c r="K1640" s="103" t="s">
        <v>13</v>
      </c>
      <c r="L1640" s="104" t="s">
        <v>60</v>
      </c>
      <c r="M1640" s="112" t="s">
        <v>65</v>
      </c>
      <c r="N1640" s="105">
        <v>480</v>
      </c>
      <c r="O1640" s="105">
        <v>3</v>
      </c>
      <c r="P1640" s="105">
        <v>5</v>
      </c>
      <c r="Q1640" s="105">
        <v>45</v>
      </c>
      <c r="R1640" s="106">
        <v>25</v>
      </c>
      <c r="S1640" s="127"/>
      <c r="T1640" s="127"/>
      <c r="U1640" s="127"/>
      <c r="V1640" s="127"/>
      <c r="W1640" s="127"/>
      <c r="X1640" s="127"/>
      <c r="Y1640" s="127"/>
      <c r="Z1640" s="127"/>
      <c r="AA1640" s="134"/>
    </row>
    <row r="1641" spans="1:31" ht="13.5" thickBot="1" x14ac:dyDescent="0.25">
      <c r="A1641" s="141"/>
      <c r="B1641" s="128"/>
      <c r="C1641" s="147"/>
      <c r="D1641" s="145"/>
      <c r="E1641" s="128"/>
      <c r="F1641" s="128"/>
      <c r="G1641" s="128"/>
      <c r="H1641" s="128"/>
      <c r="I1641" s="128"/>
      <c r="J1641" s="138"/>
      <c r="K1641" s="107" t="s">
        <v>14</v>
      </c>
      <c r="L1641" s="108" t="s">
        <v>60</v>
      </c>
      <c r="M1641" s="113" t="s">
        <v>185</v>
      </c>
      <c r="N1641" s="109">
        <v>480</v>
      </c>
      <c r="O1641" s="109">
        <v>3</v>
      </c>
      <c r="P1641" s="109">
        <v>5</v>
      </c>
      <c r="Q1641" s="109" t="s">
        <v>199</v>
      </c>
      <c r="R1641" s="110"/>
      <c r="S1641" s="128"/>
      <c r="T1641" s="128"/>
      <c r="U1641" s="128"/>
      <c r="V1641" s="128"/>
      <c r="W1641" s="128"/>
      <c r="X1641" s="128"/>
      <c r="Y1641" s="128"/>
      <c r="Z1641" s="128"/>
      <c r="AA1641" s="135"/>
    </row>
    <row r="1642" spans="1:31" x14ac:dyDescent="0.2">
      <c r="A1642" s="139" t="s">
        <v>765</v>
      </c>
      <c r="B1642" s="126" t="s">
        <v>76</v>
      </c>
      <c r="C1642" s="142">
        <v>43665</v>
      </c>
      <c r="D1642" s="143" t="s">
        <v>77</v>
      </c>
      <c r="E1642" s="126"/>
      <c r="F1642" s="126"/>
      <c r="G1642" s="126"/>
      <c r="H1642" s="126"/>
      <c r="I1642" s="126"/>
      <c r="J1642" s="136" t="s">
        <v>79</v>
      </c>
      <c r="K1642" s="100" t="s">
        <v>23</v>
      </c>
      <c r="L1642" s="93" t="s">
        <v>60</v>
      </c>
      <c r="M1642" s="111" t="s">
        <v>183</v>
      </c>
      <c r="N1642" s="101">
        <v>480</v>
      </c>
      <c r="O1642" s="101">
        <v>3</v>
      </c>
      <c r="P1642" s="101">
        <v>100</v>
      </c>
      <c r="Q1642" s="101">
        <v>40</v>
      </c>
      <c r="R1642" s="102"/>
      <c r="S1642" s="126" t="s">
        <v>72</v>
      </c>
      <c r="T1642" s="126">
        <v>3</v>
      </c>
      <c r="U1642" s="126">
        <v>100</v>
      </c>
      <c r="V1642" s="126">
        <v>27</v>
      </c>
      <c r="W1642" s="126">
        <v>20</v>
      </c>
      <c r="X1642" s="126">
        <v>1399.2</v>
      </c>
      <c r="Y1642" s="126" t="s">
        <v>74</v>
      </c>
      <c r="Z1642" s="126"/>
      <c r="AA1642" s="133" t="s">
        <v>84</v>
      </c>
      <c r="AE1642" t="str">
        <f>IF(P1642&gt;U1642,"XXXX","")</f>
        <v/>
      </c>
    </row>
    <row r="1643" spans="1:31" x14ac:dyDescent="0.2">
      <c r="A1643" s="140"/>
      <c r="B1643" s="127"/>
      <c r="C1643" s="146"/>
      <c r="D1643" s="144"/>
      <c r="E1643" s="127"/>
      <c r="F1643" s="127"/>
      <c r="G1643" s="127"/>
      <c r="H1643" s="127"/>
      <c r="I1643" s="127"/>
      <c r="J1643" s="137"/>
      <c r="K1643" s="103" t="s">
        <v>13</v>
      </c>
      <c r="L1643" s="104" t="s">
        <v>60</v>
      </c>
      <c r="M1643" s="112" t="s">
        <v>65</v>
      </c>
      <c r="N1643" s="105">
        <v>480</v>
      </c>
      <c r="O1643" s="105">
        <v>3</v>
      </c>
      <c r="P1643" s="105">
        <v>5</v>
      </c>
      <c r="Q1643" s="105">
        <v>45</v>
      </c>
      <c r="R1643" s="106">
        <v>25</v>
      </c>
      <c r="S1643" s="127"/>
      <c r="T1643" s="127"/>
      <c r="U1643" s="127"/>
      <c r="V1643" s="127"/>
      <c r="W1643" s="127"/>
      <c r="X1643" s="127"/>
      <c r="Y1643" s="127"/>
      <c r="Z1643" s="127"/>
      <c r="AA1643" s="134"/>
    </row>
    <row r="1644" spans="1:31" ht="13.5" thickBot="1" x14ac:dyDescent="0.25">
      <c r="A1644" s="141"/>
      <c r="B1644" s="128"/>
      <c r="C1644" s="147"/>
      <c r="D1644" s="145"/>
      <c r="E1644" s="128"/>
      <c r="F1644" s="128"/>
      <c r="G1644" s="128"/>
      <c r="H1644" s="128"/>
      <c r="I1644" s="128"/>
      <c r="J1644" s="138"/>
      <c r="K1644" s="107" t="s">
        <v>14</v>
      </c>
      <c r="L1644" s="108" t="s">
        <v>60</v>
      </c>
      <c r="M1644" s="113" t="s">
        <v>193</v>
      </c>
      <c r="N1644" s="109">
        <v>480</v>
      </c>
      <c r="O1644" s="109">
        <v>3</v>
      </c>
      <c r="P1644" s="109">
        <v>5</v>
      </c>
      <c r="Q1644" s="109" t="s">
        <v>200</v>
      </c>
      <c r="R1644" s="110"/>
      <c r="S1644" s="128"/>
      <c r="T1644" s="128"/>
      <c r="U1644" s="128"/>
      <c r="V1644" s="128"/>
      <c r="W1644" s="128"/>
      <c r="X1644" s="128"/>
      <c r="Y1644" s="128"/>
      <c r="Z1644" s="128"/>
      <c r="AA1644" s="135"/>
    </row>
    <row r="1645" spans="1:31" x14ac:dyDescent="0.2">
      <c r="A1645" s="139" t="s">
        <v>766</v>
      </c>
      <c r="B1645" s="126" t="s">
        <v>76</v>
      </c>
      <c r="C1645" s="142">
        <v>43665</v>
      </c>
      <c r="D1645" s="143" t="s">
        <v>77</v>
      </c>
      <c r="E1645" s="126"/>
      <c r="F1645" s="126"/>
      <c r="G1645" s="126"/>
      <c r="H1645" s="126"/>
      <c r="I1645" s="126"/>
      <c r="J1645" s="136" t="s">
        <v>79</v>
      </c>
      <c r="K1645" s="100" t="s">
        <v>23</v>
      </c>
      <c r="L1645" s="93" t="s">
        <v>60</v>
      </c>
      <c r="M1645" s="111" t="s">
        <v>183</v>
      </c>
      <c r="N1645" s="101">
        <v>480</v>
      </c>
      <c r="O1645" s="101">
        <v>3</v>
      </c>
      <c r="P1645" s="101">
        <v>100</v>
      </c>
      <c r="Q1645" s="101">
        <v>50</v>
      </c>
      <c r="R1645" s="102"/>
      <c r="S1645" s="126" t="s">
        <v>72</v>
      </c>
      <c r="T1645" s="126">
        <v>3</v>
      </c>
      <c r="U1645" s="126">
        <v>100</v>
      </c>
      <c r="V1645" s="126">
        <v>27</v>
      </c>
      <c r="W1645" s="126">
        <v>20</v>
      </c>
      <c r="X1645" s="126">
        <v>1399.2</v>
      </c>
      <c r="Y1645" s="126" t="s">
        <v>74</v>
      </c>
      <c r="Z1645" s="126"/>
      <c r="AA1645" s="133" t="s">
        <v>84</v>
      </c>
      <c r="AE1645" t="str">
        <f>IF(P1645&gt;U1645,"XXXX","")</f>
        <v/>
      </c>
    </row>
    <row r="1646" spans="1:31" x14ac:dyDescent="0.2">
      <c r="A1646" s="140"/>
      <c r="B1646" s="127"/>
      <c r="C1646" s="146"/>
      <c r="D1646" s="144"/>
      <c r="E1646" s="127"/>
      <c r="F1646" s="127"/>
      <c r="G1646" s="127"/>
      <c r="H1646" s="127"/>
      <c r="I1646" s="127"/>
      <c r="J1646" s="137"/>
      <c r="K1646" s="103" t="s">
        <v>13</v>
      </c>
      <c r="L1646" s="104" t="s">
        <v>60</v>
      </c>
      <c r="M1646" s="112" t="s">
        <v>65</v>
      </c>
      <c r="N1646" s="105">
        <v>480</v>
      </c>
      <c r="O1646" s="105">
        <v>3</v>
      </c>
      <c r="P1646" s="105">
        <v>5</v>
      </c>
      <c r="Q1646" s="105">
        <v>45</v>
      </c>
      <c r="R1646" s="106">
        <v>25</v>
      </c>
      <c r="S1646" s="127"/>
      <c r="T1646" s="127"/>
      <c r="U1646" s="127"/>
      <c r="V1646" s="127"/>
      <c r="W1646" s="127"/>
      <c r="X1646" s="127"/>
      <c r="Y1646" s="127"/>
      <c r="Z1646" s="127"/>
      <c r="AA1646" s="134"/>
    </row>
    <row r="1647" spans="1:31" ht="13.5" thickBot="1" x14ac:dyDescent="0.25">
      <c r="A1647" s="141"/>
      <c r="B1647" s="128"/>
      <c r="C1647" s="147"/>
      <c r="D1647" s="145"/>
      <c r="E1647" s="128"/>
      <c r="F1647" s="128"/>
      <c r="G1647" s="128"/>
      <c r="H1647" s="128"/>
      <c r="I1647" s="128"/>
      <c r="J1647" s="138"/>
      <c r="K1647" s="107" t="s">
        <v>14</v>
      </c>
      <c r="L1647" s="108" t="s">
        <v>60</v>
      </c>
      <c r="M1647" s="113" t="s">
        <v>193</v>
      </c>
      <c r="N1647" s="109">
        <v>480</v>
      </c>
      <c r="O1647" s="109">
        <v>3</v>
      </c>
      <c r="P1647" s="109">
        <v>5</v>
      </c>
      <c r="Q1647" s="109" t="s">
        <v>200</v>
      </c>
      <c r="R1647" s="110"/>
      <c r="S1647" s="128"/>
      <c r="T1647" s="128"/>
      <c r="U1647" s="128"/>
      <c r="V1647" s="128"/>
      <c r="W1647" s="128"/>
      <c r="X1647" s="128"/>
      <c r="Y1647" s="128"/>
      <c r="Z1647" s="128"/>
      <c r="AA1647" s="135"/>
    </row>
    <row r="1648" spans="1:31" x14ac:dyDescent="0.2">
      <c r="A1648" s="139" t="s">
        <v>767</v>
      </c>
      <c r="B1648" s="126" t="s">
        <v>76</v>
      </c>
      <c r="C1648" s="142">
        <v>43665</v>
      </c>
      <c r="D1648" s="143" t="s">
        <v>77</v>
      </c>
      <c r="E1648" s="126"/>
      <c r="F1648" s="126"/>
      <c r="G1648" s="126"/>
      <c r="H1648" s="126"/>
      <c r="I1648" s="126"/>
      <c r="J1648" s="136" t="s">
        <v>79</v>
      </c>
      <c r="K1648" s="100" t="s">
        <v>23</v>
      </c>
      <c r="L1648" s="93" t="s">
        <v>60</v>
      </c>
      <c r="M1648" s="111" t="s">
        <v>183</v>
      </c>
      <c r="N1648" s="101">
        <v>480</v>
      </c>
      <c r="O1648" s="101">
        <v>3</v>
      </c>
      <c r="P1648" s="101">
        <v>100</v>
      </c>
      <c r="Q1648" s="101">
        <v>60</v>
      </c>
      <c r="R1648" s="102"/>
      <c r="S1648" s="126" t="s">
        <v>72</v>
      </c>
      <c r="T1648" s="126">
        <v>3</v>
      </c>
      <c r="U1648" s="126">
        <v>100</v>
      </c>
      <c r="V1648" s="126">
        <v>27</v>
      </c>
      <c r="W1648" s="126">
        <v>20</v>
      </c>
      <c r="X1648" s="126">
        <v>1399.2</v>
      </c>
      <c r="Y1648" s="126" t="s">
        <v>74</v>
      </c>
      <c r="Z1648" s="126"/>
      <c r="AA1648" s="133" t="s">
        <v>84</v>
      </c>
      <c r="AE1648" t="str">
        <f>IF(P1648&gt;U1648,"XXXX","")</f>
        <v/>
      </c>
    </row>
    <row r="1649" spans="1:31" x14ac:dyDescent="0.2">
      <c r="A1649" s="140"/>
      <c r="B1649" s="127"/>
      <c r="C1649" s="146"/>
      <c r="D1649" s="144"/>
      <c r="E1649" s="127"/>
      <c r="F1649" s="127"/>
      <c r="G1649" s="127"/>
      <c r="H1649" s="127"/>
      <c r="I1649" s="127"/>
      <c r="J1649" s="137"/>
      <c r="K1649" s="103" t="s">
        <v>13</v>
      </c>
      <c r="L1649" s="104" t="s">
        <v>60</v>
      </c>
      <c r="M1649" s="112" t="s">
        <v>65</v>
      </c>
      <c r="N1649" s="105">
        <v>480</v>
      </c>
      <c r="O1649" s="105">
        <v>3</v>
      </c>
      <c r="P1649" s="105">
        <v>5</v>
      </c>
      <c r="Q1649" s="105">
        <v>45</v>
      </c>
      <c r="R1649" s="106">
        <v>25</v>
      </c>
      <c r="S1649" s="127"/>
      <c r="T1649" s="127"/>
      <c r="U1649" s="127"/>
      <c r="V1649" s="127"/>
      <c r="W1649" s="127"/>
      <c r="X1649" s="127"/>
      <c r="Y1649" s="127"/>
      <c r="Z1649" s="127"/>
      <c r="AA1649" s="134"/>
    </row>
    <row r="1650" spans="1:31" ht="13.5" thickBot="1" x14ac:dyDescent="0.25">
      <c r="A1650" s="141"/>
      <c r="B1650" s="128"/>
      <c r="C1650" s="147"/>
      <c r="D1650" s="145"/>
      <c r="E1650" s="128"/>
      <c r="F1650" s="128"/>
      <c r="G1650" s="128"/>
      <c r="H1650" s="128"/>
      <c r="I1650" s="128"/>
      <c r="J1650" s="138"/>
      <c r="K1650" s="107" t="s">
        <v>14</v>
      </c>
      <c r="L1650" s="108" t="s">
        <v>60</v>
      </c>
      <c r="M1650" s="113" t="s">
        <v>193</v>
      </c>
      <c r="N1650" s="109">
        <v>480</v>
      </c>
      <c r="O1650" s="109">
        <v>3</v>
      </c>
      <c r="P1650" s="109">
        <v>5</v>
      </c>
      <c r="Q1650" s="109" t="s">
        <v>200</v>
      </c>
      <c r="R1650" s="110"/>
      <c r="S1650" s="128"/>
      <c r="T1650" s="128"/>
      <c r="U1650" s="128"/>
      <c r="V1650" s="128"/>
      <c r="W1650" s="128"/>
      <c r="X1650" s="128"/>
      <c r="Y1650" s="128"/>
      <c r="Z1650" s="128"/>
      <c r="AA1650" s="135"/>
    </row>
    <row r="1651" spans="1:31" x14ac:dyDescent="0.2">
      <c r="A1651" s="139" t="s">
        <v>768</v>
      </c>
      <c r="B1651" s="126" t="s">
        <v>76</v>
      </c>
      <c r="C1651" s="142">
        <v>43665</v>
      </c>
      <c r="D1651" s="143" t="s">
        <v>77</v>
      </c>
      <c r="E1651" s="126"/>
      <c r="F1651" s="126"/>
      <c r="G1651" s="126"/>
      <c r="H1651" s="126"/>
      <c r="I1651" s="126"/>
      <c r="J1651" s="136" t="s">
        <v>79</v>
      </c>
      <c r="K1651" s="100" t="s">
        <v>23</v>
      </c>
      <c r="L1651" s="93" t="s">
        <v>60</v>
      </c>
      <c r="M1651" s="111" t="s">
        <v>183</v>
      </c>
      <c r="N1651" s="101">
        <v>480</v>
      </c>
      <c r="O1651" s="101">
        <v>3</v>
      </c>
      <c r="P1651" s="101">
        <v>100</v>
      </c>
      <c r="Q1651" s="101">
        <v>70</v>
      </c>
      <c r="R1651" s="102"/>
      <c r="S1651" s="126" t="s">
        <v>72</v>
      </c>
      <c r="T1651" s="126">
        <v>3</v>
      </c>
      <c r="U1651" s="126">
        <v>100</v>
      </c>
      <c r="V1651" s="126">
        <v>27</v>
      </c>
      <c r="W1651" s="126">
        <v>20</v>
      </c>
      <c r="X1651" s="126">
        <v>1399.2</v>
      </c>
      <c r="Y1651" s="126" t="s">
        <v>74</v>
      </c>
      <c r="Z1651" s="126"/>
      <c r="AA1651" s="133" t="s">
        <v>84</v>
      </c>
      <c r="AE1651" t="str">
        <f>IF(P1651&gt;U1651,"XXXX","")</f>
        <v/>
      </c>
    </row>
    <row r="1652" spans="1:31" x14ac:dyDescent="0.2">
      <c r="A1652" s="140"/>
      <c r="B1652" s="127"/>
      <c r="C1652" s="146"/>
      <c r="D1652" s="144"/>
      <c r="E1652" s="127"/>
      <c r="F1652" s="127"/>
      <c r="G1652" s="127"/>
      <c r="H1652" s="127"/>
      <c r="I1652" s="127"/>
      <c r="J1652" s="137"/>
      <c r="K1652" s="103" t="s">
        <v>13</v>
      </c>
      <c r="L1652" s="104" t="s">
        <v>60</v>
      </c>
      <c r="M1652" s="112" t="s">
        <v>65</v>
      </c>
      <c r="N1652" s="105">
        <v>480</v>
      </c>
      <c r="O1652" s="105">
        <v>3</v>
      </c>
      <c r="P1652" s="105">
        <v>5</v>
      </c>
      <c r="Q1652" s="105">
        <v>45</v>
      </c>
      <c r="R1652" s="106">
        <v>25</v>
      </c>
      <c r="S1652" s="127"/>
      <c r="T1652" s="127"/>
      <c r="U1652" s="127"/>
      <c r="V1652" s="127"/>
      <c r="W1652" s="127"/>
      <c r="X1652" s="127"/>
      <c r="Y1652" s="127"/>
      <c r="Z1652" s="127"/>
      <c r="AA1652" s="134"/>
    </row>
    <row r="1653" spans="1:31" ht="13.5" thickBot="1" x14ac:dyDescent="0.25">
      <c r="A1653" s="141"/>
      <c r="B1653" s="128"/>
      <c r="C1653" s="147"/>
      <c r="D1653" s="145"/>
      <c r="E1653" s="128"/>
      <c r="F1653" s="128"/>
      <c r="G1653" s="128"/>
      <c r="H1653" s="128"/>
      <c r="I1653" s="128"/>
      <c r="J1653" s="138"/>
      <c r="K1653" s="107" t="s">
        <v>14</v>
      </c>
      <c r="L1653" s="108" t="s">
        <v>60</v>
      </c>
      <c r="M1653" s="113" t="s">
        <v>193</v>
      </c>
      <c r="N1653" s="109">
        <v>480</v>
      </c>
      <c r="O1653" s="109">
        <v>3</v>
      </c>
      <c r="P1653" s="109">
        <v>5</v>
      </c>
      <c r="Q1653" s="109" t="s">
        <v>200</v>
      </c>
      <c r="R1653" s="110"/>
      <c r="S1653" s="128"/>
      <c r="T1653" s="128"/>
      <c r="U1653" s="128"/>
      <c r="V1653" s="128"/>
      <c r="W1653" s="128"/>
      <c r="X1653" s="128"/>
      <c r="Y1653" s="128"/>
      <c r="Z1653" s="128"/>
      <c r="AA1653" s="135"/>
    </row>
    <row r="1654" spans="1:31" x14ac:dyDescent="0.2">
      <c r="A1654" s="139" t="s">
        <v>769</v>
      </c>
      <c r="B1654" s="126" t="s">
        <v>76</v>
      </c>
      <c r="C1654" s="142">
        <v>43665</v>
      </c>
      <c r="D1654" s="143" t="s">
        <v>77</v>
      </c>
      <c r="E1654" s="126"/>
      <c r="F1654" s="126"/>
      <c r="G1654" s="126"/>
      <c r="H1654" s="126"/>
      <c r="I1654" s="126"/>
      <c r="J1654" s="136" t="s">
        <v>79</v>
      </c>
      <c r="K1654" s="100" t="s">
        <v>23</v>
      </c>
      <c r="L1654" s="93" t="s">
        <v>60</v>
      </c>
      <c r="M1654" s="111" t="s">
        <v>183</v>
      </c>
      <c r="N1654" s="101">
        <v>480</v>
      </c>
      <c r="O1654" s="101">
        <v>3</v>
      </c>
      <c r="P1654" s="101">
        <v>100</v>
      </c>
      <c r="Q1654" s="101">
        <v>50</v>
      </c>
      <c r="R1654" s="102"/>
      <c r="S1654" s="126" t="s">
        <v>72</v>
      </c>
      <c r="T1654" s="126">
        <v>3</v>
      </c>
      <c r="U1654" s="126">
        <v>100</v>
      </c>
      <c r="V1654" s="126">
        <v>34</v>
      </c>
      <c r="W1654" s="126">
        <v>25</v>
      </c>
      <c r="X1654" s="126">
        <v>1399.2</v>
      </c>
      <c r="Y1654" s="126" t="s">
        <v>74</v>
      </c>
      <c r="Z1654" s="126"/>
      <c r="AA1654" s="133" t="s">
        <v>84</v>
      </c>
      <c r="AE1654" t="str">
        <f>IF(P1654&gt;U1654,"XXXX","")</f>
        <v/>
      </c>
    </row>
    <row r="1655" spans="1:31" x14ac:dyDescent="0.2">
      <c r="A1655" s="140"/>
      <c r="B1655" s="127"/>
      <c r="C1655" s="146"/>
      <c r="D1655" s="144"/>
      <c r="E1655" s="127"/>
      <c r="F1655" s="127"/>
      <c r="G1655" s="127"/>
      <c r="H1655" s="127"/>
      <c r="I1655" s="127"/>
      <c r="J1655" s="137"/>
      <c r="K1655" s="103" t="s">
        <v>13</v>
      </c>
      <c r="L1655" s="104" t="s">
        <v>60</v>
      </c>
      <c r="M1655" s="112" t="s">
        <v>65</v>
      </c>
      <c r="N1655" s="105">
        <v>480</v>
      </c>
      <c r="O1655" s="105">
        <v>3</v>
      </c>
      <c r="P1655" s="105">
        <v>5</v>
      </c>
      <c r="Q1655" s="105">
        <v>45</v>
      </c>
      <c r="R1655" s="106">
        <v>25</v>
      </c>
      <c r="S1655" s="127"/>
      <c r="T1655" s="127"/>
      <c r="U1655" s="127"/>
      <c r="V1655" s="127"/>
      <c r="W1655" s="127"/>
      <c r="X1655" s="127"/>
      <c r="Y1655" s="127"/>
      <c r="Z1655" s="127"/>
      <c r="AA1655" s="134"/>
    </row>
    <row r="1656" spans="1:31" ht="13.5" thickBot="1" x14ac:dyDescent="0.25">
      <c r="A1656" s="141"/>
      <c r="B1656" s="128"/>
      <c r="C1656" s="147"/>
      <c r="D1656" s="145"/>
      <c r="E1656" s="128"/>
      <c r="F1656" s="128"/>
      <c r="G1656" s="128"/>
      <c r="H1656" s="128"/>
      <c r="I1656" s="128"/>
      <c r="J1656" s="138"/>
      <c r="K1656" s="107" t="s">
        <v>14</v>
      </c>
      <c r="L1656" s="108" t="s">
        <v>60</v>
      </c>
      <c r="M1656" s="113" t="s">
        <v>193</v>
      </c>
      <c r="N1656" s="109">
        <v>480</v>
      </c>
      <c r="O1656" s="109">
        <v>3</v>
      </c>
      <c r="P1656" s="109">
        <v>5</v>
      </c>
      <c r="Q1656" s="109" t="s">
        <v>200</v>
      </c>
      <c r="R1656" s="110"/>
      <c r="S1656" s="128"/>
      <c r="T1656" s="128"/>
      <c r="U1656" s="128"/>
      <c r="V1656" s="128"/>
      <c r="W1656" s="128"/>
      <c r="X1656" s="128"/>
      <c r="Y1656" s="128"/>
      <c r="Z1656" s="128"/>
      <c r="AA1656" s="135"/>
    </row>
    <row r="1657" spans="1:31" x14ac:dyDescent="0.2">
      <c r="A1657" s="139" t="s">
        <v>770</v>
      </c>
      <c r="B1657" s="126" t="s">
        <v>76</v>
      </c>
      <c r="C1657" s="142">
        <v>43665</v>
      </c>
      <c r="D1657" s="143" t="s">
        <v>77</v>
      </c>
      <c r="E1657" s="126"/>
      <c r="F1657" s="126"/>
      <c r="G1657" s="126"/>
      <c r="H1657" s="126"/>
      <c r="I1657" s="126"/>
      <c r="J1657" s="136" t="s">
        <v>79</v>
      </c>
      <c r="K1657" s="100" t="s">
        <v>23</v>
      </c>
      <c r="L1657" s="93" t="s">
        <v>60</v>
      </c>
      <c r="M1657" s="111" t="s">
        <v>183</v>
      </c>
      <c r="N1657" s="101">
        <v>480</v>
      </c>
      <c r="O1657" s="101">
        <v>3</v>
      </c>
      <c r="P1657" s="101">
        <v>100</v>
      </c>
      <c r="Q1657" s="101">
        <v>60</v>
      </c>
      <c r="R1657" s="102"/>
      <c r="S1657" s="126" t="s">
        <v>72</v>
      </c>
      <c r="T1657" s="126">
        <v>3</v>
      </c>
      <c r="U1657" s="126">
        <v>100</v>
      </c>
      <c r="V1657" s="126">
        <v>34</v>
      </c>
      <c r="W1657" s="126">
        <v>25</v>
      </c>
      <c r="X1657" s="126">
        <v>1399.2</v>
      </c>
      <c r="Y1657" s="126" t="s">
        <v>74</v>
      </c>
      <c r="Z1657" s="126"/>
      <c r="AA1657" s="133" t="s">
        <v>84</v>
      </c>
      <c r="AE1657" t="str">
        <f>IF(P1657&gt;U1657,"XXXX","")</f>
        <v/>
      </c>
    </row>
    <row r="1658" spans="1:31" x14ac:dyDescent="0.2">
      <c r="A1658" s="140"/>
      <c r="B1658" s="127"/>
      <c r="C1658" s="146"/>
      <c r="D1658" s="144"/>
      <c r="E1658" s="127"/>
      <c r="F1658" s="127"/>
      <c r="G1658" s="127"/>
      <c r="H1658" s="127"/>
      <c r="I1658" s="127"/>
      <c r="J1658" s="137"/>
      <c r="K1658" s="103" t="s">
        <v>13</v>
      </c>
      <c r="L1658" s="104" t="s">
        <v>60</v>
      </c>
      <c r="M1658" s="112" t="s">
        <v>65</v>
      </c>
      <c r="N1658" s="105">
        <v>480</v>
      </c>
      <c r="O1658" s="105">
        <v>3</v>
      </c>
      <c r="P1658" s="105">
        <v>5</v>
      </c>
      <c r="Q1658" s="105">
        <v>45</v>
      </c>
      <c r="R1658" s="106">
        <v>25</v>
      </c>
      <c r="S1658" s="127"/>
      <c r="T1658" s="127"/>
      <c r="U1658" s="127"/>
      <c r="V1658" s="127"/>
      <c r="W1658" s="127"/>
      <c r="X1658" s="127"/>
      <c r="Y1658" s="127"/>
      <c r="Z1658" s="127"/>
      <c r="AA1658" s="134"/>
    </row>
    <row r="1659" spans="1:31" ht="13.5" thickBot="1" x14ac:dyDescent="0.25">
      <c r="A1659" s="141"/>
      <c r="B1659" s="128"/>
      <c r="C1659" s="147"/>
      <c r="D1659" s="145"/>
      <c r="E1659" s="128"/>
      <c r="F1659" s="128"/>
      <c r="G1659" s="128"/>
      <c r="H1659" s="128"/>
      <c r="I1659" s="128"/>
      <c r="J1659" s="138"/>
      <c r="K1659" s="107" t="s">
        <v>14</v>
      </c>
      <c r="L1659" s="108" t="s">
        <v>60</v>
      </c>
      <c r="M1659" s="113" t="s">
        <v>193</v>
      </c>
      <c r="N1659" s="109">
        <v>480</v>
      </c>
      <c r="O1659" s="109">
        <v>3</v>
      </c>
      <c r="P1659" s="109">
        <v>5</v>
      </c>
      <c r="Q1659" s="109" t="s">
        <v>200</v>
      </c>
      <c r="R1659" s="110"/>
      <c r="S1659" s="128"/>
      <c r="T1659" s="128"/>
      <c r="U1659" s="128"/>
      <c r="V1659" s="128"/>
      <c r="W1659" s="128"/>
      <c r="X1659" s="128"/>
      <c r="Y1659" s="128"/>
      <c r="Z1659" s="128"/>
      <c r="AA1659" s="135"/>
    </row>
    <row r="1660" spans="1:31" x14ac:dyDescent="0.2">
      <c r="A1660" s="139" t="s">
        <v>771</v>
      </c>
      <c r="B1660" s="126" t="s">
        <v>76</v>
      </c>
      <c r="C1660" s="142">
        <v>43665</v>
      </c>
      <c r="D1660" s="143" t="s">
        <v>77</v>
      </c>
      <c r="E1660" s="126"/>
      <c r="F1660" s="126"/>
      <c r="G1660" s="126"/>
      <c r="H1660" s="126"/>
      <c r="I1660" s="126"/>
      <c r="J1660" s="136" t="s">
        <v>79</v>
      </c>
      <c r="K1660" s="100" t="s">
        <v>23</v>
      </c>
      <c r="L1660" s="93" t="s">
        <v>60</v>
      </c>
      <c r="M1660" s="111" t="s">
        <v>183</v>
      </c>
      <c r="N1660" s="101">
        <v>480</v>
      </c>
      <c r="O1660" s="101">
        <v>3</v>
      </c>
      <c r="P1660" s="101">
        <v>100</v>
      </c>
      <c r="Q1660" s="101">
        <v>70</v>
      </c>
      <c r="R1660" s="102"/>
      <c r="S1660" s="126" t="s">
        <v>72</v>
      </c>
      <c r="T1660" s="126">
        <v>3</v>
      </c>
      <c r="U1660" s="126">
        <v>100</v>
      </c>
      <c r="V1660" s="126">
        <v>34</v>
      </c>
      <c r="W1660" s="126">
        <v>25</v>
      </c>
      <c r="X1660" s="126">
        <v>1399.2</v>
      </c>
      <c r="Y1660" s="126" t="s">
        <v>74</v>
      </c>
      <c r="Z1660" s="126"/>
      <c r="AA1660" s="133" t="s">
        <v>84</v>
      </c>
      <c r="AE1660" t="str">
        <f>IF(P1660&gt;U1660,"XXXX","")</f>
        <v/>
      </c>
    </row>
    <row r="1661" spans="1:31" x14ac:dyDescent="0.2">
      <c r="A1661" s="140"/>
      <c r="B1661" s="127"/>
      <c r="C1661" s="146"/>
      <c r="D1661" s="144"/>
      <c r="E1661" s="127"/>
      <c r="F1661" s="127"/>
      <c r="G1661" s="127"/>
      <c r="H1661" s="127"/>
      <c r="I1661" s="127"/>
      <c r="J1661" s="137"/>
      <c r="K1661" s="103" t="s">
        <v>13</v>
      </c>
      <c r="L1661" s="104" t="s">
        <v>60</v>
      </c>
      <c r="M1661" s="112" t="s">
        <v>65</v>
      </c>
      <c r="N1661" s="105">
        <v>480</v>
      </c>
      <c r="O1661" s="105">
        <v>3</v>
      </c>
      <c r="P1661" s="105">
        <v>5</v>
      </c>
      <c r="Q1661" s="105">
        <v>45</v>
      </c>
      <c r="R1661" s="106">
        <v>25</v>
      </c>
      <c r="S1661" s="127"/>
      <c r="T1661" s="127"/>
      <c r="U1661" s="127"/>
      <c r="V1661" s="127"/>
      <c r="W1661" s="127"/>
      <c r="X1661" s="127"/>
      <c r="Y1661" s="127"/>
      <c r="Z1661" s="127"/>
      <c r="AA1661" s="134"/>
    </row>
    <row r="1662" spans="1:31" ht="13.5" thickBot="1" x14ac:dyDescent="0.25">
      <c r="A1662" s="141"/>
      <c r="B1662" s="128"/>
      <c r="C1662" s="147"/>
      <c r="D1662" s="145"/>
      <c r="E1662" s="128"/>
      <c r="F1662" s="128"/>
      <c r="G1662" s="128"/>
      <c r="H1662" s="128"/>
      <c r="I1662" s="128"/>
      <c r="J1662" s="138"/>
      <c r="K1662" s="107" t="s">
        <v>14</v>
      </c>
      <c r="L1662" s="108" t="s">
        <v>60</v>
      </c>
      <c r="M1662" s="113" t="s">
        <v>193</v>
      </c>
      <c r="N1662" s="109">
        <v>480</v>
      </c>
      <c r="O1662" s="109">
        <v>3</v>
      </c>
      <c r="P1662" s="109">
        <v>5</v>
      </c>
      <c r="Q1662" s="109" t="s">
        <v>200</v>
      </c>
      <c r="R1662" s="110"/>
      <c r="S1662" s="128"/>
      <c r="T1662" s="128"/>
      <c r="U1662" s="128"/>
      <c r="V1662" s="128"/>
      <c r="W1662" s="128"/>
      <c r="X1662" s="128"/>
      <c r="Y1662" s="128"/>
      <c r="Z1662" s="128"/>
      <c r="AA1662" s="135"/>
    </row>
    <row r="1663" spans="1:31" x14ac:dyDescent="0.2">
      <c r="A1663" s="139" t="s">
        <v>772</v>
      </c>
      <c r="B1663" s="126" t="s">
        <v>76</v>
      </c>
      <c r="C1663" s="142">
        <v>43665</v>
      </c>
      <c r="D1663" s="143" t="s">
        <v>77</v>
      </c>
      <c r="E1663" s="126"/>
      <c r="F1663" s="126"/>
      <c r="G1663" s="126"/>
      <c r="H1663" s="126"/>
      <c r="I1663" s="126"/>
      <c r="J1663" s="136" t="s">
        <v>79</v>
      </c>
      <c r="K1663" s="100" t="s">
        <v>23</v>
      </c>
      <c r="L1663" s="93" t="s">
        <v>60</v>
      </c>
      <c r="M1663" s="111" t="s">
        <v>179</v>
      </c>
      <c r="N1663" s="101">
        <v>240</v>
      </c>
      <c r="O1663" s="101">
        <v>3</v>
      </c>
      <c r="P1663" s="101">
        <v>65</v>
      </c>
      <c r="Q1663" s="101">
        <v>50</v>
      </c>
      <c r="R1663" s="102"/>
      <c r="S1663" s="126">
        <v>200</v>
      </c>
      <c r="T1663" s="126">
        <v>3</v>
      </c>
      <c r="U1663" s="126">
        <v>65</v>
      </c>
      <c r="V1663" s="126">
        <v>32.200000000000003</v>
      </c>
      <c r="W1663" s="126">
        <v>10</v>
      </c>
      <c r="X1663" s="126">
        <v>1399.2</v>
      </c>
      <c r="Y1663" s="126" t="s">
        <v>75</v>
      </c>
      <c r="Z1663" s="126"/>
      <c r="AA1663" s="133" t="s">
        <v>84</v>
      </c>
      <c r="AE1663" t="str">
        <f>IF(P1663&gt;U1663,"XXXX","")</f>
        <v/>
      </c>
    </row>
    <row r="1664" spans="1:31" x14ac:dyDescent="0.2">
      <c r="A1664" s="140"/>
      <c r="B1664" s="127"/>
      <c r="C1664" s="146"/>
      <c r="D1664" s="144"/>
      <c r="E1664" s="127"/>
      <c r="F1664" s="127"/>
      <c r="G1664" s="127"/>
      <c r="H1664" s="127"/>
      <c r="I1664" s="127"/>
      <c r="J1664" s="137"/>
      <c r="K1664" s="103" t="s">
        <v>13</v>
      </c>
      <c r="L1664" s="104" t="s">
        <v>60</v>
      </c>
      <c r="M1664" s="112" t="s">
        <v>65</v>
      </c>
      <c r="N1664" s="105">
        <v>240</v>
      </c>
      <c r="O1664" s="105">
        <v>3</v>
      </c>
      <c r="P1664" s="105">
        <v>5</v>
      </c>
      <c r="Q1664" s="105">
        <v>45</v>
      </c>
      <c r="R1664" s="106">
        <v>10</v>
      </c>
      <c r="S1664" s="127"/>
      <c r="T1664" s="127"/>
      <c r="U1664" s="127"/>
      <c r="V1664" s="127"/>
      <c r="W1664" s="127"/>
      <c r="X1664" s="127"/>
      <c r="Y1664" s="127"/>
      <c r="Z1664" s="127"/>
      <c r="AA1664" s="134"/>
    </row>
    <row r="1665" spans="1:31" ht="13.5" thickBot="1" x14ac:dyDescent="0.25">
      <c r="A1665" s="141"/>
      <c r="B1665" s="128"/>
      <c r="C1665" s="147"/>
      <c r="D1665" s="145"/>
      <c r="E1665" s="128"/>
      <c r="F1665" s="128"/>
      <c r="G1665" s="128"/>
      <c r="H1665" s="128"/>
      <c r="I1665" s="128"/>
      <c r="J1665" s="138"/>
      <c r="K1665" s="107" t="s">
        <v>14</v>
      </c>
      <c r="L1665" s="108" t="s">
        <v>60</v>
      </c>
      <c r="M1665" s="113" t="s">
        <v>66</v>
      </c>
      <c r="N1665" s="109">
        <v>240</v>
      </c>
      <c r="O1665" s="109">
        <v>3</v>
      </c>
      <c r="P1665" s="109">
        <v>5</v>
      </c>
      <c r="Q1665" s="109">
        <v>45</v>
      </c>
      <c r="R1665" s="110"/>
      <c r="S1665" s="128"/>
      <c r="T1665" s="128"/>
      <c r="U1665" s="128"/>
      <c r="V1665" s="128"/>
      <c r="W1665" s="128"/>
      <c r="X1665" s="128"/>
      <c r="Y1665" s="128"/>
      <c r="Z1665" s="128"/>
      <c r="AA1665" s="135"/>
    </row>
    <row r="1666" spans="1:31" x14ac:dyDescent="0.2">
      <c r="A1666" s="139" t="s">
        <v>773</v>
      </c>
      <c r="B1666" s="126" t="s">
        <v>76</v>
      </c>
      <c r="C1666" s="142">
        <v>43665</v>
      </c>
      <c r="D1666" s="143" t="s">
        <v>77</v>
      </c>
      <c r="E1666" s="126"/>
      <c r="F1666" s="126"/>
      <c r="G1666" s="126"/>
      <c r="H1666" s="126"/>
      <c r="I1666" s="126"/>
      <c r="J1666" s="136" t="s">
        <v>79</v>
      </c>
      <c r="K1666" s="100" t="s">
        <v>23</v>
      </c>
      <c r="L1666" s="93" t="s">
        <v>60</v>
      </c>
      <c r="M1666" s="111" t="s">
        <v>179</v>
      </c>
      <c r="N1666" s="101">
        <v>240</v>
      </c>
      <c r="O1666" s="101">
        <v>3</v>
      </c>
      <c r="P1666" s="101">
        <v>65</v>
      </c>
      <c r="Q1666" s="101">
        <v>60</v>
      </c>
      <c r="R1666" s="102"/>
      <c r="S1666" s="126">
        <v>200</v>
      </c>
      <c r="T1666" s="126">
        <v>3</v>
      </c>
      <c r="U1666" s="126">
        <v>65</v>
      </c>
      <c r="V1666" s="126">
        <v>32.200000000000003</v>
      </c>
      <c r="W1666" s="126">
        <v>10</v>
      </c>
      <c r="X1666" s="126">
        <v>1399.2</v>
      </c>
      <c r="Y1666" s="126" t="s">
        <v>75</v>
      </c>
      <c r="Z1666" s="126"/>
      <c r="AA1666" s="133" t="s">
        <v>84</v>
      </c>
      <c r="AE1666" t="str">
        <f>IF(P1666&gt;U1666,"XXXX","")</f>
        <v/>
      </c>
    </row>
    <row r="1667" spans="1:31" x14ac:dyDescent="0.2">
      <c r="A1667" s="140"/>
      <c r="B1667" s="127"/>
      <c r="C1667" s="146"/>
      <c r="D1667" s="144"/>
      <c r="E1667" s="127"/>
      <c r="F1667" s="127"/>
      <c r="G1667" s="127"/>
      <c r="H1667" s="127"/>
      <c r="I1667" s="127"/>
      <c r="J1667" s="137"/>
      <c r="K1667" s="103" t="s">
        <v>13</v>
      </c>
      <c r="L1667" s="104" t="s">
        <v>60</v>
      </c>
      <c r="M1667" s="112" t="s">
        <v>65</v>
      </c>
      <c r="N1667" s="105">
        <v>240</v>
      </c>
      <c r="O1667" s="105">
        <v>3</v>
      </c>
      <c r="P1667" s="105">
        <v>5</v>
      </c>
      <c r="Q1667" s="105">
        <v>45</v>
      </c>
      <c r="R1667" s="106">
        <v>10</v>
      </c>
      <c r="S1667" s="127"/>
      <c r="T1667" s="127"/>
      <c r="U1667" s="127"/>
      <c r="V1667" s="127"/>
      <c r="W1667" s="127"/>
      <c r="X1667" s="127"/>
      <c r="Y1667" s="127"/>
      <c r="Z1667" s="127"/>
      <c r="AA1667" s="134"/>
    </row>
    <row r="1668" spans="1:31" ht="13.5" thickBot="1" x14ac:dyDescent="0.25">
      <c r="A1668" s="141"/>
      <c r="B1668" s="128"/>
      <c r="C1668" s="147"/>
      <c r="D1668" s="145"/>
      <c r="E1668" s="128"/>
      <c r="F1668" s="128"/>
      <c r="G1668" s="128"/>
      <c r="H1668" s="128"/>
      <c r="I1668" s="128"/>
      <c r="J1668" s="138"/>
      <c r="K1668" s="107" t="s">
        <v>14</v>
      </c>
      <c r="L1668" s="108" t="s">
        <v>60</v>
      </c>
      <c r="M1668" s="113" t="s">
        <v>66</v>
      </c>
      <c r="N1668" s="109">
        <v>240</v>
      </c>
      <c r="O1668" s="109">
        <v>3</v>
      </c>
      <c r="P1668" s="109">
        <v>5</v>
      </c>
      <c r="Q1668" s="109">
        <v>45</v>
      </c>
      <c r="R1668" s="110"/>
      <c r="S1668" s="128"/>
      <c r="T1668" s="128"/>
      <c r="U1668" s="128"/>
      <c r="V1668" s="128"/>
      <c r="W1668" s="128"/>
      <c r="X1668" s="128"/>
      <c r="Y1668" s="128"/>
      <c r="Z1668" s="128"/>
      <c r="AA1668" s="135"/>
    </row>
    <row r="1669" spans="1:31" x14ac:dyDescent="0.2">
      <c r="A1669" s="139" t="s">
        <v>774</v>
      </c>
      <c r="B1669" s="126" t="s">
        <v>76</v>
      </c>
      <c r="C1669" s="142">
        <v>43665</v>
      </c>
      <c r="D1669" s="143" t="s">
        <v>77</v>
      </c>
      <c r="E1669" s="126"/>
      <c r="F1669" s="126"/>
      <c r="G1669" s="126"/>
      <c r="H1669" s="126"/>
      <c r="I1669" s="126"/>
      <c r="J1669" s="136" t="s">
        <v>79</v>
      </c>
      <c r="K1669" s="100" t="s">
        <v>23</v>
      </c>
      <c r="L1669" s="93" t="s">
        <v>60</v>
      </c>
      <c r="M1669" s="111" t="s">
        <v>179</v>
      </c>
      <c r="N1669" s="101">
        <v>240</v>
      </c>
      <c r="O1669" s="101">
        <v>3</v>
      </c>
      <c r="P1669" s="101">
        <v>65</v>
      </c>
      <c r="Q1669" s="101">
        <v>70</v>
      </c>
      <c r="R1669" s="102"/>
      <c r="S1669" s="126">
        <v>200</v>
      </c>
      <c r="T1669" s="126">
        <v>3</v>
      </c>
      <c r="U1669" s="126">
        <v>65</v>
      </c>
      <c r="V1669" s="126">
        <v>32.200000000000003</v>
      </c>
      <c r="W1669" s="126">
        <v>10</v>
      </c>
      <c r="X1669" s="126">
        <v>1399.2</v>
      </c>
      <c r="Y1669" s="126" t="s">
        <v>75</v>
      </c>
      <c r="Z1669" s="126"/>
      <c r="AA1669" s="133" t="s">
        <v>84</v>
      </c>
      <c r="AE1669" t="str">
        <f>IF(P1669&gt;U1669,"XXXX","")</f>
        <v/>
      </c>
    </row>
    <row r="1670" spans="1:31" x14ac:dyDescent="0.2">
      <c r="A1670" s="140"/>
      <c r="B1670" s="127"/>
      <c r="C1670" s="146"/>
      <c r="D1670" s="144"/>
      <c r="E1670" s="127"/>
      <c r="F1670" s="127"/>
      <c r="G1670" s="127"/>
      <c r="H1670" s="127"/>
      <c r="I1670" s="127"/>
      <c r="J1670" s="137"/>
      <c r="K1670" s="103" t="s">
        <v>13</v>
      </c>
      <c r="L1670" s="104" t="s">
        <v>60</v>
      </c>
      <c r="M1670" s="112" t="s">
        <v>65</v>
      </c>
      <c r="N1670" s="105">
        <v>240</v>
      </c>
      <c r="O1670" s="105">
        <v>3</v>
      </c>
      <c r="P1670" s="105">
        <v>5</v>
      </c>
      <c r="Q1670" s="105">
        <v>45</v>
      </c>
      <c r="R1670" s="106">
        <v>10</v>
      </c>
      <c r="S1670" s="127"/>
      <c r="T1670" s="127"/>
      <c r="U1670" s="127"/>
      <c r="V1670" s="127"/>
      <c r="W1670" s="127"/>
      <c r="X1670" s="127"/>
      <c r="Y1670" s="127"/>
      <c r="Z1670" s="127"/>
      <c r="AA1670" s="134"/>
    </row>
    <row r="1671" spans="1:31" ht="13.5" thickBot="1" x14ac:dyDescent="0.25">
      <c r="A1671" s="141"/>
      <c r="B1671" s="128"/>
      <c r="C1671" s="147"/>
      <c r="D1671" s="145"/>
      <c r="E1671" s="128"/>
      <c r="F1671" s="128"/>
      <c r="G1671" s="128"/>
      <c r="H1671" s="128"/>
      <c r="I1671" s="128"/>
      <c r="J1671" s="138"/>
      <c r="K1671" s="107" t="s">
        <v>14</v>
      </c>
      <c r="L1671" s="108" t="s">
        <v>60</v>
      </c>
      <c r="M1671" s="113" t="s">
        <v>66</v>
      </c>
      <c r="N1671" s="109">
        <v>240</v>
      </c>
      <c r="O1671" s="109">
        <v>3</v>
      </c>
      <c r="P1671" s="109">
        <v>5</v>
      </c>
      <c r="Q1671" s="109">
        <v>45</v>
      </c>
      <c r="R1671" s="110"/>
      <c r="S1671" s="128"/>
      <c r="T1671" s="128"/>
      <c r="U1671" s="128"/>
      <c r="V1671" s="128"/>
      <c r="W1671" s="128"/>
      <c r="X1671" s="128"/>
      <c r="Y1671" s="128"/>
      <c r="Z1671" s="128"/>
      <c r="AA1671" s="135"/>
    </row>
    <row r="1672" spans="1:31" x14ac:dyDescent="0.2">
      <c r="A1672" s="139" t="s">
        <v>775</v>
      </c>
      <c r="B1672" s="126" t="s">
        <v>76</v>
      </c>
      <c r="C1672" s="142">
        <v>43665</v>
      </c>
      <c r="D1672" s="143" t="s">
        <v>77</v>
      </c>
      <c r="E1672" s="126"/>
      <c r="F1672" s="126"/>
      <c r="G1672" s="126"/>
      <c r="H1672" s="126"/>
      <c r="I1672" s="126"/>
      <c r="J1672" s="136" t="s">
        <v>79</v>
      </c>
      <c r="K1672" s="100" t="s">
        <v>23</v>
      </c>
      <c r="L1672" s="93" t="s">
        <v>60</v>
      </c>
      <c r="M1672" s="111" t="s">
        <v>179</v>
      </c>
      <c r="N1672" s="101">
        <v>240</v>
      </c>
      <c r="O1672" s="101">
        <v>3</v>
      </c>
      <c r="P1672" s="101">
        <v>65</v>
      </c>
      <c r="Q1672" s="101">
        <v>40</v>
      </c>
      <c r="R1672" s="102"/>
      <c r="S1672" s="126">
        <v>208</v>
      </c>
      <c r="T1672" s="126">
        <v>3</v>
      </c>
      <c r="U1672" s="126">
        <v>65</v>
      </c>
      <c r="V1672" s="126">
        <v>30.8</v>
      </c>
      <c r="W1672" s="126">
        <v>10</v>
      </c>
      <c r="X1672" s="126">
        <v>1399.2</v>
      </c>
      <c r="Y1672" s="126" t="s">
        <v>75</v>
      </c>
      <c r="Z1672" s="126"/>
      <c r="AA1672" s="133" t="s">
        <v>84</v>
      </c>
      <c r="AE1672" t="str">
        <f>IF(P1672&gt;U1672,"XXXX","")</f>
        <v/>
      </c>
    </row>
    <row r="1673" spans="1:31" x14ac:dyDescent="0.2">
      <c r="A1673" s="140"/>
      <c r="B1673" s="127"/>
      <c r="C1673" s="146"/>
      <c r="D1673" s="144"/>
      <c r="E1673" s="127"/>
      <c r="F1673" s="127"/>
      <c r="G1673" s="127"/>
      <c r="H1673" s="127"/>
      <c r="I1673" s="127"/>
      <c r="J1673" s="137"/>
      <c r="K1673" s="103" t="s">
        <v>13</v>
      </c>
      <c r="L1673" s="104" t="s">
        <v>60</v>
      </c>
      <c r="M1673" s="112" t="s">
        <v>65</v>
      </c>
      <c r="N1673" s="105">
        <v>240</v>
      </c>
      <c r="O1673" s="105">
        <v>3</v>
      </c>
      <c r="P1673" s="105">
        <v>5</v>
      </c>
      <c r="Q1673" s="105">
        <v>45</v>
      </c>
      <c r="R1673" s="106">
        <v>10</v>
      </c>
      <c r="S1673" s="127"/>
      <c r="T1673" s="127"/>
      <c r="U1673" s="127"/>
      <c r="V1673" s="127"/>
      <c r="W1673" s="127"/>
      <c r="X1673" s="127"/>
      <c r="Y1673" s="127"/>
      <c r="Z1673" s="127"/>
      <c r="AA1673" s="134"/>
    </row>
    <row r="1674" spans="1:31" ht="13.5" thickBot="1" x14ac:dyDescent="0.25">
      <c r="A1674" s="141"/>
      <c r="B1674" s="128"/>
      <c r="C1674" s="147"/>
      <c r="D1674" s="145"/>
      <c r="E1674" s="128"/>
      <c r="F1674" s="128"/>
      <c r="G1674" s="128"/>
      <c r="H1674" s="128"/>
      <c r="I1674" s="128"/>
      <c r="J1674" s="138"/>
      <c r="K1674" s="107" t="s">
        <v>14</v>
      </c>
      <c r="L1674" s="108" t="s">
        <v>60</v>
      </c>
      <c r="M1674" s="113" t="s">
        <v>66</v>
      </c>
      <c r="N1674" s="109">
        <v>240</v>
      </c>
      <c r="O1674" s="109">
        <v>3</v>
      </c>
      <c r="P1674" s="109">
        <v>5</v>
      </c>
      <c r="Q1674" s="109">
        <v>45</v>
      </c>
      <c r="R1674" s="110"/>
      <c r="S1674" s="128"/>
      <c r="T1674" s="128"/>
      <c r="U1674" s="128"/>
      <c r="V1674" s="128"/>
      <c r="W1674" s="128"/>
      <c r="X1674" s="128"/>
      <c r="Y1674" s="128"/>
      <c r="Z1674" s="128"/>
      <c r="AA1674" s="135"/>
    </row>
    <row r="1675" spans="1:31" x14ac:dyDescent="0.2">
      <c r="A1675" s="139" t="s">
        <v>776</v>
      </c>
      <c r="B1675" s="126" t="s">
        <v>76</v>
      </c>
      <c r="C1675" s="142">
        <v>43665</v>
      </c>
      <c r="D1675" s="143" t="s">
        <v>77</v>
      </c>
      <c r="E1675" s="126"/>
      <c r="F1675" s="126"/>
      <c r="G1675" s="126"/>
      <c r="H1675" s="126"/>
      <c r="I1675" s="126"/>
      <c r="J1675" s="136" t="s">
        <v>79</v>
      </c>
      <c r="K1675" s="100" t="s">
        <v>23</v>
      </c>
      <c r="L1675" s="93" t="s">
        <v>60</v>
      </c>
      <c r="M1675" s="111" t="s">
        <v>179</v>
      </c>
      <c r="N1675" s="101">
        <v>240</v>
      </c>
      <c r="O1675" s="101">
        <v>3</v>
      </c>
      <c r="P1675" s="101">
        <v>65</v>
      </c>
      <c r="Q1675" s="101">
        <v>50</v>
      </c>
      <c r="R1675" s="102"/>
      <c r="S1675" s="126">
        <v>208</v>
      </c>
      <c r="T1675" s="126">
        <v>3</v>
      </c>
      <c r="U1675" s="126">
        <v>65</v>
      </c>
      <c r="V1675" s="126">
        <v>30.8</v>
      </c>
      <c r="W1675" s="126">
        <v>10</v>
      </c>
      <c r="X1675" s="126">
        <v>1399.2</v>
      </c>
      <c r="Y1675" s="126" t="s">
        <v>75</v>
      </c>
      <c r="Z1675" s="126"/>
      <c r="AA1675" s="133" t="s">
        <v>84</v>
      </c>
      <c r="AE1675" t="str">
        <f>IF(P1675&gt;U1675,"XXXX","")</f>
        <v/>
      </c>
    </row>
    <row r="1676" spans="1:31" x14ac:dyDescent="0.2">
      <c r="A1676" s="140"/>
      <c r="B1676" s="127"/>
      <c r="C1676" s="146"/>
      <c r="D1676" s="144"/>
      <c r="E1676" s="127"/>
      <c r="F1676" s="127"/>
      <c r="G1676" s="127"/>
      <c r="H1676" s="127"/>
      <c r="I1676" s="127"/>
      <c r="J1676" s="137"/>
      <c r="K1676" s="103" t="s">
        <v>13</v>
      </c>
      <c r="L1676" s="104" t="s">
        <v>60</v>
      </c>
      <c r="M1676" s="112" t="s">
        <v>65</v>
      </c>
      <c r="N1676" s="105">
        <v>240</v>
      </c>
      <c r="O1676" s="105">
        <v>3</v>
      </c>
      <c r="P1676" s="105">
        <v>5</v>
      </c>
      <c r="Q1676" s="105">
        <v>45</v>
      </c>
      <c r="R1676" s="106">
        <v>10</v>
      </c>
      <c r="S1676" s="127"/>
      <c r="T1676" s="127"/>
      <c r="U1676" s="127"/>
      <c r="V1676" s="127"/>
      <c r="W1676" s="127"/>
      <c r="X1676" s="127"/>
      <c r="Y1676" s="127"/>
      <c r="Z1676" s="127"/>
      <c r="AA1676" s="134"/>
    </row>
    <row r="1677" spans="1:31" ht="13.5" thickBot="1" x14ac:dyDescent="0.25">
      <c r="A1677" s="141"/>
      <c r="B1677" s="128"/>
      <c r="C1677" s="147"/>
      <c r="D1677" s="145"/>
      <c r="E1677" s="128"/>
      <c r="F1677" s="128"/>
      <c r="G1677" s="128"/>
      <c r="H1677" s="128"/>
      <c r="I1677" s="128"/>
      <c r="J1677" s="138"/>
      <c r="K1677" s="107" t="s">
        <v>14</v>
      </c>
      <c r="L1677" s="108" t="s">
        <v>60</v>
      </c>
      <c r="M1677" s="113" t="s">
        <v>66</v>
      </c>
      <c r="N1677" s="109">
        <v>240</v>
      </c>
      <c r="O1677" s="109">
        <v>3</v>
      </c>
      <c r="P1677" s="109">
        <v>5</v>
      </c>
      <c r="Q1677" s="109">
        <v>45</v>
      </c>
      <c r="R1677" s="110"/>
      <c r="S1677" s="128"/>
      <c r="T1677" s="128"/>
      <c r="U1677" s="128"/>
      <c r="V1677" s="128"/>
      <c r="W1677" s="128"/>
      <c r="X1677" s="128"/>
      <c r="Y1677" s="128"/>
      <c r="Z1677" s="128"/>
      <c r="AA1677" s="135"/>
    </row>
    <row r="1678" spans="1:31" x14ac:dyDescent="0.2">
      <c r="A1678" s="139" t="s">
        <v>777</v>
      </c>
      <c r="B1678" s="126" t="s">
        <v>76</v>
      </c>
      <c r="C1678" s="142">
        <v>43665</v>
      </c>
      <c r="D1678" s="143" t="s">
        <v>77</v>
      </c>
      <c r="E1678" s="126"/>
      <c r="F1678" s="126"/>
      <c r="G1678" s="126"/>
      <c r="H1678" s="126"/>
      <c r="I1678" s="126"/>
      <c r="J1678" s="136" t="s">
        <v>79</v>
      </c>
      <c r="K1678" s="100" t="s">
        <v>23</v>
      </c>
      <c r="L1678" s="93" t="s">
        <v>60</v>
      </c>
      <c r="M1678" s="111" t="s">
        <v>179</v>
      </c>
      <c r="N1678" s="101">
        <v>240</v>
      </c>
      <c r="O1678" s="101">
        <v>3</v>
      </c>
      <c r="P1678" s="101">
        <v>65</v>
      </c>
      <c r="Q1678" s="101">
        <v>60</v>
      </c>
      <c r="R1678" s="102"/>
      <c r="S1678" s="126">
        <v>208</v>
      </c>
      <c r="T1678" s="126">
        <v>3</v>
      </c>
      <c r="U1678" s="126">
        <v>65</v>
      </c>
      <c r="V1678" s="126">
        <v>30.8</v>
      </c>
      <c r="W1678" s="126">
        <v>10</v>
      </c>
      <c r="X1678" s="126">
        <v>1399.2</v>
      </c>
      <c r="Y1678" s="126" t="s">
        <v>75</v>
      </c>
      <c r="Z1678" s="126"/>
      <c r="AA1678" s="133" t="s">
        <v>84</v>
      </c>
      <c r="AE1678" t="str">
        <f>IF(P1678&gt;U1678,"XXXX","")</f>
        <v/>
      </c>
    </row>
    <row r="1679" spans="1:31" x14ac:dyDescent="0.2">
      <c r="A1679" s="140"/>
      <c r="B1679" s="127"/>
      <c r="C1679" s="146"/>
      <c r="D1679" s="144"/>
      <c r="E1679" s="127"/>
      <c r="F1679" s="127"/>
      <c r="G1679" s="127"/>
      <c r="H1679" s="127"/>
      <c r="I1679" s="127"/>
      <c r="J1679" s="137"/>
      <c r="K1679" s="103" t="s">
        <v>13</v>
      </c>
      <c r="L1679" s="104" t="s">
        <v>60</v>
      </c>
      <c r="M1679" s="112" t="s">
        <v>65</v>
      </c>
      <c r="N1679" s="105">
        <v>240</v>
      </c>
      <c r="O1679" s="105">
        <v>3</v>
      </c>
      <c r="P1679" s="105">
        <v>5</v>
      </c>
      <c r="Q1679" s="105">
        <v>45</v>
      </c>
      <c r="R1679" s="106">
        <v>10</v>
      </c>
      <c r="S1679" s="127"/>
      <c r="T1679" s="127"/>
      <c r="U1679" s="127"/>
      <c r="V1679" s="127"/>
      <c r="W1679" s="127"/>
      <c r="X1679" s="127"/>
      <c r="Y1679" s="127"/>
      <c r="Z1679" s="127"/>
      <c r="AA1679" s="134"/>
    </row>
    <row r="1680" spans="1:31" ht="13.5" thickBot="1" x14ac:dyDescent="0.25">
      <c r="A1680" s="141"/>
      <c r="B1680" s="128"/>
      <c r="C1680" s="147"/>
      <c r="D1680" s="145"/>
      <c r="E1680" s="128"/>
      <c r="F1680" s="128"/>
      <c r="G1680" s="128"/>
      <c r="H1680" s="128"/>
      <c r="I1680" s="128"/>
      <c r="J1680" s="138"/>
      <c r="K1680" s="107" t="s">
        <v>14</v>
      </c>
      <c r="L1680" s="108" t="s">
        <v>60</v>
      </c>
      <c r="M1680" s="113" t="s">
        <v>66</v>
      </c>
      <c r="N1680" s="109">
        <v>240</v>
      </c>
      <c r="O1680" s="109">
        <v>3</v>
      </c>
      <c r="P1680" s="109">
        <v>5</v>
      </c>
      <c r="Q1680" s="109">
        <v>45</v>
      </c>
      <c r="R1680" s="110"/>
      <c r="S1680" s="128"/>
      <c r="T1680" s="128"/>
      <c r="U1680" s="128"/>
      <c r="V1680" s="128"/>
      <c r="W1680" s="128"/>
      <c r="X1680" s="128"/>
      <c r="Y1680" s="128"/>
      <c r="Z1680" s="128"/>
      <c r="AA1680" s="135"/>
    </row>
    <row r="1681" spans="1:31" x14ac:dyDescent="0.2">
      <c r="A1681" s="139" t="s">
        <v>778</v>
      </c>
      <c r="B1681" s="126" t="s">
        <v>76</v>
      </c>
      <c r="C1681" s="142">
        <v>43665</v>
      </c>
      <c r="D1681" s="143" t="s">
        <v>77</v>
      </c>
      <c r="E1681" s="126"/>
      <c r="F1681" s="126"/>
      <c r="G1681" s="126"/>
      <c r="H1681" s="126"/>
      <c r="I1681" s="126"/>
      <c r="J1681" s="136" t="s">
        <v>79</v>
      </c>
      <c r="K1681" s="100" t="s">
        <v>23</v>
      </c>
      <c r="L1681" s="93" t="s">
        <v>60</v>
      </c>
      <c r="M1681" s="111" t="s">
        <v>179</v>
      </c>
      <c r="N1681" s="101">
        <v>240</v>
      </c>
      <c r="O1681" s="101">
        <v>3</v>
      </c>
      <c r="P1681" s="101">
        <v>65</v>
      </c>
      <c r="Q1681" s="101">
        <v>70</v>
      </c>
      <c r="R1681" s="102"/>
      <c r="S1681" s="126">
        <v>208</v>
      </c>
      <c r="T1681" s="126">
        <v>3</v>
      </c>
      <c r="U1681" s="126">
        <v>65</v>
      </c>
      <c r="V1681" s="126">
        <v>30.8</v>
      </c>
      <c r="W1681" s="126">
        <v>10</v>
      </c>
      <c r="X1681" s="126">
        <v>1399.2</v>
      </c>
      <c r="Y1681" s="126" t="s">
        <v>75</v>
      </c>
      <c r="Z1681" s="126"/>
      <c r="AA1681" s="133" t="s">
        <v>84</v>
      </c>
      <c r="AE1681" t="str">
        <f>IF(P1681&gt;U1681,"XXXX","")</f>
        <v/>
      </c>
    </row>
    <row r="1682" spans="1:31" x14ac:dyDescent="0.2">
      <c r="A1682" s="140"/>
      <c r="B1682" s="127"/>
      <c r="C1682" s="146"/>
      <c r="D1682" s="144"/>
      <c r="E1682" s="127"/>
      <c r="F1682" s="127"/>
      <c r="G1682" s="127"/>
      <c r="H1682" s="127"/>
      <c r="I1682" s="127"/>
      <c r="J1682" s="137"/>
      <c r="K1682" s="103" t="s">
        <v>13</v>
      </c>
      <c r="L1682" s="104" t="s">
        <v>60</v>
      </c>
      <c r="M1682" s="112" t="s">
        <v>65</v>
      </c>
      <c r="N1682" s="105">
        <v>240</v>
      </c>
      <c r="O1682" s="105">
        <v>3</v>
      </c>
      <c r="P1682" s="105">
        <v>5</v>
      </c>
      <c r="Q1682" s="105">
        <v>45</v>
      </c>
      <c r="R1682" s="106">
        <v>10</v>
      </c>
      <c r="S1682" s="127"/>
      <c r="T1682" s="127"/>
      <c r="U1682" s="127"/>
      <c r="V1682" s="127"/>
      <c r="W1682" s="127"/>
      <c r="X1682" s="127"/>
      <c r="Y1682" s="127"/>
      <c r="Z1682" s="127"/>
      <c r="AA1682" s="134"/>
    </row>
    <row r="1683" spans="1:31" ht="13.5" thickBot="1" x14ac:dyDescent="0.25">
      <c r="A1683" s="141"/>
      <c r="B1683" s="128"/>
      <c r="C1683" s="147"/>
      <c r="D1683" s="145"/>
      <c r="E1683" s="128"/>
      <c r="F1683" s="128"/>
      <c r="G1683" s="128"/>
      <c r="H1683" s="128"/>
      <c r="I1683" s="128"/>
      <c r="J1683" s="138"/>
      <c r="K1683" s="107" t="s">
        <v>14</v>
      </c>
      <c r="L1683" s="108" t="s">
        <v>60</v>
      </c>
      <c r="M1683" s="113" t="s">
        <v>66</v>
      </c>
      <c r="N1683" s="109">
        <v>240</v>
      </c>
      <c r="O1683" s="109">
        <v>3</v>
      </c>
      <c r="P1683" s="109">
        <v>5</v>
      </c>
      <c r="Q1683" s="109">
        <v>45</v>
      </c>
      <c r="R1683" s="110"/>
      <c r="S1683" s="128"/>
      <c r="T1683" s="128"/>
      <c r="U1683" s="128"/>
      <c r="V1683" s="128"/>
      <c r="W1683" s="128"/>
      <c r="X1683" s="128"/>
      <c r="Y1683" s="128"/>
      <c r="Z1683" s="128"/>
      <c r="AA1683" s="135"/>
    </row>
    <row r="1684" spans="1:31" x14ac:dyDescent="0.2">
      <c r="A1684" s="139" t="s">
        <v>779</v>
      </c>
      <c r="B1684" s="126" t="s">
        <v>76</v>
      </c>
      <c r="C1684" s="142">
        <v>43665</v>
      </c>
      <c r="D1684" s="143" t="s">
        <v>77</v>
      </c>
      <c r="E1684" s="126"/>
      <c r="F1684" s="126"/>
      <c r="G1684" s="126"/>
      <c r="H1684" s="126"/>
      <c r="I1684" s="126"/>
      <c r="J1684" s="136" t="s">
        <v>79</v>
      </c>
      <c r="K1684" s="100" t="s">
        <v>23</v>
      </c>
      <c r="L1684" s="93" t="s">
        <v>60</v>
      </c>
      <c r="M1684" s="111" t="s">
        <v>179</v>
      </c>
      <c r="N1684" s="101">
        <v>240</v>
      </c>
      <c r="O1684" s="101">
        <v>3</v>
      </c>
      <c r="P1684" s="101">
        <v>65</v>
      </c>
      <c r="Q1684" s="101">
        <v>40</v>
      </c>
      <c r="R1684" s="102"/>
      <c r="S1684" s="126" t="s">
        <v>71</v>
      </c>
      <c r="T1684" s="126">
        <v>3</v>
      </c>
      <c r="U1684" s="126">
        <v>65</v>
      </c>
      <c r="V1684" s="126">
        <v>28</v>
      </c>
      <c r="W1684" s="126">
        <v>10</v>
      </c>
      <c r="X1684" s="126">
        <v>1399.2</v>
      </c>
      <c r="Y1684" s="126" t="s">
        <v>75</v>
      </c>
      <c r="Z1684" s="126"/>
      <c r="AA1684" s="133" t="s">
        <v>84</v>
      </c>
      <c r="AE1684" t="str">
        <f>IF(P1684&gt;U1684,"XXXX","")</f>
        <v/>
      </c>
    </row>
    <row r="1685" spans="1:31" x14ac:dyDescent="0.2">
      <c r="A1685" s="140"/>
      <c r="B1685" s="127"/>
      <c r="C1685" s="146"/>
      <c r="D1685" s="144"/>
      <c r="E1685" s="127"/>
      <c r="F1685" s="127"/>
      <c r="G1685" s="127"/>
      <c r="H1685" s="127"/>
      <c r="I1685" s="127"/>
      <c r="J1685" s="137"/>
      <c r="K1685" s="103" t="s">
        <v>13</v>
      </c>
      <c r="L1685" s="104" t="s">
        <v>60</v>
      </c>
      <c r="M1685" s="112" t="s">
        <v>65</v>
      </c>
      <c r="N1685" s="105">
        <v>240</v>
      </c>
      <c r="O1685" s="105">
        <v>3</v>
      </c>
      <c r="P1685" s="105">
        <v>5</v>
      </c>
      <c r="Q1685" s="105">
        <v>45</v>
      </c>
      <c r="R1685" s="106">
        <v>15</v>
      </c>
      <c r="S1685" s="127"/>
      <c r="T1685" s="127"/>
      <c r="U1685" s="127"/>
      <c r="V1685" s="127"/>
      <c r="W1685" s="127"/>
      <c r="X1685" s="127"/>
      <c r="Y1685" s="127"/>
      <c r="Z1685" s="127"/>
      <c r="AA1685" s="134"/>
    </row>
    <row r="1686" spans="1:31" ht="13.5" thickBot="1" x14ac:dyDescent="0.25">
      <c r="A1686" s="141"/>
      <c r="B1686" s="128"/>
      <c r="C1686" s="147"/>
      <c r="D1686" s="145"/>
      <c r="E1686" s="128"/>
      <c r="F1686" s="128"/>
      <c r="G1686" s="128"/>
      <c r="H1686" s="128"/>
      <c r="I1686" s="128"/>
      <c r="J1686" s="138"/>
      <c r="K1686" s="107" t="s">
        <v>14</v>
      </c>
      <c r="L1686" s="108" t="s">
        <v>60</v>
      </c>
      <c r="M1686" s="113" t="s">
        <v>66</v>
      </c>
      <c r="N1686" s="109">
        <v>240</v>
      </c>
      <c r="O1686" s="109">
        <v>3</v>
      </c>
      <c r="P1686" s="109">
        <v>5</v>
      </c>
      <c r="Q1686" s="109">
        <v>45</v>
      </c>
      <c r="R1686" s="110"/>
      <c r="S1686" s="128"/>
      <c r="T1686" s="128"/>
      <c r="U1686" s="128"/>
      <c r="V1686" s="128"/>
      <c r="W1686" s="128"/>
      <c r="X1686" s="128"/>
      <c r="Y1686" s="128"/>
      <c r="Z1686" s="128"/>
      <c r="AA1686" s="135"/>
    </row>
    <row r="1687" spans="1:31" x14ac:dyDescent="0.2">
      <c r="A1687" s="139" t="s">
        <v>780</v>
      </c>
      <c r="B1687" s="126" t="s">
        <v>76</v>
      </c>
      <c r="C1687" s="142">
        <v>43665</v>
      </c>
      <c r="D1687" s="143" t="s">
        <v>77</v>
      </c>
      <c r="E1687" s="126"/>
      <c r="F1687" s="126"/>
      <c r="G1687" s="126"/>
      <c r="H1687" s="126"/>
      <c r="I1687" s="126"/>
      <c r="J1687" s="136" t="s">
        <v>79</v>
      </c>
      <c r="K1687" s="100" t="s">
        <v>23</v>
      </c>
      <c r="L1687" s="93" t="s">
        <v>60</v>
      </c>
      <c r="M1687" s="111" t="s">
        <v>179</v>
      </c>
      <c r="N1687" s="101">
        <v>240</v>
      </c>
      <c r="O1687" s="101">
        <v>3</v>
      </c>
      <c r="P1687" s="101">
        <v>65</v>
      </c>
      <c r="Q1687" s="101">
        <v>50</v>
      </c>
      <c r="R1687" s="102"/>
      <c r="S1687" s="126" t="s">
        <v>71</v>
      </c>
      <c r="T1687" s="126">
        <v>3</v>
      </c>
      <c r="U1687" s="126">
        <v>65</v>
      </c>
      <c r="V1687" s="126">
        <v>28</v>
      </c>
      <c r="W1687" s="126">
        <v>10</v>
      </c>
      <c r="X1687" s="126">
        <v>1399.2</v>
      </c>
      <c r="Y1687" s="126" t="s">
        <v>75</v>
      </c>
      <c r="Z1687" s="126"/>
      <c r="AA1687" s="133" t="s">
        <v>84</v>
      </c>
      <c r="AE1687" t="str">
        <f>IF(P1687&gt;U1687,"XXXX","")</f>
        <v/>
      </c>
    </row>
    <row r="1688" spans="1:31" x14ac:dyDescent="0.2">
      <c r="A1688" s="140"/>
      <c r="B1688" s="127"/>
      <c r="C1688" s="146"/>
      <c r="D1688" s="144"/>
      <c r="E1688" s="127"/>
      <c r="F1688" s="127"/>
      <c r="G1688" s="127"/>
      <c r="H1688" s="127"/>
      <c r="I1688" s="127"/>
      <c r="J1688" s="137"/>
      <c r="K1688" s="103" t="s">
        <v>13</v>
      </c>
      <c r="L1688" s="104" t="s">
        <v>60</v>
      </c>
      <c r="M1688" s="112" t="s">
        <v>65</v>
      </c>
      <c r="N1688" s="105">
        <v>240</v>
      </c>
      <c r="O1688" s="105">
        <v>3</v>
      </c>
      <c r="P1688" s="105">
        <v>5</v>
      </c>
      <c r="Q1688" s="105">
        <v>45</v>
      </c>
      <c r="R1688" s="106">
        <v>15</v>
      </c>
      <c r="S1688" s="127"/>
      <c r="T1688" s="127"/>
      <c r="U1688" s="127"/>
      <c r="V1688" s="127"/>
      <c r="W1688" s="127"/>
      <c r="X1688" s="127"/>
      <c r="Y1688" s="127"/>
      <c r="Z1688" s="127"/>
      <c r="AA1688" s="134"/>
    </row>
    <row r="1689" spans="1:31" ht="13.5" thickBot="1" x14ac:dyDescent="0.25">
      <c r="A1689" s="141"/>
      <c r="B1689" s="128"/>
      <c r="C1689" s="147"/>
      <c r="D1689" s="145"/>
      <c r="E1689" s="128"/>
      <c r="F1689" s="128"/>
      <c r="G1689" s="128"/>
      <c r="H1689" s="128"/>
      <c r="I1689" s="128"/>
      <c r="J1689" s="138"/>
      <c r="K1689" s="107" t="s">
        <v>14</v>
      </c>
      <c r="L1689" s="108" t="s">
        <v>60</v>
      </c>
      <c r="M1689" s="113" t="s">
        <v>66</v>
      </c>
      <c r="N1689" s="109">
        <v>240</v>
      </c>
      <c r="O1689" s="109">
        <v>3</v>
      </c>
      <c r="P1689" s="109">
        <v>5</v>
      </c>
      <c r="Q1689" s="109">
        <v>45</v>
      </c>
      <c r="R1689" s="110"/>
      <c r="S1689" s="128"/>
      <c r="T1689" s="128"/>
      <c r="U1689" s="128"/>
      <c r="V1689" s="128"/>
      <c r="W1689" s="128"/>
      <c r="X1689" s="128"/>
      <c r="Y1689" s="128"/>
      <c r="Z1689" s="128"/>
      <c r="AA1689" s="135"/>
    </row>
    <row r="1690" spans="1:31" x14ac:dyDescent="0.2">
      <c r="A1690" s="139" t="s">
        <v>781</v>
      </c>
      <c r="B1690" s="126" t="s">
        <v>76</v>
      </c>
      <c r="C1690" s="142">
        <v>43665</v>
      </c>
      <c r="D1690" s="143" t="s">
        <v>77</v>
      </c>
      <c r="E1690" s="126"/>
      <c r="F1690" s="126"/>
      <c r="G1690" s="126"/>
      <c r="H1690" s="126"/>
      <c r="I1690" s="126"/>
      <c r="J1690" s="136" t="s">
        <v>79</v>
      </c>
      <c r="K1690" s="100" t="s">
        <v>23</v>
      </c>
      <c r="L1690" s="93" t="s">
        <v>60</v>
      </c>
      <c r="M1690" s="111" t="s">
        <v>179</v>
      </c>
      <c r="N1690" s="101">
        <v>240</v>
      </c>
      <c r="O1690" s="101">
        <v>3</v>
      </c>
      <c r="P1690" s="101">
        <v>65</v>
      </c>
      <c r="Q1690" s="101">
        <v>60</v>
      </c>
      <c r="R1690" s="102"/>
      <c r="S1690" s="126" t="s">
        <v>71</v>
      </c>
      <c r="T1690" s="126">
        <v>3</v>
      </c>
      <c r="U1690" s="126">
        <v>65</v>
      </c>
      <c r="V1690" s="126">
        <v>28</v>
      </c>
      <c r="W1690" s="126">
        <v>10</v>
      </c>
      <c r="X1690" s="126">
        <v>1399.2</v>
      </c>
      <c r="Y1690" s="126" t="s">
        <v>75</v>
      </c>
      <c r="Z1690" s="126"/>
      <c r="AA1690" s="133" t="s">
        <v>84</v>
      </c>
      <c r="AE1690" t="str">
        <f>IF(P1690&gt;U1690,"XXXX","")</f>
        <v/>
      </c>
    </row>
    <row r="1691" spans="1:31" x14ac:dyDescent="0.2">
      <c r="A1691" s="140"/>
      <c r="B1691" s="127"/>
      <c r="C1691" s="146"/>
      <c r="D1691" s="144"/>
      <c r="E1691" s="127"/>
      <c r="F1691" s="127"/>
      <c r="G1691" s="127"/>
      <c r="H1691" s="127"/>
      <c r="I1691" s="127"/>
      <c r="J1691" s="137"/>
      <c r="K1691" s="103" t="s">
        <v>13</v>
      </c>
      <c r="L1691" s="104" t="s">
        <v>60</v>
      </c>
      <c r="M1691" s="112" t="s">
        <v>65</v>
      </c>
      <c r="N1691" s="105">
        <v>240</v>
      </c>
      <c r="O1691" s="105">
        <v>3</v>
      </c>
      <c r="P1691" s="105">
        <v>5</v>
      </c>
      <c r="Q1691" s="105">
        <v>45</v>
      </c>
      <c r="R1691" s="106">
        <v>15</v>
      </c>
      <c r="S1691" s="127"/>
      <c r="T1691" s="127"/>
      <c r="U1691" s="127"/>
      <c r="V1691" s="127"/>
      <c r="W1691" s="127"/>
      <c r="X1691" s="127"/>
      <c r="Y1691" s="127"/>
      <c r="Z1691" s="127"/>
      <c r="AA1691" s="134"/>
    </row>
    <row r="1692" spans="1:31" ht="13.5" thickBot="1" x14ac:dyDescent="0.25">
      <c r="A1692" s="141"/>
      <c r="B1692" s="128"/>
      <c r="C1692" s="147"/>
      <c r="D1692" s="145"/>
      <c r="E1692" s="128"/>
      <c r="F1692" s="128"/>
      <c r="G1692" s="128"/>
      <c r="H1692" s="128"/>
      <c r="I1692" s="128"/>
      <c r="J1692" s="138"/>
      <c r="K1692" s="107" t="s">
        <v>14</v>
      </c>
      <c r="L1692" s="108" t="s">
        <v>60</v>
      </c>
      <c r="M1692" s="113" t="s">
        <v>66</v>
      </c>
      <c r="N1692" s="109">
        <v>240</v>
      </c>
      <c r="O1692" s="109">
        <v>3</v>
      </c>
      <c r="P1692" s="109">
        <v>5</v>
      </c>
      <c r="Q1692" s="109">
        <v>45</v>
      </c>
      <c r="R1692" s="110"/>
      <c r="S1692" s="128"/>
      <c r="T1692" s="128"/>
      <c r="U1692" s="128"/>
      <c r="V1692" s="128"/>
      <c r="W1692" s="128"/>
      <c r="X1692" s="128"/>
      <c r="Y1692" s="128"/>
      <c r="Z1692" s="128"/>
      <c r="AA1692" s="135"/>
    </row>
    <row r="1693" spans="1:31" x14ac:dyDescent="0.2">
      <c r="A1693" s="139" t="s">
        <v>782</v>
      </c>
      <c r="B1693" s="126" t="s">
        <v>76</v>
      </c>
      <c r="C1693" s="142">
        <v>43665</v>
      </c>
      <c r="D1693" s="143" t="s">
        <v>77</v>
      </c>
      <c r="E1693" s="126"/>
      <c r="F1693" s="126"/>
      <c r="G1693" s="126"/>
      <c r="H1693" s="126"/>
      <c r="I1693" s="126"/>
      <c r="J1693" s="136" t="s">
        <v>79</v>
      </c>
      <c r="K1693" s="100" t="s">
        <v>23</v>
      </c>
      <c r="L1693" s="93" t="s">
        <v>60</v>
      </c>
      <c r="M1693" s="111" t="s">
        <v>179</v>
      </c>
      <c r="N1693" s="101">
        <v>240</v>
      </c>
      <c r="O1693" s="101">
        <v>3</v>
      </c>
      <c r="P1693" s="101">
        <v>65</v>
      </c>
      <c r="Q1693" s="101">
        <v>70</v>
      </c>
      <c r="R1693" s="102"/>
      <c r="S1693" s="126" t="s">
        <v>71</v>
      </c>
      <c r="T1693" s="126">
        <v>3</v>
      </c>
      <c r="U1693" s="126">
        <v>65</v>
      </c>
      <c r="V1693" s="126">
        <v>28</v>
      </c>
      <c r="W1693" s="126">
        <v>10</v>
      </c>
      <c r="X1693" s="126">
        <v>1399.2</v>
      </c>
      <c r="Y1693" s="126" t="s">
        <v>75</v>
      </c>
      <c r="Z1693" s="126"/>
      <c r="AA1693" s="133" t="s">
        <v>84</v>
      </c>
      <c r="AE1693" t="str">
        <f>IF(P1693&gt;U1693,"XXXX","")</f>
        <v/>
      </c>
    </row>
    <row r="1694" spans="1:31" x14ac:dyDescent="0.2">
      <c r="A1694" s="140"/>
      <c r="B1694" s="127"/>
      <c r="C1694" s="146"/>
      <c r="D1694" s="144"/>
      <c r="E1694" s="127"/>
      <c r="F1694" s="127"/>
      <c r="G1694" s="127"/>
      <c r="H1694" s="127"/>
      <c r="I1694" s="127"/>
      <c r="J1694" s="137"/>
      <c r="K1694" s="103" t="s">
        <v>13</v>
      </c>
      <c r="L1694" s="104" t="s">
        <v>60</v>
      </c>
      <c r="M1694" s="112" t="s">
        <v>65</v>
      </c>
      <c r="N1694" s="105">
        <v>240</v>
      </c>
      <c r="O1694" s="105">
        <v>3</v>
      </c>
      <c r="P1694" s="105">
        <v>5</v>
      </c>
      <c r="Q1694" s="105">
        <v>45</v>
      </c>
      <c r="R1694" s="106">
        <v>15</v>
      </c>
      <c r="S1694" s="127"/>
      <c r="T1694" s="127"/>
      <c r="U1694" s="127"/>
      <c r="V1694" s="127"/>
      <c r="W1694" s="127"/>
      <c r="X1694" s="127"/>
      <c r="Y1694" s="127"/>
      <c r="Z1694" s="127"/>
      <c r="AA1694" s="134"/>
    </row>
    <row r="1695" spans="1:31" ht="13.5" thickBot="1" x14ac:dyDescent="0.25">
      <c r="A1695" s="141"/>
      <c r="B1695" s="128"/>
      <c r="C1695" s="147"/>
      <c r="D1695" s="145"/>
      <c r="E1695" s="128"/>
      <c r="F1695" s="128"/>
      <c r="G1695" s="128"/>
      <c r="H1695" s="128"/>
      <c r="I1695" s="128"/>
      <c r="J1695" s="138"/>
      <c r="K1695" s="107" t="s">
        <v>14</v>
      </c>
      <c r="L1695" s="108" t="s">
        <v>60</v>
      </c>
      <c r="M1695" s="113" t="s">
        <v>66</v>
      </c>
      <c r="N1695" s="109">
        <v>240</v>
      </c>
      <c r="O1695" s="109">
        <v>3</v>
      </c>
      <c r="P1695" s="109">
        <v>5</v>
      </c>
      <c r="Q1695" s="109">
        <v>45</v>
      </c>
      <c r="R1695" s="110"/>
      <c r="S1695" s="128"/>
      <c r="T1695" s="128"/>
      <c r="U1695" s="128"/>
      <c r="V1695" s="128"/>
      <c r="W1695" s="128"/>
      <c r="X1695" s="128"/>
      <c r="Y1695" s="128"/>
      <c r="Z1695" s="128"/>
      <c r="AA1695" s="135"/>
    </row>
    <row r="1696" spans="1:31" x14ac:dyDescent="0.2">
      <c r="A1696" s="139" t="s">
        <v>783</v>
      </c>
      <c r="B1696" s="126" t="s">
        <v>76</v>
      </c>
      <c r="C1696" s="142">
        <v>43665</v>
      </c>
      <c r="D1696" s="143" t="s">
        <v>77</v>
      </c>
      <c r="E1696" s="126"/>
      <c r="F1696" s="126"/>
      <c r="G1696" s="126"/>
      <c r="H1696" s="126"/>
      <c r="I1696" s="126"/>
      <c r="J1696" s="136" t="s">
        <v>79</v>
      </c>
      <c r="K1696" s="100" t="s">
        <v>23</v>
      </c>
      <c r="L1696" s="93" t="s">
        <v>60</v>
      </c>
      <c r="M1696" s="111" t="s">
        <v>179</v>
      </c>
      <c r="N1696" s="101">
        <v>240</v>
      </c>
      <c r="O1696" s="101">
        <v>3</v>
      </c>
      <c r="P1696" s="101">
        <v>65</v>
      </c>
      <c r="Q1696" s="101">
        <v>60</v>
      </c>
      <c r="R1696" s="102"/>
      <c r="S1696" s="126" t="s">
        <v>71</v>
      </c>
      <c r="T1696" s="126">
        <v>3</v>
      </c>
      <c r="U1696" s="126">
        <v>65</v>
      </c>
      <c r="V1696" s="126">
        <v>42</v>
      </c>
      <c r="W1696" s="126">
        <v>15</v>
      </c>
      <c r="X1696" s="126">
        <v>1399.2</v>
      </c>
      <c r="Y1696" s="126" t="s">
        <v>75</v>
      </c>
      <c r="Z1696" s="126"/>
      <c r="AA1696" s="133" t="s">
        <v>84</v>
      </c>
      <c r="AE1696" t="str">
        <f>IF(P1696&gt;U1696,"XXXX","")</f>
        <v/>
      </c>
    </row>
    <row r="1697" spans="1:31" x14ac:dyDescent="0.2">
      <c r="A1697" s="140"/>
      <c r="B1697" s="127"/>
      <c r="C1697" s="146"/>
      <c r="D1697" s="144"/>
      <c r="E1697" s="127"/>
      <c r="F1697" s="127"/>
      <c r="G1697" s="127"/>
      <c r="H1697" s="127"/>
      <c r="I1697" s="127"/>
      <c r="J1697" s="137"/>
      <c r="K1697" s="103" t="s">
        <v>13</v>
      </c>
      <c r="L1697" s="104" t="s">
        <v>60</v>
      </c>
      <c r="M1697" s="112" t="s">
        <v>65</v>
      </c>
      <c r="N1697" s="105">
        <v>240</v>
      </c>
      <c r="O1697" s="105">
        <v>3</v>
      </c>
      <c r="P1697" s="105">
        <v>5</v>
      </c>
      <c r="Q1697" s="105">
        <v>45</v>
      </c>
      <c r="R1697" s="106">
        <v>15</v>
      </c>
      <c r="S1697" s="127"/>
      <c r="T1697" s="127"/>
      <c r="U1697" s="127"/>
      <c r="V1697" s="127"/>
      <c r="W1697" s="127"/>
      <c r="X1697" s="127"/>
      <c r="Y1697" s="127"/>
      <c r="Z1697" s="127"/>
      <c r="AA1697" s="134"/>
    </row>
    <row r="1698" spans="1:31" ht="13.5" thickBot="1" x14ac:dyDescent="0.25">
      <c r="A1698" s="141"/>
      <c r="B1698" s="128"/>
      <c r="C1698" s="147"/>
      <c r="D1698" s="145"/>
      <c r="E1698" s="128"/>
      <c r="F1698" s="128"/>
      <c r="G1698" s="128"/>
      <c r="H1698" s="128"/>
      <c r="I1698" s="128"/>
      <c r="J1698" s="138"/>
      <c r="K1698" s="107" t="s">
        <v>14</v>
      </c>
      <c r="L1698" s="108" t="s">
        <v>60</v>
      </c>
      <c r="M1698" s="113" t="s">
        <v>66</v>
      </c>
      <c r="N1698" s="109">
        <v>240</v>
      </c>
      <c r="O1698" s="109">
        <v>3</v>
      </c>
      <c r="P1698" s="109">
        <v>5</v>
      </c>
      <c r="Q1698" s="109">
        <v>45</v>
      </c>
      <c r="R1698" s="110"/>
      <c r="S1698" s="128"/>
      <c r="T1698" s="128"/>
      <c r="U1698" s="128"/>
      <c r="V1698" s="128"/>
      <c r="W1698" s="128"/>
      <c r="X1698" s="128"/>
      <c r="Y1698" s="128"/>
      <c r="Z1698" s="128"/>
      <c r="AA1698" s="135"/>
    </row>
    <row r="1699" spans="1:31" x14ac:dyDescent="0.2">
      <c r="A1699" s="139" t="s">
        <v>784</v>
      </c>
      <c r="B1699" s="126" t="s">
        <v>76</v>
      </c>
      <c r="C1699" s="142">
        <v>43665</v>
      </c>
      <c r="D1699" s="143" t="s">
        <v>77</v>
      </c>
      <c r="E1699" s="126"/>
      <c r="F1699" s="126"/>
      <c r="G1699" s="126"/>
      <c r="H1699" s="126"/>
      <c r="I1699" s="126"/>
      <c r="J1699" s="136" t="s">
        <v>79</v>
      </c>
      <c r="K1699" s="100" t="s">
        <v>23</v>
      </c>
      <c r="L1699" s="93" t="s">
        <v>60</v>
      </c>
      <c r="M1699" s="111" t="s">
        <v>179</v>
      </c>
      <c r="N1699" s="101">
        <v>240</v>
      </c>
      <c r="O1699" s="101">
        <v>3</v>
      </c>
      <c r="P1699" s="101">
        <v>65</v>
      </c>
      <c r="Q1699" s="101">
        <v>70</v>
      </c>
      <c r="R1699" s="102"/>
      <c r="S1699" s="126" t="s">
        <v>71</v>
      </c>
      <c r="T1699" s="126">
        <v>3</v>
      </c>
      <c r="U1699" s="126">
        <v>65</v>
      </c>
      <c r="V1699" s="126">
        <v>42</v>
      </c>
      <c r="W1699" s="126">
        <v>15</v>
      </c>
      <c r="X1699" s="126">
        <v>1399.2</v>
      </c>
      <c r="Y1699" s="126" t="s">
        <v>75</v>
      </c>
      <c r="Z1699" s="126"/>
      <c r="AA1699" s="133" t="s">
        <v>84</v>
      </c>
      <c r="AE1699" t="str">
        <f>IF(P1699&gt;U1699,"XXXX","")</f>
        <v/>
      </c>
    </row>
    <row r="1700" spans="1:31" x14ac:dyDescent="0.2">
      <c r="A1700" s="140"/>
      <c r="B1700" s="127"/>
      <c r="C1700" s="146"/>
      <c r="D1700" s="144"/>
      <c r="E1700" s="127"/>
      <c r="F1700" s="127"/>
      <c r="G1700" s="127"/>
      <c r="H1700" s="127"/>
      <c r="I1700" s="127"/>
      <c r="J1700" s="137"/>
      <c r="K1700" s="103" t="s">
        <v>13</v>
      </c>
      <c r="L1700" s="104" t="s">
        <v>60</v>
      </c>
      <c r="M1700" s="112" t="s">
        <v>65</v>
      </c>
      <c r="N1700" s="105">
        <v>240</v>
      </c>
      <c r="O1700" s="105">
        <v>3</v>
      </c>
      <c r="P1700" s="105">
        <v>5</v>
      </c>
      <c r="Q1700" s="105">
        <v>45</v>
      </c>
      <c r="R1700" s="106">
        <v>15</v>
      </c>
      <c r="S1700" s="127"/>
      <c r="T1700" s="127"/>
      <c r="U1700" s="127"/>
      <c r="V1700" s="127"/>
      <c r="W1700" s="127"/>
      <c r="X1700" s="127"/>
      <c r="Y1700" s="127"/>
      <c r="Z1700" s="127"/>
      <c r="AA1700" s="134"/>
    </row>
    <row r="1701" spans="1:31" ht="13.5" thickBot="1" x14ac:dyDescent="0.25">
      <c r="A1701" s="141"/>
      <c r="B1701" s="128"/>
      <c r="C1701" s="147"/>
      <c r="D1701" s="145"/>
      <c r="E1701" s="128"/>
      <c r="F1701" s="128"/>
      <c r="G1701" s="128"/>
      <c r="H1701" s="128"/>
      <c r="I1701" s="128"/>
      <c r="J1701" s="138"/>
      <c r="K1701" s="107" t="s">
        <v>14</v>
      </c>
      <c r="L1701" s="108" t="s">
        <v>60</v>
      </c>
      <c r="M1701" s="113" t="s">
        <v>66</v>
      </c>
      <c r="N1701" s="109">
        <v>240</v>
      </c>
      <c r="O1701" s="109">
        <v>3</v>
      </c>
      <c r="P1701" s="109">
        <v>5</v>
      </c>
      <c r="Q1701" s="109">
        <v>45</v>
      </c>
      <c r="R1701" s="110"/>
      <c r="S1701" s="128"/>
      <c r="T1701" s="128"/>
      <c r="U1701" s="128"/>
      <c r="V1701" s="128"/>
      <c r="W1701" s="128"/>
      <c r="X1701" s="128"/>
      <c r="Y1701" s="128"/>
      <c r="Z1701" s="128"/>
      <c r="AA1701" s="135"/>
    </row>
    <row r="1702" spans="1:31" x14ac:dyDescent="0.2">
      <c r="A1702" s="139" t="s">
        <v>785</v>
      </c>
      <c r="B1702" s="126" t="s">
        <v>76</v>
      </c>
      <c r="C1702" s="142">
        <v>43665</v>
      </c>
      <c r="D1702" s="143" t="s">
        <v>77</v>
      </c>
      <c r="E1702" s="126"/>
      <c r="F1702" s="126"/>
      <c r="G1702" s="126"/>
      <c r="H1702" s="126"/>
      <c r="I1702" s="126"/>
      <c r="J1702" s="136" t="s">
        <v>79</v>
      </c>
      <c r="K1702" s="100" t="s">
        <v>23</v>
      </c>
      <c r="L1702" s="93" t="s">
        <v>60</v>
      </c>
      <c r="M1702" s="111" t="s">
        <v>179</v>
      </c>
      <c r="N1702" s="101">
        <v>480</v>
      </c>
      <c r="O1702" s="101">
        <v>3</v>
      </c>
      <c r="P1702" s="101">
        <v>25</v>
      </c>
      <c r="Q1702" s="101">
        <v>30</v>
      </c>
      <c r="R1702" s="102"/>
      <c r="S1702" s="126" t="s">
        <v>72</v>
      </c>
      <c r="T1702" s="126">
        <v>3</v>
      </c>
      <c r="U1702" s="126">
        <v>25</v>
      </c>
      <c r="V1702" s="126">
        <v>21</v>
      </c>
      <c r="W1702" s="126">
        <v>15</v>
      </c>
      <c r="X1702" s="126">
        <v>1399.2</v>
      </c>
      <c r="Y1702" s="126" t="s">
        <v>75</v>
      </c>
      <c r="Z1702" s="126"/>
      <c r="AA1702" s="133" t="s">
        <v>84</v>
      </c>
      <c r="AE1702" t="str">
        <f>IF(P1702&gt;U1702,"XXXX","")</f>
        <v/>
      </c>
    </row>
    <row r="1703" spans="1:31" x14ac:dyDescent="0.2">
      <c r="A1703" s="140"/>
      <c r="B1703" s="127"/>
      <c r="C1703" s="146"/>
      <c r="D1703" s="144"/>
      <c r="E1703" s="127"/>
      <c r="F1703" s="127"/>
      <c r="G1703" s="127"/>
      <c r="H1703" s="127"/>
      <c r="I1703" s="127"/>
      <c r="J1703" s="137"/>
      <c r="K1703" s="103" t="s">
        <v>13</v>
      </c>
      <c r="L1703" s="104" t="s">
        <v>60</v>
      </c>
      <c r="M1703" s="112" t="s">
        <v>65</v>
      </c>
      <c r="N1703" s="105">
        <v>480</v>
      </c>
      <c r="O1703" s="105">
        <v>3</v>
      </c>
      <c r="P1703" s="105">
        <v>5</v>
      </c>
      <c r="Q1703" s="105">
        <v>45</v>
      </c>
      <c r="R1703" s="106">
        <v>25</v>
      </c>
      <c r="S1703" s="127"/>
      <c r="T1703" s="127"/>
      <c r="U1703" s="127"/>
      <c r="V1703" s="127"/>
      <c r="W1703" s="127"/>
      <c r="X1703" s="127"/>
      <c r="Y1703" s="127"/>
      <c r="Z1703" s="127"/>
      <c r="AA1703" s="134"/>
    </row>
    <row r="1704" spans="1:31" ht="13.5" thickBot="1" x14ac:dyDescent="0.25">
      <c r="A1704" s="141"/>
      <c r="B1704" s="128"/>
      <c r="C1704" s="147"/>
      <c r="D1704" s="145"/>
      <c r="E1704" s="128"/>
      <c r="F1704" s="128"/>
      <c r="G1704" s="128"/>
      <c r="H1704" s="128"/>
      <c r="I1704" s="128"/>
      <c r="J1704" s="138"/>
      <c r="K1704" s="107" t="s">
        <v>14</v>
      </c>
      <c r="L1704" s="108" t="s">
        <v>60</v>
      </c>
      <c r="M1704" s="113" t="s">
        <v>66</v>
      </c>
      <c r="N1704" s="109">
        <v>480</v>
      </c>
      <c r="O1704" s="109">
        <v>3</v>
      </c>
      <c r="P1704" s="109">
        <v>5</v>
      </c>
      <c r="Q1704" s="109">
        <v>45</v>
      </c>
      <c r="R1704" s="110"/>
      <c r="S1704" s="128"/>
      <c r="T1704" s="128"/>
      <c r="U1704" s="128"/>
      <c r="V1704" s="128"/>
      <c r="W1704" s="128"/>
      <c r="X1704" s="128"/>
      <c r="Y1704" s="128"/>
      <c r="Z1704" s="128"/>
      <c r="AA1704" s="135"/>
    </row>
    <row r="1705" spans="1:31" x14ac:dyDescent="0.2">
      <c r="A1705" s="139" t="s">
        <v>786</v>
      </c>
      <c r="B1705" s="126" t="s">
        <v>76</v>
      </c>
      <c r="C1705" s="142">
        <v>43665</v>
      </c>
      <c r="D1705" s="143" t="s">
        <v>77</v>
      </c>
      <c r="E1705" s="126"/>
      <c r="F1705" s="126"/>
      <c r="G1705" s="126"/>
      <c r="H1705" s="126"/>
      <c r="I1705" s="126"/>
      <c r="J1705" s="136" t="s">
        <v>79</v>
      </c>
      <c r="K1705" s="100" t="s">
        <v>23</v>
      </c>
      <c r="L1705" s="93" t="s">
        <v>60</v>
      </c>
      <c r="M1705" s="111" t="s">
        <v>179</v>
      </c>
      <c r="N1705" s="101">
        <v>480</v>
      </c>
      <c r="O1705" s="101">
        <v>3</v>
      </c>
      <c r="P1705" s="101">
        <v>25</v>
      </c>
      <c r="Q1705" s="101">
        <v>40</v>
      </c>
      <c r="R1705" s="102"/>
      <c r="S1705" s="126" t="s">
        <v>72</v>
      </c>
      <c r="T1705" s="126">
        <v>3</v>
      </c>
      <c r="U1705" s="126">
        <v>25</v>
      </c>
      <c r="V1705" s="126">
        <v>21</v>
      </c>
      <c r="W1705" s="126">
        <v>15</v>
      </c>
      <c r="X1705" s="126">
        <v>1399.2</v>
      </c>
      <c r="Y1705" s="126" t="s">
        <v>75</v>
      </c>
      <c r="Z1705" s="126"/>
      <c r="AA1705" s="133" t="s">
        <v>84</v>
      </c>
      <c r="AE1705" t="str">
        <f>IF(P1705&gt;U1705,"XXXX","")</f>
        <v/>
      </c>
    </row>
    <row r="1706" spans="1:31" x14ac:dyDescent="0.2">
      <c r="A1706" s="140"/>
      <c r="B1706" s="127"/>
      <c r="C1706" s="146"/>
      <c r="D1706" s="144"/>
      <c r="E1706" s="127"/>
      <c r="F1706" s="127"/>
      <c r="G1706" s="127"/>
      <c r="H1706" s="127"/>
      <c r="I1706" s="127"/>
      <c r="J1706" s="137"/>
      <c r="K1706" s="103" t="s">
        <v>13</v>
      </c>
      <c r="L1706" s="104" t="s">
        <v>60</v>
      </c>
      <c r="M1706" s="112" t="s">
        <v>65</v>
      </c>
      <c r="N1706" s="105">
        <v>480</v>
      </c>
      <c r="O1706" s="105">
        <v>3</v>
      </c>
      <c r="P1706" s="105">
        <v>5</v>
      </c>
      <c r="Q1706" s="105">
        <v>45</v>
      </c>
      <c r="R1706" s="106">
        <v>25</v>
      </c>
      <c r="S1706" s="127"/>
      <c r="T1706" s="127"/>
      <c r="U1706" s="127"/>
      <c r="V1706" s="127"/>
      <c r="W1706" s="127"/>
      <c r="X1706" s="127"/>
      <c r="Y1706" s="127"/>
      <c r="Z1706" s="127"/>
      <c r="AA1706" s="134"/>
    </row>
    <row r="1707" spans="1:31" ht="13.5" thickBot="1" x14ac:dyDescent="0.25">
      <c r="A1707" s="141"/>
      <c r="B1707" s="128"/>
      <c r="C1707" s="147"/>
      <c r="D1707" s="145"/>
      <c r="E1707" s="128"/>
      <c r="F1707" s="128"/>
      <c r="G1707" s="128"/>
      <c r="H1707" s="128"/>
      <c r="I1707" s="128"/>
      <c r="J1707" s="138"/>
      <c r="K1707" s="107" t="s">
        <v>14</v>
      </c>
      <c r="L1707" s="108" t="s">
        <v>60</v>
      </c>
      <c r="M1707" s="113" t="s">
        <v>66</v>
      </c>
      <c r="N1707" s="109">
        <v>480</v>
      </c>
      <c r="O1707" s="109">
        <v>3</v>
      </c>
      <c r="P1707" s="109">
        <v>5</v>
      </c>
      <c r="Q1707" s="109">
        <v>45</v>
      </c>
      <c r="R1707" s="110"/>
      <c r="S1707" s="128"/>
      <c r="T1707" s="128"/>
      <c r="U1707" s="128"/>
      <c r="V1707" s="128"/>
      <c r="W1707" s="128"/>
      <c r="X1707" s="128"/>
      <c r="Y1707" s="128"/>
      <c r="Z1707" s="128"/>
      <c r="AA1707" s="135"/>
    </row>
    <row r="1708" spans="1:31" x14ac:dyDescent="0.2">
      <c r="A1708" s="139" t="s">
        <v>787</v>
      </c>
      <c r="B1708" s="126" t="s">
        <v>76</v>
      </c>
      <c r="C1708" s="142">
        <v>43665</v>
      </c>
      <c r="D1708" s="143" t="s">
        <v>77</v>
      </c>
      <c r="E1708" s="126"/>
      <c r="F1708" s="126"/>
      <c r="G1708" s="126"/>
      <c r="H1708" s="126"/>
      <c r="I1708" s="126"/>
      <c r="J1708" s="136" t="s">
        <v>79</v>
      </c>
      <c r="K1708" s="100" t="s">
        <v>23</v>
      </c>
      <c r="L1708" s="93" t="s">
        <v>60</v>
      </c>
      <c r="M1708" s="111" t="s">
        <v>179</v>
      </c>
      <c r="N1708" s="101">
        <v>480</v>
      </c>
      <c r="O1708" s="101">
        <v>3</v>
      </c>
      <c r="P1708" s="101">
        <v>25</v>
      </c>
      <c r="Q1708" s="101">
        <v>50</v>
      </c>
      <c r="R1708" s="102"/>
      <c r="S1708" s="126" t="s">
        <v>72</v>
      </c>
      <c r="T1708" s="126">
        <v>3</v>
      </c>
      <c r="U1708" s="126">
        <v>25</v>
      </c>
      <c r="V1708" s="126">
        <v>21</v>
      </c>
      <c r="W1708" s="126">
        <v>15</v>
      </c>
      <c r="X1708" s="126">
        <v>1399.2</v>
      </c>
      <c r="Y1708" s="126" t="s">
        <v>75</v>
      </c>
      <c r="Z1708" s="126"/>
      <c r="AA1708" s="133" t="s">
        <v>84</v>
      </c>
      <c r="AE1708" t="str">
        <f>IF(P1708&gt;U1708,"XXXX","")</f>
        <v/>
      </c>
    </row>
    <row r="1709" spans="1:31" x14ac:dyDescent="0.2">
      <c r="A1709" s="140"/>
      <c r="B1709" s="127"/>
      <c r="C1709" s="146"/>
      <c r="D1709" s="144"/>
      <c r="E1709" s="127"/>
      <c r="F1709" s="127"/>
      <c r="G1709" s="127"/>
      <c r="H1709" s="127"/>
      <c r="I1709" s="127"/>
      <c r="J1709" s="137"/>
      <c r="K1709" s="103" t="s">
        <v>13</v>
      </c>
      <c r="L1709" s="104" t="s">
        <v>60</v>
      </c>
      <c r="M1709" s="112" t="s">
        <v>65</v>
      </c>
      <c r="N1709" s="105">
        <v>480</v>
      </c>
      <c r="O1709" s="105">
        <v>3</v>
      </c>
      <c r="P1709" s="105">
        <v>5</v>
      </c>
      <c r="Q1709" s="105">
        <v>45</v>
      </c>
      <c r="R1709" s="106">
        <v>25</v>
      </c>
      <c r="S1709" s="127"/>
      <c r="T1709" s="127"/>
      <c r="U1709" s="127"/>
      <c r="V1709" s="127"/>
      <c r="W1709" s="127"/>
      <c r="X1709" s="127"/>
      <c r="Y1709" s="127"/>
      <c r="Z1709" s="127"/>
      <c r="AA1709" s="134"/>
    </row>
    <row r="1710" spans="1:31" ht="13.5" thickBot="1" x14ac:dyDescent="0.25">
      <c r="A1710" s="141"/>
      <c r="B1710" s="128"/>
      <c r="C1710" s="147"/>
      <c r="D1710" s="145"/>
      <c r="E1710" s="128"/>
      <c r="F1710" s="128"/>
      <c r="G1710" s="128"/>
      <c r="H1710" s="128"/>
      <c r="I1710" s="128"/>
      <c r="J1710" s="138"/>
      <c r="K1710" s="107" t="s">
        <v>14</v>
      </c>
      <c r="L1710" s="108" t="s">
        <v>60</v>
      </c>
      <c r="M1710" s="113" t="s">
        <v>66</v>
      </c>
      <c r="N1710" s="109">
        <v>480</v>
      </c>
      <c r="O1710" s="109">
        <v>3</v>
      </c>
      <c r="P1710" s="109">
        <v>5</v>
      </c>
      <c r="Q1710" s="109">
        <v>45</v>
      </c>
      <c r="R1710" s="110"/>
      <c r="S1710" s="128"/>
      <c r="T1710" s="128"/>
      <c r="U1710" s="128"/>
      <c r="V1710" s="128"/>
      <c r="W1710" s="128"/>
      <c r="X1710" s="128"/>
      <c r="Y1710" s="128"/>
      <c r="Z1710" s="128"/>
      <c r="AA1710" s="135"/>
    </row>
    <row r="1711" spans="1:31" x14ac:dyDescent="0.2">
      <c r="A1711" s="139" t="s">
        <v>788</v>
      </c>
      <c r="B1711" s="126" t="s">
        <v>76</v>
      </c>
      <c r="C1711" s="142">
        <v>43665</v>
      </c>
      <c r="D1711" s="143" t="s">
        <v>77</v>
      </c>
      <c r="E1711" s="126"/>
      <c r="F1711" s="126"/>
      <c r="G1711" s="126"/>
      <c r="H1711" s="126"/>
      <c r="I1711" s="126"/>
      <c r="J1711" s="136" t="s">
        <v>79</v>
      </c>
      <c r="K1711" s="100" t="s">
        <v>23</v>
      </c>
      <c r="L1711" s="93" t="s">
        <v>60</v>
      </c>
      <c r="M1711" s="111" t="s">
        <v>179</v>
      </c>
      <c r="N1711" s="101">
        <v>480</v>
      </c>
      <c r="O1711" s="101">
        <v>3</v>
      </c>
      <c r="P1711" s="101">
        <v>25</v>
      </c>
      <c r="Q1711" s="101">
        <v>60</v>
      </c>
      <c r="R1711" s="102"/>
      <c r="S1711" s="126" t="s">
        <v>72</v>
      </c>
      <c r="T1711" s="126">
        <v>3</v>
      </c>
      <c r="U1711" s="126">
        <v>25</v>
      </c>
      <c r="V1711" s="126">
        <v>21</v>
      </c>
      <c r="W1711" s="126">
        <v>15</v>
      </c>
      <c r="X1711" s="126">
        <v>1399.2</v>
      </c>
      <c r="Y1711" s="126" t="s">
        <v>75</v>
      </c>
      <c r="Z1711" s="126"/>
      <c r="AA1711" s="133" t="s">
        <v>84</v>
      </c>
      <c r="AE1711" t="str">
        <f>IF(P1711&gt;U1711,"XXXX","")</f>
        <v/>
      </c>
    </row>
    <row r="1712" spans="1:31" x14ac:dyDescent="0.2">
      <c r="A1712" s="140"/>
      <c r="B1712" s="127"/>
      <c r="C1712" s="146"/>
      <c r="D1712" s="144"/>
      <c r="E1712" s="127"/>
      <c r="F1712" s="127"/>
      <c r="G1712" s="127"/>
      <c r="H1712" s="127"/>
      <c r="I1712" s="127"/>
      <c r="J1712" s="137"/>
      <c r="K1712" s="103" t="s">
        <v>13</v>
      </c>
      <c r="L1712" s="104" t="s">
        <v>60</v>
      </c>
      <c r="M1712" s="112" t="s">
        <v>65</v>
      </c>
      <c r="N1712" s="105">
        <v>480</v>
      </c>
      <c r="O1712" s="105">
        <v>3</v>
      </c>
      <c r="P1712" s="105">
        <v>5</v>
      </c>
      <c r="Q1712" s="105">
        <v>45</v>
      </c>
      <c r="R1712" s="106">
        <v>25</v>
      </c>
      <c r="S1712" s="127"/>
      <c r="T1712" s="127"/>
      <c r="U1712" s="127"/>
      <c r="V1712" s="127"/>
      <c r="W1712" s="127"/>
      <c r="X1712" s="127"/>
      <c r="Y1712" s="127"/>
      <c r="Z1712" s="127"/>
      <c r="AA1712" s="134"/>
    </row>
    <row r="1713" spans="1:31" ht="13.5" thickBot="1" x14ac:dyDescent="0.25">
      <c r="A1713" s="141"/>
      <c r="B1713" s="128"/>
      <c r="C1713" s="147"/>
      <c r="D1713" s="145"/>
      <c r="E1713" s="128"/>
      <c r="F1713" s="128"/>
      <c r="G1713" s="128"/>
      <c r="H1713" s="128"/>
      <c r="I1713" s="128"/>
      <c r="J1713" s="138"/>
      <c r="K1713" s="107" t="s">
        <v>14</v>
      </c>
      <c r="L1713" s="108" t="s">
        <v>60</v>
      </c>
      <c r="M1713" s="113" t="s">
        <v>66</v>
      </c>
      <c r="N1713" s="109">
        <v>480</v>
      </c>
      <c r="O1713" s="109">
        <v>3</v>
      </c>
      <c r="P1713" s="109">
        <v>5</v>
      </c>
      <c r="Q1713" s="109">
        <v>45</v>
      </c>
      <c r="R1713" s="110"/>
      <c r="S1713" s="128"/>
      <c r="T1713" s="128"/>
      <c r="U1713" s="128"/>
      <c r="V1713" s="128"/>
      <c r="W1713" s="128"/>
      <c r="X1713" s="128"/>
      <c r="Y1713" s="128"/>
      <c r="Z1713" s="128"/>
      <c r="AA1713" s="135"/>
    </row>
    <row r="1714" spans="1:31" x14ac:dyDescent="0.2">
      <c r="A1714" s="139" t="s">
        <v>789</v>
      </c>
      <c r="B1714" s="126" t="s">
        <v>76</v>
      </c>
      <c r="C1714" s="142">
        <v>43665</v>
      </c>
      <c r="D1714" s="143" t="s">
        <v>77</v>
      </c>
      <c r="E1714" s="126"/>
      <c r="F1714" s="126"/>
      <c r="G1714" s="126"/>
      <c r="H1714" s="126"/>
      <c r="I1714" s="126"/>
      <c r="J1714" s="136" t="s">
        <v>79</v>
      </c>
      <c r="K1714" s="100" t="s">
        <v>23</v>
      </c>
      <c r="L1714" s="93" t="s">
        <v>60</v>
      </c>
      <c r="M1714" s="111" t="s">
        <v>179</v>
      </c>
      <c r="N1714" s="101">
        <v>480</v>
      </c>
      <c r="O1714" s="101">
        <v>3</v>
      </c>
      <c r="P1714" s="101">
        <v>25</v>
      </c>
      <c r="Q1714" s="101">
        <v>70</v>
      </c>
      <c r="R1714" s="102"/>
      <c r="S1714" s="126" t="s">
        <v>72</v>
      </c>
      <c r="T1714" s="126">
        <v>3</v>
      </c>
      <c r="U1714" s="126">
        <v>25</v>
      </c>
      <c r="V1714" s="126">
        <v>21</v>
      </c>
      <c r="W1714" s="126">
        <v>15</v>
      </c>
      <c r="X1714" s="126">
        <v>1399.2</v>
      </c>
      <c r="Y1714" s="126" t="s">
        <v>75</v>
      </c>
      <c r="Z1714" s="126"/>
      <c r="AA1714" s="133" t="s">
        <v>84</v>
      </c>
      <c r="AE1714" t="str">
        <f>IF(P1714&gt;U1714,"XXXX","")</f>
        <v/>
      </c>
    </row>
    <row r="1715" spans="1:31" x14ac:dyDescent="0.2">
      <c r="A1715" s="140"/>
      <c r="B1715" s="127"/>
      <c r="C1715" s="146"/>
      <c r="D1715" s="144"/>
      <c r="E1715" s="127"/>
      <c r="F1715" s="127"/>
      <c r="G1715" s="127"/>
      <c r="H1715" s="127"/>
      <c r="I1715" s="127"/>
      <c r="J1715" s="137"/>
      <c r="K1715" s="103" t="s">
        <v>13</v>
      </c>
      <c r="L1715" s="104" t="s">
        <v>60</v>
      </c>
      <c r="M1715" s="112" t="s">
        <v>65</v>
      </c>
      <c r="N1715" s="105">
        <v>480</v>
      </c>
      <c r="O1715" s="105">
        <v>3</v>
      </c>
      <c r="P1715" s="105">
        <v>5</v>
      </c>
      <c r="Q1715" s="105">
        <v>45</v>
      </c>
      <c r="R1715" s="106">
        <v>25</v>
      </c>
      <c r="S1715" s="127"/>
      <c r="T1715" s="127"/>
      <c r="U1715" s="127"/>
      <c r="V1715" s="127"/>
      <c r="W1715" s="127"/>
      <c r="X1715" s="127"/>
      <c r="Y1715" s="127"/>
      <c r="Z1715" s="127"/>
      <c r="AA1715" s="134"/>
    </row>
    <row r="1716" spans="1:31" ht="13.5" thickBot="1" x14ac:dyDescent="0.25">
      <c r="A1716" s="141"/>
      <c r="B1716" s="128"/>
      <c r="C1716" s="147"/>
      <c r="D1716" s="145"/>
      <c r="E1716" s="128"/>
      <c r="F1716" s="128"/>
      <c r="G1716" s="128"/>
      <c r="H1716" s="128"/>
      <c r="I1716" s="128"/>
      <c r="J1716" s="138"/>
      <c r="K1716" s="107" t="s">
        <v>14</v>
      </c>
      <c r="L1716" s="108" t="s">
        <v>60</v>
      </c>
      <c r="M1716" s="113" t="s">
        <v>66</v>
      </c>
      <c r="N1716" s="109">
        <v>480</v>
      </c>
      <c r="O1716" s="109">
        <v>3</v>
      </c>
      <c r="P1716" s="109">
        <v>5</v>
      </c>
      <c r="Q1716" s="109">
        <v>45</v>
      </c>
      <c r="R1716" s="110"/>
      <c r="S1716" s="128"/>
      <c r="T1716" s="128"/>
      <c r="U1716" s="128"/>
      <c r="V1716" s="128"/>
      <c r="W1716" s="128"/>
      <c r="X1716" s="128"/>
      <c r="Y1716" s="128"/>
      <c r="Z1716" s="128"/>
      <c r="AA1716" s="135"/>
    </row>
    <row r="1717" spans="1:31" x14ac:dyDescent="0.2">
      <c r="A1717" s="139" t="s">
        <v>790</v>
      </c>
      <c r="B1717" s="126" t="s">
        <v>76</v>
      </c>
      <c r="C1717" s="142">
        <v>43665</v>
      </c>
      <c r="D1717" s="143" t="s">
        <v>77</v>
      </c>
      <c r="E1717" s="126"/>
      <c r="F1717" s="126"/>
      <c r="G1717" s="126"/>
      <c r="H1717" s="126"/>
      <c r="I1717" s="126"/>
      <c r="J1717" s="136" t="s">
        <v>79</v>
      </c>
      <c r="K1717" s="100" t="s">
        <v>23</v>
      </c>
      <c r="L1717" s="93" t="s">
        <v>60</v>
      </c>
      <c r="M1717" s="111" t="s">
        <v>179</v>
      </c>
      <c r="N1717" s="101">
        <v>480</v>
      </c>
      <c r="O1717" s="101">
        <v>3</v>
      </c>
      <c r="P1717" s="101">
        <v>25</v>
      </c>
      <c r="Q1717" s="101">
        <v>40</v>
      </c>
      <c r="R1717" s="102"/>
      <c r="S1717" s="126" t="s">
        <v>72</v>
      </c>
      <c r="T1717" s="126">
        <v>3</v>
      </c>
      <c r="U1717" s="126">
        <v>25</v>
      </c>
      <c r="V1717" s="126">
        <v>27</v>
      </c>
      <c r="W1717" s="126">
        <v>20</v>
      </c>
      <c r="X1717" s="126">
        <v>1399.2</v>
      </c>
      <c r="Y1717" s="126" t="s">
        <v>75</v>
      </c>
      <c r="Z1717" s="126"/>
      <c r="AA1717" s="133" t="s">
        <v>84</v>
      </c>
      <c r="AE1717" t="str">
        <f>IF(P1717&gt;U1717,"XXXX","")</f>
        <v/>
      </c>
    </row>
    <row r="1718" spans="1:31" x14ac:dyDescent="0.2">
      <c r="A1718" s="140"/>
      <c r="B1718" s="127"/>
      <c r="C1718" s="146"/>
      <c r="D1718" s="144"/>
      <c r="E1718" s="127"/>
      <c r="F1718" s="127"/>
      <c r="G1718" s="127"/>
      <c r="H1718" s="127"/>
      <c r="I1718" s="127"/>
      <c r="J1718" s="137"/>
      <c r="K1718" s="103" t="s">
        <v>13</v>
      </c>
      <c r="L1718" s="104" t="s">
        <v>60</v>
      </c>
      <c r="M1718" s="112" t="s">
        <v>65</v>
      </c>
      <c r="N1718" s="105">
        <v>480</v>
      </c>
      <c r="O1718" s="105">
        <v>3</v>
      </c>
      <c r="P1718" s="105">
        <v>5</v>
      </c>
      <c r="Q1718" s="105">
        <v>45</v>
      </c>
      <c r="R1718" s="106">
        <v>25</v>
      </c>
      <c r="S1718" s="127"/>
      <c r="T1718" s="127"/>
      <c r="U1718" s="127"/>
      <c r="V1718" s="127"/>
      <c r="W1718" s="127"/>
      <c r="X1718" s="127"/>
      <c r="Y1718" s="127"/>
      <c r="Z1718" s="127"/>
      <c r="AA1718" s="134"/>
    </row>
    <row r="1719" spans="1:31" ht="13.5" thickBot="1" x14ac:dyDescent="0.25">
      <c r="A1719" s="141"/>
      <c r="B1719" s="128"/>
      <c r="C1719" s="147"/>
      <c r="D1719" s="145"/>
      <c r="E1719" s="128"/>
      <c r="F1719" s="128"/>
      <c r="G1719" s="128"/>
      <c r="H1719" s="128"/>
      <c r="I1719" s="128"/>
      <c r="J1719" s="138"/>
      <c r="K1719" s="107" t="s">
        <v>14</v>
      </c>
      <c r="L1719" s="108" t="s">
        <v>60</v>
      </c>
      <c r="M1719" s="113" t="s">
        <v>66</v>
      </c>
      <c r="N1719" s="109">
        <v>480</v>
      </c>
      <c r="O1719" s="109">
        <v>3</v>
      </c>
      <c r="P1719" s="109">
        <v>5</v>
      </c>
      <c r="Q1719" s="109">
        <v>45</v>
      </c>
      <c r="R1719" s="110"/>
      <c r="S1719" s="128"/>
      <c r="T1719" s="128"/>
      <c r="U1719" s="128"/>
      <c r="V1719" s="128"/>
      <c r="W1719" s="128"/>
      <c r="X1719" s="128"/>
      <c r="Y1719" s="128"/>
      <c r="Z1719" s="128"/>
      <c r="AA1719" s="135"/>
    </row>
    <row r="1720" spans="1:31" x14ac:dyDescent="0.2">
      <c r="A1720" s="139" t="s">
        <v>791</v>
      </c>
      <c r="B1720" s="126" t="s">
        <v>76</v>
      </c>
      <c r="C1720" s="142">
        <v>43665</v>
      </c>
      <c r="D1720" s="143" t="s">
        <v>77</v>
      </c>
      <c r="E1720" s="126"/>
      <c r="F1720" s="126"/>
      <c r="G1720" s="126"/>
      <c r="H1720" s="126"/>
      <c r="I1720" s="126"/>
      <c r="J1720" s="136" t="s">
        <v>79</v>
      </c>
      <c r="K1720" s="100" t="s">
        <v>23</v>
      </c>
      <c r="L1720" s="93" t="s">
        <v>60</v>
      </c>
      <c r="M1720" s="111" t="s">
        <v>179</v>
      </c>
      <c r="N1720" s="101">
        <v>480</v>
      </c>
      <c r="O1720" s="101">
        <v>3</v>
      </c>
      <c r="P1720" s="101">
        <v>25</v>
      </c>
      <c r="Q1720" s="101">
        <v>50</v>
      </c>
      <c r="R1720" s="102"/>
      <c r="S1720" s="126" t="s">
        <v>72</v>
      </c>
      <c r="T1720" s="126">
        <v>3</v>
      </c>
      <c r="U1720" s="126">
        <v>25</v>
      </c>
      <c r="V1720" s="126">
        <v>27</v>
      </c>
      <c r="W1720" s="126">
        <v>20</v>
      </c>
      <c r="X1720" s="126">
        <v>1399.2</v>
      </c>
      <c r="Y1720" s="126" t="s">
        <v>75</v>
      </c>
      <c r="Z1720" s="126"/>
      <c r="AA1720" s="133" t="s">
        <v>84</v>
      </c>
      <c r="AE1720" t="str">
        <f>IF(P1720&gt;U1720,"XXXX","")</f>
        <v/>
      </c>
    </row>
    <row r="1721" spans="1:31" x14ac:dyDescent="0.2">
      <c r="A1721" s="140"/>
      <c r="B1721" s="127"/>
      <c r="C1721" s="146"/>
      <c r="D1721" s="144"/>
      <c r="E1721" s="127"/>
      <c r="F1721" s="127"/>
      <c r="G1721" s="127"/>
      <c r="H1721" s="127"/>
      <c r="I1721" s="127"/>
      <c r="J1721" s="137"/>
      <c r="K1721" s="103" t="s">
        <v>13</v>
      </c>
      <c r="L1721" s="104" t="s">
        <v>60</v>
      </c>
      <c r="M1721" s="112" t="s">
        <v>65</v>
      </c>
      <c r="N1721" s="105">
        <v>480</v>
      </c>
      <c r="O1721" s="105">
        <v>3</v>
      </c>
      <c r="P1721" s="105">
        <v>5</v>
      </c>
      <c r="Q1721" s="105">
        <v>45</v>
      </c>
      <c r="R1721" s="106">
        <v>25</v>
      </c>
      <c r="S1721" s="127"/>
      <c r="T1721" s="127"/>
      <c r="U1721" s="127"/>
      <c r="V1721" s="127"/>
      <c r="W1721" s="127"/>
      <c r="X1721" s="127"/>
      <c r="Y1721" s="127"/>
      <c r="Z1721" s="127"/>
      <c r="AA1721" s="134"/>
    </row>
    <row r="1722" spans="1:31" ht="13.5" thickBot="1" x14ac:dyDescent="0.25">
      <c r="A1722" s="141"/>
      <c r="B1722" s="128"/>
      <c r="C1722" s="147"/>
      <c r="D1722" s="145"/>
      <c r="E1722" s="128"/>
      <c r="F1722" s="128"/>
      <c r="G1722" s="128"/>
      <c r="H1722" s="128"/>
      <c r="I1722" s="128"/>
      <c r="J1722" s="138"/>
      <c r="K1722" s="107" t="s">
        <v>14</v>
      </c>
      <c r="L1722" s="108" t="s">
        <v>60</v>
      </c>
      <c r="M1722" s="113" t="s">
        <v>66</v>
      </c>
      <c r="N1722" s="109">
        <v>480</v>
      </c>
      <c r="O1722" s="109">
        <v>3</v>
      </c>
      <c r="P1722" s="109">
        <v>5</v>
      </c>
      <c r="Q1722" s="109">
        <v>45</v>
      </c>
      <c r="R1722" s="110"/>
      <c r="S1722" s="128"/>
      <c r="T1722" s="128"/>
      <c r="U1722" s="128"/>
      <c r="V1722" s="128"/>
      <c r="W1722" s="128"/>
      <c r="X1722" s="128"/>
      <c r="Y1722" s="128"/>
      <c r="Z1722" s="128"/>
      <c r="AA1722" s="135"/>
    </row>
    <row r="1723" spans="1:31" x14ac:dyDescent="0.2">
      <c r="A1723" s="139" t="s">
        <v>792</v>
      </c>
      <c r="B1723" s="126" t="s">
        <v>76</v>
      </c>
      <c r="C1723" s="142">
        <v>43665</v>
      </c>
      <c r="D1723" s="143" t="s">
        <v>77</v>
      </c>
      <c r="E1723" s="126"/>
      <c r="F1723" s="126"/>
      <c r="G1723" s="126"/>
      <c r="H1723" s="126"/>
      <c r="I1723" s="126"/>
      <c r="J1723" s="136" t="s">
        <v>79</v>
      </c>
      <c r="K1723" s="100" t="s">
        <v>23</v>
      </c>
      <c r="L1723" s="93" t="s">
        <v>60</v>
      </c>
      <c r="M1723" s="111" t="s">
        <v>179</v>
      </c>
      <c r="N1723" s="101">
        <v>480</v>
      </c>
      <c r="O1723" s="101">
        <v>3</v>
      </c>
      <c r="P1723" s="101">
        <v>25</v>
      </c>
      <c r="Q1723" s="101">
        <v>60</v>
      </c>
      <c r="R1723" s="102"/>
      <c r="S1723" s="126" t="s">
        <v>72</v>
      </c>
      <c r="T1723" s="126">
        <v>3</v>
      </c>
      <c r="U1723" s="126">
        <v>25</v>
      </c>
      <c r="V1723" s="126">
        <v>27</v>
      </c>
      <c r="W1723" s="126">
        <v>20</v>
      </c>
      <c r="X1723" s="126">
        <v>1399.2</v>
      </c>
      <c r="Y1723" s="126" t="s">
        <v>75</v>
      </c>
      <c r="Z1723" s="126"/>
      <c r="AA1723" s="133" t="s">
        <v>84</v>
      </c>
      <c r="AE1723" t="str">
        <f>IF(P1723&gt;U1723,"XXXX","")</f>
        <v/>
      </c>
    </row>
    <row r="1724" spans="1:31" x14ac:dyDescent="0.2">
      <c r="A1724" s="140"/>
      <c r="B1724" s="127"/>
      <c r="C1724" s="146"/>
      <c r="D1724" s="144"/>
      <c r="E1724" s="127"/>
      <c r="F1724" s="127"/>
      <c r="G1724" s="127"/>
      <c r="H1724" s="127"/>
      <c r="I1724" s="127"/>
      <c r="J1724" s="137"/>
      <c r="K1724" s="103" t="s">
        <v>13</v>
      </c>
      <c r="L1724" s="104" t="s">
        <v>60</v>
      </c>
      <c r="M1724" s="112" t="s">
        <v>65</v>
      </c>
      <c r="N1724" s="105">
        <v>480</v>
      </c>
      <c r="O1724" s="105">
        <v>3</v>
      </c>
      <c r="P1724" s="105">
        <v>5</v>
      </c>
      <c r="Q1724" s="105">
        <v>45</v>
      </c>
      <c r="R1724" s="106">
        <v>25</v>
      </c>
      <c r="S1724" s="127"/>
      <c r="T1724" s="127"/>
      <c r="U1724" s="127"/>
      <c r="V1724" s="127"/>
      <c r="W1724" s="127"/>
      <c r="X1724" s="127"/>
      <c r="Y1724" s="127"/>
      <c r="Z1724" s="127"/>
      <c r="AA1724" s="134"/>
    </row>
    <row r="1725" spans="1:31" ht="13.5" thickBot="1" x14ac:dyDescent="0.25">
      <c r="A1725" s="141"/>
      <c r="B1725" s="128"/>
      <c r="C1725" s="147"/>
      <c r="D1725" s="145"/>
      <c r="E1725" s="128"/>
      <c r="F1725" s="128"/>
      <c r="G1725" s="128"/>
      <c r="H1725" s="128"/>
      <c r="I1725" s="128"/>
      <c r="J1725" s="138"/>
      <c r="K1725" s="107" t="s">
        <v>14</v>
      </c>
      <c r="L1725" s="108" t="s">
        <v>60</v>
      </c>
      <c r="M1725" s="113" t="s">
        <v>66</v>
      </c>
      <c r="N1725" s="109">
        <v>480</v>
      </c>
      <c r="O1725" s="109">
        <v>3</v>
      </c>
      <c r="P1725" s="109">
        <v>5</v>
      </c>
      <c r="Q1725" s="109">
        <v>45</v>
      </c>
      <c r="R1725" s="110"/>
      <c r="S1725" s="128"/>
      <c r="T1725" s="128"/>
      <c r="U1725" s="128"/>
      <c r="V1725" s="128"/>
      <c r="W1725" s="128"/>
      <c r="X1725" s="128"/>
      <c r="Y1725" s="128"/>
      <c r="Z1725" s="128"/>
      <c r="AA1725" s="135"/>
    </row>
    <row r="1726" spans="1:31" x14ac:dyDescent="0.2">
      <c r="A1726" s="139" t="s">
        <v>793</v>
      </c>
      <c r="B1726" s="126" t="s">
        <v>76</v>
      </c>
      <c r="C1726" s="142">
        <v>43665</v>
      </c>
      <c r="D1726" s="143" t="s">
        <v>77</v>
      </c>
      <c r="E1726" s="126"/>
      <c r="F1726" s="126"/>
      <c r="G1726" s="126"/>
      <c r="H1726" s="126"/>
      <c r="I1726" s="126"/>
      <c r="J1726" s="136" t="s">
        <v>79</v>
      </c>
      <c r="K1726" s="100" t="s">
        <v>23</v>
      </c>
      <c r="L1726" s="93" t="s">
        <v>60</v>
      </c>
      <c r="M1726" s="111" t="s">
        <v>179</v>
      </c>
      <c r="N1726" s="101">
        <v>480</v>
      </c>
      <c r="O1726" s="101">
        <v>3</v>
      </c>
      <c r="P1726" s="101">
        <v>25</v>
      </c>
      <c r="Q1726" s="101">
        <v>70</v>
      </c>
      <c r="R1726" s="102"/>
      <c r="S1726" s="126" t="s">
        <v>72</v>
      </c>
      <c r="T1726" s="126">
        <v>3</v>
      </c>
      <c r="U1726" s="126">
        <v>25</v>
      </c>
      <c r="V1726" s="126">
        <v>27</v>
      </c>
      <c r="W1726" s="126">
        <v>20</v>
      </c>
      <c r="X1726" s="126">
        <v>1399.2</v>
      </c>
      <c r="Y1726" s="126" t="s">
        <v>75</v>
      </c>
      <c r="Z1726" s="126"/>
      <c r="AA1726" s="133" t="s">
        <v>84</v>
      </c>
      <c r="AE1726" t="str">
        <f>IF(P1726&gt;U1726,"XXXX","")</f>
        <v/>
      </c>
    </row>
    <row r="1727" spans="1:31" x14ac:dyDescent="0.2">
      <c r="A1727" s="140"/>
      <c r="B1727" s="127"/>
      <c r="C1727" s="146"/>
      <c r="D1727" s="144"/>
      <c r="E1727" s="127"/>
      <c r="F1727" s="127"/>
      <c r="G1727" s="127"/>
      <c r="H1727" s="127"/>
      <c r="I1727" s="127"/>
      <c r="J1727" s="137"/>
      <c r="K1727" s="103" t="s">
        <v>13</v>
      </c>
      <c r="L1727" s="104" t="s">
        <v>60</v>
      </c>
      <c r="M1727" s="112" t="s">
        <v>65</v>
      </c>
      <c r="N1727" s="105">
        <v>480</v>
      </c>
      <c r="O1727" s="105">
        <v>3</v>
      </c>
      <c r="P1727" s="105">
        <v>5</v>
      </c>
      <c r="Q1727" s="105">
        <v>45</v>
      </c>
      <c r="R1727" s="106">
        <v>25</v>
      </c>
      <c r="S1727" s="127"/>
      <c r="T1727" s="127"/>
      <c r="U1727" s="127"/>
      <c r="V1727" s="127"/>
      <c r="W1727" s="127"/>
      <c r="X1727" s="127"/>
      <c r="Y1727" s="127"/>
      <c r="Z1727" s="127"/>
      <c r="AA1727" s="134"/>
    </row>
    <row r="1728" spans="1:31" ht="13.5" thickBot="1" x14ac:dyDescent="0.25">
      <c r="A1728" s="141"/>
      <c r="B1728" s="128"/>
      <c r="C1728" s="147"/>
      <c r="D1728" s="145"/>
      <c r="E1728" s="128"/>
      <c r="F1728" s="128"/>
      <c r="G1728" s="128"/>
      <c r="H1728" s="128"/>
      <c r="I1728" s="128"/>
      <c r="J1728" s="138"/>
      <c r="K1728" s="107" t="s">
        <v>14</v>
      </c>
      <c r="L1728" s="108" t="s">
        <v>60</v>
      </c>
      <c r="M1728" s="113" t="s">
        <v>66</v>
      </c>
      <c r="N1728" s="109">
        <v>480</v>
      </c>
      <c r="O1728" s="109">
        <v>3</v>
      </c>
      <c r="P1728" s="109">
        <v>5</v>
      </c>
      <c r="Q1728" s="109">
        <v>45</v>
      </c>
      <c r="R1728" s="110"/>
      <c r="S1728" s="128"/>
      <c r="T1728" s="128"/>
      <c r="U1728" s="128"/>
      <c r="V1728" s="128"/>
      <c r="W1728" s="128"/>
      <c r="X1728" s="128"/>
      <c r="Y1728" s="128"/>
      <c r="Z1728" s="128"/>
      <c r="AA1728" s="135"/>
    </row>
    <row r="1729" spans="1:31" x14ac:dyDescent="0.2">
      <c r="A1729" s="139" t="s">
        <v>794</v>
      </c>
      <c r="B1729" s="126" t="s">
        <v>76</v>
      </c>
      <c r="C1729" s="142">
        <v>43665</v>
      </c>
      <c r="D1729" s="143" t="s">
        <v>77</v>
      </c>
      <c r="E1729" s="126"/>
      <c r="F1729" s="126"/>
      <c r="G1729" s="126"/>
      <c r="H1729" s="126"/>
      <c r="I1729" s="126"/>
      <c r="J1729" s="136" t="s">
        <v>79</v>
      </c>
      <c r="K1729" s="100" t="s">
        <v>23</v>
      </c>
      <c r="L1729" s="93" t="s">
        <v>60</v>
      </c>
      <c r="M1729" s="111" t="s">
        <v>179</v>
      </c>
      <c r="N1729" s="101">
        <v>480</v>
      </c>
      <c r="O1729" s="101">
        <v>3</v>
      </c>
      <c r="P1729" s="101">
        <v>25</v>
      </c>
      <c r="Q1729" s="101">
        <v>50</v>
      </c>
      <c r="R1729" s="102"/>
      <c r="S1729" s="126" t="s">
        <v>72</v>
      </c>
      <c r="T1729" s="126">
        <v>3</v>
      </c>
      <c r="U1729" s="126">
        <v>25</v>
      </c>
      <c r="V1729" s="126">
        <v>34</v>
      </c>
      <c r="W1729" s="126">
        <v>25</v>
      </c>
      <c r="X1729" s="126">
        <v>1399.2</v>
      </c>
      <c r="Y1729" s="126" t="s">
        <v>75</v>
      </c>
      <c r="Z1729" s="126"/>
      <c r="AA1729" s="133" t="s">
        <v>84</v>
      </c>
      <c r="AE1729" t="str">
        <f>IF(P1729&gt;U1729,"XXXX","")</f>
        <v/>
      </c>
    </row>
    <row r="1730" spans="1:31" x14ac:dyDescent="0.2">
      <c r="A1730" s="140"/>
      <c r="B1730" s="127"/>
      <c r="C1730" s="146"/>
      <c r="D1730" s="144"/>
      <c r="E1730" s="127"/>
      <c r="F1730" s="127"/>
      <c r="G1730" s="127"/>
      <c r="H1730" s="127"/>
      <c r="I1730" s="127"/>
      <c r="J1730" s="137"/>
      <c r="K1730" s="103" t="s">
        <v>13</v>
      </c>
      <c r="L1730" s="104" t="s">
        <v>60</v>
      </c>
      <c r="M1730" s="112" t="s">
        <v>65</v>
      </c>
      <c r="N1730" s="105">
        <v>480</v>
      </c>
      <c r="O1730" s="105">
        <v>3</v>
      </c>
      <c r="P1730" s="105">
        <v>5</v>
      </c>
      <c r="Q1730" s="105">
        <v>45</v>
      </c>
      <c r="R1730" s="106">
        <v>25</v>
      </c>
      <c r="S1730" s="127"/>
      <c r="T1730" s="127"/>
      <c r="U1730" s="127"/>
      <c r="V1730" s="127"/>
      <c r="W1730" s="127"/>
      <c r="X1730" s="127"/>
      <c r="Y1730" s="127"/>
      <c r="Z1730" s="127"/>
      <c r="AA1730" s="134"/>
    </row>
    <row r="1731" spans="1:31" ht="13.5" thickBot="1" x14ac:dyDescent="0.25">
      <c r="A1731" s="141"/>
      <c r="B1731" s="128"/>
      <c r="C1731" s="147"/>
      <c r="D1731" s="145"/>
      <c r="E1731" s="128"/>
      <c r="F1731" s="128"/>
      <c r="G1731" s="128"/>
      <c r="H1731" s="128"/>
      <c r="I1731" s="128"/>
      <c r="J1731" s="138"/>
      <c r="K1731" s="107" t="s">
        <v>14</v>
      </c>
      <c r="L1731" s="108" t="s">
        <v>60</v>
      </c>
      <c r="M1731" s="113" t="s">
        <v>66</v>
      </c>
      <c r="N1731" s="109">
        <v>480</v>
      </c>
      <c r="O1731" s="109">
        <v>3</v>
      </c>
      <c r="P1731" s="109">
        <v>5</v>
      </c>
      <c r="Q1731" s="109">
        <v>45</v>
      </c>
      <c r="R1731" s="110"/>
      <c r="S1731" s="128"/>
      <c r="T1731" s="128"/>
      <c r="U1731" s="128"/>
      <c r="V1731" s="128"/>
      <c r="W1731" s="128"/>
      <c r="X1731" s="128"/>
      <c r="Y1731" s="128"/>
      <c r="Z1731" s="128"/>
      <c r="AA1731" s="135"/>
    </row>
    <row r="1732" spans="1:31" x14ac:dyDescent="0.2">
      <c r="A1732" s="139" t="s">
        <v>795</v>
      </c>
      <c r="B1732" s="126" t="s">
        <v>76</v>
      </c>
      <c r="C1732" s="142">
        <v>43665</v>
      </c>
      <c r="D1732" s="143" t="s">
        <v>77</v>
      </c>
      <c r="E1732" s="126"/>
      <c r="F1732" s="126"/>
      <c r="G1732" s="126"/>
      <c r="H1732" s="126"/>
      <c r="I1732" s="126"/>
      <c r="J1732" s="136" t="s">
        <v>79</v>
      </c>
      <c r="K1732" s="100" t="s">
        <v>23</v>
      </c>
      <c r="L1732" s="93" t="s">
        <v>60</v>
      </c>
      <c r="M1732" s="111" t="s">
        <v>179</v>
      </c>
      <c r="N1732" s="101">
        <v>480</v>
      </c>
      <c r="O1732" s="101">
        <v>3</v>
      </c>
      <c r="P1732" s="101">
        <v>25</v>
      </c>
      <c r="Q1732" s="101">
        <v>60</v>
      </c>
      <c r="R1732" s="102"/>
      <c r="S1732" s="126" t="s">
        <v>72</v>
      </c>
      <c r="T1732" s="126">
        <v>3</v>
      </c>
      <c r="U1732" s="126">
        <v>25</v>
      </c>
      <c r="V1732" s="126">
        <v>34</v>
      </c>
      <c r="W1732" s="126">
        <v>25</v>
      </c>
      <c r="X1732" s="126">
        <v>1399.2</v>
      </c>
      <c r="Y1732" s="126" t="s">
        <v>75</v>
      </c>
      <c r="Z1732" s="126"/>
      <c r="AA1732" s="133" t="s">
        <v>84</v>
      </c>
      <c r="AE1732" t="str">
        <f>IF(P1732&gt;U1732,"XXXX","")</f>
        <v/>
      </c>
    </row>
    <row r="1733" spans="1:31" x14ac:dyDescent="0.2">
      <c r="A1733" s="140"/>
      <c r="B1733" s="127"/>
      <c r="C1733" s="146"/>
      <c r="D1733" s="144"/>
      <c r="E1733" s="127"/>
      <c r="F1733" s="127"/>
      <c r="G1733" s="127"/>
      <c r="H1733" s="127"/>
      <c r="I1733" s="127"/>
      <c r="J1733" s="137"/>
      <c r="K1733" s="103" t="s">
        <v>13</v>
      </c>
      <c r="L1733" s="104" t="s">
        <v>60</v>
      </c>
      <c r="M1733" s="112" t="s">
        <v>65</v>
      </c>
      <c r="N1733" s="105">
        <v>480</v>
      </c>
      <c r="O1733" s="105">
        <v>3</v>
      </c>
      <c r="P1733" s="105">
        <v>5</v>
      </c>
      <c r="Q1733" s="105">
        <v>45</v>
      </c>
      <c r="R1733" s="106">
        <v>25</v>
      </c>
      <c r="S1733" s="127"/>
      <c r="T1733" s="127"/>
      <c r="U1733" s="127"/>
      <c r="V1733" s="127"/>
      <c r="W1733" s="127"/>
      <c r="X1733" s="127"/>
      <c r="Y1733" s="127"/>
      <c r="Z1733" s="127"/>
      <c r="AA1733" s="134"/>
    </row>
    <row r="1734" spans="1:31" ht="13.5" thickBot="1" x14ac:dyDescent="0.25">
      <c r="A1734" s="141"/>
      <c r="B1734" s="128"/>
      <c r="C1734" s="147"/>
      <c r="D1734" s="145"/>
      <c r="E1734" s="128"/>
      <c r="F1734" s="128"/>
      <c r="G1734" s="128"/>
      <c r="H1734" s="128"/>
      <c r="I1734" s="128"/>
      <c r="J1734" s="138"/>
      <c r="K1734" s="107" t="s">
        <v>14</v>
      </c>
      <c r="L1734" s="108" t="s">
        <v>60</v>
      </c>
      <c r="M1734" s="113" t="s">
        <v>66</v>
      </c>
      <c r="N1734" s="109">
        <v>480</v>
      </c>
      <c r="O1734" s="109">
        <v>3</v>
      </c>
      <c r="P1734" s="109">
        <v>5</v>
      </c>
      <c r="Q1734" s="109">
        <v>45</v>
      </c>
      <c r="R1734" s="110"/>
      <c r="S1734" s="128"/>
      <c r="T1734" s="128"/>
      <c r="U1734" s="128"/>
      <c r="V1734" s="128"/>
      <c r="W1734" s="128"/>
      <c r="X1734" s="128"/>
      <c r="Y1734" s="128"/>
      <c r="Z1734" s="128"/>
      <c r="AA1734" s="135"/>
    </row>
    <row r="1735" spans="1:31" x14ac:dyDescent="0.2">
      <c r="A1735" s="139" t="s">
        <v>796</v>
      </c>
      <c r="B1735" s="126" t="s">
        <v>76</v>
      </c>
      <c r="C1735" s="142">
        <v>43665</v>
      </c>
      <c r="D1735" s="143" t="s">
        <v>77</v>
      </c>
      <c r="E1735" s="126"/>
      <c r="F1735" s="126"/>
      <c r="G1735" s="126"/>
      <c r="H1735" s="126"/>
      <c r="I1735" s="126"/>
      <c r="J1735" s="136" t="s">
        <v>79</v>
      </c>
      <c r="K1735" s="100" t="s">
        <v>23</v>
      </c>
      <c r="L1735" s="93" t="s">
        <v>60</v>
      </c>
      <c r="M1735" s="111" t="s">
        <v>179</v>
      </c>
      <c r="N1735" s="101">
        <v>480</v>
      </c>
      <c r="O1735" s="101">
        <v>3</v>
      </c>
      <c r="P1735" s="101">
        <v>25</v>
      </c>
      <c r="Q1735" s="101">
        <v>70</v>
      </c>
      <c r="R1735" s="102"/>
      <c r="S1735" s="126" t="s">
        <v>72</v>
      </c>
      <c r="T1735" s="126">
        <v>3</v>
      </c>
      <c r="U1735" s="126">
        <v>25</v>
      </c>
      <c r="V1735" s="126">
        <v>34</v>
      </c>
      <c r="W1735" s="126">
        <v>25</v>
      </c>
      <c r="X1735" s="126">
        <v>1399.2</v>
      </c>
      <c r="Y1735" s="126" t="s">
        <v>75</v>
      </c>
      <c r="Z1735" s="126"/>
      <c r="AA1735" s="133" t="s">
        <v>84</v>
      </c>
      <c r="AE1735" t="str">
        <f>IF(P1735&gt;U1735,"XXXX","")</f>
        <v/>
      </c>
    </row>
    <row r="1736" spans="1:31" x14ac:dyDescent="0.2">
      <c r="A1736" s="140"/>
      <c r="B1736" s="127"/>
      <c r="C1736" s="146"/>
      <c r="D1736" s="144"/>
      <c r="E1736" s="127"/>
      <c r="F1736" s="127"/>
      <c r="G1736" s="127"/>
      <c r="H1736" s="127"/>
      <c r="I1736" s="127"/>
      <c r="J1736" s="137"/>
      <c r="K1736" s="103" t="s">
        <v>13</v>
      </c>
      <c r="L1736" s="104" t="s">
        <v>60</v>
      </c>
      <c r="M1736" s="112" t="s">
        <v>65</v>
      </c>
      <c r="N1736" s="105">
        <v>480</v>
      </c>
      <c r="O1736" s="105">
        <v>3</v>
      </c>
      <c r="P1736" s="105">
        <v>5</v>
      </c>
      <c r="Q1736" s="105">
        <v>45</v>
      </c>
      <c r="R1736" s="106">
        <v>25</v>
      </c>
      <c r="S1736" s="127"/>
      <c r="T1736" s="127"/>
      <c r="U1736" s="127"/>
      <c r="V1736" s="127"/>
      <c r="W1736" s="127"/>
      <c r="X1736" s="127"/>
      <c r="Y1736" s="127"/>
      <c r="Z1736" s="127"/>
      <c r="AA1736" s="134"/>
    </row>
    <row r="1737" spans="1:31" ht="13.5" thickBot="1" x14ac:dyDescent="0.25">
      <c r="A1737" s="141"/>
      <c r="B1737" s="128"/>
      <c r="C1737" s="147"/>
      <c r="D1737" s="145"/>
      <c r="E1737" s="128"/>
      <c r="F1737" s="128"/>
      <c r="G1737" s="128"/>
      <c r="H1737" s="128"/>
      <c r="I1737" s="128"/>
      <c r="J1737" s="138"/>
      <c r="K1737" s="107" t="s">
        <v>14</v>
      </c>
      <c r="L1737" s="108" t="s">
        <v>60</v>
      </c>
      <c r="M1737" s="113" t="s">
        <v>66</v>
      </c>
      <c r="N1737" s="109">
        <v>480</v>
      </c>
      <c r="O1737" s="109">
        <v>3</v>
      </c>
      <c r="P1737" s="109">
        <v>5</v>
      </c>
      <c r="Q1737" s="109">
        <v>45</v>
      </c>
      <c r="R1737" s="110"/>
      <c r="S1737" s="128"/>
      <c r="T1737" s="128"/>
      <c r="U1737" s="128"/>
      <c r="V1737" s="128"/>
      <c r="W1737" s="128"/>
      <c r="X1737" s="128"/>
      <c r="Y1737" s="128"/>
      <c r="Z1737" s="128"/>
      <c r="AA1737" s="135"/>
    </row>
    <row r="1738" spans="1:31" x14ac:dyDescent="0.2">
      <c r="A1738" s="139" t="s">
        <v>797</v>
      </c>
      <c r="B1738" s="126" t="s">
        <v>76</v>
      </c>
      <c r="C1738" s="142">
        <v>43665</v>
      </c>
      <c r="D1738" s="143" t="s">
        <v>77</v>
      </c>
      <c r="E1738" s="126"/>
      <c r="F1738" s="126"/>
      <c r="G1738" s="126"/>
      <c r="H1738" s="126"/>
      <c r="I1738" s="126"/>
      <c r="J1738" s="136" t="s">
        <v>79</v>
      </c>
      <c r="K1738" s="100" t="s">
        <v>23</v>
      </c>
      <c r="L1738" s="93" t="s">
        <v>60</v>
      </c>
      <c r="M1738" s="111" t="s">
        <v>179</v>
      </c>
      <c r="N1738" s="101">
        <v>600</v>
      </c>
      <c r="O1738" s="101">
        <v>3</v>
      </c>
      <c r="P1738" s="101">
        <v>18</v>
      </c>
      <c r="Q1738" s="101">
        <v>30</v>
      </c>
      <c r="R1738" s="102"/>
      <c r="S1738" s="126" t="s">
        <v>73</v>
      </c>
      <c r="T1738" s="126">
        <v>3</v>
      </c>
      <c r="U1738" s="126">
        <v>18</v>
      </c>
      <c r="V1738" s="126">
        <v>17</v>
      </c>
      <c r="W1738" s="126">
        <v>15</v>
      </c>
      <c r="X1738" s="126">
        <v>1399.2</v>
      </c>
      <c r="Y1738" s="126" t="s">
        <v>75</v>
      </c>
      <c r="Z1738" s="126"/>
      <c r="AA1738" s="133" t="s">
        <v>84</v>
      </c>
      <c r="AE1738" t="str">
        <f>IF(P1738&gt;U1738,"XXXX","")</f>
        <v/>
      </c>
    </row>
    <row r="1739" spans="1:31" x14ac:dyDescent="0.2">
      <c r="A1739" s="140"/>
      <c r="B1739" s="127"/>
      <c r="C1739" s="146"/>
      <c r="D1739" s="144"/>
      <c r="E1739" s="127"/>
      <c r="F1739" s="127"/>
      <c r="G1739" s="127"/>
      <c r="H1739" s="127"/>
      <c r="I1739" s="127"/>
      <c r="J1739" s="137"/>
      <c r="K1739" s="103" t="s">
        <v>13</v>
      </c>
      <c r="L1739" s="104" t="s">
        <v>60</v>
      </c>
      <c r="M1739" s="112" t="s">
        <v>65</v>
      </c>
      <c r="N1739" s="105">
        <v>600</v>
      </c>
      <c r="O1739" s="105">
        <v>3</v>
      </c>
      <c r="P1739" s="105">
        <v>5</v>
      </c>
      <c r="Q1739" s="105">
        <v>45</v>
      </c>
      <c r="R1739" s="106">
        <v>25</v>
      </c>
      <c r="S1739" s="127"/>
      <c r="T1739" s="127"/>
      <c r="U1739" s="127"/>
      <c r="V1739" s="127"/>
      <c r="W1739" s="127"/>
      <c r="X1739" s="127"/>
      <c r="Y1739" s="127"/>
      <c r="Z1739" s="127"/>
      <c r="AA1739" s="134"/>
    </row>
    <row r="1740" spans="1:31" ht="13.5" thickBot="1" x14ac:dyDescent="0.25">
      <c r="A1740" s="141"/>
      <c r="B1740" s="128"/>
      <c r="C1740" s="147"/>
      <c r="D1740" s="145"/>
      <c r="E1740" s="128"/>
      <c r="F1740" s="128"/>
      <c r="G1740" s="128"/>
      <c r="H1740" s="128"/>
      <c r="I1740" s="128"/>
      <c r="J1740" s="138"/>
      <c r="K1740" s="107" t="s">
        <v>14</v>
      </c>
      <c r="L1740" s="108" t="s">
        <v>60</v>
      </c>
      <c r="M1740" s="113" t="s">
        <v>66</v>
      </c>
      <c r="N1740" s="109">
        <v>600</v>
      </c>
      <c r="O1740" s="109">
        <v>3</v>
      </c>
      <c r="P1740" s="109">
        <v>5</v>
      </c>
      <c r="Q1740" s="109">
        <v>45</v>
      </c>
      <c r="R1740" s="110"/>
      <c r="S1740" s="128"/>
      <c r="T1740" s="128"/>
      <c r="U1740" s="128"/>
      <c r="V1740" s="128"/>
      <c r="W1740" s="128"/>
      <c r="X1740" s="128"/>
      <c r="Y1740" s="128"/>
      <c r="Z1740" s="128"/>
      <c r="AA1740" s="135"/>
    </row>
    <row r="1741" spans="1:31" x14ac:dyDescent="0.2">
      <c r="A1741" s="139" t="s">
        <v>798</v>
      </c>
      <c r="B1741" s="126" t="s">
        <v>76</v>
      </c>
      <c r="C1741" s="142">
        <v>43665</v>
      </c>
      <c r="D1741" s="143" t="s">
        <v>77</v>
      </c>
      <c r="E1741" s="126"/>
      <c r="F1741" s="126"/>
      <c r="G1741" s="126"/>
      <c r="H1741" s="126"/>
      <c r="I1741" s="126"/>
      <c r="J1741" s="136" t="s">
        <v>79</v>
      </c>
      <c r="K1741" s="100" t="s">
        <v>23</v>
      </c>
      <c r="L1741" s="93" t="s">
        <v>60</v>
      </c>
      <c r="M1741" s="111" t="s">
        <v>179</v>
      </c>
      <c r="N1741" s="101">
        <v>600</v>
      </c>
      <c r="O1741" s="101">
        <v>3</v>
      </c>
      <c r="P1741" s="101">
        <v>18</v>
      </c>
      <c r="Q1741" s="101">
        <v>40</v>
      </c>
      <c r="R1741" s="102"/>
      <c r="S1741" s="126" t="s">
        <v>73</v>
      </c>
      <c r="T1741" s="126">
        <v>3</v>
      </c>
      <c r="U1741" s="126">
        <v>18</v>
      </c>
      <c r="V1741" s="126">
        <v>17</v>
      </c>
      <c r="W1741" s="126">
        <v>15</v>
      </c>
      <c r="X1741" s="126">
        <v>1399.2</v>
      </c>
      <c r="Y1741" s="126" t="s">
        <v>75</v>
      </c>
      <c r="Z1741" s="126"/>
      <c r="AA1741" s="133" t="s">
        <v>84</v>
      </c>
      <c r="AE1741" t="str">
        <f>IF(P1741&gt;U1741,"XXXX","")</f>
        <v/>
      </c>
    </row>
    <row r="1742" spans="1:31" x14ac:dyDescent="0.2">
      <c r="A1742" s="140"/>
      <c r="B1742" s="127"/>
      <c r="C1742" s="146"/>
      <c r="D1742" s="144"/>
      <c r="E1742" s="127"/>
      <c r="F1742" s="127"/>
      <c r="G1742" s="127"/>
      <c r="H1742" s="127"/>
      <c r="I1742" s="127"/>
      <c r="J1742" s="137"/>
      <c r="K1742" s="103" t="s">
        <v>13</v>
      </c>
      <c r="L1742" s="104" t="s">
        <v>60</v>
      </c>
      <c r="M1742" s="112" t="s">
        <v>65</v>
      </c>
      <c r="N1742" s="105">
        <v>600</v>
      </c>
      <c r="O1742" s="105">
        <v>3</v>
      </c>
      <c r="P1742" s="105">
        <v>5</v>
      </c>
      <c r="Q1742" s="105">
        <v>45</v>
      </c>
      <c r="R1742" s="106">
        <v>25</v>
      </c>
      <c r="S1742" s="127"/>
      <c r="T1742" s="127"/>
      <c r="U1742" s="127"/>
      <c r="V1742" s="127"/>
      <c r="W1742" s="127"/>
      <c r="X1742" s="127"/>
      <c r="Y1742" s="127"/>
      <c r="Z1742" s="127"/>
      <c r="AA1742" s="134"/>
    </row>
    <row r="1743" spans="1:31" ht="13.5" thickBot="1" x14ac:dyDescent="0.25">
      <c r="A1743" s="141"/>
      <c r="B1743" s="128"/>
      <c r="C1743" s="147"/>
      <c r="D1743" s="145"/>
      <c r="E1743" s="128"/>
      <c r="F1743" s="128"/>
      <c r="G1743" s="128"/>
      <c r="H1743" s="128"/>
      <c r="I1743" s="128"/>
      <c r="J1743" s="138"/>
      <c r="K1743" s="107" t="s">
        <v>14</v>
      </c>
      <c r="L1743" s="108" t="s">
        <v>60</v>
      </c>
      <c r="M1743" s="113" t="s">
        <v>66</v>
      </c>
      <c r="N1743" s="109">
        <v>600</v>
      </c>
      <c r="O1743" s="109">
        <v>3</v>
      </c>
      <c r="P1743" s="109">
        <v>5</v>
      </c>
      <c r="Q1743" s="109">
        <v>45</v>
      </c>
      <c r="R1743" s="110"/>
      <c r="S1743" s="128"/>
      <c r="T1743" s="128"/>
      <c r="U1743" s="128"/>
      <c r="V1743" s="128"/>
      <c r="W1743" s="128"/>
      <c r="X1743" s="128"/>
      <c r="Y1743" s="128"/>
      <c r="Z1743" s="128"/>
      <c r="AA1743" s="135"/>
    </row>
    <row r="1744" spans="1:31" x14ac:dyDescent="0.2">
      <c r="A1744" s="139" t="s">
        <v>799</v>
      </c>
      <c r="B1744" s="126" t="s">
        <v>76</v>
      </c>
      <c r="C1744" s="142">
        <v>43665</v>
      </c>
      <c r="D1744" s="143" t="s">
        <v>77</v>
      </c>
      <c r="E1744" s="126"/>
      <c r="F1744" s="126"/>
      <c r="G1744" s="126"/>
      <c r="H1744" s="126"/>
      <c r="I1744" s="126"/>
      <c r="J1744" s="136" t="s">
        <v>79</v>
      </c>
      <c r="K1744" s="100" t="s">
        <v>23</v>
      </c>
      <c r="L1744" s="93" t="s">
        <v>60</v>
      </c>
      <c r="M1744" s="111" t="s">
        <v>179</v>
      </c>
      <c r="N1744" s="101">
        <v>600</v>
      </c>
      <c r="O1744" s="101">
        <v>3</v>
      </c>
      <c r="P1744" s="101">
        <v>18</v>
      </c>
      <c r="Q1744" s="101">
        <v>50</v>
      </c>
      <c r="R1744" s="102"/>
      <c r="S1744" s="126" t="s">
        <v>73</v>
      </c>
      <c r="T1744" s="126">
        <v>3</v>
      </c>
      <c r="U1744" s="126">
        <v>18</v>
      </c>
      <c r="V1744" s="126">
        <v>17</v>
      </c>
      <c r="W1744" s="126">
        <v>15</v>
      </c>
      <c r="X1744" s="126">
        <v>1399.2</v>
      </c>
      <c r="Y1744" s="126" t="s">
        <v>75</v>
      </c>
      <c r="Z1744" s="126"/>
      <c r="AA1744" s="133" t="s">
        <v>84</v>
      </c>
      <c r="AE1744" t="str">
        <f>IF(P1744&gt;U1744,"XXXX","")</f>
        <v/>
      </c>
    </row>
    <row r="1745" spans="1:31" x14ac:dyDescent="0.2">
      <c r="A1745" s="140"/>
      <c r="B1745" s="127"/>
      <c r="C1745" s="146"/>
      <c r="D1745" s="144"/>
      <c r="E1745" s="127"/>
      <c r="F1745" s="127"/>
      <c r="G1745" s="127"/>
      <c r="H1745" s="127"/>
      <c r="I1745" s="127"/>
      <c r="J1745" s="137"/>
      <c r="K1745" s="103" t="s">
        <v>13</v>
      </c>
      <c r="L1745" s="104" t="s">
        <v>60</v>
      </c>
      <c r="M1745" s="112" t="s">
        <v>65</v>
      </c>
      <c r="N1745" s="105">
        <v>600</v>
      </c>
      <c r="O1745" s="105">
        <v>3</v>
      </c>
      <c r="P1745" s="105">
        <v>5</v>
      </c>
      <c r="Q1745" s="105">
        <v>45</v>
      </c>
      <c r="R1745" s="106">
        <v>25</v>
      </c>
      <c r="S1745" s="127"/>
      <c r="T1745" s="127"/>
      <c r="U1745" s="127"/>
      <c r="V1745" s="127"/>
      <c r="W1745" s="127"/>
      <c r="X1745" s="127"/>
      <c r="Y1745" s="127"/>
      <c r="Z1745" s="127"/>
      <c r="AA1745" s="134"/>
    </row>
    <row r="1746" spans="1:31" ht="13.5" thickBot="1" x14ac:dyDescent="0.25">
      <c r="A1746" s="141"/>
      <c r="B1746" s="128"/>
      <c r="C1746" s="147"/>
      <c r="D1746" s="145"/>
      <c r="E1746" s="128"/>
      <c r="F1746" s="128"/>
      <c r="G1746" s="128"/>
      <c r="H1746" s="128"/>
      <c r="I1746" s="128"/>
      <c r="J1746" s="138"/>
      <c r="K1746" s="107" t="s">
        <v>14</v>
      </c>
      <c r="L1746" s="108" t="s">
        <v>60</v>
      </c>
      <c r="M1746" s="113" t="s">
        <v>66</v>
      </c>
      <c r="N1746" s="109">
        <v>600</v>
      </c>
      <c r="O1746" s="109">
        <v>3</v>
      </c>
      <c r="P1746" s="109">
        <v>5</v>
      </c>
      <c r="Q1746" s="109">
        <v>45</v>
      </c>
      <c r="R1746" s="110"/>
      <c r="S1746" s="128"/>
      <c r="T1746" s="128"/>
      <c r="U1746" s="128"/>
      <c r="V1746" s="128"/>
      <c r="W1746" s="128"/>
      <c r="X1746" s="128"/>
      <c r="Y1746" s="128"/>
      <c r="Z1746" s="128"/>
      <c r="AA1746" s="135"/>
    </row>
    <row r="1747" spans="1:31" x14ac:dyDescent="0.2">
      <c r="A1747" s="139" t="s">
        <v>800</v>
      </c>
      <c r="B1747" s="126" t="s">
        <v>76</v>
      </c>
      <c r="C1747" s="142">
        <v>43665</v>
      </c>
      <c r="D1747" s="143" t="s">
        <v>77</v>
      </c>
      <c r="E1747" s="126"/>
      <c r="F1747" s="126"/>
      <c r="G1747" s="126"/>
      <c r="H1747" s="126"/>
      <c r="I1747" s="126"/>
      <c r="J1747" s="136" t="s">
        <v>79</v>
      </c>
      <c r="K1747" s="100" t="s">
        <v>23</v>
      </c>
      <c r="L1747" s="93" t="s">
        <v>60</v>
      </c>
      <c r="M1747" s="111" t="s">
        <v>179</v>
      </c>
      <c r="N1747" s="101">
        <v>600</v>
      </c>
      <c r="O1747" s="101">
        <v>3</v>
      </c>
      <c r="P1747" s="101">
        <v>18</v>
      </c>
      <c r="Q1747" s="101">
        <v>60</v>
      </c>
      <c r="R1747" s="102"/>
      <c r="S1747" s="126" t="s">
        <v>73</v>
      </c>
      <c r="T1747" s="126">
        <v>3</v>
      </c>
      <c r="U1747" s="126">
        <v>18</v>
      </c>
      <c r="V1747" s="126">
        <v>17</v>
      </c>
      <c r="W1747" s="126">
        <v>15</v>
      </c>
      <c r="X1747" s="126">
        <v>1399.2</v>
      </c>
      <c r="Y1747" s="126" t="s">
        <v>75</v>
      </c>
      <c r="Z1747" s="126"/>
      <c r="AA1747" s="133" t="s">
        <v>84</v>
      </c>
      <c r="AE1747" t="str">
        <f>IF(P1747&gt;U1747,"XXXX","")</f>
        <v/>
      </c>
    </row>
    <row r="1748" spans="1:31" x14ac:dyDescent="0.2">
      <c r="A1748" s="140"/>
      <c r="B1748" s="127"/>
      <c r="C1748" s="146"/>
      <c r="D1748" s="144"/>
      <c r="E1748" s="127"/>
      <c r="F1748" s="127"/>
      <c r="G1748" s="127"/>
      <c r="H1748" s="127"/>
      <c r="I1748" s="127"/>
      <c r="J1748" s="137"/>
      <c r="K1748" s="103" t="s">
        <v>13</v>
      </c>
      <c r="L1748" s="104" t="s">
        <v>60</v>
      </c>
      <c r="M1748" s="112" t="s">
        <v>65</v>
      </c>
      <c r="N1748" s="105">
        <v>600</v>
      </c>
      <c r="O1748" s="105">
        <v>3</v>
      </c>
      <c r="P1748" s="105">
        <v>5</v>
      </c>
      <c r="Q1748" s="105">
        <v>45</v>
      </c>
      <c r="R1748" s="106">
        <v>25</v>
      </c>
      <c r="S1748" s="127"/>
      <c r="T1748" s="127"/>
      <c r="U1748" s="127"/>
      <c r="V1748" s="127"/>
      <c r="W1748" s="127"/>
      <c r="X1748" s="127"/>
      <c r="Y1748" s="127"/>
      <c r="Z1748" s="127"/>
      <c r="AA1748" s="134"/>
    </row>
    <row r="1749" spans="1:31" ht="13.5" thickBot="1" x14ac:dyDescent="0.25">
      <c r="A1749" s="141"/>
      <c r="B1749" s="128"/>
      <c r="C1749" s="147"/>
      <c r="D1749" s="145"/>
      <c r="E1749" s="128"/>
      <c r="F1749" s="128"/>
      <c r="G1749" s="128"/>
      <c r="H1749" s="128"/>
      <c r="I1749" s="128"/>
      <c r="J1749" s="138"/>
      <c r="K1749" s="107" t="s">
        <v>14</v>
      </c>
      <c r="L1749" s="108" t="s">
        <v>60</v>
      </c>
      <c r="M1749" s="113" t="s">
        <v>66</v>
      </c>
      <c r="N1749" s="109">
        <v>600</v>
      </c>
      <c r="O1749" s="109">
        <v>3</v>
      </c>
      <c r="P1749" s="109">
        <v>5</v>
      </c>
      <c r="Q1749" s="109">
        <v>45</v>
      </c>
      <c r="R1749" s="110"/>
      <c r="S1749" s="128"/>
      <c r="T1749" s="128"/>
      <c r="U1749" s="128"/>
      <c r="V1749" s="128"/>
      <c r="W1749" s="128"/>
      <c r="X1749" s="128"/>
      <c r="Y1749" s="128"/>
      <c r="Z1749" s="128"/>
      <c r="AA1749" s="135"/>
    </row>
    <row r="1750" spans="1:31" x14ac:dyDescent="0.2">
      <c r="A1750" s="139" t="s">
        <v>801</v>
      </c>
      <c r="B1750" s="126" t="s">
        <v>76</v>
      </c>
      <c r="C1750" s="142">
        <v>43665</v>
      </c>
      <c r="D1750" s="143" t="s">
        <v>77</v>
      </c>
      <c r="E1750" s="126"/>
      <c r="F1750" s="126"/>
      <c r="G1750" s="126"/>
      <c r="H1750" s="126"/>
      <c r="I1750" s="126"/>
      <c r="J1750" s="136" t="s">
        <v>79</v>
      </c>
      <c r="K1750" s="100" t="s">
        <v>23</v>
      </c>
      <c r="L1750" s="93" t="s">
        <v>60</v>
      </c>
      <c r="M1750" s="111" t="s">
        <v>179</v>
      </c>
      <c r="N1750" s="101">
        <v>600</v>
      </c>
      <c r="O1750" s="101">
        <v>3</v>
      </c>
      <c r="P1750" s="101">
        <v>18</v>
      </c>
      <c r="Q1750" s="101">
        <v>30</v>
      </c>
      <c r="R1750" s="102"/>
      <c r="S1750" s="126" t="s">
        <v>73</v>
      </c>
      <c r="T1750" s="126">
        <v>3</v>
      </c>
      <c r="U1750" s="126">
        <v>18</v>
      </c>
      <c r="V1750" s="126">
        <v>22</v>
      </c>
      <c r="W1750" s="126">
        <v>20</v>
      </c>
      <c r="X1750" s="126">
        <v>1399.2</v>
      </c>
      <c r="Y1750" s="126" t="s">
        <v>75</v>
      </c>
      <c r="Z1750" s="126"/>
      <c r="AA1750" s="133" t="s">
        <v>84</v>
      </c>
      <c r="AE1750" t="str">
        <f>IF(P1750&gt;U1750,"XXXX","")</f>
        <v/>
      </c>
    </row>
    <row r="1751" spans="1:31" x14ac:dyDescent="0.2">
      <c r="A1751" s="140"/>
      <c r="B1751" s="127"/>
      <c r="C1751" s="146"/>
      <c r="D1751" s="144"/>
      <c r="E1751" s="127"/>
      <c r="F1751" s="127"/>
      <c r="G1751" s="127"/>
      <c r="H1751" s="127"/>
      <c r="I1751" s="127"/>
      <c r="J1751" s="137"/>
      <c r="K1751" s="103" t="s">
        <v>13</v>
      </c>
      <c r="L1751" s="104" t="s">
        <v>60</v>
      </c>
      <c r="M1751" s="112" t="s">
        <v>65</v>
      </c>
      <c r="N1751" s="105">
        <v>600</v>
      </c>
      <c r="O1751" s="105">
        <v>3</v>
      </c>
      <c r="P1751" s="105">
        <v>5</v>
      </c>
      <c r="Q1751" s="105">
        <v>45</v>
      </c>
      <c r="R1751" s="106">
        <v>25</v>
      </c>
      <c r="S1751" s="127"/>
      <c r="T1751" s="127"/>
      <c r="U1751" s="127"/>
      <c r="V1751" s="127"/>
      <c r="W1751" s="127"/>
      <c r="X1751" s="127"/>
      <c r="Y1751" s="127"/>
      <c r="Z1751" s="127"/>
      <c r="AA1751" s="134"/>
    </row>
    <row r="1752" spans="1:31" ht="13.5" thickBot="1" x14ac:dyDescent="0.25">
      <c r="A1752" s="141"/>
      <c r="B1752" s="128"/>
      <c r="C1752" s="147"/>
      <c r="D1752" s="145"/>
      <c r="E1752" s="128"/>
      <c r="F1752" s="128"/>
      <c r="G1752" s="128"/>
      <c r="H1752" s="128"/>
      <c r="I1752" s="128"/>
      <c r="J1752" s="138"/>
      <c r="K1752" s="107" t="s">
        <v>14</v>
      </c>
      <c r="L1752" s="108" t="s">
        <v>60</v>
      </c>
      <c r="M1752" s="113" t="s">
        <v>66</v>
      </c>
      <c r="N1752" s="109">
        <v>600</v>
      </c>
      <c r="O1752" s="109">
        <v>3</v>
      </c>
      <c r="P1752" s="109">
        <v>5</v>
      </c>
      <c r="Q1752" s="109">
        <v>45</v>
      </c>
      <c r="R1752" s="110"/>
      <c r="S1752" s="128"/>
      <c r="T1752" s="128"/>
      <c r="U1752" s="128"/>
      <c r="V1752" s="128"/>
      <c r="W1752" s="128"/>
      <c r="X1752" s="128"/>
      <c r="Y1752" s="128"/>
      <c r="Z1752" s="128"/>
      <c r="AA1752" s="135"/>
    </row>
    <row r="1753" spans="1:31" x14ac:dyDescent="0.2">
      <c r="A1753" s="139" t="s">
        <v>802</v>
      </c>
      <c r="B1753" s="126" t="s">
        <v>76</v>
      </c>
      <c r="C1753" s="142">
        <v>43665</v>
      </c>
      <c r="D1753" s="143" t="s">
        <v>77</v>
      </c>
      <c r="E1753" s="126"/>
      <c r="F1753" s="126"/>
      <c r="G1753" s="126"/>
      <c r="H1753" s="126"/>
      <c r="I1753" s="126"/>
      <c r="J1753" s="136" t="s">
        <v>79</v>
      </c>
      <c r="K1753" s="100" t="s">
        <v>23</v>
      </c>
      <c r="L1753" s="93" t="s">
        <v>60</v>
      </c>
      <c r="M1753" s="111" t="s">
        <v>179</v>
      </c>
      <c r="N1753" s="101">
        <v>600</v>
      </c>
      <c r="O1753" s="101">
        <v>3</v>
      </c>
      <c r="P1753" s="101">
        <v>18</v>
      </c>
      <c r="Q1753" s="101">
        <v>40</v>
      </c>
      <c r="R1753" s="102"/>
      <c r="S1753" s="126" t="s">
        <v>73</v>
      </c>
      <c r="T1753" s="126">
        <v>3</v>
      </c>
      <c r="U1753" s="126">
        <v>18</v>
      </c>
      <c r="V1753" s="126">
        <v>22</v>
      </c>
      <c r="W1753" s="126">
        <v>20</v>
      </c>
      <c r="X1753" s="126">
        <v>1399.2</v>
      </c>
      <c r="Y1753" s="126" t="s">
        <v>75</v>
      </c>
      <c r="Z1753" s="126"/>
      <c r="AA1753" s="133" t="s">
        <v>84</v>
      </c>
      <c r="AE1753" t="str">
        <f>IF(P1753&gt;U1753,"XXXX","")</f>
        <v/>
      </c>
    </row>
    <row r="1754" spans="1:31" x14ac:dyDescent="0.2">
      <c r="A1754" s="140"/>
      <c r="B1754" s="127"/>
      <c r="C1754" s="146"/>
      <c r="D1754" s="144"/>
      <c r="E1754" s="127"/>
      <c r="F1754" s="127"/>
      <c r="G1754" s="127"/>
      <c r="H1754" s="127"/>
      <c r="I1754" s="127"/>
      <c r="J1754" s="137"/>
      <c r="K1754" s="103" t="s">
        <v>13</v>
      </c>
      <c r="L1754" s="104" t="s">
        <v>60</v>
      </c>
      <c r="M1754" s="112" t="s">
        <v>65</v>
      </c>
      <c r="N1754" s="105">
        <v>600</v>
      </c>
      <c r="O1754" s="105">
        <v>3</v>
      </c>
      <c r="P1754" s="105">
        <v>5</v>
      </c>
      <c r="Q1754" s="105">
        <v>45</v>
      </c>
      <c r="R1754" s="106">
        <v>25</v>
      </c>
      <c r="S1754" s="127"/>
      <c r="T1754" s="127"/>
      <c r="U1754" s="127"/>
      <c r="V1754" s="127"/>
      <c r="W1754" s="127"/>
      <c r="X1754" s="127"/>
      <c r="Y1754" s="127"/>
      <c r="Z1754" s="127"/>
      <c r="AA1754" s="134"/>
    </row>
    <row r="1755" spans="1:31" ht="13.5" thickBot="1" x14ac:dyDescent="0.25">
      <c r="A1755" s="141"/>
      <c r="B1755" s="128"/>
      <c r="C1755" s="147"/>
      <c r="D1755" s="145"/>
      <c r="E1755" s="128"/>
      <c r="F1755" s="128"/>
      <c r="G1755" s="128"/>
      <c r="H1755" s="128"/>
      <c r="I1755" s="128"/>
      <c r="J1755" s="138"/>
      <c r="K1755" s="107" t="s">
        <v>14</v>
      </c>
      <c r="L1755" s="108" t="s">
        <v>60</v>
      </c>
      <c r="M1755" s="113" t="s">
        <v>66</v>
      </c>
      <c r="N1755" s="109">
        <v>600</v>
      </c>
      <c r="O1755" s="109">
        <v>3</v>
      </c>
      <c r="P1755" s="109">
        <v>5</v>
      </c>
      <c r="Q1755" s="109">
        <v>45</v>
      </c>
      <c r="R1755" s="110"/>
      <c r="S1755" s="128"/>
      <c r="T1755" s="128"/>
      <c r="U1755" s="128"/>
      <c r="V1755" s="128"/>
      <c r="W1755" s="128"/>
      <c r="X1755" s="128"/>
      <c r="Y1755" s="128"/>
      <c r="Z1755" s="128"/>
      <c r="AA1755" s="135"/>
    </row>
    <row r="1756" spans="1:31" x14ac:dyDescent="0.2">
      <c r="A1756" s="139" t="s">
        <v>803</v>
      </c>
      <c r="B1756" s="126" t="s">
        <v>76</v>
      </c>
      <c r="C1756" s="142">
        <v>43665</v>
      </c>
      <c r="D1756" s="143" t="s">
        <v>77</v>
      </c>
      <c r="E1756" s="126"/>
      <c r="F1756" s="126"/>
      <c r="G1756" s="126"/>
      <c r="H1756" s="126"/>
      <c r="I1756" s="126"/>
      <c r="J1756" s="136" t="s">
        <v>79</v>
      </c>
      <c r="K1756" s="100" t="s">
        <v>23</v>
      </c>
      <c r="L1756" s="93" t="s">
        <v>60</v>
      </c>
      <c r="M1756" s="111" t="s">
        <v>179</v>
      </c>
      <c r="N1756" s="101">
        <v>600</v>
      </c>
      <c r="O1756" s="101">
        <v>3</v>
      </c>
      <c r="P1756" s="101">
        <v>18</v>
      </c>
      <c r="Q1756" s="101">
        <v>50</v>
      </c>
      <c r="R1756" s="102"/>
      <c r="S1756" s="126" t="s">
        <v>73</v>
      </c>
      <c r="T1756" s="126">
        <v>3</v>
      </c>
      <c r="U1756" s="126">
        <v>18</v>
      </c>
      <c r="V1756" s="126">
        <v>22</v>
      </c>
      <c r="W1756" s="126">
        <v>20</v>
      </c>
      <c r="X1756" s="126">
        <v>1399.2</v>
      </c>
      <c r="Y1756" s="126" t="s">
        <v>75</v>
      </c>
      <c r="Z1756" s="126"/>
      <c r="AA1756" s="133" t="s">
        <v>84</v>
      </c>
      <c r="AE1756" t="str">
        <f>IF(P1756&gt;U1756,"XXXX","")</f>
        <v/>
      </c>
    </row>
    <row r="1757" spans="1:31" x14ac:dyDescent="0.2">
      <c r="A1757" s="140"/>
      <c r="B1757" s="127"/>
      <c r="C1757" s="146"/>
      <c r="D1757" s="144"/>
      <c r="E1757" s="127"/>
      <c r="F1757" s="127"/>
      <c r="G1757" s="127"/>
      <c r="H1757" s="127"/>
      <c r="I1757" s="127"/>
      <c r="J1757" s="137"/>
      <c r="K1757" s="103" t="s">
        <v>13</v>
      </c>
      <c r="L1757" s="104" t="s">
        <v>60</v>
      </c>
      <c r="M1757" s="112" t="s">
        <v>65</v>
      </c>
      <c r="N1757" s="105">
        <v>600</v>
      </c>
      <c r="O1757" s="105">
        <v>3</v>
      </c>
      <c r="P1757" s="105">
        <v>5</v>
      </c>
      <c r="Q1757" s="105">
        <v>45</v>
      </c>
      <c r="R1757" s="106">
        <v>25</v>
      </c>
      <c r="S1757" s="127"/>
      <c r="T1757" s="127"/>
      <c r="U1757" s="127"/>
      <c r="V1757" s="127"/>
      <c r="W1757" s="127"/>
      <c r="X1757" s="127"/>
      <c r="Y1757" s="127"/>
      <c r="Z1757" s="127"/>
      <c r="AA1757" s="134"/>
    </row>
    <row r="1758" spans="1:31" ht="13.5" thickBot="1" x14ac:dyDescent="0.25">
      <c r="A1758" s="141"/>
      <c r="B1758" s="128"/>
      <c r="C1758" s="147"/>
      <c r="D1758" s="145"/>
      <c r="E1758" s="128"/>
      <c r="F1758" s="128"/>
      <c r="G1758" s="128"/>
      <c r="H1758" s="128"/>
      <c r="I1758" s="128"/>
      <c r="J1758" s="138"/>
      <c r="K1758" s="107" t="s">
        <v>14</v>
      </c>
      <c r="L1758" s="108" t="s">
        <v>60</v>
      </c>
      <c r="M1758" s="113" t="s">
        <v>66</v>
      </c>
      <c r="N1758" s="109">
        <v>600</v>
      </c>
      <c r="O1758" s="109">
        <v>3</v>
      </c>
      <c r="P1758" s="109">
        <v>5</v>
      </c>
      <c r="Q1758" s="109">
        <v>45</v>
      </c>
      <c r="R1758" s="110"/>
      <c r="S1758" s="128"/>
      <c r="T1758" s="128"/>
      <c r="U1758" s="128"/>
      <c r="V1758" s="128"/>
      <c r="W1758" s="128"/>
      <c r="X1758" s="128"/>
      <c r="Y1758" s="128"/>
      <c r="Z1758" s="128"/>
      <c r="AA1758" s="135"/>
    </row>
    <row r="1759" spans="1:31" x14ac:dyDescent="0.2">
      <c r="A1759" s="139" t="s">
        <v>804</v>
      </c>
      <c r="B1759" s="126" t="s">
        <v>76</v>
      </c>
      <c r="C1759" s="142">
        <v>43665</v>
      </c>
      <c r="D1759" s="143" t="s">
        <v>77</v>
      </c>
      <c r="E1759" s="126"/>
      <c r="F1759" s="126"/>
      <c r="G1759" s="126"/>
      <c r="H1759" s="126"/>
      <c r="I1759" s="126"/>
      <c r="J1759" s="136" t="s">
        <v>79</v>
      </c>
      <c r="K1759" s="100" t="s">
        <v>23</v>
      </c>
      <c r="L1759" s="93" t="s">
        <v>60</v>
      </c>
      <c r="M1759" s="111" t="s">
        <v>179</v>
      </c>
      <c r="N1759" s="101">
        <v>600</v>
      </c>
      <c r="O1759" s="101">
        <v>3</v>
      </c>
      <c r="P1759" s="101">
        <v>18</v>
      </c>
      <c r="Q1759" s="101">
        <v>60</v>
      </c>
      <c r="R1759" s="102"/>
      <c r="S1759" s="126" t="s">
        <v>73</v>
      </c>
      <c r="T1759" s="126">
        <v>3</v>
      </c>
      <c r="U1759" s="126">
        <v>18</v>
      </c>
      <c r="V1759" s="126">
        <v>22</v>
      </c>
      <c r="W1759" s="126">
        <v>20</v>
      </c>
      <c r="X1759" s="126">
        <v>1399.2</v>
      </c>
      <c r="Y1759" s="126" t="s">
        <v>75</v>
      </c>
      <c r="Z1759" s="126"/>
      <c r="AA1759" s="133" t="s">
        <v>84</v>
      </c>
      <c r="AE1759" t="str">
        <f>IF(P1759&gt;U1759,"XXXX","")</f>
        <v/>
      </c>
    </row>
    <row r="1760" spans="1:31" x14ac:dyDescent="0.2">
      <c r="A1760" s="140"/>
      <c r="B1760" s="127"/>
      <c r="C1760" s="146"/>
      <c r="D1760" s="144"/>
      <c r="E1760" s="127"/>
      <c r="F1760" s="127"/>
      <c r="G1760" s="127"/>
      <c r="H1760" s="127"/>
      <c r="I1760" s="127"/>
      <c r="J1760" s="137"/>
      <c r="K1760" s="103" t="s">
        <v>13</v>
      </c>
      <c r="L1760" s="104" t="s">
        <v>60</v>
      </c>
      <c r="M1760" s="112" t="s">
        <v>65</v>
      </c>
      <c r="N1760" s="105">
        <v>600</v>
      </c>
      <c r="O1760" s="105">
        <v>3</v>
      </c>
      <c r="P1760" s="105">
        <v>5</v>
      </c>
      <c r="Q1760" s="105">
        <v>45</v>
      </c>
      <c r="R1760" s="106">
        <v>25</v>
      </c>
      <c r="S1760" s="127"/>
      <c r="T1760" s="127"/>
      <c r="U1760" s="127"/>
      <c r="V1760" s="127"/>
      <c r="W1760" s="127"/>
      <c r="X1760" s="127"/>
      <c r="Y1760" s="127"/>
      <c r="Z1760" s="127"/>
      <c r="AA1760" s="134"/>
    </row>
    <row r="1761" spans="1:31" ht="13.5" thickBot="1" x14ac:dyDescent="0.25">
      <c r="A1761" s="141"/>
      <c r="B1761" s="128"/>
      <c r="C1761" s="147"/>
      <c r="D1761" s="145"/>
      <c r="E1761" s="128"/>
      <c r="F1761" s="128"/>
      <c r="G1761" s="128"/>
      <c r="H1761" s="128"/>
      <c r="I1761" s="128"/>
      <c r="J1761" s="138"/>
      <c r="K1761" s="107" t="s">
        <v>14</v>
      </c>
      <c r="L1761" s="108" t="s">
        <v>60</v>
      </c>
      <c r="M1761" s="113" t="s">
        <v>66</v>
      </c>
      <c r="N1761" s="109">
        <v>600</v>
      </c>
      <c r="O1761" s="109">
        <v>3</v>
      </c>
      <c r="P1761" s="109">
        <v>5</v>
      </c>
      <c r="Q1761" s="109">
        <v>45</v>
      </c>
      <c r="R1761" s="110"/>
      <c r="S1761" s="128"/>
      <c r="T1761" s="128"/>
      <c r="U1761" s="128"/>
      <c r="V1761" s="128"/>
      <c r="W1761" s="128"/>
      <c r="X1761" s="128"/>
      <c r="Y1761" s="128"/>
      <c r="Z1761" s="128"/>
      <c r="AA1761" s="135"/>
    </row>
    <row r="1762" spans="1:31" x14ac:dyDescent="0.2">
      <c r="A1762" s="139" t="s">
        <v>805</v>
      </c>
      <c r="B1762" s="126" t="s">
        <v>76</v>
      </c>
      <c r="C1762" s="142">
        <v>43665</v>
      </c>
      <c r="D1762" s="143" t="s">
        <v>77</v>
      </c>
      <c r="E1762" s="126"/>
      <c r="F1762" s="126"/>
      <c r="G1762" s="126"/>
      <c r="H1762" s="126"/>
      <c r="I1762" s="126"/>
      <c r="J1762" s="136" t="s">
        <v>79</v>
      </c>
      <c r="K1762" s="100" t="s">
        <v>23</v>
      </c>
      <c r="L1762" s="93" t="s">
        <v>60</v>
      </c>
      <c r="M1762" s="111" t="s">
        <v>179</v>
      </c>
      <c r="N1762" s="101">
        <v>600</v>
      </c>
      <c r="O1762" s="101">
        <v>3</v>
      </c>
      <c r="P1762" s="101">
        <v>18</v>
      </c>
      <c r="Q1762" s="101">
        <v>70</v>
      </c>
      <c r="R1762" s="102"/>
      <c r="S1762" s="126" t="s">
        <v>73</v>
      </c>
      <c r="T1762" s="126">
        <v>3</v>
      </c>
      <c r="U1762" s="126">
        <v>18</v>
      </c>
      <c r="V1762" s="126">
        <v>22</v>
      </c>
      <c r="W1762" s="126">
        <v>20</v>
      </c>
      <c r="X1762" s="126">
        <v>1399.2</v>
      </c>
      <c r="Y1762" s="126" t="s">
        <v>75</v>
      </c>
      <c r="Z1762" s="126"/>
      <c r="AA1762" s="133" t="s">
        <v>84</v>
      </c>
      <c r="AE1762" t="str">
        <f>IF(P1762&gt;U1762,"XXXX","")</f>
        <v/>
      </c>
    </row>
    <row r="1763" spans="1:31" x14ac:dyDescent="0.2">
      <c r="A1763" s="140"/>
      <c r="B1763" s="127"/>
      <c r="C1763" s="146"/>
      <c r="D1763" s="144"/>
      <c r="E1763" s="127"/>
      <c r="F1763" s="127"/>
      <c r="G1763" s="127"/>
      <c r="H1763" s="127"/>
      <c r="I1763" s="127"/>
      <c r="J1763" s="137"/>
      <c r="K1763" s="103" t="s">
        <v>13</v>
      </c>
      <c r="L1763" s="104" t="s">
        <v>60</v>
      </c>
      <c r="M1763" s="112" t="s">
        <v>65</v>
      </c>
      <c r="N1763" s="105">
        <v>600</v>
      </c>
      <c r="O1763" s="105">
        <v>3</v>
      </c>
      <c r="P1763" s="105">
        <v>5</v>
      </c>
      <c r="Q1763" s="105">
        <v>45</v>
      </c>
      <c r="R1763" s="106">
        <v>25</v>
      </c>
      <c r="S1763" s="127"/>
      <c r="T1763" s="127"/>
      <c r="U1763" s="127"/>
      <c r="V1763" s="127"/>
      <c r="W1763" s="127"/>
      <c r="X1763" s="127"/>
      <c r="Y1763" s="127"/>
      <c r="Z1763" s="127"/>
      <c r="AA1763" s="134"/>
    </row>
    <row r="1764" spans="1:31" ht="13.5" thickBot="1" x14ac:dyDescent="0.25">
      <c r="A1764" s="141"/>
      <c r="B1764" s="128"/>
      <c r="C1764" s="147"/>
      <c r="D1764" s="145"/>
      <c r="E1764" s="128"/>
      <c r="F1764" s="128"/>
      <c r="G1764" s="128"/>
      <c r="H1764" s="128"/>
      <c r="I1764" s="128"/>
      <c r="J1764" s="138"/>
      <c r="K1764" s="107" t="s">
        <v>14</v>
      </c>
      <c r="L1764" s="108" t="s">
        <v>60</v>
      </c>
      <c r="M1764" s="113" t="s">
        <v>66</v>
      </c>
      <c r="N1764" s="109">
        <v>600</v>
      </c>
      <c r="O1764" s="109">
        <v>3</v>
      </c>
      <c r="P1764" s="109">
        <v>5</v>
      </c>
      <c r="Q1764" s="109">
        <v>45</v>
      </c>
      <c r="R1764" s="110"/>
      <c r="S1764" s="128"/>
      <c r="T1764" s="128"/>
      <c r="U1764" s="128"/>
      <c r="V1764" s="128"/>
      <c r="W1764" s="128"/>
      <c r="X1764" s="128"/>
      <c r="Y1764" s="128"/>
      <c r="Z1764" s="128"/>
      <c r="AA1764" s="135"/>
    </row>
    <row r="1765" spans="1:31" x14ac:dyDescent="0.2">
      <c r="A1765" s="139" t="s">
        <v>806</v>
      </c>
      <c r="B1765" s="126" t="s">
        <v>76</v>
      </c>
      <c r="C1765" s="142">
        <v>43665</v>
      </c>
      <c r="D1765" s="143" t="s">
        <v>77</v>
      </c>
      <c r="E1765" s="126"/>
      <c r="F1765" s="126"/>
      <c r="G1765" s="126"/>
      <c r="H1765" s="126"/>
      <c r="I1765" s="126"/>
      <c r="J1765" s="136" t="s">
        <v>79</v>
      </c>
      <c r="K1765" s="100" t="s">
        <v>23</v>
      </c>
      <c r="L1765" s="93" t="s">
        <v>60</v>
      </c>
      <c r="M1765" s="111" t="s">
        <v>179</v>
      </c>
      <c r="N1765" s="101">
        <v>600</v>
      </c>
      <c r="O1765" s="101">
        <v>3</v>
      </c>
      <c r="P1765" s="101">
        <v>18</v>
      </c>
      <c r="Q1765" s="101">
        <v>40</v>
      </c>
      <c r="R1765" s="102"/>
      <c r="S1765" s="126" t="s">
        <v>73</v>
      </c>
      <c r="T1765" s="126">
        <v>3</v>
      </c>
      <c r="U1765" s="126">
        <v>18</v>
      </c>
      <c r="V1765" s="126">
        <v>27</v>
      </c>
      <c r="W1765" s="126">
        <v>25</v>
      </c>
      <c r="X1765" s="126">
        <v>1399.2</v>
      </c>
      <c r="Y1765" s="126" t="s">
        <v>75</v>
      </c>
      <c r="Z1765" s="126"/>
      <c r="AA1765" s="133" t="s">
        <v>84</v>
      </c>
      <c r="AE1765" t="str">
        <f>IF(P1765&gt;U1765,"XXXX","")</f>
        <v/>
      </c>
    </row>
    <row r="1766" spans="1:31" x14ac:dyDescent="0.2">
      <c r="A1766" s="140"/>
      <c r="B1766" s="127"/>
      <c r="C1766" s="146"/>
      <c r="D1766" s="144"/>
      <c r="E1766" s="127"/>
      <c r="F1766" s="127"/>
      <c r="G1766" s="127"/>
      <c r="H1766" s="127"/>
      <c r="I1766" s="127"/>
      <c r="J1766" s="137"/>
      <c r="K1766" s="103" t="s">
        <v>13</v>
      </c>
      <c r="L1766" s="104" t="s">
        <v>60</v>
      </c>
      <c r="M1766" s="112" t="s">
        <v>65</v>
      </c>
      <c r="N1766" s="105">
        <v>600</v>
      </c>
      <c r="O1766" s="105">
        <v>3</v>
      </c>
      <c r="P1766" s="105">
        <v>5</v>
      </c>
      <c r="Q1766" s="105">
        <v>45</v>
      </c>
      <c r="R1766" s="106">
        <v>25</v>
      </c>
      <c r="S1766" s="127"/>
      <c r="T1766" s="127"/>
      <c r="U1766" s="127"/>
      <c r="V1766" s="127"/>
      <c r="W1766" s="127"/>
      <c r="X1766" s="127"/>
      <c r="Y1766" s="127"/>
      <c r="Z1766" s="127"/>
      <c r="AA1766" s="134"/>
    </row>
    <row r="1767" spans="1:31" ht="13.5" thickBot="1" x14ac:dyDescent="0.25">
      <c r="A1767" s="141"/>
      <c r="B1767" s="128"/>
      <c r="C1767" s="147"/>
      <c r="D1767" s="145"/>
      <c r="E1767" s="128"/>
      <c r="F1767" s="128"/>
      <c r="G1767" s="128"/>
      <c r="H1767" s="128"/>
      <c r="I1767" s="128"/>
      <c r="J1767" s="138"/>
      <c r="K1767" s="107" t="s">
        <v>14</v>
      </c>
      <c r="L1767" s="108" t="s">
        <v>60</v>
      </c>
      <c r="M1767" s="113" t="s">
        <v>66</v>
      </c>
      <c r="N1767" s="109">
        <v>600</v>
      </c>
      <c r="O1767" s="109">
        <v>3</v>
      </c>
      <c r="P1767" s="109">
        <v>5</v>
      </c>
      <c r="Q1767" s="109">
        <v>45</v>
      </c>
      <c r="R1767" s="110"/>
      <c r="S1767" s="128"/>
      <c r="T1767" s="128"/>
      <c r="U1767" s="128"/>
      <c r="V1767" s="128"/>
      <c r="W1767" s="128"/>
      <c r="X1767" s="128"/>
      <c r="Y1767" s="128"/>
      <c r="Z1767" s="128"/>
      <c r="AA1767" s="135"/>
    </row>
    <row r="1768" spans="1:31" x14ac:dyDescent="0.2">
      <c r="A1768" s="139" t="s">
        <v>807</v>
      </c>
      <c r="B1768" s="126" t="s">
        <v>76</v>
      </c>
      <c r="C1768" s="142">
        <v>43665</v>
      </c>
      <c r="D1768" s="143" t="s">
        <v>77</v>
      </c>
      <c r="E1768" s="126"/>
      <c r="F1768" s="126"/>
      <c r="G1768" s="126"/>
      <c r="H1768" s="126"/>
      <c r="I1768" s="126"/>
      <c r="J1768" s="136" t="s">
        <v>79</v>
      </c>
      <c r="K1768" s="100" t="s">
        <v>23</v>
      </c>
      <c r="L1768" s="93" t="s">
        <v>60</v>
      </c>
      <c r="M1768" s="111" t="s">
        <v>179</v>
      </c>
      <c r="N1768" s="101">
        <v>600</v>
      </c>
      <c r="O1768" s="101">
        <v>3</v>
      </c>
      <c r="P1768" s="101">
        <v>18</v>
      </c>
      <c r="Q1768" s="101">
        <v>50</v>
      </c>
      <c r="R1768" s="102"/>
      <c r="S1768" s="126" t="s">
        <v>73</v>
      </c>
      <c r="T1768" s="126">
        <v>3</v>
      </c>
      <c r="U1768" s="126">
        <v>18</v>
      </c>
      <c r="V1768" s="126">
        <v>27</v>
      </c>
      <c r="W1768" s="126">
        <v>25</v>
      </c>
      <c r="X1768" s="126">
        <v>1399.2</v>
      </c>
      <c r="Y1768" s="126" t="s">
        <v>75</v>
      </c>
      <c r="Z1768" s="126"/>
      <c r="AA1768" s="133" t="s">
        <v>84</v>
      </c>
      <c r="AE1768" t="str">
        <f>IF(P1768&gt;U1768,"XXXX","")</f>
        <v/>
      </c>
    </row>
    <row r="1769" spans="1:31" x14ac:dyDescent="0.2">
      <c r="A1769" s="140"/>
      <c r="B1769" s="127"/>
      <c r="C1769" s="146"/>
      <c r="D1769" s="144"/>
      <c r="E1769" s="127"/>
      <c r="F1769" s="127"/>
      <c r="G1769" s="127"/>
      <c r="H1769" s="127"/>
      <c r="I1769" s="127"/>
      <c r="J1769" s="137"/>
      <c r="K1769" s="103" t="s">
        <v>13</v>
      </c>
      <c r="L1769" s="104" t="s">
        <v>60</v>
      </c>
      <c r="M1769" s="112" t="s">
        <v>65</v>
      </c>
      <c r="N1769" s="105">
        <v>600</v>
      </c>
      <c r="O1769" s="105">
        <v>3</v>
      </c>
      <c r="P1769" s="105">
        <v>5</v>
      </c>
      <c r="Q1769" s="105">
        <v>45</v>
      </c>
      <c r="R1769" s="106">
        <v>25</v>
      </c>
      <c r="S1769" s="127"/>
      <c r="T1769" s="127"/>
      <c r="U1769" s="127"/>
      <c r="V1769" s="127"/>
      <c r="W1769" s="127"/>
      <c r="X1769" s="127"/>
      <c r="Y1769" s="127"/>
      <c r="Z1769" s="127"/>
      <c r="AA1769" s="134"/>
    </row>
    <row r="1770" spans="1:31" ht="13.5" thickBot="1" x14ac:dyDescent="0.25">
      <c r="A1770" s="141"/>
      <c r="B1770" s="128"/>
      <c r="C1770" s="147"/>
      <c r="D1770" s="145"/>
      <c r="E1770" s="128"/>
      <c r="F1770" s="128"/>
      <c r="G1770" s="128"/>
      <c r="H1770" s="128"/>
      <c r="I1770" s="128"/>
      <c r="J1770" s="138"/>
      <c r="K1770" s="107" t="s">
        <v>14</v>
      </c>
      <c r="L1770" s="108" t="s">
        <v>60</v>
      </c>
      <c r="M1770" s="113" t="s">
        <v>66</v>
      </c>
      <c r="N1770" s="109">
        <v>600</v>
      </c>
      <c r="O1770" s="109">
        <v>3</v>
      </c>
      <c r="P1770" s="109">
        <v>5</v>
      </c>
      <c r="Q1770" s="109">
        <v>45</v>
      </c>
      <c r="R1770" s="110"/>
      <c r="S1770" s="128"/>
      <c r="T1770" s="128"/>
      <c r="U1770" s="128"/>
      <c r="V1770" s="128"/>
      <c r="W1770" s="128"/>
      <c r="X1770" s="128"/>
      <c r="Y1770" s="128"/>
      <c r="Z1770" s="128"/>
      <c r="AA1770" s="135"/>
    </row>
    <row r="1771" spans="1:31" x14ac:dyDescent="0.2">
      <c r="A1771" s="139" t="s">
        <v>808</v>
      </c>
      <c r="B1771" s="126" t="s">
        <v>76</v>
      </c>
      <c r="C1771" s="142">
        <v>43665</v>
      </c>
      <c r="D1771" s="143" t="s">
        <v>77</v>
      </c>
      <c r="E1771" s="126"/>
      <c r="F1771" s="126"/>
      <c r="G1771" s="126"/>
      <c r="H1771" s="126"/>
      <c r="I1771" s="126"/>
      <c r="J1771" s="136" t="s">
        <v>79</v>
      </c>
      <c r="K1771" s="100" t="s">
        <v>23</v>
      </c>
      <c r="L1771" s="93" t="s">
        <v>60</v>
      </c>
      <c r="M1771" s="111" t="s">
        <v>179</v>
      </c>
      <c r="N1771" s="101">
        <v>600</v>
      </c>
      <c r="O1771" s="101">
        <v>3</v>
      </c>
      <c r="P1771" s="101">
        <v>18</v>
      </c>
      <c r="Q1771" s="101">
        <v>60</v>
      </c>
      <c r="R1771" s="102"/>
      <c r="S1771" s="126" t="s">
        <v>73</v>
      </c>
      <c r="T1771" s="126">
        <v>3</v>
      </c>
      <c r="U1771" s="126">
        <v>18</v>
      </c>
      <c r="V1771" s="126">
        <v>27</v>
      </c>
      <c r="W1771" s="126">
        <v>25</v>
      </c>
      <c r="X1771" s="126">
        <v>1399.2</v>
      </c>
      <c r="Y1771" s="126" t="s">
        <v>75</v>
      </c>
      <c r="Z1771" s="126"/>
      <c r="AA1771" s="133" t="s">
        <v>84</v>
      </c>
      <c r="AE1771" t="str">
        <f>IF(P1771&gt;U1771,"XXXX","")</f>
        <v/>
      </c>
    </row>
    <row r="1772" spans="1:31" x14ac:dyDescent="0.2">
      <c r="A1772" s="140"/>
      <c r="B1772" s="127"/>
      <c r="C1772" s="146"/>
      <c r="D1772" s="144"/>
      <c r="E1772" s="127"/>
      <c r="F1772" s="127"/>
      <c r="G1772" s="127"/>
      <c r="H1772" s="127"/>
      <c r="I1772" s="127"/>
      <c r="J1772" s="137"/>
      <c r="K1772" s="103" t="s">
        <v>13</v>
      </c>
      <c r="L1772" s="104" t="s">
        <v>60</v>
      </c>
      <c r="M1772" s="112" t="s">
        <v>65</v>
      </c>
      <c r="N1772" s="105">
        <v>600</v>
      </c>
      <c r="O1772" s="105">
        <v>3</v>
      </c>
      <c r="P1772" s="105">
        <v>5</v>
      </c>
      <c r="Q1772" s="105">
        <v>45</v>
      </c>
      <c r="R1772" s="106">
        <v>25</v>
      </c>
      <c r="S1772" s="127"/>
      <c r="T1772" s="127"/>
      <c r="U1772" s="127"/>
      <c r="V1772" s="127"/>
      <c r="W1772" s="127"/>
      <c r="X1772" s="127"/>
      <c r="Y1772" s="127"/>
      <c r="Z1772" s="127"/>
      <c r="AA1772" s="134"/>
    </row>
    <row r="1773" spans="1:31" ht="13.5" thickBot="1" x14ac:dyDescent="0.25">
      <c r="A1773" s="141"/>
      <c r="B1773" s="128"/>
      <c r="C1773" s="147"/>
      <c r="D1773" s="145"/>
      <c r="E1773" s="128"/>
      <c r="F1773" s="128"/>
      <c r="G1773" s="128"/>
      <c r="H1773" s="128"/>
      <c r="I1773" s="128"/>
      <c r="J1773" s="138"/>
      <c r="K1773" s="107" t="s">
        <v>14</v>
      </c>
      <c r="L1773" s="108" t="s">
        <v>60</v>
      </c>
      <c r="M1773" s="113" t="s">
        <v>66</v>
      </c>
      <c r="N1773" s="109">
        <v>600</v>
      </c>
      <c r="O1773" s="109">
        <v>3</v>
      </c>
      <c r="P1773" s="109">
        <v>5</v>
      </c>
      <c r="Q1773" s="109">
        <v>45</v>
      </c>
      <c r="R1773" s="110"/>
      <c r="S1773" s="128"/>
      <c r="T1773" s="128"/>
      <c r="U1773" s="128"/>
      <c r="V1773" s="128"/>
      <c r="W1773" s="128"/>
      <c r="X1773" s="128"/>
      <c r="Y1773" s="128"/>
      <c r="Z1773" s="128"/>
      <c r="AA1773" s="135"/>
    </row>
    <row r="1774" spans="1:31" x14ac:dyDescent="0.2">
      <c r="A1774" s="139" t="s">
        <v>809</v>
      </c>
      <c r="B1774" s="126" t="s">
        <v>76</v>
      </c>
      <c r="C1774" s="142">
        <v>43665</v>
      </c>
      <c r="D1774" s="143" t="s">
        <v>77</v>
      </c>
      <c r="E1774" s="126"/>
      <c r="F1774" s="126"/>
      <c r="G1774" s="126"/>
      <c r="H1774" s="126"/>
      <c r="I1774" s="126"/>
      <c r="J1774" s="136" t="s">
        <v>79</v>
      </c>
      <c r="K1774" s="100" t="s">
        <v>23</v>
      </c>
      <c r="L1774" s="93" t="s">
        <v>60</v>
      </c>
      <c r="M1774" s="111" t="s">
        <v>179</v>
      </c>
      <c r="N1774" s="101">
        <v>600</v>
      </c>
      <c r="O1774" s="101">
        <v>3</v>
      </c>
      <c r="P1774" s="101">
        <v>18</v>
      </c>
      <c r="Q1774" s="101">
        <v>70</v>
      </c>
      <c r="R1774" s="102"/>
      <c r="S1774" s="126" t="s">
        <v>73</v>
      </c>
      <c r="T1774" s="126">
        <v>3</v>
      </c>
      <c r="U1774" s="126">
        <v>18</v>
      </c>
      <c r="V1774" s="126">
        <v>27</v>
      </c>
      <c r="W1774" s="126">
        <v>25</v>
      </c>
      <c r="X1774" s="126">
        <v>1399.2</v>
      </c>
      <c r="Y1774" s="126" t="s">
        <v>75</v>
      </c>
      <c r="Z1774" s="126"/>
      <c r="AA1774" s="133" t="s">
        <v>84</v>
      </c>
      <c r="AE1774" t="str">
        <f>IF(P1774&gt;U1774,"XXXX","")</f>
        <v/>
      </c>
    </row>
    <row r="1775" spans="1:31" x14ac:dyDescent="0.2">
      <c r="A1775" s="140"/>
      <c r="B1775" s="127"/>
      <c r="C1775" s="146"/>
      <c r="D1775" s="144"/>
      <c r="E1775" s="127"/>
      <c r="F1775" s="127"/>
      <c r="G1775" s="127"/>
      <c r="H1775" s="127"/>
      <c r="I1775" s="127"/>
      <c r="J1775" s="137"/>
      <c r="K1775" s="103" t="s">
        <v>13</v>
      </c>
      <c r="L1775" s="104" t="s">
        <v>60</v>
      </c>
      <c r="M1775" s="112" t="s">
        <v>65</v>
      </c>
      <c r="N1775" s="105">
        <v>600</v>
      </c>
      <c r="O1775" s="105">
        <v>3</v>
      </c>
      <c r="P1775" s="105">
        <v>5</v>
      </c>
      <c r="Q1775" s="105">
        <v>45</v>
      </c>
      <c r="R1775" s="106">
        <v>25</v>
      </c>
      <c r="S1775" s="127"/>
      <c r="T1775" s="127"/>
      <c r="U1775" s="127"/>
      <c r="V1775" s="127"/>
      <c r="W1775" s="127"/>
      <c r="X1775" s="127"/>
      <c r="Y1775" s="127"/>
      <c r="Z1775" s="127"/>
      <c r="AA1775" s="134"/>
    </row>
    <row r="1776" spans="1:31" ht="13.5" thickBot="1" x14ac:dyDescent="0.25">
      <c r="A1776" s="141"/>
      <c r="B1776" s="128"/>
      <c r="C1776" s="147"/>
      <c r="D1776" s="145"/>
      <c r="E1776" s="128"/>
      <c r="F1776" s="128"/>
      <c r="G1776" s="128"/>
      <c r="H1776" s="128"/>
      <c r="I1776" s="128"/>
      <c r="J1776" s="138"/>
      <c r="K1776" s="107" t="s">
        <v>14</v>
      </c>
      <c r="L1776" s="108" t="s">
        <v>60</v>
      </c>
      <c r="M1776" s="113" t="s">
        <v>66</v>
      </c>
      <c r="N1776" s="109">
        <v>600</v>
      </c>
      <c r="O1776" s="109">
        <v>3</v>
      </c>
      <c r="P1776" s="109">
        <v>5</v>
      </c>
      <c r="Q1776" s="109">
        <v>45</v>
      </c>
      <c r="R1776" s="110"/>
      <c r="S1776" s="128"/>
      <c r="T1776" s="128"/>
      <c r="U1776" s="128"/>
      <c r="V1776" s="128"/>
      <c r="W1776" s="128"/>
      <c r="X1776" s="128"/>
      <c r="Y1776" s="128"/>
      <c r="Z1776" s="128"/>
      <c r="AA1776" s="135"/>
    </row>
    <row r="1777" spans="1:31" x14ac:dyDescent="0.2">
      <c r="A1777" s="139" t="s">
        <v>810</v>
      </c>
      <c r="B1777" s="126" t="s">
        <v>76</v>
      </c>
      <c r="C1777" s="142">
        <v>43665</v>
      </c>
      <c r="D1777" s="143" t="s">
        <v>77</v>
      </c>
      <c r="E1777" s="126"/>
      <c r="F1777" s="126"/>
      <c r="G1777" s="126"/>
      <c r="H1777" s="126"/>
      <c r="I1777" s="126"/>
      <c r="J1777" s="136" t="s">
        <v>79</v>
      </c>
      <c r="K1777" s="100" t="s">
        <v>23</v>
      </c>
      <c r="L1777" s="93" t="s">
        <v>60</v>
      </c>
      <c r="M1777" s="111" t="s">
        <v>181</v>
      </c>
      <c r="N1777" s="101">
        <v>240</v>
      </c>
      <c r="O1777" s="101">
        <v>3</v>
      </c>
      <c r="P1777" s="101">
        <v>100</v>
      </c>
      <c r="Q1777" s="101">
        <v>50</v>
      </c>
      <c r="R1777" s="102"/>
      <c r="S1777" s="126">
        <v>200</v>
      </c>
      <c r="T1777" s="126">
        <v>3</v>
      </c>
      <c r="U1777" s="126">
        <v>100</v>
      </c>
      <c r="V1777" s="126">
        <v>32.200000000000003</v>
      </c>
      <c r="W1777" s="126">
        <v>10</v>
      </c>
      <c r="X1777" s="126">
        <v>1399.2</v>
      </c>
      <c r="Y1777" s="126" t="s">
        <v>75</v>
      </c>
      <c r="Z1777" s="126"/>
      <c r="AA1777" s="133" t="s">
        <v>84</v>
      </c>
      <c r="AE1777" t="str">
        <f>IF(P1777&gt;U1777,"XXXX","")</f>
        <v/>
      </c>
    </row>
    <row r="1778" spans="1:31" x14ac:dyDescent="0.2">
      <c r="A1778" s="140"/>
      <c r="B1778" s="127"/>
      <c r="C1778" s="146"/>
      <c r="D1778" s="144"/>
      <c r="E1778" s="127"/>
      <c r="F1778" s="127"/>
      <c r="G1778" s="127"/>
      <c r="H1778" s="127"/>
      <c r="I1778" s="127"/>
      <c r="J1778" s="137"/>
      <c r="K1778" s="103" t="s">
        <v>13</v>
      </c>
      <c r="L1778" s="104" t="s">
        <v>60</v>
      </c>
      <c r="M1778" s="112" t="s">
        <v>65</v>
      </c>
      <c r="N1778" s="105">
        <v>240</v>
      </c>
      <c r="O1778" s="105">
        <v>3</v>
      </c>
      <c r="P1778" s="105">
        <v>5</v>
      </c>
      <c r="Q1778" s="105">
        <v>45</v>
      </c>
      <c r="R1778" s="106">
        <v>10</v>
      </c>
      <c r="S1778" s="127"/>
      <c r="T1778" s="127"/>
      <c r="U1778" s="127"/>
      <c r="V1778" s="127"/>
      <c r="W1778" s="127"/>
      <c r="X1778" s="127"/>
      <c r="Y1778" s="127"/>
      <c r="Z1778" s="127"/>
      <c r="AA1778" s="134"/>
    </row>
    <row r="1779" spans="1:31" ht="13.5" thickBot="1" x14ac:dyDescent="0.25">
      <c r="A1779" s="141"/>
      <c r="B1779" s="128"/>
      <c r="C1779" s="147"/>
      <c r="D1779" s="145"/>
      <c r="E1779" s="128"/>
      <c r="F1779" s="128"/>
      <c r="G1779" s="128"/>
      <c r="H1779" s="128"/>
      <c r="I1779" s="128"/>
      <c r="J1779" s="138"/>
      <c r="K1779" s="107" t="s">
        <v>14</v>
      </c>
      <c r="L1779" s="108" t="s">
        <v>60</v>
      </c>
      <c r="M1779" s="113" t="s">
        <v>66</v>
      </c>
      <c r="N1779" s="109">
        <v>240</v>
      </c>
      <c r="O1779" s="109">
        <v>3</v>
      </c>
      <c r="P1779" s="109">
        <v>5</v>
      </c>
      <c r="Q1779" s="109">
        <v>45</v>
      </c>
      <c r="R1779" s="110"/>
      <c r="S1779" s="128"/>
      <c r="T1779" s="128"/>
      <c r="U1779" s="128"/>
      <c r="V1779" s="128"/>
      <c r="W1779" s="128"/>
      <c r="X1779" s="128"/>
      <c r="Y1779" s="128"/>
      <c r="Z1779" s="128"/>
      <c r="AA1779" s="135"/>
    </row>
    <row r="1780" spans="1:31" x14ac:dyDescent="0.2">
      <c r="A1780" s="139" t="s">
        <v>811</v>
      </c>
      <c r="B1780" s="126" t="s">
        <v>76</v>
      </c>
      <c r="C1780" s="142">
        <v>43665</v>
      </c>
      <c r="D1780" s="143" t="s">
        <v>77</v>
      </c>
      <c r="E1780" s="126"/>
      <c r="F1780" s="126"/>
      <c r="G1780" s="126"/>
      <c r="H1780" s="126"/>
      <c r="I1780" s="126"/>
      <c r="J1780" s="136" t="s">
        <v>79</v>
      </c>
      <c r="K1780" s="100" t="s">
        <v>23</v>
      </c>
      <c r="L1780" s="93" t="s">
        <v>60</v>
      </c>
      <c r="M1780" s="111" t="s">
        <v>181</v>
      </c>
      <c r="N1780" s="101">
        <v>240</v>
      </c>
      <c r="O1780" s="101">
        <v>3</v>
      </c>
      <c r="P1780" s="101">
        <v>100</v>
      </c>
      <c r="Q1780" s="101">
        <v>60</v>
      </c>
      <c r="R1780" s="102"/>
      <c r="S1780" s="126">
        <v>200</v>
      </c>
      <c r="T1780" s="126">
        <v>3</v>
      </c>
      <c r="U1780" s="126">
        <v>100</v>
      </c>
      <c r="V1780" s="126">
        <v>32.200000000000003</v>
      </c>
      <c r="W1780" s="126">
        <v>10</v>
      </c>
      <c r="X1780" s="126">
        <v>1399.2</v>
      </c>
      <c r="Y1780" s="126" t="s">
        <v>75</v>
      </c>
      <c r="Z1780" s="126"/>
      <c r="AA1780" s="133" t="s">
        <v>84</v>
      </c>
      <c r="AE1780" t="str">
        <f>IF(P1780&gt;U1780,"XXXX","")</f>
        <v/>
      </c>
    </row>
    <row r="1781" spans="1:31" x14ac:dyDescent="0.2">
      <c r="A1781" s="140"/>
      <c r="B1781" s="127"/>
      <c r="C1781" s="146"/>
      <c r="D1781" s="144"/>
      <c r="E1781" s="127"/>
      <c r="F1781" s="127"/>
      <c r="G1781" s="127"/>
      <c r="H1781" s="127"/>
      <c r="I1781" s="127"/>
      <c r="J1781" s="137"/>
      <c r="K1781" s="103" t="s">
        <v>13</v>
      </c>
      <c r="L1781" s="104" t="s">
        <v>60</v>
      </c>
      <c r="M1781" s="112" t="s">
        <v>65</v>
      </c>
      <c r="N1781" s="105">
        <v>240</v>
      </c>
      <c r="O1781" s="105">
        <v>3</v>
      </c>
      <c r="P1781" s="105">
        <v>5</v>
      </c>
      <c r="Q1781" s="105">
        <v>45</v>
      </c>
      <c r="R1781" s="106">
        <v>10</v>
      </c>
      <c r="S1781" s="127"/>
      <c r="T1781" s="127"/>
      <c r="U1781" s="127"/>
      <c r="V1781" s="127"/>
      <c r="W1781" s="127"/>
      <c r="X1781" s="127"/>
      <c r="Y1781" s="127"/>
      <c r="Z1781" s="127"/>
      <c r="AA1781" s="134"/>
    </row>
    <row r="1782" spans="1:31" ht="13.5" thickBot="1" x14ac:dyDescent="0.25">
      <c r="A1782" s="141"/>
      <c r="B1782" s="128"/>
      <c r="C1782" s="147"/>
      <c r="D1782" s="145"/>
      <c r="E1782" s="128"/>
      <c r="F1782" s="128"/>
      <c r="G1782" s="128"/>
      <c r="H1782" s="128"/>
      <c r="I1782" s="128"/>
      <c r="J1782" s="138"/>
      <c r="K1782" s="107" t="s">
        <v>14</v>
      </c>
      <c r="L1782" s="108" t="s">
        <v>60</v>
      </c>
      <c r="M1782" s="113" t="s">
        <v>66</v>
      </c>
      <c r="N1782" s="109">
        <v>240</v>
      </c>
      <c r="O1782" s="109">
        <v>3</v>
      </c>
      <c r="P1782" s="109">
        <v>5</v>
      </c>
      <c r="Q1782" s="109">
        <v>45</v>
      </c>
      <c r="R1782" s="110"/>
      <c r="S1782" s="128"/>
      <c r="T1782" s="128"/>
      <c r="U1782" s="128"/>
      <c r="V1782" s="128"/>
      <c r="W1782" s="128"/>
      <c r="X1782" s="128"/>
      <c r="Y1782" s="128"/>
      <c r="Z1782" s="128"/>
      <c r="AA1782" s="135"/>
    </row>
    <row r="1783" spans="1:31" x14ac:dyDescent="0.2">
      <c r="A1783" s="139" t="s">
        <v>812</v>
      </c>
      <c r="B1783" s="126" t="s">
        <v>76</v>
      </c>
      <c r="C1783" s="142">
        <v>43665</v>
      </c>
      <c r="D1783" s="143" t="s">
        <v>77</v>
      </c>
      <c r="E1783" s="126"/>
      <c r="F1783" s="126"/>
      <c r="G1783" s="126"/>
      <c r="H1783" s="126"/>
      <c r="I1783" s="126"/>
      <c r="J1783" s="136" t="s">
        <v>79</v>
      </c>
      <c r="K1783" s="100" t="s">
        <v>23</v>
      </c>
      <c r="L1783" s="93" t="s">
        <v>60</v>
      </c>
      <c r="M1783" s="111" t="s">
        <v>181</v>
      </c>
      <c r="N1783" s="101">
        <v>240</v>
      </c>
      <c r="O1783" s="101">
        <v>3</v>
      </c>
      <c r="P1783" s="101">
        <v>100</v>
      </c>
      <c r="Q1783" s="101">
        <v>70</v>
      </c>
      <c r="R1783" s="102"/>
      <c r="S1783" s="126">
        <v>200</v>
      </c>
      <c r="T1783" s="126">
        <v>3</v>
      </c>
      <c r="U1783" s="126">
        <v>100</v>
      </c>
      <c r="V1783" s="126">
        <v>32.200000000000003</v>
      </c>
      <c r="W1783" s="126">
        <v>10</v>
      </c>
      <c r="X1783" s="126">
        <v>1399.2</v>
      </c>
      <c r="Y1783" s="126" t="s">
        <v>75</v>
      </c>
      <c r="Z1783" s="126"/>
      <c r="AA1783" s="133" t="s">
        <v>84</v>
      </c>
      <c r="AE1783" t="str">
        <f>IF(P1783&gt;U1783,"XXXX","")</f>
        <v/>
      </c>
    </row>
    <row r="1784" spans="1:31" x14ac:dyDescent="0.2">
      <c r="A1784" s="140"/>
      <c r="B1784" s="127"/>
      <c r="C1784" s="146"/>
      <c r="D1784" s="144"/>
      <c r="E1784" s="127"/>
      <c r="F1784" s="127"/>
      <c r="G1784" s="127"/>
      <c r="H1784" s="127"/>
      <c r="I1784" s="127"/>
      <c r="J1784" s="137"/>
      <c r="K1784" s="103" t="s">
        <v>13</v>
      </c>
      <c r="L1784" s="104" t="s">
        <v>60</v>
      </c>
      <c r="M1784" s="112" t="s">
        <v>65</v>
      </c>
      <c r="N1784" s="105">
        <v>240</v>
      </c>
      <c r="O1784" s="105">
        <v>3</v>
      </c>
      <c r="P1784" s="105">
        <v>5</v>
      </c>
      <c r="Q1784" s="105">
        <v>45</v>
      </c>
      <c r="R1784" s="106">
        <v>10</v>
      </c>
      <c r="S1784" s="127"/>
      <c r="T1784" s="127"/>
      <c r="U1784" s="127"/>
      <c r="V1784" s="127"/>
      <c r="W1784" s="127"/>
      <c r="X1784" s="127"/>
      <c r="Y1784" s="127"/>
      <c r="Z1784" s="127"/>
      <c r="AA1784" s="134"/>
    </row>
    <row r="1785" spans="1:31" ht="13.5" thickBot="1" x14ac:dyDescent="0.25">
      <c r="A1785" s="141"/>
      <c r="B1785" s="128"/>
      <c r="C1785" s="147"/>
      <c r="D1785" s="145"/>
      <c r="E1785" s="128"/>
      <c r="F1785" s="128"/>
      <c r="G1785" s="128"/>
      <c r="H1785" s="128"/>
      <c r="I1785" s="128"/>
      <c r="J1785" s="138"/>
      <c r="K1785" s="107" t="s">
        <v>14</v>
      </c>
      <c r="L1785" s="108" t="s">
        <v>60</v>
      </c>
      <c r="M1785" s="113" t="s">
        <v>66</v>
      </c>
      <c r="N1785" s="109">
        <v>240</v>
      </c>
      <c r="O1785" s="109">
        <v>3</v>
      </c>
      <c r="P1785" s="109">
        <v>5</v>
      </c>
      <c r="Q1785" s="109">
        <v>45</v>
      </c>
      <c r="R1785" s="110"/>
      <c r="S1785" s="128"/>
      <c r="T1785" s="128"/>
      <c r="U1785" s="128"/>
      <c r="V1785" s="128"/>
      <c r="W1785" s="128"/>
      <c r="X1785" s="128"/>
      <c r="Y1785" s="128"/>
      <c r="Z1785" s="128"/>
      <c r="AA1785" s="135"/>
    </row>
    <row r="1786" spans="1:31" x14ac:dyDescent="0.2">
      <c r="A1786" s="139" t="s">
        <v>813</v>
      </c>
      <c r="B1786" s="126" t="s">
        <v>76</v>
      </c>
      <c r="C1786" s="142">
        <v>43665</v>
      </c>
      <c r="D1786" s="143" t="s">
        <v>77</v>
      </c>
      <c r="E1786" s="126"/>
      <c r="F1786" s="126"/>
      <c r="G1786" s="126"/>
      <c r="H1786" s="126"/>
      <c r="I1786" s="126"/>
      <c r="J1786" s="136" t="s">
        <v>79</v>
      </c>
      <c r="K1786" s="100" t="s">
        <v>23</v>
      </c>
      <c r="L1786" s="93" t="s">
        <v>60</v>
      </c>
      <c r="M1786" s="111" t="s">
        <v>181</v>
      </c>
      <c r="N1786" s="101">
        <v>240</v>
      </c>
      <c r="O1786" s="101">
        <v>3</v>
      </c>
      <c r="P1786" s="101">
        <v>100</v>
      </c>
      <c r="Q1786" s="101">
        <v>40</v>
      </c>
      <c r="R1786" s="102"/>
      <c r="S1786" s="126">
        <v>208</v>
      </c>
      <c r="T1786" s="126">
        <v>3</v>
      </c>
      <c r="U1786" s="126">
        <v>100</v>
      </c>
      <c r="V1786" s="126">
        <v>30.8</v>
      </c>
      <c r="W1786" s="126">
        <v>10</v>
      </c>
      <c r="X1786" s="126">
        <v>1399.2</v>
      </c>
      <c r="Y1786" s="126" t="s">
        <v>75</v>
      </c>
      <c r="Z1786" s="126"/>
      <c r="AA1786" s="133" t="s">
        <v>84</v>
      </c>
      <c r="AE1786" t="str">
        <f>IF(P1786&gt;U1786,"XXXX","")</f>
        <v/>
      </c>
    </row>
    <row r="1787" spans="1:31" x14ac:dyDescent="0.2">
      <c r="A1787" s="140"/>
      <c r="B1787" s="127"/>
      <c r="C1787" s="146"/>
      <c r="D1787" s="144"/>
      <c r="E1787" s="127"/>
      <c r="F1787" s="127"/>
      <c r="G1787" s="127"/>
      <c r="H1787" s="127"/>
      <c r="I1787" s="127"/>
      <c r="J1787" s="137"/>
      <c r="K1787" s="103" t="s">
        <v>13</v>
      </c>
      <c r="L1787" s="104" t="s">
        <v>60</v>
      </c>
      <c r="M1787" s="112" t="s">
        <v>65</v>
      </c>
      <c r="N1787" s="105">
        <v>240</v>
      </c>
      <c r="O1787" s="105">
        <v>3</v>
      </c>
      <c r="P1787" s="105">
        <v>5</v>
      </c>
      <c r="Q1787" s="105">
        <v>45</v>
      </c>
      <c r="R1787" s="106">
        <v>10</v>
      </c>
      <c r="S1787" s="127"/>
      <c r="T1787" s="127"/>
      <c r="U1787" s="127"/>
      <c r="V1787" s="127"/>
      <c r="W1787" s="127"/>
      <c r="X1787" s="127"/>
      <c r="Y1787" s="127"/>
      <c r="Z1787" s="127"/>
      <c r="AA1787" s="134"/>
    </row>
    <row r="1788" spans="1:31" ht="13.5" thickBot="1" x14ac:dyDescent="0.25">
      <c r="A1788" s="141"/>
      <c r="B1788" s="128"/>
      <c r="C1788" s="147"/>
      <c r="D1788" s="145"/>
      <c r="E1788" s="128"/>
      <c r="F1788" s="128"/>
      <c r="G1788" s="128"/>
      <c r="H1788" s="128"/>
      <c r="I1788" s="128"/>
      <c r="J1788" s="138"/>
      <c r="K1788" s="107" t="s">
        <v>14</v>
      </c>
      <c r="L1788" s="108" t="s">
        <v>60</v>
      </c>
      <c r="M1788" s="113" t="s">
        <v>66</v>
      </c>
      <c r="N1788" s="109">
        <v>240</v>
      </c>
      <c r="O1788" s="109">
        <v>3</v>
      </c>
      <c r="P1788" s="109">
        <v>5</v>
      </c>
      <c r="Q1788" s="109">
        <v>45</v>
      </c>
      <c r="R1788" s="110"/>
      <c r="S1788" s="128"/>
      <c r="T1788" s="128"/>
      <c r="U1788" s="128"/>
      <c r="V1788" s="128"/>
      <c r="W1788" s="128"/>
      <c r="X1788" s="128"/>
      <c r="Y1788" s="128"/>
      <c r="Z1788" s="128"/>
      <c r="AA1788" s="135"/>
    </row>
    <row r="1789" spans="1:31" x14ac:dyDescent="0.2">
      <c r="A1789" s="139" t="s">
        <v>814</v>
      </c>
      <c r="B1789" s="126" t="s">
        <v>76</v>
      </c>
      <c r="C1789" s="142">
        <v>43665</v>
      </c>
      <c r="D1789" s="143" t="s">
        <v>77</v>
      </c>
      <c r="E1789" s="126"/>
      <c r="F1789" s="126"/>
      <c r="G1789" s="126"/>
      <c r="H1789" s="126"/>
      <c r="I1789" s="126"/>
      <c r="J1789" s="136" t="s">
        <v>79</v>
      </c>
      <c r="K1789" s="100" t="s">
        <v>23</v>
      </c>
      <c r="L1789" s="93" t="s">
        <v>60</v>
      </c>
      <c r="M1789" s="111" t="s">
        <v>181</v>
      </c>
      <c r="N1789" s="101">
        <v>240</v>
      </c>
      <c r="O1789" s="101">
        <v>3</v>
      </c>
      <c r="P1789" s="101">
        <v>100</v>
      </c>
      <c r="Q1789" s="101">
        <v>50</v>
      </c>
      <c r="R1789" s="102"/>
      <c r="S1789" s="126">
        <v>208</v>
      </c>
      <c r="T1789" s="126">
        <v>3</v>
      </c>
      <c r="U1789" s="126">
        <v>100</v>
      </c>
      <c r="V1789" s="126">
        <v>30.8</v>
      </c>
      <c r="W1789" s="126">
        <v>10</v>
      </c>
      <c r="X1789" s="126">
        <v>1399.2</v>
      </c>
      <c r="Y1789" s="126" t="s">
        <v>75</v>
      </c>
      <c r="Z1789" s="126"/>
      <c r="AA1789" s="133" t="s">
        <v>84</v>
      </c>
      <c r="AE1789" t="str">
        <f>IF(P1789&gt;U1789,"XXXX","")</f>
        <v/>
      </c>
    </row>
    <row r="1790" spans="1:31" x14ac:dyDescent="0.2">
      <c r="A1790" s="140"/>
      <c r="B1790" s="127"/>
      <c r="C1790" s="146"/>
      <c r="D1790" s="144"/>
      <c r="E1790" s="127"/>
      <c r="F1790" s="127"/>
      <c r="G1790" s="127"/>
      <c r="H1790" s="127"/>
      <c r="I1790" s="127"/>
      <c r="J1790" s="137"/>
      <c r="K1790" s="103" t="s">
        <v>13</v>
      </c>
      <c r="L1790" s="104" t="s">
        <v>60</v>
      </c>
      <c r="M1790" s="112" t="s">
        <v>65</v>
      </c>
      <c r="N1790" s="105">
        <v>240</v>
      </c>
      <c r="O1790" s="105">
        <v>3</v>
      </c>
      <c r="P1790" s="105">
        <v>5</v>
      </c>
      <c r="Q1790" s="105">
        <v>45</v>
      </c>
      <c r="R1790" s="106">
        <v>10</v>
      </c>
      <c r="S1790" s="127"/>
      <c r="T1790" s="127"/>
      <c r="U1790" s="127"/>
      <c r="V1790" s="127"/>
      <c r="W1790" s="127"/>
      <c r="X1790" s="127"/>
      <c r="Y1790" s="127"/>
      <c r="Z1790" s="127"/>
      <c r="AA1790" s="134"/>
    </row>
    <row r="1791" spans="1:31" ht="13.5" thickBot="1" x14ac:dyDescent="0.25">
      <c r="A1791" s="141"/>
      <c r="B1791" s="128"/>
      <c r="C1791" s="147"/>
      <c r="D1791" s="145"/>
      <c r="E1791" s="128"/>
      <c r="F1791" s="128"/>
      <c r="G1791" s="128"/>
      <c r="H1791" s="128"/>
      <c r="I1791" s="128"/>
      <c r="J1791" s="138"/>
      <c r="K1791" s="107" t="s">
        <v>14</v>
      </c>
      <c r="L1791" s="108" t="s">
        <v>60</v>
      </c>
      <c r="M1791" s="113" t="s">
        <v>66</v>
      </c>
      <c r="N1791" s="109">
        <v>240</v>
      </c>
      <c r="O1791" s="109">
        <v>3</v>
      </c>
      <c r="P1791" s="109">
        <v>5</v>
      </c>
      <c r="Q1791" s="109">
        <v>45</v>
      </c>
      <c r="R1791" s="110"/>
      <c r="S1791" s="128"/>
      <c r="T1791" s="128"/>
      <c r="U1791" s="128"/>
      <c r="V1791" s="128"/>
      <c r="W1791" s="128"/>
      <c r="X1791" s="128"/>
      <c r="Y1791" s="128"/>
      <c r="Z1791" s="128"/>
      <c r="AA1791" s="135"/>
    </row>
    <row r="1792" spans="1:31" x14ac:dyDescent="0.2">
      <c r="A1792" s="139" t="s">
        <v>815</v>
      </c>
      <c r="B1792" s="126" t="s">
        <v>76</v>
      </c>
      <c r="C1792" s="142">
        <v>43665</v>
      </c>
      <c r="D1792" s="143" t="s">
        <v>77</v>
      </c>
      <c r="E1792" s="126"/>
      <c r="F1792" s="126"/>
      <c r="G1792" s="126"/>
      <c r="H1792" s="126"/>
      <c r="I1792" s="126"/>
      <c r="J1792" s="136" t="s">
        <v>79</v>
      </c>
      <c r="K1792" s="100" t="s">
        <v>23</v>
      </c>
      <c r="L1792" s="93" t="s">
        <v>60</v>
      </c>
      <c r="M1792" s="111" t="s">
        <v>181</v>
      </c>
      <c r="N1792" s="101">
        <v>240</v>
      </c>
      <c r="O1792" s="101">
        <v>3</v>
      </c>
      <c r="P1792" s="101">
        <v>100</v>
      </c>
      <c r="Q1792" s="101">
        <v>60</v>
      </c>
      <c r="R1792" s="102"/>
      <c r="S1792" s="126">
        <v>208</v>
      </c>
      <c r="T1792" s="126">
        <v>3</v>
      </c>
      <c r="U1792" s="126">
        <v>100</v>
      </c>
      <c r="V1792" s="126">
        <v>30.8</v>
      </c>
      <c r="W1792" s="126">
        <v>10</v>
      </c>
      <c r="X1792" s="126">
        <v>1399.2</v>
      </c>
      <c r="Y1792" s="126" t="s">
        <v>75</v>
      </c>
      <c r="Z1792" s="126"/>
      <c r="AA1792" s="133" t="s">
        <v>84</v>
      </c>
      <c r="AE1792" t="str">
        <f>IF(P1792&gt;U1792,"XXXX","")</f>
        <v/>
      </c>
    </row>
    <row r="1793" spans="1:31" x14ac:dyDescent="0.2">
      <c r="A1793" s="140"/>
      <c r="B1793" s="127"/>
      <c r="C1793" s="146"/>
      <c r="D1793" s="144"/>
      <c r="E1793" s="127"/>
      <c r="F1793" s="127"/>
      <c r="G1793" s="127"/>
      <c r="H1793" s="127"/>
      <c r="I1793" s="127"/>
      <c r="J1793" s="137"/>
      <c r="K1793" s="103" t="s">
        <v>13</v>
      </c>
      <c r="L1793" s="104" t="s">
        <v>60</v>
      </c>
      <c r="M1793" s="112" t="s">
        <v>65</v>
      </c>
      <c r="N1793" s="105">
        <v>240</v>
      </c>
      <c r="O1793" s="105">
        <v>3</v>
      </c>
      <c r="P1793" s="105">
        <v>5</v>
      </c>
      <c r="Q1793" s="105">
        <v>45</v>
      </c>
      <c r="R1793" s="106">
        <v>10</v>
      </c>
      <c r="S1793" s="127"/>
      <c r="T1793" s="127"/>
      <c r="U1793" s="127"/>
      <c r="V1793" s="127"/>
      <c r="W1793" s="127"/>
      <c r="X1793" s="127"/>
      <c r="Y1793" s="127"/>
      <c r="Z1793" s="127"/>
      <c r="AA1793" s="134"/>
    </row>
    <row r="1794" spans="1:31" ht="13.5" thickBot="1" x14ac:dyDescent="0.25">
      <c r="A1794" s="141"/>
      <c r="B1794" s="128"/>
      <c r="C1794" s="147"/>
      <c r="D1794" s="145"/>
      <c r="E1794" s="128"/>
      <c r="F1794" s="128"/>
      <c r="G1794" s="128"/>
      <c r="H1794" s="128"/>
      <c r="I1794" s="128"/>
      <c r="J1794" s="138"/>
      <c r="K1794" s="107" t="s">
        <v>14</v>
      </c>
      <c r="L1794" s="108" t="s">
        <v>60</v>
      </c>
      <c r="M1794" s="113" t="s">
        <v>66</v>
      </c>
      <c r="N1794" s="109">
        <v>240</v>
      </c>
      <c r="O1794" s="109">
        <v>3</v>
      </c>
      <c r="P1794" s="109">
        <v>5</v>
      </c>
      <c r="Q1794" s="109">
        <v>45</v>
      </c>
      <c r="R1794" s="110"/>
      <c r="S1794" s="128"/>
      <c r="T1794" s="128"/>
      <c r="U1794" s="128"/>
      <c r="V1794" s="128"/>
      <c r="W1794" s="128"/>
      <c r="X1794" s="128"/>
      <c r="Y1794" s="128"/>
      <c r="Z1794" s="128"/>
      <c r="AA1794" s="135"/>
    </row>
    <row r="1795" spans="1:31" x14ac:dyDescent="0.2">
      <c r="A1795" s="139" t="s">
        <v>816</v>
      </c>
      <c r="B1795" s="126" t="s">
        <v>76</v>
      </c>
      <c r="C1795" s="142">
        <v>43665</v>
      </c>
      <c r="D1795" s="143" t="s">
        <v>77</v>
      </c>
      <c r="E1795" s="126"/>
      <c r="F1795" s="126"/>
      <c r="G1795" s="126"/>
      <c r="H1795" s="126"/>
      <c r="I1795" s="126"/>
      <c r="J1795" s="136" t="s">
        <v>79</v>
      </c>
      <c r="K1795" s="100" t="s">
        <v>23</v>
      </c>
      <c r="L1795" s="93" t="s">
        <v>60</v>
      </c>
      <c r="M1795" s="111" t="s">
        <v>181</v>
      </c>
      <c r="N1795" s="101">
        <v>240</v>
      </c>
      <c r="O1795" s="101">
        <v>3</v>
      </c>
      <c r="P1795" s="101">
        <v>100</v>
      </c>
      <c r="Q1795" s="101">
        <v>70</v>
      </c>
      <c r="R1795" s="102"/>
      <c r="S1795" s="126">
        <v>208</v>
      </c>
      <c r="T1795" s="126">
        <v>3</v>
      </c>
      <c r="U1795" s="126">
        <v>100</v>
      </c>
      <c r="V1795" s="126">
        <v>30.8</v>
      </c>
      <c r="W1795" s="126">
        <v>10</v>
      </c>
      <c r="X1795" s="126">
        <v>1399.2</v>
      </c>
      <c r="Y1795" s="126" t="s">
        <v>75</v>
      </c>
      <c r="Z1795" s="126"/>
      <c r="AA1795" s="133" t="s">
        <v>84</v>
      </c>
      <c r="AE1795" t="str">
        <f>IF(P1795&gt;U1795,"XXXX","")</f>
        <v/>
      </c>
    </row>
    <row r="1796" spans="1:31" x14ac:dyDescent="0.2">
      <c r="A1796" s="140"/>
      <c r="B1796" s="127"/>
      <c r="C1796" s="146"/>
      <c r="D1796" s="144"/>
      <c r="E1796" s="127"/>
      <c r="F1796" s="127"/>
      <c r="G1796" s="127"/>
      <c r="H1796" s="127"/>
      <c r="I1796" s="127"/>
      <c r="J1796" s="137"/>
      <c r="K1796" s="103" t="s">
        <v>13</v>
      </c>
      <c r="L1796" s="104" t="s">
        <v>60</v>
      </c>
      <c r="M1796" s="112" t="s">
        <v>65</v>
      </c>
      <c r="N1796" s="105">
        <v>240</v>
      </c>
      <c r="O1796" s="105">
        <v>3</v>
      </c>
      <c r="P1796" s="105">
        <v>5</v>
      </c>
      <c r="Q1796" s="105">
        <v>45</v>
      </c>
      <c r="R1796" s="106">
        <v>10</v>
      </c>
      <c r="S1796" s="127"/>
      <c r="T1796" s="127"/>
      <c r="U1796" s="127"/>
      <c r="V1796" s="127"/>
      <c r="W1796" s="127"/>
      <c r="X1796" s="127"/>
      <c r="Y1796" s="127"/>
      <c r="Z1796" s="127"/>
      <c r="AA1796" s="134"/>
    </row>
    <row r="1797" spans="1:31" ht="13.5" thickBot="1" x14ac:dyDescent="0.25">
      <c r="A1797" s="141"/>
      <c r="B1797" s="128"/>
      <c r="C1797" s="147"/>
      <c r="D1797" s="145"/>
      <c r="E1797" s="128"/>
      <c r="F1797" s="128"/>
      <c r="G1797" s="128"/>
      <c r="H1797" s="128"/>
      <c r="I1797" s="128"/>
      <c r="J1797" s="138"/>
      <c r="K1797" s="107" t="s">
        <v>14</v>
      </c>
      <c r="L1797" s="108" t="s">
        <v>60</v>
      </c>
      <c r="M1797" s="113" t="s">
        <v>66</v>
      </c>
      <c r="N1797" s="109">
        <v>240</v>
      </c>
      <c r="O1797" s="109">
        <v>3</v>
      </c>
      <c r="P1797" s="109">
        <v>5</v>
      </c>
      <c r="Q1797" s="109">
        <v>45</v>
      </c>
      <c r="R1797" s="110"/>
      <c r="S1797" s="128"/>
      <c r="T1797" s="128"/>
      <c r="U1797" s="128"/>
      <c r="V1797" s="128"/>
      <c r="W1797" s="128"/>
      <c r="X1797" s="128"/>
      <c r="Y1797" s="128"/>
      <c r="Z1797" s="128"/>
      <c r="AA1797" s="135"/>
    </row>
    <row r="1798" spans="1:31" x14ac:dyDescent="0.2">
      <c r="A1798" s="139" t="s">
        <v>817</v>
      </c>
      <c r="B1798" s="126" t="s">
        <v>76</v>
      </c>
      <c r="C1798" s="142">
        <v>43665</v>
      </c>
      <c r="D1798" s="143" t="s">
        <v>77</v>
      </c>
      <c r="E1798" s="126"/>
      <c r="F1798" s="126"/>
      <c r="G1798" s="126"/>
      <c r="H1798" s="126"/>
      <c r="I1798" s="126"/>
      <c r="J1798" s="136" t="s">
        <v>79</v>
      </c>
      <c r="K1798" s="100" t="s">
        <v>23</v>
      </c>
      <c r="L1798" s="93" t="s">
        <v>60</v>
      </c>
      <c r="M1798" s="111" t="s">
        <v>181</v>
      </c>
      <c r="N1798" s="101">
        <v>240</v>
      </c>
      <c r="O1798" s="101">
        <v>3</v>
      </c>
      <c r="P1798" s="101">
        <v>100</v>
      </c>
      <c r="Q1798" s="101">
        <v>40</v>
      </c>
      <c r="R1798" s="102"/>
      <c r="S1798" s="126" t="s">
        <v>71</v>
      </c>
      <c r="T1798" s="126">
        <v>3</v>
      </c>
      <c r="U1798" s="126">
        <v>100</v>
      </c>
      <c r="V1798" s="126">
        <v>28</v>
      </c>
      <c r="W1798" s="126">
        <v>10</v>
      </c>
      <c r="X1798" s="126">
        <v>1399.2</v>
      </c>
      <c r="Y1798" s="126" t="s">
        <v>75</v>
      </c>
      <c r="Z1798" s="126"/>
      <c r="AA1798" s="133" t="s">
        <v>84</v>
      </c>
      <c r="AE1798" t="str">
        <f>IF(P1798&gt;U1798,"XXXX","")</f>
        <v/>
      </c>
    </row>
    <row r="1799" spans="1:31" x14ac:dyDescent="0.2">
      <c r="A1799" s="140"/>
      <c r="B1799" s="127"/>
      <c r="C1799" s="146"/>
      <c r="D1799" s="144"/>
      <c r="E1799" s="127"/>
      <c r="F1799" s="127"/>
      <c r="G1799" s="127"/>
      <c r="H1799" s="127"/>
      <c r="I1799" s="127"/>
      <c r="J1799" s="137"/>
      <c r="K1799" s="103" t="s">
        <v>13</v>
      </c>
      <c r="L1799" s="104" t="s">
        <v>60</v>
      </c>
      <c r="M1799" s="112" t="s">
        <v>65</v>
      </c>
      <c r="N1799" s="105">
        <v>240</v>
      </c>
      <c r="O1799" s="105">
        <v>3</v>
      </c>
      <c r="P1799" s="105">
        <v>5</v>
      </c>
      <c r="Q1799" s="105">
        <v>45</v>
      </c>
      <c r="R1799" s="106">
        <v>15</v>
      </c>
      <c r="S1799" s="127"/>
      <c r="T1799" s="127"/>
      <c r="U1799" s="127"/>
      <c r="V1799" s="127"/>
      <c r="W1799" s="127"/>
      <c r="X1799" s="127"/>
      <c r="Y1799" s="127"/>
      <c r="Z1799" s="127"/>
      <c r="AA1799" s="134"/>
    </row>
    <row r="1800" spans="1:31" ht="13.5" thickBot="1" x14ac:dyDescent="0.25">
      <c r="A1800" s="141"/>
      <c r="B1800" s="128"/>
      <c r="C1800" s="147"/>
      <c r="D1800" s="145"/>
      <c r="E1800" s="128"/>
      <c r="F1800" s="128"/>
      <c r="G1800" s="128"/>
      <c r="H1800" s="128"/>
      <c r="I1800" s="128"/>
      <c r="J1800" s="138"/>
      <c r="K1800" s="107" t="s">
        <v>14</v>
      </c>
      <c r="L1800" s="108" t="s">
        <v>60</v>
      </c>
      <c r="M1800" s="113" t="s">
        <v>66</v>
      </c>
      <c r="N1800" s="109">
        <v>240</v>
      </c>
      <c r="O1800" s="109">
        <v>3</v>
      </c>
      <c r="P1800" s="109">
        <v>5</v>
      </c>
      <c r="Q1800" s="109">
        <v>45</v>
      </c>
      <c r="R1800" s="110"/>
      <c r="S1800" s="128"/>
      <c r="T1800" s="128"/>
      <c r="U1800" s="128"/>
      <c r="V1800" s="128"/>
      <c r="W1800" s="128"/>
      <c r="X1800" s="128"/>
      <c r="Y1800" s="128"/>
      <c r="Z1800" s="128"/>
      <c r="AA1800" s="135"/>
    </row>
    <row r="1801" spans="1:31" x14ac:dyDescent="0.2">
      <c r="A1801" s="139" t="s">
        <v>818</v>
      </c>
      <c r="B1801" s="126" t="s">
        <v>76</v>
      </c>
      <c r="C1801" s="142">
        <v>43665</v>
      </c>
      <c r="D1801" s="143" t="s">
        <v>77</v>
      </c>
      <c r="E1801" s="126"/>
      <c r="F1801" s="126"/>
      <c r="G1801" s="126"/>
      <c r="H1801" s="126"/>
      <c r="I1801" s="126"/>
      <c r="J1801" s="136" t="s">
        <v>79</v>
      </c>
      <c r="K1801" s="100" t="s">
        <v>23</v>
      </c>
      <c r="L1801" s="93" t="s">
        <v>60</v>
      </c>
      <c r="M1801" s="111" t="s">
        <v>181</v>
      </c>
      <c r="N1801" s="101">
        <v>240</v>
      </c>
      <c r="O1801" s="101">
        <v>3</v>
      </c>
      <c r="P1801" s="101">
        <v>100</v>
      </c>
      <c r="Q1801" s="101">
        <v>50</v>
      </c>
      <c r="R1801" s="102"/>
      <c r="S1801" s="126" t="s">
        <v>71</v>
      </c>
      <c r="T1801" s="126">
        <v>3</v>
      </c>
      <c r="U1801" s="126">
        <v>100</v>
      </c>
      <c r="V1801" s="126">
        <v>28</v>
      </c>
      <c r="W1801" s="126">
        <v>10</v>
      </c>
      <c r="X1801" s="126">
        <v>1399.2</v>
      </c>
      <c r="Y1801" s="126" t="s">
        <v>75</v>
      </c>
      <c r="Z1801" s="126"/>
      <c r="AA1801" s="133" t="s">
        <v>84</v>
      </c>
      <c r="AE1801" t="str">
        <f>IF(P1801&gt;U1801,"XXXX","")</f>
        <v/>
      </c>
    </row>
    <row r="1802" spans="1:31" x14ac:dyDescent="0.2">
      <c r="A1802" s="140"/>
      <c r="B1802" s="127"/>
      <c r="C1802" s="146"/>
      <c r="D1802" s="144"/>
      <c r="E1802" s="127"/>
      <c r="F1802" s="127"/>
      <c r="G1802" s="127"/>
      <c r="H1802" s="127"/>
      <c r="I1802" s="127"/>
      <c r="J1802" s="137"/>
      <c r="K1802" s="103" t="s">
        <v>13</v>
      </c>
      <c r="L1802" s="104" t="s">
        <v>60</v>
      </c>
      <c r="M1802" s="112" t="s">
        <v>65</v>
      </c>
      <c r="N1802" s="105">
        <v>240</v>
      </c>
      <c r="O1802" s="105">
        <v>3</v>
      </c>
      <c r="P1802" s="105">
        <v>5</v>
      </c>
      <c r="Q1802" s="105">
        <v>45</v>
      </c>
      <c r="R1802" s="106">
        <v>15</v>
      </c>
      <c r="S1802" s="127"/>
      <c r="T1802" s="127"/>
      <c r="U1802" s="127"/>
      <c r="V1802" s="127"/>
      <c r="W1802" s="127"/>
      <c r="X1802" s="127"/>
      <c r="Y1802" s="127"/>
      <c r="Z1802" s="127"/>
      <c r="AA1802" s="134"/>
    </row>
    <row r="1803" spans="1:31" ht="13.5" thickBot="1" x14ac:dyDescent="0.25">
      <c r="A1803" s="141"/>
      <c r="B1803" s="128"/>
      <c r="C1803" s="147"/>
      <c r="D1803" s="145"/>
      <c r="E1803" s="128"/>
      <c r="F1803" s="128"/>
      <c r="G1803" s="128"/>
      <c r="H1803" s="128"/>
      <c r="I1803" s="128"/>
      <c r="J1803" s="138"/>
      <c r="K1803" s="107" t="s">
        <v>14</v>
      </c>
      <c r="L1803" s="108" t="s">
        <v>60</v>
      </c>
      <c r="M1803" s="113" t="s">
        <v>66</v>
      </c>
      <c r="N1803" s="109">
        <v>240</v>
      </c>
      <c r="O1803" s="109">
        <v>3</v>
      </c>
      <c r="P1803" s="109">
        <v>5</v>
      </c>
      <c r="Q1803" s="109">
        <v>45</v>
      </c>
      <c r="R1803" s="110"/>
      <c r="S1803" s="128"/>
      <c r="T1803" s="128"/>
      <c r="U1803" s="128"/>
      <c r="V1803" s="128"/>
      <c r="W1803" s="128"/>
      <c r="X1803" s="128"/>
      <c r="Y1803" s="128"/>
      <c r="Z1803" s="128"/>
      <c r="AA1803" s="135"/>
    </row>
    <row r="1804" spans="1:31" x14ac:dyDescent="0.2">
      <c r="A1804" s="139" t="s">
        <v>819</v>
      </c>
      <c r="B1804" s="126" t="s">
        <v>76</v>
      </c>
      <c r="C1804" s="142">
        <v>43665</v>
      </c>
      <c r="D1804" s="143" t="s">
        <v>77</v>
      </c>
      <c r="E1804" s="126"/>
      <c r="F1804" s="126"/>
      <c r="G1804" s="126"/>
      <c r="H1804" s="126"/>
      <c r="I1804" s="126"/>
      <c r="J1804" s="136" t="s">
        <v>79</v>
      </c>
      <c r="K1804" s="100" t="s">
        <v>23</v>
      </c>
      <c r="L1804" s="93" t="s">
        <v>60</v>
      </c>
      <c r="M1804" s="111" t="s">
        <v>181</v>
      </c>
      <c r="N1804" s="101">
        <v>240</v>
      </c>
      <c r="O1804" s="101">
        <v>3</v>
      </c>
      <c r="P1804" s="101">
        <v>100</v>
      </c>
      <c r="Q1804" s="101">
        <v>60</v>
      </c>
      <c r="R1804" s="102"/>
      <c r="S1804" s="126" t="s">
        <v>71</v>
      </c>
      <c r="T1804" s="126">
        <v>3</v>
      </c>
      <c r="U1804" s="126">
        <v>100</v>
      </c>
      <c r="V1804" s="126">
        <v>28</v>
      </c>
      <c r="W1804" s="126">
        <v>10</v>
      </c>
      <c r="X1804" s="126">
        <v>1399.2</v>
      </c>
      <c r="Y1804" s="126" t="s">
        <v>75</v>
      </c>
      <c r="Z1804" s="126"/>
      <c r="AA1804" s="133" t="s">
        <v>84</v>
      </c>
      <c r="AE1804" t="str">
        <f>IF(P1804&gt;U1804,"XXXX","")</f>
        <v/>
      </c>
    </row>
    <row r="1805" spans="1:31" x14ac:dyDescent="0.2">
      <c r="A1805" s="140"/>
      <c r="B1805" s="127"/>
      <c r="C1805" s="146"/>
      <c r="D1805" s="144"/>
      <c r="E1805" s="127"/>
      <c r="F1805" s="127"/>
      <c r="G1805" s="127"/>
      <c r="H1805" s="127"/>
      <c r="I1805" s="127"/>
      <c r="J1805" s="137"/>
      <c r="K1805" s="103" t="s">
        <v>13</v>
      </c>
      <c r="L1805" s="104" t="s">
        <v>60</v>
      </c>
      <c r="M1805" s="112" t="s">
        <v>65</v>
      </c>
      <c r="N1805" s="105">
        <v>240</v>
      </c>
      <c r="O1805" s="105">
        <v>3</v>
      </c>
      <c r="P1805" s="105">
        <v>5</v>
      </c>
      <c r="Q1805" s="105">
        <v>45</v>
      </c>
      <c r="R1805" s="106">
        <v>15</v>
      </c>
      <c r="S1805" s="127"/>
      <c r="T1805" s="127"/>
      <c r="U1805" s="127"/>
      <c r="V1805" s="127"/>
      <c r="W1805" s="127"/>
      <c r="X1805" s="127"/>
      <c r="Y1805" s="127"/>
      <c r="Z1805" s="127"/>
      <c r="AA1805" s="134"/>
    </row>
    <row r="1806" spans="1:31" ht="13.5" thickBot="1" x14ac:dyDescent="0.25">
      <c r="A1806" s="141"/>
      <c r="B1806" s="128"/>
      <c r="C1806" s="147"/>
      <c r="D1806" s="145"/>
      <c r="E1806" s="128"/>
      <c r="F1806" s="128"/>
      <c r="G1806" s="128"/>
      <c r="H1806" s="128"/>
      <c r="I1806" s="128"/>
      <c r="J1806" s="138"/>
      <c r="K1806" s="107" t="s">
        <v>14</v>
      </c>
      <c r="L1806" s="108" t="s">
        <v>60</v>
      </c>
      <c r="M1806" s="113" t="s">
        <v>66</v>
      </c>
      <c r="N1806" s="109">
        <v>240</v>
      </c>
      <c r="O1806" s="109">
        <v>3</v>
      </c>
      <c r="P1806" s="109">
        <v>5</v>
      </c>
      <c r="Q1806" s="109">
        <v>45</v>
      </c>
      <c r="R1806" s="110"/>
      <c r="S1806" s="128"/>
      <c r="T1806" s="128"/>
      <c r="U1806" s="128"/>
      <c r="V1806" s="128"/>
      <c r="W1806" s="128"/>
      <c r="X1806" s="128"/>
      <c r="Y1806" s="128"/>
      <c r="Z1806" s="128"/>
      <c r="AA1806" s="135"/>
    </row>
    <row r="1807" spans="1:31" x14ac:dyDescent="0.2">
      <c r="A1807" s="139" t="s">
        <v>820</v>
      </c>
      <c r="B1807" s="126" t="s">
        <v>76</v>
      </c>
      <c r="C1807" s="142">
        <v>43665</v>
      </c>
      <c r="D1807" s="143" t="s">
        <v>77</v>
      </c>
      <c r="E1807" s="126"/>
      <c r="F1807" s="126"/>
      <c r="G1807" s="126"/>
      <c r="H1807" s="126"/>
      <c r="I1807" s="126"/>
      <c r="J1807" s="136" t="s">
        <v>79</v>
      </c>
      <c r="K1807" s="100" t="s">
        <v>23</v>
      </c>
      <c r="L1807" s="93" t="s">
        <v>60</v>
      </c>
      <c r="M1807" s="111" t="s">
        <v>181</v>
      </c>
      <c r="N1807" s="101">
        <v>240</v>
      </c>
      <c r="O1807" s="101">
        <v>3</v>
      </c>
      <c r="P1807" s="101">
        <v>100</v>
      </c>
      <c r="Q1807" s="101">
        <v>70</v>
      </c>
      <c r="R1807" s="102"/>
      <c r="S1807" s="126" t="s">
        <v>71</v>
      </c>
      <c r="T1807" s="126">
        <v>3</v>
      </c>
      <c r="U1807" s="126">
        <v>100</v>
      </c>
      <c r="V1807" s="126">
        <v>28</v>
      </c>
      <c r="W1807" s="126">
        <v>10</v>
      </c>
      <c r="X1807" s="126">
        <v>1399.2</v>
      </c>
      <c r="Y1807" s="126" t="s">
        <v>75</v>
      </c>
      <c r="Z1807" s="126"/>
      <c r="AA1807" s="133" t="s">
        <v>84</v>
      </c>
      <c r="AE1807" t="str">
        <f>IF(P1807&gt;U1807,"XXXX","")</f>
        <v/>
      </c>
    </row>
    <row r="1808" spans="1:31" x14ac:dyDescent="0.2">
      <c r="A1808" s="140"/>
      <c r="B1808" s="127"/>
      <c r="C1808" s="146"/>
      <c r="D1808" s="144"/>
      <c r="E1808" s="127"/>
      <c r="F1808" s="127"/>
      <c r="G1808" s="127"/>
      <c r="H1808" s="127"/>
      <c r="I1808" s="127"/>
      <c r="J1808" s="137"/>
      <c r="K1808" s="103" t="s">
        <v>13</v>
      </c>
      <c r="L1808" s="104" t="s">
        <v>60</v>
      </c>
      <c r="M1808" s="112" t="s">
        <v>65</v>
      </c>
      <c r="N1808" s="105">
        <v>240</v>
      </c>
      <c r="O1808" s="105">
        <v>3</v>
      </c>
      <c r="P1808" s="105">
        <v>5</v>
      </c>
      <c r="Q1808" s="105">
        <v>45</v>
      </c>
      <c r="R1808" s="106">
        <v>15</v>
      </c>
      <c r="S1808" s="127"/>
      <c r="T1808" s="127"/>
      <c r="U1808" s="127"/>
      <c r="V1808" s="127"/>
      <c r="W1808" s="127"/>
      <c r="X1808" s="127"/>
      <c r="Y1808" s="127"/>
      <c r="Z1808" s="127"/>
      <c r="AA1808" s="134"/>
    </row>
    <row r="1809" spans="1:31" ht="13.5" thickBot="1" x14ac:dyDescent="0.25">
      <c r="A1809" s="141"/>
      <c r="B1809" s="128"/>
      <c r="C1809" s="147"/>
      <c r="D1809" s="145"/>
      <c r="E1809" s="128"/>
      <c r="F1809" s="128"/>
      <c r="G1809" s="128"/>
      <c r="H1809" s="128"/>
      <c r="I1809" s="128"/>
      <c r="J1809" s="138"/>
      <c r="K1809" s="107" t="s">
        <v>14</v>
      </c>
      <c r="L1809" s="108" t="s">
        <v>60</v>
      </c>
      <c r="M1809" s="113" t="s">
        <v>66</v>
      </c>
      <c r="N1809" s="109">
        <v>240</v>
      </c>
      <c r="O1809" s="109">
        <v>3</v>
      </c>
      <c r="P1809" s="109">
        <v>5</v>
      </c>
      <c r="Q1809" s="109">
        <v>45</v>
      </c>
      <c r="R1809" s="110"/>
      <c r="S1809" s="128"/>
      <c r="T1809" s="128"/>
      <c r="U1809" s="128"/>
      <c r="V1809" s="128"/>
      <c r="W1809" s="128"/>
      <c r="X1809" s="128"/>
      <c r="Y1809" s="128"/>
      <c r="Z1809" s="128"/>
      <c r="AA1809" s="135"/>
    </row>
    <row r="1810" spans="1:31" x14ac:dyDescent="0.2">
      <c r="A1810" s="139" t="s">
        <v>821</v>
      </c>
      <c r="B1810" s="126" t="s">
        <v>76</v>
      </c>
      <c r="C1810" s="142">
        <v>43665</v>
      </c>
      <c r="D1810" s="143" t="s">
        <v>77</v>
      </c>
      <c r="E1810" s="126"/>
      <c r="F1810" s="126"/>
      <c r="G1810" s="126"/>
      <c r="H1810" s="126"/>
      <c r="I1810" s="126"/>
      <c r="J1810" s="136" t="s">
        <v>79</v>
      </c>
      <c r="K1810" s="100" t="s">
        <v>23</v>
      </c>
      <c r="L1810" s="93" t="s">
        <v>60</v>
      </c>
      <c r="M1810" s="111" t="s">
        <v>181</v>
      </c>
      <c r="N1810" s="101">
        <v>240</v>
      </c>
      <c r="O1810" s="101">
        <v>3</v>
      </c>
      <c r="P1810" s="101">
        <v>100</v>
      </c>
      <c r="Q1810" s="101">
        <v>60</v>
      </c>
      <c r="R1810" s="102"/>
      <c r="S1810" s="126" t="s">
        <v>71</v>
      </c>
      <c r="T1810" s="126">
        <v>3</v>
      </c>
      <c r="U1810" s="126">
        <v>100</v>
      </c>
      <c r="V1810" s="126">
        <v>42</v>
      </c>
      <c r="W1810" s="126">
        <v>15</v>
      </c>
      <c r="X1810" s="126">
        <v>1399.2</v>
      </c>
      <c r="Y1810" s="126" t="s">
        <v>75</v>
      </c>
      <c r="Z1810" s="126"/>
      <c r="AA1810" s="133" t="s">
        <v>84</v>
      </c>
      <c r="AE1810" t="str">
        <f>IF(P1810&gt;U1810,"XXXX","")</f>
        <v/>
      </c>
    </row>
    <row r="1811" spans="1:31" x14ac:dyDescent="0.2">
      <c r="A1811" s="140"/>
      <c r="B1811" s="127"/>
      <c r="C1811" s="146"/>
      <c r="D1811" s="144"/>
      <c r="E1811" s="127"/>
      <c r="F1811" s="127"/>
      <c r="G1811" s="127"/>
      <c r="H1811" s="127"/>
      <c r="I1811" s="127"/>
      <c r="J1811" s="137"/>
      <c r="K1811" s="103" t="s">
        <v>13</v>
      </c>
      <c r="L1811" s="104" t="s">
        <v>60</v>
      </c>
      <c r="M1811" s="112" t="s">
        <v>65</v>
      </c>
      <c r="N1811" s="105">
        <v>240</v>
      </c>
      <c r="O1811" s="105">
        <v>3</v>
      </c>
      <c r="P1811" s="105">
        <v>5</v>
      </c>
      <c r="Q1811" s="105">
        <v>45</v>
      </c>
      <c r="R1811" s="106">
        <v>15</v>
      </c>
      <c r="S1811" s="127"/>
      <c r="T1811" s="127"/>
      <c r="U1811" s="127"/>
      <c r="V1811" s="127"/>
      <c r="W1811" s="127"/>
      <c r="X1811" s="127"/>
      <c r="Y1811" s="127"/>
      <c r="Z1811" s="127"/>
      <c r="AA1811" s="134"/>
    </row>
    <row r="1812" spans="1:31" ht="13.5" thickBot="1" x14ac:dyDescent="0.25">
      <c r="A1812" s="141"/>
      <c r="B1812" s="128"/>
      <c r="C1812" s="147"/>
      <c r="D1812" s="145"/>
      <c r="E1812" s="128"/>
      <c r="F1812" s="128"/>
      <c r="G1812" s="128"/>
      <c r="H1812" s="128"/>
      <c r="I1812" s="128"/>
      <c r="J1812" s="138"/>
      <c r="K1812" s="107" t="s">
        <v>14</v>
      </c>
      <c r="L1812" s="108" t="s">
        <v>60</v>
      </c>
      <c r="M1812" s="113" t="s">
        <v>66</v>
      </c>
      <c r="N1812" s="109">
        <v>240</v>
      </c>
      <c r="O1812" s="109">
        <v>3</v>
      </c>
      <c r="P1812" s="109">
        <v>5</v>
      </c>
      <c r="Q1812" s="109">
        <v>45</v>
      </c>
      <c r="R1812" s="110"/>
      <c r="S1812" s="128"/>
      <c r="T1812" s="128"/>
      <c r="U1812" s="128"/>
      <c r="V1812" s="128"/>
      <c r="W1812" s="128"/>
      <c r="X1812" s="128"/>
      <c r="Y1812" s="128"/>
      <c r="Z1812" s="128"/>
      <c r="AA1812" s="135"/>
    </row>
    <row r="1813" spans="1:31" x14ac:dyDescent="0.2">
      <c r="A1813" s="139" t="s">
        <v>822</v>
      </c>
      <c r="B1813" s="126" t="s">
        <v>76</v>
      </c>
      <c r="C1813" s="142">
        <v>43665</v>
      </c>
      <c r="D1813" s="143" t="s">
        <v>77</v>
      </c>
      <c r="E1813" s="126"/>
      <c r="F1813" s="126"/>
      <c r="G1813" s="126"/>
      <c r="H1813" s="126"/>
      <c r="I1813" s="126"/>
      <c r="J1813" s="136" t="s">
        <v>79</v>
      </c>
      <c r="K1813" s="100" t="s">
        <v>23</v>
      </c>
      <c r="L1813" s="93" t="s">
        <v>60</v>
      </c>
      <c r="M1813" s="111" t="s">
        <v>181</v>
      </c>
      <c r="N1813" s="101">
        <v>240</v>
      </c>
      <c r="O1813" s="101">
        <v>3</v>
      </c>
      <c r="P1813" s="101">
        <v>100</v>
      </c>
      <c r="Q1813" s="101">
        <v>70</v>
      </c>
      <c r="R1813" s="102"/>
      <c r="S1813" s="126" t="s">
        <v>71</v>
      </c>
      <c r="T1813" s="126">
        <v>3</v>
      </c>
      <c r="U1813" s="126">
        <v>100</v>
      </c>
      <c r="V1813" s="126">
        <v>42</v>
      </c>
      <c r="W1813" s="126">
        <v>15</v>
      </c>
      <c r="X1813" s="126">
        <v>1399.2</v>
      </c>
      <c r="Y1813" s="126" t="s">
        <v>75</v>
      </c>
      <c r="Z1813" s="126"/>
      <c r="AA1813" s="133" t="s">
        <v>84</v>
      </c>
      <c r="AE1813" t="str">
        <f>IF(P1813&gt;U1813,"XXXX","")</f>
        <v/>
      </c>
    </row>
    <row r="1814" spans="1:31" x14ac:dyDescent="0.2">
      <c r="A1814" s="140"/>
      <c r="B1814" s="127"/>
      <c r="C1814" s="146"/>
      <c r="D1814" s="144"/>
      <c r="E1814" s="127"/>
      <c r="F1814" s="127"/>
      <c r="G1814" s="127"/>
      <c r="H1814" s="127"/>
      <c r="I1814" s="127"/>
      <c r="J1814" s="137"/>
      <c r="K1814" s="103" t="s">
        <v>13</v>
      </c>
      <c r="L1814" s="104" t="s">
        <v>60</v>
      </c>
      <c r="M1814" s="112" t="s">
        <v>65</v>
      </c>
      <c r="N1814" s="105">
        <v>240</v>
      </c>
      <c r="O1814" s="105">
        <v>3</v>
      </c>
      <c r="P1814" s="105">
        <v>5</v>
      </c>
      <c r="Q1814" s="105">
        <v>45</v>
      </c>
      <c r="R1814" s="106">
        <v>15</v>
      </c>
      <c r="S1814" s="127"/>
      <c r="T1814" s="127"/>
      <c r="U1814" s="127"/>
      <c r="V1814" s="127"/>
      <c r="W1814" s="127"/>
      <c r="X1814" s="127"/>
      <c r="Y1814" s="127"/>
      <c r="Z1814" s="127"/>
      <c r="AA1814" s="134"/>
    </row>
    <row r="1815" spans="1:31" ht="13.5" thickBot="1" x14ac:dyDescent="0.25">
      <c r="A1815" s="141"/>
      <c r="B1815" s="128"/>
      <c r="C1815" s="147"/>
      <c r="D1815" s="145"/>
      <c r="E1815" s="128"/>
      <c r="F1815" s="128"/>
      <c r="G1815" s="128"/>
      <c r="H1815" s="128"/>
      <c r="I1815" s="128"/>
      <c r="J1815" s="138"/>
      <c r="K1815" s="107" t="s">
        <v>14</v>
      </c>
      <c r="L1815" s="108" t="s">
        <v>60</v>
      </c>
      <c r="M1815" s="113" t="s">
        <v>66</v>
      </c>
      <c r="N1815" s="109">
        <v>240</v>
      </c>
      <c r="O1815" s="109">
        <v>3</v>
      </c>
      <c r="P1815" s="109">
        <v>5</v>
      </c>
      <c r="Q1815" s="109">
        <v>45</v>
      </c>
      <c r="R1815" s="110"/>
      <c r="S1815" s="128"/>
      <c r="T1815" s="128"/>
      <c r="U1815" s="128"/>
      <c r="V1815" s="128"/>
      <c r="W1815" s="128"/>
      <c r="X1815" s="128"/>
      <c r="Y1815" s="128"/>
      <c r="Z1815" s="128"/>
      <c r="AA1815" s="135"/>
    </row>
    <row r="1816" spans="1:31" x14ac:dyDescent="0.2">
      <c r="A1816" s="139" t="s">
        <v>823</v>
      </c>
      <c r="B1816" s="126" t="s">
        <v>76</v>
      </c>
      <c r="C1816" s="142">
        <v>43665</v>
      </c>
      <c r="D1816" s="143" t="s">
        <v>77</v>
      </c>
      <c r="E1816" s="126"/>
      <c r="F1816" s="126"/>
      <c r="G1816" s="126"/>
      <c r="H1816" s="126"/>
      <c r="I1816" s="126"/>
      <c r="J1816" s="136" t="s">
        <v>79</v>
      </c>
      <c r="K1816" s="100" t="s">
        <v>23</v>
      </c>
      <c r="L1816" s="93" t="s">
        <v>60</v>
      </c>
      <c r="M1816" s="111" t="s">
        <v>181</v>
      </c>
      <c r="N1816" s="101">
        <v>480</v>
      </c>
      <c r="O1816" s="101">
        <v>3</v>
      </c>
      <c r="P1816" s="101">
        <v>35</v>
      </c>
      <c r="Q1816" s="101">
        <v>30</v>
      </c>
      <c r="R1816" s="102"/>
      <c r="S1816" s="126" t="s">
        <v>72</v>
      </c>
      <c r="T1816" s="126">
        <v>3</v>
      </c>
      <c r="U1816" s="126">
        <v>35</v>
      </c>
      <c r="V1816" s="126">
        <v>21</v>
      </c>
      <c r="W1816" s="126">
        <v>15</v>
      </c>
      <c r="X1816" s="126">
        <v>1399.2</v>
      </c>
      <c r="Y1816" s="126" t="s">
        <v>75</v>
      </c>
      <c r="Z1816" s="126"/>
      <c r="AA1816" s="133" t="s">
        <v>84</v>
      </c>
      <c r="AE1816" t="str">
        <f>IF(P1816&gt;U1816,"XXXX","")</f>
        <v/>
      </c>
    </row>
    <row r="1817" spans="1:31" x14ac:dyDescent="0.2">
      <c r="A1817" s="140"/>
      <c r="B1817" s="127"/>
      <c r="C1817" s="146"/>
      <c r="D1817" s="144"/>
      <c r="E1817" s="127"/>
      <c r="F1817" s="127"/>
      <c r="G1817" s="127"/>
      <c r="H1817" s="127"/>
      <c r="I1817" s="127"/>
      <c r="J1817" s="137"/>
      <c r="K1817" s="103" t="s">
        <v>13</v>
      </c>
      <c r="L1817" s="104" t="s">
        <v>60</v>
      </c>
      <c r="M1817" s="112" t="s">
        <v>65</v>
      </c>
      <c r="N1817" s="105">
        <v>480</v>
      </c>
      <c r="O1817" s="105">
        <v>3</v>
      </c>
      <c r="P1817" s="105">
        <v>5</v>
      </c>
      <c r="Q1817" s="105">
        <v>45</v>
      </c>
      <c r="R1817" s="106">
        <v>25</v>
      </c>
      <c r="S1817" s="127"/>
      <c r="T1817" s="127"/>
      <c r="U1817" s="127"/>
      <c r="V1817" s="127"/>
      <c r="W1817" s="127"/>
      <c r="X1817" s="127"/>
      <c r="Y1817" s="127"/>
      <c r="Z1817" s="127"/>
      <c r="AA1817" s="134"/>
    </row>
    <row r="1818" spans="1:31" ht="13.5" thickBot="1" x14ac:dyDescent="0.25">
      <c r="A1818" s="141"/>
      <c r="B1818" s="128"/>
      <c r="C1818" s="147"/>
      <c r="D1818" s="145"/>
      <c r="E1818" s="128"/>
      <c r="F1818" s="128"/>
      <c r="G1818" s="128"/>
      <c r="H1818" s="128"/>
      <c r="I1818" s="128"/>
      <c r="J1818" s="138"/>
      <c r="K1818" s="107" t="s">
        <v>14</v>
      </c>
      <c r="L1818" s="108" t="s">
        <v>60</v>
      </c>
      <c r="M1818" s="113" t="s">
        <v>66</v>
      </c>
      <c r="N1818" s="109">
        <v>480</v>
      </c>
      <c r="O1818" s="109">
        <v>3</v>
      </c>
      <c r="P1818" s="109">
        <v>5</v>
      </c>
      <c r="Q1818" s="109">
        <v>45</v>
      </c>
      <c r="R1818" s="110"/>
      <c r="S1818" s="128"/>
      <c r="T1818" s="128"/>
      <c r="U1818" s="128"/>
      <c r="V1818" s="128"/>
      <c r="W1818" s="128"/>
      <c r="X1818" s="128"/>
      <c r="Y1818" s="128"/>
      <c r="Z1818" s="128"/>
      <c r="AA1818" s="135"/>
    </row>
    <row r="1819" spans="1:31" x14ac:dyDescent="0.2">
      <c r="A1819" s="139" t="s">
        <v>824</v>
      </c>
      <c r="B1819" s="126" t="s">
        <v>76</v>
      </c>
      <c r="C1819" s="142">
        <v>43665</v>
      </c>
      <c r="D1819" s="143" t="s">
        <v>77</v>
      </c>
      <c r="E1819" s="126"/>
      <c r="F1819" s="126"/>
      <c r="G1819" s="126"/>
      <c r="H1819" s="126"/>
      <c r="I1819" s="126"/>
      <c r="J1819" s="136" t="s">
        <v>79</v>
      </c>
      <c r="K1819" s="100" t="s">
        <v>23</v>
      </c>
      <c r="L1819" s="93" t="s">
        <v>60</v>
      </c>
      <c r="M1819" s="111" t="s">
        <v>181</v>
      </c>
      <c r="N1819" s="101">
        <v>480</v>
      </c>
      <c r="O1819" s="101">
        <v>3</v>
      </c>
      <c r="P1819" s="101">
        <v>35</v>
      </c>
      <c r="Q1819" s="101">
        <v>40</v>
      </c>
      <c r="R1819" s="102"/>
      <c r="S1819" s="126" t="s">
        <v>72</v>
      </c>
      <c r="T1819" s="126">
        <v>3</v>
      </c>
      <c r="U1819" s="126">
        <v>35</v>
      </c>
      <c r="V1819" s="126">
        <v>21</v>
      </c>
      <c r="W1819" s="126">
        <v>15</v>
      </c>
      <c r="X1819" s="126">
        <v>1399.2</v>
      </c>
      <c r="Y1819" s="126" t="s">
        <v>75</v>
      </c>
      <c r="Z1819" s="126"/>
      <c r="AA1819" s="133" t="s">
        <v>84</v>
      </c>
      <c r="AE1819" t="str">
        <f>IF(P1819&gt;U1819,"XXXX","")</f>
        <v/>
      </c>
    </row>
    <row r="1820" spans="1:31" x14ac:dyDescent="0.2">
      <c r="A1820" s="140"/>
      <c r="B1820" s="127"/>
      <c r="C1820" s="146"/>
      <c r="D1820" s="144"/>
      <c r="E1820" s="127"/>
      <c r="F1820" s="127"/>
      <c r="G1820" s="127"/>
      <c r="H1820" s="127"/>
      <c r="I1820" s="127"/>
      <c r="J1820" s="137"/>
      <c r="K1820" s="103" t="s">
        <v>13</v>
      </c>
      <c r="L1820" s="104" t="s">
        <v>60</v>
      </c>
      <c r="M1820" s="112" t="s">
        <v>65</v>
      </c>
      <c r="N1820" s="105">
        <v>480</v>
      </c>
      <c r="O1820" s="105">
        <v>3</v>
      </c>
      <c r="P1820" s="105">
        <v>5</v>
      </c>
      <c r="Q1820" s="105">
        <v>45</v>
      </c>
      <c r="R1820" s="106">
        <v>25</v>
      </c>
      <c r="S1820" s="127"/>
      <c r="T1820" s="127"/>
      <c r="U1820" s="127"/>
      <c r="V1820" s="127"/>
      <c r="W1820" s="127"/>
      <c r="X1820" s="127"/>
      <c r="Y1820" s="127"/>
      <c r="Z1820" s="127"/>
      <c r="AA1820" s="134"/>
    </row>
    <row r="1821" spans="1:31" ht="13.5" thickBot="1" x14ac:dyDescent="0.25">
      <c r="A1821" s="141"/>
      <c r="B1821" s="128"/>
      <c r="C1821" s="147"/>
      <c r="D1821" s="145"/>
      <c r="E1821" s="128"/>
      <c r="F1821" s="128"/>
      <c r="G1821" s="128"/>
      <c r="H1821" s="128"/>
      <c r="I1821" s="128"/>
      <c r="J1821" s="138"/>
      <c r="K1821" s="107" t="s">
        <v>14</v>
      </c>
      <c r="L1821" s="108" t="s">
        <v>60</v>
      </c>
      <c r="M1821" s="113" t="s">
        <v>66</v>
      </c>
      <c r="N1821" s="109">
        <v>480</v>
      </c>
      <c r="O1821" s="109">
        <v>3</v>
      </c>
      <c r="P1821" s="109">
        <v>5</v>
      </c>
      <c r="Q1821" s="109">
        <v>45</v>
      </c>
      <c r="R1821" s="110"/>
      <c r="S1821" s="128"/>
      <c r="T1821" s="128"/>
      <c r="U1821" s="128"/>
      <c r="V1821" s="128"/>
      <c r="W1821" s="128"/>
      <c r="X1821" s="128"/>
      <c r="Y1821" s="128"/>
      <c r="Z1821" s="128"/>
      <c r="AA1821" s="135"/>
    </row>
    <row r="1822" spans="1:31" x14ac:dyDescent="0.2">
      <c r="A1822" s="139" t="s">
        <v>825</v>
      </c>
      <c r="B1822" s="126" t="s">
        <v>76</v>
      </c>
      <c r="C1822" s="142">
        <v>43665</v>
      </c>
      <c r="D1822" s="143" t="s">
        <v>77</v>
      </c>
      <c r="E1822" s="126"/>
      <c r="F1822" s="126"/>
      <c r="G1822" s="126"/>
      <c r="H1822" s="126"/>
      <c r="I1822" s="126"/>
      <c r="J1822" s="136" t="s">
        <v>79</v>
      </c>
      <c r="K1822" s="100" t="s">
        <v>23</v>
      </c>
      <c r="L1822" s="93" t="s">
        <v>60</v>
      </c>
      <c r="M1822" s="111" t="s">
        <v>181</v>
      </c>
      <c r="N1822" s="101">
        <v>480</v>
      </c>
      <c r="O1822" s="101">
        <v>3</v>
      </c>
      <c r="P1822" s="101">
        <v>35</v>
      </c>
      <c r="Q1822" s="101">
        <v>50</v>
      </c>
      <c r="R1822" s="102"/>
      <c r="S1822" s="126" t="s">
        <v>72</v>
      </c>
      <c r="T1822" s="126">
        <v>3</v>
      </c>
      <c r="U1822" s="126">
        <v>35</v>
      </c>
      <c r="V1822" s="126">
        <v>21</v>
      </c>
      <c r="W1822" s="126">
        <v>15</v>
      </c>
      <c r="X1822" s="126">
        <v>1399.2</v>
      </c>
      <c r="Y1822" s="126" t="s">
        <v>75</v>
      </c>
      <c r="Z1822" s="126"/>
      <c r="AA1822" s="133" t="s">
        <v>84</v>
      </c>
      <c r="AE1822" t="str">
        <f>IF(P1822&gt;U1822,"XXXX","")</f>
        <v/>
      </c>
    </row>
    <row r="1823" spans="1:31" x14ac:dyDescent="0.2">
      <c r="A1823" s="140"/>
      <c r="B1823" s="127"/>
      <c r="C1823" s="146"/>
      <c r="D1823" s="144"/>
      <c r="E1823" s="127"/>
      <c r="F1823" s="127"/>
      <c r="G1823" s="127"/>
      <c r="H1823" s="127"/>
      <c r="I1823" s="127"/>
      <c r="J1823" s="137"/>
      <c r="K1823" s="103" t="s">
        <v>13</v>
      </c>
      <c r="L1823" s="104" t="s">
        <v>60</v>
      </c>
      <c r="M1823" s="112" t="s">
        <v>65</v>
      </c>
      <c r="N1823" s="105">
        <v>480</v>
      </c>
      <c r="O1823" s="105">
        <v>3</v>
      </c>
      <c r="P1823" s="105">
        <v>5</v>
      </c>
      <c r="Q1823" s="105">
        <v>45</v>
      </c>
      <c r="R1823" s="106">
        <v>25</v>
      </c>
      <c r="S1823" s="127"/>
      <c r="T1823" s="127"/>
      <c r="U1823" s="127"/>
      <c r="V1823" s="127"/>
      <c r="W1823" s="127"/>
      <c r="X1823" s="127"/>
      <c r="Y1823" s="127"/>
      <c r="Z1823" s="127"/>
      <c r="AA1823" s="134"/>
    </row>
    <row r="1824" spans="1:31" ht="13.5" thickBot="1" x14ac:dyDescent="0.25">
      <c r="A1824" s="141"/>
      <c r="B1824" s="128"/>
      <c r="C1824" s="147"/>
      <c r="D1824" s="145"/>
      <c r="E1824" s="128"/>
      <c r="F1824" s="128"/>
      <c r="G1824" s="128"/>
      <c r="H1824" s="128"/>
      <c r="I1824" s="128"/>
      <c r="J1824" s="138"/>
      <c r="K1824" s="107" t="s">
        <v>14</v>
      </c>
      <c r="L1824" s="108" t="s">
        <v>60</v>
      </c>
      <c r="M1824" s="113" t="s">
        <v>66</v>
      </c>
      <c r="N1824" s="109">
        <v>480</v>
      </c>
      <c r="O1824" s="109">
        <v>3</v>
      </c>
      <c r="P1824" s="109">
        <v>5</v>
      </c>
      <c r="Q1824" s="109">
        <v>45</v>
      </c>
      <c r="R1824" s="110"/>
      <c r="S1824" s="128"/>
      <c r="T1824" s="128"/>
      <c r="U1824" s="128"/>
      <c r="V1824" s="128"/>
      <c r="W1824" s="128"/>
      <c r="X1824" s="128"/>
      <c r="Y1824" s="128"/>
      <c r="Z1824" s="128"/>
      <c r="AA1824" s="135"/>
    </row>
    <row r="1825" spans="1:31" x14ac:dyDescent="0.2">
      <c r="A1825" s="139" t="s">
        <v>826</v>
      </c>
      <c r="B1825" s="126" t="s">
        <v>76</v>
      </c>
      <c r="C1825" s="142">
        <v>43665</v>
      </c>
      <c r="D1825" s="143" t="s">
        <v>77</v>
      </c>
      <c r="E1825" s="126"/>
      <c r="F1825" s="126"/>
      <c r="G1825" s="126"/>
      <c r="H1825" s="126"/>
      <c r="I1825" s="126"/>
      <c r="J1825" s="136" t="s">
        <v>79</v>
      </c>
      <c r="K1825" s="100" t="s">
        <v>23</v>
      </c>
      <c r="L1825" s="93" t="s">
        <v>60</v>
      </c>
      <c r="M1825" s="111" t="s">
        <v>181</v>
      </c>
      <c r="N1825" s="101">
        <v>480</v>
      </c>
      <c r="O1825" s="101">
        <v>3</v>
      </c>
      <c r="P1825" s="101">
        <v>35</v>
      </c>
      <c r="Q1825" s="101">
        <v>60</v>
      </c>
      <c r="R1825" s="102"/>
      <c r="S1825" s="126" t="s">
        <v>72</v>
      </c>
      <c r="T1825" s="126">
        <v>3</v>
      </c>
      <c r="U1825" s="126">
        <v>35</v>
      </c>
      <c r="V1825" s="126">
        <v>21</v>
      </c>
      <c r="W1825" s="126">
        <v>15</v>
      </c>
      <c r="X1825" s="126">
        <v>1399.2</v>
      </c>
      <c r="Y1825" s="126" t="s">
        <v>75</v>
      </c>
      <c r="Z1825" s="126"/>
      <c r="AA1825" s="133" t="s">
        <v>84</v>
      </c>
      <c r="AE1825" t="str">
        <f>IF(P1825&gt;U1825,"XXXX","")</f>
        <v/>
      </c>
    </row>
    <row r="1826" spans="1:31" x14ac:dyDescent="0.2">
      <c r="A1826" s="140"/>
      <c r="B1826" s="127"/>
      <c r="C1826" s="146"/>
      <c r="D1826" s="144"/>
      <c r="E1826" s="127"/>
      <c r="F1826" s="127"/>
      <c r="G1826" s="127"/>
      <c r="H1826" s="127"/>
      <c r="I1826" s="127"/>
      <c r="J1826" s="137"/>
      <c r="K1826" s="103" t="s">
        <v>13</v>
      </c>
      <c r="L1826" s="104" t="s">
        <v>60</v>
      </c>
      <c r="M1826" s="112" t="s">
        <v>65</v>
      </c>
      <c r="N1826" s="105">
        <v>480</v>
      </c>
      <c r="O1826" s="105">
        <v>3</v>
      </c>
      <c r="P1826" s="105">
        <v>5</v>
      </c>
      <c r="Q1826" s="105">
        <v>45</v>
      </c>
      <c r="R1826" s="106">
        <v>25</v>
      </c>
      <c r="S1826" s="127"/>
      <c r="T1826" s="127"/>
      <c r="U1826" s="127"/>
      <c r="V1826" s="127"/>
      <c r="W1826" s="127"/>
      <c r="X1826" s="127"/>
      <c r="Y1826" s="127"/>
      <c r="Z1826" s="127"/>
      <c r="AA1826" s="134"/>
    </row>
    <row r="1827" spans="1:31" ht="13.5" thickBot="1" x14ac:dyDescent="0.25">
      <c r="A1827" s="141"/>
      <c r="B1827" s="128"/>
      <c r="C1827" s="147"/>
      <c r="D1827" s="145"/>
      <c r="E1827" s="128"/>
      <c r="F1827" s="128"/>
      <c r="G1827" s="128"/>
      <c r="H1827" s="128"/>
      <c r="I1827" s="128"/>
      <c r="J1827" s="138"/>
      <c r="K1827" s="107" t="s">
        <v>14</v>
      </c>
      <c r="L1827" s="108" t="s">
        <v>60</v>
      </c>
      <c r="M1827" s="113" t="s">
        <v>66</v>
      </c>
      <c r="N1827" s="109">
        <v>480</v>
      </c>
      <c r="O1827" s="109">
        <v>3</v>
      </c>
      <c r="P1827" s="109">
        <v>5</v>
      </c>
      <c r="Q1827" s="109">
        <v>45</v>
      </c>
      <c r="R1827" s="110"/>
      <c r="S1827" s="128"/>
      <c r="T1827" s="128"/>
      <c r="U1827" s="128"/>
      <c r="V1827" s="128"/>
      <c r="W1827" s="128"/>
      <c r="X1827" s="128"/>
      <c r="Y1827" s="128"/>
      <c r="Z1827" s="128"/>
      <c r="AA1827" s="135"/>
    </row>
    <row r="1828" spans="1:31" x14ac:dyDescent="0.2">
      <c r="A1828" s="139" t="s">
        <v>827</v>
      </c>
      <c r="B1828" s="126" t="s">
        <v>76</v>
      </c>
      <c r="C1828" s="142">
        <v>43665</v>
      </c>
      <c r="D1828" s="143" t="s">
        <v>77</v>
      </c>
      <c r="E1828" s="126"/>
      <c r="F1828" s="126"/>
      <c r="G1828" s="126"/>
      <c r="H1828" s="126"/>
      <c r="I1828" s="126"/>
      <c r="J1828" s="136" t="s">
        <v>79</v>
      </c>
      <c r="K1828" s="100" t="s">
        <v>23</v>
      </c>
      <c r="L1828" s="93" t="s">
        <v>60</v>
      </c>
      <c r="M1828" s="111" t="s">
        <v>181</v>
      </c>
      <c r="N1828" s="101">
        <v>480</v>
      </c>
      <c r="O1828" s="101">
        <v>3</v>
      </c>
      <c r="P1828" s="101">
        <v>35</v>
      </c>
      <c r="Q1828" s="101">
        <v>70</v>
      </c>
      <c r="R1828" s="102"/>
      <c r="S1828" s="126" t="s">
        <v>72</v>
      </c>
      <c r="T1828" s="126">
        <v>3</v>
      </c>
      <c r="U1828" s="126">
        <v>35</v>
      </c>
      <c r="V1828" s="126">
        <v>21</v>
      </c>
      <c r="W1828" s="126">
        <v>15</v>
      </c>
      <c r="X1828" s="126">
        <v>1399.2</v>
      </c>
      <c r="Y1828" s="126" t="s">
        <v>75</v>
      </c>
      <c r="Z1828" s="126"/>
      <c r="AA1828" s="133" t="s">
        <v>84</v>
      </c>
      <c r="AE1828" t="str">
        <f>IF(P1828&gt;U1828,"XXXX","")</f>
        <v/>
      </c>
    </row>
    <row r="1829" spans="1:31" x14ac:dyDescent="0.2">
      <c r="A1829" s="140"/>
      <c r="B1829" s="127"/>
      <c r="C1829" s="146"/>
      <c r="D1829" s="144"/>
      <c r="E1829" s="127"/>
      <c r="F1829" s="127"/>
      <c r="G1829" s="127"/>
      <c r="H1829" s="127"/>
      <c r="I1829" s="127"/>
      <c r="J1829" s="137"/>
      <c r="K1829" s="103" t="s">
        <v>13</v>
      </c>
      <c r="L1829" s="104" t="s">
        <v>60</v>
      </c>
      <c r="M1829" s="112" t="s">
        <v>65</v>
      </c>
      <c r="N1829" s="105">
        <v>480</v>
      </c>
      <c r="O1829" s="105">
        <v>3</v>
      </c>
      <c r="P1829" s="105">
        <v>5</v>
      </c>
      <c r="Q1829" s="105">
        <v>45</v>
      </c>
      <c r="R1829" s="106">
        <v>25</v>
      </c>
      <c r="S1829" s="127"/>
      <c r="T1829" s="127"/>
      <c r="U1829" s="127"/>
      <c r="V1829" s="127"/>
      <c r="W1829" s="127"/>
      <c r="X1829" s="127"/>
      <c r="Y1829" s="127"/>
      <c r="Z1829" s="127"/>
      <c r="AA1829" s="134"/>
    </row>
    <row r="1830" spans="1:31" ht="13.5" thickBot="1" x14ac:dyDescent="0.25">
      <c r="A1830" s="141"/>
      <c r="B1830" s="128"/>
      <c r="C1830" s="147"/>
      <c r="D1830" s="145"/>
      <c r="E1830" s="128"/>
      <c r="F1830" s="128"/>
      <c r="G1830" s="128"/>
      <c r="H1830" s="128"/>
      <c r="I1830" s="128"/>
      <c r="J1830" s="138"/>
      <c r="K1830" s="107" t="s">
        <v>14</v>
      </c>
      <c r="L1830" s="108" t="s">
        <v>60</v>
      </c>
      <c r="M1830" s="113" t="s">
        <v>66</v>
      </c>
      <c r="N1830" s="109">
        <v>480</v>
      </c>
      <c r="O1830" s="109">
        <v>3</v>
      </c>
      <c r="P1830" s="109">
        <v>5</v>
      </c>
      <c r="Q1830" s="109">
        <v>45</v>
      </c>
      <c r="R1830" s="110"/>
      <c r="S1830" s="128"/>
      <c r="T1830" s="128"/>
      <c r="U1830" s="128"/>
      <c r="V1830" s="128"/>
      <c r="W1830" s="128"/>
      <c r="X1830" s="128"/>
      <c r="Y1830" s="128"/>
      <c r="Z1830" s="128"/>
      <c r="AA1830" s="135"/>
    </row>
    <row r="1831" spans="1:31" x14ac:dyDescent="0.2">
      <c r="A1831" s="139" t="s">
        <v>828</v>
      </c>
      <c r="B1831" s="126" t="s">
        <v>76</v>
      </c>
      <c r="C1831" s="142">
        <v>43665</v>
      </c>
      <c r="D1831" s="143" t="s">
        <v>77</v>
      </c>
      <c r="E1831" s="126"/>
      <c r="F1831" s="126"/>
      <c r="G1831" s="126"/>
      <c r="H1831" s="126"/>
      <c r="I1831" s="126"/>
      <c r="J1831" s="136" t="s">
        <v>79</v>
      </c>
      <c r="K1831" s="100" t="s">
        <v>23</v>
      </c>
      <c r="L1831" s="93" t="s">
        <v>60</v>
      </c>
      <c r="M1831" s="111" t="s">
        <v>181</v>
      </c>
      <c r="N1831" s="101">
        <v>480</v>
      </c>
      <c r="O1831" s="101">
        <v>3</v>
      </c>
      <c r="P1831" s="101">
        <v>35</v>
      </c>
      <c r="Q1831" s="101">
        <v>40</v>
      </c>
      <c r="R1831" s="102"/>
      <c r="S1831" s="126" t="s">
        <v>72</v>
      </c>
      <c r="T1831" s="126">
        <v>3</v>
      </c>
      <c r="U1831" s="126">
        <v>35</v>
      </c>
      <c r="V1831" s="126">
        <v>27</v>
      </c>
      <c r="W1831" s="126">
        <v>20</v>
      </c>
      <c r="X1831" s="126">
        <v>1399.2</v>
      </c>
      <c r="Y1831" s="126" t="s">
        <v>75</v>
      </c>
      <c r="Z1831" s="126"/>
      <c r="AA1831" s="133" t="s">
        <v>84</v>
      </c>
      <c r="AE1831" t="str">
        <f>IF(P1831&gt;U1831,"XXXX","")</f>
        <v/>
      </c>
    </row>
    <row r="1832" spans="1:31" x14ac:dyDescent="0.2">
      <c r="A1832" s="140"/>
      <c r="B1832" s="127"/>
      <c r="C1832" s="146"/>
      <c r="D1832" s="144"/>
      <c r="E1832" s="127"/>
      <c r="F1832" s="127"/>
      <c r="G1832" s="127"/>
      <c r="H1832" s="127"/>
      <c r="I1832" s="127"/>
      <c r="J1832" s="137"/>
      <c r="K1832" s="103" t="s">
        <v>13</v>
      </c>
      <c r="L1832" s="104" t="s">
        <v>60</v>
      </c>
      <c r="M1832" s="112" t="s">
        <v>65</v>
      </c>
      <c r="N1832" s="105">
        <v>480</v>
      </c>
      <c r="O1832" s="105">
        <v>3</v>
      </c>
      <c r="P1832" s="105">
        <v>5</v>
      </c>
      <c r="Q1832" s="105">
        <v>45</v>
      </c>
      <c r="R1832" s="106">
        <v>25</v>
      </c>
      <c r="S1832" s="127"/>
      <c r="T1832" s="127"/>
      <c r="U1832" s="127"/>
      <c r="V1832" s="127"/>
      <c r="W1832" s="127"/>
      <c r="X1832" s="127"/>
      <c r="Y1832" s="127"/>
      <c r="Z1832" s="127"/>
      <c r="AA1832" s="134"/>
    </row>
    <row r="1833" spans="1:31" ht="13.5" thickBot="1" x14ac:dyDescent="0.25">
      <c r="A1833" s="141"/>
      <c r="B1833" s="128"/>
      <c r="C1833" s="147"/>
      <c r="D1833" s="145"/>
      <c r="E1833" s="128"/>
      <c r="F1833" s="128"/>
      <c r="G1833" s="128"/>
      <c r="H1833" s="128"/>
      <c r="I1833" s="128"/>
      <c r="J1833" s="138"/>
      <c r="K1833" s="107" t="s">
        <v>14</v>
      </c>
      <c r="L1833" s="108" t="s">
        <v>60</v>
      </c>
      <c r="M1833" s="113" t="s">
        <v>66</v>
      </c>
      <c r="N1833" s="109">
        <v>480</v>
      </c>
      <c r="O1833" s="109">
        <v>3</v>
      </c>
      <c r="P1833" s="109">
        <v>5</v>
      </c>
      <c r="Q1833" s="109">
        <v>45</v>
      </c>
      <c r="R1833" s="110"/>
      <c r="S1833" s="128"/>
      <c r="T1833" s="128"/>
      <c r="U1833" s="128"/>
      <c r="V1833" s="128"/>
      <c r="W1833" s="128"/>
      <c r="X1833" s="128"/>
      <c r="Y1833" s="128"/>
      <c r="Z1833" s="128"/>
      <c r="AA1833" s="135"/>
    </row>
    <row r="1834" spans="1:31" x14ac:dyDescent="0.2">
      <c r="A1834" s="139" t="s">
        <v>829</v>
      </c>
      <c r="B1834" s="126" t="s">
        <v>76</v>
      </c>
      <c r="C1834" s="142">
        <v>43665</v>
      </c>
      <c r="D1834" s="143" t="s">
        <v>77</v>
      </c>
      <c r="E1834" s="126"/>
      <c r="F1834" s="126"/>
      <c r="G1834" s="126"/>
      <c r="H1834" s="126"/>
      <c r="I1834" s="126"/>
      <c r="J1834" s="136" t="s">
        <v>79</v>
      </c>
      <c r="K1834" s="100" t="s">
        <v>23</v>
      </c>
      <c r="L1834" s="93" t="s">
        <v>60</v>
      </c>
      <c r="M1834" s="111" t="s">
        <v>181</v>
      </c>
      <c r="N1834" s="101">
        <v>480</v>
      </c>
      <c r="O1834" s="101">
        <v>3</v>
      </c>
      <c r="P1834" s="101">
        <v>35</v>
      </c>
      <c r="Q1834" s="101">
        <v>50</v>
      </c>
      <c r="R1834" s="102"/>
      <c r="S1834" s="126" t="s">
        <v>72</v>
      </c>
      <c r="T1834" s="126">
        <v>3</v>
      </c>
      <c r="U1834" s="126">
        <v>35</v>
      </c>
      <c r="V1834" s="126">
        <v>27</v>
      </c>
      <c r="W1834" s="126">
        <v>20</v>
      </c>
      <c r="X1834" s="126">
        <v>1399.2</v>
      </c>
      <c r="Y1834" s="126" t="s">
        <v>75</v>
      </c>
      <c r="Z1834" s="126"/>
      <c r="AA1834" s="133" t="s">
        <v>84</v>
      </c>
      <c r="AE1834" t="str">
        <f>IF(P1834&gt;U1834,"XXXX","")</f>
        <v/>
      </c>
    </row>
    <row r="1835" spans="1:31" x14ac:dyDescent="0.2">
      <c r="A1835" s="140"/>
      <c r="B1835" s="127"/>
      <c r="C1835" s="146"/>
      <c r="D1835" s="144"/>
      <c r="E1835" s="127"/>
      <c r="F1835" s="127"/>
      <c r="G1835" s="127"/>
      <c r="H1835" s="127"/>
      <c r="I1835" s="127"/>
      <c r="J1835" s="137"/>
      <c r="K1835" s="103" t="s">
        <v>13</v>
      </c>
      <c r="L1835" s="104" t="s">
        <v>60</v>
      </c>
      <c r="M1835" s="112" t="s">
        <v>65</v>
      </c>
      <c r="N1835" s="105">
        <v>480</v>
      </c>
      <c r="O1835" s="105">
        <v>3</v>
      </c>
      <c r="P1835" s="105">
        <v>5</v>
      </c>
      <c r="Q1835" s="105">
        <v>45</v>
      </c>
      <c r="R1835" s="106">
        <v>25</v>
      </c>
      <c r="S1835" s="127"/>
      <c r="T1835" s="127"/>
      <c r="U1835" s="127"/>
      <c r="V1835" s="127"/>
      <c r="W1835" s="127"/>
      <c r="X1835" s="127"/>
      <c r="Y1835" s="127"/>
      <c r="Z1835" s="127"/>
      <c r="AA1835" s="134"/>
    </row>
    <row r="1836" spans="1:31" ht="13.5" thickBot="1" x14ac:dyDescent="0.25">
      <c r="A1836" s="141"/>
      <c r="B1836" s="128"/>
      <c r="C1836" s="147"/>
      <c r="D1836" s="145"/>
      <c r="E1836" s="128"/>
      <c r="F1836" s="128"/>
      <c r="G1836" s="128"/>
      <c r="H1836" s="128"/>
      <c r="I1836" s="128"/>
      <c r="J1836" s="138"/>
      <c r="K1836" s="107" t="s">
        <v>14</v>
      </c>
      <c r="L1836" s="108" t="s">
        <v>60</v>
      </c>
      <c r="M1836" s="113" t="s">
        <v>66</v>
      </c>
      <c r="N1836" s="109">
        <v>480</v>
      </c>
      <c r="O1836" s="109">
        <v>3</v>
      </c>
      <c r="P1836" s="109">
        <v>5</v>
      </c>
      <c r="Q1836" s="109">
        <v>45</v>
      </c>
      <c r="R1836" s="110"/>
      <c r="S1836" s="128"/>
      <c r="T1836" s="128"/>
      <c r="U1836" s="128"/>
      <c r="V1836" s="128"/>
      <c r="W1836" s="128"/>
      <c r="X1836" s="128"/>
      <c r="Y1836" s="128"/>
      <c r="Z1836" s="128"/>
      <c r="AA1836" s="135"/>
    </row>
    <row r="1837" spans="1:31" x14ac:dyDescent="0.2">
      <c r="A1837" s="139" t="s">
        <v>830</v>
      </c>
      <c r="B1837" s="126" t="s">
        <v>76</v>
      </c>
      <c r="C1837" s="142">
        <v>43665</v>
      </c>
      <c r="D1837" s="143" t="s">
        <v>77</v>
      </c>
      <c r="E1837" s="126"/>
      <c r="F1837" s="126"/>
      <c r="G1837" s="126"/>
      <c r="H1837" s="126"/>
      <c r="I1837" s="126"/>
      <c r="J1837" s="136" t="s">
        <v>79</v>
      </c>
      <c r="K1837" s="100" t="s">
        <v>23</v>
      </c>
      <c r="L1837" s="93" t="s">
        <v>60</v>
      </c>
      <c r="M1837" s="111" t="s">
        <v>181</v>
      </c>
      <c r="N1837" s="101">
        <v>480</v>
      </c>
      <c r="O1837" s="101">
        <v>3</v>
      </c>
      <c r="P1837" s="101">
        <v>35</v>
      </c>
      <c r="Q1837" s="101">
        <v>60</v>
      </c>
      <c r="R1837" s="102"/>
      <c r="S1837" s="126" t="s">
        <v>72</v>
      </c>
      <c r="T1837" s="126">
        <v>3</v>
      </c>
      <c r="U1837" s="126">
        <v>35</v>
      </c>
      <c r="V1837" s="126">
        <v>27</v>
      </c>
      <c r="W1837" s="126">
        <v>20</v>
      </c>
      <c r="X1837" s="126">
        <v>1399.2</v>
      </c>
      <c r="Y1837" s="126" t="s">
        <v>75</v>
      </c>
      <c r="Z1837" s="126"/>
      <c r="AA1837" s="133" t="s">
        <v>84</v>
      </c>
      <c r="AE1837" t="str">
        <f>IF(P1837&gt;U1837,"XXXX","")</f>
        <v/>
      </c>
    </row>
    <row r="1838" spans="1:31" x14ac:dyDescent="0.2">
      <c r="A1838" s="140"/>
      <c r="B1838" s="127"/>
      <c r="C1838" s="146"/>
      <c r="D1838" s="144"/>
      <c r="E1838" s="127"/>
      <c r="F1838" s="127"/>
      <c r="G1838" s="127"/>
      <c r="H1838" s="127"/>
      <c r="I1838" s="127"/>
      <c r="J1838" s="137"/>
      <c r="K1838" s="103" t="s">
        <v>13</v>
      </c>
      <c r="L1838" s="104" t="s">
        <v>60</v>
      </c>
      <c r="M1838" s="112" t="s">
        <v>65</v>
      </c>
      <c r="N1838" s="105">
        <v>480</v>
      </c>
      <c r="O1838" s="105">
        <v>3</v>
      </c>
      <c r="P1838" s="105">
        <v>5</v>
      </c>
      <c r="Q1838" s="105">
        <v>45</v>
      </c>
      <c r="R1838" s="106">
        <v>25</v>
      </c>
      <c r="S1838" s="127"/>
      <c r="T1838" s="127"/>
      <c r="U1838" s="127"/>
      <c r="V1838" s="127"/>
      <c r="W1838" s="127"/>
      <c r="X1838" s="127"/>
      <c r="Y1838" s="127"/>
      <c r="Z1838" s="127"/>
      <c r="AA1838" s="134"/>
    </row>
    <row r="1839" spans="1:31" ht="13.5" thickBot="1" x14ac:dyDescent="0.25">
      <c r="A1839" s="141"/>
      <c r="B1839" s="128"/>
      <c r="C1839" s="147"/>
      <c r="D1839" s="145"/>
      <c r="E1839" s="128"/>
      <c r="F1839" s="128"/>
      <c r="G1839" s="128"/>
      <c r="H1839" s="128"/>
      <c r="I1839" s="128"/>
      <c r="J1839" s="138"/>
      <c r="K1839" s="107" t="s">
        <v>14</v>
      </c>
      <c r="L1839" s="108" t="s">
        <v>60</v>
      </c>
      <c r="M1839" s="113" t="s">
        <v>66</v>
      </c>
      <c r="N1839" s="109">
        <v>480</v>
      </c>
      <c r="O1839" s="109">
        <v>3</v>
      </c>
      <c r="P1839" s="109">
        <v>5</v>
      </c>
      <c r="Q1839" s="109">
        <v>45</v>
      </c>
      <c r="R1839" s="110"/>
      <c r="S1839" s="128"/>
      <c r="T1839" s="128"/>
      <c r="U1839" s="128"/>
      <c r="V1839" s="128"/>
      <c r="W1839" s="128"/>
      <c r="X1839" s="128"/>
      <c r="Y1839" s="128"/>
      <c r="Z1839" s="128"/>
      <c r="AA1839" s="135"/>
    </row>
    <row r="1840" spans="1:31" x14ac:dyDescent="0.2">
      <c r="A1840" s="139" t="s">
        <v>831</v>
      </c>
      <c r="B1840" s="126" t="s">
        <v>76</v>
      </c>
      <c r="C1840" s="142">
        <v>43665</v>
      </c>
      <c r="D1840" s="143" t="s">
        <v>77</v>
      </c>
      <c r="E1840" s="126"/>
      <c r="F1840" s="126"/>
      <c r="G1840" s="126"/>
      <c r="H1840" s="126"/>
      <c r="I1840" s="126"/>
      <c r="J1840" s="136" t="s">
        <v>79</v>
      </c>
      <c r="K1840" s="100" t="s">
        <v>23</v>
      </c>
      <c r="L1840" s="93" t="s">
        <v>60</v>
      </c>
      <c r="M1840" s="111" t="s">
        <v>181</v>
      </c>
      <c r="N1840" s="101">
        <v>480</v>
      </c>
      <c r="O1840" s="101">
        <v>3</v>
      </c>
      <c r="P1840" s="101">
        <v>35</v>
      </c>
      <c r="Q1840" s="101">
        <v>70</v>
      </c>
      <c r="R1840" s="102"/>
      <c r="S1840" s="126" t="s">
        <v>72</v>
      </c>
      <c r="T1840" s="126">
        <v>3</v>
      </c>
      <c r="U1840" s="126">
        <v>35</v>
      </c>
      <c r="V1840" s="126">
        <v>27</v>
      </c>
      <c r="W1840" s="126">
        <v>20</v>
      </c>
      <c r="X1840" s="126">
        <v>1399.2</v>
      </c>
      <c r="Y1840" s="126" t="s">
        <v>75</v>
      </c>
      <c r="Z1840" s="126"/>
      <c r="AA1840" s="133" t="s">
        <v>84</v>
      </c>
      <c r="AE1840" t="str">
        <f>IF(P1840&gt;U1840,"XXXX","")</f>
        <v/>
      </c>
    </row>
    <row r="1841" spans="1:31" x14ac:dyDescent="0.2">
      <c r="A1841" s="140"/>
      <c r="B1841" s="127"/>
      <c r="C1841" s="146"/>
      <c r="D1841" s="144"/>
      <c r="E1841" s="127"/>
      <c r="F1841" s="127"/>
      <c r="G1841" s="127"/>
      <c r="H1841" s="127"/>
      <c r="I1841" s="127"/>
      <c r="J1841" s="137"/>
      <c r="K1841" s="103" t="s">
        <v>13</v>
      </c>
      <c r="L1841" s="104" t="s">
        <v>60</v>
      </c>
      <c r="M1841" s="112" t="s">
        <v>65</v>
      </c>
      <c r="N1841" s="105">
        <v>480</v>
      </c>
      <c r="O1841" s="105">
        <v>3</v>
      </c>
      <c r="P1841" s="105">
        <v>5</v>
      </c>
      <c r="Q1841" s="105">
        <v>45</v>
      </c>
      <c r="R1841" s="106">
        <v>25</v>
      </c>
      <c r="S1841" s="127"/>
      <c r="T1841" s="127"/>
      <c r="U1841" s="127"/>
      <c r="V1841" s="127"/>
      <c r="W1841" s="127"/>
      <c r="X1841" s="127"/>
      <c r="Y1841" s="127"/>
      <c r="Z1841" s="127"/>
      <c r="AA1841" s="134"/>
    </row>
    <row r="1842" spans="1:31" ht="13.5" thickBot="1" x14ac:dyDescent="0.25">
      <c r="A1842" s="141"/>
      <c r="B1842" s="128"/>
      <c r="C1842" s="147"/>
      <c r="D1842" s="145"/>
      <c r="E1842" s="128"/>
      <c r="F1842" s="128"/>
      <c r="G1842" s="128"/>
      <c r="H1842" s="128"/>
      <c r="I1842" s="128"/>
      <c r="J1842" s="138"/>
      <c r="K1842" s="107" t="s">
        <v>14</v>
      </c>
      <c r="L1842" s="108" t="s">
        <v>60</v>
      </c>
      <c r="M1842" s="113" t="s">
        <v>66</v>
      </c>
      <c r="N1842" s="109">
        <v>480</v>
      </c>
      <c r="O1842" s="109">
        <v>3</v>
      </c>
      <c r="P1842" s="109">
        <v>5</v>
      </c>
      <c r="Q1842" s="109">
        <v>45</v>
      </c>
      <c r="R1842" s="110"/>
      <c r="S1842" s="128"/>
      <c r="T1842" s="128"/>
      <c r="U1842" s="128"/>
      <c r="V1842" s="128"/>
      <c r="W1842" s="128"/>
      <c r="X1842" s="128"/>
      <c r="Y1842" s="128"/>
      <c r="Z1842" s="128"/>
      <c r="AA1842" s="135"/>
    </row>
    <row r="1843" spans="1:31" x14ac:dyDescent="0.2">
      <c r="A1843" s="139" t="s">
        <v>832</v>
      </c>
      <c r="B1843" s="126" t="s">
        <v>76</v>
      </c>
      <c r="C1843" s="142">
        <v>43665</v>
      </c>
      <c r="D1843" s="143" t="s">
        <v>77</v>
      </c>
      <c r="E1843" s="126"/>
      <c r="F1843" s="126"/>
      <c r="G1843" s="126"/>
      <c r="H1843" s="126"/>
      <c r="I1843" s="126"/>
      <c r="J1843" s="136" t="s">
        <v>79</v>
      </c>
      <c r="K1843" s="100" t="s">
        <v>23</v>
      </c>
      <c r="L1843" s="93" t="s">
        <v>60</v>
      </c>
      <c r="M1843" s="111" t="s">
        <v>181</v>
      </c>
      <c r="N1843" s="101">
        <v>480</v>
      </c>
      <c r="O1843" s="101">
        <v>3</v>
      </c>
      <c r="P1843" s="101">
        <v>35</v>
      </c>
      <c r="Q1843" s="101">
        <v>50</v>
      </c>
      <c r="R1843" s="102"/>
      <c r="S1843" s="126" t="s">
        <v>72</v>
      </c>
      <c r="T1843" s="126">
        <v>3</v>
      </c>
      <c r="U1843" s="126">
        <v>35</v>
      </c>
      <c r="V1843" s="126">
        <v>34</v>
      </c>
      <c r="W1843" s="126">
        <v>25</v>
      </c>
      <c r="X1843" s="126">
        <v>1399.2</v>
      </c>
      <c r="Y1843" s="126" t="s">
        <v>75</v>
      </c>
      <c r="Z1843" s="126"/>
      <c r="AA1843" s="133" t="s">
        <v>84</v>
      </c>
      <c r="AE1843" t="str">
        <f>IF(P1843&gt;U1843,"XXXX","")</f>
        <v/>
      </c>
    </row>
    <row r="1844" spans="1:31" x14ac:dyDescent="0.2">
      <c r="A1844" s="140"/>
      <c r="B1844" s="127"/>
      <c r="C1844" s="146"/>
      <c r="D1844" s="144"/>
      <c r="E1844" s="127"/>
      <c r="F1844" s="127"/>
      <c r="G1844" s="127"/>
      <c r="H1844" s="127"/>
      <c r="I1844" s="127"/>
      <c r="J1844" s="137"/>
      <c r="K1844" s="103" t="s">
        <v>13</v>
      </c>
      <c r="L1844" s="104" t="s">
        <v>60</v>
      </c>
      <c r="M1844" s="112" t="s">
        <v>65</v>
      </c>
      <c r="N1844" s="105">
        <v>480</v>
      </c>
      <c r="O1844" s="105">
        <v>3</v>
      </c>
      <c r="P1844" s="105">
        <v>5</v>
      </c>
      <c r="Q1844" s="105">
        <v>45</v>
      </c>
      <c r="R1844" s="106">
        <v>25</v>
      </c>
      <c r="S1844" s="127"/>
      <c r="T1844" s="127"/>
      <c r="U1844" s="127"/>
      <c r="V1844" s="127"/>
      <c r="W1844" s="127"/>
      <c r="X1844" s="127"/>
      <c r="Y1844" s="127"/>
      <c r="Z1844" s="127"/>
      <c r="AA1844" s="134"/>
    </row>
    <row r="1845" spans="1:31" ht="13.5" thickBot="1" x14ac:dyDescent="0.25">
      <c r="A1845" s="141"/>
      <c r="B1845" s="128"/>
      <c r="C1845" s="147"/>
      <c r="D1845" s="145"/>
      <c r="E1845" s="128"/>
      <c r="F1845" s="128"/>
      <c r="G1845" s="128"/>
      <c r="H1845" s="128"/>
      <c r="I1845" s="128"/>
      <c r="J1845" s="138"/>
      <c r="K1845" s="107" t="s">
        <v>14</v>
      </c>
      <c r="L1845" s="108" t="s">
        <v>60</v>
      </c>
      <c r="M1845" s="113" t="s">
        <v>66</v>
      </c>
      <c r="N1845" s="109">
        <v>480</v>
      </c>
      <c r="O1845" s="109">
        <v>3</v>
      </c>
      <c r="P1845" s="109">
        <v>5</v>
      </c>
      <c r="Q1845" s="109">
        <v>45</v>
      </c>
      <c r="R1845" s="110"/>
      <c r="S1845" s="128"/>
      <c r="T1845" s="128"/>
      <c r="U1845" s="128"/>
      <c r="V1845" s="128"/>
      <c r="W1845" s="128"/>
      <c r="X1845" s="128"/>
      <c r="Y1845" s="128"/>
      <c r="Z1845" s="128"/>
      <c r="AA1845" s="135"/>
    </row>
    <row r="1846" spans="1:31" x14ac:dyDescent="0.2">
      <c r="A1846" s="139" t="s">
        <v>833</v>
      </c>
      <c r="B1846" s="126" t="s">
        <v>76</v>
      </c>
      <c r="C1846" s="142">
        <v>43665</v>
      </c>
      <c r="D1846" s="143" t="s">
        <v>77</v>
      </c>
      <c r="E1846" s="126"/>
      <c r="F1846" s="126"/>
      <c r="G1846" s="126"/>
      <c r="H1846" s="126"/>
      <c r="I1846" s="126"/>
      <c r="J1846" s="136" t="s">
        <v>79</v>
      </c>
      <c r="K1846" s="100" t="s">
        <v>23</v>
      </c>
      <c r="L1846" s="93" t="s">
        <v>60</v>
      </c>
      <c r="M1846" s="111" t="s">
        <v>181</v>
      </c>
      <c r="N1846" s="101">
        <v>480</v>
      </c>
      <c r="O1846" s="101">
        <v>3</v>
      </c>
      <c r="P1846" s="101">
        <v>35</v>
      </c>
      <c r="Q1846" s="101">
        <v>60</v>
      </c>
      <c r="R1846" s="102"/>
      <c r="S1846" s="126" t="s">
        <v>72</v>
      </c>
      <c r="T1846" s="126">
        <v>3</v>
      </c>
      <c r="U1846" s="126">
        <v>35</v>
      </c>
      <c r="V1846" s="126">
        <v>34</v>
      </c>
      <c r="W1846" s="126">
        <v>25</v>
      </c>
      <c r="X1846" s="126">
        <v>1399.2</v>
      </c>
      <c r="Y1846" s="126" t="s">
        <v>75</v>
      </c>
      <c r="Z1846" s="126"/>
      <c r="AA1846" s="133" t="s">
        <v>84</v>
      </c>
      <c r="AE1846" t="str">
        <f>IF(P1846&gt;U1846,"XXXX","")</f>
        <v/>
      </c>
    </row>
    <row r="1847" spans="1:31" x14ac:dyDescent="0.2">
      <c r="A1847" s="140"/>
      <c r="B1847" s="127"/>
      <c r="C1847" s="146"/>
      <c r="D1847" s="144"/>
      <c r="E1847" s="127"/>
      <c r="F1847" s="127"/>
      <c r="G1847" s="127"/>
      <c r="H1847" s="127"/>
      <c r="I1847" s="127"/>
      <c r="J1847" s="137"/>
      <c r="K1847" s="103" t="s">
        <v>13</v>
      </c>
      <c r="L1847" s="104" t="s">
        <v>60</v>
      </c>
      <c r="M1847" s="112" t="s">
        <v>65</v>
      </c>
      <c r="N1847" s="105">
        <v>480</v>
      </c>
      <c r="O1847" s="105">
        <v>3</v>
      </c>
      <c r="P1847" s="105">
        <v>5</v>
      </c>
      <c r="Q1847" s="105">
        <v>45</v>
      </c>
      <c r="R1847" s="106">
        <v>25</v>
      </c>
      <c r="S1847" s="127"/>
      <c r="T1847" s="127"/>
      <c r="U1847" s="127"/>
      <c r="V1847" s="127"/>
      <c r="W1847" s="127"/>
      <c r="X1847" s="127"/>
      <c r="Y1847" s="127"/>
      <c r="Z1847" s="127"/>
      <c r="AA1847" s="134"/>
    </row>
    <row r="1848" spans="1:31" ht="13.5" thickBot="1" x14ac:dyDescent="0.25">
      <c r="A1848" s="141"/>
      <c r="B1848" s="128"/>
      <c r="C1848" s="147"/>
      <c r="D1848" s="145"/>
      <c r="E1848" s="128"/>
      <c r="F1848" s="128"/>
      <c r="G1848" s="128"/>
      <c r="H1848" s="128"/>
      <c r="I1848" s="128"/>
      <c r="J1848" s="138"/>
      <c r="K1848" s="107" t="s">
        <v>14</v>
      </c>
      <c r="L1848" s="108" t="s">
        <v>60</v>
      </c>
      <c r="M1848" s="113" t="s">
        <v>66</v>
      </c>
      <c r="N1848" s="109">
        <v>480</v>
      </c>
      <c r="O1848" s="109">
        <v>3</v>
      </c>
      <c r="P1848" s="109">
        <v>5</v>
      </c>
      <c r="Q1848" s="109">
        <v>45</v>
      </c>
      <c r="R1848" s="110"/>
      <c r="S1848" s="128"/>
      <c r="T1848" s="128"/>
      <c r="U1848" s="128"/>
      <c r="V1848" s="128"/>
      <c r="W1848" s="128"/>
      <c r="X1848" s="128"/>
      <c r="Y1848" s="128"/>
      <c r="Z1848" s="128"/>
      <c r="AA1848" s="135"/>
    </row>
    <row r="1849" spans="1:31" x14ac:dyDescent="0.2">
      <c r="A1849" s="139" t="s">
        <v>834</v>
      </c>
      <c r="B1849" s="126" t="s">
        <v>76</v>
      </c>
      <c r="C1849" s="142">
        <v>43665</v>
      </c>
      <c r="D1849" s="143" t="s">
        <v>77</v>
      </c>
      <c r="E1849" s="126"/>
      <c r="F1849" s="126"/>
      <c r="G1849" s="126"/>
      <c r="H1849" s="126"/>
      <c r="I1849" s="126"/>
      <c r="J1849" s="136" t="s">
        <v>79</v>
      </c>
      <c r="K1849" s="100" t="s">
        <v>23</v>
      </c>
      <c r="L1849" s="93" t="s">
        <v>60</v>
      </c>
      <c r="M1849" s="111" t="s">
        <v>181</v>
      </c>
      <c r="N1849" s="101">
        <v>480</v>
      </c>
      <c r="O1849" s="101">
        <v>3</v>
      </c>
      <c r="P1849" s="101">
        <v>35</v>
      </c>
      <c r="Q1849" s="101">
        <v>70</v>
      </c>
      <c r="R1849" s="102"/>
      <c r="S1849" s="126" t="s">
        <v>72</v>
      </c>
      <c r="T1849" s="126">
        <v>3</v>
      </c>
      <c r="U1849" s="126">
        <v>35</v>
      </c>
      <c r="V1849" s="126">
        <v>34</v>
      </c>
      <c r="W1849" s="126">
        <v>25</v>
      </c>
      <c r="X1849" s="126">
        <v>1399.2</v>
      </c>
      <c r="Y1849" s="126" t="s">
        <v>75</v>
      </c>
      <c r="Z1849" s="126"/>
      <c r="AA1849" s="133" t="s">
        <v>84</v>
      </c>
      <c r="AE1849" t="str">
        <f>IF(P1849&gt;U1849,"XXXX","")</f>
        <v/>
      </c>
    </row>
    <row r="1850" spans="1:31" x14ac:dyDescent="0.2">
      <c r="A1850" s="140"/>
      <c r="B1850" s="127"/>
      <c r="C1850" s="146"/>
      <c r="D1850" s="144"/>
      <c r="E1850" s="127"/>
      <c r="F1850" s="127"/>
      <c r="G1850" s="127"/>
      <c r="H1850" s="127"/>
      <c r="I1850" s="127"/>
      <c r="J1850" s="137"/>
      <c r="K1850" s="103" t="s">
        <v>13</v>
      </c>
      <c r="L1850" s="104" t="s">
        <v>60</v>
      </c>
      <c r="M1850" s="112" t="s">
        <v>65</v>
      </c>
      <c r="N1850" s="105">
        <v>480</v>
      </c>
      <c r="O1850" s="105">
        <v>3</v>
      </c>
      <c r="P1850" s="105">
        <v>5</v>
      </c>
      <c r="Q1850" s="105">
        <v>45</v>
      </c>
      <c r="R1850" s="106">
        <v>25</v>
      </c>
      <c r="S1850" s="127"/>
      <c r="T1850" s="127"/>
      <c r="U1850" s="127"/>
      <c r="V1850" s="127"/>
      <c r="W1850" s="127"/>
      <c r="X1850" s="127"/>
      <c r="Y1850" s="127"/>
      <c r="Z1850" s="127"/>
      <c r="AA1850" s="134"/>
    </row>
    <row r="1851" spans="1:31" ht="13.5" thickBot="1" x14ac:dyDescent="0.25">
      <c r="A1851" s="141"/>
      <c r="B1851" s="128"/>
      <c r="C1851" s="147"/>
      <c r="D1851" s="145"/>
      <c r="E1851" s="128"/>
      <c r="F1851" s="128"/>
      <c r="G1851" s="128"/>
      <c r="H1851" s="128"/>
      <c r="I1851" s="128"/>
      <c r="J1851" s="138"/>
      <c r="K1851" s="107" t="s">
        <v>14</v>
      </c>
      <c r="L1851" s="108" t="s">
        <v>60</v>
      </c>
      <c r="M1851" s="113" t="s">
        <v>66</v>
      </c>
      <c r="N1851" s="109">
        <v>480</v>
      </c>
      <c r="O1851" s="109">
        <v>3</v>
      </c>
      <c r="P1851" s="109">
        <v>5</v>
      </c>
      <c r="Q1851" s="109">
        <v>45</v>
      </c>
      <c r="R1851" s="110"/>
      <c r="S1851" s="128"/>
      <c r="T1851" s="128"/>
      <c r="U1851" s="128"/>
      <c r="V1851" s="128"/>
      <c r="W1851" s="128"/>
      <c r="X1851" s="128"/>
      <c r="Y1851" s="128"/>
      <c r="Z1851" s="128"/>
      <c r="AA1851" s="135"/>
    </row>
    <row r="1852" spans="1:31" x14ac:dyDescent="0.2">
      <c r="A1852" s="139" t="s">
        <v>835</v>
      </c>
      <c r="B1852" s="126" t="s">
        <v>76</v>
      </c>
      <c r="C1852" s="142">
        <v>43665</v>
      </c>
      <c r="D1852" s="143" t="s">
        <v>77</v>
      </c>
      <c r="E1852" s="126"/>
      <c r="F1852" s="126"/>
      <c r="G1852" s="126"/>
      <c r="H1852" s="126"/>
      <c r="I1852" s="126"/>
      <c r="J1852" s="136" t="s">
        <v>79</v>
      </c>
      <c r="K1852" s="100" t="s">
        <v>23</v>
      </c>
      <c r="L1852" s="93" t="s">
        <v>60</v>
      </c>
      <c r="M1852" s="111" t="s">
        <v>181</v>
      </c>
      <c r="N1852" s="101">
        <v>600</v>
      </c>
      <c r="O1852" s="101">
        <v>3</v>
      </c>
      <c r="P1852" s="101">
        <v>22</v>
      </c>
      <c r="Q1852" s="101">
        <v>30</v>
      </c>
      <c r="R1852" s="102"/>
      <c r="S1852" s="126" t="s">
        <v>73</v>
      </c>
      <c r="T1852" s="126">
        <v>3</v>
      </c>
      <c r="U1852" s="126">
        <v>22</v>
      </c>
      <c r="V1852" s="126">
        <v>17</v>
      </c>
      <c r="W1852" s="126">
        <v>15</v>
      </c>
      <c r="X1852" s="126">
        <v>1399.2</v>
      </c>
      <c r="Y1852" s="126" t="s">
        <v>75</v>
      </c>
      <c r="Z1852" s="126"/>
      <c r="AA1852" s="133" t="s">
        <v>84</v>
      </c>
      <c r="AE1852" t="str">
        <f>IF(P1852&gt;U1852,"XXXX","")</f>
        <v/>
      </c>
    </row>
    <row r="1853" spans="1:31" x14ac:dyDescent="0.2">
      <c r="A1853" s="140"/>
      <c r="B1853" s="127"/>
      <c r="C1853" s="146"/>
      <c r="D1853" s="144"/>
      <c r="E1853" s="127"/>
      <c r="F1853" s="127"/>
      <c r="G1853" s="127"/>
      <c r="H1853" s="127"/>
      <c r="I1853" s="127"/>
      <c r="J1853" s="137"/>
      <c r="K1853" s="103" t="s">
        <v>13</v>
      </c>
      <c r="L1853" s="104" t="s">
        <v>60</v>
      </c>
      <c r="M1853" s="112" t="s">
        <v>65</v>
      </c>
      <c r="N1853" s="105">
        <v>600</v>
      </c>
      <c r="O1853" s="105">
        <v>3</v>
      </c>
      <c r="P1853" s="105">
        <v>5</v>
      </c>
      <c r="Q1853" s="105">
        <v>45</v>
      </c>
      <c r="R1853" s="106">
        <v>25</v>
      </c>
      <c r="S1853" s="127"/>
      <c r="T1853" s="127"/>
      <c r="U1853" s="127"/>
      <c r="V1853" s="127"/>
      <c r="W1853" s="127"/>
      <c r="X1853" s="127"/>
      <c r="Y1853" s="127"/>
      <c r="Z1853" s="127"/>
      <c r="AA1853" s="134"/>
    </row>
    <row r="1854" spans="1:31" ht="13.5" thickBot="1" x14ac:dyDescent="0.25">
      <c r="A1854" s="141"/>
      <c r="B1854" s="128"/>
      <c r="C1854" s="147"/>
      <c r="D1854" s="145"/>
      <c r="E1854" s="128"/>
      <c r="F1854" s="128"/>
      <c r="G1854" s="128"/>
      <c r="H1854" s="128"/>
      <c r="I1854" s="128"/>
      <c r="J1854" s="138"/>
      <c r="K1854" s="107" t="s">
        <v>14</v>
      </c>
      <c r="L1854" s="108" t="s">
        <v>60</v>
      </c>
      <c r="M1854" s="113" t="s">
        <v>66</v>
      </c>
      <c r="N1854" s="109">
        <v>600</v>
      </c>
      <c r="O1854" s="109">
        <v>3</v>
      </c>
      <c r="P1854" s="109">
        <v>5</v>
      </c>
      <c r="Q1854" s="109">
        <v>45</v>
      </c>
      <c r="R1854" s="110"/>
      <c r="S1854" s="128"/>
      <c r="T1854" s="128"/>
      <c r="U1854" s="128"/>
      <c r="V1854" s="128"/>
      <c r="W1854" s="128"/>
      <c r="X1854" s="128"/>
      <c r="Y1854" s="128"/>
      <c r="Z1854" s="128"/>
      <c r="AA1854" s="135"/>
    </row>
    <row r="1855" spans="1:31" x14ac:dyDescent="0.2">
      <c r="A1855" s="139" t="s">
        <v>836</v>
      </c>
      <c r="B1855" s="126" t="s">
        <v>76</v>
      </c>
      <c r="C1855" s="142">
        <v>43665</v>
      </c>
      <c r="D1855" s="143" t="s">
        <v>77</v>
      </c>
      <c r="E1855" s="126"/>
      <c r="F1855" s="126"/>
      <c r="G1855" s="126"/>
      <c r="H1855" s="126"/>
      <c r="I1855" s="126"/>
      <c r="J1855" s="136" t="s">
        <v>79</v>
      </c>
      <c r="K1855" s="100" t="s">
        <v>23</v>
      </c>
      <c r="L1855" s="93" t="s">
        <v>60</v>
      </c>
      <c r="M1855" s="111" t="s">
        <v>181</v>
      </c>
      <c r="N1855" s="101">
        <v>600</v>
      </c>
      <c r="O1855" s="101">
        <v>3</v>
      </c>
      <c r="P1855" s="101">
        <v>22</v>
      </c>
      <c r="Q1855" s="101">
        <v>40</v>
      </c>
      <c r="R1855" s="102"/>
      <c r="S1855" s="126" t="s">
        <v>73</v>
      </c>
      <c r="T1855" s="126">
        <v>3</v>
      </c>
      <c r="U1855" s="126">
        <v>22</v>
      </c>
      <c r="V1855" s="126">
        <v>17</v>
      </c>
      <c r="W1855" s="126">
        <v>15</v>
      </c>
      <c r="X1855" s="126">
        <v>1399.2</v>
      </c>
      <c r="Y1855" s="126" t="s">
        <v>75</v>
      </c>
      <c r="Z1855" s="126"/>
      <c r="AA1855" s="133" t="s">
        <v>84</v>
      </c>
      <c r="AE1855" t="str">
        <f>IF(P1855&gt;U1855,"XXXX","")</f>
        <v/>
      </c>
    </row>
    <row r="1856" spans="1:31" x14ac:dyDescent="0.2">
      <c r="A1856" s="140"/>
      <c r="B1856" s="127"/>
      <c r="C1856" s="146"/>
      <c r="D1856" s="144"/>
      <c r="E1856" s="127"/>
      <c r="F1856" s="127"/>
      <c r="G1856" s="127"/>
      <c r="H1856" s="127"/>
      <c r="I1856" s="127"/>
      <c r="J1856" s="137"/>
      <c r="K1856" s="103" t="s">
        <v>13</v>
      </c>
      <c r="L1856" s="104" t="s">
        <v>60</v>
      </c>
      <c r="M1856" s="112" t="s">
        <v>65</v>
      </c>
      <c r="N1856" s="105">
        <v>600</v>
      </c>
      <c r="O1856" s="105">
        <v>3</v>
      </c>
      <c r="P1856" s="105">
        <v>5</v>
      </c>
      <c r="Q1856" s="105">
        <v>45</v>
      </c>
      <c r="R1856" s="106">
        <v>25</v>
      </c>
      <c r="S1856" s="127"/>
      <c r="T1856" s="127"/>
      <c r="U1856" s="127"/>
      <c r="V1856" s="127"/>
      <c r="W1856" s="127"/>
      <c r="X1856" s="127"/>
      <c r="Y1856" s="127"/>
      <c r="Z1856" s="127"/>
      <c r="AA1856" s="134"/>
    </row>
    <row r="1857" spans="1:31" ht="13.5" thickBot="1" x14ac:dyDescent="0.25">
      <c r="A1857" s="141"/>
      <c r="B1857" s="128"/>
      <c r="C1857" s="147"/>
      <c r="D1857" s="145"/>
      <c r="E1857" s="128"/>
      <c r="F1857" s="128"/>
      <c r="G1857" s="128"/>
      <c r="H1857" s="128"/>
      <c r="I1857" s="128"/>
      <c r="J1857" s="138"/>
      <c r="K1857" s="107" t="s">
        <v>14</v>
      </c>
      <c r="L1857" s="108" t="s">
        <v>60</v>
      </c>
      <c r="M1857" s="113" t="s">
        <v>66</v>
      </c>
      <c r="N1857" s="109">
        <v>600</v>
      </c>
      <c r="O1857" s="109">
        <v>3</v>
      </c>
      <c r="P1857" s="109">
        <v>5</v>
      </c>
      <c r="Q1857" s="109">
        <v>45</v>
      </c>
      <c r="R1857" s="110"/>
      <c r="S1857" s="128"/>
      <c r="T1857" s="128"/>
      <c r="U1857" s="128"/>
      <c r="V1857" s="128"/>
      <c r="W1857" s="128"/>
      <c r="X1857" s="128"/>
      <c r="Y1857" s="128"/>
      <c r="Z1857" s="128"/>
      <c r="AA1857" s="135"/>
    </row>
    <row r="1858" spans="1:31" x14ac:dyDescent="0.2">
      <c r="A1858" s="139" t="s">
        <v>837</v>
      </c>
      <c r="B1858" s="126" t="s">
        <v>76</v>
      </c>
      <c r="C1858" s="142">
        <v>43665</v>
      </c>
      <c r="D1858" s="143" t="s">
        <v>77</v>
      </c>
      <c r="E1858" s="126"/>
      <c r="F1858" s="126"/>
      <c r="G1858" s="126"/>
      <c r="H1858" s="126"/>
      <c r="I1858" s="126"/>
      <c r="J1858" s="136" t="s">
        <v>79</v>
      </c>
      <c r="K1858" s="100" t="s">
        <v>23</v>
      </c>
      <c r="L1858" s="93" t="s">
        <v>60</v>
      </c>
      <c r="M1858" s="111" t="s">
        <v>181</v>
      </c>
      <c r="N1858" s="101">
        <v>600</v>
      </c>
      <c r="O1858" s="101">
        <v>3</v>
      </c>
      <c r="P1858" s="101">
        <v>22</v>
      </c>
      <c r="Q1858" s="101">
        <v>50</v>
      </c>
      <c r="R1858" s="102"/>
      <c r="S1858" s="126" t="s">
        <v>73</v>
      </c>
      <c r="T1858" s="126">
        <v>3</v>
      </c>
      <c r="U1858" s="126">
        <v>22</v>
      </c>
      <c r="V1858" s="126">
        <v>17</v>
      </c>
      <c r="W1858" s="126">
        <v>15</v>
      </c>
      <c r="X1858" s="126">
        <v>1399.2</v>
      </c>
      <c r="Y1858" s="126" t="s">
        <v>75</v>
      </c>
      <c r="Z1858" s="126"/>
      <c r="AA1858" s="133" t="s">
        <v>84</v>
      </c>
      <c r="AE1858" t="str">
        <f>IF(P1858&gt;U1858,"XXXX","")</f>
        <v/>
      </c>
    </row>
    <row r="1859" spans="1:31" x14ac:dyDescent="0.2">
      <c r="A1859" s="140"/>
      <c r="B1859" s="127"/>
      <c r="C1859" s="146"/>
      <c r="D1859" s="144"/>
      <c r="E1859" s="127"/>
      <c r="F1859" s="127"/>
      <c r="G1859" s="127"/>
      <c r="H1859" s="127"/>
      <c r="I1859" s="127"/>
      <c r="J1859" s="137"/>
      <c r="K1859" s="103" t="s">
        <v>13</v>
      </c>
      <c r="L1859" s="104" t="s">
        <v>60</v>
      </c>
      <c r="M1859" s="112" t="s">
        <v>65</v>
      </c>
      <c r="N1859" s="105">
        <v>600</v>
      </c>
      <c r="O1859" s="105">
        <v>3</v>
      </c>
      <c r="P1859" s="105">
        <v>5</v>
      </c>
      <c r="Q1859" s="105">
        <v>45</v>
      </c>
      <c r="R1859" s="106">
        <v>25</v>
      </c>
      <c r="S1859" s="127"/>
      <c r="T1859" s="127"/>
      <c r="U1859" s="127"/>
      <c r="V1859" s="127"/>
      <c r="W1859" s="127"/>
      <c r="X1859" s="127"/>
      <c r="Y1859" s="127"/>
      <c r="Z1859" s="127"/>
      <c r="AA1859" s="134"/>
    </row>
    <row r="1860" spans="1:31" ht="13.5" thickBot="1" x14ac:dyDescent="0.25">
      <c r="A1860" s="141"/>
      <c r="B1860" s="128"/>
      <c r="C1860" s="147"/>
      <c r="D1860" s="145"/>
      <c r="E1860" s="128"/>
      <c r="F1860" s="128"/>
      <c r="G1860" s="128"/>
      <c r="H1860" s="128"/>
      <c r="I1860" s="128"/>
      <c r="J1860" s="138"/>
      <c r="K1860" s="107" t="s">
        <v>14</v>
      </c>
      <c r="L1860" s="108" t="s">
        <v>60</v>
      </c>
      <c r="M1860" s="113" t="s">
        <v>66</v>
      </c>
      <c r="N1860" s="109">
        <v>600</v>
      </c>
      <c r="O1860" s="109">
        <v>3</v>
      </c>
      <c r="P1860" s="109">
        <v>5</v>
      </c>
      <c r="Q1860" s="109">
        <v>45</v>
      </c>
      <c r="R1860" s="110"/>
      <c r="S1860" s="128"/>
      <c r="T1860" s="128"/>
      <c r="U1860" s="128"/>
      <c r="V1860" s="128"/>
      <c r="W1860" s="128"/>
      <c r="X1860" s="128"/>
      <c r="Y1860" s="128"/>
      <c r="Z1860" s="128"/>
      <c r="AA1860" s="135"/>
    </row>
    <row r="1861" spans="1:31" x14ac:dyDescent="0.2">
      <c r="A1861" s="139" t="s">
        <v>838</v>
      </c>
      <c r="B1861" s="126" t="s">
        <v>76</v>
      </c>
      <c r="C1861" s="142">
        <v>43665</v>
      </c>
      <c r="D1861" s="143" t="s">
        <v>77</v>
      </c>
      <c r="E1861" s="126"/>
      <c r="F1861" s="126"/>
      <c r="G1861" s="126"/>
      <c r="H1861" s="126"/>
      <c r="I1861" s="126"/>
      <c r="J1861" s="136" t="s">
        <v>79</v>
      </c>
      <c r="K1861" s="100" t="s">
        <v>23</v>
      </c>
      <c r="L1861" s="93" t="s">
        <v>60</v>
      </c>
      <c r="M1861" s="111" t="s">
        <v>181</v>
      </c>
      <c r="N1861" s="101">
        <v>600</v>
      </c>
      <c r="O1861" s="101">
        <v>3</v>
      </c>
      <c r="P1861" s="101">
        <v>22</v>
      </c>
      <c r="Q1861" s="101">
        <v>60</v>
      </c>
      <c r="R1861" s="102"/>
      <c r="S1861" s="126" t="s">
        <v>73</v>
      </c>
      <c r="T1861" s="126">
        <v>3</v>
      </c>
      <c r="U1861" s="126">
        <v>22</v>
      </c>
      <c r="V1861" s="126">
        <v>17</v>
      </c>
      <c r="W1861" s="126">
        <v>15</v>
      </c>
      <c r="X1861" s="126">
        <v>1399.2</v>
      </c>
      <c r="Y1861" s="126" t="s">
        <v>75</v>
      </c>
      <c r="Z1861" s="126"/>
      <c r="AA1861" s="133" t="s">
        <v>84</v>
      </c>
      <c r="AE1861" t="str">
        <f>IF(P1861&gt;U1861,"XXXX","")</f>
        <v/>
      </c>
    </row>
    <row r="1862" spans="1:31" x14ac:dyDescent="0.2">
      <c r="A1862" s="140"/>
      <c r="B1862" s="127"/>
      <c r="C1862" s="146"/>
      <c r="D1862" s="144"/>
      <c r="E1862" s="127"/>
      <c r="F1862" s="127"/>
      <c r="G1862" s="127"/>
      <c r="H1862" s="127"/>
      <c r="I1862" s="127"/>
      <c r="J1862" s="137"/>
      <c r="K1862" s="103" t="s">
        <v>13</v>
      </c>
      <c r="L1862" s="104" t="s">
        <v>60</v>
      </c>
      <c r="M1862" s="112" t="s">
        <v>65</v>
      </c>
      <c r="N1862" s="105">
        <v>600</v>
      </c>
      <c r="O1862" s="105">
        <v>3</v>
      </c>
      <c r="P1862" s="105">
        <v>5</v>
      </c>
      <c r="Q1862" s="105">
        <v>45</v>
      </c>
      <c r="R1862" s="106">
        <v>25</v>
      </c>
      <c r="S1862" s="127"/>
      <c r="T1862" s="127"/>
      <c r="U1862" s="127"/>
      <c r="V1862" s="127"/>
      <c r="W1862" s="127"/>
      <c r="X1862" s="127"/>
      <c r="Y1862" s="127"/>
      <c r="Z1862" s="127"/>
      <c r="AA1862" s="134"/>
    </row>
    <row r="1863" spans="1:31" ht="13.5" thickBot="1" x14ac:dyDescent="0.25">
      <c r="A1863" s="141"/>
      <c r="B1863" s="128"/>
      <c r="C1863" s="147"/>
      <c r="D1863" s="145"/>
      <c r="E1863" s="128"/>
      <c r="F1863" s="128"/>
      <c r="G1863" s="128"/>
      <c r="H1863" s="128"/>
      <c r="I1863" s="128"/>
      <c r="J1863" s="138"/>
      <c r="K1863" s="107" t="s">
        <v>14</v>
      </c>
      <c r="L1863" s="108" t="s">
        <v>60</v>
      </c>
      <c r="M1863" s="113" t="s">
        <v>66</v>
      </c>
      <c r="N1863" s="109">
        <v>600</v>
      </c>
      <c r="O1863" s="109">
        <v>3</v>
      </c>
      <c r="P1863" s="109">
        <v>5</v>
      </c>
      <c r="Q1863" s="109">
        <v>45</v>
      </c>
      <c r="R1863" s="110"/>
      <c r="S1863" s="128"/>
      <c r="T1863" s="128"/>
      <c r="U1863" s="128"/>
      <c r="V1863" s="128"/>
      <c r="W1863" s="128"/>
      <c r="X1863" s="128"/>
      <c r="Y1863" s="128"/>
      <c r="Z1863" s="128"/>
      <c r="AA1863" s="135"/>
    </row>
    <row r="1864" spans="1:31" x14ac:dyDescent="0.2">
      <c r="A1864" s="139" t="s">
        <v>839</v>
      </c>
      <c r="B1864" s="126" t="s">
        <v>76</v>
      </c>
      <c r="C1864" s="142">
        <v>43665</v>
      </c>
      <c r="D1864" s="143" t="s">
        <v>77</v>
      </c>
      <c r="E1864" s="126"/>
      <c r="F1864" s="126"/>
      <c r="G1864" s="126"/>
      <c r="H1864" s="126"/>
      <c r="I1864" s="126"/>
      <c r="J1864" s="136" t="s">
        <v>79</v>
      </c>
      <c r="K1864" s="100" t="s">
        <v>23</v>
      </c>
      <c r="L1864" s="93" t="s">
        <v>60</v>
      </c>
      <c r="M1864" s="111" t="s">
        <v>181</v>
      </c>
      <c r="N1864" s="101">
        <v>600</v>
      </c>
      <c r="O1864" s="101">
        <v>3</v>
      </c>
      <c r="P1864" s="101">
        <v>22</v>
      </c>
      <c r="Q1864" s="101">
        <v>30</v>
      </c>
      <c r="R1864" s="102"/>
      <c r="S1864" s="126" t="s">
        <v>73</v>
      </c>
      <c r="T1864" s="126">
        <v>3</v>
      </c>
      <c r="U1864" s="126">
        <v>22</v>
      </c>
      <c r="V1864" s="126">
        <v>22</v>
      </c>
      <c r="W1864" s="126">
        <v>20</v>
      </c>
      <c r="X1864" s="126">
        <v>1399.2</v>
      </c>
      <c r="Y1864" s="126" t="s">
        <v>75</v>
      </c>
      <c r="Z1864" s="126"/>
      <c r="AA1864" s="133" t="s">
        <v>84</v>
      </c>
      <c r="AE1864" t="str">
        <f>IF(P1864&gt;U1864,"XXXX","")</f>
        <v/>
      </c>
    </row>
    <row r="1865" spans="1:31" x14ac:dyDescent="0.2">
      <c r="A1865" s="140"/>
      <c r="B1865" s="127"/>
      <c r="C1865" s="146"/>
      <c r="D1865" s="144"/>
      <c r="E1865" s="127"/>
      <c r="F1865" s="127"/>
      <c r="G1865" s="127"/>
      <c r="H1865" s="127"/>
      <c r="I1865" s="127"/>
      <c r="J1865" s="137"/>
      <c r="K1865" s="103" t="s">
        <v>13</v>
      </c>
      <c r="L1865" s="104" t="s">
        <v>60</v>
      </c>
      <c r="M1865" s="112" t="s">
        <v>65</v>
      </c>
      <c r="N1865" s="105">
        <v>600</v>
      </c>
      <c r="O1865" s="105">
        <v>3</v>
      </c>
      <c r="P1865" s="105">
        <v>5</v>
      </c>
      <c r="Q1865" s="105">
        <v>45</v>
      </c>
      <c r="R1865" s="106">
        <v>25</v>
      </c>
      <c r="S1865" s="127"/>
      <c r="T1865" s="127"/>
      <c r="U1865" s="127"/>
      <c r="V1865" s="127"/>
      <c r="W1865" s="127"/>
      <c r="X1865" s="127"/>
      <c r="Y1865" s="127"/>
      <c r="Z1865" s="127"/>
      <c r="AA1865" s="134"/>
    </row>
    <row r="1866" spans="1:31" ht="13.5" thickBot="1" x14ac:dyDescent="0.25">
      <c r="A1866" s="141"/>
      <c r="B1866" s="128"/>
      <c r="C1866" s="147"/>
      <c r="D1866" s="145"/>
      <c r="E1866" s="128"/>
      <c r="F1866" s="128"/>
      <c r="G1866" s="128"/>
      <c r="H1866" s="128"/>
      <c r="I1866" s="128"/>
      <c r="J1866" s="138"/>
      <c r="K1866" s="107" t="s">
        <v>14</v>
      </c>
      <c r="L1866" s="108" t="s">
        <v>60</v>
      </c>
      <c r="M1866" s="113" t="s">
        <v>66</v>
      </c>
      <c r="N1866" s="109">
        <v>600</v>
      </c>
      <c r="O1866" s="109">
        <v>3</v>
      </c>
      <c r="P1866" s="109">
        <v>5</v>
      </c>
      <c r="Q1866" s="109">
        <v>45</v>
      </c>
      <c r="R1866" s="110"/>
      <c r="S1866" s="128"/>
      <c r="T1866" s="128"/>
      <c r="U1866" s="128"/>
      <c r="V1866" s="128"/>
      <c r="W1866" s="128"/>
      <c r="X1866" s="128"/>
      <c r="Y1866" s="128"/>
      <c r="Z1866" s="128"/>
      <c r="AA1866" s="135"/>
    </row>
    <row r="1867" spans="1:31" x14ac:dyDescent="0.2">
      <c r="A1867" s="139" t="s">
        <v>840</v>
      </c>
      <c r="B1867" s="126" t="s">
        <v>76</v>
      </c>
      <c r="C1867" s="142">
        <v>43665</v>
      </c>
      <c r="D1867" s="143" t="s">
        <v>77</v>
      </c>
      <c r="E1867" s="126"/>
      <c r="F1867" s="126"/>
      <c r="G1867" s="126"/>
      <c r="H1867" s="126"/>
      <c r="I1867" s="126"/>
      <c r="J1867" s="136" t="s">
        <v>79</v>
      </c>
      <c r="K1867" s="100" t="s">
        <v>23</v>
      </c>
      <c r="L1867" s="93" t="s">
        <v>60</v>
      </c>
      <c r="M1867" s="111" t="s">
        <v>181</v>
      </c>
      <c r="N1867" s="101">
        <v>600</v>
      </c>
      <c r="O1867" s="101">
        <v>3</v>
      </c>
      <c r="P1867" s="101">
        <v>22</v>
      </c>
      <c r="Q1867" s="101">
        <v>40</v>
      </c>
      <c r="R1867" s="102"/>
      <c r="S1867" s="126" t="s">
        <v>73</v>
      </c>
      <c r="T1867" s="126">
        <v>3</v>
      </c>
      <c r="U1867" s="126">
        <v>22</v>
      </c>
      <c r="V1867" s="126">
        <v>22</v>
      </c>
      <c r="W1867" s="126">
        <v>20</v>
      </c>
      <c r="X1867" s="126">
        <v>1399.2</v>
      </c>
      <c r="Y1867" s="126" t="s">
        <v>75</v>
      </c>
      <c r="Z1867" s="126"/>
      <c r="AA1867" s="133" t="s">
        <v>84</v>
      </c>
      <c r="AE1867" t="str">
        <f>IF(P1867&gt;U1867,"XXXX","")</f>
        <v/>
      </c>
    </row>
    <row r="1868" spans="1:31" x14ac:dyDescent="0.2">
      <c r="A1868" s="140"/>
      <c r="B1868" s="127"/>
      <c r="C1868" s="146"/>
      <c r="D1868" s="144"/>
      <c r="E1868" s="127"/>
      <c r="F1868" s="127"/>
      <c r="G1868" s="127"/>
      <c r="H1868" s="127"/>
      <c r="I1868" s="127"/>
      <c r="J1868" s="137"/>
      <c r="K1868" s="103" t="s">
        <v>13</v>
      </c>
      <c r="L1868" s="104" t="s">
        <v>60</v>
      </c>
      <c r="M1868" s="112" t="s">
        <v>65</v>
      </c>
      <c r="N1868" s="105">
        <v>600</v>
      </c>
      <c r="O1868" s="105">
        <v>3</v>
      </c>
      <c r="P1868" s="105">
        <v>5</v>
      </c>
      <c r="Q1868" s="105">
        <v>45</v>
      </c>
      <c r="R1868" s="106">
        <v>25</v>
      </c>
      <c r="S1868" s="127"/>
      <c r="T1868" s="127"/>
      <c r="U1868" s="127"/>
      <c r="V1868" s="127"/>
      <c r="W1868" s="127"/>
      <c r="X1868" s="127"/>
      <c r="Y1868" s="127"/>
      <c r="Z1868" s="127"/>
      <c r="AA1868" s="134"/>
    </row>
    <row r="1869" spans="1:31" ht="13.5" thickBot="1" x14ac:dyDescent="0.25">
      <c r="A1869" s="141"/>
      <c r="B1869" s="128"/>
      <c r="C1869" s="147"/>
      <c r="D1869" s="145"/>
      <c r="E1869" s="128"/>
      <c r="F1869" s="128"/>
      <c r="G1869" s="128"/>
      <c r="H1869" s="128"/>
      <c r="I1869" s="128"/>
      <c r="J1869" s="138"/>
      <c r="K1869" s="107" t="s">
        <v>14</v>
      </c>
      <c r="L1869" s="108" t="s">
        <v>60</v>
      </c>
      <c r="M1869" s="113" t="s">
        <v>66</v>
      </c>
      <c r="N1869" s="109">
        <v>600</v>
      </c>
      <c r="O1869" s="109">
        <v>3</v>
      </c>
      <c r="P1869" s="109">
        <v>5</v>
      </c>
      <c r="Q1869" s="109">
        <v>45</v>
      </c>
      <c r="R1869" s="110"/>
      <c r="S1869" s="128"/>
      <c r="T1869" s="128"/>
      <c r="U1869" s="128"/>
      <c r="V1869" s="128"/>
      <c r="W1869" s="128"/>
      <c r="X1869" s="128"/>
      <c r="Y1869" s="128"/>
      <c r="Z1869" s="128"/>
      <c r="AA1869" s="135"/>
    </row>
    <row r="1870" spans="1:31" x14ac:dyDescent="0.2">
      <c r="A1870" s="139" t="s">
        <v>841</v>
      </c>
      <c r="B1870" s="126" t="s">
        <v>76</v>
      </c>
      <c r="C1870" s="142">
        <v>43665</v>
      </c>
      <c r="D1870" s="143" t="s">
        <v>77</v>
      </c>
      <c r="E1870" s="126"/>
      <c r="F1870" s="126"/>
      <c r="G1870" s="126"/>
      <c r="H1870" s="126"/>
      <c r="I1870" s="126"/>
      <c r="J1870" s="136" t="s">
        <v>79</v>
      </c>
      <c r="K1870" s="100" t="s">
        <v>23</v>
      </c>
      <c r="L1870" s="93" t="s">
        <v>60</v>
      </c>
      <c r="M1870" s="111" t="s">
        <v>181</v>
      </c>
      <c r="N1870" s="101">
        <v>600</v>
      </c>
      <c r="O1870" s="101">
        <v>3</v>
      </c>
      <c r="P1870" s="101">
        <v>22</v>
      </c>
      <c r="Q1870" s="101">
        <v>50</v>
      </c>
      <c r="R1870" s="102"/>
      <c r="S1870" s="126" t="s">
        <v>73</v>
      </c>
      <c r="T1870" s="126">
        <v>3</v>
      </c>
      <c r="U1870" s="126">
        <v>22</v>
      </c>
      <c r="V1870" s="126">
        <v>22</v>
      </c>
      <c r="W1870" s="126">
        <v>20</v>
      </c>
      <c r="X1870" s="126">
        <v>1399.2</v>
      </c>
      <c r="Y1870" s="126" t="s">
        <v>75</v>
      </c>
      <c r="Z1870" s="126"/>
      <c r="AA1870" s="133" t="s">
        <v>84</v>
      </c>
      <c r="AE1870" t="str">
        <f>IF(P1870&gt;U1870,"XXXX","")</f>
        <v/>
      </c>
    </row>
    <row r="1871" spans="1:31" x14ac:dyDescent="0.2">
      <c r="A1871" s="140"/>
      <c r="B1871" s="127"/>
      <c r="C1871" s="146"/>
      <c r="D1871" s="144"/>
      <c r="E1871" s="127"/>
      <c r="F1871" s="127"/>
      <c r="G1871" s="127"/>
      <c r="H1871" s="127"/>
      <c r="I1871" s="127"/>
      <c r="J1871" s="137"/>
      <c r="K1871" s="103" t="s">
        <v>13</v>
      </c>
      <c r="L1871" s="104" t="s">
        <v>60</v>
      </c>
      <c r="M1871" s="112" t="s">
        <v>65</v>
      </c>
      <c r="N1871" s="105">
        <v>600</v>
      </c>
      <c r="O1871" s="105">
        <v>3</v>
      </c>
      <c r="P1871" s="105">
        <v>5</v>
      </c>
      <c r="Q1871" s="105">
        <v>45</v>
      </c>
      <c r="R1871" s="106">
        <v>25</v>
      </c>
      <c r="S1871" s="127"/>
      <c r="T1871" s="127"/>
      <c r="U1871" s="127"/>
      <c r="V1871" s="127"/>
      <c r="W1871" s="127"/>
      <c r="X1871" s="127"/>
      <c r="Y1871" s="127"/>
      <c r="Z1871" s="127"/>
      <c r="AA1871" s="134"/>
    </row>
    <row r="1872" spans="1:31" ht="13.5" thickBot="1" x14ac:dyDescent="0.25">
      <c r="A1872" s="141"/>
      <c r="B1872" s="128"/>
      <c r="C1872" s="147"/>
      <c r="D1872" s="145"/>
      <c r="E1872" s="128"/>
      <c r="F1872" s="128"/>
      <c r="G1872" s="128"/>
      <c r="H1872" s="128"/>
      <c r="I1872" s="128"/>
      <c r="J1872" s="138"/>
      <c r="K1872" s="107" t="s">
        <v>14</v>
      </c>
      <c r="L1872" s="108" t="s">
        <v>60</v>
      </c>
      <c r="M1872" s="113" t="s">
        <v>66</v>
      </c>
      <c r="N1872" s="109">
        <v>600</v>
      </c>
      <c r="O1872" s="109">
        <v>3</v>
      </c>
      <c r="P1872" s="109">
        <v>5</v>
      </c>
      <c r="Q1872" s="109">
        <v>45</v>
      </c>
      <c r="R1872" s="110"/>
      <c r="S1872" s="128"/>
      <c r="T1872" s="128"/>
      <c r="U1872" s="128"/>
      <c r="V1872" s="128"/>
      <c r="W1872" s="128"/>
      <c r="X1872" s="128"/>
      <c r="Y1872" s="128"/>
      <c r="Z1872" s="128"/>
      <c r="AA1872" s="135"/>
    </row>
    <row r="1873" spans="1:31" x14ac:dyDescent="0.2">
      <c r="A1873" s="139" t="s">
        <v>842</v>
      </c>
      <c r="B1873" s="126" t="s">
        <v>76</v>
      </c>
      <c r="C1873" s="142">
        <v>43665</v>
      </c>
      <c r="D1873" s="143" t="s">
        <v>77</v>
      </c>
      <c r="E1873" s="126"/>
      <c r="F1873" s="126"/>
      <c r="G1873" s="126"/>
      <c r="H1873" s="126"/>
      <c r="I1873" s="126"/>
      <c r="J1873" s="136" t="s">
        <v>79</v>
      </c>
      <c r="K1873" s="100" t="s">
        <v>23</v>
      </c>
      <c r="L1873" s="93" t="s">
        <v>60</v>
      </c>
      <c r="M1873" s="111" t="s">
        <v>181</v>
      </c>
      <c r="N1873" s="101">
        <v>600</v>
      </c>
      <c r="O1873" s="101">
        <v>3</v>
      </c>
      <c r="P1873" s="101">
        <v>22</v>
      </c>
      <c r="Q1873" s="101">
        <v>60</v>
      </c>
      <c r="R1873" s="102"/>
      <c r="S1873" s="126" t="s">
        <v>73</v>
      </c>
      <c r="T1873" s="126">
        <v>3</v>
      </c>
      <c r="U1873" s="126">
        <v>22</v>
      </c>
      <c r="V1873" s="126">
        <v>22</v>
      </c>
      <c r="W1873" s="126">
        <v>20</v>
      </c>
      <c r="X1873" s="126">
        <v>1399.2</v>
      </c>
      <c r="Y1873" s="126" t="s">
        <v>75</v>
      </c>
      <c r="Z1873" s="126"/>
      <c r="AA1873" s="133" t="s">
        <v>84</v>
      </c>
      <c r="AE1873" t="str">
        <f>IF(P1873&gt;U1873,"XXXX","")</f>
        <v/>
      </c>
    </row>
    <row r="1874" spans="1:31" x14ac:dyDescent="0.2">
      <c r="A1874" s="140"/>
      <c r="B1874" s="127"/>
      <c r="C1874" s="146"/>
      <c r="D1874" s="144"/>
      <c r="E1874" s="127"/>
      <c r="F1874" s="127"/>
      <c r="G1874" s="127"/>
      <c r="H1874" s="127"/>
      <c r="I1874" s="127"/>
      <c r="J1874" s="137"/>
      <c r="K1874" s="103" t="s">
        <v>13</v>
      </c>
      <c r="L1874" s="104" t="s">
        <v>60</v>
      </c>
      <c r="M1874" s="112" t="s">
        <v>65</v>
      </c>
      <c r="N1874" s="105">
        <v>600</v>
      </c>
      <c r="O1874" s="105">
        <v>3</v>
      </c>
      <c r="P1874" s="105">
        <v>5</v>
      </c>
      <c r="Q1874" s="105">
        <v>45</v>
      </c>
      <c r="R1874" s="106">
        <v>25</v>
      </c>
      <c r="S1874" s="127"/>
      <c r="T1874" s="127"/>
      <c r="U1874" s="127"/>
      <c r="V1874" s="127"/>
      <c r="W1874" s="127"/>
      <c r="X1874" s="127"/>
      <c r="Y1874" s="127"/>
      <c r="Z1874" s="127"/>
      <c r="AA1874" s="134"/>
    </row>
    <row r="1875" spans="1:31" ht="13.5" thickBot="1" x14ac:dyDescent="0.25">
      <c r="A1875" s="141"/>
      <c r="B1875" s="128"/>
      <c r="C1875" s="147"/>
      <c r="D1875" s="145"/>
      <c r="E1875" s="128"/>
      <c r="F1875" s="128"/>
      <c r="G1875" s="128"/>
      <c r="H1875" s="128"/>
      <c r="I1875" s="128"/>
      <c r="J1875" s="138"/>
      <c r="K1875" s="107" t="s">
        <v>14</v>
      </c>
      <c r="L1875" s="108" t="s">
        <v>60</v>
      </c>
      <c r="M1875" s="113" t="s">
        <v>66</v>
      </c>
      <c r="N1875" s="109">
        <v>600</v>
      </c>
      <c r="O1875" s="109">
        <v>3</v>
      </c>
      <c r="P1875" s="109">
        <v>5</v>
      </c>
      <c r="Q1875" s="109">
        <v>45</v>
      </c>
      <c r="R1875" s="110"/>
      <c r="S1875" s="128"/>
      <c r="T1875" s="128"/>
      <c r="U1875" s="128"/>
      <c r="V1875" s="128"/>
      <c r="W1875" s="128"/>
      <c r="X1875" s="128"/>
      <c r="Y1875" s="128"/>
      <c r="Z1875" s="128"/>
      <c r="AA1875" s="135"/>
    </row>
    <row r="1876" spans="1:31" x14ac:dyDescent="0.2">
      <c r="A1876" s="139" t="s">
        <v>843</v>
      </c>
      <c r="B1876" s="126" t="s">
        <v>76</v>
      </c>
      <c r="C1876" s="142">
        <v>43665</v>
      </c>
      <c r="D1876" s="143" t="s">
        <v>77</v>
      </c>
      <c r="E1876" s="126"/>
      <c r="F1876" s="126"/>
      <c r="G1876" s="126"/>
      <c r="H1876" s="126"/>
      <c r="I1876" s="126"/>
      <c r="J1876" s="136" t="s">
        <v>79</v>
      </c>
      <c r="K1876" s="100" t="s">
        <v>23</v>
      </c>
      <c r="L1876" s="93" t="s">
        <v>60</v>
      </c>
      <c r="M1876" s="111" t="s">
        <v>181</v>
      </c>
      <c r="N1876" s="101">
        <v>600</v>
      </c>
      <c r="O1876" s="101">
        <v>3</v>
      </c>
      <c r="P1876" s="101">
        <v>22</v>
      </c>
      <c r="Q1876" s="101">
        <v>70</v>
      </c>
      <c r="R1876" s="102"/>
      <c r="S1876" s="126" t="s">
        <v>73</v>
      </c>
      <c r="T1876" s="126">
        <v>3</v>
      </c>
      <c r="U1876" s="126">
        <v>22</v>
      </c>
      <c r="V1876" s="126">
        <v>22</v>
      </c>
      <c r="W1876" s="126">
        <v>20</v>
      </c>
      <c r="X1876" s="126">
        <v>1399.2</v>
      </c>
      <c r="Y1876" s="126" t="s">
        <v>75</v>
      </c>
      <c r="Z1876" s="126"/>
      <c r="AA1876" s="133" t="s">
        <v>84</v>
      </c>
      <c r="AE1876" t="str">
        <f>IF(P1876&gt;U1876,"XXXX","")</f>
        <v/>
      </c>
    </row>
    <row r="1877" spans="1:31" x14ac:dyDescent="0.2">
      <c r="A1877" s="140"/>
      <c r="B1877" s="127"/>
      <c r="C1877" s="146"/>
      <c r="D1877" s="144"/>
      <c r="E1877" s="127"/>
      <c r="F1877" s="127"/>
      <c r="G1877" s="127"/>
      <c r="H1877" s="127"/>
      <c r="I1877" s="127"/>
      <c r="J1877" s="137"/>
      <c r="K1877" s="103" t="s">
        <v>13</v>
      </c>
      <c r="L1877" s="104" t="s">
        <v>60</v>
      </c>
      <c r="M1877" s="112" t="s">
        <v>65</v>
      </c>
      <c r="N1877" s="105">
        <v>600</v>
      </c>
      <c r="O1877" s="105">
        <v>3</v>
      </c>
      <c r="P1877" s="105">
        <v>5</v>
      </c>
      <c r="Q1877" s="105">
        <v>45</v>
      </c>
      <c r="R1877" s="106">
        <v>25</v>
      </c>
      <c r="S1877" s="127"/>
      <c r="T1877" s="127"/>
      <c r="U1877" s="127"/>
      <c r="V1877" s="127"/>
      <c r="W1877" s="127"/>
      <c r="X1877" s="127"/>
      <c r="Y1877" s="127"/>
      <c r="Z1877" s="127"/>
      <c r="AA1877" s="134"/>
    </row>
    <row r="1878" spans="1:31" ht="13.5" thickBot="1" x14ac:dyDescent="0.25">
      <c r="A1878" s="141"/>
      <c r="B1878" s="128"/>
      <c r="C1878" s="147"/>
      <c r="D1878" s="145"/>
      <c r="E1878" s="128"/>
      <c r="F1878" s="128"/>
      <c r="G1878" s="128"/>
      <c r="H1878" s="128"/>
      <c r="I1878" s="128"/>
      <c r="J1878" s="138"/>
      <c r="K1878" s="107" t="s">
        <v>14</v>
      </c>
      <c r="L1878" s="108" t="s">
        <v>60</v>
      </c>
      <c r="M1878" s="113" t="s">
        <v>66</v>
      </c>
      <c r="N1878" s="109">
        <v>600</v>
      </c>
      <c r="O1878" s="109">
        <v>3</v>
      </c>
      <c r="P1878" s="109">
        <v>5</v>
      </c>
      <c r="Q1878" s="109">
        <v>45</v>
      </c>
      <c r="R1878" s="110"/>
      <c r="S1878" s="128"/>
      <c r="T1878" s="128"/>
      <c r="U1878" s="128"/>
      <c r="V1878" s="128"/>
      <c r="W1878" s="128"/>
      <c r="X1878" s="128"/>
      <c r="Y1878" s="128"/>
      <c r="Z1878" s="128"/>
      <c r="AA1878" s="135"/>
    </row>
    <row r="1879" spans="1:31" x14ac:dyDescent="0.2">
      <c r="A1879" s="139" t="s">
        <v>844</v>
      </c>
      <c r="B1879" s="126" t="s">
        <v>76</v>
      </c>
      <c r="C1879" s="142">
        <v>43665</v>
      </c>
      <c r="D1879" s="143" t="s">
        <v>77</v>
      </c>
      <c r="E1879" s="126"/>
      <c r="F1879" s="126"/>
      <c r="G1879" s="126"/>
      <c r="H1879" s="126"/>
      <c r="I1879" s="126"/>
      <c r="J1879" s="136" t="s">
        <v>79</v>
      </c>
      <c r="K1879" s="100" t="s">
        <v>23</v>
      </c>
      <c r="L1879" s="93" t="s">
        <v>60</v>
      </c>
      <c r="M1879" s="111" t="s">
        <v>181</v>
      </c>
      <c r="N1879" s="101">
        <v>600</v>
      </c>
      <c r="O1879" s="101">
        <v>3</v>
      </c>
      <c r="P1879" s="101">
        <v>22</v>
      </c>
      <c r="Q1879" s="101">
        <v>40</v>
      </c>
      <c r="R1879" s="102"/>
      <c r="S1879" s="126" t="s">
        <v>73</v>
      </c>
      <c r="T1879" s="126">
        <v>3</v>
      </c>
      <c r="U1879" s="126">
        <v>22</v>
      </c>
      <c r="V1879" s="126">
        <v>27</v>
      </c>
      <c r="W1879" s="126">
        <v>25</v>
      </c>
      <c r="X1879" s="126">
        <v>1399.2</v>
      </c>
      <c r="Y1879" s="126" t="s">
        <v>75</v>
      </c>
      <c r="Z1879" s="126"/>
      <c r="AA1879" s="133" t="s">
        <v>84</v>
      </c>
      <c r="AE1879" t="str">
        <f>IF(P1879&gt;U1879,"XXXX","")</f>
        <v/>
      </c>
    </row>
    <row r="1880" spans="1:31" x14ac:dyDescent="0.2">
      <c r="A1880" s="140"/>
      <c r="B1880" s="127"/>
      <c r="C1880" s="146"/>
      <c r="D1880" s="144"/>
      <c r="E1880" s="127"/>
      <c r="F1880" s="127"/>
      <c r="G1880" s="127"/>
      <c r="H1880" s="127"/>
      <c r="I1880" s="127"/>
      <c r="J1880" s="137"/>
      <c r="K1880" s="103" t="s">
        <v>13</v>
      </c>
      <c r="L1880" s="104" t="s">
        <v>60</v>
      </c>
      <c r="M1880" s="112" t="s">
        <v>65</v>
      </c>
      <c r="N1880" s="105">
        <v>600</v>
      </c>
      <c r="O1880" s="105">
        <v>3</v>
      </c>
      <c r="P1880" s="105">
        <v>5</v>
      </c>
      <c r="Q1880" s="105">
        <v>45</v>
      </c>
      <c r="R1880" s="106">
        <v>25</v>
      </c>
      <c r="S1880" s="127"/>
      <c r="T1880" s="127"/>
      <c r="U1880" s="127"/>
      <c r="V1880" s="127"/>
      <c r="W1880" s="127"/>
      <c r="X1880" s="127"/>
      <c r="Y1880" s="127"/>
      <c r="Z1880" s="127"/>
      <c r="AA1880" s="134"/>
    </row>
    <row r="1881" spans="1:31" ht="13.5" thickBot="1" x14ac:dyDescent="0.25">
      <c r="A1881" s="141"/>
      <c r="B1881" s="128"/>
      <c r="C1881" s="147"/>
      <c r="D1881" s="145"/>
      <c r="E1881" s="128"/>
      <c r="F1881" s="128"/>
      <c r="G1881" s="128"/>
      <c r="H1881" s="128"/>
      <c r="I1881" s="128"/>
      <c r="J1881" s="138"/>
      <c r="K1881" s="107" t="s">
        <v>14</v>
      </c>
      <c r="L1881" s="108" t="s">
        <v>60</v>
      </c>
      <c r="M1881" s="113" t="s">
        <v>66</v>
      </c>
      <c r="N1881" s="109">
        <v>600</v>
      </c>
      <c r="O1881" s="109">
        <v>3</v>
      </c>
      <c r="P1881" s="109">
        <v>5</v>
      </c>
      <c r="Q1881" s="109">
        <v>45</v>
      </c>
      <c r="R1881" s="110"/>
      <c r="S1881" s="128"/>
      <c r="T1881" s="128"/>
      <c r="U1881" s="128"/>
      <c r="V1881" s="128"/>
      <c r="W1881" s="128"/>
      <c r="X1881" s="128"/>
      <c r="Y1881" s="128"/>
      <c r="Z1881" s="128"/>
      <c r="AA1881" s="135"/>
    </row>
    <row r="1882" spans="1:31" x14ac:dyDescent="0.2">
      <c r="A1882" s="139" t="s">
        <v>845</v>
      </c>
      <c r="B1882" s="126" t="s">
        <v>76</v>
      </c>
      <c r="C1882" s="142">
        <v>43665</v>
      </c>
      <c r="D1882" s="143" t="s">
        <v>77</v>
      </c>
      <c r="E1882" s="126"/>
      <c r="F1882" s="126"/>
      <c r="G1882" s="126"/>
      <c r="H1882" s="126"/>
      <c r="I1882" s="126"/>
      <c r="J1882" s="136" t="s">
        <v>79</v>
      </c>
      <c r="K1882" s="100" t="s">
        <v>23</v>
      </c>
      <c r="L1882" s="93" t="s">
        <v>60</v>
      </c>
      <c r="M1882" s="111" t="s">
        <v>181</v>
      </c>
      <c r="N1882" s="101">
        <v>600</v>
      </c>
      <c r="O1882" s="101">
        <v>3</v>
      </c>
      <c r="P1882" s="101">
        <v>22</v>
      </c>
      <c r="Q1882" s="101">
        <v>50</v>
      </c>
      <c r="R1882" s="102"/>
      <c r="S1882" s="126" t="s">
        <v>73</v>
      </c>
      <c r="T1882" s="126">
        <v>3</v>
      </c>
      <c r="U1882" s="126">
        <v>22</v>
      </c>
      <c r="V1882" s="126">
        <v>27</v>
      </c>
      <c r="W1882" s="126">
        <v>25</v>
      </c>
      <c r="X1882" s="126">
        <v>1399.2</v>
      </c>
      <c r="Y1882" s="126" t="s">
        <v>75</v>
      </c>
      <c r="Z1882" s="126"/>
      <c r="AA1882" s="133" t="s">
        <v>84</v>
      </c>
      <c r="AE1882" t="str">
        <f>IF(P1882&gt;U1882,"XXXX","")</f>
        <v/>
      </c>
    </row>
    <row r="1883" spans="1:31" x14ac:dyDescent="0.2">
      <c r="A1883" s="140"/>
      <c r="B1883" s="127"/>
      <c r="C1883" s="146"/>
      <c r="D1883" s="144"/>
      <c r="E1883" s="127"/>
      <c r="F1883" s="127"/>
      <c r="G1883" s="127"/>
      <c r="H1883" s="127"/>
      <c r="I1883" s="127"/>
      <c r="J1883" s="137"/>
      <c r="K1883" s="103" t="s">
        <v>13</v>
      </c>
      <c r="L1883" s="104" t="s">
        <v>60</v>
      </c>
      <c r="M1883" s="112" t="s">
        <v>65</v>
      </c>
      <c r="N1883" s="105">
        <v>600</v>
      </c>
      <c r="O1883" s="105">
        <v>3</v>
      </c>
      <c r="P1883" s="105">
        <v>5</v>
      </c>
      <c r="Q1883" s="105">
        <v>45</v>
      </c>
      <c r="R1883" s="106">
        <v>25</v>
      </c>
      <c r="S1883" s="127"/>
      <c r="T1883" s="127"/>
      <c r="U1883" s="127"/>
      <c r="V1883" s="127"/>
      <c r="W1883" s="127"/>
      <c r="X1883" s="127"/>
      <c r="Y1883" s="127"/>
      <c r="Z1883" s="127"/>
      <c r="AA1883" s="134"/>
    </row>
    <row r="1884" spans="1:31" ht="13.5" thickBot="1" x14ac:dyDescent="0.25">
      <c r="A1884" s="141"/>
      <c r="B1884" s="128"/>
      <c r="C1884" s="147"/>
      <c r="D1884" s="145"/>
      <c r="E1884" s="128"/>
      <c r="F1884" s="128"/>
      <c r="G1884" s="128"/>
      <c r="H1884" s="128"/>
      <c r="I1884" s="128"/>
      <c r="J1884" s="138"/>
      <c r="K1884" s="107" t="s">
        <v>14</v>
      </c>
      <c r="L1884" s="108" t="s">
        <v>60</v>
      </c>
      <c r="M1884" s="113" t="s">
        <v>66</v>
      </c>
      <c r="N1884" s="109">
        <v>600</v>
      </c>
      <c r="O1884" s="109">
        <v>3</v>
      </c>
      <c r="P1884" s="109">
        <v>5</v>
      </c>
      <c r="Q1884" s="109">
        <v>45</v>
      </c>
      <c r="R1884" s="110"/>
      <c r="S1884" s="128"/>
      <c r="T1884" s="128"/>
      <c r="U1884" s="128"/>
      <c r="V1884" s="128"/>
      <c r="W1884" s="128"/>
      <c r="X1884" s="128"/>
      <c r="Y1884" s="128"/>
      <c r="Z1884" s="128"/>
      <c r="AA1884" s="135"/>
    </row>
    <row r="1885" spans="1:31" x14ac:dyDescent="0.2">
      <c r="A1885" s="139" t="s">
        <v>846</v>
      </c>
      <c r="B1885" s="126" t="s">
        <v>76</v>
      </c>
      <c r="C1885" s="142">
        <v>43665</v>
      </c>
      <c r="D1885" s="143" t="s">
        <v>77</v>
      </c>
      <c r="E1885" s="126"/>
      <c r="F1885" s="126"/>
      <c r="G1885" s="126"/>
      <c r="H1885" s="126"/>
      <c r="I1885" s="126"/>
      <c r="J1885" s="136" t="s">
        <v>79</v>
      </c>
      <c r="K1885" s="100" t="s">
        <v>23</v>
      </c>
      <c r="L1885" s="93" t="s">
        <v>60</v>
      </c>
      <c r="M1885" s="111" t="s">
        <v>181</v>
      </c>
      <c r="N1885" s="101">
        <v>600</v>
      </c>
      <c r="O1885" s="101">
        <v>3</v>
      </c>
      <c r="P1885" s="101">
        <v>22</v>
      </c>
      <c r="Q1885" s="101">
        <v>60</v>
      </c>
      <c r="R1885" s="102"/>
      <c r="S1885" s="126" t="s">
        <v>73</v>
      </c>
      <c r="T1885" s="126">
        <v>3</v>
      </c>
      <c r="U1885" s="126">
        <v>22</v>
      </c>
      <c r="V1885" s="126">
        <v>27</v>
      </c>
      <c r="W1885" s="126">
        <v>25</v>
      </c>
      <c r="X1885" s="126">
        <v>1399.2</v>
      </c>
      <c r="Y1885" s="126" t="s">
        <v>75</v>
      </c>
      <c r="Z1885" s="126"/>
      <c r="AA1885" s="133" t="s">
        <v>84</v>
      </c>
      <c r="AE1885" t="str">
        <f>IF(P1885&gt;U1885,"XXXX","")</f>
        <v/>
      </c>
    </row>
    <row r="1886" spans="1:31" x14ac:dyDescent="0.2">
      <c r="A1886" s="140"/>
      <c r="B1886" s="127"/>
      <c r="C1886" s="146"/>
      <c r="D1886" s="144"/>
      <c r="E1886" s="127"/>
      <c r="F1886" s="127"/>
      <c r="G1886" s="127"/>
      <c r="H1886" s="127"/>
      <c r="I1886" s="127"/>
      <c r="J1886" s="137"/>
      <c r="K1886" s="103" t="s">
        <v>13</v>
      </c>
      <c r="L1886" s="104" t="s">
        <v>60</v>
      </c>
      <c r="M1886" s="112" t="s">
        <v>65</v>
      </c>
      <c r="N1886" s="105">
        <v>600</v>
      </c>
      <c r="O1886" s="105">
        <v>3</v>
      </c>
      <c r="P1886" s="105">
        <v>5</v>
      </c>
      <c r="Q1886" s="105">
        <v>45</v>
      </c>
      <c r="R1886" s="106">
        <v>25</v>
      </c>
      <c r="S1886" s="127"/>
      <c r="T1886" s="127"/>
      <c r="U1886" s="127"/>
      <c r="V1886" s="127"/>
      <c r="W1886" s="127"/>
      <c r="X1886" s="127"/>
      <c r="Y1886" s="127"/>
      <c r="Z1886" s="127"/>
      <c r="AA1886" s="134"/>
    </row>
    <row r="1887" spans="1:31" ht="13.5" thickBot="1" x14ac:dyDescent="0.25">
      <c r="A1887" s="141"/>
      <c r="B1887" s="128"/>
      <c r="C1887" s="147"/>
      <c r="D1887" s="145"/>
      <c r="E1887" s="128"/>
      <c r="F1887" s="128"/>
      <c r="G1887" s="128"/>
      <c r="H1887" s="128"/>
      <c r="I1887" s="128"/>
      <c r="J1887" s="138"/>
      <c r="K1887" s="107" t="s">
        <v>14</v>
      </c>
      <c r="L1887" s="108" t="s">
        <v>60</v>
      </c>
      <c r="M1887" s="113" t="s">
        <v>66</v>
      </c>
      <c r="N1887" s="109">
        <v>600</v>
      </c>
      <c r="O1887" s="109">
        <v>3</v>
      </c>
      <c r="P1887" s="109">
        <v>5</v>
      </c>
      <c r="Q1887" s="109">
        <v>45</v>
      </c>
      <c r="R1887" s="110"/>
      <c r="S1887" s="128"/>
      <c r="T1887" s="128"/>
      <c r="U1887" s="128"/>
      <c r="V1887" s="128"/>
      <c r="W1887" s="128"/>
      <c r="X1887" s="128"/>
      <c r="Y1887" s="128"/>
      <c r="Z1887" s="128"/>
      <c r="AA1887" s="135"/>
    </row>
    <row r="1888" spans="1:31" x14ac:dyDescent="0.2">
      <c r="A1888" s="139" t="s">
        <v>847</v>
      </c>
      <c r="B1888" s="126" t="s">
        <v>76</v>
      </c>
      <c r="C1888" s="142">
        <v>43665</v>
      </c>
      <c r="D1888" s="143" t="s">
        <v>77</v>
      </c>
      <c r="E1888" s="126"/>
      <c r="F1888" s="126"/>
      <c r="G1888" s="126"/>
      <c r="H1888" s="126"/>
      <c r="I1888" s="126"/>
      <c r="J1888" s="136" t="s">
        <v>79</v>
      </c>
      <c r="K1888" s="100" t="s">
        <v>23</v>
      </c>
      <c r="L1888" s="93" t="s">
        <v>60</v>
      </c>
      <c r="M1888" s="111" t="s">
        <v>181</v>
      </c>
      <c r="N1888" s="101">
        <v>600</v>
      </c>
      <c r="O1888" s="101">
        <v>3</v>
      </c>
      <c r="P1888" s="101">
        <v>22</v>
      </c>
      <c r="Q1888" s="101">
        <v>70</v>
      </c>
      <c r="R1888" s="102"/>
      <c r="S1888" s="126" t="s">
        <v>73</v>
      </c>
      <c r="T1888" s="126">
        <v>3</v>
      </c>
      <c r="U1888" s="126">
        <v>22</v>
      </c>
      <c r="V1888" s="126">
        <v>27</v>
      </c>
      <c r="W1888" s="126">
        <v>25</v>
      </c>
      <c r="X1888" s="126">
        <v>1399.2</v>
      </c>
      <c r="Y1888" s="126" t="s">
        <v>75</v>
      </c>
      <c r="Z1888" s="126"/>
      <c r="AA1888" s="133" t="s">
        <v>84</v>
      </c>
      <c r="AE1888" t="str">
        <f>IF(P1888&gt;U1888,"XXXX","")</f>
        <v/>
      </c>
    </row>
    <row r="1889" spans="1:31" x14ac:dyDescent="0.2">
      <c r="A1889" s="140"/>
      <c r="B1889" s="127"/>
      <c r="C1889" s="146"/>
      <c r="D1889" s="144"/>
      <c r="E1889" s="127"/>
      <c r="F1889" s="127"/>
      <c r="G1889" s="127"/>
      <c r="H1889" s="127"/>
      <c r="I1889" s="127"/>
      <c r="J1889" s="137"/>
      <c r="K1889" s="103" t="s">
        <v>13</v>
      </c>
      <c r="L1889" s="104" t="s">
        <v>60</v>
      </c>
      <c r="M1889" s="112" t="s">
        <v>65</v>
      </c>
      <c r="N1889" s="105">
        <v>600</v>
      </c>
      <c r="O1889" s="105">
        <v>3</v>
      </c>
      <c r="P1889" s="105">
        <v>5</v>
      </c>
      <c r="Q1889" s="105">
        <v>45</v>
      </c>
      <c r="R1889" s="106">
        <v>25</v>
      </c>
      <c r="S1889" s="127"/>
      <c r="T1889" s="127"/>
      <c r="U1889" s="127"/>
      <c r="V1889" s="127"/>
      <c r="W1889" s="127"/>
      <c r="X1889" s="127"/>
      <c r="Y1889" s="127"/>
      <c r="Z1889" s="127"/>
      <c r="AA1889" s="134"/>
    </row>
    <row r="1890" spans="1:31" ht="13.5" thickBot="1" x14ac:dyDescent="0.25">
      <c r="A1890" s="141"/>
      <c r="B1890" s="128"/>
      <c r="C1890" s="147"/>
      <c r="D1890" s="145"/>
      <c r="E1890" s="128"/>
      <c r="F1890" s="128"/>
      <c r="G1890" s="128"/>
      <c r="H1890" s="128"/>
      <c r="I1890" s="128"/>
      <c r="J1890" s="138"/>
      <c r="K1890" s="107" t="s">
        <v>14</v>
      </c>
      <c r="L1890" s="108" t="s">
        <v>60</v>
      </c>
      <c r="M1890" s="113" t="s">
        <v>66</v>
      </c>
      <c r="N1890" s="109">
        <v>600</v>
      </c>
      <c r="O1890" s="109">
        <v>3</v>
      </c>
      <c r="P1890" s="109">
        <v>5</v>
      </c>
      <c r="Q1890" s="109">
        <v>45</v>
      </c>
      <c r="R1890" s="110"/>
      <c r="S1890" s="128"/>
      <c r="T1890" s="128"/>
      <c r="U1890" s="128"/>
      <c r="V1890" s="128"/>
      <c r="W1890" s="128"/>
      <c r="X1890" s="128"/>
      <c r="Y1890" s="128"/>
      <c r="Z1890" s="128"/>
      <c r="AA1890" s="135"/>
    </row>
    <row r="1891" spans="1:31" x14ac:dyDescent="0.2">
      <c r="A1891" s="139" t="s">
        <v>848</v>
      </c>
      <c r="B1891" s="126" t="s">
        <v>76</v>
      </c>
      <c r="C1891" s="142">
        <v>43665</v>
      </c>
      <c r="D1891" s="143" t="s">
        <v>77</v>
      </c>
      <c r="E1891" s="126"/>
      <c r="F1891" s="126"/>
      <c r="G1891" s="126"/>
      <c r="H1891" s="126"/>
      <c r="I1891" s="126"/>
      <c r="J1891" s="136" t="s">
        <v>79</v>
      </c>
      <c r="K1891" s="100" t="s">
        <v>23</v>
      </c>
      <c r="L1891" s="93" t="s">
        <v>60</v>
      </c>
      <c r="M1891" s="111" t="s">
        <v>182</v>
      </c>
      <c r="N1891" s="101">
        <v>480</v>
      </c>
      <c r="O1891" s="101">
        <v>3</v>
      </c>
      <c r="P1891" s="101">
        <v>65</v>
      </c>
      <c r="Q1891" s="101">
        <v>30</v>
      </c>
      <c r="R1891" s="102"/>
      <c r="S1891" s="126" t="s">
        <v>72</v>
      </c>
      <c r="T1891" s="126">
        <v>3</v>
      </c>
      <c r="U1891" s="126">
        <v>65</v>
      </c>
      <c r="V1891" s="126">
        <v>21</v>
      </c>
      <c r="W1891" s="126">
        <v>15</v>
      </c>
      <c r="X1891" s="126">
        <v>1399.2</v>
      </c>
      <c r="Y1891" s="126" t="s">
        <v>75</v>
      </c>
      <c r="Z1891" s="126"/>
      <c r="AA1891" s="133" t="s">
        <v>84</v>
      </c>
      <c r="AE1891" t="str">
        <f>IF(P1891&gt;U1891,"XXXX","")</f>
        <v/>
      </c>
    </row>
    <row r="1892" spans="1:31" x14ac:dyDescent="0.2">
      <c r="A1892" s="140"/>
      <c r="B1892" s="127"/>
      <c r="C1892" s="146"/>
      <c r="D1892" s="144"/>
      <c r="E1892" s="127"/>
      <c r="F1892" s="127"/>
      <c r="G1892" s="127"/>
      <c r="H1892" s="127"/>
      <c r="I1892" s="127"/>
      <c r="J1892" s="137"/>
      <c r="K1892" s="103" t="s">
        <v>13</v>
      </c>
      <c r="L1892" s="104" t="s">
        <v>60</v>
      </c>
      <c r="M1892" s="112" t="s">
        <v>65</v>
      </c>
      <c r="N1892" s="105">
        <v>480</v>
      </c>
      <c r="O1892" s="105">
        <v>3</v>
      </c>
      <c r="P1892" s="105">
        <v>5</v>
      </c>
      <c r="Q1892" s="105">
        <v>45</v>
      </c>
      <c r="R1892" s="106">
        <v>25</v>
      </c>
      <c r="S1892" s="127"/>
      <c r="T1892" s="127"/>
      <c r="U1892" s="127"/>
      <c r="V1892" s="127"/>
      <c r="W1892" s="127"/>
      <c r="X1892" s="127"/>
      <c r="Y1892" s="127"/>
      <c r="Z1892" s="127"/>
      <c r="AA1892" s="134"/>
    </row>
    <row r="1893" spans="1:31" ht="13.5" thickBot="1" x14ac:dyDescent="0.25">
      <c r="A1893" s="141"/>
      <c r="B1893" s="128"/>
      <c r="C1893" s="147"/>
      <c r="D1893" s="145"/>
      <c r="E1893" s="128"/>
      <c r="F1893" s="128"/>
      <c r="G1893" s="128"/>
      <c r="H1893" s="128"/>
      <c r="I1893" s="128"/>
      <c r="J1893" s="138"/>
      <c r="K1893" s="107" t="s">
        <v>14</v>
      </c>
      <c r="L1893" s="108" t="s">
        <v>60</v>
      </c>
      <c r="M1893" s="113" t="s">
        <v>66</v>
      </c>
      <c r="N1893" s="109">
        <v>480</v>
      </c>
      <c r="O1893" s="109">
        <v>3</v>
      </c>
      <c r="P1893" s="109">
        <v>5</v>
      </c>
      <c r="Q1893" s="109">
        <v>45</v>
      </c>
      <c r="R1893" s="110"/>
      <c r="S1893" s="128"/>
      <c r="T1893" s="128"/>
      <c r="U1893" s="128"/>
      <c r="V1893" s="128"/>
      <c r="W1893" s="128"/>
      <c r="X1893" s="128"/>
      <c r="Y1893" s="128"/>
      <c r="Z1893" s="128"/>
      <c r="AA1893" s="135"/>
    </row>
    <row r="1894" spans="1:31" x14ac:dyDescent="0.2">
      <c r="A1894" s="139" t="s">
        <v>849</v>
      </c>
      <c r="B1894" s="126" t="s">
        <v>76</v>
      </c>
      <c r="C1894" s="142">
        <v>43665</v>
      </c>
      <c r="D1894" s="143" t="s">
        <v>77</v>
      </c>
      <c r="E1894" s="126"/>
      <c r="F1894" s="126"/>
      <c r="G1894" s="126"/>
      <c r="H1894" s="126"/>
      <c r="I1894" s="126"/>
      <c r="J1894" s="136" t="s">
        <v>79</v>
      </c>
      <c r="K1894" s="100" t="s">
        <v>23</v>
      </c>
      <c r="L1894" s="93" t="s">
        <v>60</v>
      </c>
      <c r="M1894" s="111" t="s">
        <v>182</v>
      </c>
      <c r="N1894" s="101">
        <v>480</v>
      </c>
      <c r="O1894" s="101">
        <v>3</v>
      </c>
      <c r="P1894" s="101">
        <v>65</v>
      </c>
      <c r="Q1894" s="101">
        <v>40</v>
      </c>
      <c r="R1894" s="102"/>
      <c r="S1894" s="126" t="s">
        <v>72</v>
      </c>
      <c r="T1894" s="126">
        <v>3</v>
      </c>
      <c r="U1894" s="126">
        <v>65</v>
      </c>
      <c r="V1894" s="126">
        <v>21</v>
      </c>
      <c r="W1894" s="126">
        <v>15</v>
      </c>
      <c r="X1894" s="126">
        <v>1399.2</v>
      </c>
      <c r="Y1894" s="126" t="s">
        <v>75</v>
      </c>
      <c r="Z1894" s="126"/>
      <c r="AA1894" s="133" t="s">
        <v>84</v>
      </c>
      <c r="AE1894" t="str">
        <f>IF(P1894&gt;U1894,"XXXX","")</f>
        <v/>
      </c>
    </row>
    <row r="1895" spans="1:31" x14ac:dyDescent="0.2">
      <c r="A1895" s="140"/>
      <c r="B1895" s="127"/>
      <c r="C1895" s="146"/>
      <c r="D1895" s="144"/>
      <c r="E1895" s="127"/>
      <c r="F1895" s="127"/>
      <c r="G1895" s="127"/>
      <c r="H1895" s="127"/>
      <c r="I1895" s="127"/>
      <c r="J1895" s="137"/>
      <c r="K1895" s="103" t="s">
        <v>13</v>
      </c>
      <c r="L1895" s="104" t="s">
        <v>60</v>
      </c>
      <c r="M1895" s="112" t="s">
        <v>65</v>
      </c>
      <c r="N1895" s="105">
        <v>480</v>
      </c>
      <c r="O1895" s="105">
        <v>3</v>
      </c>
      <c r="P1895" s="105">
        <v>5</v>
      </c>
      <c r="Q1895" s="105">
        <v>45</v>
      </c>
      <c r="R1895" s="106">
        <v>25</v>
      </c>
      <c r="S1895" s="127"/>
      <c r="T1895" s="127"/>
      <c r="U1895" s="127"/>
      <c r="V1895" s="127"/>
      <c r="W1895" s="127"/>
      <c r="X1895" s="127"/>
      <c r="Y1895" s="127"/>
      <c r="Z1895" s="127"/>
      <c r="AA1895" s="134"/>
    </row>
    <row r="1896" spans="1:31" ht="13.5" thickBot="1" x14ac:dyDescent="0.25">
      <c r="A1896" s="141"/>
      <c r="B1896" s="128"/>
      <c r="C1896" s="147"/>
      <c r="D1896" s="145"/>
      <c r="E1896" s="128"/>
      <c r="F1896" s="128"/>
      <c r="G1896" s="128"/>
      <c r="H1896" s="128"/>
      <c r="I1896" s="128"/>
      <c r="J1896" s="138"/>
      <c r="K1896" s="107" t="s">
        <v>14</v>
      </c>
      <c r="L1896" s="108" t="s">
        <v>60</v>
      </c>
      <c r="M1896" s="113" t="s">
        <v>66</v>
      </c>
      <c r="N1896" s="109">
        <v>480</v>
      </c>
      <c r="O1896" s="109">
        <v>3</v>
      </c>
      <c r="P1896" s="109">
        <v>5</v>
      </c>
      <c r="Q1896" s="109">
        <v>45</v>
      </c>
      <c r="R1896" s="110"/>
      <c r="S1896" s="128"/>
      <c r="T1896" s="128"/>
      <c r="U1896" s="128"/>
      <c r="V1896" s="128"/>
      <c r="W1896" s="128"/>
      <c r="X1896" s="128"/>
      <c r="Y1896" s="128"/>
      <c r="Z1896" s="128"/>
      <c r="AA1896" s="135"/>
    </row>
    <row r="1897" spans="1:31" x14ac:dyDescent="0.2">
      <c r="A1897" s="139" t="s">
        <v>850</v>
      </c>
      <c r="B1897" s="126" t="s">
        <v>76</v>
      </c>
      <c r="C1897" s="142">
        <v>43665</v>
      </c>
      <c r="D1897" s="143" t="s">
        <v>77</v>
      </c>
      <c r="E1897" s="126"/>
      <c r="F1897" s="126"/>
      <c r="G1897" s="126"/>
      <c r="H1897" s="126"/>
      <c r="I1897" s="126"/>
      <c r="J1897" s="136" t="s">
        <v>79</v>
      </c>
      <c r="K1897" s="100" t="s">
        <v>23</v>
      </c>
      <c r="L1897" s="93" t="s">
        <v>60</v>
      </c>
      <c r="M1897" s="111" t="s">
        <v>182</v>
      </c>
      <c r="N1897" s="101">
        <v>480</v>
      </c>
      <c r="O1897" s="101">
        <v>3</v>
      </c>
      <c r="P1897" s="101">
        <v>65</v>
      </c>
      <c r="Q1897" s="101">
        <v>50</v>
      </c>
      <c r="R1897" s="102"/>
      <c r="S1897" s="126" t="s">
        <v>72</v>
      </c>
      <c r="T1897" s="126">
        <v>3</v>
      </c>
      <c r="U1897" s="126">
        <v>65</v>
      </c>
      <c r="V1897" s="126">
        <v>21</v>
      </c>
      <c r="W1897" s="126">
        <v>15</v>
      </c>
      <c r="X1897" s="126">
        <v>1399.2</v>
      </c>
      <c r="Y1897" s="126" t="s">
        <v>75</v>
      </c>
      <c r="Z1897" s="126"/>
      <c r="AA1897" s="133" t="s">
        <v>84</v>
      </c>
      <c r="AE1897" t="str">
        <f>IF(P1897&gt;U1897,"XXXX","")</f>
        <v/>
      </c>
    </row>
    <row r="1898" spans="1:31" x14ac:dyDescent="0.2">
      <c r="A1898" s="140"/>
      <c r="B1898" s="127"/>
      <c r="C1898" s="146"/>
      <c r="D1898" s="144"/>
      <c r="E1898" s="127"/>
      <c r="F1898" s="127"/>
      <c r="G1898" s="127"/>
      <c r="H1898" s="127"/>
      <c r="I1898" s="127"/>
      <c r="J1898" s="137"/>
      <c r="K1898" s="103" t="s">
        <v>13</v>
      </c>
      <c r="L1898" s="104" t="s">
        <v>60</v>
      </c>
      <c r="M1898" s="112" t="s">
        <v>65</v>
      </c>
      <c r="N1898" s="105">
        <v>480</v>
      </c>
      <c r="O1898" s="105">
        <v>3</v>
      </c>
      <c r="P1898" s="105">
        <v>5</v>
      </c>
      <c r="Q1898" s="105">
        <v>45</v>
      </c>
      <c r="R1898" s="106">
        <v>25</v>
      </c>
      <c r="S1898" s="127"/>
      <c r="T1898" s="127"/>
      <c r="U1898" s="127"/>
      <c r="V1898" s="127"/>
      <c r="W1898" s="127"/>
      <c r="X1898" s="127"/>
      <c r="Y1898" s="127"/>
      <c r="Z1898" s="127"/>
      <c r="AA1898" s="134"/>
    </row>
    <row r="1899" spans="1:31" ht="13.5" thickBot="1" x14ac:dyDescent="0.25">
      <c r="A1899" s="141"/>
      <c r="B1899" s="128"/>
      <c r="C1899" s="147"/>
      <c r="D1899" s="145"/>
      <c r="E1899" s="128"/>
      <c r="F1899" s="128"/>
      <c r="G1899" s="128"/>
      <c r="H1899" s="128"/>
      <c r="I1899" s="128"/>
      <c r="J1899" s="138"/>
      <c r="K1899" s="107" t="s">
        <v>14</v>
      </c>
      <c r="L1899" s="108" t="s">
        <v>60</v>
      </c>
      <c r="M1899" s="113" t="s">
        <v>66</v>
      </c>
      <c r="N1899" s="109">
        <v>480</v>
      </c>
      <c r="O1899" s="109">
        <v>3</v>
      </c>
      <c r="P1899" s="109">
        <v>5</v>
      </c>
      <c r="Q1899" s="109">
        <v>45</v>
      </c>
      <c r="R1899" s="110"/>
      <c r="S1899" s="128"/>
      <c r="T1899" s="128"/>
      <c r="U1899" s="128"/>
      <c r="V1899" s="128"/>
      <c r="W1899" s="128"/>
      <c r="X1899" s="128"/>
      <c r="Y1899" s="128"/>
      <c r="Z1899" s="128"/>
      <c r="AA1899" s="135"/>
    </row>
    <row r="1900" spans="1:31" x14ac:dyDescent="0.2">
      <c r="A1900" s="139" t="s">
        <v>851</v>
      </c>
      <c r="B1900" s="126" t="s">
        <v>76</v>
      </c>
      <c r="C1900" s="142">
        <v>43665</v>
      </c>
      <c r="D1900" s="143" t="s">
        <v>77</v>
      </c>
      <c r="E1900" s="126"/>
      <c r="F1900" s="126"/>
      <c r="G1900" s="126"/>
      <c r="H1900" s="126"/>
      <c r="I1900" s="126"/>
      <c r="J1900" s="136" t="s">
        <v>79</v>
      </c>
      <c r="K1900" s="100" t="s">
        <v>23</v>
      </c>
      <c r="L1900" s="93" t="s">
        <v>60</v>
      </c>
      <c r="M1900" s="111" t="s">
        <v>182</v>
      </c>
      <c r="N1900" s="101">
        <v>480</v>
      </c>
      <c r="O1900" s="101">
        <v>3</v>
      </c>
      <c r="P1900" s="101">
        <v>65</v>
      </c>
      <c r="Q1900" s="101">
        <v>60</v>
      </c>
      <c r="R1900" s="102"/>
      <c r="S1900" s="126" t="s">
        <v>72</v>
      </c>
      <c r="T1900" s="126">
        <v>3</v>
      </c>
      <c r="U1900" s="126">
        <v>65</v>
      </c>
      <c r="V1900" s="126">
        <v>21</v>
      </c>
      <c r="W1900" s="126">
        <v>15</v>
      </c>
      <c r="X1900" s="126">
        <v>1399.2</v>
      </c>
      <c r="Y1900" s="126" t="s">
        <v>75</v>
      </c>
      <c r="Z1900" s="126"/>
      <c r="AA1900" s="133" t="s">
        <v>84</v>
      </c>
      <c r="AE1900" t="str">
        <f>IF(P1900&gt;U1900,"XXXX","")</f>
        <v/>
      </c>
    </row>
    <row r="1901" spans="1:31" x14ac:dyDescent="0.2">
      <c r="A1901" s="140"/>
      <c r="B1901" s="127"/>
      <c r="C1901" s="146"/>
      <c r="D1901" s="144"/>
      <c r="E1901" s="127"/>
      <c r="F1901" s="127"/>
      <c r="G1901" s="127"/>
      <c r="H1901" s="127"/>
      <c r="I1901" s="127"/>
      <c r="J1901" s="137"/>
      <c r="K1901" s="103" t="s">
        <v>13</v>
      </c>
      <c r="L1901" s="104" t="s">
        <v>60</v>
      </c>
      <c r="M1901" s="112" t="s">
        <v>65</v>
      </c>
      <c r="N1901" s="105">
        <v>480</v>
      </c>
      <c r="O1901" s="105">
        <v>3</v>
      </c>
      <c r="P1901" s="105">
        <v>5</v>
      </c>
      <c r="Q1901" s="105">
        <v>45</v>
      </c>
      <c r="R1901" s="106">
        <v>25</v>
      </c>
      <c r="S1901" s="127"/>
      <c r="T1901" s="127"/>
      <c r="U1901" s="127"/>
      <c r="V1901" s="127"/>
      <c r="W1901" s="127"/>
      <c r="X1901" s="127"/>
      <c r="Y1901" s="127"/>
      <c r="Z1901" s="127"/>
      <c r="AA1901" s="134"/>
    </row>
    <row r="1902" spans="1:31" ht="13.5" thickBot="1" x14ac:dyDescent="0.25">
      <c r="A1902" s="141"/>
      <c r="B1902" s="128"/>
      <c r="C1902" s="147"/>
      <c r="D1902" s="145"/>
      <c r="E1902" s="128"/>
      <c r="F1902" s="128"/>
      <c r="G1902" s="128"/>
      <c r="H1902" s="128"/>
      <c r="I1902" s="128"/>
      <c r="J1902" s="138"/>
      <c r="K1902" s="107" t="s">
        <v>14</v>
      </c>
      <c r="L1902" s="108" t="s">
        <v>60</v>
      </c>
      <c r="M1902" s="113" t="s">
        <v>66</v>
      </c>
      <c r="N1902" s="109">
        <v>480</v>
      </c>
      <c r="O1902" s="109">
        <v>3</v>
      </c>
      <c r="P1902" s="109">
        <v>5</v>
      </c>
      <c r="Q1902" s="109">
        <v>45</v>
      </c>
      <c r="R1902" s="110"/>
      <c r="S1902" s="128"/>
      <c r="T1902" s="128"/>
      <c r="U1902" s="128"/>
      <c r="V1902" s="128"/>
      <c r="W1902" s="128"/>
      <c r="X1902" s="128"/>
      <c r="Y1902" s="128"/>
      <c r="Z1902" s="128"/>
      <c r="AA1902" s="135"/>
    </row>
    <row r="1903" spans="1:31" x14ac:dyDescent="0.2">
      <c r="A1903" s="139" t="s">
        <v>852</v>
      </c>
      <c r="B1903" s="126" t="s">
        <v>76</v>
      </c>
      <c r="C1903" s="142">
        <v>43665</v>
      </c>
      <c r="D1903" s="143" t="s">
        <v>77</v>
      </c>
      <c r="E1903" s="126"/>
      <c r="F1903" s="126"/>
      <c r="G1903" s="126"/>
      <c r="H1903" s="126"/>
      <c r="I1903" s="126"/>
      <c r="J1903" s="136" t="s">
        <v>79</v>
      </c>
      <c r="K1903" s="100" t="s">
        <v>23</v>
      </c>
      <c r="L1903" s="93" t="s">
        <v>60</v>
      </c>
      <c r="M1903" s="111" t="s">
        <v>182</v>
      </c>
      <c r="N1903" s="101">
        <v>480</v>
      </c>
      <c r="O1903" s="101">
        <v>3</v>
      </c>
      <c r="P1903" s="101">
        <v>65</v>
      </c>
      <c r="Q1903" s="101">
        <v>70</v>
      </c>
      <c r="R1903" s="102"/>
      <c r="S1903" s="126" t="s">
        <v>72</v>
      </c>
      <c r="T1903" s="126">
        <v>3</v>
      </c>
      <c r="U1903" s="126">
        <v>65</v>
      </c>
      <c r="V1903" s="126">
        <v>21</v>
      </c>
      <c r="W1903" s="126">
        <v>15</v>
      </c>
      <c r="X1903" s="126">
        <v>1399.2</v>
      </c>
      <c r="Y1903" s="126" t="s">
        <v>75</v>
      </c>
      <c r="Z1903" s="126"/>
      <c r="AA1903" s="133" t="s">
        <v>84</v>
      </c>
      <c r="AE1903" t="str">
        <f>IF(P1903&gt;U1903,"XXXX","")</f>
        <v/>
      </c>
    </row>
    <row r="1904" spans="1:31" x14ac:dyDescent="0.2">
      <c r="A1904" s="140"/>
      <c r="B1904" s="127"/>
      <c r="C1904" s="146"/>
      <c r="D1904" s="144"/>
      <c r="E1904" s="127"/>
      <c r="F1904" s="127"/>
      <c r="G1904" s="127"/>
      <c r="H1904" s="127"/>
      <c r="I1904" s="127"/>
      <c r="J1904" s="137"/>
      <c r="K1904" s="103" t="s">
        <v>13</v>
      </c>
      <c r="L1904" s="104" t="s">
        <v>60</v>
      </c>
      <c r="M1904" s="112" t="s">
        <v>65</v>
      </c>
      <c r="N1904" s="105">
        <v>480</v>
      </c>
      <c r="O1904" s="105">
        <v>3</v>
      </c>
      <c r="P1904" s="105">
        <v>5</v>
      </c>
      <c r="Q1904" s="105">
        <v>45</v>
      </c>
      <c r="R1904" s="106">
        <v>25</v>
      </c>
      <c r="S1904" s="127"/>
      <c r="T1904" s="127"/>
      <c r="U1904" s="127"/>
      <c r="V1904" s="127"/>
      <c r="W1904" s="127"/>
      <c r="X1904" s="127"/>
      <c r="Y1904" s="127"/>
      <c r="Z1904" s="127"/>
      <c r="AA1904" s="134"/>
    </row>
    <row r="1905" spans="1:31" ht="13.5" thickBot="1" x14ac:dyDescent="0.25">
      <c r="A1905" s="141"/>
      <c r="B1905" s="128"/>
      <c r="C1905" s="147"/>
      <c r="D1905" s="145"/>
      <c r="E1905" s="128"/>
      <c r="F1905" s="128"/>
      <c r="G1905" s="128"/>
      <c r="H1905" s="128"/>
      <c r="I1905" s="128"/>
      <c r="J1905" s="138"/>
      <c r="K1905" s="107" t="s">
        <v>14</v>
      </c>
      <c r="L1905" s="108" t="s">
        <v>60</v>
      </c>
      <c r="M1905" s="113" t="s">
        <v>66</v>
      </c>
      <c r="N1905" s="109">
        <v>480</v>
      </c>
      <c r="O1905" s="109">
        <v>3</v>
      </c>
      <c r="P1905" s="109">
        <v>5</v>
      </c>
      <c r="Q1905" s="109">
        <v>45</v>
      </c>
      <c r="R1905" s="110"/>
      <c r="S1905" s="128"/>
      <c r="T1905" s="128"/>
      <c r="U1905" s="128"/>
      <c r="V1905" s="128"/>
      <c r="W1905" s="128"/>
      <c r="X1905" s="128"/>
      <c r="Y1905" s="128"/>
      <c r="Z1905" s="128"/>
      <c r="AA1905" s="135"/>
    </row>
    <row r="1906" spans="1:31" x14ac:dyDescent="0.2">
      <c r="A1906" s="139" t="s">
        <v>853</v>
      </c>
      <c r="B1906" s="126" t="s">
        <v>76</v>
      </c>
      <c r="C1906" s="142">
        <v>43665</v>
      </c>
      <c r="D1906" s="143" t="s">
        <v>77</v>
      </c>
      <c r="E1906" s="126"/>
      <c r="F1906" s="126"/>
      <c r="G1906" s="126"/>
      <c r="H1906" s="126"/>
      <c r="I1906" s="126"/>
      <c r="J1906" s="136" t="s">
        <v>79</v>
      </c>
      <c r="K1906" s="100" t="s">
        <v>23</v>
      </c>
      <c r="L1906" s="93" t="s">
        <v>60</v>
      </c>
      <c r="M1906" s="111" t="s">
        <v>182</v>
      </c>
      <c r="N1906" s="101">
        <v>480</v>
      </c>
      <c r="O1906" s="101">
        <v>3</v>
      </c>
      <c r="P1906" s="101">
        <v>65</v>
      </c>
      <c r="Q1906" s="101">
        <v>40</v>
      </c>
      <c r="R1906" s="102"/>
      <c r="S1906" s="126" t="s">
        <v>72</v>
      </c>
      <c r="T1906" s="126">
        <v>3</v>
      </c>
      <c r="U1906" s="126">
        <v>65</v>
      </c>
      <c r="V1906" s="126">
        <v>27</v>
      </c>
      <c r="W1906" s="126">
        <v>20</v>
      </c>
      <c r="X1906" s="126">
        <v>1399.2</v>
      </c>
      <c r="Y1906" s="126" t="s">
        <v>75</v>
      </c>
      <c r="Z1906" s="126"/>
      <c r="AA1906" s="133" t="s">
        <v>84</v>
      </c>
      <c r="AE1906" t="str">
        <f>IF(P1906&gt;U1906,"XXXX","")</f>
        <v/>
      </c>
    </row>
    <row r="1907" spans="1:31" x14ac:dyDescent="0.2">
      <c r="A1907" s="140"/>
      <c r="B1907" s="127"/>
      <c r="C1907" s="146"/>
      <c r="D1907" s="144"/>
      <c r="E1907" s="127"/>
      <c r="F1907" s="127"/>
      <c r="G1907" s="127"/>
      <c r="H1907" s="127"/>
      <c r="I1907" s="127"/>
      <c r="J1907" s="137"/>
      <c r="K1907" s="103" t="s">
        <v>13</v>
      </c>
      <c r="L1907" s="104" t="s">
        <v>60</v>
      </c>
      <c r="M1907" s="112" t="s">
        <v>65</v>
      </c>
      <c r="N1907" s="105">
        <v>480</v>
      </c>
      <c r="O1907" s="105">
        <v>3</v>
      </c>
      <c r="P1907" s="105">
        <v>5</v>
      </c>
      <c r="Q1907" s="105">
        <v>45</v>
      </c>
      <c r="R1907" s="106">
        <v>25</v>
      </c>
      <c r="S1907" s="127"/>
      <c r="T1907" s="127"/>
      <c r="U1907" s="127"/>
      <c r="V1907" s="127"/>
      <c r="W1907" s="127"/>
      <c r="X1907" s="127"/>
      <c r="Y1907" s="127"/>
      <c r="Z1907" s="127"/>
      <c r="AA1907" s="134"/>
    </row>
    <row r="1908" spans="1:31" ht="13.5" thickBot="1" x14ac:dyDescent="0.25">
      <c r="A1908" s="141"/>
      <c r="B1908" s="128"/>
      <c r="C1908" s="147"/>
      <c r="D1908" s="145"/>
      <c r="E1908" s="128"/>
      <c r="F1908" s="128"/>
      <c r="G1908" s="128"/>
      <c r="H1908" s="128"/>
      <c r="I1908" s="128"/>
      <c r="J1908" s="138"/>
      <c r="K1908" s="107" t="s">
        <v>14</v>
      </c>
      <c r="L1908" s="108" t="s">
        <v>60</v>
      </c>
      <c r="M1908" s="113" t="s">
        <v>66</v>
      </c>
      <c r="N1908" s="109">
        <v>480</v>
      </c>
      <c r="O1908" s="109">
        <v>3</v>
      </c>
      <c r="P1908" s="109">
        <v>5</v>
      </c>
      <c r="Q1908" s="109">
        <v>45</v>
      </c>
      <c r="R1908" s="110"/>
      <c r="S1908" s="128"/>
      <c r="T1908" s="128"/>
      <c r="U1908" s="128"/>
      <c r="V1908" s="128"/>
      <c r="W1908" s="128"/>
      <c r="X1908" s="128"/>
      <c r="Y1908" s="128"/>
      <c r="Z1908" s="128"/>
      <c r="AA1908" s="135"/>
    </row>
    <row r="1909" spans="1:31" x14ac:dyDescent="0.2">
      <c r="A1909" s="139" t="s">
        <v>854</v>
      </c>
      <c r="B1909" s="126" t="s">
        <v>76</v>
      </c>
      <c r="C1909" s="142">
        <v>43665</v>
      </c>
      <c r="D1909" s="143" t="s">
        <v>77</v>
      </c>
      <c r="E1909" s="126"/>
      <c r="F1909" s="126"/>
      <c r="G1909" s="126"/>
      <c r="H1909" s="126"/>
      <c r="I1909" s="126"/>
      <c r="J1909" s="136" t="s">
        <v>79</v>
      </c>
      <c r="K1909" s="100" t="s">
        <v>23</v>
      </c>
      <c r="L1909" s="93" t="s">
        <v>60</v>
      </c>
      <c r="M1909" s="111" t="s">
        <v>182</v>
      </c>
      <c r="N1909" s="101">
        <v>480</v>
      </c>
      <c r="O1909" s="101">
        <v>3</v>
      </c>
      <c r="P1909" s="101">
        <v>65</v>
      </c>
      <c r="Q1909" s="101">
        <v>50</v>
      </c>
      <c r="R1909" s="102"/>
      <c r="S1909" s="126" t="s">
        <v>72</v>
      </c>
      <c r="T1909" s="126">
        <v>3</v>
      </c>
      <c r="U1909" s="126">
        <v>65</v>
      </c>
      <c r="V1909" s="126">
        <v>27</v>
      </c>
      <c r="W1909" s="126">
        <v>20</v>
      </c>
      <c r="X1909" s="126">
        <v>1399.2</v>
      </c>
      <c r="Y1909" s="126" t="s">
        <v>75</v>
      </c>
      <c r="Z1909" s="126"/>
      <c r="AA1909" s="133" t="s">
        <v>84</v>
      </c>
      <c r="AE1909" t="str">
        <f>IF(P1909&gt;U1909,"XXXX","")</f>
        <v/>
      </c>
    </row>
    <row r="1910" spans="1:31" x14ac:dyDescent="0.2">
      <c r="A1910" s="140"/>
      <c r="B1910" s="127"/>
      <c r="C1910" s="146"/>
      <c r="D1910" s="144"/>
      <c r="E1910" s="127"/>
      <c r="F1910" s="127"/>
      <c r="G1910" s="127"/>
      <c r="H1910" s="127"/>
      <c r="I1910" s="127"/>
      <c r="J1910" s="137"/>
      <c r="K1910" s="103" t="s">
        <v>13</v>
      </c>
      <c r="L1910" s="104" t="s">
        <v>60</v>
      </c>
      <c r="M1910" s="112" t="s">
        <v>65</v>
      </c>
      <c r="N1910" s="105">
        <v>480</v>
      </c>
      <c r="O1910" s="105">
        <v>3</v>
      </c>
      <c r="P1910" s="105">
        <v>5</v>
      </c>
      <c r="Q1910" s="105">
        <v>45</v>
      </c>
      <c r="R1910" s="106">
        <v>25</v>
      </c>
      <c r="S1910" s="127"/>
      <c r="T1910" s="127"/>
      <c r="U1910" s="127"/>
      <c r="V1910" s="127"/>
      <c r="W1910" s="127"/>
      <c r="X1910" s="127"/>
      <c r="Y1910" s="127"/>
      <c r="Z1910" s="127"/>
      <c r="AA1910" s="134"/>
    </row>
    <row r="1911" spans="1:31" ht="13.5" thickBot="1" x14ac:dyDescent="0.25">
      <c r="A1911" s="141"/>
      <c r="B1911" s="128"/>
      <c r="C1911" s="147"/>
      <c r="D1911" s="145"/>
      <c r="E1911" s="128"/>
      <c r="F1911" s="128"/>
      <c r="G1911" s="128"/>
      <c r="H1911" s="128"/>
      <c r="I1911" s="128"/>
      <c r="J1911" s="138"/>
      <c r="K1911" s="107" t="s">
        <v>14</v>
      </c>
      <c r="L1911" s="108" t="s">
        <v>60</v>
      </c>
      <c r="M1911" s="113" t="s">
        <v>66</v>
      </c>
      <c r="N1911" s="109">
        <v>480</v>
      </c>
      <c r="O1911" s="109">
        <v>3</v>
      </c>
      <c r="P1911" s="109">
        <v>5</v>
      </c>
      <c r="Q1911" s="109">
        <v>45</v>
      </c>
      <c r="R1911" s="110"/>
      <c r="S1911" s="128"/>
      <c r="T1911" s="128"/>
      <c r="U1911" s="128"/>
      <c r="V1911" s="128"/>
      <c r="W1911" s="128"/>
      <c r="X1911" s="128"/>
      <c r="Y1911" s="128"/>
      <c r="Z1911" s="128"/>
      <c r="AA1911" s="135"/>
    </row>
    <row r="1912" spans="1:31" x14ac:dyDescent="0.2">
      <c r="A1912" s="139" t="s">
        <v>855</v>
      </c>
      <c r="B1912" s="126" t="s">
        <v>76</v>
      </c>
      <c r="C1912" s="142">
        <v>43665</v>
      </c>
      <c r="D1912" s="143" t="s">
        <v>77</v>
      </c>
      <c r="E1912" s="126"/>
      <c r="F1912" s="126"/>
      <c r="G1912" s="126"/>
      <c r="H1912" s="126"/>
      <c r="I1912" s="126"/>
      <c r="J1912" s="136" t="s">
        <v>79</v>
      </c>
      <c r="K1912" s="100" t="s">
        <v>23</v>
      </c>
      <c r="L1912" s="93" t="s">
        <v>60</v>
      </c>
      <c r="M1912" s="111" t="s">
        <v>182</v>
      </c>
      <c r="N1912" s="101">
        <v>480</v>
      </c>
      <c r="O1912" s="101">
        <v>3</v>
      </c>
      <c r="P1912" s="101">
        <v>65</v>
      </c>
      <c r="Q1912" s="101">
        <v>60</v>
      </c>
      <c r="R1912" s="102"/>
      <c r="S1912" s="126" t="s">
        <v>72</v>
      </c>
      <c r="T1912" s="126">
        <v>3</v>
      </c>
      <c r="U1912" s="126">
        <v>65</v>
      </c>
      <c r="V1912" s="126">
        <v>27</v>
      </c>
      <c r="W1912" s="126">
        <v>20</v>
      </c>
      <c r="X1912" s="126">
        <v>1399.2</v>
      </c>
      <c r="Y1912" s="126" t="s">
        <v>75</v>
      </c>
      <c r="Z1912" s="126"/>
      <c r="AA1912" s="133" t="s">
        <v>84</v>
      </c>
      <c r="AE1912" t="str">
        <f>IF(P1912&gt;U1912,"XXXX","")</f>
        <v/>
      </c>
    </row>
    <row r="1913" spans="1:31" x14ac:dyDescent="0.2">
      <c r="A1913" s="140"/>
      <c r="B1913" s="127"/>
      <c r="C1913" s="146"/>
      <c r="D1913" s="144"/>
      <c r="E1913" s="127"/>
      <c r="F1913" s="127"/>
      <c r="G1913" s="127"/>
      <c r="H1913" s="127"/>
      <c r="I1913" s="127"/>
      <c r="J1913" s="137"/>
      <c r="K1913" s="103" t="s">
        <v>13</v>
      </c>
      <c r="L1913" s="104" t="s">
        <v>60</v>
      </c>
      <c r="M1913" s="112" t="s">
        <v>65</v>
      </c>
      <c r="N1913" s="105">
        <v>480</v>
      </c>
      <c r="O1913" s="105">
        <v>3</v>
      </c>
      <c r="P1913" s="105">
        <v>5</v>
      </c>
      <c r="Q1913" s="105">
        <v>45</v>
      </c>
      <c r="R1913" s="106">
        <v>25</v>
      </c>
      <c r="S1913" s="127"/>
      <c r="T1913" s="127"/>
      <c r="U1913" s="127"/>
      <c r="V1913" s="127"/>
      <c r="W1913" s="127"/>
      <c r="X1913" s="127"/>
      <c r="Y1913" s="127"/>
      <c r="Z1913" s="127"/>
      <c r="AA1913" s="134"/>
    </row>
    <row r="1914" spans="1:31" ht="13.5" thickBot="1" x14ac:dyDescent="0.25">
      <c r="A1914" s="141"/>
      <c r="B1914" s="128"/>
      <c r="C1914" s="147"/>
      <c r="D1914" s="145"/>
      <c r="E1914" s="128"/>
      <c r="F1914" s="128"/>
      <c r="G1914" s="128"/>
      <c r="H1914" s="128"/>
      <c r="I1914" s="128"/>
      <c r="J1914" s="138"/>
      <c r="K1914" s="107" t="s">
        <v>14</v>
      </c>
      <c r="L1914" s="108" t="s">
        <v>60</v>
      </c>
      <c r="M1914" s="113" t="s">
        <v>66</v>
      </c>
      <c r="N1914" s="109">
        <v>480</v>
      </c>
      <c r="O1914" s="109">
        <v>3</v>
      </c>
      <c r="P1914" s="109">
        <v>5</v>
      </c>
      <c r="Q1914" s="109">
        <v>45</v>
      </c>
      <c r="R1914" s="110"/>
      <c r="S1914" s="128"/>
      <c r="T1914" s="128"/>
      <c r="U1914" s="128"/>
      <c r="V1914" s="128"/>
      <c r="W1914" s="128"/>
      <c r="X1914" s="128"/>
      <c r="Y1914" s="128"/>
      <c r="Z1914" s="128"/>
      <c r="AA1914" s="135"/>
    </row>
    <row r="1915" spans="1:31" x14ac:dyDescent="0.2">
      <c r="A1915" s="139" t="s">
        <v>856</v>
      </c>
      <c r="B1915" s="126" t="s">
        <v>76</v>
      </c>
      <c r="C1915" s="142">
        <v>43665</v>
      </c>
      <c r="D1915" s="143" t="s">
        <v>77</v>
      </c>
      <c r="E1915" s="126"/>
      <c r="F1915" s="126"/>
      <c r="G1915" s="126"/>
      <c r="H1915" s="126"/>
      <c r="I1915" s="126"/>
      <c r="J1915" s="136" t="s">
        <v>79</v>
      </c>
      <c r="K1915" s="100" t="s">
        <v>23</v>
      </c>
      <c r="L1915" s="93" t="s">
        <v>60</v>
      </c>
      <c r="M1915" s="111" t="s">
        <v>182</v>
      </c>
      <c r="N1915" s="101">
        <v>480</v>
      </c>
      <c r="O1915" s="101">
        <v>3</v>
      </c>
      <c r="P1915" s="101">
        <v>65</v>
      </c>
      <c r="Q1915" s="101">
        <v>70</v>
      </c>
      <c r="R1915" s="102"/>
      <c r="S1915" s="126" t="s">
        <v>72</v>
      </c>
      <c r="T1915" s="126">
        <v>3</v>
      </c>
      <c r="U1915" s="126">
        <v>65</v>
      </c>
      <c r="V1915" s="126">
        <v>27</v>
      </c>
      <c r="W1915" s="126">
        <v>20</v>
      </c>
      <c r="X1915" s="126">
        <v>1399.2</v>
      </c>
      <c r="Y1915" s="126" t="s">
        <v>75</v>
      </c>
      <c r="Z1915" s="126"/>
      <c r="AA1915" s="133" t="s">
        <v>84</v>
      </c>
      <c r="AE1915" t="str">
        <f>IF(P1915&gt;U1915,"XXXX","")</f>
        <v/>
      </c>
    </row>
    <row r="1916" spans="1:31" x14ac:dyDescent="0.2">
      <c r="A1916" s="140"/>
      <c r="B1916" s="127"/>
      <c r="C1916" s="146"/>
      <c r="D1916" s="144"/>
      <c r="E1916" s="127"/>
      <c r="F1916" s="127"/>
      <c r="G1916" s="127"/>
      <c r="H1916" s="127"/>
      <c r="I1916" s="127"/>
      <c r="J1916" s="137"/>
      <c r="K1916" s="103" t="s">
        <v>13</v>
      </c>
      <c r="L1916" s="104" t="s">
        <v>60</v>
      </c>
      <c r="M1916" s="112" t="s">
        <v>65</v>
      </c>
      <c r="N1916" s="105">
        <v>480</v>
      </c>
      <c r="O1916" s="105">
        <v>3</v>
      </c>
      <c r="P1916" s="105">
        <v>5</v>
      </c>
      <c r="Q1916" s="105">
        <v>45</v>
      </c>
      <c r="R1916" s="106">
        <v>25</v>
      </c>
      <c r="S1916" s="127"/>
      <c r="T1916" s="127"/>
      <c r="U1916" s="127"/>
      <c r="V1916" s="127"/>
      <c r="W1916" s="127"/>
      <c r="X1916" s="127"/>
      <c r="Y1916" s="127"/>
      <c r="Z1916" s="127"/>
      <c r="AA1916" s="134"/>
    </row>
    <row r="1917" spans="1:31" ht="13.5" thickBot="1" x14ac:dyDescent="0.25">
      <c r="A1917" s="141"/>
      <c r="B1917" s="128"/>
      <c r="C1917" s="147"/>
      <c r="D1917" s="145"/>
      <c r="E1917" s="128"/>
      <c r="F1917" s="128"/>
      <c r="G1917" s="128"/>
      <c r="H1917" s="128"/>
      <c r="I1917" s="128"/>
      <c r="J1917" s="138"/>
      <c r="K1917" s="107" t="s">
        <v>14</v>
      </c>
      <c r="L1917" s="108" t="s">
        <v>60</v>
      </c>
      <c r="M1917" s="113" t="s">
        <v>66</v>
      </c>
      <c r="N1917" s="109">
        <v>480</v>
      </c>
      <c r="O1917" s="109">
        <v>3</v>
      </c>
      <c r="P1917" s="109">
        <v>5</v>
      </c>
      <c r="Q1917" s="109">
        <v>45</v>
      </c>
      <c r="R1917" s="110"/>
      <c r="S1917" s="128"/>
      <c r="T1917" s="128"/>
      <c r="U1917" s="128"/>
      <c r="V1917" s="128"/>
      <c r="W1917" s="128"/>
      <c r="X1917" s="128"/>
      <c r="Y1917" s="128"/>
      <c r="Z1917" s="128"/>
      <c r="AA1917" s="135"/>
    </row>
    <row r="1918" spans="1:31" x14ac:dyDescent="0.2">
      <c r="A1918" s="139" t="s">
        <v>857</v>
      </c>
      <c r="B1918" s="126" t="s">
        <v>76</v>
      </c>
      <c r="C1918" s="142">
        <v>43665</v>
      </c>
      <c r="D1918" s="143" t="s">
        <v>77</v>
      </c>
      <c r="E1918" s="126"/>
      <c r="F1918" s="126"/>
      <c r="G1918" s="126"/>
      <c r="H1918" s="126"/>
      <c r="I1918" s="126"/>
      <c r="J1918" s="136" t="s">
        <v>79</v>
      </c>
      <c r="K1918" s="100" t="s">
        <v>23</v>
      </c>
      <c r="L1918" s="93" t="s">
        <v>60</v>
      </c>
      <c r="M1918" s="111" t="s">
        <v>182</v>
      </c>
      <c r="N1918" s="101">
        <v>480</v>
      </c>
      <c r="O1918" s="101">
        <v>3</v>
      </c>
      <c r="P1918" s="101">
        <v>65</v>
      </c>
      <c r="Q1918" s="101">
        <v>50</v>
      </c>
      <c r="R1918" s="102"/>
      <c r="S1918" s="126" t="s">
        <v>72</v>
      </c>
      <c r="T1918" s="126">
        <v>3</v>
      </c>
      <c r="U1918" s="126">
        <v>65</v>
      </c>
      <c r="V1918" s="126">
        <v>34</v>
      </c>
      <c r="W1918" s="126">
        <v>25</v>
      </c>
      <c r="X1918" s="126">
        <v>1399.2</v>
      </c>
      <c r="Y1918" s="126" t="s">
        <v>75</v>
      </c>
      <c r="Z1918" s="126"/>
      <c r="AA1918" s="133" t="s">
        <v>84</v>
      </c>
      <c r="AE1918" t="str">
        <f>IF(P1918&gt;U1918,"XXXX","")</f>
        <v/>
      </c>
    </row>
    <row r="1919" spans="1:31" x14ac:dyDescent="0.2">
      <c r="A1919" s="140"/>
      <c r="B1919" s="127"/>
      <c r="C1919" s="146"/>
      <c r="D1919" s="144"/>
      <c r="E1919" s="127"/>
      <c r="F1919" s="127"/>
      <c r="G1919" s="127"/>
      <c r="H1919" s="127"/>
      <c r="I1919" s="127"/>
      <c r="J1919" s="137"/>
      <c r="K1919" s="103" t="s">
        <v>13</v>
      </c>
      <c r="L1919" s="104" t="s">
        <v>60</v>
      </c>
      <c r="M1919" s="112" t="s">
        <v>65</v>
      </c>
      <c r="N1919" s="105">
        <v>480</v>
      </c>
      <c r="O1919" s="105">
        <v>3</v>
      </c>
      <c r="P1919" s="105">
        <v>5</v>
      </c>
      <c r="Q1919" s="105">
        <v>45</v>
      </c>
      <c r="R1919" s="106">
        <v>25</v>
      </c>
      <c r="S1919" s="127"/>
      <c r="T1919" s="127"/>
      <c r="U1919" s="127"/>
      <c r="V1919" s="127"/>
      <c r="W1919" s="127"/>
      <c r="X1919" s="127"/>
      <c r="Y1919" s="127"/>
      <c r="Z1919" s="127"/>
      <c r="AA1919" s="134"/>
    </row>
    <row r="1920" spans="1:31" ht="13.5" thickBot="1" x14ac:dyDescent="0.25">
      <c r="A1920" s="141"/>
      <c r="B1920" s="128"/>
      <c r="C1920" s="147"/>
      <c r="D1920" s="145"/>
      <c r="E1920" s="128"/>
      <c r="F1920" s="128"/>
      <c r="G1920" s="128"/>
      <c r="H1920" s="128"/>
      <c r="I1920" s="128"/>
      <c r="J1920" s="138"/>
      <c r="K1920" s="107" t="s">
        <v>14</v>
      </c>
      <c r="L1920" s="108" t="s">
        <v>60</v>
      </c>
      <c r="M1920" s="113" t="s">
        <v>66</v>
      </c>
      <c r="N1920" s="109">
        <v>480</v>
      </c>
      <c r="O1920" s="109">
        <v>3</v>
      </c>
      <c r="P1920" s="109">
        <v>5</v>
      </c>
      <c r="Q1920" s="109">
        <v>45</v>
      </c>
      <c r="R1920" s="110"/>
      <c r="S1920" s="128"/>
      <c r="T1920" s="128"/>
      <c r="U1920" s="128"/>
      <c r="V1920" s="128"/>
      <c r="W1920" s="128"/>
      <c r="X1920" s="128"/>
      <c r="Y1920" s="128"/>
      <c r="Z1920" s="128"/>
      <c r="AA1920" s="135"/>
    </row>
    <row r="1921" spans="1:31" x14ac:dyDescent="0.2">
      <c r="A1921" s="139" t="s">
        <v>858</v>
      </c>
      <c r="B1921" s="126" t="s">
        <v>76</v>
      </c>
      <c r="C1921" s="142">
        <v>43665</v>
      </c>
      <c r="D1921" s="143" t="s">
        <v>77</v>
      </c>
      <c r="E1921" s="126"/>
      <c r="F1921" s="126"/>
      <c r="G1921" s="126"/>
      <c r="H1921" s="126"/>
      <c r="I1921" s="126"/>
      <c r="J1921" s="136" t="s">
        <v>79</v>
      </c>
      <c r="K1921" s="100" t="s">
        <v>23</v>
      </c>
      <c r="L1921" s="93" t="s">
        <v>60</v>
      </c>
      <c r="M1921" s="111" t="s">
        <v>182</v>
      </c>
      <c r="N1921" s="101">
        <v>480</v>
      </c>
      <c r="O1921" s="101">
        <v>3</v>
      </c>
      <c r="P1921" s="101">
        <v>65</v>
      </c>
      <c r="Q1921" s="101">
        <v>60</v>
      </c>
      <c r="R1921" s="102"/>
      <c r="S1921" s="126" t="s">
        <v>72</v>
      </c>
      <c r="T1921" s="126">
        <v>3</v>
      </c>
      <c r="U1921" s="126">
        <v>65</v>
      </c>
      <c r="V1921" s="126">
        <v>34</v>
      </c>
      <c r="W1921" s="126">
        <v>25</v>
      </c>
      <c r="X1921" s="126">
        <v>1399.2</v>
      </c>
      <c r="Y1921" s="126" t="s">
        <v>75</v>
      </c>
      <c r="Z1921" s="126"/>
      <c r="AA1921" s="133" t="s">
        <v>84</v>
      </c>
      <c r="AE1921" t="str">
        <f>IF(P1921&gt;U1921,"XXXX","")</f>
        <v/>
      </c>
    </row>
    <row r="1922" spans="1:31" x14ac:dyDescent="0.2">
      <c r="A1922" s="140"/>
      <c r="B1922" s="127"/>
      <c r="C1922" s="146"/>
      <c r="D1922" s="144"/>
      <c r="E1922" s="127"/>
      <c r="F1922" s="127"/>
      <c r="G1922" s="127"/>
      <c r="H1922" s="127"/>
      <c r="I1922" s="127"/>
      <c r="J1922" s="137"/>
      <c r="K1922" s="103" t="s">
        <v>13</v>
      </c>
      <c r="L1922" s="104" t="s">
        <v>60</v>
      </c>
      <c r="M1922" s="112" t="s">
        <v>65</v>
      </c>
      <c r="N1922" s="105">
        <v>480</v>
      </c>
      <c r="O1922" s="105">
        <v>3</v>
      </c>
      <c r="P1922" s="105">
        <v>5</v>
      </c>
      <c r="Q1922" s="105">
        <v>45</v>
      </c>
      <c r="R1922" s="106">
        <v>25</v>
      </c>
      <c r="S1922" s="127"/>
      <c r="T1922" s="127"/>
      <c r="U1922" s="127"/>
      <c r="V1922" s="127"/>
      <c r="W1922" s="127"/>
      <c r="X1922" s="127"/>
      <c r="Y1922" s="127"/>
      <c r="Z1922" s="127"/>
      <c r="AA1922" s="134"/>
    </row>
    <row r="1923" spans="1:31" ht="13.5" thickBot="1" x14ac:dyDescent="0.25">
      <c r="A1923" s="141"/>
      <c r="B1923" s="128"/>
      <c r="C1923" s="147"/>
      <c r="D1923" s="145"/>
      <c r="E1923" s="128"/>
      <c r="F1923" s="128"/>
      <c r="G1923" s="128"/>
      <c r="H1923" s="128"/>
      <c r="I1923" s="128"/>
      <c r="J1923" s="138"/>
      <c r="K1923" s="107" t="s">
        <v>14</v>
      </c>
      <c r="L1923" s="108" t="s">
        <v>60</v>
      </c>
      <c r="M1923" s="113" t="s">
        <v>66</v>
      </c>
      <c r="N1923" s="109">
        <v>480</v>
      </c>
      <c r="O1923" s="109">
        <v>3</v>
      </c>
      <c r="P1923" s="109">
        <v>5</v>
      </c>
      <c r="Q1923" s="109">
        <v>45</v>
      </c>
      <c r="R1923" s="110"/>
      <c r="S1923" s="128"/>
      <c r="T1923" s="128"/>
      <c r="U1923" s="128"/>
      <c r="V1923" s="128"/>
      <c r="W1923" s="128"/>
      <c r="X1923" s="128"/>
      <c r="Y1923" s="128"/>
      <c r="Z1923" s="128"/>
      <c r="AA1923" s="135"/>
    </row>
    <row r="1924" spans="1:31" x14ac:dyDescent="0.2">
      <c r="A1924" s="139" t="s">
        <v>859</v>
      </c>
      <c r="B1924" s="126" t="s">
        <v>76</v>
      </c>
      <c r="C1924" s="142">
        <v>43665</v>
      </c>
      <c r="D1924" s="143" t="s">
        <v>77</v>
      </c>
      <c r="E1924" s="126"/>
      <c r="F1924" s="126"/>
      <c r="G1924" s="126"/>
      <c r="H1924" s="126"/>
      <c r="I1924" s="126"/>
      <c r="J1924" s="136" t="s">
        <v>79</v>
      </c>
      <c r="K1924" s="100" t="s">
        <v>23</v>
      </c>
      <c r="L1924" s="93" t="s">
        <v>60</v>
      </c>
      <c r="M1924" s="111" t="s">
        <v>182</v>
      </c>
      <c r="N1924" s="101">
        <v>480</v>
      </c>
      <c r="O1924" s="101">
        <v>3</v>
      </c>
      <c r="P1924" s="101">
        <v>65</v>
      </c>
      <c r="Q1924" s="101">
        <v>70</v>
      </c>
      <c r="R1924" s="102"/>
      <c r="S1924" s="126" t="s">
        <v>72</v>
      </c>
      <c r="T1924" s="126">
        <v>3</v>
      </c>
      <c r="U1924" s="126">
        <v>65</v>
      </c>
      <c r="V1924" s="126">
        <v>34</v>
      </c>
      <c r="W1924" s="126">
        <v>25</v>
      </c>
      <c r="X1924" s="126">
        <v>1399.2</v>
      </c>
      <c r="Y1924" s="126" t="s">
        <v>75</v>
      </c>
      <c r="Z1924" s="126"/>
      <c r="AA1924" s="133" t="s">
        <v>84</v>
      </c>
      <c r="AE1924" t="str">
        <f>IF(P1924&gt;U1924,"XXXX","")</f>
        <v/>
      </c>
    </row>
    <row r="1925" spans="1:31" x14ac:dyDescent="0.2">
      <c r="A1925" s="140"/>
      <c r="B1925" s="127"/>
      <c r="C1925" s="146"/>
      <c r="D1925" s="144"/>
      <c r="E1925" s="127"/>
      <c r="F1925" s="127"/>
      <c r="G1925" s="127"/>
      <c r="H1925" s="127"/>
      <c r="I1925" s="127"/>
      <c r="J1925" s="137"/>
      <c r="K1925" s="103" t="s">
        <v>13</v>
      </c>
      <c r="L1925" s="104" t="s">
        <v>60</v>
      </c>
      <c r="M1925" s="112" t="s">
        <v>65</v>
      </c>
      <c r="N1925" s="105">
        <v>480</v>
      </c>
      <c r="O1925" s="105">
        <v>3</v>
      </c>
      <c r="P1925" s="105">
        <v>5</v>
      </c>
      <c r="Q1925" s="105">
        <v>45</v>
      </c>
      <c r="R1925" s="106">
        <v>25</v>
      </c>
      <c r="S1925" s="127"/>
      <c r="T1925" s="127"/>
      <c r="U1925" s="127"/>
      <c r="V1925" s="127"/>
      <c r="W1925" s="127"/>
      <c r="X1925" s="127"/>
      <c r="Y1925" s="127"/>
      <c r="Z1925" s="127"/>
      <c r="AA1925" s="134"/>
    </row>
    <row r="1926" spans="1:31" ht="13.5" thickBot="1" x14ac:dyDescent="0.25">
      <c r="A1926" s="141"/>
      <c r="B1926" s="128"/>
      <c r="C1926" s="147"/>
      <c r="D1926" s="145"/>
      <c r="E1926" s="128"/>
      <c r="F1926" s="128"/>
      <c r="G1926" s="128"/>
      <c r="H1926" s="128"/>
      <c r="I1926" s="128"/>
      <c r="J1926" s="138"/>
      <c r="K1926" s="107" t="s">
        <v>14</v>
      </c>
      <c r="L1926" s="108" t="s">
        <v>60</v>
      </c>
      <c r="M1926" s="113" t="s">
        <v>66</v>
      </c>
      <c r="N1926" s="109">
        <v>480</v>
      </c>
      <c r="O1926" s="109">
        <v>3</v>
      </c>
      <c r="P1926" s="109">
        <v>5</v>
      </c>
      <c r="Q1926" s="109">
        <v>45</v>
      </c>
      <c r="R1926" s="110"/>
      <c r="S1926" s="128"/>
      <c r="T1926" s="128"/>
      <c r="U1926" s="128"/>
      <c r="V1926" s="128"/>
      <c r="W1926" s="128"/>
      <c r="X1926" s="128"/>
      <c r="Y1926" s="128"/>
      <c r="Z1926" s="128"/>
      <c r="AA1926" s="135"/>
    </row>
    <row r="1927" spans="1:31" x14ac:dyDescent="0.2">
      <c r="A1927" s="139" t="s">
        <v>860</v>
      </c>
      <c r="B1927" s="126" t="s">
        <v>76</v>
      </c>
      <c r="C1927" s="142">
        <v>43665</v>
      </c>
      <c r="D1927" s="143" t="s">
        <v>77</v>
      </c>
      <c r="E1927" s="126"/>
      <c r="F1927" s="126"/>
      <c r="G1927" s="126"/>
      <c r="H1927" s="126"/>
      <c r="I1927" s="126"/>
      <c r="J1927" s="136" t="s">
        <v>79</v>
      </c>
      <c r="K1927" s="100" t="s">
        <v>23</v>
      </c>
      <c r="L1927" s="93" t="s">
        <v>60</v>
      </c>
      <c r="M1927" s="111" t="s">
        <v>182</v>
      </c>
      <c r="N1927" s="101">
        <v>600</v>
      </c>
      <c r="O1927" s="101">
        <v>3</v>
      </c>
      <c r="P1927" s="101">
        <v>25</v>
      </c>
      <c r="Q1927" s="101">
        <v>30</v>
      </c>
      <c r="R1927" s="102"/>
      <c r="S1927" s="126" t="s">
        <v>73</v>
      </c>
      <c r="T1927" s="126">
        <v>3</v>
      </c>
      <c r="U1927" s="126">
        <v>25</v>
      </c>
      <c r="V1927" s="126">
        <v>17</v>
      </c>
      <c r="W1927" s="126">
        <v>15</v>
      </c>
      <c r="X1927" s="126">
        <v>1399.2</v>
      </c>
      <c r="Y1927" s="126" t="s">
        <v>75</v>
      </c>
      <c r="Z1927" s="126"/>
      <c r="AA1927" s="133" t="s">
        <v>84</v>
      </c>
      <c r="AE1927" t="str">
        <f>IF(P1927&gt;U1927,"XXXX","")</f>
        <v/>
      </c>
    </row>
    <row r="1928" spans="1:31" x14ac:dyDescent="0.2">
      <c r="A1928" s="140"/>
      <c r="B1928" s="127"/>
      <c r="C1928" s="146"/>
      <c r="D1928" s="144"/>
      <c r="E1928" s="127"/>
      <c r="F1928" s="127"/>
      <c r="G1928" s="127"/>
      <c r="H1928" s="127"/>
      <c r="I1928" s="127"/>
      <c r="J1928" s="137"/>
      <c r="K1928" s="103" t="s">
        <v>13</v>
      </c>
      <c r="L1928" s="104" t="s">
        <v>60</v>
      </c>
      <c r="M1928" s="112" t="s">
        <v>65</v>
      </c>
      <c r="N1928" s="105">
        <v>600</v>
      </c>
      <c r="O1928" s="105">
        <v>3</v>
      </c>
      <c r="P1928" s="105">
        <v>5</v>
      </c>
      <c r="Q1928" s="105">
        <v>45</v>
      </c>
      <c r="R1928" s="106">
        <v>25</v>
      </c>
      <c r="S1928" s="127"/>
      <c r="T1928" s="127"/>
      <c r="U1928" s="127"/>
      <c r="V1928" s="127"/>
      <c r="W1928" s="127"/>
      <c r="X1928" s="127"/>
      <c r="Y1928" s="127"/>
      <c r="Z1928" s="127"/>
      <c r="AA1928" s="134"/>
    </row>
    <row r="1929" spans="1:31" ht="13.5" thickBot="1" x14ac:dyDescent="0.25">
      <c r="A1929" s="141"/>
      <c r="B1929" s="128"/>
      <c r="C1929" s="147"/>
      <c r="D1929" s="145"/>
      <c r="E1929" s="128"/>
      <c r="F1929" s="128"/>
      <c r="G1929" s="128"/>
      <c r="H1929" s="128"/>
      <c r="I1929" s="128"/>
      <c r="J1929" s="138"/>
      <c r="K1929" s="107" t="s">
        <v>14</v>
      </c>
      <c r="L1929" s="108" t="s">
        <v>60</v>
      </c>
      <c r="M1929" s="113" t="s">
        <v>66</v>
      </c>
      <c r="N1929" s="109">
        <v>600</v>
      </c>
      <c r="O1929" s="109">
        <v>3</v>
      </c>
      <c r="P1929" s="109">
        <v>5</v>
      </c>
      <c r="Q1929" s="109">
        <v>45</v>
      </c>
      <c r="R1929" s="110"/>
      <c r="S1929" s="128"/>
      <c r="T1929" s="128"/>
      <c r="U1929" s="128"/>
      <c r="V1929" s="128"/>
      <c r="W1929" s="128"/>
      <c r="X1929" s="128"/>
      <c r="Y1929" s="128"/>
      <c r="Z1929" s="128"/>
      <c r="AA1929" s="135"/>
    </row>
    <row r="1930" spans="1:31" x14ac:dyDescent="0.2">
      <c r="A1930" s="139" t="s">
        <v>861</v>
      </c>
      <c r="B1930" s="126" t="s">
        <v>76</v>
      </c>
      <c r="C1930" s="142">
        <v>43665</v>
      </c>
      <c r="D1930" s="143" t="s">
        <v>77</v>
      </c>
      <c r="E1930" s="126"/>
      <c r="F1930" s="126"/>
      <c r="G1930" s="126"/>
      <c r="H1930" s="126"/>
      <c r="I1930" s="126"/>
      <c r="J1930" s="136" t="s">
        <v>79</v>
      </c>
      <c r="K1930" s="100" t="s">
        <v>23</v>
      </c>
      <c r="L1930" s="93" t="s">
        <v>60</v>
      </c>
      <c r="M1930" s="111" t="s">
        <v>182</v>
      </c>
      <c r="N1930" s="101">
        <v>600</v>
      </c>
      <c r="O1930" s="101">
        <v>3</v>
      </c>
      <c r="P1930" s="101">
        <v>25</v>
      </c>
      <c r="Q1930" s="101">
        <v>40</v>
      </c>
      <c r="R1930" s="102"/>
      <c r="S1930" s="126" t="s">
        <v>73</v>
      </c>
      <c r="T1930" s="126">
        <v>3</v>
      </c>
      <c r="U1930" s="126">
        <v>25</v>
      </c>
      <c r="V1930" s="126">
        <v>17</v>
      </c>
      <c r="W1930" s="126">
        <v>15</v>
      </c>
      <c r="X1930" s="126">
        <v>1399.2</v>
      </c>
      <c r="Y1930" s="126" t="s">
        <v>75</v>
      </c>
      <c r="Z1930" s="126"/>
      <c r="AA1930" s="133" t="s">
        <v>84</v>
      </c>
      <c r="AE1930" t="str">
        <f>IF(P1930&gt;U1930,"XXXX","")</f>
        <v/>
      </c>
    </row>
    <row r="1931" spans="1:31" x14ac:dyDescent="0.2">
      <c r="A1931" s="140"/>
      <c r="B1931" s="127"/>
      <c r="C1931" s="146"/>
      <c r="D1931" s="144"/>
      <c r="E1931" s="127"/>
      <c r="F1931" s="127"/>
      <c r="G1931" s="127"/>
      <c r="H1931" s="127"/>
      <c r="I1931" s="127"/>
      <c r="J1931" s="137"/>
      <c r="K1931" s="103" t="s">
        <v>13</v>
      </c>
      <c r="L1931" s="104" t="s">
        <v>60</v>
      </c>
      <c r="M1931" s="112" t="s">
        <v>65</v>
      </c>
      <c r="N1931" s="105">
        <v>600</v>
      </c>
      <c r="O1931" s="105">
        <v>3</v>
      </c>
      <c r="P1931" s="105">
        <v>5</v>
      </c>
      <c r="Q1931" s="105">
        <v>45</v>
      </c>
      <c r="R1931" s="106">
        <v>25</v>
      </c>
      <c r="S1931" s="127"/>
      <c r="T1931" s="127"/>
      <c r="U1931" s="127"/>
      <c r="V1931" s="127"/>
      <c r="W1931" s="127"/>
      <c r="X1931" s="127"/>
      <c r="Y1931" s="127"/>
      <c r="Z1931" s="127"/>
      <c r="AA1931" s="134"/>
    </row>
    <row r="1932" spans="1:31" ht="13.5" thickBot="1" x14ac:dyDescent="0.25">
      <c r="A1932" s="141"/>
      <c r="B1932" s="128"/>
      <c r="C1932" s="147"/>
      <c r="D1932" s="145"/>
      <c r="E1932" s="128"/>
      <c r="F1932" s="128"/>
      <c r="G1932" s="128"/>
      <c r="H1932" s="128"/>
      <c r="I1932" s="128"/>
      <c r="J1932" s="138"/>
      <c r="K1932" s="107" t="s">
        <v>14</v>
      </c>
      <c r="L1932" s="108" t="s">
        <v>60</v>
      </c>
      <c r="M1932" s="113" t="s">
        <v>66</v>
      </c>
      <c r="N1932" s="109">
        <v>600</v>
      </c>
      <c r="O1932" s="109">
        <v>3</v>
      </c>
      <c r="P1932" s="109">
        <v>5</v>
      </c>
      <c r="Q1932" s="109">
        <v>45</v>
      </c>
      <c r="R1932" s="110"/>
      <c r="S1932" s="128"/>
      <c r="T1932" s="128"/>
      <c r="U1932" s="128"/>
      <c r="V1932" s="128"/>
      <c r="W1932" s="128"/>
      <c r="X1932" s="128"/>
      <c r="Y1932" s="128"/>
      <c r="Z1932" s="128"/>
      <c r="AA1932" s="135"/>
    </row>
    <row r="1933" spans="1:31" x14ac:dyDescent="0.2">
      <c r="A1933" s="139" t="s">
        <v>862</v>
      </c>
      <c r="B1933" s="126" t="s">
        <v>76</v>
      </c>
      <c r="C1933" s="142">
        <v>43665</v>
      </c>
      <c r="D1933" s="143" t="s">
        <v>77</v>
      </c>
      <c r="E1933" s="126"/>
      <c r="F1933" s="126"/>
      <c r="G1933" s="126"/>
      <c r="H1933" s="126"/>
      <c r="I1933" s="126"/>
      <c r="J1933" s="136" t="s">
        <v>79</v>
      </c>
      <c r="K1933" s="100" t="s">
        <v>23</v>
      </c>
      <c r="L1933" s="93" t="s">
        <v>60</v>
      </c>
      <c r="M1933" s="111" t="s">
        <v>182</v>
      </c>
      <c r="N1933" s="101">
        <v>600</v>
      </c>
      <c r="O1933" s="101">
        <v>3</v>
      </c>
      <c r="P1933" s="101">
        <v>25</v>
      </c>
      <c r="Q1933" s="101">
        <v>50</v>
      </c>
      <c r="R1933" s="102"/>
      <c r="S1933" s="126" t="s">
        <v>73</v>
      </c>
      <c r="T1933" s="126">
        <v>3</v>
      </c>
      <c r="U1933" s="126">
        <v>25</v>
      </c>
      <c r="V1933" s="126">
        <v>17</v>
      </c>
      <c r="W1933" s="126">
        <v>15</v>
      </c>
      <c r="X1933" s="126">
        <v>1399.2</v>
      </c>
      <c r="Y1933" s="126" t="s">
        <v>75</v>
      </c>
      <c r="Z1933" s="126"/>
      <c r="AA1933" s="133" t="s">
        <v>84</v>
      </c>
      <c r="AE1933" t="str">
        <f>IF(P1933&gt;U1933,"XXXX","")</f>
        <v/>
      </c>
    </row>
    <row r="1934" spans="1:31" x14ac:dyDescent="0.2">
      <c r="A1934" s="140"/>
      <c r="B1934" s="127"/>
      <c r="C1934" s="146"/>
      <c r="D1934" s="144"/>
      <c r="E1934" s="127"/>
      <c r="F1934" s="127"/>
      <c r="G1934" s="127"/>
      <c r="H1934" s="127"/>
      <c r="I1934" s="127"/>
      <c r="J1934" s="137"/>
      <c r="K1934" s="103" t="s">
        <v>13</v>
      </c>
      <c r="L1934" s="104" t="s">
        <v>60</v>
      </c>
      <c r="M1934" s="112" t="s">
        <v>65</v>
      </c>
      <c r="N1934" s="105">
        <v>600</v>
      </c>
      <c r="O1934" s="105">
        <v>3</v>
      </c>
      <c r="P1934" s="105">
        <v>5</v>
      </c>
      <c r="Q1934" s="105">
        <v>45</v>
      </c>
      <c r="R1934" s="106">
        <v>25</v>
      </c>
      <c r="S1934" s="127"/>
      <c r="T1934" s="127"/>
      <c r="U1934" s="127"/>
      <c r="V1934" s="127"/>
      <c r="W1934" s="127"/>
      <c r="X1934" s="127"/>
      <c r="Y1934" s="127"/>
      <c r="Z1934" s="127"/>
      <c r="AA1934" s="134"/>
    </row>
    <row r="1935" spans="1:31" ht="13.5" thickBot="1" x14ac:dyDescent="0.25">
      <c r="A1935" s="141"/>
      <c r="B1935" s="128"/>
      <c r="C1935" s="147"/>
      <c r="D1935" s="145"/>
      <c r="E1935" s="128"/>
      <c r="F1935" s="128"/>
      <c r="G1935" s="128"/>
      <c r="H1935" s="128"/>
      <c r="I1935" s="128"/>
      <c r="J1935" s="138"/>
      <c r="K1935" s="107" t="s">
        <v>14</v>
      </c>
      <c r="L1935" s="108" t="s">
        <v>60</v>
      </c>
      <c r="M1935" s="113" t="s">
        <v>66</v>
      </c>
      <c r="N1935" s="109">
        <v>600</v>
      </c>
      <c r="O1935" s="109">
        <v>3</v>
      </c>
      <c r="P1935" s="109">
        <v>5</v>
      </c>
      <c r="Q1935" s="109">
        <v>45</v>
      </c>
      <c r="R1935" s="110"/>
      <c r="S1935" s="128"/>
      <c r="T1935" s="128"/>
      <c r="U1935" s="128"/>
      <c r="V1935" s="128"/>
      <c r="W1935" s="128"/>
      <c r="X1935" s="128"/>
      <c r="Y1935" s="128"/>
      <c r="Z1935" s="128"/>
      <c r="AA1935" s="135"/>
    </row>
    <row r="1936" spans="1:31" x14ac:dyDescent="0.2">
      <c r="A1936" s="139" t="s">
        <v>863</v>
      </c>
      <c r="B1936" s="126" t="s">
        <v>76</v>
      </c>
      <c r="C1936" s="142">
        <v>43665</v>
      </c>
      <c r="D1936" s="143" t="s">
        <v>77</v>
      </c>
      <c r="E1936" s="126"/>
      <c r="F1936" s="126"/>
      <c r="G1936" s="126"/>
      <c r="H1936" s="126"/>
      <c r="I1936" s="126"/>
      <c r="J1936" s="136" t="s">
        <v>79</v>
      </c>
      <c r="K1936" s="100" t="s">
        <v>23</v>
      </c>
      <c r="L1936" s="93" t="s">
        <v>60</v>
      </c>
      <c r="M1936" s="111" t="s">
        <v>182</v>
      </c>
      <c r="N1936" s="101">
        <v>600</v>
      </c>
      <c r="O1936" s="101">
        <v>3</v>
      </c>
      <c r="P1936" s="101">
        <v>25</v>
      </c>
      <c r="Q1936" s="101">
        <v>60</v>
      </c>
      <c r="R1936" s="102"/>
      <c r="S1936" s="126" t="s">
        <v>73</v>
      </c>
      <c r="T1936" s="126">
        <v>3</v>
      </c>
      <c r="U1936" s="126">
        <v>25</v>
      </c>
      <c r="V1936" s="126">
        <v>17</v>
      </c>
      <c r="W1936" s="126">
        <v>15</v>
      </c>
      <c r="X1936" s="126">
        <v>1399.2</v>
      </c>
      <c r="Y1936" s="126" t="s">
        <v>75</v>
      </c>
      <c r="Z1936" s="126"/>
      <c r="AA1936" s="133" t="s">
        <v>84</v>
      </c>
      <c r="AE1936" t="str">
        <f>IF(P1936&gt;U1936,"XXXX","")</f>
        <v/>
      </c>
    </row>
    <row r="1937" spans="1:31" x14ac:dyDescent="0.2">
      <c r="A1937" s="140"/>
      <c r="B1937" s="127"/>
      <c r="C1937" s="146"/>
      <c r="D1937" s="144"/>
      <c r="E1937" s="127"/>
      <c r="F1937" s="127"/>
      <c r="G1937" s="127"/>
      <c r="H1937" s="127"/>
      <c r="I1937" s="127"/>
      <c r="J1937" s="137"/>
      <c r="K1937" s="103" t="s">
        <v>13</v>
      </c>
      <c r="L1937" s="104" t="s">
        <v>60</v>
      </c>
      <c r="M1937" s="112" t="s">
        <v>65</v>
      </c>
      <c r="N1937" s="105">
        <v>600</v>
      </c>
      <c r="O1937" s="105">
        <v>3</v>
      </c>
      <c r="P1937" s="105">
        <v>5</v>
      </c>
      <c r="Q1937" s="105">
        <v>45</v>
      </c>
      <c r="R1937" s="106">
        <v>25</v>
      </c>
      <c r="S1937" s="127"/>
      <c r="T1937" s="127"/>
      <c r="U1937" s="127"/>
      <c r="V1937" s="127"/>
      <c r="W1937" s="127"/>
      <c r="X1937" s="127"/>
      <c r="Y1937" s="127"/>
      <c r="Z1937" s="127"/>
      <c r="AA1937" s="134"/>
    </row>
    <row r="1938" spans="1:31" ht="13.5" thickBot="1" x14ac:dyDescent="0.25">
      <c r="A1938" s="141"/>
      <c r="B1938" s="128"/>
      <c r="C1938" s="147"/>
      <c r="D1938" s="145"/>
      <c r="E1938" s="128"/>
      <c r="F1938" s="128"/>
      <c r="G1938" s="128"/>
      <c r="H1938" s="128"/>
      <c r="I1938" s="128"/>
      <c r="J1938" s="138"/>
      <c r="K1938" s="107" t="s">
        <v>14</v>
      </c>
      <c r="L1938" s="108" t="s">
        <v>60</v>
      </c>
      <c r="M1938" s="113" t="s">
        <v>66</v>
      </c>
      <c r="N1938" s="109">
        <v>600</v>
      </c>
      <c r="O1938" s="109">
        <v>3</v>
      </c>
      <c r="P1938" s="109">
        <v>5</v>
      </c>
      <c r="Q1938" s="109">
        <v>45</v>
      </c>
      <c r="R1938" s="110"/>
      <c r="S1938" s="128"/>
      <c r="T1938" s="128"/>
      <c r="U1938" s="128"/>
      <c r="V1938" s="128"/>
      <c r="W1938" s="128"/>
      <c r="X1938" s="128"/>
      <c r="Y1938" s="128"/>
      <c r="Z1938" s="128"/>
      <c r="AA1938" s="135"/>
    </row>
    <row r="1939" spans="1:31" x14ac:dyDescent="0.2">
      <c r="A1939" s="139" t="s">
        <v>864</v>
      </c>
      <c r="B1939" s="126" t="s">
        <v>76</v>
      </c>
      <c r="C1939" s="142">
        <v>43665</v>
      </c>
      <c r="D1939" s="143" t="s">
        <v>77</v>
      </c>
      <c r="E1939" s="126"/>
      <c r="F1939" s="126"/>
      <c r="G1939" s="126"/>
      <c r="H1939" s="126"/>
      <c r="I1939" s="126"/>
      <c r="J1939" s="136" t="s">
        <v>79</v>
      </c>
      <c r="K1939" s="100" t="s">
        <v>23</v>
      </c>
      <c r="L1939" s="93" t="s">
        <v>60</v>
      </c>
      <c r="M1939" s="111" t="s">
        <v>182</v>
      </c>
      <c r="N1939" s="101">
        <v>600</v>
      </c>
      <c r="O1939" s="101">
        <v>3</v>
      </c>
      <c r="P1939" s="101">
        <v>25</v>
      </c>
      <c r="Q1939" s="101">
        <v>30</v>
      </c>
      <c r="R1939" s="102"/>
      <c r="S1939" s="126" t="s">
        <v>73</v>
      </c>
      <c r="T1939" s="126">
        <v>3</v>
      </c>
      <c r="U1939" s="126">
        <v>25</v>
      </c>
      <c r="V1939" s="126">
        <v>22</v>
      </c>
      <c r="W1939" s="126">
        <v>20</v>
      </c>
      <c r="X1939" s="126">
        <v>1399.2</v>
      </c>
      <c r="Y1939" s="126" t="s">
        <v>75</v>
      </c>
      <c r="Z1939" s="126"/>
      <c r="AA1939" s="133" t="s">
        <v>84</v>
      </c>
      <c r="AE1939" t="str">
        <f>IF(P1939&gt;U1939,"XXXX","")</f>
        <v/>
      </c>
    </row>
    <row r="1940" spans="1:31" x14ac:dyDescent="0.2">
      <c r="A1940" s="140"/>
      <c r="B1940" s="127"/>
      <c r="C1940" s="146"/>
      <c r="D1940" s="144"/>
      <c r="E1940" s="127"/>
      <c r="F1940" s="127"/>
      <c r="G1940" s="127"/>
      <c r="H1940" s="127"/>
      <c r="I1940" s="127"/>
      <c r="J1940" s="137"/>
      <c r="K1940" s="103" t="s">
        <v>13</v>
      </c>
      <c r="L1940" s="104" t="s">
        <v>60</v>
      </c>
      <c r="M1940" s="112" t="s">
        <v>65</v>
      </c>
      <c r="N1940" s="105">
        <v>600</v>
      </c>
      <c r="O1940" s="105">
        <v>3</v>
      </c>
      <c r="P1940" s="105">
        <v>5</v>
      </c>
      <c r="Q1940" s="105">
        <v>45</v>
      </c>
      <c r="R1940" s="106">
        <v>25</v>
      </c>
      <c r="S1940" s="127"/>
      <c r="T1940" s="127"/>
      <c r="U1940" s="127"/>
      <c r="V1940" s="127"/>
      <c r="W1940" s="127"/>
      <c r="X1940" s="127"/>
      <c r="Y1940" s="127"/>
      <c r="Z1940" s="127"/>
      <c r="AA1940" s="134"/>
    </row>
    <row r="1941" spans="1:31" ht="13.5" thickBot="1" x14ac:dyDescent="0.25">
      <c r="A1941" s="141"/>
      <c r="B1941" s="128"/>
      <c r="C1941" s="147"/>
      <c r="D1941" s="145"/>
      <c r="E1941" s="128"/>
      <c r="F1941" s="128"/>
      <c r="G1941" s="128"/>
      <c r="H1941" s="128"/>
      <c r="I1941" s="128"/>
      <c r="J1941" s="138"/>
      <c r="K1941" s="107" t="s">
        <v>14</v>
      </c>
      <c r="L1941" s="108" t="s">
        <v>60</v>
      </c>
      <c r="M1941" s="113" t="s">
        <v>66</v>
      </c>
      <c r="N1941" s="109">
        <v>600</v>
      </c>
      <c r="O1941" s="109">
        <v>3</v>
      </c>
      <c r="P1941" s="109">
        <v>5</v>
      </c>
      <c r="Q1941" s="109">
        <v>45</v>
      </c>
      <c r="R1941" s="110"/>
      <c r="S1941" s="128"/>
      <c r="T1941" s="128"/>
      <c r="U1941" s="128"/>
      <c r="V1941" s="128"/>
      <c r="W1941" s="128"/>
      <c r="X1941" s="128"/>
      <c r="Y1941" s="128"/>
      <c r="Z1941" s="128"/>
      <c r="AA1941" s="135"/>
    </row>
    <row r="1942" spans="1:31" x14ac:dyDescent="0.2">
      <c r="A1942" s="139" t="s">
        <v>865</v>
      </c>
      <c r="B1942" s="126" t="s">
        <v>76</v>
      </c>
      <c r="C1942" s="142">
        <v>43665</v>
      </c>
      <c r="D1942" s="143" t="s">
        <v>77</v>
      </c>
      <c r="E1942" s="126"/>
      <c r="F1942" s="126"/>
      <c r="G1942" s="126"/>
      <c r="H1942" s="126"/>
      <c r="I1942" s="126"/>
      <c r="J1942" s="136" t="s">
        <v>79</v>
      </c>
      <c r="K1942" s="100" t="s">
        <v>23</v>
      </c>
      <c r="L1942" s="93" t="s">
        <v>60</v>
      </c>
      <c r="M1942" s="111" t="s">
        <v>182</v>
      </c>
      <c r="N1942" s="101">
        <v>600</v>
      </c>
      <c r="O1942" s="101">
        <v>3</v>
      </c>
      <c r="P1942" s="101">
        <v>25</v>
      </c>
      <c r="Q1942" s="101">
        <v>40</v>
      </c>
      <c r="R1942" s="102"/>
      <c r="S1942" s="126" t="s">
        <v>73</v>
      </c>
      <c r="T1942" s="126">
        <v>3</v>
      </c>
      <c r="U1942" s="126">
        <v>25</v>
      </c>
      <c r="V1942" s="126">
        <v>22</v>
      </c>
      <c r="W1942" s="126">
        <v>20</v>
      </c>
      <c r="X1942" s="126">
        <v>1399.2</v>
      </c>
      <c r="Y1942" s="126" t="s">
        <v>75</v>
      </c>
      <c r="Z1942" s="126"/>
      <c r="AA1942" s="133" t="s">
        <v>84</v>
      </c>
      <c r="AE1942" t="str">
        <f>IF(P1942&gt;U1942,"XXXX","")</f>
        <v/>
      </c>
    </row>
    <row r="1943" spans="1:31" x14ac:dyDescent="0.2">
      <c r="A1943" s="140"/>
      <c r="B1943" s="127"/>
      <c r="C1943" s="146"/>
      <c r="D1943" s="144"/>
      <c r="E1943" s="127"/>
      <c r="F1943" s="127"/>
      <c r="G1943" s="127"/>
      <c r="H1943" s="127"/>
      <c r="I1943" s="127"/>
      <c r="J1943" s="137"/>
      <c r="K1943" s="103" t="s">
        <v>13</v>
      </c>
      <c r="L1943" s="104" t="s">
        <v>60</v>
      </c>
      <c r="M1943" s="112" t="s">
        <v>65</v>
      </c>
      <c r="N1943" s="105">
        <v>600</v>
      </c>
      <c r="O1943" s="105">
        <v>3</v>
      </c>
      <c r="P1943" s="105">
        <v>5</v>
      </c>
      <c r="Q1943" s="105">
        <v>45</v>
      </c>
      <c r="R1943" s="106">
        <v>25</v>
      </c>
      <c r="S1943" s="127"/>
      <c r="T1943" s="127"/>
      <c r="U1943" s="127"/>
      <c r="V1943" s="127"/>
      <c r="W1943" s="127"/>
      <c r="X1943" s="127"/>
      <c r="Y1943" s="127"/>
      <c r="Z1943" s="127"/>
      <c r="AA1943" s="134"/>
    </row>
    <row r="1944" spans="1:31" ht="13.5" thickBot="1" x14ac:dyDescent="0.25">
      <c r="A1944" s="141"/>
      <c r="B1944" s="128"/>
      <c r="C1944" s="147"/>
      <c r="D1944" s="145"/>
      <c r="E1944" s="128"/>
      <c r="F1944" s="128"/>
      <c r="G1944" s="128"/>
      <c r="H1944" s="128"/>
      <c r="I1944" s="128"/>
      <c r="J1944" s="138"/>
      <c r="K1944" s="107" t="s">
        <v>14</v>
      </c>
      <c r="L1944" s="108" t="s">
        <v>60</v>
      </c>
      <c r="M1944" s="113" t="s">
        <v>66</v>
      </c>
      <c r="N1944" s="109">
        <v>600</v>
      </c>
      <c r="O1944" s="109">
        <v>3</v>
      </c>
      <c r="P1944" s="109">
        <v>5</v>
      </c>
      <c r="Q1944" s="109">
        <v>45</v>
      </c>
      <c r="R1944" s="110"/>
      <c r="S1944" s="128"/>
      <c r="T1944" s="128"/>
      <c r="U1944" s="128"/>
      <c r="V1944" s="128"/>
      <c r="W1944" s="128"/>
      <c r="X1944" s="128"/>
      <c r="Y1944" s="128"/>
      <c r="Z1944" s="128"/>
      <c r="AA1944" s="135"/>
    </row>
    <row r="1945" spans="1:31" x14ac:dyDescent="0.2">
      <c r="A1945" s="139" t="s">
        <v>866</v>
      </c>
      <c r="B1945" s="126" t="s">
        <v>76</v>
      </c>
      <c r="C1945" s="142">
        <v>43665</v>
      </c>
      <c r="D1945" s="143" t="s">
        <v>77</v>
      </c>
      <c r="E1945" s="126"/>
      <c r="F1945" s="126"/>
      <c r="G1945" s="126"/>
      <c r="H1945" s="126"/>
      <c r="I1945" s="126"/>
      <c r="J1945" s="136" t="s">
        <v>79</v>
      </c>
      <c r="K1945" s="100" t="s">
        <v>23</v>
      </c>
      <c r="L1945" s="93" t="s">
        <v>60</v>
      </c>
      <c r="M1945" s="111" t="s">
        <v>182</v>
      </c>
      <c r="N1945" s="101">
        <v>600</v>
      </c>
      <c r="O1945" s="101">
        <v>3</v>
      </c>
      <c r="P1945" s="101">
        <v>25</v>
      </c>
      <c r="Q1945" s="101">
        <v>50</v>
      </c>
      <c r="R1945" s="102"/>
      <c r="S1945" s="126" t="s">
        <v>73</v>
      </c>
      <c r="T1945" s="126">
        <v>3</v>
      </c>
      <c r="U1945" s="126">
        <v>25</v>
      </c>
      <c r="V1945" s="126">
        <v>22</v>
      </c>
      <c r="W1945" s="126">
        <v>20</v>
      </c>
      <c r="X1945" s="126">
        <v>1399.2</v>
      </c>
      <c r="Y1945" s="126" t="s">
        <v>75</v>
      </c>
      <c r="Z1945" s="126"/>
      <c r="AA1945" s="133" t="s">
        <v>84</v>
      </c>
      <c r="AE1945" t="str">
        <f>IF(P1945&gt;U1945,"XXXX","")</f>
        <v/>
      </c>
    </row>
    <row r="1946" spans="1:31" x14ac:dyDescent="0.2">
      <c r="A1946" s="140"/>
      <c r="B1946" s="127"/>
      <c r="C1946" s="146"/>
      <c r="D1946" s="144"/>
      <c r="E1946" s="127"/>
      <c r="F1946" s="127"/>
      <c r="G1946" s="127"/>
      <c r="H1946" s="127"/>
      <c r="I1946" s="127"/>
      <c r="J1946" s="137"/>
      <c r="K1946" s="103" t="s">
        <v>13</v>
      </c>
      <c r="L1946" s="104" t="s">
        <v>60</v>
      </c>
      <c r="M1946" s="112" t="s">
        <v>65</v>
      </c>
      <c r="N1946" s="105">
        <v>600</v>
      </c>
      <c r="O1946" s="105">
        <v>3</v>
      </c>
      <c r="P1946" s="105">
        <v>5</v>
      </c>
      <c r="Q1946" s="105">
        <v>45</v>
      </c>
      <c r="R1946" s="106">
        <v>25</v>
      </c>
      <c r="S1946" s="127"/>
      <c r="T1946" s="127"/>
      <c r="U1946" s="127"/>
      <c r="V1946" s="127"/>
      <c r="W1946" s="127"/>
      <c r="X1946" s="127"/>
      <c r="Y1946" s="127"/>
      <c r="Z1946" s="127"/>
      <c r="AA1946" s="134"/>
    </row>
    <row r="1947" spans="1:31" ht="13.5" thickBot="1" x14ac:dyDescent="0.25">
      <c r="A1947" s="141"/>
      <c r="B1947" s="128"/>
      <c r="C1947" s="147"/>
      <c r="D1947" s="145"/>
      <c r="E1947" s="128"/>
      <c r="F1947" s="128"/>
      <c r="G1947" s="128"/>
      <c r="H1947" s="128"/>
      <c r="I1947" s="128"/>
      <c r="J1947" s="138"/>
      <c r="K1947" s="107" t="s">
        <v>14</v>
      </c>
      <c r="L1947" s="108" t="s">
        <v>60</v>
      </c>
      <c r="M1947" s="113" t="s">
        <v>66</v>
      </c>
      <c r="N1947" s="109">
        <v>600</v>
      </c>
      <c r="O1947" s="109">
        <v>3</v>
      </c>
      <c r="P1947" s="109">
        <v>5</v>
      </c>
      <c r="Q1947" s="109">
        <v>45</v>
      </c>
      <c r="R1947" s="110"/>
      <c r="S1947" s="128"/>
      <c r="T1947" s="128"/>
      <c r="U1947" s="128"/>
      <c r="V1947" s="128"/>
      <c r="W1947" s="128"/>
      <c r="X1947" s="128"/>
      <c r="Y1947" s="128"/>
      <c r="Z1947" s="128"/>
      <c r="AA1947" s="135"/>
    </row>
    <row r="1948" spans="1:31" x14ac:dyDescent="0.2">
      <c r="A1948" s="139" t="s">
        <v>867</v>
      </c>
      <c r="B1948" s="126" t="s">
        <v>76</v>
      </c>
      <c r="C1948" s="142">
        <v>43665</v>
      </c>
      <c r="D1948" s="143" t="s">
        <v>77</v>
      </c>
      <c r="E1948" s="126"/>
      <c r="F1948" s="126"/>
      <c r="G1948" s="126"/>
      <c r="H1948" s="126"/>
      <c r="I1948" s="126"/>
      <c r="J1948" s="136" t="s">
        <v>79</v>
      </c>
      <c r="K1948" s="100" t="s">
        <v>23</v>
      </c>
      <c r="L1948" s="93" t="s">
        <v>60</v>
      </c>
      <c r="M1948" s="111" t="s">
        <v>182</v>
      </c>
      <c r="N1948" s="101">
        <v>600</v>
      </c>
      <c r="O1948" s="101">
        <v>3</v>
      </c>
      <c r="P1948" s="101">
        <v>25</v>
      </c>
      <c r="Q1948" s="101">
        <v>60</v>
      </c>
      <c r="R1948" s="102"/>
      <c r="S1948" s="126" t="s">
        <v>73</v>
      </c>
      <c r="T1948" s="126">
        <v>3</v>
      </c>
      <c r="U1948" s="126">
        <v>25</v>
      </c>
      <c r="V1948" s="126">
        <v>22</v>
      </c>
      <c r="W1948" s="126">
        <v>20</v>
      </c>
      <c r="X1948" s="126">
        <v>1399.2</v>
      </c>
      <c r="Y1948" s="126" t="s">
        <v>75</v>
      </c>
      <c r="Z1948" s="126"/>
      <c r="AA1948" s="133" t="s">
        <v>84</v>
      </c>
      <c r="AE1948" t="str">
        <f>IF(P1948&gt;U1948,"XXXX","")</f>
        <v/>
      </c>
    </row>
    <row r="1949" spans="1:31" x14ac:dyDescent="0.2">
      <c r="A1949" s="140"/>
      <c r="B1949" s="127"/>
      <c r="C1949" s="146"/>
      <c r="D1949" s="144"/>
      <c r="E1949" s="127"/>
      <c r="F1949" s="127"/>
      <c r="G1949" s="127"/>
      <c r="H1949" s="127"/>
      <c r="I1949" s="127"/>
      <c r="J1949" s="137"/>
      <c r="K1949" s="103" t="s">
        <v>13</v>
      </c>
      <c r="L1949" s="104" t="s">
        <v>60</v>
      </c>
      <c r="M1949" s="112" t="s">
        <v>65</v>
      </c>
      <c r="N1949" s="105">
        <v>600</v>
      </c>
      <c r="O1949" s="105">
        <v>3</v>
      </c>
      <c r="P1949" s="105">
        <v>5</v>
      </c>
      <c r="Q1949" s="105">
        <v>45</v>
      </c>
      <c r="R1949" s="106">
        <v>25</v>
      </c>
      <c r="S1949" s="127"/>
      <c r="T1949" s="127"/>
      <c r="U1949" s="127"/>
      <c r="V1949" s="127"/>
      <c r="W1949" s="127"/>
      <c r="X1949" s="127"/>
      <c r="Y1949" s="127"/>
      <c r="Z1949" s="127"/>
      <c r="AA1949" s="134"/>
    </row>
    <row r="1950" spans="1:31" ht="13.5" thickBot="1" x14ac:dyDescent="0.25">
      <c r="A1950" s="141"/>
      <c r="B1950" s="128"/>
      <c r="C1950" s="147"/>
      <c r="D1950" s="145"/>
      <c r="E1950" s="128"/>
      <c r="F1950" s="128"/>
      <c r="G1950" s="128"/>
      <c r="H1950" s="128"/>
      <c r="I1950" s="128"/>
      <c r="J1950" s="138"/>
      <c r="K1950" s="107" t="s">
        <v>14</v>
      </c>
      <c r="L1950" s="108" t="s">
        <v>60</v>
      </c>
      <c r="M1950" s="113" t="s">
        <v>66</v>
      </c>
      <c r="N1950" s="109">
        <v>600</v>
      </c>
      <c r="O1950" s="109">
        <v>3</v>
      </c>
      <c r="P1950" s="109">
        <v>5</v>
      </c>
      <c r="Q1950" s="109">
        <v>45</v>
      </c>
      <c r="R1950" s="110"/>
      <c r="S1950" s="128"/>
      <c r="T1950" s="128"/>
      <c r="U1950" s="128"/>
      <c r="V1950" s="128"/>
      <c r="W1950" s="128"/>
      <c r="X1950" s="128"/>
      <c r="Y1950" s="128"/>
      <c r="Z1950" s="128"/>
      <c r="AA1950" s="135"/>
    </row>
    <row r="1951" spans="1:31" x14ac:dyDescent="0.2">
      <c r="A1951" s="139" t="s">
        <v>868</v>
      </c>
      <c r="B1951" s="126" t="s">
        <v>76</v>
      </c>
      <c r="C1951" s="142">
        <v>43665</v>
      </c>
      <c r="D1951" s="143" t="s">
        <v>77</v>
      </c>
      <c r="E1951" s="126"/>
      <c r="F1951" s="126"/>
      <c r="G1951" s="126"/>
      <c r="H1951" s="126"/>
      <c r="I1951" s="126"/>
      <c r="J1951" s="136" t="s">
        <v>79</v>
      </c>
      <c r="K1951" s="100" t="s">
        <v>23</v>
      </c>
      <c r="L1951" s="93" t="s">
        <v>60</v>
      </c>
      <c r="M1951" s="111" t="s">
        <v>182</v>
      </c>
      <c r="N1951" s="101">
        <v>600</v>
      </c>
      <c r="O1951" s="101">
        <v>3</v>
      </c>
      <c r="P1951" s="101">
        <v>25</v>
      </c>
      <c r="Q1951" s="101">
        <v>70</v>
      </c>
      <c r="R1951" s="102"/>
      <c r="S1951" s="126" t="s">
        <v>73</v>
      </c>
      <c r="T1951" s="126">
        <v>3</v>
      </c>
      <c r="U1951" s="126">
        <v>25</v>
      </c>
      <c r="V1951" s="126">
        <v>22</v>
      </c>
      <c r="W1951" s="126">
        <v>20</v>
      </c>
      <c r="X1951" s="126">
        <v>1399.2</v>
      </c>
      <c r="Y1951" s="126" t="s">
        <v>75</v>
      </c>
      <c r="Z1951" s="126"/>
      <c r="AA1951" s="133" t="s">
        <v>84</v>
      </c>
      <c r="AE1951" t="str">
        <f>IF(P1951&gt;U1951,"XXXX","")</f>
        <v/>
      </c>
    </row>
    <row r="1952" spans="1:31" x14ac:dyDescent="0.2">
      <c r="A1952" s="140"/>
      <c r="B1952" s="127"/>
      <c r="C1952" s="146"/>
      <c r="D1952" s="144"/>
      <c r="E1952" s="127"/>
      <c r="F1952" s="127"/>
      <c r="G1952" s="127"/>
      <c r="H1952" s="127"/>
      <c r="I1952" s="127"/>
      <c r="J1952" s="137"/>
      <c r="K1952" s="103" t="s">
        <v>13</v>
      </c>
      <c r="L1952" s="104" t="s">
        <v>60</v>
      </c>
      <c r="M1952" s="112" t="s">
        <v>65</v>
      </c>
      <c r="N1952" s="105">
        <v>600</v>
      </c>
      <c r="O1952" s="105">
        <v>3</v>
      </c>
      <c r="P1952" s="105">
        <v>5</v>
      </c>
      <c r="Q1952" s="105">
        <v>45</v>
      </c>
      <c r="R1952" s="106">
        <v>25</v>
      </c>
      <c r="S1952" s="127"/>
      <c r="T1952" s="127"/>
      <c r="U1952" s="127"/>
      <c r="V1952" s="127"/>
      <c r="W1952" s="127"/>
      <c r="X1952" s="127"/>
      <c r="Y1952" s="127"/>
      <c r="Z1952" s="127"/>
      <c r="AA1952" s="134"/>
    </row>
    <row r="1953" spans="1:31" ht="13.5" thickBot="1" x14ac:dyDescent="0.25">
      <c r="A1953" s="141"/>
      <c r="B1953" s="128"/>
      <c r="C1953" s="147"/>
      <c r="D1953" s="145"/>
      <c r="E1953" s="128"/>
      <c r="F1953" s="128"/>
      <c r="G1953" s="128"/>
      <c r="H1953" s="128"/>
      <c r="I1953" s="128"/>
      <c r="J1953" s="138"/>
      <c r="K1953" s="107" t="s">
        <v>14</v>
      </c>
      <c r="L1953" s="108" t="s">
        <v>60</v>
      </c>
      <c r="M1953" s="113" t="s">
        <v>66</v>
      </c>
      <c r="N1953" s="109">
        <v>600</v>
      </c>
      <c r="O1953" s="109">
        <v>3</v>
      </c>
      <c r="P1953" s="109">
        <v>5</v>
      </c>
      <c r="Q1953" s="109">
        <v>45</v>
      </c>
      <c r="R1953" s="110"/>
      <c r="S1953" s="128"/>
      <c r="T1953" s="128"/>
      <c r="U1953" s="128"/>
      <c r="V1953" s="128"/>
      <c r="W1953" s="128"/>
      <c r="X1953" s="128"/>
      <c r="Y1953" s="128"/>
      <c r="Z1953" s="128"/>
      <c r="AA1953" s="135"/>
    </row>
    <row r="1954" spans="1:31" x14ac:dyDescent="0.2">
      <c r="A1954" s="139" t="s">
        <v>869</v>
      </c>
      <c r="B1954" s="126" t="s">
        <v>76</v>
      </c>
      <c r="C1954" s="142">
        <v>43665</v>
      </c>
      <c r="D1954" s="143" t="s">
        <v>77</v>
      </c>
      <c r="E1954" s="126"/>
      <c r="F1954" s="126"/>
      <c r="G1954" s="126"/>
      <c r="H1954" s="126"/>
      <c r="I1954" s="126"/>
      <c r="J1954" s="136" t="s">
        <v>79</v>
      </c>
      <c r="K1954" s="100" t="s">
        <v>23</v>
      </c>
      <c r="L1954" s="93" t="s">
        <v>60</v>
      </c>
      <c r="M1954" s="111" t="s">
        <v>182</v>
      </c>
      <c r="N1954" s="101">
        <v>600</v>
      </c>
      <c r="O1954" s="101">
        <v>3</v>
      </c>
      <c r="P1954" s="101">
        <v>25</v>
      </c>
      <c r="Q1954" s="101">
        <v>40</v>
      </c>
      <c r="R1954" s="102"/>
      <c r="S1954" s="126" t="s">
        <v>73</v>
      </c>
      <c r="T1954" s="126">
        <v>3</v>
      </c>
      <c r="U1954" s="126">
        <v>25</v>
      </c>
      <c r="V1954" s="126">
        <v>27</v>
      </c>
      <c r="W1954" s="126">
        <v>25</v>
      </c>
      <c r="X1954" s="126">
        <v>1399.2</v>
      </c>
      <c r="Y1954" s="126" t="s">
        <v>75</v>
      </c>
      <c r="Z1954" s="126"/>
      <c r="AA1954" s="133" t="s">
        <v>84</v>
      </c>
      <c r="AE1954" t="str">
        <f>IF(P1954&gt;U1954,"XXXX","")</f>
        <v/>
      </c>
    </row>
    <row r="1955" spans="1:31" x14ac:dyDescent="0.2">
      <c r="A1955" s="140"/>
      <c r="B1955" s="127"/>
      <c r="C1955" s="146"/>
      <c r="D1955" s="144"/>
      <c r="E1955" s="127"/>
      <c r="F1955" s="127"/>
      <c r="G1955" s="127"/>
      <c r="H1955" s="127"/>
      <c r="I1955" s="127"/>
      <c r="J1955" s="137"/>
      <c r="K1955" s="103" t="s">
        <v>13</v>
      </c>
      <c r="L1955" s="104" t="s">
        <v>60</v>
      </c>
      <c r="M1955" s="112" t="s">
        <v>65</v>
      </c>
      <c r="N1955" s="105">
        <v>600</v>
      </c>
      <c r="O1955" s="105">
        <v>3</v>
      </c>
      <c r="P1955" s="105">
        <v>5</v>
      </c>
      <c r="Q1955" s="105">
        <v>45</v>
      </c>
      <c r="R1955" s="106">
        <v>25</v>
      </c>
      <c r="S1955" s="127"/>
      <c r="T1955" s="127"/>
      <c r="U1955" s="127"/>
      <c r="V1955" s="127"/>
      <c r="W1955" s="127"/>
      <c r="X1955" s="127"/>
      <c r="Y1955" s="127"/>
      <c r="Z1955" s="127"/>
      <c r="AA1955" s="134"/>
    </row>
    <row r="1956" spans="1:31" ht="13.5" thickBot="1" x14ac:dyDescent="0.25">
      <c r="A1956" s="141"/>
      <c r="B1956" s="128"/>
      <c r="C1956" s="147"/>
      <c r="D1956" s="145"/>
      <c r="E1956" s="128"/>
      <c r="F1956" s="128"/>
      <c r="G1956" s="128"/>
      <c r="H1956" s="128"/>
      <c r="I1956" s="128"/>
      <c r="J1956" s="138"/>
      <c r="K1956" s="107" t="s">
        <v>14</v>
      </c>
      <c r="L1956" s="108" t="s">
        <v>60</v>
      </c>
      <c r="M1956" s="113" t="s">
        <v>66</v>
      </c>
      <c r="N1956" s="109">
        <v>600</v>
      </c>
      <c r="O1956" s="109">
        <v>3</v>
      </c>
      <c r="P1956" s="109">
        <v>5</v>
      </c>
      <c r="Q1956" s="109">
        <v>45</v>
      </c>
      <c r="R1956" s="110"/>
      <c r="S1956" s="128"/>
      <c r="T1956" s="128"/>
      <c r="U1956" s="128"/>
      <c r="V1956" s="128"/>
      <c r="W1956" s="128"/>
      <c r="X1956" s="128"/>
      <c r="Y1956" s="128"/>
      <c r="Z1956" s="128"/>
      <c r="AA1956" s="135"/>
    </row>
    <row r="1957" spans="1:31" x14ac:dyDescent="0.2">
      <c r="A1957" s="139" t="s">
        <v>870</v>
      </c>
      <c r="B1957" s="126" t="s">
        <v>76</v>
      </c>
      <c r="C1957" s="142">
        <v>43665</v>
      </c>
      <c r="D1957" s="143" t="s">
        <v>77</v>
      </c>
      <c r="E1957" s="126"/>
      <c r="F1957" s="126"/>
      <c r="G1957" s="126"/>
      <c r="H1957" s="126"/>
      <c r="I1957" s="126"/>
      <c r="J1957" s="136" t="s">
        <v>79</v>
      </c>
      <c r="K1957" s="100" t="s">
        <v>23</v>
      </c>
      <c r="L1957" s="93" t="s">
        <v>60</v>
      </c>
      <c r="M1957" s="111" t="s">
        <v>182</v>
      </c>
      <c r="N1957" s="101">
        <v>600</v>
      </c>
      <c r="O1957" s="101">
        <v>3</v>
      </c>
      <c r="P1957" s="101">
        <v>25</v>
      </c>
      <c r="Q1957" s="101">
        <v>50</v>
      </c>
      <c r="R1957" s="102"/>
      <c r="S1957" s="126" t="s">
        <v>73</v>
      </c>
      <c r="T1957" s="126">
        <v>3</v>
      </c>
      <c r="U1957" s="126">
        <v>25</v>
      </c>
      <c r="V1957" s="126">
        <v>27</v>
      </c>
      <c r="W1957" s="126">
        <v>25</v>
      </c>
      <c r="X1957" s="126">
        <v>1399.2</v>
      </c>
      <c r="Y1957" s="126" t="s">
        <v>75</v>
      </c>
      <c r="Z1957" s="126"/>
      <c r="AA1957" s="133" t="s">
        <v>84</v>
      </c>
      <c r="AE1957" t="str">
        <f>IF(P1957&gt;U1957,"XXXX","")</f>
        <v/>
      </c>
    </row>
    <row r="1958" spans="1:31" x14ac:dyDescent="0.2">
      <c r="A1958" s="140"/>
      <c r="B1958" s="127"/>
      <c r="C1958" s="146"/>
      <c r="D1958" s="144"/>
      <c r="E1958" s="127"/>
      <c r="F1958" s="127"/>
      <c r="G1958" s="127"/>
      <c r="H1958" s="127"/>
      <c r="I1958" s="127"/>
      <c r="J1958" s="137"/>
      <c r="K1958" s="103" t="s">
        <v>13</v>
      </c>
      <c r="L1958" s="104" t="s">
        <v>60</v>
      </c>
      <c r="M1958" s="112" t="s">
        <v>65</v>
      </c>
      <c r="N1958" s="105">
        <v>600</v>
      </c>
      <c r="O1958" s="105">
        <v>3</v>
      </c>
      <c r="P1958" s="105">
        <v>5</v>
      </c>
      <c r="Q1958" s="105">
        <v>45</v>
      </c>
      <c r="R1958" s="106">
        <v>25</v>
      </c>
      <c r="S1958" s="127"/>
      <c r="T1958" s="127"/>
      <c r="U1958" s="127"/>
      <c r="V1958" s="127"/>
      <c r="W1958" s="127"/>
      <c r="X1958" s="127"/>
      <c r="Y1958" s="127"/>
      <c r="Z1958" s="127"/>
      <c r="AA1958" s="134"/>
    </row>
    <row r="1959" spans="1:31" ht="13.5" thickBot="1" x14ac:dyDescent="0.25">
      <c r="A1959" s="141"/>
      <c r="B1959" s="128"/>
      <c r="C1959" s="147"/>
      <c r="D1959" s="145"/>
      <c r="E1959" s="128"/>
      <c r="F1959" s="128"/>
      <c r="G1959" s="128"/>
      <c r="H1959" s="128"/>
      <c r="I1959" s="128"/>
      <c r="J1959" s="138"/>
      <c r="K1959" s="107" t="s">
        <v>14</v>
      </c>
      <c r="L1959" s="108" t="s">
        <v>60</v>
      </c>
      <c r="M1959" s="113" t="s">
        <v>66</v>
      </c>
      <c r="N1959" s="109">
        <v>600</v>
      </c>
      <c r="O1959" s="109">
        <v>3</v>
      </c>
      <c r="P1959" s="109">
        <v>5</v>
      </c>
      <c r="Q1959" s="109">
        <v>45</v>
      </c>
      <c r="R1959" s="110"/>
      <c r="S1959" s="128"/>
      <c r="T1959" s="128"/>
      <c r="U1959" s="128"/>
      <c r="V1959" s="128"/>
      <c r="W1959" s="128"/>
      <c r="X1959" s="128"/>
      <c r="Y1959" s="128"/>
      <c r="Z1959" s="128"/>
      <c r="AA1959" s="135"/>
    </row>
    <row r="1960" spans="1:31" x14ac:dyDescent="0.2">
      <c r="A1960" s="139" t="s">
        <v>871</v>
      </c>
      <c r="B1960" s="126" t="s">
        <v>76</v>
      </c>
      <c r="C1960" s="142">
        <v>43665</v>
      </c>
      <c r="D1960" s="143" t="s">
        <v>77</v>
      </c>
      <c r="E1960" s="126"/>
      <c r="F1960" s="126"/>
      <c r="G1960" s="126"/>
      <c r="H1960" s="126"/>
      <c r="I1960" s="126"/>
      <c r="J1960" s="136" t="s">
        <v>79</v>
      </c>
      <c r="K1960" s="100" t="s">
        <v>23</v>
      </c>
      <c r="L1960" s="93" t="s">
        <v>60</v>
      </c>
      <c r="M1960" s="111" t="s">
        <v>182</v>
      </c>
      <c r="N1960" s="101">
        <v>600</v>
      </c>
      <c r="O1960" s="101">
        <v>3</v>
      </c>
      <c r="P1960" s="101">
        <v>25</v>
      </c>
      <c r="Q1960" s="101">
        <v>60</v>
      </c>
      <c r="R1960" s="102"/>
      <c r="S1960" s="126" t="s">
        <v>73</v>
      </c>
      <c r="T1960" s="126">
        <v>3</v>
      </c>
      <c r="U1960" s="126">
        <v>25</v>
      </c>
      <c r="V1960" s="126">
        <v>27</v>
      </c>
      <c r="W1960" s="126">
        <v>25</v>
      </c>
      <c r="X1960" s="126">
        <v>1399.2</v>
      </c>
      <c r="Y1960" s="126" t="s">
        <v>75</v>
      </c>
      <c r="Z1960" s="126"/>
      <c r="AA1960" s="133" t="s">
        <v>84</v>
      </c>
      <c r="AE1960" t="str">
        <f>IF(P1960&gt;U1960,"XXXX","")</f>
        <v/>
      </c>
    </row>
    <row r="1961" spans="1:31" x14ac:dyDescent="0.2">
      <c r="A1961" s="140"/>
      <c r="B1961" s="127"/>
      <c r="C1961" s="146"/>
      <c r="D1961" s="144"/>
      <c r="E1961" s="127"/>
      <c r="F1961" s="127"/>
      <c r="G1961" s="127"/>
      <c r="H1961" s="127"/>
      <c r="I1961" s="127"/>
      <c r="J1961" s="137"/>
      <c r="K1961" s="103" t="s">
        <v>13</v>
      </c>
      <c r="L1961" s="104" t="s">
        <v>60</v>
      </c>
      <c r="M1961" s="112" t="s">
        <v>65</v>
      </c>
      <c r="N1961" s="105">
        <v>600</v>
      </c>
      <c r="O1961" s="105">
        <v>3</v>
      </c>
      <c r="P1961" s="105">
        <v>5</v>
      </c>
      <c r="Q1961" s="105">
        <v>45</v>
      </c>
      <c r="R1961" s="106">
        <v>25</v>
      </c>
      <c r="S1961" s="127"/>
      <c r="T1961" s="127"/>
      <c r="U1961" s="127"/>
      <c r="V1961" s="127"/>
      <c r="W1961" s="127"/>
      <c r="X1961" s="127"/>
      <c r="Y1961" s="127"/>
      <c r="Z1961" s="127"/>
      <c r="AA1961" s="134"/>
    </row>
    <row r="1962" spans="1:31" ht="13.5" thickBot="1" x14ac:dyDescent="0.25">
      <c r="A1962" s="141"/>
      <c r="B1962" s="128"/>
      <c r="C1962" s="147"/>
      <c r="D1962" s="145"/>
      <c r="E1962" s="128"/>
      <c r="F1962" s="128"/>
      <c r="G1962" s="128"/>
      <c r="H1962" s="128"/>
      <c r="I1962" s="128"/>
      <c r="J1962" s="138"/>
      <c r="K1962" s="107" t="s">
        <v>14</v>
      </c>
      <c r="L1962" s="108" t="s">
        <v>60</v>
      </c>
      <c r="M1962" s="113" t="s">
        <v>66</v>
      </c>
      <c r="N1962" s="109">
        <v>600</v>
      </c>
      <c r="O1962" s="109">
        <v>3</v>
      </c>
      <c r="P1962" s="109">
        <v>5</v>
      </c>
      <c r="Q1962" s="109">
        <v>45</v>
      </c>
      <c r="R1962" s="110"/>
      <c r="S1962" s="128"/>
      <c r="T1962" s="128"/>
      <c r="U1962" s="128"/>
      <c r="V1962" s="128"/>
      <c r="W1962" s="128"/>
      <c r="X1962" s="128"/>
      <c r="Y1962" s="128"/>
      <c r="Z1962" s="128"/>
      <c r="AA1962" s="135"/>
    </row>
    <row r="1963" spans="1:31" x14ac:dyDescent="0.2">
      <c r="A1963" s="139" t="s">
        <v>872</v>
      </c>
      <c r="B1963" s="126" t="s">
        <v>76</v>
      </c>
      <c r="C1963" s="142">
        <v>43665</v>
      </c>
      <c r="D1963" s="143" t="s">
        <v>77</v>
      </c>
      <c r="E1963" s="126"/>
      <c r="F1963" s="126"/>
      <c r="G1963" s="126"/>
      <c r="H1963" s="126"/>
      <c r="I1963" s="126"/>
      <c r="J1963" s="136" t="s">
        <v>79</v>
      </c>
      <c r="K1963" s="100" t="s">
        <v>23</v>
      </c>
      <c r="L1963" s="93" t="s">
        <v>60</v>
      </c>
      <c r="M1963" s="111" t="s">
        <v>182</v>
      </c>
      <c r="N1963" s="101">
        <v>600</v>
      </c>
      <c r="O1963" s="101">
        <v>3</v>
      </c>
      <c r="P1963" s="101">
        <v>25</v>
      </c>
      <c r="Q1963" s="101">
        <v>70</v>
      </c>
      <c r="R1963" s="102"/>
      <c r="S1963" s="126" t="s">
        <v>73</v>
      </c>
      <c r="T1963" s="126">
        <v>3</v>
      </c>
      <c r="U1963" s="126">
        <v>25</v>
      </c>
      <c r="V1963" s="126">
        <v>27</v>
      </c>
      <c r="W1963" s="126">
        <v>25</v>
      </c>
      <c r="X1963" s="126">
        <v>1399.2</v>
      </c>
      <c r="Y1963" s="126" t="s">
        <v>75</v>
      </c>
      <c r="Z1963" s="126"/>
      <c r="AA1963" s="133" t="s">
        <v>84</v>
      </c>
      <c r="AE1963" t="str">
        <f>IF(P1963&gt;U1963,"XXXX","")</f>
        <v/>
      </c>
    </row>
    <row r="1964" spans="1:31" x14ac:dyDescent="0.2">
      <c r="A1964" s="140"/>
      <c r="B1964" s="127"/>
      <c r="C1964" s="146"/>
      <c r="D1964" s="144"/>
      <c r="E1964" s="127"/>
      <c r="F1964" s="127"/>
      <c r="G1964" s="127"/>
      <c r="H1964" s="127"/>
      <c r="I1964" s="127"/>
      <c r="J1964" s="137"/>
      <c r="K1964" s="103" t="s">
        <v>13</v>
      </c>
      <c r="L1964" s="104" t="s">
        <v>60</v>
      </c>
      <c r="M1964" s="112" t="s">
        <v>65</v>
      </c>
      <c r="N1964" s="105">
        <v>600</v>
      </c>
      <c r="O1964" s="105">
        <v>3</v>
      </c>
      <c r="P1964" s="105">
        <v>5</v>
      </c>
      <c r="Q1964" s="105">
        <v>45</v>
      </c>
      <c r="R1964" s="106">
        <v>25</v>
      </c>
      <c r="S1964" s="127"/>
      <c r="T1964" s="127"/>
      <c r="U1964" s="127"/>
      <c r="V1964" s="127"/>
      <c r="W1964" s="127"/>
      <c r="X1964" s="127"/>
      <c r="Y1964" s="127"/>
      <c r="Z1964" s="127"/>
      <c r="AA1964" s="134"/>
    </row>
    <row r="1965" spans="1:31" ht="13.5" thickBot="1" x14ac:dyDescent="0.25">
      <c r="A1965" s="141"/>
      <c r="B1965" s="128"/>
      <c r="C1965" s="147"/>
      <c r="D1965" s="145"/>
      <c r="E1965" s="128"/>
      <c r="F1965" s="128"/>
      <c r="G1965" s="128"/>
      <c r="H1965" s="128"/>
      <c r="I1965" s="128"/>
      <c r="J1965" s="138"/>
      <c r="K1965" s="107" t="s">
        <v>14</v>
      </c>
      <c r="L1965" s="108" t="s">
        <v>60</v>
      </c>
      <c r="M1965" s="113" t="s">
        <v>66</v>
      </c>
      <c r="N1965" s="109">
        <v>600</v>
      </c>
      <c r="O1965" s="109">
        <v>3</v>
      </c>
      <c r="P1965" s="109">
        <v>5</v>
      </c>
      <c r="Q1965" s="109">
        <v>45</v>
      </c>
      <c r="R1965" s="110"/>
      <c r="S1965" s="128"/>
      <c r="T1965" s="128"/>
      <c r="U1965" s="128"/>
      <c r="V1965" s="128"/>
      <c r="W1965" s="128"/>
      <c r="X1965" s="128"/>
      <c r="Y1965" s="128"/>
      <c r="Z1965" s="128"/>
      <c r="AA1965" s="135"/>
    </row>
    <row r="1966" spans="1:31" x14ac:dyDescent="0.2">
      <c r="A1966" s="139" t="s">
        <v>873</v>
      </c>
      <c r="B1966" s="126" t="s">
        <v>76</v>
      </c>
      <c r="C1966" s="142">
        <v>43665</v>
      </c>
      <c r="D1966" s="143" t="s">
        <v>77</v>
      </c>
      <c r="E1966" s="126"/>
      <c r="F1966" s="126"/>
      <c r="G1966" s="126"/>
      <c r="H1966" s="126"/>
      <c r="I1966" s="126"/>
      <c r="J1966" s="136" t="s">
        <v>79</v>
      </c>
      <c r="K1966" s="100" t="s">
        <v>23</v>
      </c>
      <c r="L1966" s="93" t="s">
        <v>60</v>
      </c>
      <c r="M1966" s="111" t="s">
        <v>183</v>
      </c>
      <c r="N1966" s="101">
        <v>480</v>
      </c>
      <c r="O1966" s="101">
        <v>3</v>
      </c>
      <c r="P1966" s="101">
        <v>100</v>
      </c>
      <c r="Q1966" s="101">
        <v>30</v>
      </c>
      <c r="R1966" s="102"/>
      <c r="S1966" s="126" t="s">
        <v>72</v>
      </c>
      <c r="T1966" s="126">
        <v>3</v>
      </c>
      <c r="U1966" s="126">
        <v>100</v>
      </c>
      <c r="V1966" s="126">
        <v>21</v>
      </c>
      <c r="W1966" s="126">
        <v>15</v>
      </c>
      <c r="X1966" s="126">
        <v>1399.2</v>
      </c>
      <c r="Y1966" s="126" t="s">
        <v>75</v>
      </c>
      <c r="Z1966" s="126"/>
      <c r="AA1966" s="133" t="s">
        <v>84</v>
      </c>
      <c r="AE1966" t="str">
        <f>IF(P1966&gt;U1966,"XXXX","")</f>
        <v/>
      </c>
    </row>
    <row r="1967" spans="1:31" x14ac:dyDescent="0.2">
      <c r="A1967" s="140"/>
      <c r="B1967" s="127"/>
      <c r="C1967" s="146"/>
      <c r="D1967" s="144"/>
      <c r="E1967" s="127"/>
      <c r="F1967" s="127"/>
      <c r="G1967" s="127"/>
      <c r="H1967" s="127"/>
      <c r="I1967" s="127"/>
      <c r="J1967" s="137"/>
      <c r="K1967" s="103" t="s">
        <v>13</v>
      </c>
      <c r="L1967" s="104" t="s">
        <v>60</v>
      </c>
      <c r="M1967" s="112" t="s">
        <v>65</v>
      </c>
      <c r="N1967" s="105">
        <v>480</v>
      </c>
      <c r="O1967" s="105">
        <v>3</v>
      </c>
      <c r="P1967" s="105">
        <v>5</v>
      </c>
      <c r="Q1967" s="105">
        <v>45</v>
      </c>
      <c r="R1967" s="106">
        <v>25</v>
      </c>
      <c r="S1967" s="127"/>
      <c r="T1967" s="127"/>
      <c r="U1967" s="127"/>
      <c r="V1967" s="127"/>
      <c r="W1967" s="127"/>
      <c r="X1967" s="127"/>
      <c r="Y1967" s="127"/>
      <c r="Z1967" s="127"/>
      <c r="AA1967" s="134"/>
    </row>
    <row r="1968" spans="1:31" ht="13.5" thickBot="1" x14ac:dyDescent="0.25">
      <c r="A1968" s="141"/>
      <c r="B1968" s="128"/>
      <c r="C1968" s="147"/>
      <c r="D1968" s="145"/>
      <c r="E1968" s="128"/>
      <c r="F1968" s="128"/>
      <c r="G1968" s="128"/>
      <c r="H1968" s="128"/>
      <c r="I1968" s="128"/>
      <c r="J1968" s="138"/>
      <c r="K1968" s="107" t="s">
        <v>14</v>
      </c>
      <c r="L1968" s="108" t="s">
        <v>60</v>
      </c>
      <c r="M1968" s="113" t="s">
        <v>66</v>
      </c>
      <c r="N1968" s="109">
        <v>480</v>
      </c>
      <c r="O1968" s="109">
        <v>3</v>
      </c>
      <c r="P1968" s="109">
        <v>5</v>
      </c>
      <c r="Q1968" s="109">
        <v>45</v>
      </c>
      <c r="R1968" s="110"/>
      <c r="S1968" s="128"/>
      <c r="T1968" s="128"/>
      <c r="U1968" s="128"/>
      <c r="V1968" s="128"/>
      <c r="W1968" s="128"/>
      <c r="X1968" s="128"/>
      <c r="Y1968" s="128"/>
      <c r="Z1968" s="128"/>
      <c r="AA1968" s="135"/>
    </row>
    <row r="1969" spans="1:31" x14ac:dyDescent="0.2">
      <c r="A1969" s="139" t="s">
        <v>874</v>
      </c>
      <c r="B1969" s="126" t="s">
        <v>76</v>
      </c>
      <c r="C1969" s="142">
        <v>43665</v>
      </c>
      <c r="D1969" s="143" t="s">
        <v>77</v>
      </c>
      <c r="E1969" s="126"/>
      <c r="F1969" s="126"/>
      <c r="G1969" s="126"/>
      <c r="H1969" s="126"/>
      <c r="I1969" s="126"/>
      <c r="J1969" s="136" t="s">
        <v>79</v>
      </c>
      <c r="K1969" s="100" t="s">
        <v>23</v>
      </c>
      <c r="L1969" s="93" t="s">
        <v>60</v>
      </c>
      <c r="M1969" s="111" t="s">
        <v>183</v>
      </c>
      <c r="N1969" s="101">
        <v>480</v>
      </c>
      <c r="O1969" s="101">
        <v>3</v>
      </c>
      <c r="P1969" s="101">
        <v>100</v>
      </c>
      <c r="Q1969" s="101">
        <v>40</v>
      </c>
      <c r="R1969" s="102"/>
      <c r="S1969" s="126" t="s">
        <v>72</v>
      </c>
      <c r="T1969" s="126">
        <v>3</v>
      </c>
      <c r="U1969" s="126">
        <v>100</v>
      </c>
      <c r="V1969" s="126">
        <v>21</v>
      </c>
      <c r="W1969" s="126">
        <v>15</v>
      </c>
      <c r="X1969" s="126">
        <v>1399.2</v>
      </c>
      <c r="Y1969" s="126" t="s">
        <v>75</v>
      </c>
      <c r="Z1969" s="126"/>
      <c r="AA1969" s="133" t="s">
        <v>84</v>
      </c>
      <c r="AE1969" t="str">
        <f>IF(P1969&gt;U1969,"XXXX","")</f>
        <v/>
      </c>
    </row>
    <row r="1970" spans="1:31" x14ac:dyDescent="0.2">
      <c r="A1970" s="140"/>
      <c r="B1970" s="127"/>
      <c r="C1970" s="146"/>
      <c r="D1970" s="144"/>
      <c r="E1970" s="127"/>
      <c r="F1970" s="127"/>
      <c r="G1970" s="127"/>
      <c r="H1970" s="127"/>
      <c r="I1970" s="127"/>
      <c r="J1970" s="137"/>
      <c r="K1970" s="103" t="s">
        <v>13</v>
      </c>
      <c r="L1970" s="104" t="s">
        <v>60</v>
      </c>
      <c r="M1970" s="112" t="s">
        <v>65</v>
      </c>
      <c r="N1970" s="105">
        <v>480</v>
      </c>
      <c r="O1970" s="105">
        <v>3</v>
      </c>
      <c r="P1970" s="105">
        <v>5</v>
      </c>
      <c r="Q1970" s="105">
        <v>45</v>
      </c>
      <c r="R1970" s="106">
        <v>25</v>
      </c>
      <c r="S1970" s="127"/>
      <c r="T1970" s="127"/>
      <c r="U1970" s="127"/>
      <c r="V1970" s="127"/>
      <c r="W1970" s="127"/>
      <c r="X1970" s="127"/>
      <c r="Y1970" s="127"/>
      <c r="Z1970" s="127"/>
      <c r="AA1970" s="134"/>
    </row>
    <row r="1971" spans="1:31" ht="13.5" thickBot="1" x14ac:dyDescent="0.25">
      <c r="A1971" s="141"/>
      <c r="B1971" s="128"/>
      <c r="C1971" s="147"/>
      <c r="D1971" s="145"/>
      <c r="E1971" s="128"/>
      <c r="F1971" s="128"/>
      <c r="G1971" s="128"/>
      <c r="H1971" s="128"/>
      <c r="I1971" s="128"/>
      <c r="J1971" s="138"/>
      <c r="K1971" s="107" t="s">
        <v>14</v>
      </c>
      <c r="L1971" s="108" t="s">
        <v>60</v>
      </c>
      <c r="M1971" s="113" t="s">
        <v>66</v>
      </c>
      <c r="N1971" s="109">
        <v>480</v>
      </c>
      <c r="O1971" s="109">
        <v>3</v>
      </c>
      <c r="P1971" s="109">
        <v>5</v>
      </c>
      <c r="Q1971" s="109">
        <v>45</v>
      </c>
      <c r="R1971" s="110"/>
      <c r="S1971" s="128"/>
      <c r="T1971" s="128"/>
      <c r="U1971" s="128"/>
      <c r="V1971" s="128"/>
      <c r="W1971" s="128"/>
      <c r="X1971" s="128"/>
      <c r="Y1971" s="128"/>
      <c r="Z1971" s="128"/>
      <c r="AA1971" s="135"/>
    </row>
    <row r="1972" spans="1:31" x14ac:dyDescent="0.2">
      <c r="A1972" s="139" t="s">
        <v>875</v>
      </c>
      <c r="B1972" s="126" t="s">
        <v>76</v>
      </c>
      <c r="C1972" s="142">
        <v>43665</v>
      </c>
      <c r="D1972" s="143" t="s">
        <v>77</v>
      </c>
      <c r="E1972" s="126"/>
      <c r="F1972" s="126"/>
      <c r="G1972" s="126"/>
      <c r="H1972" s="126"/>
      <c r="I1972" s="126"/>
      <c r="J1972" s="136" t="s">
        <v>79</v>
      </c>
      <c r="K1972" s="100" t="s">
        <v>23</v>
      </c>
      <c r="L1972" s="93" t="s">
        <v>60</v>
      </c>
      <c r="M1972" s="111" t="s">
        <v>183</v>
      </c>
      <c r="N1972" s="101">
        <v>480</v>
      </c>
      <c r="O1972" s="101">
        <v>3</v>
      </c>
      <c r="P1972" s="101">
        <v>100</v>
      </c>
      <c r="Q1972" s="101">
        <v>50</v>
      </c>
      <c r="R1972" s="102"/>
      <c r="S1972" s="126" t="s">
        <v>72</v>
      </c>
      <c r="T1972" s="126">
        <v>3</v>
      </c>
      <c r="U1972" s="126">
        <v>100</v>
      </c>
      <c r="V1972" s="126">
        <v>21</v>
      </c>
      <c r="W1972" s="126">
        <v>15</v>
      </c>
      <c r="X1972" s="126">
        <v>1399.2</v>
      </c>
      <c r="Y1972" s="126" t="s">
        <v>75</v>
      </c>
      <c r="Z1972" s="126"/>
      <c r="AA1972" s="133" t="s">
        <v>84</v>
      </c>
      <c r="AE1972" t="str">
        <f>IF(P1972&gt;U1972,"XXXX","")</f>
        <v/>
      </c>
    </row>
    <row r="1973" spans="1:31" x14ac:dyDescent="0.2">
      <c r="A1973" s="140"/>
      <c r="B1973" s="127"/>
      <c r="C1973" s="146"/>
      <c r="D1973" s="144"/>
      <c r="E1973" s="127"/>
      <c r="F1973" s="127"/>
      <c r="G1973" s="127"/>
      <c r="H1973" s="127"/>
      <c r="I1973" s="127"/>
      <c r="J1973" s="137"/>
      <c r="K1973" s="103" t="s">
        <v>13</v>
      </c>
      <c r="L1973" s="104" t="s">
        <v>60</v>
      </c>
      <c r="M1973" s="112" t="s">
        <v>65</v>
      </c>
      <c r="N1973" s="105">
        <v>480</v>
      </c>
      <c r="O1973" s="105">
        <v>3</v>
      </c>
      <c r="P1973" s="105">
        <v>5</v>
      </c>
      <c r="Q1973" s="105">
        <v>45</v>
      </c>
      <c r="R1973" s="106">
        <v>25</v>
      </c>
      <c r="S1973" s="127"/>
      <c r="T1973" s="127"/>
      <c r="U1973" s="127"/>
      <c r="V1973" s="127"/>
      <c r="W1973" s="127"/>
      <c r="X1973" s="127"/>
      <c r="Y1973" s="127"/>
      <c r="Z1973" s="127"/>
      <c r="AA1973" s="134"/>
    </row>
    <row r="1974" spans="1:31" ht="13.5" thickBot="1" x14ac:dyDescent="0.25">
      <c r="A1974" s="141"/>
      <c r="B1974" s="128"/>
      <c r="C1974" s="147"/>
      <c r="D1974" s="145"/>
      <c r="E1974" s="128"/>
      <c r="F1974" s="128"/>
      <c r="G1974" s="128"/>
      <c r="H1974" s="128"/>
      <c r="I1974" s="128"/>
      <c r="J1974" s="138"/>
      <c r="K1974" s="107" t="s">
        <v>14</v>
      </c>
      <c r="L1974" s="108" t="s">
        <v>60</v>
      </c>
      <c r="M1974" s="113" t="s">
        <v>66</v>
      </c>
      <c r="N1974" s="109">
        <v>480</v>
      </c>
      <c r="O1974" s="109">
        <v>3</v>
      </c>
      <c r="P1974" s="109">
        <v>5</v>
      </c>
      <c r="Q1974" s="109">
        <v>45</v>
      </c>
      <c r="R1974" s="110"/>
      <c r="S1974" s="128"/>
      <c r="T1974" s="128"/>
      <c r="U1974" s="128"/>
      <c r="V1974" s="128"/>
      <c r="W1974" s="128"/>
      <c r="X1974" s="128"/>
      <c r="Y1974" s="128"/>
      <c r="Z1974" s="128"/>
      <c r="AA1974" s="135"/>
    </row>
    <row r="1975" spans="1:31" x14ac:dyDescent="0.2">
      <c r="A1975" s="139" t="s">
        <v>876</v>
      </c>
      <c r="B1975" s="126" t="s">
        <v>76</v>
      </c>
      <c r="C1975" s="142">
        <v>43665</v>
      </c>
      <c r="D1975" s="143" t="s">
        <v>77</v>
      </c>
      <c r="E1975" s="126"/>
      <c r="F1975" s="126"/>
      <c r="G1975" s="126"/>
      <c r="H1975" s="126"/>
      <c r="I1975" s="126"/>
      <c r="J1975" s="136" t="s">
        <v>79</v>
      </c>
      <c r="K1975" s="100" t="s">
        <v>23</v>
      </c>
      <c r="L1975" s="93" t="s">
        <v>60</v>
      </c>
      <c r="M1975" s="111" t="s">
        <v>183</v>
      </c>
      <c r="N1975" s="101">
        <v>480</v>
      </c>
      <c r="O1975" s="101">
        <v>3</v>
      </c>
      <c r="P1975" s="101">
        <v>100</v>
      </c>
      <c r="Q1975" s="101">
        <v>60</v>
      </c>
      <c r="R1975" s="102"/>
      <c r="S1975" s="126" t="s">
        <v>72</v>
      </c>
      <c r="T1975" s="126">
        <v>3</v>
      </c>
      <c r="U1975" s="126">
        <v>100</v>
      </c>
      <c r="V1975" s="126">
        <v>21</v>
      </c>
      <c r="W1975" s="126">
        <v>15</v>
      </c>
      <c r="X1975" s="126">
        <v>1399.2</v>
      </c>
      <c r="Y1975" s="126" t="s">
        <v>75</v>
      </c>
      <c r="Z1975" s="126"/>
      <c r="AA1975" s="133" t="s">
        <v>84</v>
      </c>
      <c r="AE1975" t="str">
        <f>IF(P1975&gt;U1975,"XXXX","")</f>
        <v/>
      </c>
    </row>
    <row r="1976" spans="1:31" x14ac:dyDescent="0.2">
      <c r="A1976" s="140"/>
      <c r="B1976" s="127"/>
      <c r="C1976" s="146"/>
      <c r="D1976" s="144"/>
      <c r="E1976" s="127"/>
      <c r="F1976" s="127"/>
      <c r="G1976" s="127"/>
      <c r="H1976" s="127"/>
      <c r="I1976" s="127"/>
      <c r="J1976" s="137"/>
      <c r="K1976" s="103" t="s">
        <v>13</v>
      </c>
      <c r="L1976" s="104" t="s">
        <v>60</v>
      </c>
      <c r="M1976" s="112" t="s">
        <v>65</v>
      </c>
      <c r="N1976" s="105">
        <v>480</v>
      </c>
      <c r="O1976" s="105">
        <v>3</v>
      </c>
      <c r="P1976" s="105">
        <v>5</v>
      </c>
      <c r="Q1976" s="105">
        <v>45</v>
      </c>
      <c r="R1976" s="106">
        <v>25</v>
      </c>
      <c r="S1976" s="127"/>
      <c r="T1976" s="127"/>
      <c r="U1976" s="127"/>
      <c r="V1976" s="127"/>
      <c r="W1976" s="127"/>
      <c r="X1976" s="127"/>
      <c r="Y1976" s="127"/>
      <c r="Z1976" s="127"/>
      <c r="AA1976" s="134"/>
    </row>
    <row r="1977" spans="1:31" ht="13.5" thickBot="1" x14ac:dyDescent="0.25">
      <c r="A1977" s="141"/>
      <c r="B1977" s="128"/>
      <c r="C1977" s="147"/>
      <c r="D1977" s="145"/>
      <c r="E1977" s="128"/>
      <c r="F1977" s="128"/>
      <c r="G1977" s="128"/>
      <c r="H1977" s="128"/>
      <c r="I1977" s="128"/>
      <c r="J1977" s="138"/>
      <c r="K1977" s="107" t="s">
        <v>14</v>
      </c>
      <c r="L1977" s="108" t="s">
        <v>60</v>
      </c>
      <c r="M1977" s="113" t="s">
        <v>66</v>
      </c>
      <c r="N1977" s="109">
        <v>480</v>
      </c>
      <c r="O1977" s="109">
        <v>3</v>
      </c>
      <c r="P1977" s="109">
        <v>5</v>
      </c>
      <c r="Q1977" s="109">
        <v>45</v>
      </c>
      <c r="R1977" s="110"/>
      <c r="S1977" s="128"/>
      <c r="T1977" s="128"/>
      <c r="U1977" s="128"/>
      <c r="V1977" s="128"/>
      <c r="W1977" s="128"/>
      <c r="X1977" s="128"/>
      <c r="Y1977" s="128"/>
      <c r="Z1977" s="128"/>
      <c r="AA1977" s="135"/>
    </row>
    <row r="1978" spans="1:31" x14ac:dyDescent="0.2">
      <c r="A1978" s="139" t="s">
        <v>877</v>
      </c>
      <c r="B1978" s="126" t="s">
        <v>76</v>
      </c>
      <c r="C1978" s="142">
        <v>43665</v>
      </c>
      <c r="D1978" s="143" t="s">
        <v>77</v>
      </c>
      <c r="E1978" s="126"/>
      <c r="F1978" s="126"/>
      <c r="G1978" s="126"/>
      <c r="H1978" s="126"/>
      <c r="I1978" s="126"/>
      <c r="J1978" s="136" t="s">
        <v>79</v>
      </c>
      <c r="K1978" s="100" t="s">
        <v>23</v>
      </c>
      <c r="L1978" s="93" t="s">
        <v>60</v>
      </c>
      <c r="M1978" s="111" t="s">
        <v>183</v>
      </c>
      <c r="N1978" s="101">
        <v>480</v>
      </c>
      <c r="O1978" s="101">
        <v>3</v>
      </c>
      <c r="P1978" s="101">
        <v>100</v>
      </c>
      <c r="Q1978" s="101">
        <v>70</v>
      </c>
      <c r="R1978" s="102"/>
      <c r="S1978" s="126" t="s">
        <v>72</v>
      </c>
      <c r="T1978" s="126">
        <v>3</v>
      </c>
      <c r="U1978" s="126">
        <v>100</v>
      </c>
      <c r="V1978" s="126">
        <v>21</v>
      </c>
      <c r="W1978" s="126">
        <v>15</v>
      </c>
      <c r="X1978" s="126">
        <v>1399.2</v>
      </c>
      <c r="Y1978" s="126" t="s">
        <v>75</v>
      </c>
      <c r="Z1978" s="126"/>
      <c r="AA1978" s="133" t="s">
        <v>84</v>
      </c>
      <c r="AE1978" t="str">
        <f>IF(P1978&gt;U1978,"XXXX","")</f>
        <v/>
      </c>
    </row>
    <row r="1979" spans="1:31" x14ac:dyDescent="0.2">
      <c r="A1979" s="140"/>
      <c r="B1979" s="127"/>
      <c r="C1979" s="146"/>
      <c r="D1979" s="144"/>
      <c r="E1979" s="127"/>
      <c r="F1979" s="127"/>
      <c r="G1979" s="127"/>
      <c r="H1979" s="127"/>
      <c r="I1979" s="127"/>
      <c r="J1979" s="137"/>
      <c r="K1979" s="103" t="s">
        <v>13</v>
      </c>
      <c r="L1979" s="104" t="s">
        <v>60</v>
      </c>
      <c r="M1979" s="112" t="s">
        <v>65</v>
      </c>
      <c r="N1979" s="105">
        <v>480</v>
      </c>
      <c r="O1979" s="105">
        <v>3</v>
      </c>
      <c r="P1979" s="105">
        <v>5</v>
      </c>
      <c r="Q1979" s="105">
        <v>45</v>
      </c>
      <c r="R1979" s="106">
        <v>25</v>
      </c>
      <c r="S1979" s="127"/>
      <c r="T1979" s="127"/>
      <c r="U1979" s="127"/>
      <c r="V1979" s="127"/>
      <c r="W1979" s="127"/>
      <c r="X1979" s="127"/>
      <c r="Y1979" s="127"/>
      <c r="Z1979" s="127"/>
      <c r="AA1979" s="134"/>
    </row>
    <row r="1980" spans="1:31" ht="13.5" thickBot="1" x14ac:dyDescent="0.25">
      <c r="A1980" s="141"/>
      <c r="B1980" s="128"/>
      <c r="C1980" s="147"/>
      <c r="D1980" s="145"/>
      <c r="E1980" s="128"/>
      <c r="F1980" s="128"/>
      <c r="G1980" s="128"/>
      <c r="H1980" s="128"/>
      <c r="I1980" s="128"/>
      <c r="J1980" s="138"/>
      <c r="K1980" s="107" t="s">
        <v>14</v>
      </c>
      <c r="L1980" s="108" t="s">
        <v>60</v>
      </c>
      <c r="M1980" s="113" t="s">
        <v>66</v>
      </c>
      <c r="N1980" s="109">
        <v>480</v>
      </c>
      <c r="O1980" s="109">
        <v>3</v>
      </c>
      <c r="P1980" s="109">
        <v>5</v>
      </c>
      <c r="Q1980" s="109">
        <v>45</v>
      </c>
      <c r="R1980" s="110"/>
      <c r="S1980" s="128"/>
      <c r="T1980" s="128"/>
      <c r="U1980" s="128"/>
      <c r="V1980" s="128"/>
      <c r="W1980" s="128"/>
      <c r="X1980" s="128"/>
      <c r="Y1980" s="128"/>
      <c r="Z1980" s="128"/>
      <c r="AA1980" s="135"/>
    </row>
    <row r="1981" spans="1:31" x14ac:dyDescent="0.2">
      <c r="A1981" s="139" t="s">
        <v>878</v>
      </c>
      <c r="B1981" s="126" t="s">
        <v>76</v>
      </c>
      <c r="C1981" s="142">
        <v>43665</v>
      </c>
      <c r="D1981" s="143" t="s">
        <v>77</v>
      </c>
      <c r="E1981" s="126"/>
      <c r="F1981" s="126"/>
      <c r="G1981" s="126"/>
      <c r="H1981" s="126"/>
      <c r="I1981" s="126"/>
      <c r="J1981" s="136" t="s">
        <v>79</v>
      </c>
      <c r="K1981" s="100" t="s">
        <v>23</v>
      </c>
      <c r="L1981" s="93" t="s">
        <v>60</v>
      </c>
      <c r="M1981" s="111" t="s">
        <v>183</v>
      </c>
      <c r="N1981" s="101">
        <v>480</v>
      </c>
      <c r="O1981" s="101">
        <v>3</v>
      </c>
      <c r="P1981" s="101">
        <v>100</v>
      </c>
      <c r="Q1981" s="101">
        <v>40</v>
      </c>
      <c r="R1981" s="102"/>
      <c r="S1981" s="126" t="s">
        <v>72</v>
      </c>
      <c r="T1981" s="126">
        <v>3</v>
      </c>
      <c r="U1981" s="126">
        <v>100</v>
      </c>
      <c r="V1981" s="126">
        <v>27</v>
      </c>
      <c r="W1981" s="126">
        <v>20</v>
      </c>
      <c r="X1981" s="126">
        <v>1399.2</v>
      </c>
      <c r="Y1981" s="126" t="s">
        <v>75</v>
      </c>
      <c r="Z1981" s="126"/>
      <c r="AA1981" s="133" t="s">
        <v>84</v>
      </c>
      <c r="AE1981" t="str">
        <f>IF(P1981&gt;U1981,"XXXX","")</f>
        <v/>
      </c>
    </row>
    <row r="1982" spans="1:31" x14ac:dyDescent="0.2">
      <c r="A1982" s="140"/>
      <c r="B1982" s="127"/>
      <c r="C1982" s="146"/>
      <c r="D1982" s="144"/>
      <c r="E1982" s="127"/>
      <c r="F1982" s="127"/>
      <c r="G1982" s="127"/>
      <c r="H1982" s="127"/>
      <c r="I1982" s="127"/>
      <c r="J1982" s="137"/>
      <c r="K1982" s="103" t="s">
        <v>13</v>
      </c>
      <c r="L1982" s="104" t="s">
        <v>60</v>
      </c>
      <c r="M1982" s="112" t="s">
        <v>65</v>
      </c>
      <c r="N1982" s="105">
        <v>480</v>
      </c>
      <c r="O1982" s="105">
        <v>3</v>
      </c>
      <c r="P1982" s="105">
        <v>5</v>
      </c>
      <c r="Q1982" s="105">
        <v>45</v>
      </c>
      <c r="R1982" s="106">
        <v>25</v>
      </c>
      <c r="S1982" s="127"/>
      <c r="T1982" s="127"/>
      <c r="U1982" s="127"/>
      <c r="V1982" s="127"/>
      <c r="W1982" s="127"/>
      <c r="X1982" s="127"/>
      <c r="Y1982" s="127"/>
      <c r="Z1982" s="127"/>
      <c r="AA1982" s="134"/>
    </row>
    <row r="1983" spans="1:31" ht="13.5" thickBot="1" x14ac:dyDescent="0.25">
      <c r="A1983" s="141"/>
      <c r="B1983" s="128"/>
      <c r="C1983" s="147"/>
      <c r="D1983" s="145"/>
      <c r="E1983" s="128"/>
      <c r="F1983" s="128"/>
      <c r="G1983" s="128"/>
      <c r="H1983" s="128"/>
      <c r="I1983" s="128"/>
      <c r="J1983" s="138"/>
      <c r="K1983" s="107" t="s">
        <v>14</v>
      </c>
      <c r="L1983" s="108" t="s">
        <v>60</v>
      </c>
      <c r="M1983" s="113" t="s">
        <v>66</v>
      </c>
      <c r="N1983" s="109">
        <v>480</v>
      </c>
      <c r="O1983" s="109">
        <v>3</v>
      </c>
      <c r="P1983" s="109">
        <v>5</v>
      </c>
      <c r="Q1983" s="109">
        <v>45</v>
      </c>
      <c r="R1983" s="110"/>
      <c r="S1983" s="128"/>
      <c r="T1983" s="128"/>
      <c r="U1983" s="128"/>
      <c r="V1983" s="128"/>
      <c r="W1983" s="128"/>
      <c r="X1983" s="128"/>
      <c r="Y1983" s="128"/>
      <c r="Z1983" s="128"/>
      <c r="AA1983" s="135"/>
    </row>
    <row r="1984" spans="1:31" x14ac:dyDescent="0.2">
      <c r="A1984" s="139" t="s">
        <v>879</v>
      </c>
      <c r="B1984" s="126" t="s">
        <v>76</v>
      </c>
      <c r="C1984" s="142">
        <v>43665</v>
      </c>
      <c r="D1984" s="143" t="s">
        <v>77</v>
      </c>
      <c r="E1984" s="126"/>
      <c r="F1984" s="126"/>
      <c r="G1984" s="126"/>
      <c r="H1984" s="126"/>
      <c r="I1984" s="126"/>
      <c r="J1984" s="136" t="s">
        <v>79</v>
      </c>
      <c r="K1984" s="100" t="s">
        <v>23</v>
      </c>
      <c r="L1984" s="93" t="s">
        <v>60</v>
      </c>
      <c r="M1984" s="111" t="s">
        <v>183</v>
      </c>
      <c r="N1984" s="101">
        <v>480</v>
      </c>
      <c r="O1984" s="101">
        <v>3</v>
      </c>
      <c r="P1984" s="101">
        <v>100</v>
      </c>
      <c r="Q1984" s="101">
        <v>50</v>
      </c>
      <c r="R1984" s="102"/>
      <c r="S1984" s="126" t="s">
        <v>72</v>
      </c>
      <c r="T1984" s="126">
        <v>3</v>
      </c>
      <c r="U1984" s="126">
        <v>100</v>
      </c>
      <c r="V1984" s="126">
        <v>27</v>
      </c>
      <c r="W1984" s="126">
        <v>20</v>
      </c>
      <c r="X1984" s="126">
        <v>1399.2</v>
      </c>
      <c r="Y1984" s="126" t="s">
        <v>75</v>
      </c>
      <c r="Z1984" s="126"/>
      <c r="AA1984" s="133" t="s">
        <v>84</v>
      </c>
      <c r="AE1984" t="str">
        <f>IF(P1984&gt;U1984,"XXXX","")</f>
        <v/>
      </c>
    </row>
    <row r="1985" spans="1:31" x14ac:dyDescent="0.2">
      <c r="A1985" s="140"/>
      <c r="B1985" s="127"/>
      <c r="C1985" s="146"/>
      <c r="D1985" s="144"/>
      <c r="E1985" s="127"/>
      <c r="F1985" s="127"/>
      <c r="G1985" s="127"/>
      <c r="H1985" s="127"/>
      <c r="I1985" s="127"/>
      <c r="J1985" s="137"/>
      <c r="K1985" s="103" t="s">
        <v>13</v>
      </c>
      <c r="L1985" s="104" t="s">
        <v>60</v>
      </c>
      <c r="M1985" s="112" t="s">
        <v>65</v>
      </c>
      <c r="N1985" s="105">
        <v>480</v>
      </c>
      <c r="O1985" s="105">
        <v>3</v>
      </c>
      <c r="P1985" s="105">
        <v>5</v>
      </c>
      <c r="Q1985" s="105">
        <v>45</v>
      </c>
      <c r="R1985" s="106">
        <v>25</v>
      </c>
      <c r="S1985" s="127"/>
      <c r="T1985" s="127"/>
      <c r="U1985" s="127"/>
      <c r="V1985" s="127"/>
      <c r="W1985" s="127"/>
      <c r="X1985" s="127"/>
      <c r="Y1985" s="127"/>
      <c r="Z1985" s="127"/>
      <c r="AA1985" s="134"/>
    </row>
    <row r="1986" spans="1:31" ht="13.5" thickBot="1" x14ac:dyDescent="0.25">
      <c r="A1986" s="141"/>
      <c r="B1986" s="128"/>
      <c r="C1986" s="147"/>
      <c r="D1986" s="145"/>
      <c r="E1986" s="128"/>
      <c r="F1986" s="128"/>
      <c r="G1986" s="128"/>
      <c r="H1986" s="128"/>
      <c r="I1986" s="128"/>
      <c r="J1986" s="138"/>
      <c r="K1986" s="107" t="s">
        <v>14</v>
      </c>
      <c r="L1986" s="108" t="s">
        <v>60</v>
      </c>
      <c r="M1986" s="113" t="s">
        <v>66</v>
      </c>
      <c r="N1986" s="109">
        <v>480</v>
      </c>
      <c r="O1986" s="109">
        <v>3</v>
      </c>
      <c r="P1986" s="109">
        <v>5</v>
      </c>
      <c r="Q1986" s="109">
        <v>45</v>
      </c>
      <c r="R1986" s="110"/>
      <c r="S1986" s="128"/>
      <c r="T1986" s="128"/>
      <c r="U1986" s="128"/>
      <c r="V1986" s="128"/>
      <c r="W1986" s="128"/>
      <c r="X1986" s="128"/>
      <c r="Y1986" s="128"/>
      <c r="Z1986" s="128"/>
      <c r="AA1986" s="135"/>
    </row>
    <row r="1987" spans="1:31" x14ac:dyDescent="0.2">
      <c r="A1987" s="139" t="s">
        <v>880</v>
      </c>
      <c r="B1987" s="126" t="s">
        <v>76</v>
      </c>
      <c r="C1987" s="142">
        <v>43665</v>
      </c>
      <c r="D1987" s="143" t="s">
        <v>77</v>
      </c>
      <c r="E1987" s="126"/>
      <c r="F1987" s="126"/>
      <c r="G1987" s="126"/>
      <c r="H1987" s="126"/>
      <c r="I1987" s="126"/>
      <c r="J1987" s="136" t="s">
        <v>79</v>
      </c>
      <c r="K1987" s="100" t="s">
        <v>23</v>
      </c>
      <c r="L1987" s="93" t="s">
        <v>60</v>
      </c>
      <c r="M1987" s="111" t="s">
        <v>183</v>
      </c>
      <c r="N1987" s="101">
        <v>480</v>
      </c>
      <c r="O1987" s="101">
        <v>3</v>
      </c>
      <c r="P1987" s="101">
        <v>100</v>
      </c>
      <c r="Q1987" s="101">
        <v>60</v>
      </c>
      <c r="R1987" s="102"/>
      <c r="S1987" s="126" t="s">
        <v>72</v>
      </c>
      <c r="T1987" s="126">
        <v>3</v>
      </c>
      <c r="U1987" s="126">
        <v>100</v>
      </c>
      <c r="V1987" s="126">
        <v>27</v>
      </c>
      <c r="W1987" s="126">
        <v>20</v>
      </c>
      <c r="X1987" s="126">
        <v>1399.2</v>
      </c>
      <c r="Y1987" s="126" t="s">
        <v>75</v>
      </c>
      <c r="Z1987" s="126"/>
      <c r="AA1987" s="133" t="s">
        <v>84</v>
      </c>
      <c r="AE1987" t="str">
        <f>IF(P1987&gt;U1987,"XXXX","")</f>
        <v/>
      </c>
    </row>
    <row r="1988" spans="1:31" x14ac:dyDescent="0.2">
      <c r="A1988" s="140"/>
      <c r="B1988" s="127"/>
      <c r="C1988" s="146"/>
      <c r="D1988" s="144"/>
      <c r="E1988" s="127"/>
      <c r="F1988" s="127"/>
      <c r="G1988" s="127"/>
      <c r="H1988" s="127"/>
      <c r="I1988" s="127"/>
      <c r="J1988" s="137"/>
      <c r="K1988" s="103" t="s">
        <v>13</v>
      </c>
      <c r="L1988" s="104" t="s">
        <v>60</v>
      </c>
      <c r="M1988" s="112" t="s">
        <v>65</v>
      </c>
      <c r="N1988" s="105">
        <v>480</v>
      </c>
      <c r="O1988" s="105">
        <v>3</v>
      </c>
      <c r="P1988" s="105">
        <v>5</v>
      </c>
      <c r="Q1988" s="105">
        <v>45</v>
      </c>
      <c r="R1988" s="106">
        <v>25</v>
      </c>
      <c r="S1988" s="127"/>
      <c r="T1988" s="127"/>
      <c r="U1988" s="127"/>
      <c r="V1988" s="127"/>
      <c r="W1988" s="127"/>
      <c r="X1988" s="127"/>
      <c r="Y1988" s="127"/>
      <c r="Z1988" s="127"/>
      <c r="AA1988" s="134"/>
    </row>
    <row r="1989" spans="1:31" ht="13.5" thickBot="1" x14ac:dyDescent="0.25">
      <c r="A1989" s="141"/>
      <c r="B1989" s="128"/>
      <c r="C1989" s="147"/>
      <c r="D1989" s="145"/>
      <c r="E1989" s="128"/>
      <c r="F1989" s="128"/>
      <c r="G1989" s="128"/>
      <c r="H1989" s="128"/>
      <c r="I1989" s="128"/>
      <c r="J1989" s="138"/>
      <c r="K1989" s="107" t="s">
        <v>14</v>
      </c>
      <c r="L1989" s="108" t="s">
        <v>60</v>
      </c>
      <c r="M1989" s="113" t="s">
        <v>66</v>
      </c>
      <c r="N1989" s="109">
        <v>480</v>
      </c>
      <c r="O1989" s="109">
        <v>3</v>
      </c>
      <c r="P1989" s="109">
        <v>5</v>
      </c>
      <c r="Q1989" s="109">
        <v>45</v>
      </c>
      <c r="R1989" s="110"/>
      <c r="S1989" s="128"/>
      <c r="T1989" s="128"/>
      <c r="U1989" s="128"/>
      <c r="V1989" s="128"/>
      <c r="W1989" s="128"/>
      <c r="X1989" s="128"/>
      <c r="Y1989" s="128"/>
      <c r="Z1989" s="128"/>
      <c r="AA1989" s="135"/>
    </row>
    <row r="1990" spans="1:31" x14ac:dyDescent="0.2">
      <c r="A1990" s="139" t="s">
        <v>881</v>
      </c>
      <c r="B1990" s="126" t="s">
        <v>76</v>
      </c>
      <c r="C1990" s="142">
        <v>43665</v>
      </c>
      <c r="D1990" s="143" t="s">
        <v>77</v>
      </c>
      <c r="E1990" s="126"/>
      <c r="F1990" s="126"/>
      <c r="G1990" s="126"/>
      <c r="H1990" s="126"/>
      <c r="I1990" s="126"/>
      <c r="J1990" s="136" t="s">
        <v>79</v>
      </c>
      <c r="K1990" s="100" t="s">
        <v>23</v>
      </c>
      <c r="L1990" s="93" t="s">
        <v>60</v>
      </c>
      <c r="M1990" s="111" t="s">
        <v>183</v>
      </c>
      <c r="N1990" s="101">
        <v>480</v>
      </c>
      <c r="O1990" s="101">
        <v>3</v>
      </c>
      <c r="P1990" s="101">
        <v>100</v>
      </c>
      <c r="Q1990" s="101">
        <v>70</v>
      </c>
      <c r="R1990" s="102"/>
      <c r="S1990" s="126" t="s">
        <v>72</v>
      </c>
      <c r="T1990" s="126">
        <v>3</v>
      </c>
      <c r="U1990" s="126">
        <v>100</v>
      </c>
      <c r="V1990" s="126">
        <v>27</v>
      </c>
      <c r="W1990" s="126">
        <v>20</v>
      </c>
      <c r="X1990" s="126">
        <v>1399.2</v>
      </c>
      <c r="Y1990" s="126" t="s">
        <v>75</v>
      </c>
      <c r="Z1990" s="126"/>
      <c r="AA1990" s="133" t="s">
        <v>84</v>
      </c>
      <c r="AE1990" t="str">
        <f>IF(P1990&gt;U1990,"XXXX","")</f>
        <v/>
      </c>
    </row>
    <row r="1991" spans="1:31" x14ac:dyDescent="0.2">
      <c r="A1991" s="140"/>
      <c r="B1991" s="127"/>
      <c r="C1991" s="146"/>
      <c r="D1991" s="144"/>
      <c r="E1991" s="127"/>
      <c r="F1991" s="127"/>
      <c r="G1991" s="127"/>
      <c r="H1991" s="127"/>
      <c r="I1991" s="127"/>
      <c r="J1991" s="137"/>
      <c r="K1991" s="103" t="s">
        <v>13</v>
      </c>
      <c r="L1991" s="104" t="s">
        <v>60</v>
      </c>
      <c r="M1991" s="112" t="s">
        <v>65</v>
      </c>
      <c r="N1991" s="105">
        <v>480</v>
      </c>
      <c r="O1991" s="105">
        <v>3</v>
      </c>
      <c r="P1991" s="105">
        <v>5</v>
      </c>
      <c r="Q1991" s="105">
        <v>45</v>
      </c>
      <c r="R1991" s="106">
        <v>25</v>
      </c>
      <c r="S1991" s="127"/>
      <c r="T1991" s="127"/>
      <c r="U1991" s="127"/>
      <c r="V1991" s="127"/>
      <c r="W1991" s="127"/>
      <c r="X1991" s="127"/>
      <c r="Y1991" s="127"/>
      <c r="Z1991" s="127"/>
      <c r="AA1991" s="134"/>
    </row>
    <row r="1992" spans="1:31" ht="13.5" thickBot="1" x14ac:dyDescent="0.25">
      <c r="A1992" s="141"/>
      <c r="B1992" s="128"/>
      <c r="C1992" s="147"/>
      <c r="D1992" s="145"/>
      <c r="E1992" s="128"/>
      <c r="F1992" s="128"/>
      <c r="G1992" s="128"/>
      <c r="H1992" s="128"/>
      <c r="I1992" s="128"/>
      <c r="J1992" s="138"/>
      <c r="K1992" s="107" t="s">
        <v>14</v>
      </c>
      <c r="L1992" s="108" t="s">
        <v>60</v>
      </c>
      <c r="M1992" s="113" t="s">
        <v>66</v>
      </c>
      <c r="N1992" s="109">
        <v>480</v>
      </c>
      <c r="O1992" s="109">
        <v>3</v>
      </c>
      <c r="P1992" s="109">
        <v>5</v>
      </c>
      <c r="Q1992" s="109">
        <v>45</v>
      </c>
      <c r="R1992" s="110"/>
      <c r="S1992" s="128"/>
      <c r="T1992" s="128"/>
      <c r="U1992" s="128"/>
      <c r="V1992" s="128"/>
      <c r="W1992" s="128"/>
      <c r="X1992" s="128"/>
      <c r="Y1992" s="128"/>
      <c r="Z1992" s="128"/>
      <c r="AA1992" s="135"/>
    </row>
    <row r="1993" spans="1:31" x14ac:dyDescent="0.2">
      <c r="A1993" s="139" t="s">
        <v>882</v>
      </c>
      <c r="B1993" s="126" t="s">
        <v>76</v>
      </c>
      <c r="C1993" s="142">
        <v>43665</v>
      </c>
      <c r="D1993" s="143" t="s">
        <v>77</v>
      </c>
      <c r="E1993" s="126"/>
      <c r="F1993" s="126"/>
      <c r="G1993" s="126"/>
      <c r="H1993" s="126"/>
      <c r="I1993" s="126"/>
      <c r="J1993" s="136" t="s">
        <v>79</v>
      </c>
      <c r="K1993" s="100" t="s">
        <v>23</v>
      </c>
      <c r="L1993" s="93" t="s">
        <v>60</v>
      </c>
      <c r="M1993" s="111" t="s">
        <v>183</v>
      </c>
      <c r="N1993" s="101">
        <v>480</v>
      </c>
      <c r="O1993" s="101">
        <v>3</v>
      </c>
      <c r="P1993" s="101">
        <v>100</v>
      </c>
      <c r="Q1993" s="101">
        <v>50</v>
      </c>
      <c r="R1993" s="102"/>
      <c r="S1993" s="126" t="s">
        <v>72</v>
      </c>
      <c r="T1993" s="126">
        <v>3</v>
      </c>
      <c r="U1993" s="126">
        <v>100</v>
      </c>
      <c r="V1993" s="126">
        <v>34</v>
      </c>
      <c r="W1993" s="126">
        <v>25</v>
      </c>
      <c r="X1993" s="126">
        <v>1399.2</v>
      </c>
      <c r="Y1993" s="126" t="s">
        <v>75</v>
      </c>
      <c r="Z1993" s="126"/>
      <c r="AA1993" s="133" t="s">
        <v>84</v>
      </c>
      <c r="AE1993" t="str">
        <f>IF(P1993&gt;U1993,"XXXX","")</f>
        <v/>
      </c>
    </row>
    <row r="1994" spans="1:31" x14ac:dyDescent="0.2">
      <c r="A1994" s="140"/>
      <c r="B1994" s="127"/>
      <c r="C1994" s="146"/>
      <c r="D1994" s="144"/>
      <c r="E1994" s="127"/>
      <c r="F1994" s="127"/>
      <c r="G1994" s="127"/>
      <c r="H1994" s="127"/>
      <c r="I1994" s="127"/>
      <c r="J1994" s="137"/>
      <c r="K1994" s="103" t="s">
        <v>13</v>
      </c>
      <c r="L1994" s="104" t="s">
        <v>60</v>
      </c>
      <c r="M1994" s="112" t="s">
        <v>65</v>
      </c>
      <c r="N1994" s="105">
        <v>480</v>
      </c>
      <c r="O1994" s="105">
        <v>3</v>
      </c>
      <c r="P1994" s="105">
        <v>5</v>
      </c>
      <c r="Q1994" s="105">
        <v>45</v>
      </c>
      <c r="R1994" s="106">
        <v>25</v>
      </c>
      <c r="S1994" s="127"/>
      <c r="T1994" s="127"/>
      <c r="U1994" s="127"/>
      <c r="V1994" s="127"/>
      <c r="W1994" s="127"/>
      <c r="X1994" s="127"/>
      <c r="Y1994" s="127"/>
      <c r="Z1994" s="127"/>
      <c r="AA1994" s="134"/>
    </row>
    <row r="1995" spans="1:31" ht="13.5" thickBot="1" x14ac:dyDescent="0.25">
      <c r="A1995" s="141"/>
      <c r="B1995" s="128"/>
      <c r="C1995" s="147"/>
      <c r="D1995" s="145"/>
      <c r="E1995" s="128"/>
      <c r="F1995" s="128"/>
      <c r="G1995" s="128"/>
      <c r="H1995" s="128"/>
      <c r="I1995" s="128"/>
      <c r="J1995" s="138"/>
      <c r="K1995" s="107" t="s">
        <v>14</v>
      </c>
      <c r="L1995" s="108" t="s">
        <v>60</v>
      </c>
      <c r="M1995" s="113" t="s">
        <v>66</v>
      </c>
      <c r="N1995" s="109">
        <v>480</v>
      </c>
      <c r="O1995" s="109">
        <v>3</v>
      </c>
      <c r="P1995" s="109">
        <v>5</v>
      </c>
      <c r="Q1995" s="109">
        <v>45</v>
      </c>
      <c r="R1995" s="110"/>
      <c r="S1995" s="128"/>
      <c r="T1995" s="128"/>
      <c r="U1995" s="128"/>
      <c r="V1995" s="128"/>
      <c r="W1995" s="128"/>
      <c r="X1995" s="128"/>
      <c r="Y1995" s="128"/>
      <c r="Z1995" s="128"/>
      <c r="AA1995" s="135"/>
    </row>
    <row r="1996" spans="1:31" x14ac:dyDescent="0.2">
      <c r="A1996" s="139" t="s">
        <v>883</v>
      </c>
      <c r="B1996" s="126" t="s">
        <v>76</v>
      </c>
      <c r="C1996" s="142">
        <v>43665</v>
      </c>
      <c r="D1996" s="143" t="s">
        <v>77</v>
      </c>
      <c r="E1996" s="126"/>
      <c r="F1996" s="126"/>
      <c r="G1996" s="126"/>
      <c r="H1996" s="126"/>
      <c r="I1996" s="126"/>
      <c r="J1996" s="136" t="s">
        <v>79</v>
      </c>
      <c r="K1996" s="100" t="s">
        <v>23</v>
      </c>
      <c r="L1996" s="93" t="s">
        <v>60</v>
      </c>
      <c r="M1996" s="111" t="s">
        <v>183</v>
      </c>
      <c r="N1996" s="101">
        <v>480</v>
      </c>
      <c r="O1996" s="101">
        <v>3</v>
      </c>
      <c r="P1996" s="101">
        <v>100</v>
      </c>
      <c r="Q1996" s="101">
        <v>60</v>
      </c>
      <c r="R1996" s="102"/>
      <c r="S1996" s="126" t="s">
        <v>72</v>
      </c>
      <c r="T1996" s="126">
        <v>3</v>
      </c>
      <c r="U1996" s="126">
        <v>100</v>
      </c>
      <c r="V1996" s="126">
        <v>34</v>
      </c>
      <c r="W1996" s="126">
        <v>25</v>
      </c>
      <c r="X1996" s="126">
        <v>1399.2</v>
      </c>
      <c r="Y1996" s="126" t="s">
        <v>75</v>
      </c>
      <c r="Z1996" s="126"/>
      <c r="AA1996" s="133" t="s">
        <v>84</v>
      </c>
      <c r="AE1996" t="str">
        <f>IF(P1996&gt;U1996,"XXXX","")</f>
        <v/>
      </c>
    </row>
    <row r="1997" spans="1:31" x14ac:dyDescent="0.2">
      <c r="A1997" s="140"/>
      <c r="B1997" s="127"/>
      <c r="C1997" s="146"/>
      <c r="D1997" s="144"/>
      <c r="E1997" s="127"/>
      <c r="F1997" s="127"/>
      <c r="G1997" s="127"/>
      <c r="H1997" s="127"/>
      <c r="I1997" s="127"/>
      <c r="J1997" s="137"/>
      <c r="K1997" s="103" t="s">
        <v>13</v>
      </c>
      <c r="L1997" s="104" t="s">
        <v>60</v>
      </c>
      <c r="M1997" s="112" t="s">
        <v>65</v>
      </c>
      <c r="N1997" s="105">
        <v>480</v>
      </c>
      <c r="O1997" s="105">
        <v>3</v>
      </c>
      <c r="P1997" s="105">
        <v>5</v>
      </c>
      <c r="Q1997" s="105">
        <v>45</v>
      </c>
      <c r="R1997" s="106">
        <v>25</v>
      </c>
      <c r="S1997" s="127"/>
      <c r="T1997" s="127"/>
      <c r="U1997" s="127"/>
      <c r="V1997" s="127"/>
      <c r="W1997" s="127"/>
      <c r="X1997" s="127"/>
      <c r="Y1997" s="127"/>
      <c r="Z1997" s="127"/>
      <c r="AA1997" s="134"/>
    </row>
    <row r="1998" spans="1:31" ht="13.5" thickBot="1" x14ac:dyDescent="0.25">
      <c r="A1998" s="141"/>
      <c r="B1998" s="128"/>
      <c r="C1998" s="147"/>
      <c r="D1998" s="145"/>
      <c r="E1998" s="128"/>
      <c r="F1998" s="128"/>
      <c r="G1998" s="128"/>
      <c r="H1998" s="128"/>
      <c r="I1998" s="128"/>
      <c r="J1998" s="138"/>
      <c r="K1998" s="107" t="s">
        <v>14</v>
      </c>
      <c r="L1998" s="108" t="s">
        <v>60</v>
      </c>
      <c r="M1998" s="113" t="s">
        <v>66</v>
      </c>
      <c r="N1998" s="109">
        <v>480</v>
      </c>
      <c r="O1998" s="109">
        <v>3</v>
      </c>
      <c r="P1998" s="109">
        <v>5</v>
      </c>
      <c r="Q1998" s="109">
        <v>45</v>
      </c>
      <c r="R1998" s="110"/>
      <c r="S1998" s="128"/>
      <c r="T1998" s="128"/>
      <c r="U1998" s="128"/>
      <c r="V1998" s="128"/>
      <c r="W1998" s="128"/>
      <c r="X1998" s="128"/>
      <c r="Y1998" s="128"/>
      <c r="Z1998" s="128"/>
      <c r="AA1998" s="135"/>
    </row>
    <row r="1999" spans="1:31" x14ac:dyDescent="0.2">
      <c r="A1999" s="139" t="s">
        <v>884</v>
      </c>
      <c r="B1999" s="126" t="s">
        <v>76</v>
      </c>
      <c r="C1999" s="142">
        <v>43665</v>
      </c>
      <c r="D1999" s="143" t="s">
        <v>77</v>
      </c>
      <c r="E1999" s="126"/>
      <c r="F1999" s="126"/>
      <c r="G1999" s="126"/>
      <c r="H1999" s="126"/>
      <c r="I1999" s="126"/>
      <c r="J1999" s="136" t="s">
        <v>79</v>
      </c>
      <c r="K1999" s="100" t="s">
        <v>23</v>
      </c>
      <c r="L1999" s="93" t="s">
        <v>60</v>
      </c>
      <c r="M1999" s="111" t="s">
        <v>183</v>
      </c>
      <c r="N1999" s="101">
        <v>480</v>
      </c>
      <c r="O1999" s="101">
        <v>3</v>
      </c>
      <c r="P1999" s="101">
        <v>100</v>
      </c>
      <c r="Q1999" s="101">
        <v>70</v>
      </c>
      <c r="R1999" s="102"/>
      <c r="S1999" s="126" t="s">
        <v>72</v>
      </c>
      <c r="T1999" s="126">
        <v>3</v>
      </c>
      <c r="U1999" s="126">
        <v>100</v>
      </c>
      <c r="V1999" s="126">
        <v>34</v>
      </c>
      <c r="W1999" s="126">
        <v>25</v>
      </c>
      <c r="X1999" s="126">
        <v>1399.2</v>
      </c>
      <c r="Y1999" s="126" t="s">
        <v>75</v>
      </c>
      <c r="Z1999" s="126"/>
      <c r="AA1999" s="133" t="s">
        <v>84</v>
      </c>
      <c r="AE1999" t="str">
        <f>IF(P1999&gt;U1999,"XXXX","")</f>
        <v/>
      </c>
    </row>
    <row r="2000" spans="1:31" x14ac:dyDescent="0.2">
      <c r="A2000" s="140"/>
      <c r="B2000" s="127"/>
      <c r="C2000" s="146"/>
      <c r="D2000" s="144"/>
      <c r="E2000" s="127"/>
      <c r="F2000" s="127"/>
      <c r="G2000" s="127"/>
      <c r="H2000" s="127"/>
      <c r="I2000" s="127"/>
      <c r="J2000" s="137"/>
      <c r="K2000" s="103" t="s">
        <v>13</v>
      </c>
      <c r="L2000" s="104" t="s">
        <v>60</v>
      </c>
      <c r="M2000" s="112" t="s">
        <v>65</v>
      </c>
      <c r="N2000" s="105">
        <v>480</v>
      </c>
      <c r="O2000" s="105">
        <v>3</v>
      </c>
      <c r="P2000" s="105">
        <v>5</v>
      </c>
      <c r="Q2000" s="105">
        <v>45</v>
      </c>
      <c r="R2000" s="106">
        <v>25</v>
      </c>
      <c r="S2000" s="127"/>
      <c r="T2000" s="127"/>
      <c r="U2000" s="127"/>
      <c r="V2000" s="127"/>
      <c r="W2000" s="127"/>
      <c r="X2000" s="127"/>
      <c r="Y2000" s="127"/>
      <c r="Z2000" s="127"/>
      <c r="AA2000" s="134"/>
    </row>
    <row r="2001" spans="1:31" ht="13.5" thickBot="1" x14ac:dyDescent="0.25">
      <c r="A2001" s="141"/>
      <c r="B2001" s="128"/>
      <c r="C2001" s="147"/>
      <c r="D2001" s="145"/>
      <c r="E2001" s="128"/>
      <c r="F2001" s="128"/>
      <c r="G2001" s="128"/>
      <c r="H2001" s="128"/>
      <c r="I2001" s="128"/>
      <c r="J2001" s="138"/>
      <c r="K2001" s="107" t="s">
        <v>14</v>
      </c>
      <c r="L2001" s="108" t="s">
        <v>60</v>
      </c>
      <c r="M2001" s="113" t="s">
        <v>66</v>
      </c>
      <c r="N2001" s="109">
        <v>480</v>
      </c>
      <c r="O2001" s="109">
        <v>3</v>
      </c>
      <c r="P2001" s="109">
        <v>5</v>
      </c>
      <c r="Q2001" s="109">
        <v>45</v>
      </c>
      <c r="R2001" s="110"/>
      <c r="S2001" s="128"/>
      <c r="T2001" s="128"/>
      <c r="U2001" s="128"/>
      <c r="V2001" s="128"/>
      <c r="W2001" s="128"/>
      <c r="X2001" s="128"/>
      <c r="Y2001" s="128"/>
      <c r="Z2001" s="128"/>
      <c r="AA2001" s="135"/>
      <c r="AB2001" t="s">
        <v>213</v>
      </c>
    </row>
    <row r="2002" spans="1:31" x14ac:dyDescent="0.2">
      <c r="A2002" s="139" t="s">
        <v>885</v>
      </c>
      <c r="B2002" s="126" t="s">
        <v>76</v>
      </c>
      <c r="C2002" s="142">
        <v>43666</v>
      </c>
      <c r="D2002" s="143" t="s">
        <v>78</v>
      </c>
      <c r="E2002" s="126"/>
      <c r="F2002" s="126"/>
      <c r="G2002" s="126"/>
      <c r="H2002" s="126"/>
      <c r="I2002" s="126"/>
      <c r="J2002" s="136" t="s">
        <v>79</v>
      </c>
      <c r="K2002" s="100" t="s">
        <v>23</v>
      </c>
      <c r="L2002" s="93" t="s">
        <v>60</v>
      </c>
      <c r="M2002" s="111" t="s">
        <v>179</v>
      </c>
      <c r="N2002" s="101">
        <v>240</v>
      </c>
      <c r="O2002" s="101">
        <v>3</v>
      </c>
      <c r="P2002" s="101">
        <v>65</v>
      </c>
      <c r="Q2002" s="101">
        <v>70</v>
      </c>
      <c r="R2002" s="102"/>
      <c r="S2002" s="126">
        <v>200</v>
      </c>
      <c r="T2002" s="126">
        <v>3</v>
      </c>
      <c r="U2002" s="126">
        <v>65</v>
      </c>
      <c r="V2002" s="126">
        <v>48.3</v>
      </c>
      <c r="W2002" s="126">
        <v>15</v>
      </c>
      <c r="X2002" s="126">
        <v>5288.35</v>
      </c>
      <c r="Y2002" s="126" t="s">
        <v>74</v>
      </c>
      <c r="Z2002" s="126"/>
      <c r="AA2002" s="133" t="s">
        <v>85</v>
      </c>
      <c r="AE2002" t="str">
        <f>IF(P2002&gt;U2002,"XXXX","")</f>
        <v/>
      </c>
    </row>
    <row r="2003" spans="1:31" x14ac:dyDescent="0.2">
      <c r="A2003" s="140"/>
      <c r="B2003" s="127"/>
      <c r="C2003" s="127"/>
      <c r="D2003" s="144"/>
      <c r="E2003" s="127"/>
      <c r="F2003" s="127"/>
      <c r="G2003" s="127"/>
      <c r="H2003" s="127"/>
      <c r="I2003" s="127"/>
      <c r="J2003" s="137"/>
      <c r="K2003" s="103" t="s">
        <v>13</v>
      </c>
      <c r="L2003" s="104" t="s">
        <v>60</v>
      </c>
      <c r="M2003" s="112" t="s">
        <v>67</v>
      </c>
      <c r="N2003" s="105">
        <v>240</v>
      </c>
      <c r="O2003" s="105">
        <v>3</v>
      </c>
      <c r="P2003" s="105">
        <v>5</v>
      </c>
      <c r="Q2003" s="105">
        <v>90</v>
      </c>
      <c r="R2003" s="106">
        <v>25</v>
      </c>
      <c r="S2003" s="127"/>
      <c r="T2003" s="127"/>
      <c r="U2003" s="127"/>
      <c r="V2003" s="127"/>
      <c r="W2003" s="127"/>
      <c r="X2003" s="127"/>
      <c r="Y2003" s="127"/>
      <c r="Z2003" s="127"/>
      <c r="AA2003" s="134"/>
    </row>
    <row r="2004" spans="1:31" ht="13.5" thickBot="1" x14ac:dyDescent="0.25">
      <c r="A2004" s="141"/>
      <c r="B2004" s="128"/>
      <c r="C2004" s="128"/>
      <c r="D2004" s="145"/>
      <c r="E2004" s="128"/>
      <c r="F2004" s="128"/>
      <c r="G2004" s="128"/>
      <c r="H2004" s="128"/>
      <c r="I2004" s="128"/>
      <c r="J2004" s="138"/>
      <c r="K2004" s="107" t="s">
        <v>14</v>
      </c>
      <c r="L2004" s="108" t="s">
        <v>60</v>
      </c>
      <c r="M2004" s="113" t="s">
        <v>186</v>
      </c>
      <c r="N2004" s="109">
        <v>240</v>
      </c>
      <c r="O2004" s="109">
        <v>3</v>
      </c>
      <c r="P2004" s="109">
        <v>5</v>
      </c>
      <c r="Q2004" s="109" t="s">
        <v>201</v>
      </c>
      <c r="R2004" s="110"/>
      <c r="S2004" s="128"/>
      <c r="T2004" s="128"/>
      <c r="U2004" s="128"/>
      <c r="V2004" s="128"/>
      <c r="W2004" s="128"/>
      <c r="X2004" s="128"/>
      <c r="Y2004" s="128"/>
      <c r="Z2004" s="128"/>
      <c r="AA2004" s="135"/>
    </row>
    <row r="2005" spans="1:31" x14ac:dyDescent="0.2">
      <c r="A2005" s="139" t="s">
        <v>886</v>
      </c>
      <c r="B2005" s="126" t="s">
        <v>76</v>
      </c>
      <c r="C2005" s="142">
        <v>43666</v>
      </c>
      <c r="D2005" s="143" t="s">
        <v>78</v>
      </c>
      <c r="E2005" s="126"/>
      <c r="F2005" s="126"/>
      <c r="G2005" s="126"/>
      <c r="H2005" s="126"/>
      <c r="I2005" s="126"/>
      <c r="J2005" s="136" t="s">
        <v>79</v>
      </c>
      <c r="K2005" s="100" t="s">
        <v>23</v>
      </c>
      <c r="L2005" s="93" t="s">
        <v>60</v>
      </c>
      <c r="M2005" s="111" t="s">
        <v>179</v>
      </c>
      <c r="N2005" s="101">
        <v>240</v>
      </c>
      <c r="O2005" s="101">
        <v>3</v>
      </c>
      <c r="P2005" s="101">
        <v>65</v>
      </c>
      <c r="Q2005" s="101">
        <v>80</v>
      </c>
      <c r="R2005" s="102"/>
      <c r="S2005" s="126">
        <v>200</v>
      </c>
      <c r="T2005" s="126">
        <v>3</v>
      </c>
      <c r="U2005" s="126">
        <v>65</v>
      </c>
      <c r="V2005" s="126">
        <v>48.3</v>
      </c>
      <c r="W2005" s="126">
        <v>15</v>
      </c>
      <c r="X2005" s="126">
        <v>5288.35</v>
      </c>
      <c r="Y2005" s="126" t="s">
        <v>74</v>
      </c>
      <c r="Z2005" s="126"/>
      <c r="AA2005" s="133" t="s">
        <v>85</v>
      </c>
      <c r="AE2005" t="str">
        <f>IF(P2005&gt;U2005,"XXXX","")</f>
        <v/>
      </c>
    </row>
    <row r="2006" spans="1:31" x14ac:dyDescent="0.2">
      <c r="A2006" s="140"/>
      <c r="B2006" s="127"/>
      <c r="C2006" s="127"/>
      <c r="D2006" s="144"/>
      <c r="E2006" s="127"/>
      <c r="F2006" s="127"/>
      <c r="G2006" s="127"/>
      <c r="H2006" s="127"/>
      <c r="I2006" s="127"/>
      <c r="J2006" s="137"/>
      <c r="K2006" s="103" t="s">
        <v>13</v>
      </c>
      <c r="L2006" s="104" t="s">
        <v>60</v>
      </c>
      <c r="M2006" s="112" t="s">
        <v>67</v>
      </c>
      <c r="N2006" s="105">
        <v>240</v>
      </c>
      <c r="O2006" s="105">
        <v>3</v>
      </c>
      <c r="P2006" s="105">
        <v>5</v>
      </c>
      <c r="Q2006" s="105">
        <v>90</v>
      </c>
      <c r="R2006" s="106">
        <v>25</v>
      </c>
      <c r="S2006" s="127"/>
      <c r="T2006" s="127"/>
      <c r="U2006" s="127"/>
      <c r="V2006" s="127"/>
      <c r="W2006" s="127"/>
      <c r="X2006" s="127"/>
      <c r="Y2006" s="127"/>
      <c r="Z2006" s="127"/>
      <c r="AA2006" s="134"/>
    </row>
    <row r="2007" spans="1:31" ht="13.5" thickBot="1" x14ac:dyDescent="0.25">
      <c r="A2007" s="141"/>
      <c r="B2007" s="128"/>
      <c r="C2007" s="128"/>
      <c r="D2007" s="145"/>
      <c r="E2007" s="128"/>
      <c r="F2007" s="128"/>
      <c r="G2007" s="128"/>
      <c r="H2007" s="128"/>
      <c r="I2007" s="128"/>
      <c r="J2007" s="138"/>
      <c r="K2007" s="107" t="s">
        <v>14</v>
      </c>
      <c r="L2007" s="108" t="s">
        <v>60</v>
      </c>
      <c r="M2007" s="113" t="s">
        <v>186</v>
      </c>
      <c r="N2007" s="109">
        <v>240</v>
      </c>
      <c r="O2007" s="109">
        <v>3</v>
      </c>
      <c r="P2007" s="109">
        <v>5</v>
      </c>
      <c r="Q2007" s="109" t="s">
        <v>201</v>
      </c>
      <c r="R2007" s="110"/>
      <c r="S2007" s="128"/>
      <c r="T2007" s="128"/>
      <c r="U2007" s="128"/>
      <c r="V2007" s="128"/>
      <c r="W2007" s="128"/>
      <c r="X2007" s="128"/>
      <c r="Y2007" s="128"/>
      <c r="Z2007" s="128"/>
      <c r="AA2007" s="135"/>
    </row>
    <row r="2008" spans="1:31" x14ac:dyDescent="0.2">
      <c r="A2008" s="139" t="s">
        <v>887</v>
      </c>
      <c r="B2008" s="126" t="s">
        <v>76</v>
      </c>
      <c r="C2008" s="142">
        <v>43666</v>
      </c>
      <c r="D2008" s="143" t="s">
        <v>78</v>
      </c>
      <c r="E2008" s="126"/>
      <c r="F2008" s="126"/>
      <c r="G2008" s="126"/>
      <c r="H2008" s="126"/>
      <c r="I2008" s="126"/>
      <c r="J2008" s="136" t="s">
        <v>79</v>
      </c>
      <c r="K2008" s="100" t="s">
        <v>23</v>
      </c>
      <c r="L2008" s="93" t="s">
        <v>60</v>
      </c>
      <c r="M2008" s="111" t="s">
        <v>179</v>
      </c>
      <c r="N2008" s="101">
        <v>240</v>
      </c>
      <c r="O2008" s="101">
        <v>3</v>
      </c>
      <c r="P2008" s="101">
        <v>65</v>
      </c>
      <c r="Q2008" s="101">
        <v>90</v>
      </c>
      <c r="R2008" s="102"/>
      <c r="S2008" s="126">
        <v>200</v>
      </c>
      <c r="T2008" s="126">
        <v>3</v>
      </c>
      <c r="U2008" s="126">
        <v>65</v>
      </c>
      <c r="V2008" s="126">
        <v>48.3</v>
      </c>
      <c r="W2008" s="126">
        <v>15</v>
      </c>
      <c r="X2008" s="126">
        <v>5288.35</v>
      </c>
      <c r="Y2008" s="126" t="s">
        <v>74</v>
      </c>
      <c r="Z2008" s="126"/>
      <c r="AA2008" s="133" t="s">
        <v>85</v>
      </c>
      <c r="AE2008" t="str">
        <f>IF(P2008&gt;U2008,"XXXX","")</f>
        <v/>
      </c>
    </row>
    <row r="2009" spans="1:31" x14ac:dyDescent="0.2">
      <c r="A2009" s="140"/>
      <c r="B2009" s="127"/>
      <c r="C2009" s="127"/>
      <c r="D2009" s="144"/>
      <c r="E2009" s="127"/>
      <c r="F2009" s="127"/>
      <c r="G2009" s="127"/>
      <c r="H2009" s="127"/>
      <c r="I2009" s="127"/>
      <c r="J2009" s="137"/>
      <c r="K2009" s="103" t="s">
        <v>13</v>
      </c>
      <c r="L2009" s="104" t="s">
        <v>60</v>
      </c>
      <c r="M2009" s="112" t="s">
        <v>67</v>
      </c>
      <c r="N2009" s="105">
        <v>240</v>
      </c>
      <c r="O2009" s="105">
        <v>3</v>
      </c>
      <c r="P2009" s="105">
        <v>5</v>
      </c>
      <c r="Q2009" s="105">
        <v>90</v>
      </c>
      <c r="R2009" s="106">
        <v>25</v>
      </c>
      <c r="S2009" s="127"/>
      <c r="T2009" s="127"/>
      <c r="U2009" s="127"/>
      <c r="V2009" s="127"/>
      <c r="W2009" s="127"/>
      <c r="X2009" s="127"/>
      <c r="Y2009" s="127"/>
      <c r="Z2009" s="127"/>
      <c r="AA2009" s="134"/>
    </row>
    <row r="2010" spans="1:31" ht="13.5" thickBot="1" x14ac:dyDescent="0.25">
      <c r="A2010" s="141"/>
      <c r="B2010" s="128"/>
      <c r="C2010" s="128"/>
      <c r="D2010" s="145"/>
      <c r="E2010" s="128"/>
      <c r="F2010" s="128"/>
      <c r="G2010" s="128"/>
      <c r="H2010" s="128"/>
      <c r="I2010" s="128"/>
      <c r="J2010" s="138"/>
      <c r="K2010" s="107" t="s">
        <v>14</v>
      </c>
      <c r="L2010" s="108" t="s">
        <v>60</v>
      </c>
      <c r="M2010" s="113" t="s">
        <v>186</v>
      </c>
      <c r="N2010" s="109">
        <v>240</v>
      </c>
      <c r="O2010" s="109">
        <v>3</v>
      </c>
      <c r="P2010" s="109">
        <v>5</v>
      </c>
      <c r="Q2010" s="109" t="s">
        <v>201</v>
      </c>
      <c r="R2010" s="110"/>
      <c r="S2010" s="128"/>
      <c r="T2010" s="128"/>
      <c r="U2010" s="128"/>
      <c r="V2010" s="128"/>
      <c r="W2010" s="128"/>
      <c r="X2010" s="128"/>
      <c r="Y2010" s="128"/>
      <c r="Z2010" s="128"/>
      <c r="AA2010" s="135"/>
    </row>
    <row r="2011" spans="1:31" x14ac:dyDescent="0.2">
      <c r="A2011" s="139" t="s">
        <v>888</v>
      </c>
      <c r="B2011" s="126" t="s">
        <v>76</v>
      </c>
      <c r="C2011" s="142">
        <v>43666</v>
      </c>
      <c r="D2011" s="143" t="s">
        <v>78</v>
      </c>
      <c r="E2011" s="126"/>
      <c r="F2011" s="126"/>
      <c r="G2011" s="126"/>
      <c r="H2011" s="126"/>
      <c r="I2011" s="126"/>
      <c r="J2011" s="136" t="s">
        <v>79</v>
      </c>
      <c r="K2011" s="100" t="s">
        <v>23</v>
      </c>
      <c r="L2011" s="93" t="s">
        <v>60</v>
      </c>
      <c r="M2011" s="111" t="s">
        <v>179</v>
      </c>
      <c r="N2011" s="101">
        <v>240</v>
      </c>
      <c r="O2011" s="101">
        <v>3</v>
      </c>
      <c r="P2011" s="101">
        <v>65</v>
      </c>
      <c r="Q2011" s="101">
        <v>100</v>
      </c>
      <c r="R2011" s="102"/>
      <c r="S2011" s="126">
        <v>200</v>
      </c>
      <c r="T2011" s="126">
        <v>3</v>
      </c>
      <c r="U2011" s="126">
        <v>65</v>
      </c>
      <c r="V2011" s="126">
        <v>48.3</v>
      </c>
      <c r="W2011" s="126">
        <v>15</v>
      </c>
      <c r="X2011" s="126">
        <v>5288.35</v>
      </c>
      <c r="Y2011" s="126" t="s">
        <v>74</v>
      </c>
      <c r="Z2011" s="126"/>
      <c r="AA2011" s="133" t="s">
        <v>85</v>
      </c>
      <c r="AE2011" t="str">
        <f>IF(P2011&gt;U2011,"XXXX","")</f>
        <v/>
      </c>
    </row>
    <row r="2012" spans="1:31" x14ac:dyDescent="0.2">
      <c r="A2012" s="140"/>
      <c r="B2012" s="127"/>
      <c r="C2012" s="127"/>
      <c r="D2012" s="144"/>
      <c r="E2012" s="127"/>
      <c r="F2012" s="127"/>
      <c r="G2012" s="127"/>
      <c r="H2012" s="127"/>
      <c r="I2012" s="127"/>
      <c r="J2012" s="137"/>
      <c r="K2012" s="103" t="s">
        <v>13</v>
      </c>
      <c r="L2012" s="104" t="s">
        <v>60</v>
      </c>
      <c r="M2012" s="112" t="s">
        <v>67</v>
      </c>
      <c r="N2012" s="105">
        <v>240</v>
      </c>
      <c r="O2012" s="105">
        <v>3</v>
      </c>
      <c r="P2012" s="105">
        <v>5</v>
      </c>
      <c r="Q2012" s="105">
        <v>90</v>
      </c>
      <c r="R2012" s="106">
        <v>25</v>
      </c>
      <c r="S2012" s="127"/>
      <c r="T2012" s="127"/>
      <c r="U2012" s="127"/>
      <c r="V2012" s="127"/>
      <c r="W2012" s="127"/>
      <c r="X2012" s="127"/>
      <c r="Y2012" s="127"/>
      <c r="Z2012" s="127"/>
      <c r="AA2012" s="134"/>
    </row>
    <row r="2013" spans="1:31" ht="13.5" thickBot="1" x14ac:dyDescent="0.25">
      <c r="A2013" s="141"/>
      <c r="B2013" s="128"/>
      <c r="C2013" s="128"/>
      <c r="D2013" s="145"/>
      <c r="E2013" s="128"/>
      <c r="F2013" s="128"/>
      <c r="G2013" s="128"/>
      <c r="H2013" s="128"/>
      <c r="I2013" s="128"/>
      <c r="J2013" s="138"/>
      <c r="K2013" s="107" t="s">
        <v>14</v>
      </c>
      <c r="L2013" s="108" t="s">
        <v>60</v>
      </c>
      <c r="M2013" s="113" t="s">
        <v>186</v>
      </c>
      <c r="N2013" s="109">
        <v>240</v>
      </c>
      <c r="O2013" s="109">
        <v>3</v>
      </c>
      <c r="P2013" s="109">
        <v>5</v>
      </c>
      <c r="Q2013" s="109" t="s">
        <v>201</v>
      </c>
      <c r="R2013" s="110"/>
      <c r="S2013" s="128"/>
      <c r="T2013" s="128"/>
      <c r="U2013" s="128"/>
      <c r="V2013" s="128"/>
      <c r="W2013" s="128"/>
      <c r="X2013" s="128"/>
      <c r="Y2013" s="128"/>
      <c r="Z2013" s="128"/>
      <c r="AA2013" s="135"/>
    </row>
    <row r="2014" spans="1:31" x14ac:dyDescent="0.2">
      <c r="A2014" s="139" t="s">
        <v>889</v>
      </c>
      <c r="B2014" s="126" t="s">
        <v>76</v>
      </c>
      <c r="C2014" s="142">
        <v>43666</v>
      </c>
      <c r="D2014" s="143" t="s">
        <v>78</v>
      </c>
      <c r="E2014" s="126"/>
      <c r="F2014" s="126"/>
      <c r="G2014" s="126"/>
      <c r="H2014" s="126"/>
      <c r="I2014" s="126"/>
      <c r="J2014" s="136" t="s">
        <v>79</v>
      </c>
      <c r="K2014" s="100" t="s">
        <v>23</v>
      </c>
      <c r="L2014" s="93" t="s">
        <v>60</v>
      </c>
      <c r="M2014" s="111" t="s">
        <v>179</v>
      </c>
      <c r="N2014" s="101">
        <v>240</v>
      </c>
      <c r="O2014" s="101">
        <v>3</v>
      </c>
      <c r="P2014" s="101">
        <v>65</v>
      </c>
      <c r="Q2014" s="101">
        <v>110</v>
      </c>
      <c r="R2014" s="102"/>
      <c r="S2014" s="126">
        <v>200</v>
      </c>
      <c r="T2014" s="126">
        <v>3</v>
      </c>
      <c r="U2014" s="126">
        <v>65</v>
      </c>
      <c r="V2014" s="126">
        <v>48.3</v>
      </c>
      <c r="W2014" s="126">
        <v>15</v>
      </c>
      <c r="X2014" s="126">
        <v>5288.35</v>
      </c>
      <c r="Y2014" s="126" t="s">
        <v>74</v>
      </c>
      <c r="Z2014" s="126"/>
      <c r="AA2014" s="133" t="s">
        <v>85</v>
      </c>
      <c r="AE2014" t="str">
        <f>IF(P2014&gt;U2014,"XXXX","")</f>
        <v/>
      </c>
    </row>
    <row r="2015" spans="1:31" x14ac:dyDescent="0.2">
      <c r="A2015" s="140"/>
      <c r="B2015" s="127"/>
      <c r="C2015" s="127"/>
      <c r="D2015" s="144"/>
      <c r="E2015" s="127"/>
      <c r="F2015" s="127"/>
      <c r="G2015" s="127"/>
      <c r="H2015" s="127"/>
      <c r="I2015" s="127"/>
      <c r="J2015" s="137"/>
      <c r="K2015" s="103" t="s">
        <v>13</v>
      </c>
      <c r="L2015" s="104" t="s">
        <v>60</v>
      </c>
      <c r="M2015" s="112" t="s">
        <v>67</v>
      </c>
      <c r="N2015" s="105">
        <v>240</v>
      </c>
      <c r="O2015" s="105">
        <v>3</v>
      </c>
      <c r="P2015" s="105">
        <v>5</v>
      </c>
      <c r="Q2015" s="105">
        <v>90</v>
      </c>
      <c r="R2015" s="106">
        <v>25</v>
      </c>
      <c r="S2015" s="127"/>
      <c r="T2015" s="127"/>
      <c r="U2015" s="127"/>
      <c r="V2015" s="127"/>
      <c r="W2015" s="127"/>
      <c r="X2015" s="127"/>
      <c r="Y2015" s="127"/>
      <c r="Z2015" s="127"/>
      <c r="AA2015" s="134"/>
    </row>
    <row r="2016" spans="1:31" ht="13.5" thickBot="1" x14ac:dyDescent="0.25">
      <c r="A2016" s="141"/>
      <c r="B2016" s="128"/>
      <c r="C2016" s="128"/>
      <c r="D2016" s="145"/>
      <c r="E2016" s="128"/>
      <c r="F2016" s="128"/>
      <c r="G2016" s="128"/>
      <c r="H2016" s="128"/>
      <c r="I2016" s="128"/>
      <c r="J2016" s="138"/>
      <c r="K2016" s="107" t="s">
        <v>14</v>
      </c>
      <c r="L2016" s="108" t="s">
        <v>60</v>
      </c>
      <c r="M2016" s="113" t="s">
        <v>186</v>
      </c>
      <c r="N2016" s="109">
        <v>240</v>
      </c>
      <c r="O2016" s="109">
        <v>3</v>
      </c>
      <c r="P2016" s="109">
        <v>5</v>
      </c>
      <c r="Q2016" s="109" t="s">
        <v>201</v>
      </c>
      <c r="R2016" s="110"/>
      <c r="S2016" s="128"/>
      <c r="T2016" s="128"/>
      <c r="U2016" s="128"/>
      <c r="V2016" s="128"/>
      <c r="W2016" s="128"/>
      <c r="X2016" s="128"/>
      <c r="Y2016" s="128"/>
      <c r="Z2016" s="128"/>
      <c r="AA2016" s="135"/>
    </row>
    <row r="2017" spans="1:31" x14ac:dyDescent="0.2">
      <c r="A2017" s="139" t="s">
        <v>890</v>
      </c>
      <c r="B2017" s="126" t="s">
        <v>76</v>
      </c>
      <c r="C2017" s="142">
        <v>43666</v>
      </c>
      <c r="D2017" s="143" t="s">
        <v>78</v>
      </c>
      <c r="E2017" s="126"/>
      <c r="F2017" s="126"/>
      <c r="G2017" s="126"/>
      <c r="H2017" s="126"/>
      <c r="I2017" s="126"/>
      <c r="J2017" s="136" t="s">
        <v>79</v>
      </c>
      <c r="K2017" s="100" t="s">
        <v>23</v>
      </c>
      <c r="L2017" s="93" t="s">
        <v>60</v>
      </c>
      <c r="M2017" s="111" t="s">
        <v>179</v>
      </c>
      <c r="N2017" s="101">
        <v>240</v>
      </c>
      <c r="O2017" s="101">
        <v>3</v>
      </c>
      <c r="P2017" s="101">
        <v>65</v>
      </c>
      <c r="Q2017" s="101">
        <v>125</v>
      </c>
      <c r="R2017" s="102"/>
      <c r="S2017" s="126">
        <v>200</v>
      </c>
      <c r="T2017" s="126">
        <v>3</v>
      </c>
      <c r="U2017" s="126">
        <v>65</v>
      </c>
      <c r="V2017" s="126">
        <v>48.3</v>
      </c>
      <c r="W2017" s="126">
        <v>15</v>
      </c>
      <c r="X2017" s="126">
        <v>5288.35</v>
      </c>
      <c r="Y2017" s="126" t="s">
        <v>74</v>
      </c>
      <c r="Z2017" s="126"/>
      <c r="AA2017" s="133" t="s">
        <v>85</v>
      </c>
      <c r="AE2017" t="str">
        <f>IF(P2017&gt;U2017,"XXXX","")</f>
        <v/>
      </c>
    </row>
    <row r="2018" spans="1:31" x14ac:dyDescent="0.2">
      <c r="A2018" s="140"/>
      <c r="B2018" s="127"/>
      <c r="C2018" s="127"/>
      <c r="D2018" s="144"/>
      <c r="E2018" s="127"/>
      <c r="F2018" s="127"/>
      <c r="G2018" s="127"/>
      <c r="H2018" s="127"/>
      <c r="I2018" s="127"/>
      <c r="J2018" s="137"/>
      <c r="K2018" s="103" t="s">
        <v>13</v>
      </c>
      <c r="L2018" s="104" t="s">
        <v>60</v>
      </c>
      <c r="M2018" s="112" t="s">
        <v>67</v>
      </c>
      <c r="N2018" s="105">
        <v>240</v>
      </c>
      <c r="O2018" s="105">
        <v>3</v>
      </c>
      <c r="P2018" s="105">
        <v>5</v>
      </c>
      <c r="Q2018" s="105">
        <v>90</v>
      </c>
      <c r="R2018" s="106">
        <v>25</v>
      </c>
      <c r="S2018" s="127"/>
      <c r="T2018" s="127"/>
      <c r="U2018" s="127"/>
      <c r="V2018" s="127"/>
      <c r="W2018" s="127"/>
      <c r="X2018" s="127"/>
      <c r="Y2018" s="127"/>
      <c r="Z2018" s="127"/>
      <c r="AA2018" s="134"/>
    </row>
    <row r="2019" spans="1:31" ht="13.5" thickBot="1" x14ac:dyDescent="0.25">
      <c r="A2019" s="141"/>
      <c r="B2019" s="128"/>
      <c r="C2019" s="128"/>
      <c r="D2019" s="145"/>
      <c r="E2019" s="128"/>
      <c r="F2019" s="128"/>
      <c r="G2019" s="128"/>
      <c r="H2019" s="128"/>
      <c r="I2019" s="128"/>
      <c r="J2019" s="138"/>
      <c r="K2019" s="107" t="s">
        <v>14</v>
      </c>
      <c r="L2019" s="108" t="s">
        <v>60</v>
      </c>
      <c r="M2019" s="113" t="s">
        <v>186</v>
      </c>
      <c r="N2019" s="109">
        <v>240</v>
      </c>
      <c r="O2019" s="109">
        <v>3</v>
      </c>
      <c r="P2019" s="109">
        <v>5</v>
      </c>
      <c r="Q2019" s="109" t="s">
        <v>201</v>
      </c>
      <c r="R2019" s="110"/>
      <c r="S2019" s="128"/>
      <c r="T2019" s="128"/>
      <c r="U2019" s="128"/>
      <c r="V2019" s="128"/>
      <c r="W2019" s="128"/>
      <c r="X2019" s="128"/>
      <c r="Y2019" s="128"/>
      <c r="Z2019" s="128"/>
      <c r="AA2019" s="135"/>
    </row>
    <row r="2020" spans="1:31" x14ac:dyDescent="0.2">
      <c r="A2020" s="139" t="s">
        <v>891</v>
      </c>
      <c r="B2020" s="126" t="s">
        <v>76</v>
      </c>
      <c r="C2020" s="142">
        <v>43666</v>
      </c>
      <c r="D2020" s="143" t="s">
        <v>78</v>
      </c>
      <c r="E2020" s="126"/>
      <c r="F2020" s="126"/>
      <c r="G2020" s="126"/>
      <c r="H2020" s="126"/>
      <c r="I2020" s="126"/>
      <c r="J2020" s="136" t="s">
        <v>79</v>
      </c>
      <c r="K2020" s="100" t="s">
        <v>23</v>
      </c>
      <c r="L2020" s="93" t="s">
        <v>60</v>
      </c>
      <c r="M2020" s="111" t="s">
        <v>179</v>
      </c>
      <c r="N2020" s="101">
        <v>240</v>
      </c>
      <c r="O2020" s="101">
        <v>3</v>
      </c>
      <c r="P2020" s="101">
        <v>65</v>
      </c>
      <c r="Q2020" s="101">
        <v>80</v>
      </c>
      <c r="R2020" s="102"/>
      <c r="S2020" s="126">
        <v>200</v>
      </c>
      <c r="T2020" s="126">
        <v>3</v>
      </c>
      <c r="U2020" s="126">
        <v>65</v>
      </c>
      <c r="V2020" s="126">
        <v>62.1</v>
      </c>
      <c r="W2020" s="126">
        <v>20</v>
      </c>
      <c r="X2020" s="126">
        <v>5288.35</v>
      </c>
      <c r="Y2020" s="126" t="s">
        <v>74</v>
      </c>
      <c r="Z2020" s="126"/>
      <c r="AA2020" s="133" t="s">
        <v>85</v>
      </c>
      <c r="AE2020" t="str">
        <f>IF(P2020&gt;U2020,"XXXX","")</f>
        <v/>
      </c>
    </row>
    <row r="2021" spans="1:31" x14ac:dyDescent="0.2">
      <c r="A2021" s="140"/>
      <c r="B2021" s="127"/>
      <c r="C2021" s="127"/>
      <c r="D2021" s="144"/>
      <c r="E2021" s="127"/>
      <c r="F2021" s="127"/>
      <c r="G2021" s="127"/>
      <c r="H2021" s="127"/>
      <c r="I2021" s="127"/>
      <c r="J2021" s="137"/>
      <c r="K2021" s="103" t="s">
        <v>13</v>
      </c>
      <c r="L2021" s="104" t="s">
        <v>60</v>
      </c>
      <c r="M2021" s="112" t="s">
        <v>67</v>
      </c>
      <c r="N2021" s="105">
        <v>240</v>
      </c>
      <c r="O2021" s="105">
        <v>3</v>
      </c>
      <c r="P2021" s="105">
        <v>5</v>
      </c>
      <c r="Q2021" s="105">
        <v>90</v>
      </c>
      <c r="R2021" s="106">
        <v>25</v>
      </c>
      <c r="S2021" s="127"/>
      <c r="T2021" s="127"/>
      <c r="U2021" s="127"/>
      <c r="V2021" s="127"/>
      <c r="W2021" s="127"/>
      <c r="X2021" s="127"/>
      <c r="Y2021" s="127"/>
      <c r="Z2021" s="127"/>
      <c r="AA2021" s="134"/>
    </row>
    <row r="2022" spans="1:31" ht="13.5" thickBot="1" x14ac:dyDescent="0.25">
      <c r="A2022" s="141"/>
      <c r="B2022" s="128"/>
      <c r="C2022" s="128"/>
      <c r="D2022" s="145"/>
      <c r="E2022" s="128"/>
      <c r="F2022" s="128"/>
      <c r="G2022" s="128"/>
      <c r="H2022" s="128"/>
      <c r="I2022" s="128"/>
      <c r="J2022" s="138"/>
      <c r="K2022" s="107" t="s">
        <v>14</v>
      </c>
      <c r="L2022" s="108" t="s">
        <v>60</v>
      </c>
      <c r="M2022" s="113" t="s">
        <v>186</v>
      </c>
      <c r="N2022" s="109">
        <v>240</v>
      </c>
      <c r="O2022" s="109">
        <v>3</v>
      </c>
      <c r="P2022" s="109">
        <v>5</v>
      </c>
      <c r="Q2022" s="109" t="s">
        <v>201</v>
      </c>
      <c r="R2022" s="110"/>
      <c r="S2022" s="128"/>
      <c r="T2022" s="128"/>
      <c r="U2022" s="128"/>
      <c r="V2022" s="128"/>
      <c r="W2022" s="128"/>
      <c r="X2022" s="128"/>
      <c r="Y2022" s="128"/>
      <c r="Z2022" s="128"/>
      <c r="AA2022" s="135"/>
    </row>
    <row r="2023" spans="1:31" x14ac:dyDescent="0.2">
      <c r="A2023" s="139" t="s">
        <v>892</v>
      </c>
      <c r="B2023" s="126" t="s">
        <v>76</v>
      </c>
      <c r="C2023" s="142">
        <v>43666</v>
      </c>
      <c r="D2023" s="143" t="s">
        <v>78</v>
      </c>
      <c r="E2023" s="126"/>
      <c r="F2023" s="126"/>
      <c r="G2023" s="126"/>
      <c r="H2023" s="126"/>
      <c r="I2023" s="126"/>
      <c r="J2023" s="136" t="s">
        <v>79</v>
      </c>
      <c r="K2023" s="100" t="s">
        <v>23</v>
      </c>
      <c r="L2023" s="93" t="s">
        <v>60</v>
      </c>
      <c r="M2023" s="111" t="s">
        <v>179</v>
      </c>
      <c r="N2023" s="101">
        <v>240</v>
      </c>
      <c r="O2023" s="101">
        <v>3</v>
      </c>
      <c r="P2023" s="101">
        <v>65</v>
      </c>
      <c r="Q2023" s="101">
        <v>90</v>
      </c>
      <c r="R2023" s="102"/>
      <c r="S2023" s="126">
        <v>200</v>
      </c>
      <c r="T2023" s="126">
        <v>3</v>
      </c>
      <c r="U2023" s="126">
        <v>65</v>
      </c>
      <c r="V2023" s="126">
        <v>62.1</v>
      </c>
      <c r="W2023" s="126">
        <v>20</v>
      </c>
      <c r="X2023" s="126">
        <v>5288.35</v>
      </c>
      <c r="Y2023" s="126" t="s">
        <v>74</v>
      </c>
      <c r="Z2023" s="126"/>
      <c r="AA2023" s="133" t="s">
        <v>85</v>
      </c>
      <c r="AE2023" t="str">
        <f>IF(P2023&gt;U2023,"XXXX","")</f>
        <v/>
      </c>
    </row>
    <row r="2024" spans="1:31" x14ac:dyDescent="0.2">
      <c r="A2024" s="140"/>
      <c r="B2024" s="127"/>
      <c r="C2024" s="127"/>
      <c r="D2024" s="144"/>
      <c r="E2024" s="127"/>
      <c r="F2024" s="127"/>
      <c r="G2024" s="127"/>
      <c r="H2024" s="127"/>
      <c r="I2024" s="127"/>
      <c r="J2024" s="137"/>
      <c r="K2024" s="103" t="s">
        <v>13</v>
      </c>
      <c r="L2024" s="104" t="s">
        <v>60</v>
      </c>
      <c r="M2024" s="112" t="s">
        <v>67</v>
      </c>
      <c r="N2024" s="105">
        <v>240</v>
      </c>
      <c r="O2024" s="105">
        <v>3</v>
      </c>
      <c r="P2024" s="105">
        <v>5</v>
      </c>
      <c r="Q2024" s="105">
        <v>90</v>
      </c>
      <c r="R2024" s="106">
        <v>25</v>
      </c>
      <c r="S2024" s="127"/>
      <c r="T2024" s="127"/>
      <c r="U2024" s="127"/>
      <c r="V2024" s="127"/>
      <c r="W2024" s="127"/>
      <c r="X2024" s="127"/>
      <c r="Y2024" s="127"/>
      <c r="Z2024" s="127"/>
      <c r="AA2024" s="134"/>
    </row>
    <row r="2025" spans="1:31" ht="13.5" thickBot="1" x14ac:dyDescent="0.25">
      <c r="A2025" s="141"/>
      <c r="B2025" s="128"/>
      <c r="C2025" s="128"/>
      <c r="D2025" s="145"/>
      <c r="E2025" s="128"/>
      <c r="F2025" s="128"/>
      <c r="G2025" s="128"/>
      <c r="H2025" s="128"/>
      <c r="I2025" s="128"/>
      <c r="J2025" s="138"/>
      <c r="K2025" s="107" t="s">
        <v>14</v>
      </c>
      <c r="L2025" s="108" t="s">
        <v>60</v>
      </c>
      <c r="M2025" s="113" t="s">
        <v>186</v>
      </c>
      <c r="N2025" s="109">
        <v>240</v>
      </c>
      <c r="O2025" s="109">
        <v>3</v>
      </c>
      <c r="P2025" s="109">
        <v>5</v>
      </c>
      <c r="Q2025" s="109" t="s">
        <v>201</v>
      </c>
      <c r="R2025" s="110"/>
      <c r="S2025" s="128"/>
      <c r="T2025" s="128"/>
      <c r="U2025" s="128"/>
      <c r="V2025" s="128"/>
      <c r="W2025" s="128"/>
      <c r="X2025" s="128"/>
      <c r="Y2025" s="128"/>
      <c r="Z2025" s="128"/>
      <c r="AA2025" s="135"/>
    </row>
    <row r="2026" spans="1:31" x14ac:dyDescent="0.2">
      <c r="A2026" s="139" t="s">
        <v>893</v>
      </c>
      <c r="B2026" s="126" t="s">
        <v>76</v>
      </c>
      <c r="C2026" s="142">
        <v>43666</v>
      </c>
      <c r="D2026" s="143" t="s">
        <v>78</v>
      </c>
      <c r="E2026" s="126"/>
      <c r="F2026" s="126"/>
      <c r="G2026" s="126"/>
      <c r="H2026" s="126"/>
      <c r="I2026" s="126"/>
      <c r="J2026" s="136" t="s">
        <v>79</v>
      </c>
      <c r="K2026" s="100" t="s">
        <v>23</v>
      </c>
      <c r="L2026" s="93" t="s">
        <v>60</v>
      </c>
      <c r="M2026" s="111" t="s">
        <v>179</v>
      </c>
      <c r="N2026" s="101">
        <v>240</v>
      </c>
      <c r="O2026" s="101">
        <v>3</v>
      </c>
      <c r="P2026" s="101">
        <v>65</v>
      </c>
      <c r="Q2026" s="101">
        <v>100</v>
      </c>
      <c r="R2026" s="102"/>
      <c r="S2026" s="126">
        <v>200</v>
      </c>
      <c r="T2026" s="126">
        <v>3</v>
      </c>
      <c r="U2026" s="126">
        <v>65</v>
      </c>
      <c r="V2026" s="126">
        <v>62.1</v>
      </c>
      <c r="W2026" s="126">
        <v>20</v>
      </c>
      <c r="X2026" s="126">
        <v>5288.35</v>
      </c>
      <c r="Y2026" s="126" t="s">
        <v>74</v>
      </c>
      <c r="Z2026" s="126"/>
      <c r="AA2026" s="133" t="s">
        <v>85</v>
      </c>
      <c r="AE2026" t="str">
        <f>IF(P2026&gt;U2026,"XXXX","")</f>
        <v/>
      </c>
    </row>
    <row r="2027" spans="1:31" x14ac:dyDescent="0.2">
      <c r="A2027" s="140"/>
      <c r="B2027" s="127"/>
      <c r="C2027" s="127"/>
      <c r="D2027" s="144"/>
      <c r="E2027" s="127"/>
      <c r="F2027" s="127"/>
      <c r="G2027" s="127"/>
      <c r="H2027" s="127"/>
      <c r="I2027" s="127"/>
      <c r="J2027" s="137"/>
      <c r="K2027" s="103" t="s">
        <v>13</v>
      </c>
      <c r="L2027" s="104" t="s">
        <v>60</v>
      </c>
      <c r="M2027" s="112" t="s">
        <v>67</v>
      </c>
      <c r="N2027" s="105">
        <v>240</v>
      </c>
      <c r="O2027" s="105">
        <v>3</v>
      </c>
      <c r="P2027" s="105">
        <v>5</v>
      </c>
      <c r="Q2027" s="105">
        <v>90</v>
      </c>
      <c r="R2027" s="106">
        <v>25</v>
      </c>
      <c r="S2027" s="127"/>
      <c r="T2027" s="127"/>
      <c r="U2027" s="127"/>
      <c r="V2027" s="127"/>
      <c r="W2027" s="127"/>
      <c r="X2027" s="127"/>
      <c r="Y2027" s="127"/>
      <c r="Z2027" s="127"/>
      <c r="AA2027" s="134"/>
    </row>
    <row r="2028" spans="1:31" ht="13.5" thickBot="1" x14ac:dyDescent="0.25">
      <c r="A2028" s="141"/>
      <c r="B2028" s="128"/>
      <c r="C2028" s="128"/>
      <c r="D2028" s="145"/>
      <c r="E2028" s="128"/>
      <c r="F2028" s="128"/>
      <c r="G2028" s="128"/>
      <c r="H2028" s="128"/>
      <c r="I2028" s="128"/>
      <c r="J2028" s="138"/>
      <c r="K2028" s="107" t="s">
        <v>14</v>
      </c>
      <c r="L2028" s="108" t="s">
        <v>60</v>
      </c>
      <c r="M2028" s="113" t="s">
        <v>186</v>
      </c>
      <c r="N2028" s="109">
        <v>240</v>
      </c>
      <c r="O2028" s="109">
        <v>3</v>
      </c>
      <c r="P2028" s="109">
        <v>5</v>
      </c>
      <c r="Q2028" s="109" t="s">
        <v>201</v>
      </c>
      <c r="R2028" s="110"/>
      <c r="S2028" s="128"/>
      <c r="T2028" s="128"/>
      <c r="U2028" s="128"/>
      <c r="V2028" s="128"/>
      <c r="W2028" s="128"/>
      <c r="X2028" s="128"/>
      <c r="Y2028" s="128"/>
      <c r="Z2028" s="128"/>
      <c r="AA2028" s="135"/>
    </row>
    <row r="2029" spans="1:31" x14ac:dyDescent="0.2">
      <c r="A2029" s="139" t="s">
        <v>894</v>
      </c>
      <c r="B2029" s="126" t="s">
        <v>76</v>
      </c>
      <c r="C2029" s="142">
        <v>43666</v>
      </c>
      <c r="D2029" s="143" t="s">
        <v>78</v>
      </c>
      <c r="E2029" s="126"/>
      <c r="F2029" s="126"/>
      <c r="G2029" s="126"/>
      <c r="H2029" s="126"/>
      <c r="I2029" s="126"/>
      <c r="J2029" s="136" t="s">
        <v>79</v>
      </c>
      <c r="K2029" s="100" t="s">
        <v>23</v>
      </c>
      <c r="L2029" s="93" t="s">
        <v>60</v>
      </c>
      <c r="M2029" s="111" t="s">
        <v>179</v>
      </c>
      <c r="N2029" s="101">
        <v>240</v>
      </c>
      <c r="O2029" s="101">
        <v>3</v>
      </c>
      <c r="P2029" s="101">
        <v>65</v>
      </c>
      <c r="Q2029" s="101">
        <v>110</v>
      </c>
      <c r="R2029" s="102"/>
      <c r="S2029" s="126">
        <v>200</v>
      </c>
      <c r="T2029" s="126">
        <v>3</v>
      </c>
      <c r="U2029" s="126">
        <v>65</v>
      </c>
      <c r="V2029" s="126">
        <v>62.1</v>
      </c>
      <c r="W2029" s="126">
        <v>20</v>
      </c>
      <c r="X2029" s="126">
        <v>5288.35</v>
      </c>
      <c r="Y2029" s="126" t="s">
        <v>74</v>
      </c>
      <c r="Z2029" s="126"/>
      <c r="AA2029" s="133" t="s">
        <v>85</v>
      </c>
      <c r="AE2029" t="str">
        <f>IF(P2029&gt;U2029,"XXXX","")</f>
        <v/>
      </c>
    </row>
    <row r="2030" spans="1:31" x14ac:dyDescent="0.2">
      <c r="A2030" s="140"/>
      <c r="B2030" s="127"/>
      <c r="C2030" s="127"/>
      <c r="D2030" s="144"/>
      <c r="E2030" s="127"/>
      <c r="F2030" s="127"/>
      <c r="G2030" s="127"/>
      <c r="H2030" s="127"/>
      <c r="I2030" s="127"/>
      <c r="J2030" s="137"/>
      <c r="K2030" s="103" t="s">
        <v>13</v>
      </c>
      <c r="L2030" s="104" t="s">
        <v>60</v>
      </c>
      <c r="M2030" s="112" t="s">
        <v>67</v>
      </c>
      <c r="N2030" s="105">
        <v>240</v>
      </c>
      <c r="O2030" s="105">
        <v>3</v>
      </c>
      <c r="P2030" s="105">
        <v>5</v>
      </c>
      <c r="Q2030" s="105">
        <v>90</v>
      </c>
      <c r="R2030" s="106">
        <v>25</v>
      </c>
      <c r="S2030" s="127"/>
      <c r="T2030" s="127"/>
      <c r="U2030" s="127"/>
      <c r="V2030" s="127"/>
      <c r="W2030" s="127"/>
      <c r="X2030" s="127"/>
      <c r="Y2030" s="127"/>
      <c r="Z2030" s="127"/>
      <c r="AA2030" s="134"/>
    </row>
    <row r="2031" spans="1:31" ht="13.5" thickBot="1" x14ac:dyDescent="0.25">
      <c r="A2031" s="141"/>
      <c r="B2031" s="128"/>
      <c r="C2031" s="128"/>
      <c r="D2031" s="145"/>
      <c r="E2031" s="128"/>
      <c r="F2031" s="128"/>
      <c r="G2031" s="128"/>
      <c r="H2031" s="128"/>
      <c r="I2031" s="128"/>
      <c r="J2031" s="138"/>
      <c r="K2031" s="107" t="s">
        <v>14</v>
      </c>
      <c r="L2031" s="108" t="s">
        <v>60</v>
      </c>
      <c r="M2031" s="113" t="s">
        <v>186</v>
      </c>
      <c r="N2031" s="109">
        <v>240</v>
      </c>
      <c r="O2031" s="109">
        <v>3</v>
      </c>
      <c r="P2031" s="109">
        <v>5</v>
      </c>
      <c r="Q2031" s="109" t="s">
        <v>201</v>
      </c>
      <c r="R2031" s="110"/>
      <c r="S2031" s="128"/>
      <c r="T2031" s="128"/>
      <c r="U2031" s="128"/>
      <c r="V2031" s="128"/>
      <c r="W2031" s="128"/>
      <c r="X2031" s="128"/>
      <c r="Y2031" s="128"/>
      <c r="Z2031" s="128"/>
      <c r="AA2031" s="135"/>
    </row>
    <row r="2032" spans="1:31" x14ac:dyDescent="0.2">
      <c r="A2032" s="139" t="s">
        <v>895</v>
      </c>
      <c r="B2032" s="126" t="s">
        <v>76</v>
      </c>
      <c r="C2032" s="142">
        <v>43666</v>
      </c>
      <c r="D2032" s="143" t="s">
        <v>78</v>
      </c>
      <c r="E2032" s="126"/>
      <c r="F2032" s="126"/>
      <c r="G2032" s="126"/>
      <c r="H2032" s="126"/>
      <c r="I2032" s="126"/>
      <c r="J2032" s="136" t="s">
        <v>79</v>
      </c>
      <c r="K2032" s="100" t="s">
        <v>23</v>
      </c>
      <c r="L2032" s="93" t="s">
        <v>60</v>
      </c>
      <c r="M2032" s="111" t="s">
        <v>179</v>
      </c>
      <c r="N2032" s="101">
        <v>240</v>
      </c>
      <c r="O2032" s="101">
        <v>3</v>
      </c>
      <c r="P2032" s="101">
        <v>65</v>
      </c>
      <c r="Q2032" s="101">
        <v>125</v>
      </c>
      <c r="R2032" s="102"/>
      <c r="S2032" s="126">
        <v>200</v>
      </c>
      <c r="T2032" s="126">
        <v>3</v>
      </c>
      <c r="U2032" s="126">
        <v>65</v>
      </c>
      <c r="V2032" s="126">
        <v>62.1</v>
      </c>
      <c r="W2032" s="126">
        <v>20</v>
      </c>
      <c r="X2032" s="126">
        <v>5288.35</v>
      </c>
      <c r="Y2032" s="126" t="s">
        <v>74</v>
      </c>
      <c r="Z2032" s="126"/>
      <c r="AA2032" s="133" t="s">
        <v>85</v>
      </c>
      <c r="AE2032" t="str">
        <f>IF(P2032&gt;U2032,"XXXX","")</f>
        <v/>
      </c>
    </row>
    <row r="2033" spans="1:31" x14ac:dyDescent="0.2">
      <c r="A2033" s="140"/>
      <c r="B2033" s="127"/>
      <c r="C2033" s="127"/>
      <c r="D2033" s="144"/>
      <c r="E2033" s="127"/>
      <c r="F2033" s="127"/>
      <c r="G2033" s="127"/>
      <c r="H2033" s="127"/>
      <c r="I2033" s="127"/>
      <c r="J2033" s="137"/>
      <c r="K2033" s="103" t="s">
        <v>13</v>
      </c>
      <c r="L2033" s="104" t="s">
        <v>60</v>
      </c>
      <c r="M2033" s="112" t="s">
        <v>67</v>
      </c>
      <c r="N2033" s="105">
        <v>240</v>
      </c>
      <c r="O2033" s="105">
        <v>3</v>
      </c>
      <c r="P2033" s="105">
        <v>5</v>
      </c>
      <c r="Q2033" s="105">
        <v>90</v>
      </c>
      <c r="R2033" s="106">
        <v>25</v>
      </c>
      <c r="S2033" s="127"/>
      <c r="T2033" s="127"/>
      <c r="U2033" s="127"/>
      <c r="V2033" s="127"/>
      <c r="W2033" s="127"/>
      <c r="X2033" s="127"/>
      <c r="Y2033" s="127"/>
      <c r="Z2033" s="127"/>
      <c r="AA2033" s="134"/>
    </row>
    <row r="2034" spans="1:31" ht="13.5" thickBot="1" x14ac:dyDescent="0.25">
      <c r="A2034" s="141"/>
      <c r="B2034" s="128"/>
      <c r="C2034" s="128"/>
      <c r="D2034" s="145"/>
      <c r="E2034" s="128"/>
      <c r="F2034" s="128"/>
      <c r="G2034" s="128"/>
      <c r="H2034" s="128"/>
      <c r="I2034" s="128"/>
      <c r="J2034" s="138"/>
      <c r="K2034" s="107" t="s">
        <v>14</v>
      </c>
      <c r="L2034" s="108" t="s">
        <v>60</v>
      </c>
      <c r="M2034" s="113" t="s">
        <v>186</v>
      </c>
      <c r="N2034" s="109">
        <v>240</v>
      </c>
      <c r="O2034" s="109">
        <v>3</v>
      </c>
      <c r="P2034" s="109">
        <v>5</v>
      </c>
      <c r="Q2034" s="109" t="s">
        <v>201</v>
      </c>
      <c r="R2034" s="110"/>
      <c r="S2034" s="128"/>
      <c r="T2034" s="128"/>
      <c r="U2034" s="128"/>
      <c r="V2034" s="128"/>
      <c r="W2034" s="128"/>
      <c r="X2034" s="128"/>
      <c r="Y2034" s="128"/>
      <c r="Z2034" s="128"/>
      <c r="AA2034" s="135"/>
    </row>
    <row r="2035" spans="1:31" x14ac:dyDescent="0.2">
      <c r="A2035" s="139" t="s">
        <v>896</v>
      </c>
      <c r="B2035" s="126" t="s">
        <v>76</v>
      </c>
      <c r="C2035" s="142">
        <v>43666</v>
      </c>
      <c r="D2035" s="143" t="s">
        <v>78</v>
      </c>
      <c r="E2035" s="126"/>
      <c r="F2035" s="126"/>
      <c r="G2035" s="126"/>
      <c r="H2035" s="126"/>
      <c r="I2035" s="126"/>
      <c r="J2035" s="136" t="s">
        <v>79</v>
      </c>
      <c r="K2035" s="100" t="s">
        <v>23</v>
      </c>
      <c r="L2035" s="93" t="s">
        <v>60</v>
      </c>
      <c r="M2035" s="111" t="s">
        <v>179</v>
      </c>
      <c r="N2035" s="101">
        <v>240</v>
      </c>
      <c r="O2035" s="101">
        <v>3</v>
      </c>
      <c r="P2035" s="101">
        <v>65</v>
      </c>
      <c r="Q2035" s="101">
        <v>100</v>
      </c>
      <c r="R2035" s="102"/>
      <c r="S2035" s="126">
        <v>200</v>
      </c>
      <c r="T2035" s="126">
        <v>3</v>
      </c>
      <c r="U2035" s="126">
        <v>65</v>
      </c>
      <c r="V2035" s="126">
        <v>78.2</v>
      </c>
      <c r="W2035" s="126">
        <v>25</v>
      </c>
      <c r="X2035" s="126">
        <v>5288.35</v>
      </c>
      <c r="Y2035" s="126" t="s">
        <v>74</v>
      </c>
      <c r="Z2035" s="126"/>
      <c r="AA2035" s="133" t="s">
        <v>85</v>
      </c>
      <c r="AE2035" t="str">
        <f>IF(P2035&gt;U2035,"XXXX","")</f>
        <v/>
      </c>
    </row>
    <row r="2036" spans="1:31" x14ac:dyDescent="0.2">
      <c r="A2036" s="140"/>
      <c r="B2036" s="127"/>
      <c r="C2036" s="127"/>
      <c r="D2036" s="144"/>
      <c r="E2036" s="127"/>
      <c r="F2036" s="127"/>
      <c r="G2036" s="127"/>
      <c r="H2036" s="127"/>
      <c r="I2036" s="127"/>
      <c r="J2036" s="137"/>
      <c r="K2036" s="103" t="s">
        <v>13</v>
      </c>
      <c r="L2036" s="104" t="s">
        <v>60</v>
      </c>
      <c r="M2036" s="112" t="s">
        <v>67</v>
      </c>
      <c r="N2036" s="105">
        <v>240</v>
      </c>
      <c r="O2036" s="105">
        <v>3</v>
      </c>
      <c r="P2036" s="105">
        <v>5</v>
      </c>
      <c r="Q2036" s="105">
        <v>90</v>
      </c>
      <c r="R2036" s="106">
        <v>25</v>
      </c>
      <c r="S2036" s="127"/>
      <c r="T2036" s="127"/>
      <c r="U2036" s="127"/>
      <c r="V2036" s="127"/>
      <c r="W2036" s="127"/>
      <c r="X2036" s="127"/>
      <c r="Y2036" s="127"/>
      <c r="Z2036" s="127"/>
      <c r="AA2036" s="134"/>
    </row>
    <row r="2037" spans="1:31" ht="13.5" thickBot="1" x14ac:dyDescent="0.25">
      <c r="A2037" s="141"/>
      <c r="B2037" s="128"/>
      <c r="C2037" s="128"/>
      <c r="D2037" s="145"/>
      <c r="E2037" s="128"/>
      <c r="F2037" s="128"/>
      <c r="G2037" s="128"/>
      <c r="H2037" s="128"/>
      <c r="I2037" s="128"/>
      <c r="J2037" s="138"/>
      <c r="K2037" s="107" t="s">
        <v>14</v>
      </c>
      <c r="L2037" s="108" t="s">
        <v>60</v>
      </c>
      <c r="M2037" s="113" t="s">
        <v>187</v>
      </c>
      <c r="N2037" s="109">
        <v>240</v>
      </c>
      <c r="O2037" s="109">
        <v>3</v>
      </c>
      <c r="P2037" s="109">
        <v>5</v>
      </c>
      <c r="Q2037" s="109" t="s">
        <v>202</v>
      </c>
      <c r="R2037" s="110"/>
      <c r="S2037" s="128"/>
      <c r="T2037" s="128"/>
      <c r="U2037" s="128"/>
      <c r="V2037" s="128"/>
      <c r="W2037" s="128"/>
      <c r="X2037" s="128"/>
      <c r="Y2037" s="128"/>
      <c r="Z2037" s="128"/>
      <c r="AA2037" s="135"/>
    </row>
    <row r="2038" spans="1:31" x14ac:dyDescent="0.2">
      <c r="A2038" s="139" t="s">
        <v>897</v>
      </c>
      <c r="B2038" s="126" t="s">
        <v>76</v>
      </c>
      <c r="C2038" s="142">
        <v>43666</v>
      </c>
      <c r="D2038" s="143" t="s">
        <v>78</v>
      </c>
      <c r="E2038" s="126"/>
      <c r="F2038" s="126"/>
      <c r="G2038" s="126"/>
      <c r="H2038" s="126"/>
      <c r="I2038" s="126"/>
      <c r="J2038" s="136" t="s">
        <v>79</v>
      </c>
      <c r="K2038" s="100" t="s">
        <v>23</v>
      </c>
      <c r="L2038" s="93" t="s">
        <v>60</v>
      </c>
      <c r="M2038" s="111" t="s">
        <v>179</v>
      </c>
      <c r="N2038" s="101">
        <v>240</v>
      </c>
      <c r="O2038" s="101">
        <v>3</v>
      </c>
      <c r="P2038" s="101">
        <v>65</v>
      </c>
      <c r="Q2038" s="101">
        <v>110</v>
      </c>
      <c r="R2038" s="102"/>
      <c r="S2038" s="126">
        <v>200</v>
      </c>
      <c r="T2038" s="126">
        <v>3</v>
      </c>
      <c r="U2038" s="126">
        <v>65</v>
      </c>
      <c r="V2038" s="126">
        <v>78.2</v>
      </c>
      <c r="W2038" s="126">
        <v>25</v>
      </c>
      <c r="X2038" s="126">
        <v>5288.35</v>
      </c>
      <c r="Y2038" s="126" t="s">
        <v>74</v>
      </c>
      <c r="Z2038" s="126"/>
      <c r="AA2038" s="133" t="s">
        <v>85</v>
      </c>
      <c r="AE2038" t="str">
        <f>IF(P2038&gt;U2038,"XXXX","")</f>
        <v/>
      </c>
    </row>
    <row r="2039" spans="1:31" x14ac:dyDescent="0.2">
      <c r="A2039" s="140"/>
      <c r="B2039" s="127"/>
      <c r="C2039" s="127"/>
      <c r="D2039" s="144"/>
      <c r="E2039" s="127"/>
      <c r="F2039" s="127"/>
      <c r="G2039" s="127"/>
      <c r="H2039" s="127"/>
      <c r="I2039" s="127"/>
      <c r="J2039" s="137"/>
      <c r="K2039" s="103" t="s">
        <v>13</v>
      </c>
      <c r="L2039" s="104" t="s">
        <v>60</v>
      </c>
      <c r="M2039" s="112" t="s">
        <v>67</v>
      </c>
      <c r="N2039" s="105">
        <v>240</v>
      </c>
      <c r="O2039" s="105">
        <v>3</v>
      </c>
      <c r="P2039" s="105">
        <v>5</v>
      </c>
      <c r="Q2039" s="105">
        <v>90</v>
      </c>
      <c r="R2039" s="106">
        <v>25</v>
      </c>
      <c r="S2039" s="127"/>
      <c r="T2039" s="127"/>
      <c r="U2039" s="127"/>
      <c r="V2039" s="127"/>
      <c r="W2039" s="127"/>
      <c r="X2039" s="127"/>
      <c r="Y2039" s="127"/>
      <c r="Z2039" s="127"/>
      <c r="AA2039" s="134"/>
    </row>
    <row r="2040" spans="1:31" ht="13.5" thickBot="1" x14ac:dyDescent="0.25">
      <c r="A2040" s="141"/>
      <c r="B2040" s="128"/>
      <c r="C2040" s="128"/>
      <c r="D2040" s="145"/>
      <c r="E2040" s="128"/>
      <c r="F2040" s="128"/>
      <c r="G2040" s="128"/>
      <c r="H2040" s="128"/>
      <c r="I2040" s="128"/>
      <c r="J2040" s="138"/>
      <c r="K2040" s="107" t="s">
        <v>14</v>
      </c>
      <c r="L2040" s="108" t="s">
        <v>60</v>
      </c>
      <c r="M2040" s="113" t="s">
        <v>187</v>
      </c>
      <c r="N2040" s="109">
        <v>240</v>
      </c>
      <c r="O2040" s="109">
        <v>3</v>
      </c>
      <c r="P2040" s="109">
        <v>5</v>
      </c>
      <c r="Q2040" s="109" t="s">
        <v>202</v>
      </c>
      <c r="R2040" s="110"/>
      <c r="S2040" s="128"/>
      <c r="T2040" s="128"/>
      <c r="U2040" s="128"/>
      <c r="V2040" s="128"/>
      <c r="W2040" s="128"/>
      <c r="X2040" s="128"/>
      <c r="Y2040" s="128"/>
      <c r="Z2040" s="128"/>
      <c r="AA2040" s="135"/>
    </row>
    <row r="2041" spans="1:31" x14ac:dyDescent="0.2">
      <c r="A2041" s="139" t="s">
        <v>898</v>
      </c>
      <c r="B2041" s="126" t="s">
        <v>76</v>
      </c>
      <c r="C2041" s="142">
        <v>43666</v>
      </c>
      <c r="D2041" s="143" t="s">
        <v>78</v>
      </c>
      <c r="E2041" s="126"/>
      <c r="F2041" s="126"/>
      <c r="G2041" s="126"/>
      <c r="H2041" s="126"/>
      <c r="I2041" s="126"/>
      <c r="J2041" s="136" t="s">
        <v>79</v>
      </c>
      <c r="K2041" s="100" t="s">
        <v>23</v>
      </c>
      <c r="L2041" s="93" t="s">
        <v>60</v>
      </c>
      <c r="M2041" s="111" t="s">
        <v>179</v>
      </c>
      <c r="N2041" s="101">
        <v>240</v>
      </c>
      <c r="O2041" s="101">
        <v>3</v>
      </c>
      <c r="P2041" s="101">
        <v>65</v>
      </c>
      <c r="Q2041" s="101">
        <v>125</v>
      </c>
      <c r="R2041" s="102"/>
      <c r="S2041" s="126">
        <v>200</v>
      </c>
      <c r="T2041" s="126">
        <v>3</v>
      </c>
      <c r="U2041" s="126">
        <v>65</v>
      </c>
      <c r="V2041" s="126">
        <v>78.2</v>
      </c>
      <c r="W2041" s="126">
        <v>25</v>
      </c>
      <c r="X2041" s="126">
        <v>5288.35</v>
      </c>
      <c r="Y2041" s="126" t="s">
        <v>74</v>
      </c>
      <c r="Z2041" s="126"/>
      <c r="AA2041" s="133" t="s">
        <v>85</v>
      </c>
      <c r="AE2041" t="str">
        <f>IF(P2041&gt;U2041,"XXXX","")</f>
        <v/>
      </c>
    </row>
    <row r="2042" spans="1:31" x14ac:dyDescent="0.2">
      <c r="A2042" s="140"/>
      <c r="B2042" s="127"/>
      <c r="C2042" s="127"/>
      <c r="D2042" s="144"/>
      <c r="E2042" s="127"/>
      <c r="F2042" s="127"/>
      <c r="G2042" s="127"/>
      <c r="H2042" s="127"/>
      <c r="I2042" s="127"/>
      <c r="J2042" s="137"/>
      <c r="K2042" s="103" t="s">
        <v>13</v>
      </c>
      <c r="L2042" s="104" t="s">
        <v>60</v>
      </c>
      <c r="M2042" s="112" t="s">
        <v>67</v>
      </c>
      <c r="N2042" s="105">
        <v>240</v>
      </c>
      <c r="O2042" s="105">
        <v>3</v>
      </c>
      <c r="P2042" s="105">
        <v>5</v>
      </c>
      <c r="Q2042" s="105">
        <v>90</v>
      </c>
      <c r="R2042" s="106">
        <v>25</v>
      </c>
      <c r="S2042" s="127"/>
      <c r="T2042" s="127"/>
      <c r="U2042" s="127"/>
      <c r="V2042" s="127"/>
      <c r="W2042" s="127"/>
      <c r="X2042" s="127"/>
      <c r="Y2042" s="127"/>
      <c r="Z2042" s="127"/>
      <c r="AA2042" s="134"/>
    </row>
    <row r="2043" spans="1:31" ht="13.5" thickBot="1" x14ac:dyDescent="0.25">
      <c r="A2043" s="141"/>
      <c r="B2043" s="128"/>
      <c r="C2043" s="128"/>
      <c r="D2043" s="145"/>
      <c r="E2043" s="128"/>
      <c r="F2043" s="128"/>
      <c r="G2043" s="128"/>
      <c r="H2043" s="128"/>
      <c r="I2043" s="128"/>
      <c r="J2043" s="138"/>
      <c r="K2043" s="107" t="s">
        <v>14</v>
      </c>
      <c r="L2043" s="108" t="s">
        <v>60</v>
      </c>
      <c r="M2043" s="113" t="s">
        <v>187</v>
      </c>
      <c r="N2043" s="109">
        <v>240</v>
      </c>
      <c r="O2043" s="109">
        <v>3</v>
      </c>
      <c r="P2043" s="109">
        <v>5</v>
      </c>
      <c r="Q2043" s="109" t="s">
        <v>202</v>
      </c>
      <c r="R2043" s="110"/>
      <c r="S2043" s="128"/>
      <c r="T2043" s="128"/>
      <c r="U2043" s="128"/>
      <c r="V2043" s="128"/>
      <c r="W2043" s="128"/>
      <c r="X2043" s="128"/>
      <c r="Y2043" s="128"/>
      <c r="Z2043" s="128"/>
      <c r="AA2043" s="135"/>
    </row>
    <row r="2044" spans="1:31" x14ac:dyDescent="0.2">
      <c r="A2044" s="139" t="s">
        <v>899</v>
      </c>
      <c r="B2044" s="126" t="s">
        <v>76</v>
      </c>
      <c r="C2044" s="142">
        <v>43666</v>
      </c>
      <c r="D2044" s="143" t="s">
        <v>78</v>
      </c>
      <c r="E2044" s="126"/>
      <c r="F2044" s="126"/>
      <c r="G2044" s="126"/>
      <c r="H2044" s="126"/>
      <c r="I2044" s="126"/>
      <c r="J2044" s="136" t="s">
        <v>79</v>
      </c>
      <c r="K2044" s="100" t="s">
        <v>23</v>
      </c>
      <c r="L2044" s="93" t="s">
        <v>60</v>
      </c>
      <c r="M2044" s="111" t="s">
        <v>179</v>
      </c>
      <c r="N2044" s="101">
        <v>240</v>
      </c>
      <c r="O2044" s="101">
        <v>3</v>
      </c>
      <c r="P2044" s="101">
        <v>65</v>
      </c>
      <c r="Q2044" s="101">
        <v>60</v>
      </c>
      <c r="R2044" s="102"/>
      <c r="S2044" s="126">
        <v>208</v>
      </c>
      <c r="T2044" s="126">
        <v>3</v>
      </c>
      <c r="U2044" s="126">
        <v>65</v>
      </c>
      <c r="V2044" s="126">
        <v>46.2</v>
      </c>
      <c r="W2044" s="126">
        <v>15</v>
      </c>
      <c r="X2044" s="126">
        <v>5288.35</v>
      </c>
      <c r="Y2044" s="126" t="s">
        <v>74</v>
      </c>
      <c r="Z2044" s="126"/>
      <c r="AA2044" s="133" t="s">
        <v>85</v>
      </c>
      <c r="AE2044" t="str">
        <f>IF(P2044&gt;U2044,"XXXX","")</f>
        <v/>
      </c>
    </row>
    <row r="2045" spans="1:31" x14ac:dyDescent="0.2">
      <c r="A2045" s="140"/>
      <c r="B2045" s="127"/>
      <c r="C2045" s="127"/>
      <c r="D2045" s="144"/>
      <c r="E2045" s="127"/>
      <c r="F2045" s="127"/>
      <c r="G2045" s="127"/>
      <c r="H2045" s="127"/>
      <c r="I2045" s="127"/>
      <c r="J2045" s="137"/>
      <c r="K2045" s="103" t="s">
        <v>13</v>
      </c>
      <c r="L2045" s="104" t="s">
        <v>60</v>
      </c>
      <c r="M2045" s="112" t="s">
        <v>67</v>
      </c>
      <c r="N2045" s="105">
        <v>240</v>
      </c>
      <c r="O2045" s="105">
        <v>3</v>
      </c>
      <c r="P2045" s="105">
        <v>5</v>
      </c>
      <c r="Q2045" s="105">
        <v>90</v>
      </c>
      <c r="R2045" s="106">
        <v>25</v>
      </c>
      <c r="S2045" s="127"/>
      <c r="T2045" s="127"/>
      <c r="U2045" s="127"/>
      <c r="V2045" s="127"/>
      <c r="W2045" s="127"/>
      <c r="X2045" s="127"/>
      <c r="Y2045" s="127"/>
      <c r="Z2045" s="127"/>
      <c r="AA2045" s="134"/>
    </row>
    <row r="2046" spans="1:31" ht="13.5" thickBot="1" x14ac:dyDescent="0.25">
      <c r="A2046" s="141"/>
      <c r="B2046" s="128"/>
      <c r="C2046" s="128"/>
      <c r="D2046" s="145"/>
      <c r="E2046" s="128"/>
      <c r="F2046" s="128"/>
      <c r="G2046" s="128"/>
      <c r="H2046" s="128"/>
      <c r="I2046" s="128"/>
      <c r="J2046" s="138"/>
      <c r="K2046" s="107" t="s">
        <v>14</v>
      </c>
      <c r="L2046" s="108" t="s">
        <v>60</v>
      </c>
      <c r="M2046" s="113" t="s">
        <v>186</v>
      </c>
      <c r="N2046" s="109">
        <v>240</v>
      </c>
      <c r="O2046" s="109">
        <v>3</v>
      </c>
      <c r="P2046" s="109">
        <v>5</v>
      </c>
      <c r="Q2046" s="109" t="s">
        <v>201</v>
      </c>
      <c r="R2046" s="110"/>
      <c r="S2046" s="128"/>
      <c r="T2046" s="128"/>
      <c r="U2046" s="128"/>
      <c r="V2046" s="128"/>
      <c r="W2046" s="128"/>
      <c r="X2046" s="128"/>
      <c r="Y2046" s="128"/>
      <c r="Z2046" s="128"/>
      <c r="AA2046" s="135"/>
    </row>
    <row r="2047" spans="1:31" x14ac:dyDescent="0.2">
      <c r="A2047" s="139" t="s">
        <v>900</v>
      </c>
      <c r="B2047" s="126" t="s">
        <v>76</v>
      </c>
      <c r="C2047" s="142">
        <v>43666</v>
      </c>
      <c r="D2047" s="143" t="s">
        <v>78</v>
      </c>
      <c r="E2047" s="126"/>
      <c r="F2047" s="126"/>
      <c r="G2047" s="126"/>
      <c r="H2047" s="126"/>
      <c r="I2047" s="126"/>
      <c r="J2047" s="136" t="s">
        <v>79</v>
      </c>
      <c r="K2047" s="100" t="s">
        <v>23</v>
      </c>
      <c r="L2047" s="93" t="s">
        <v>60</v>
      </c>
      <c r="M2047" s="111" t="s">
        <v>179</v>
      </c>
      <c r="N2047" s="101">
        <v>240</v>
      </c>
      <c r="O2047" s="101">
        <v>3</v>
      </c>
      <c r="P2047" s="101">
        <v>65</v>
      </c>
      <c r="Q2047" s="101">
        <v>70</v>
      </c>
      <c r="R2047" s="102"/>
      <c r="S2047" s="126">
        <v>208</v>
      </c>
      <c r="T2047" s="126">
        <v>3</v>
      </c>
      <c r="U2047" s="126">
        <v>65</v>
      </c>
      <c r="V2047" s="126">
        <v>46.2</v>
      </c>
      <c r="W2047" s="126">
        <v>15</v>
      </c>
      <c r="X2047" s="126">
        <v>5288.35</v>
      </c>
      <c r="Y2047" s="126" t="s">
        <v>74</v>
      </c>
      <c r="Z2047" s="126"/>
      <c r="AA2047" s="133" t="s">
        <v>85</v>
      </c>
      <c r="AE2047" t="str">
        <f>IF(P2047&gt;U2047,"XXXX","")</f>
        <v/>
      </c>
    </row>
    <row r="2048" spans="1:31" x14ac:dyDescent="0.2">
      <c r="A2048" s="140"/>
      <c r="B2048" s="127"/>
      <c r="C2048" s="127"/>
      <c r="D2048" s="144"/>
      <c r="E2048" s="127"/>
      <c r="F2048" s="127"/>
      <c r="G2048" s="127"/>
      <c r="H2048" s="127"/>
      <c r="I2048" s="127"/>
      <c r="J2048" s="137"/>
      <c r="K2048" s="103" t="s">
        <v>13</v>
      </c>
      <c r="L2048" s="104" t="s">
        <v>60</v>
      </c>
      <c r="M2048" s="112" t="s">
        <v>67</v>
      </c>
      <c r="N2048" s="105">
        <v>240</v>
      </c>
      <c r="O2048" s="105">
        <v>3</v>
      </c>
      <c r="P2048" s="105">
        <v>5</v>
      </c>
      <c r="Q2048" s="105">
        <v>90</v>
      </c>
      <c r="R2048" s="106">
        <v>25</v>
      </c>
      <c r="S2048" s="127"/>
      <c r="T2048" s="127"/>
      <c r="U2048" s="127"/>
      <c r="V2048" s="127"/>
      <c r="W2048" s="127"/>
      <c r="X2048" s="127"/>
      <c r="Y2048" s="127"/>
      <c r="Z2048" s="127"/>
      <c r="AA2048" s="134"/>
    </row>
    <row r="2049" spans="1:31" ht="13.5" thickBot="1" x14ac:dyDescent="0.25">
      <c r="A2049" s="141"/>
      <c r="B2049" s="128"/>
      <c r="C2049" s="128"/>
      <c r="D2049" s="145"/>
      <c r="E2049" s="128"/>
      <c r="F2049" s="128"/>
      <c r="G2049" s="128"/>
      <c r="H2049" s="128"/>
      <c r="I2049" s="128"/>
      <c r="J2049" s="138"/>
      <c r="K2049" s="107" t="s">
        <v>14</v>
      </c>
      <c r="L2049" s="108" t="s">
        <v>60</v>
      </c>
      <c r="M2049" s="113" t="s">
        <v>186</v>
      </c>
      <c r="N2049" s="109">
        <v>240</v>
      </c>
      <c r="O2049" s="109">
        <v>3</v>
      </c>
      <c r="P2049" s="109">
        <v>5</v>
      </c>
      <c r="Q2049" s="109" t="s">
        <v>201</v>
      </c>
      <c r="R2049" s="110"/>
      <c r="S2049" s="128"/>
      <c r="T2049" s="128"/>
      <c r="U2049" s="128"/>
      <c r="V2049" s="128"/>
      <c r="W2049" s="128"/>
      <c r="X2049" s="128"/>
      <c r="Y2049" s="128"/>
      <c r="Z2049" s="128"/>
      <c r="AA2049" s="135"/>
    </row>
    <row r="2050" spans="1:31" x14ac:dyDescent="0.2">
      <c r="A2050" s="139" t="s">
        <v>901</v>
      </c>
      <c r="B2050" s="126" t="s">
        <v>76</v>
      </c>
      <c r="C2050" s="142">
        <v>43666</v>
      </c>
      <c r="D2050" s="143" t="s">
        <v>78</v>
      </c>
      <c r="E2050" s="126"/>
      <c r="F2050" s="126"/>
      <c r="G2050" s="126"/>
      <c r="H2050" s="126"/>
      <c r="I2050" s="126"/>
      <c r="J2050" s="136" t="s">
        <v>79</v>
      </c>
      <c r="K2050" s="100" t="s">
        <v>23</v>
      </c>
      <c r="L2050" s="93" t="s">
        <v>60</v>
      </c>
      <c r="M2050" s="111" t="s">
        <v>179</v>
      </c>
      <c r="N2050" s="101">
        <v>240</v>
      </c>
      <c r="O2050" s="101">
        <v>3</v>
      </c>
      <c r="P2050" s="101">
        <v>65</v>
      </c>
      <c r="Q2050" s="101">
        <v>80</v>
      </c>
      <c r="R2050" s="102"/>
      <c r="S2050" s="126">
        <v>208</v>
      </c>
      <c r="T2050" s="126">
        <v>3</v>
      </c>
      <c r="U2050" s="126">
        <v>65</v>
      </c>
      <c r="V2050" s="126">
        <v>46.2</v>
      </c>
      <c r="W2050" s="126">
        <v>15</v>
      </c>
      <c r="X2050" s="126">
        <v>5288.35</v>
      </c>
      <c r="Y2050" s="126" t="s">
        <v>74</v>
      </c>
      <c r="Z2050" s="126"/>
      <c r="AA2050" s="133" t="s">
        <v>85</v>
      </c>
      <c r="AE2050" t="str">
        <f>IF(P2050&gt;U2050,"XXXX","")</f>
        <v/>
      </c>
    </row>
    <row r="2051" spans="1:31" x14ac:dyDescent="0.2">
      <c r="A2051" s="140"/>
      <c r="B2051" s="127"/>
      <c r="C2051" s="127"/>
      <c r="D2051" s="144"/>
      <c r="E2051" s="127"/>
      <c r="F2051" s="127"/>
      <c r="G2051" s="127"/>
      <c r="H2051" s="127"/>
      <c r="I2051" s="127"/>
      <c r="J2051" s="137"/>
      <c r="K2051" s="103" t="s">
        <v>13</v>
      </c>
      <c r="L2051" s="104" t="s">
        <v>60</v>
      </c>
      <c r="M2051" s="112" t="s">
        <v>67</v>
      </c>
      <c r="N2051" s="105">
        <v>240</v>
      </c>
      <c r="O2051" s="105">
        <v>3</v>
      </c>
      <c r="P2051" s="105">
        <v>5</v>
      </c>
      <c r="Q2051" s="105">
        <v>90</v>
      </c>
      <c r="R2051" s="106">
        <v>25</v>
      </c>
      <c r="S2051" s="127"/>
      <c r="T2051" s="127"/>
      <c r="U2051" s="127"/>
      <c r="V2051" s="127"/>
      <c r="W2051" s="127"/>
      <c r="X2051" s="127"/>
      <c r="Y2051" s="127"/>
      <c r="Z2051" s="127"/>
      <c r="AA2051" s="134"/>
    </row>
    <row r="2052" spans="1:31" ht="13.5" thickBot="1" x14ac:dyDescent="0.25">
      <c r="A2052" s="141"/>
      <c r="B2052" s="128"/>
      <c r="C2052" s="128"/>
      <c r="D2052" s="145"/>
      <c r="E2052" s="128"/>
      <c r="F2052" s="128"/>
      <c r="G2052" s="128"/>
      <c r="H2052" s="128"/>
      <c r="I2052" s="128"/>
      <c r="J2052" s="138"/>
      <c r="K2052" s="107" t="s">
        <v>14</v>
      </c>
      <c r="L2052" s="108" t="s">
        <v>60</v>
      </c>
      <c r="M2052" s="113" t="s">
        <v>186</v>
      </c>
      <c r="N2052" s="109">
        <v>240</v>
      </c>
      <c r="O2052" s="109">
        <v>3</v>
      </c>
      <c r="P2052" s="109">
        <v>5</v>
      </c>
      <c r="Q2052" s="109" t="s">
        <v>201</v>
      </c>
      <c r="R2052" s="110"/>
      <c r="S2052" s="128"/>
      <c r="T2052" s="128"/>
      <c r="U2052" s="128"/>
      <c r="V2052" s="128"/>
      <c r="W2052" s="128"/>
      <c r="X2052" s="128"/>
      <c r="Y2052" s="128"/>
      <c r="Z2052" s="128"/>
      <c r="AA2052" s="135"/>
    </row>
    <row r="2053" spans="1:31" x14ac:dyDescent="0.2">
      <c r="A2053" s="139" t="s">
        <v>902</v>
      </c>
      <c r="B2053" s="126" t="s">
        <v>76</v>
      </c>
      <c r="C2053" s="142">
        <v>43666</v>
      </c>
      <c r="D2053" s="143" t="s">
        <v>78</v>
      </c>
      <c r="E2053" s="126"/>
      <c r="F2053" s="126"/>
      <c r="G2053" s="126"/>
      <c r="H2053" s="126"/>
      <c r="I2053" s="126"/>
      <c r="J2053" s="136" t="s">
        <v>79</v>
      </c>
      <c r="K2053" s="100" t="s">
        <v>23</v>
      </c>
      <c r="L2053" s="93" t="s">
        <v>60</v>
      </c>
      <c r="M2053" s="111" t="s">
        <v>179</v>
      </c>
      <c r="N2053" s="101">
        <v>240</v>
      </c>
      <c r="O2053" s="101">
        <v>3</v>
      </c>
      <c r="P2053" s="101">
        <v>65</v>
      </c>
      <c r="Q2053" s="101">
        <v>90</v>
      </c>
      <c r="R2053" s="102"/>
      <c r="S2053" s="126">
        <v>208</v>
      </c>
      <c r="T2053" s="126">
        <v>3</v>
      </c>
      <c r="U2053" s="126">
        <v>65</v>
      </c>
      <c r="V2053" s="126">
        <v>46.2</v>
      </c>
      <c r="W2053" s="126">
        <v>15</v>
      </c>
      <c r="X2053" s="126">
        <v>5288.35</v>
      </c>
      <c r="Y2053" s="126" t="s">
        <v>74</v>
      </c>
      <c r="Z2053" s="126"/>
      <c r="AA2053" s="133" t="s">
        <v>85</v>
      </c>
      <c r="AE2053" t="str">
        <f>IF(P2053&gt;U2053,"XXXX","")</f>
        <v/>
      </c>
    </row>
    <row r="2054" spans="1:31" x14ac:dyDescent="0.2">
      <c r="A2054" s="140"/>
      <c r="B2054" s="127"/>
      <c r="C2054" s="127"/>
      <c r="D2054" s="144"/>
      <c r="E2054" s="127"/>
      <c r="F2054" s="127"/>
      <c r="G2054" s="127"/>
      <c r="H2054" s="127"/>
      <c r="I2054" s="127"/>
      <c r="J2054" s="137"/>
      <c r="K2054" s="103" t="s">
        <v>13</v>
      </c>
      <c r="L2054" s="104" t="s">
        <v>60</v>
      </c>
      <c r="M2054" s="112" t="s">
        <v>67</v>
      </c>
      <c r="N2054" s="105">
        <v>240</v>
      </c>
      <c r="O2054" s="105">
        <v>3</v>
      </c>
      <c r="P2054" s="105">
        <v>5</v>
      </c>
      <c r="Q2054" s="105">
        <v>90</v>
      </c>
      <c r="R2054" s="106">
        <v>25</v>
      </c>
      <c r="S2054" s="127"/>
      <c r="T2054" s="127"/>
      <c r="U2054" s="127"/>
      <c r="V2054" s="127"/>
      <c r="W2054" s="127"/>
      <c r="X2054" s="127"/>
      <c r="Y2054" s="127"/>
      <c r="Z2054" s="127"/>
      <c r="AA2054" s="134"/>
    </row>
    <row r="2055" spans="1:31" ht="13.5" thickBot="1" x14ac:dyDescent="0.25">
      <c r="A2055" s="141"/>
      <c r="B2055" s="128"/>
      <c r="C2055" s="128"/>
      <c r="D2055" s="145"/>
      <c r="E2055" s="128"/>
      <c r="F2055" s="128"/>
      <c r="G2055" s="128"/>
      <c r="H2055" s="128"/>
      <c r="I2055" s="128"/>
      <c r="J2055" s="138"/>
      <c r="K2055" s="107" t="s">
        <v>14</v>
      </c>
      <c r="L2055" s="108" t="s">
        <v>60</v>
      </c>
      <c r="M2055" s="113" t="s">
        <v>186</v>
      </c>
      <c r="N2055" s="109">
        <v>240</v>
      </c>
      <c r="O2055" s="109">
        <v>3</v>
      </c>
      <c r="P2055" s="109">
        <v>5</v>
      </c>
      <c r="Q2055" s="109" t="s">
        <v>201</v>
      </c>
      <c r="R2055" s="110"/>
      <c r="S2055" s="128"/>
      <c r="T2055" s="128"/>
      <c r="U2055" s="128"/>
      <c r="V2055" s="128"/>
      <c r="W2055" s="128"/>
      <c r="X2055" s="128"/>
      <c r="Y2055" s="128"/>
      <c r="Z2055" s="128"/>
      <c r="AA2055" s="135"/>
    </row>
    <row r="2056" spans="1:31" x14ac:dyDescent="0.2">
      <c r="A2056" s="139" t="s">
        <v>903</v>
      </c>
      <c r="B2056" s="126" t="s">
        <v>76</v>
      </c>
      <c r="C2056" s="142">
        <v>43666</v>
      </c>
      <c r="D2056" s="143" t="s">
        <v>78</v>
      </c>
      <c r="E2056" s="126"/>
      <c r="F2056" s="126"/>
      <c r="G2056" s="126"/>
      <c r="H2056" s="126"/>
      <c r="I2056" s="126"/>
      <c r="J2056" s="136" t="s">
        <v>79</v>
      </c>
      <c r="K2056" s="100" t="s">
        <v>23</v>
      </c>
      <c r="L2056" s="93" t="s">
        <v>60</v>
      </c>
      <c r="M2056" s="111" t="s">
        <v>179</v>
      </c>
      <c r="N2056" s="101">
        <v>240</v>
      </c>
      <c r="O2056" s="101">
        <v>3</v>
      </c>
      <c r="P2056" s="101">
        <v>65</v>
      </c>
      <c r="Q2056" s="101">
        <v>100</v>
      </c>
      <c r="R2056" s="102"/>
      <c r="S2056" s="126">
        <v>208</v>
      </c>
      <c r="T2056" s="126">
        <v>3</v>
      </c>
      <c r="U2056" s="126">
        <v>65</v>
      </c>
      <c r="V2056" s="126">
        <v>46.2</v>
      </c>
      <c r="W2056" s="126">
        <v>15</v>
      </c>
      <c r="X2056" s="126">
        <v>5288.35</v>
      </c>
      <c r="Y2056" s="126" t="s">
        <v>74</v>
      </c>
      <c r="Z2056" s="126"/>
      <c r="AA2056" s="133" t="s">
        <v>85</v>
      </c>
      <c r="AE2056" t="str">
        <f>IF(P2056&gt;U2056,"XXXX","")</f>
        <v/>
      </c>
    </row>
    <row r="2057" spans="1:31" x14ac:dyDescent="0.2">
      <c r="A2057" s="140"/>
      <c r="B2057" s="127"/>
      <c r="C2057" s="127"/>
      <c r="D2057" s="144"/>
      <c r="E2057" s="127"/>
      <c r="F2057" s="127"/>
      <c r="G2057" s="127"/>
      <c r="H2057" s="127"/>
      <c r="I2057" s="127"/>
      <c r="J2057" s="137"/>
      <c r="K2057" s="103" t="s">
        <v>13</v>
      </c>
      <c r="L2057" s="104" t="s">
        <v>60</v>
      </c>
      <c r="M2057" s="112" t="s">
        <v>67</v>
      </c>
      <c r="N2057" s="105">
        <v>240</v>
      </c>
      <c r="O2057" s="105">
        <v>3</v>
      </c>
      <c r="P2057" s="105">
        <v>5</v>
      </c>
      <c r="Q2057" s="105">
        <v>90</v>
      </c>
      <c r="R2057" s="106">
        <v>25</v>
      </c>
      <c r="S2057" s="127"/>
      <c r="T2057" s="127"/>
      <c r="U2057" s="127"/>
      <c r="V2057" s="127"/>
      <c r="W2057" s="127"/>
      <c r="X2057" s="127"/>
      <c r="Y2057" s="127"/>
      <c r="Z2057" s="127"/>
      <c r="AA2057" s="134"/>
    </row>
    <row r="2058" spans="1:31" ht="13.5" thickBot="1" x14ac:dyDescent="0.25">
      <c r="A2058" s="141"/>
      <c r="B2058" s="128"/>
      <c r="C2058" s="128"/>
      <c r="D2058" s="145"/>
      <c r="E2058" s="128"/>
      <c r="F2058" s="128"/>
      <c r="G2058" s="128"/>
      <c r="H2058" s="128"/>
      <c r="I2058" s="128"/>
      <c r="J2058" s="138"/>
      <c r="K2058" s="107" t="s">
        <v>14</v>
      </c>
      <c r="L2058" s="108" t="s">
        <v>60</v>
      </c>
      <c r="M2058" s="113" t="s">
        <v>186</v>
      </c>
      <c r="N2058" s="109">
        <v>240</v>
      </c>
      <c r="O2058" s="109">
        <v>3</v>
      </c>
      <c r="P2058" s="109">
        <v>5</v>
      </c>
      <c r="Q2058" s="109" t="s">
        <v>201</v>
      </c>
      <c r="R2058" s="110"/>
      <c r="S2058" s="128"/>
      <c r="T2058" s="128"/>
      <c r="U2058" s="128"/>
      <c r="V2058" s="128"/>
      <c r="W2058" s="128"/>
      <c r="X2058" s="128"/>
      <c r="Y2058" s="128"/>
      <c r="Z2058" s="128"/>
      <c r="AA2058" s="135"/>
    </row>
    <row r="2059" spans="1:31" x14ac:dyDescent="0.2">
      <c r="A2059" s="139" t="s">
        <v>904</v>
      </c>
      <c r="B2059" s="126" t="s">
        <v>76</v>
      </c>
      <c r="C2059" s="142">
        <v>43666</v>
      </c>
      <c r="D2059" s="143" t="s">
        <v>78</v>
      </c>
      <c r="E2059" s="126"/>
      <c r="F2059" s="126"/>
      <c r="G2059" s="126"/>
      <c r="H2059" s="126"/>
      <c r="I2059" s="126"/>
      <c r="J2059" s="136" t="s">
        <v>79</v>
      </c>
      <c r="K2059" s="100" t="s">
        <v>23</v>
      </c>
      <c r="L2059" s="93" t="s">
        <v>60</v>
      </c>
      <c r="M2059" s="111" t="s">
        <v>179</v>
      </c>
      <c r="N2059" s="101">
        <v>240</v>
      </c>
      <c r="O2059" s="101">
        <v>3</v>
      </c>
      <c r="P2059" s="101">
        <v>65</v>
      </c>
      <c r="Q2059" s="101">
        <v>110</v>
      </c>
      <c r="R2059" s="102"/>
      <c r="S2059" s="126">
        <v>208</v>
      </c>
      <c r="T2059" s="126">
        <v>3</v>
      </c>
      <c r="U2059" s="126">
        <v>65</v>
      </c>
      <c r="V2059" s="126">
        <v>46.2</v>
      </c>
      <c r="W2059" s="126">
        <v>15</v>
      </c>
      <c r="X2059" s="126">
        <v>5288.35</v>
      </c>
      <c r="Y2059" s="126" t="s">
        <v>74</v>
      </c>
      <c r="Z2059" s="126"/>
      <c r="AA2059" s="133" t="s">
        <v>85</v>
      </c>
      <c r="AE2059" t="str">
        <f>IF(P2059&gt;U2059,"XXXX","")</f>
        <v/>
      </c>
    </row>
    <row r="2060" spans="1:31" x14ac:dyDescent="0.2">
      <c r="A2060" s="140"/>
      <c r="B2060" s="127"/>
      <c r="C2060" s="127"/>
      <c r="D2060" s="144"/>
      <c r="E2060" s="127"/>
      <c r="F2060" s="127"/>
      <c r="G2060" s="127"/>
      <c r="H2060" s="127"/>
      <c r="I2060" s="127"/>
      <c r="J2060" s="137"/>
      <c r="K2060" s="103" t="s">
        <v>13</v>
      </c>
      <c r="L2060" s="104" t="s">
        <v>60</v>
      </c>
      <c r="M2060" s="112" t="s">
        <v>67</v>
      </c>
      <c r="N2060" s="105">
        <v>240</v>
      </c>
      <c r="O2060" s="105">
        <v>3</v>
      </c>
      <c r="P2060" s="105">
        <v>5</v>
      </c>
      <c r="Q2060" s="105">
        <v>90</v>
      </c>
      <c r="R2060" s="106">
        <v>25</v>
      </c>
      <c r="S2060" s="127"/>
      <c r="T2060" s="127"/>
      <c r="U2060" s="127"/>
      <c r="V2060" s="127"/>
      <c r="W2060" s="127"/>
      <c r="X2060" s="127"/>
      <c r="Y2060" s="127"/>
      <c r="Z2060" s="127"/>
      <c r="AA2060" s="134"/>
    </row>
    <row r="2061" spans="1:31" ht="13.5" thickBot="1" x14ac:dyDescent="0.25">
      <c r="A2061" s="141"/>
      <c r="B2061" s="128"/>
      <c r="C2061" s="128"/>
      <c r="D2061" s="145"/>
      <c r="E2061" s="128"/>
      <c r="F2061" s="128"/>
      <c r="G2061" s="128"/>
      <c r="H2061" s="128"/>
      <c r="I2061" s="128"/>
      <c r="J2061" s="138"/>
      <c r="K2061" s="107" t="s">
        <v>14</v>
      </c>
      <c r="L2061" s="108" t="s">
        <v>60</v>
      </c>
      <c r="M2061" s="113" t="s">
        <v>186</v>
      </c>
      <c r="N2061" s="109">
        <v>240</v>
      </c>
      <c r="O2061" s="109">
        <v>3</v>
      </c>
      <c r="P2061" s="109">
        <v>5</v>
      </c>
      <c r="Q2061" s="109" t="s">
        <v>201</v>
      </c>
      <c r="R2061" s="110"/>
      <c r="S2061" s="128"/>
      <c r="T2061" s="128"/>
      <c r="U2061" s="128"/>
      <c r="V2061" s="128"/>
      <c r="W2061" s="128"/>
      <c r="X2061" s="128"/>
      <c r="Y2061" s="128"/>
      <c r="Z2061" s="128"/>
      <c r="AA2061" s="135"/>
    </row>
    <row r="2062" spans="1:31" x14ac:dyDescent="0.2">
      <c r="A2062" s="139" t="s">
        <v>905</v>
      </c>
      <c r="B2062" s="126" t="s">
        <v>76</v>
      </c>
      <c r="C2062" s="142">
        <v>43666</v>
      </c>
      <c r="D2062" s="143" t="s">
        <v>78</v>
      </c>
      <c r="E2062" s="126"/>
      <c r="F2062" s="126"/>
      <c r="G2062" s="126"/>
      <c r="H2062" s="126"/>
      <c r="I2062" s="126"/>
      <c r="J2062" s="136" t="s">
        <v>79</v>
      </c>
      <c r="K2062" s="100" t="s">
        <v>23</v>
      </c>
      <c r="L2062" s="93" t="s">
        <v>60</v>
      </c>
      <c r="M2062" s="111" t="s">
        <v>179</v>
      </c>
      <c r="N2062" s="101">
        <v>240</v>
      </c>
      <c r="O2062" s="101">
        <v>3</v>
      </c>
      <c r="P2062" s="101">
        <v>65</v>
      </c>
      <c r="Q2062" s="101">
        <v>125</v>
      </c>
      <c r="R2062" s="102"/>
      <c r="S2062" s="126">
        <v>208</v>
      </c>
      <c r="T2062" s="126">
        <v>3</v>
      </c>
      <c r="U2062" s="126">
        <v>65</v>
      </c>
      <c r="V2062" s="126">
        <v>46.2</v>
      </c>
      <c r="W2062" s="126">
        <v>15</v>
      </c>
      <c r="X2062" s="126">
        <v>5288.35</v>
      </c>
      <c r="Y2062" s="126" t="s">
        <v>74</v>
      </c>
      <c r="Z2062" s="126"/>
      <c r="AA2062" s="133" t="s">
        <v>85</v>
      </c>
      <c r="AE2062" t="str">
        <f>IF(P2062&gt;U2062,"XXXX","")</f>
        <v/>
      </c>
    </row>
    <row r="2063" spans="1:31" x14ac:dyDescent="0.2">
      <c r="A2063" s="140"/>
      <c r="B2063" s="127"/>
      <c r="C2063" s="127"/>
      <c r="D2063" s="144"/>
      <c r="E2063" s="127"/>
      <c r="F2063" s="127"/>
      <c r="G2063" s="127"/>
      <c r="H2063" s="127"/>
      <c r="I2063" s="127"/>
      <c r="J2063" s="137"/>
      <c r="K2063" s="103" t="s">
        <v>13</v>
      </c>
      <c r="L2063" s="104" t="s">
        <v>60</v>
      </c>
      <c r="M2063" s="112" t="s">
        <v>67</v>
      </c>
      <c r="N2063" s="105">
        <v>240</v>
      </c>
      <c r="O2063" s="105">
        <v>3</v>
      </c>
      <c r="P2063" s="105">
        <v>5</v>
      </c>
      <c r="Q2063" s="105">
        <v>90</v>
      </c>
      <c r="R2063" s="106">
        <v>25</v>
      </c>
      <c r="S2063" s="127"/>
      <c r="T2063" s="127"/>
      <c r="U2063" s="127"/>
      <c r="V2063" s="127"/>
      <c r="W2063" s="127"/>
      <c r="X2063" s="127"/>
      <c r="Y2063" s="127"/>
      <c r="Z2063" s="127"/>
      <c r="AA2063" s="134"/>
    </row>
    <row r="2064" spans="1:31" ht="13.5" thickBot="1" x14ac:dyDescent="0.25">
      <c r="A2064" s="141"/>
      <c r="B2064" s="128"/>
      <c r="C2064" s="128"/>
      <c r="D2064" s="145"/>
      <c r="E2064" s="128"/>
      <c r="F2064" s="128"/>
      <c r="G2064" s="128"/>
      <c r="H2064" s="128"/>
      <c r="I2064" s="128"/>
      <c r="J2064" s="138"/>
      <c r="K2064" s="107" t="s">
        <v>14</v>
      </c>
      <c r="L2064" s="108" t="s">
        <v>60</v>
      </c>
      <c r="M2064" s="113" t="s">
        <v>186</v>
      </c>
      <c r="N2064" s="109">
        <v>240</v>
      </c>
      <c r="O2064" s="109">
        <v>3</v>
      </c>
      <c r="P2064" s="109">
        <v>5</v>
      </c>
      <c r="Q2064" s="109" t="s">
        <v>201</v>
      </c>
      <c r="R2064" s="110"/>
      <c r="S2064" s="128"/>
      <c r="T2064" s="128"/>
      <c r="U2064" s="128"/>
      <c r="V2064" s="128"/>
      <c r="W2064" s="128"/>
      <c r="X2064" s="128"/>
      <c r="Y2064" s="128"/>
      <c r="Z2064" s="128"/>
      <c r="AA2064" s="135"/>
    </row>
    <row r="2065" spans="1:31" x14ac:dyDescent="0.2">
      <c r="A2065" s="139" t="s">
        <v>906</v>
      </c>
      <c r="B2065" s="126" t="s">
        <v>76</v>
      </c>
      <c r="C2065" s="142">
        <v>43666</v>
      </c>
      <c r="D2065" s="143" t="s">
        <v>78</v>
      </c>
      <c r="E2065" s="126"/>
      <c r="F2065" s="126"/>
      <c r="G2065" s="126"/>
      <c r="H2065" s="126"/>
      <c r="I2065" s="126"/>
      <c r="J2065" s="136" t="s">
        <v>79</v>
      </c>
      <c r="K2065" s="100" t="s">
        <v>23</v>
      </c>
      <c r="L2065" s="93" t="s">
        <v>60</v>
      </c>
      <c r="M2065" s="111" t="s">
        <v>179</v>
      </c>
      <c r="N2065" s="101">
        <v>240</v>
      </c>
      <c r="O2065" s="101">
        <v>3</v>
      </c>
      <c r="P2065" s="101">
        <v>65</v>
      </c>
      <c r="Q2065" s="101">
        <v>80</v>
      </c>
      <c r="R2065" s="102"/>
      <c r="S2065" s="126">
        <v>208</v>
      </c>
      <c r="T2065" s="126">
        <v>3</v>
      </c>
      <c r="U2065" s="126">
        <v>65</v>
      </c>
      <c r="V2065" s="126">
        <v>59.4</v>
      </c>
      <c r="W2065" s="126">
        <v>20</v>
      </c>
      <c r="X2065" s="126">
        <v>5288.35</v>
      </c>
      <c r="Y2065" s="126" t="s">
        <v>74</v>
      </c>
      <c r="Z2065" s="126"/>
      <c r="AA2065" s="133" t="s">
        <v>85</v>
      </c>
      <c r="AE2065" t="str">
        <f>IF(P2065&gt;U2065,"XXXX","")</f>
        <v/>
      </c>
    </row>
    <row r="2066" spans="1:31" x14ac:dyDescent="0.2">
      <c r="A2066" s="140"/>
      <c r="B2066" s="127"/>
      <c r="C2066" s="127"/>
      <c r="D2066" s="144"/>
      <c r="E2066" s="127"/>
      <c r="F2066" s="127"/>
      <c r="G2066" s="127"/>
      <c r="H2066" s="127"/>
      <c r="I2066" s="127"/>
      <c r="J2066" s="137"/>
      <c r="K2066" s="103" t="s">
        <v>13</v>
      </c>
      <c r="L2066" s="104" t="s">
        <v>60</v>
      </c>
      <c r="M2066" s="112" t="s">
        <v>67</v>
      </c>
      <c r="N2066" s="105">
        <v>240</v>
      </c>
      <c r="O2066" s="105">
        <v>3</v>
      </c>
      <c r="P2066" s="105">
        <v>5</v>
      </c>
      <c r="Q2066" s="105">
        <v>90</v>
      </c>
      <c r="R2066" s="106">
        <v>25</v>
      </c>
      <c r="S2066" s="127"/>
      <c r="T2066" s="127"/>
      <c r="U2066" s="127"/>
      <c r="V2066" s="127"/>
      <c r="W2066" s="127"/>
      <c r="X2066" s="127"/>
      <c r="Y2066" s="127"/>
      <c r="Z2066" s="127"/>
      <c r="AA2066" s="134"/>
    </row>
    <row r="2067" spans="1:31" ht="13.5" thickBot="1" x14ac:dyDescent="0.25">
      <c r="A2067" s="141"/>
      <c r="B2067" s="128"/>
      <c r="C2067" s="128"/>
      <c r="D2067" s="145"/>
      <c r="E2067" s="128"/>
      <c r="F2067" s="128"/>
      <c r="G2067" s="128"/>
      <c r="H2067" s="128"/>
      <c r="I2067" s="128"/>
      <c r="J2067" s="138"/>
      <c r="K2067" s="107" t="s">
        <v>14</v>
      </c>
      <c r="L2067" s="108" t="s">
        <v>60</v>
      </c>
      <c r="M2067" s="113" t="s">
        <v>186</v>
      </c>
      <c r="N2067" s="109">
        <v>240</v>
      </c>
      <c r="O2067" s="109">
        <v>3</v>
      </c>
      <c r="P2067" s="109">
        <v>5</v>
      </c>
      <c r="Q2067" s="109" t="s">
        <v>201</v>
      </c>
      <c r="R2067" s="110"/>
      <c r="S2067" s="128"/>
      <c r="T2067" s="128"/>
      <c r="U2067" s="128"/>
      <c r="V2067" s="128"/>
      <c r="W2067" s="128"/>
      <c r="X2067" s="128"/>
      <c r="Y2067" s="128"/>
      <c r="Z2067" s="128"/>
      <c r="AA2067" s="135"/>
    </row>
    <row r="2068" spans="1:31" x14ac:dyDescent="0.2">
      <c r="A2068" s="139" t="s">
        <v>907</v>
      </c>
      <c r="B2068" s="126" t="s">
        <v>76</v>
      </c>
      <c r="C2068" s="142">
        <v>43666</v>
      </c>
      <c r="D2068" s="143" t="s">
        <v>78</v>
      </c>
      <c r="E2068" s="126"/>
      <c r="F2068" s="126"/>
      <c r="G2068" s="126"/>
      <c r="H2068" s="126"/>
      <c r="I2068" s="126"/>
      <c r="J2068" s="136" t="s">
        <v>79</v>
      </c>
      <c r="K2068" s="100" t="s">
        <v>23</v>
      </c>
      <c r="L2068" s="93" t="s">
        <v>60</v>
      </c>
      <c r="M2068" s="111" t="s">
        <v>179</v>
      </c>
      <c r="N2068" s="101">
        <v>240</v>
      </c>
      <c r="O2068" s="101">
        <v>3</v>
      </c>
      <c r="P2068" s="101">
        <v>65</v>
      </c>
      <c r="Q2068" s="101">
        <v>90</v>
      </c>
      <c r="R2068" s="102"/>
      <c r="S2068" s="126">
        <v>208</v>
      </c>
      <c r="T2068" s="126">
        <v>3</v>
      </c>
      <c r="U2068" s="126">
        <v>65</v>
      </c>
      <c r="V2068" s="126">
        <v>59.4</v>
      </c>
      <c r="W2068" s="126">
        <v>20</v>
      </c>
      <c r="X2068" s="126">
        <v>5288.35</v>
      </c>
      <c r="Y2068" s="126" t="s">
        <v>74</v>
      </c>
      <c r="Z2068" s="126"/>
      <c r="AA2068" s="133" t="s">
        <v>85</v>
      </c>
      <c r="AE2068" t="str">
        <f>IF(P2068&gt;U2068,"XXXX","")</f>
        <v/>
      </c>
    </row>
    <row r="2069" spans="1:31" x14ac:dyDescent="0.2">
      <c r="A2069" s="140"/>
      <c r="B2069" s="127"/>
      <c r="C2069" s="127"/>
      <c r="D2069" s="144"/>
      <c r="E2069" s="127"/>
      <c r="F2069" s="127"/>
      <c r="G2069" s="127"/>
      <c r="H2069" s="127"/>
      <c r="I2069" s="127"/>
      <c r="J2069" s="137"/>
      <c r="K2069" s="103" t="s">
        <v>13</v>
      </c>
      <c r="L2069" s="104" t="s">
        <v>60</v>
      </c>
      <c r="M2069" s="112" t="s">
        <v>67</v>
      </c>
      <c r="N2069" s="105">
        <v>240</v>
      </c>
      <c r="O2069" s="105">
        <v>3</v>
      </c>
      <c r="P2069" s="105">
        <v>5</v>
      </c>
      <c r="Q2069" s="105">
        <v>90</v>
      </c>
      <c r="R2069" s="106">
        <v>25</v>
      </c>
      <c r="S2069" s="127"/>
      <c r="T2069" s="127"/>
      <c r="U2069" s="127"/>
      <c r="V2069" s="127"/>
      <c r="W2069" s="127"/>
      <c r="X2069" s="127"/>
      <c r="Y2069" s="127"/>
      <c r="Z2069" s="127"/>
      <c r="AA2069" s="134"/>
    </row>
    <row r="2070" spans="1:31" ht="13.5" thickBot="1" x14ac:dyDescent="0.25">
      <c r="A2070" s="141"/>
      <c r="B2070" s="128"/>
      <c r="C2070" s="128"/>
      <c r="D2070" s="145"/>
      <c r="E2070" s="128"/>
      <c r="F2070" s="128"/>
      <c r="G2070" s="128"/>
      <c r="H2070" s="128"/>
      <c r="I2070" s="128"/>
      <c r="J2070" s="138"/>
      <c r="K2070" s="107" t="s">
        <v>14</v>
      </c>
      <c r="L2070" s="108" t="s">
        <v>60</v>
      </c>
      <c r="M2070" s="113" t="s">
        <v>186</v>
      </c>
      <c r="N2070" s="109">
        <v>240</v>
      </c>
      <c r="O2070" s="109">
        <v>3</v>
      </c>
      <c r="P2070" s="109">
        <v>5</v>
      </c>
      <c r="Q2070" s="109" t="s">
        <v>201</v>
      </c>
      <c r="R2070" s="110"/>
      <c r="S2070" s="128"/>
      <c r="T2070" s="128"/>
      <c r="U2070" s="128"/>
      <c r="V2070" s="128"/>
      <c r="W2070" s="128"/>
      <c r="X2070" s="128"/>
      <c r="Y2070" s="128"/>
      <c r="Z2070" s="128"/>
      <c r="AA2070" s="135"/>
    </row>
    <row r="2071" spans="1:31" x14ac:dyDescent="0.2">
      <c r="A2071" s="139" t="s">
        <v>908</v>
      </c>
      <c r="B2071" s="126" t="s">
        <v>76</v>
      </c>
      <c r="C2071" s="142">
        <v>43666</v>
      </c>
      <c r="D2071" s="143" t="s">
        <v>78</v>
      </c>
      <c r="E2071" s="126"/>
      <c r="F2071" s="126"/>
      <c r="G2071" s="126"/>
      <c r="H2071" s="126"/>
      <c r="I2071" s="126"/>
      <c r="J2071" s="136" t="s">
        <v>79</v>
      </c>
      <c r="K2071" s="100" t="s">
        <v>23</v>
      </c>
      <c r="L2071" s="93" t="s">
        <v>60</v>
      </c>
      <c r="M2071" s="111" t="s">
        <v>179</v>
      </c>
      <c r="N2071" s="101">
        <v>240</v>
      </c>
      <c r="O2071" s="101">
        <v>3</v>
      </c>
      <c r="P2071" s="101">
        <v>65</v>
      </c>
      <c r="Q2071" s="101">
        <v>100</v>
      </c>
      <c r="R2071" s="102"/>
      <c r="S2071" s="126">
        <v>208</v>
      </c>
      <c r="T2071" s="126">
        <v>3</v>
      </c>
      <c r="U2071" s="126">
        <v>65</v>
      </c>
      <c r="V2071" s="126">
        <v>59.4</v>
      </c>
      <c r="W2071" s="126">
        <v>20</v>
      </c>
      <c r="X2071" s="126">
        <v>5288.35</v>
      </c>
      <c r="Y2071" s="126" t="s">
        <v>74</v>
      </c>
      <c r="Z2071" s="126"/>
      <c r="AA2071" s="133" t="s">
        <v>85</v>
      </c>
      <c r="AE2071" t="str">
        <f>IF(P2071&gt;U2071,"XXXX","")</f>
        <v/>
      </c>
    </row>
    <row r="2072" spans="1:31" x14ac:dyDescent="0.2">
      <c r="A2072" s="140"/>
      <c r="B2072" s="127"/>
      <c r="C2072" s="127"/>
      <c r="D2072" s="144"/>
      <c r="E2072" s="127"/>
      <c r="F2072" s="127"/>
      <c r="G2072" s="127"/>
      <c r="H2072" s="127"/>
      <c r="I2072" s="127"/>
      <c r="J2072" s="137"/>
      <c r="K2072" s="103" t="s">
        <v>13</v>
      </c>
      <c r="L2072" s="104" t="s">
        <v>60</v>
      </c>
      <c r="M2072" s="112" t="s">
        <v>67</v>
      </c>
      <c r="N2072" s="105">
        <v>240</v>
      </c>
      <c r="O2072" s="105">
        <v>3</v>
      </c>
      <c r="P2072" s="105">
        <v>5</v>
      </c>
      <c r="Q2072" s="105">
        <v>90</v>
      </c>
      <c r="R2072" s="106">
        <v>25</v>
      </c>
      <c r="S2072" s="127"/>
      <c r="T2072" s="127"/>
      <c r="U2072" s="127"/>
      <c r="V2072" s="127"/>
      <c r="W2072" s="127"/>
      <c r="X2072" s="127"/>
      <c r="Y2072" s="127"/>
      <c r="Z2072" s="127"/>
      <c r="AA2072" s="134"/>
    </row>
    <row r="2073" spans="1:31" ht="13.5" thickBot="1" x14ac:dyDescent="0.25">
      <c r="A2073" s="141"/>
      <c r="B2073" s="128"/>
      <c r="C2073" s="128"/>
      <c r="D2073" s="145"/>
      <c r="E2073" s="128"/>
      <c r="F2073" s="128"/>
      <c r="G2073" s="128"/>
      <c r="H2073" s="128"/>
      <c r="I2073" s="128"/>
      <c r="J2073" s="138"/>
      <c r="K2073" s="107" t="s">
        <v>14</v>
      </c>
      <c r="L2073" s="108" t="s">
        <v>60</v>
      </c>
      <c r="M2073" s="113" t="s">
        <v>186</v>
      </c>
      <c r="N2073" s="109">
        <v>240</v>
      </c>
      <c r="O2073" s="109">
        <v>3</v>
      </c>
      <c r="P2073" s="109">
        <v>5</v>
      </c>
      <c r="Q2073" s="109" t="s">
        <v>201</v>
      </c>
      <c r="R2073" s="110"/>
      <c r="S2073" s="128"/>
      <c r="T2073" s="128"/>
      <c r="U2073" s="128"/>
      <c r="V2073" s="128"/>
      <c r="W2073" s="128"/>
      <c r="X2073" s="128"/>
      <c r="Y2073" s="128"/>
      <c r="Z2073" s="128"/>
      <c r="AA2073" s="135"/>
    </row>
    <row r="2074" spans="1:31" x14ac:dyDescent="0.2">
      <c r="A2074" s="139" t="s">
        <v>909</v>
      </c>
      <c r="B2074" s="126" t="s">
        <v>76</v>
      </c>
      <c r="C2074" s="142">
        <v>43666</v>
      </c>
      <c r="D2074" s="143" t="s">
        <v>78</v>
      </c>
      <c r="E2074" s="126"/>
      <c r="F2074" s="126"/>
      <c r="G2074" s="126"/>
      <c r="H2074" s="126"/>
      <c r="I2074" s="126"/>
      <c r="J2074" s="136" t="s">
        <v>79</v>
      </c>
      <c r="K2074" s="100" t="s">
        <v>23</v>
      </c>
      <c r="L2074" s="93" t="s">
        <v>60</v>
      </c>
      <c r="M2074" s="111" t="s">
        <v>179</v>
      </c>
      <c r="N2074" s="101">
        <v>240</v>
      </c>
      <c r="O2074" s="101">
        <v>3</v>
      </c>
      <c r="P2074" s="101">
        <v>65</v>
      </c>
      <c r="Q2074" s="101">
        <v>110</v>
      </c>
      <c r="R2074" s="102"/>
      <c r="S2074" s="126">
        <v>208</v>
      </c>
      <c r="T2074" s="126">
        <v>3</v>
      </c>
      <c r="U2074" s="126">
        <v>65</v>
      </c>
      <c r="V2074" s="126">
        <v>59.4</v>
      </c>
      <c r="W2074" s="126">
        <v>20</v>
      </c>
      <c r="X2074" s="126">
        <v>5288.35</v>
      </c>
      <c r="Y2074" s="126" t="s">
        <v>74</v>
      </c>
      <c r="Z2074" s="126"/>
      <c r="AA2074" s="133" t="s">
        <v>85</v>
      </c>
      <c r="AE2074" t="str">
        <f>IF(P2074&gt;U2074,"XXXX","")</f>
        <v/>
      </c>
    </row>
    <row r="2075" spans="1:31" x14ac:dyDescent="0.2">
      <c r="A2075" s="140"/>
      <c r="B2075" s="127"/>
      <c r="C2075" s="127"/>
      <c r="D2075" s="144"/>
      <c r="E2075" s="127"/>
      <c r="F2075" s="127"/>
      <c r="G2075" s="127"/>
      <c r="H2075" s="127"/>
      <c r="I2075" s="127"/>
      <c r="J2075" s="137"/>
      <c r="K2075" s="103" t="s">
        <v>13</v>
      </c>
      <c r="L2075" s="104" t="s">
        <v>60</v>
      </c>
      <c r="M2075" s="112" t="s">
        <v>67</v>
      </c>
      <c r="N2075" s="105">
        <v>240</v>
      </c>
      <c r="O2075" s="105">
        <v>3</v>
      </c>
      <c r="P2075" s="105">
        <v>5</v>
      </c>
      <c r="Q2075" s="105">
        <v>90</v>
      </c>
      <c r="R2075" s="106">
        <v>25</v>
      </c>
      <c r="S2075" s="127"/>
      <c r="T2075" s="127"/>
      <c r="U2075" s="127"/>
      <c r="V2075" s="127"/>
      <c r="W2075" s="127"/>
      <c r="X2075" s="127"/>
      <c r="Y2075" s="127"/>
      <c r="Z2075" s="127"/>
      <c r="AA2075" s="134"/>
    </row>
    <row r="2076" spans="1:31" ht="13.5" thickBot="1" x14ac:dyDescent="0.25">
      <c r="A2076" s="141"/>
      <c r="B2076" s="128"/>
      <c r="C2076" s="128"/>
      <c r="D2076" s="145"/>
      <c r="E2076" s="128"/>
      <c r="F2076" s="128"/>
      <c r="G2076" s="128"/>
      <c r="H2076" s="128"/>
      <c r="I2076" s="128"/>
      <c r="J2076" s="138"/>
      <c r="K2076" s="107" t="s">
        <v>14</v>
      </c>
      <c r="L2076" s="108" t="s">
        <v>60</v>
      </c>
      <c r="M2076" s="113" t="s">
        <v>186</v>
      </c>
      <c r="N2076" s="109">
        <v>240</v>
      </c>
      <c r="O2076" s="109">
        <v>3</v>
      </c>
      <c r="P2076" s="109">
        <v>5</v>
      </c>
      <c r="Q2076" s="109" t="s">
        <v>201</v>
      </c>
      <c r="R2076" s="110"/>
      <c r="S2076" s="128"/>
      <c r="T2076" s="128"/>
      <c r="U2076" s="128"/>
      <c r="V2076" s="128"/>
      <c r="W2076" s="128"/>
      <c r="X2076" s="128"/>
      <c r="Y2076" s="128"/>
      <c r="Z2076" s="128"/>
      <c r="AA2076" s="135"/>
    </row>
    <row r="2077" spans="1:31" x14ac:dyDescent="0.2">
      <c r="A2077" s="139" t="s">
        <v>910</v>
      </c>
      <c r="B2077" s="126" t="s">
        <v>76</v>
      </c>
      <c r="C2077" s="142">
        <v>43666</v>
      </c>
      <c r="D2077" s="143" t="s">
        <v>78</v>
      </c>
      <c r="E2077" s="126"/>
      <c r="F2077" s="126"/>
      <c r="G2077" s="126"/>
      <c r="H2077" s="126"/>
      <c r="I2077" s="126"/>
      <c r="J2077" s="136" t="s">
        <v>79</v>
      </c>
      <c r="K2077" s="100" t="s">
        <v>23</v>
      </c>
      <c r="L2077" s="93" t="s">
        <v>60</v>
      </c>
      <c r="M2077" s="111" t="s">
        <v>179</v>
      </c>
      <c r="N2077" s="101">
        <v>240</v>
      </c>
      <c r="O2077" s="101">
        <v>3</v>
      </c>
      <c r="P2077" s="101">
        <v>65</v>
      </c>
      <c r="Q2077" s="101">
        <v>125</v>
      </c>
      <c r="R2077" s="102"/>
      <c r="S2077" s="126">
        <v>208</v>
      </c>
      <c r="T2077" s="126">
        <v>3</v>
      </c>
      <c r="U2077" s="126">
        <v>65</v>
      </c>
      <c r="V2077" s="126">
        <v>59.4</v>
      </c>
      <c r="W2077" s="126">
        <v>20</v>
      </c>
      <c r="X2077" s="126">
        <v>5288.35</v>
      </c>
      <c r="Y2077" s="126" t="s">
        <v>74</v>
      </c>
      <c r="Z2077" s="126"/>
      <c r="AA2077" s="133" t="s">
        <v>85</v>
      </c>
      <c r="AE2077" t="str">
        <f>IF(P2077&gt;U2077,"XXXX","")</f>
        <v/>
      </c>
    </row>
    <row r="2078" spans="1:31" x14ac:dyDescent="0.2">
      <c r="A2078" s="140"/>
      <c r="B2078" s="127"/>
      <c r="C2078" s="127"/>
      <c r="D2078" s="144"/>
      <c r="E2078" s="127"/>
      <c r="F2078" s="127"/>
      <c r="G2078" s="127"/>
      <c r="H2078" s="127"/>
      <c r="I2078" s="127"/>
      <c r="J2078" s="137"/>
      <c r="K2078" s="103" t="s">
        <v>13</v>
      </c>
      <c r="L2078" s="104" t="s">
        <v>60</v>
      </c>
      <c r="M2078" s="112" t="s">
        <v>67</v>
      </c>
      <c r="N2078" s="105">
        <v>240</v>
      </c>
      <c r="O2078" s="105">
        <v>3</v>
      </c>
      <c r="P2078" s="105">
        <v>5</v>
      </c>
      <c r="Q2078" s="105">
        <v>90</v>
      </c>
      <c r="R2078" s="106">
        <v>25</v>
      </c>
      <c r="S2078" s="127"/>
      <c r="T2078" s="127"/>
      <c r="U2078" s="127"/>
      <c r="V2078" s="127"/>
      <c r="W2078" s="127"/>
      <c r="X2078" s="127"/>
      <c r="Y2078" s="127"/>
      <c r="Z2078" s="127"/>
      <c r="AA2078" s="134"/>
    </row>
    <row r="2079" spans="1:31" ht="13.5" thickBot="1" x14ac:dyDescent="0.25">
      <c r="A2079" s="141"/>
      <c r="B2079" s="128"/>
      <c r="C2079" s="128"/>
      <c r="D2079" s="145"/>
      <c r="E2079" s="128"/>
      <c r="F2079" s="128"/>
      <c r="G2079" s="128"/>
      <c r="H2079" s="128"/>
      <c r="I2079" s="128"/>
      <c r="J2079" s="138"/>
      <c r="K2079" s="107" t="s">
        <v>14</v>
      </c>
      <c r="L2079" s="108" t="s">
        <v>60</v>
      </c>
      <c r="M2079" s="113" t="s">
        <v>186</v>
      </c>
      <c r="N2079" s="109">
        <v>240</v>
      </c>
      <c r="O2079" s="109">
        <v>3</v>
      </c>
      <c r="P2079" s="109">
        <v>5</v>
      </c>
      <c r="Q2079" s="109" t="s">
        <v>201</v>
      </c>
      <c r="R2079" s="110"/>
      <c r="S2079" s="128"/>
      <c r="T2079" s="128"/>
      <c r="U2079" s="128"/>
      <c r="V2079" s="128"/>
      <c r="W2079" s="128"/>
      <c r="X2079" s="128"/>
      <c r="Y2079" s="128"/>
      <c r="Z2079" s="128"/>
      <c r="AA2079" s="135"/>
    </row>
    <row r="2080" spans="1:31" x14ac:dyDescent="0.2">
      <c r="A2080" s="139" t="s">
        <v>911</v>
      </c>
      <c r="B2080" s="126" t="s">
        <v>76</v>
      </c>
      <c r="C2080" s="142">
        <v>43666</v>
      </c>
      <c r="D2080" s="143" t="s">
        <v>78</v>
      </c>
      <c r="E2080" s="126"/>
      <c r="F2080" s="126"/>
      <c r="G2080" s="126"/>
      <c r="H2080" s="126"/>
      <c r="I2080" s="126"/>
      <c r="J2080" s="136" t="s">
        <v>79</v>
      </c>
      <c r="K2080" s="100" t="s">
        <v>23</v>
      </c>
      <c r="L2080" s="93" t="s">
        <v>60</v>
      </c>
      <c r="M2080" s="111" t="s">
        <v>179</v>
      </c>
      <c r="N2080" s="101">
        <v>240</v>
      </c>
      <c r="O2080" s="101">
        <v>3</v>
      </c>
      <c r="P2080" s="101">
        <v>65</v>
      </c>
      <c r="Q2080" s="101">
        <v>100</v>
      </c>
      <c r="R2080" s="102"/>
      <c r="S2080" s="126">
        <v>208</v>
      </c>
      <c r="T2080" s="126">
        <v>3</v>
      </c>
      <c r="U2080" s="126">
        <v>65</v>
      </c>
      <c r="V2080" s="126">
        <v>74.8</v>
      </c>
      <c r="W2080" s="126">
        <v>25</v>
      </c>
      <c r="X2080" s="126">
        <v>5288.35</v>
      </c>
      <c r="Y2080" s="126" t="s">
        <v>74</v>
      </c>
      <c r="Z2080" s="126"/>
      <c r="AA2080" s="133" t="s">
        <v>85</v>
      </c>
      <c r="AE2080" t="str">
        <f>IF(P2080&gt;U2080,"XXXX","")</f>
        <v/>
      </c>
    </row>
    <row r="2081" spans="1:31" x14ac:dyDescent="0.2">
      <c r="A2081" s="140"/>
      <c r="B2081" s="127"/>
      <c r="C2081" s="127"/>
      <c r="D2081" s="144"/>
      <c r="E2081" s="127"/>
      <c r="F2081" s="127"/>
      <c r="G2081" s="127"/>
      <c r="H2081" s="127"/>
      <c r="I2081" s="127"/>
      <c r="J2081" s="137"/>
      <c r="K2081" s="103" t="s">
        <v>13</v>
      </c>
      <c r="L2081" s="104" t="s">
        <v>60</v>
      </c>
      <c r="M2081" s="112" t="s">
        <v>67</v>
      </c>
      <c r="N2081" s="105">
        <v>240</v>
      </c>
      <c r="O2081" s="105">
        <v>3</v>
      </c>
      <c r="P2081" s="105">
        <v>5</v>
      </c>
      <c r="Q2081" s="105">
        <v>90</v>
      </c>
      <c r="R2081" s="106">
        <v>25</v>
      </c>
      <c r="S2081" s="127"/>
      <c r="T2081" s="127"/>
      <c r="U2081" s="127"/>
      <c r="V2081" s="127"/>
      <c r="W2081" s="127"/>
      <c r="X2081" s="127"/>
      <c r="Y2081" s="127"/>
      <c r="Z2081" s="127"/>
      <c r="AA2081" s="134"/>
    </row>
    <row r="2082" spans="1:31" ht="13.5" thickBot="1" x14ac:dyDescent="0.25">
      <c r="A2082" s="141"/>
      <c r="B2082" s="128"/>
      <c r="C2082" s="128"/>
      <c r="D2082" s="145"/>
      <c r="E2082" s="128"/>
      <c r="F2082" s="128"/>
      <c r="G2082" s="128"/>
      <c r="H2082" s="128"/>
      <c r="I2082" s="128"/>
      <c r="J2082" s="138"/>
      <c r="K2082" s="107" t="s">
        <v>14</v>
      </c>
      <c r="L2082" s="108" t="s">
        <v>60</v>
      </c>
      <c r="M2082" s="113" t="s">
        <v>187</v>
      </c>
      <c r="N2082" s="109">
        <v>240</v>
      </c>
      <c r="O2082" s="109">
        <v>3</v>
      </c>
      <c r="P2082" s="109">
        <v>5</v>
      </c>
      <c r="Q2082" s="109" t="s">
        <v>202</v>
      </c>
      <c r="R2082" s="110"/>
      <c r="S2082" s="128"/>
      <c r="T2082" s="128"/>
      <c r="U2082" s="128"/>
      <c r="V2082" s="128"/>
      <c r="W2082" s="128"/>
      <c r="X2082" s="128"/>
      <c r="Y2082" s="128"/>
      <c r="Z2082" s="128"/>
      <c r="AA2082" s="135"/>
    </row>
    <row r="2083" spans="1:31" x14ac:dyDescent="0.2">
      <c r="A2083" s="139" t="s">
        <v>912</v>
      </c>
      <c r="B2083" s="126" t="s">
        <v>76</v>
      </c>
      <c r="C2083" s="142">
        <v>43666</v>
      </c>
      <c r="D2083" s="143" t="s">
        <v>78</v>
      </c>
      <c r="E2083" s="126"/>
      <c r="F2083" s="126"/>
      <c r="G2083" s="126"/>
      <c r="H2083" s="126"/>
      <c r="I2083" s="126"/>
      <c r="J2083" s="136" t="s">
        <v>79</v>
      </c>
      <c r="K2083" s="100" t="s">
        <v>23</v>
      </c>
      <c r="L2083" s="93" t="s">
        <v>60</v>
      </c>
      <c r="M2083" s="111" t="s">
        <v>179</v>
      </c>
      <c r="N2083" s="101">
        <v>240</v>
      </c>
      <c r="O2083" s="101">
        <v>3</v>
      </c>
      <c r="P2083" s="101">
        <v>65</v>
      </c>
      <c r="Q2083" s="101">
        <v>110</v>
      </c>
      <c r="R2083" s="102"/>
      <c r="S2083" s="126">
        <v>208</v>
      </c>
      <c r="T2083" s="126">
        <v>3</v>
      </c>
      <c r="U2083" s="126">
        <v>65</v>
      </c>
      <c r="V2083" s="126">
        <v>74.8</v>
      </c>
      <c r="W2083" s="126">
        <v>25</v>
      </c>
      <c r="X2083" s="126">
        <v>5288.35</v>
      </c>
      <c r="Y2083" s="126" t="s">
        <v>74</v>
      </c>
      <c r="Z2083" s="126"/>
      <c r="AA2083" s="133" t="s">
        <v>85</v>
      </c>
      <c r="AE2083" t="str">
        <f>IF(P2083&gt;U2083,"XXXX","")</f>
        <v/>
      </c>
    </row>
    <row r="2084" spans="1:31" x14ac:dyDescent="0.2">
      <c r="A2084" s="140"/>
      <c r="B2084" s="127"/>
      <c r="C2084" s="127"/>
      <c r="D2084" s="144"/>
      <c r="E2084" s="127"/>
      <c r="F2084" s="127"/>
      <c r="G2084" s="127"/>
      <c r="H2084" s="127"/>
      <c r="I2084" s="127"/>
      <c r="J2084" s="137"/>
      <c r="K2084" s="103" t="s">
        <v>13</v>
      </c>
      <c r="L2084" s="104" t="s">
        <v>60</v>
      </c>
      <c r="M2084" s="112" t="s">
        <v>67</v>
      </c>
      <c r="N2084" s="105">
        <v>240</v>
      </c>
      <c r="O2084" s="105">
        <v>3</v>
      </c>
      <c r="P2084" s="105">
        <v>5</v>
      </c>
      <c r="Q2084" s="105">
        <v>90</v>
      </c>
      <c r="R2084" s="106">
        <v>25</v>
      </c>
      <c r="S2084" s="127"/>
      <c r="T2084" s="127"/>
      <c r="U2084" s="127"/>
      <c r="V2084" s="127"/>
      <c r="W2084" s="127"/>
      <c r="X2084" s="127"/>
      <c r="Y2084" s="127"/>
      <c r="Z2084" s="127"/>
      <c r="AA2084" s="134"/>
    </row>
    <row r="2085" spans="1:31" ht="13.5" thickBot="1" x14ac:dyDescent="0.25">
      <c r="A2085" s="141"/>
      <c r="B2085" s="128"/>
      <c r="C2085" s="128"/>
      <c r="D2085" s="145"/>
      <c r="E2085" s="128"/>
      <c r="F2085" s="128"/>
      <c r="G2085" s="128"/>
      <c r="H2085" s="128"/>
      <c r="I2085" s="128"/>
      <c r="J2085" s="138"/>
      <c r="K2085" s="107" t="s">
        <v>14</v>
      </c>
      <c r="L2085" s="108" t="s">
        <v>60</v>
      </c>
      <c r="M2085" s="113" t="s">
        <v>187</v>
      </c>
      <c r="N2085" s="109">
        <v>240</v>
      </c>
      <c r="O2085" s="109">
        <v>3</v>
      </c>
      <c r="P2085" s="109">
        <v>5</v>
      </c>
      <c r="Q2085" s="109" t="s">
        <v>202</v>
      </c>
      <c r="R2085" s="110"/>
      <c r="S2085" s="128"/>
      <c r="T2085" s="128"/>
      <c r="U2085" s="128"/>
      <c r="V2085" s="128"/>
      <c r="W2085" s="128"/>
      <c r="X2085" s="128"/>
      <c r="Y2085" s="128"/>
      <c r="Z2085" s="128"/>
      <c r="AA2085" s="135"/>
    </row>
    <row r="2086" spans="1:31" x14ac:dyDescent="0.2">
      <c r="A2086" s="139" t="s">
        <v>913</v>
      </c>
      <c r="B2086" s="126" t="s">
        <v>76</v>
      </c>
      <c r="C2086" s="142">
        <v>43666</v>
      </c>
      <c r="D2086" s="143" t="s">
        <v>78</v>
      </c>
      <c r="E2086" s="126"/>
      <c r="F2086" s="126"/>
      <c r="G2086" s="126"/>
      <c r="H2086" s="126"/>
      <c r="I2086" s="126"/>
      <c r="J2086" s="136" t="s">
        <v>79</v>
      </c>
      <c r="K2086" s="100" t="s">
        <v>23</v>
      </c>
      <c r="L2086" s="93" t="s">
        <v>60</v>
      </c>
      <c r="M2086" s="111" t="s">
        <v>179</v>
      </c>
      <c r="N2086" s="101">
        <v>240</v>
      </c>
      <c r="O2086" s="101">
        <v>3</v>
      </c>
      <c r="P2086" s="101">
        <v>65</v>
      </c>
      <c r="Q2086" s="101">
        <v>125</v>
      </c>
      <c r="R2086" s="102"/>
      <c r="S2086" s="126">
        <v>208</v>
      </c>
      <c r="T2086" s="126">
        <v>3</v>
      </c>
      <c r="U2086" s="126">
        <v>65</v>
      </c>
      <c r="V2086" s="126">
        <v>74.8</v>
      </c>
      <c r="W2086" s="126">
        <v>25</v>
      </c>
      <c r="X2086" s="126">
        <v>5288.35</v>
      </c>
      <c r="Y2086" s="126" t="s">
        <v>74</v>
      </c>
      <c r="Z2086" s="126"/>
      <c r="AA2086" s="133" t="s">
        <v>85</v>
      </c>
      <c r="AE2086" t="str">
        <f>IF(P2086&gt;U2086,"XXXX","")</f>
        <v/>
      </c>
    </row>
    <row r="2087" spans="1:31" x14ac:dyDescent="0.2">
      <c r="A2087" s="140"/>
      <c r="B2087" s="127"/>
      <c r="C2087" s="127"/>
      <c r="D2087" s="144"/>
      <c r="E2087" s="127"/>
      <c r="F2087" s="127"/>
      <c r="G2087" s="127"/>
      <c r="H2087" s="127"/>
      <c r="I2087" s="127"/>
      <c r="J2087" s="137"/>
      <c r="K2087" s="103" t="s">
        <v>13</v>
      </c>
      <c r="L2087" s="104" t="s">
        <v>60</v>
      </c>
      <c r="M2087" s="112" t="s">
        <v>67</v>
      </c>
      <c r="N2087" s="105">
        <v>240</v>
      </c>
      <c r="O2087" s="105">
        <v>3</v>
      </c>
      <c r="P2087" s="105">
        <v>5</v>
      </c>
      <c r="Q2087" s="105">
        <v>90</v>
      </c>
      <c r="R2087" s="106">
        <v>25</v>
      </c>
      <c r="S2087" s="127"/>
      <c r="T2087" s="127"/>
      <c r="U2087" s="127"/>
      <c r="V2087" s="127"/>
      <c r="W2087" s="127"/>
      <c r="X2087" s="127"/>
      <c r="Y2087" s="127"/>
      <c r="Z2087" s="127"/>
      <c r="AA2087" s="134"/>
    </row>
    <row r="2088" spans="1:31" ht="13.5" thickBot="1" x14ac:dyDescent="0.25">
      <c r="A2088" s="141"/>
      <c r="B2088" s="128"/>
      <c r="C2088" s="128"/>
      <c r="D2088" s="145"/>
      <c r="E2088" s="128"/>
      <c r="F2088" s="128"/>
      <c r="G2088" s="128"/>
      <c r="H2088" s="128"/>
      <c r="I2088" s="128"/>
      <c r="J2088" s="138"/>
      <c r="K2088" s="107" t="s">
        <v>14</v>
      </c>
      <c r="L2088" s="108" t="s">
        <v>60</v>
      </c>
      <c r="M2088" s="113" t="s">
        <v>187</v>
      </c>
      <c r="N2088" s="109">
        <v>240</v>
      </c>
      <c r="O2088" s="109">
        <v>3</v>
      </c>
      <c r="P2088" s="109">
        <v>5</v>
      </c>
      <c r="Q2088" s="109" t="s">
        <v>202</v>
      </c>
      <c r="R2088" s="110"/>
      <c r="S2088" s="128"/>
      <c r="T2088" s="128"/>
      <c r="U2088" s="128"/>
      <c r="V2088" s="128"/>
      <c r="W2088" s="128"/>
      <c r="X2088" s="128"/>
      <c r="Y2088" s="128"/>
      <c r="Z2088" s="128"/>
      <c r="AA2088" s="135"/>
    </row>
    <row r="2089" spans="1:31" x14ac:dyDescent="0.2">
      <c r="A2089" s="139" t="s">
        <v>914</v>
      </c>
      <c r="B2089" s="126" t="s">
        <v>76</v>
      </c>
      <c r="C2089" s="142">
        <v>43666</v>
      </c>
      <c r="D2089" s="143" t="s">
        <v>78</v>
      </c>
      <c r="E2089" s="126"/>
      <c r="F2089" s="126"/>
      <c r="G2089" s="126"/>
      <c r="H2089" s="126"/>
      <c r="I2089" s="126"/>
      <c r="J2089" s="136" t="s">
        <v>79</v>
      </c>
      <c r="K2089" s="100" t="s">
        <v>23</v>
      </c>
      <c r="L2089" s="93" t="s">
        <v>60</v>
      </c>
      <c r="M2089" s="111" t="s">
        <v>179</v>
      </c>
      <c r="N2089" s="101">
        <v>240</v>
      </c>
      <c r="O2089" s="101">
        <v>3</v>
      </c>
      <c r="P2089" s="101">
        <v>65</v>
      </c>
      <c r="Q2089" s="101">
        <v>70</v>
      </c>
      <c r="R2089" s="102"/>
      <c r="S2089" s="126" t="s">
        <v>71</v>
      </c>
      <c r="T2089" s="126">
        <v>3</v>
      </c>
      <c r="U2089" s="126">
        <v>65</v>
      </c>
      <c r="V2089" s="126">
        <v>54</v>
      </c>
      <c r="W2089" s="126">
        <v>20</v>
      </c>
      <c r="X2089" s="126">
        <v>5288.35</v>
      </c>
      <c r="Y2089" s="126" t="s">
        <v>74</v>
      </c>
      <c r="Z2089" s="126"/>
      <c r="AA2089" s="133" t="s">
        <v>85</v>
      </c>
      <c r="AE2089" t="str">
        <f>IF(P2089&gt;U2089,"XXXX","")</f>
        <v/>
      </c>
    </row>
    <row r="2090" spans="1:31" x14ac:dyDescent="0.2">
      <c r="A2090" s="140"/>
      <c r="B2090" s="127"/>
      <c r="C2090" s="127"/>
      <c r="D2090" s="144"/>
      <c r="E2090" s="127"/>
      <c r="F2090" s="127"/>
      <c r="G2090" s="127"/>
      <c r="H2090" s="127"/>
      <c r="I2090" s="127"/>
      <c r="J2090" s="137"/>
      <c r="K2090" s="103" t="s">
        <v>13</v>
      </c>
      <c r="L2090" s="104" t="s">
        <v>60</v>
      </c>
      <c r="M2090" s="112" t="s">
        <v>67</v>
      </c>
      <c r="N2090" s="105">
        <v>240</v>
      </c>
      <c r="O2090" s="105">
        <v>3</v>
      </c>
      <c r="P2090" s="105">
        <v>5</v>
      </c>
      <c r="Q2090" s="105">
        <v>90</v>
      </c>
      <c r="R2090" s="106">
        <v>30</v>
      </c>
      <c r="S2090" s="127"/>
      <c r="T2090" s="127"/>
      <c r="U2090" s="127"/>
      <c r="V2090" s="127"/>
      <c r="W2090" s="127"/>
      <c r="X2090" s="127"/>
      <c r="Y2090" s="127"/>
      <c r="Z2090" s="127"/>
      <c r="AA2090" s="134"/>
    </row>
    <row r="2091" spans="1:31" ht="13.5" thickBot="1" x14ac:dyDescent="0.25">
      <c r="A2091" s="141"/>
      <c r="B2091" s="128"/>
      <c r="C2091" s="128"/>
      <c r="D2091" s="145"/>
      <c r="E2091" s="128"/>
      <c r="F2091" s="128"/>
      <c r="G2091" s="128"/>
      <c r="H2091" s="128"/>
      <c r="I2091" s="128"/>
      <c r="J2091" s="138"/>
      <c r="K2091" s="107" t="s">
        <v>14</v>
      </c>
      <c r="L2091" s="108" t="s">
        <v>60</v>
      </c>
      <c r="M2091" s="113" t="s">
        <v>186</v>
      </c>
      <c r="N2091" s="109">
        <v>240</v>
      </c>
      <c r="O2091" s="109">
        <v>3</v>
      </c>
      <c r="P2091" s="109">
        <v>5</v>
      </c>
      <c r="Q2091" s="109" t="s">
        <v>201</v>
      </c>
      <c r="R2091" s="110"/>
      <c r="S2091" s="128"/>
      <c r="T2091" s="128"/>
      <c r="U2091" s="128"/>
      <c r="V2091" s="128"/>
      <c r="W2091" s="128"/>
      <c r="X2091" s="128"/>
      <c r="Y2091" s="128"/>
      <c r="Z2091" s="128"/>
      <c r="AA2091" s="135"/>
    </row>
    <row r="2092" spans="1:31" x14ac:dyDescent="0.2">
      <c r="A2092" s="139" t="s">
        <v>915</v>
      </c>
      <c r="B2092" s="126" t="s">
        <v>76</v>
      </c>
      <c r="C2092" s="142">
        <v>43666</v>
      </c>
      <c r="D2092" s="143" t="s">
        <v>78</v>
      </c>
      <c r="E2092" s="126"/>
      <c r="F2092" s="126"/>
      <c r="G2092" s="126"/>
      <c r="H2092" s="126"/>
      <c r="I2092" s="126"/>
      <c r="J2092" s="136" t="s">
        <v>79</v>
      </c>
      <c r="K2092" s="100" t="s">
        <v>23</v>
      </c>
      <c r="L2092" s="93" t="s">
        <v>60</v>
      </c>
      <c r="M2092" s="111" t="s">
        <v>179</v>
      </c>
      <c r="N2092" s="101">
        <v>240</v>
      </c>
      <c r="O2092" s="101">
        <v>3</v>
      </c>
      <c r="P2092" s="101">
        <v>65</v>
      </c>
      <c r="Q2092" s="101">
        <v>80</v>
      </c>
      <c r="R2092" s="102"/>
      <c r="S2092" s="126" t="s">
        <v>71</v>
      </c>
      <c r="T2092" s="126">
        <v>3</v>
      </c>
      <c r="U2092" s="126">
        <v>65</v>
      </c>
      <c r="V2092" s="126">
        <v>54</v>
      </c>
      <c r="W2092" s="126">
        <v>20</v>
      </c>
      <c r="X2092" s="126">
        <v>5288.35</v>
      </c>
      <c r="Y2092" s="126" t="s">
        <v>74</v>
      </c>
      <c r="Z2092" s="126"/>
      <c r="AA2092" s="133" t="s">
        <v>85</v>
      </c>
      <c r="AE2092" t="str">
        <f>IF(P2092&gt;U2092,"XXXX","")</f>
        <v/>
      </c>
    </row>
    <row r="2093" spans="1:31" x14ac:dyDescent="0.2">
      <c r="A2093" s="140"/>
      <c r="B2093" s="127"/>
      <c r="C2093" s="127"/>
      <c r="D2093" s="144"/>
      <c r="E2093" s="127"/>
      <c r="F2093" s="127"/>
      <c r="G2093" s="127"/>
      <c r="H2093" s="127"/>
      <c r="I2093" s="127"/>
      <c r="J2093" s="137"/>
      <c r="K2093" s="103" t="s">
        <v>13</v>
      </c>
      <c r="L2093" s="104" t="s">
        <v>60</v>
      </c>
      <c r="M2093" s="112" t="s">
        <v>67</v>
      </c>
      <c r="N2093" s="105">
        <v>240</v>
      </c>
      <c r="O2093" s="105">
        <v>3</v>
      </c>
      <c r="P2093" s="105">
        <v>5</v>
      </c>
      <c r="Q2093" s="105">
        <v>90</v>
      </c>
      <c r="R2093" s="106">
        <v>30</v>
      </c>
      <c r="S2093" s="127"/>
      <c r="T2093" s="127"/>
      <c r="U2093" s="127"/>
      <c r="V2093" s="127"/>
      <c r="W2093" s="127"/>
      <c r="X2093" s="127"/>
      <c r="Y2093" s="127"/>
      <c r="Z2093" s="127"/>
      <c r="AA2093" s="134"/>
    </row>
    <row r="2094" spans="1:31" ht="13.5" thickBot="1" x14ac:dyDescent="0.25">
      <c r="A2094" s="141"/>
      <c r="B2094" s="128"/>
      <c r="C2094" s="128"/>
      <c r="D2094" s="145"/>
      <c r="E2094" s="128"/>
      <c r="F2094" s="128"/>
      <c r="G2094" s="128"/>
      <c r="H2094" s="128"/>
      <c r="I2094" s="128"/>
      <c r="J2094" s="138"/>
      <c r="K2094" s="107" t="s">
        <v>14</v>
      </c>
      <c r="L2094" s="108" t="s">
        <v>60</v>
      </c>
      <c r="M2094" s="113" t="s">
        <v>186</v>
      </c>
      <c r="N2094" s="109">
        <v>240</v>
      </c>
      <c r="O2094" s="109">
        <v>3</v>
      </c>
      <c r="P2094" s="109">
        <v>5</v>
      </c>
      <c r="Q2094" s="109" t="s">
        <v>201</v>
      </c>
      <c r="R2094" s="110"/>
      <c r="S2094" s="128"/>
      <c r="T2094" s="128"/>
      <c r="U2094" s="128"/>
      <c r="V2094" s="128"/>
      <c r="W2094" s="128"/>
      <c r="X2094" s="128"/>
      <c r="Y2094" s="128"/>
      <c r="Z2094" s="128"/>
      <c r="AA2094" s="135"/>
    </row>
    <row r="2095" spans="1:31" x14ac:dyDescent="0.2">
      <c r="A2095" s="139" t="s">
        <v>916</v>
      </c>
      <c r="B2095" s="126" t="s">
        <v>76</v>
      </c>
      <c r="C2095" s="142">
        <v>43666</v>
      </c>
      <c r="D2095" s="143" t="s">
        <v>78</v>
      </c>
      <c r="E2095" s="126"/>
      <c r="F2095" s="126"/>
      <c r="G2095" s="126"/>
      <c r="H2095" s="126"/>
      <c r="I2095" s="126"/>
      <c r="J2095" s="136" t="s">
        <v>79</v>
      </c>
      <c r="K2095" s="100" t="s">
        <v>23</v>
      </c>
      <c r="L2095" s="93" t="s">
        <v>60</v>
      </c>
      <c r="M2095" s="111" t="s">
        <v>179</v>
      </c>
      <c r="N2095" s="101">
        <v>240</v>
      </c>
      <c r="O2095" s="101">
        <v>3</v>
      </c>
      <c r="P2095" s="101">
        <v>65</v>
      </c>
      <c r="Q2095" s="101">
        <v>90</v>
      </c>
      <c r="R2095" s="102"/>
      <c r="S2095" s="126" t="s">
        <v>71</v>
      </c>
      <c r="T2095" s="126">
        <v>3</v>
      </c>
      <c r="U2095" s="126">
        <v>65</v>
      </c>
      <c r="V2095" s="126">
        <v>54</v>
      </c>
      <c r="W2095" s="126">
        <v>20</v>
      </c>
      <c r="X2095" s="126">
        <v>5288.35</v>
      </c>
      <c r="Y2095" s="126" t="s">
        <v>74</v>
      </c>
      <c r="Z2095" s="126"/>
      <c r="AA2095" s="133" t="s">
        <v>85</v>
      </c>
      <c r="AE2095" t="str">
        <f>IF(P2095&gt;U2095,"XXXX","")</f>
        <v/>
      </c>
    </row>
    <row r="2096" spans="1:31" x14ac:dyDescent="0.2">
      <c r="A2096" s="140"/>
      <c r="B2096" s="127"/>
      <c r="C2096" s="127"/>
      <c r="D2096" s="144"/>
      <c r="E2096" s="127"/>
      <c r="F2096" s="127"/>
      <c r="G2096" s="127"/>
      <c r="H2096" s="127"/>
      <c r="I2096" s="127"/>
      <c r="J2096" s="137"/>
      <c r="K2096" s="103" t="s">
        <v>13</v>
      </c>
      <c r="L2096" s="104" t="s">
        <v>60</v>
      </c>
      <c r="M2096" s="112" t="s">
        <v>67</v>
      </c>
      <c r="N2096" s="105">
        <v>240</v>
      </c>
      <c r="O2096" s="105">
        <v>3</v>
      </c>
      <c r="P2096" s="105">
        <v>5</v>
      </c>
      <c r="Q2096" s="105">
        <v>90</v>
      </c>
      <c r="R2096" s="106">
        <v>30</v>
      </c>
      <c r="S2096" s="127"/>
      <c r="T2096" s="127"/>
      <c r="U2096" s="127"/>
      <c r="V2096" s="127"/>
      <c r="W2096" s="127"/>
      <c r="X2096" s="127"/>
      <c r="Y2096" s="127"/>
      <c r="Z2096" s="127"/>
      <c r="AA2096" s="134"/>
    </row>
    <row r="2097" spans="1:31" ht="13.5" thickBot="1" x14ac:dyDescent="0.25">
      <c r="A2097" s="141"/>
      <c r="B2097" s="128"/>
      <c r="C2097" s="128"/>
      <c r="D2097" s="145"/>
      <c r="E2097" s="128"/>
      <c r="F2097" s="128"/>
      <c r="G2097" s="128"/>
      <c r="H2097" s="128"/>
      <c r="I2097" s="128"/>
      <c r="J2097" s="138"/>
      <c r="K2097" s="107" t="s">
        <v>14</v>
      </c>
      <c r="L2097" s="108" t="s">
        <v>60</v>
      </c>
      <c r="M2097" s="113" t="s">
        <v>186</v>
      </c>
      <c r="N2097" s="109">
        <v>240</v>
      </c>
      <c r="O2097" s="109">
        <v>3</v>
      </c>
      <c r="P2097" s="109">
        <v>5</v>
      </c>
      <c r="Q2097" s="109" t="s">
        <v>201</v>
      </c>
      <c r="R2097" s="110"/>
      <c r="S2097" s="128"/>
      <c r="T2097" s="128"/>
      <c r="U2097" s="128"/>
      <c r="V2097" s="128"/>
      <c r="W2097" s="128"/>
      <c r="X2097" s="128"/>
      <c r="Y2097" s="128"/>
      <c r="Z2097" s="128"/>
      <c r="AA2097" s="135"/>
    </row>
    <row r="2098" spans="1:31" x14ac:dyDescent="0.2">
      <c r="A2098" s="139" t="s">
        <v>917</v>
      </c>
      <c r="B2098" s="126" t="s">
        <v>76</v>
      </c>
      <c r="C2098" s="142">
        <v>43666</v>
      </c>
      <c r="D2098" s="143" t="s">
        <v>78</v>
      </c>
      <c r="E2098" s="126"/>
      <c r="F2098" s="126"/>
      <c r="G2098" s="126"/>
      <c r="H2098" s="126"/>
      <c r="I2098" s="126"/>
      <c r="J2098" s="136" t="s">
        <v>79</v>
      </c>
      <c r="K2098" s="100" t="s">
        <v>23</v>
      </c>
      <c r="L2098" s="93" t="s">
        <v>60</v>
      </c>
      <c r="M2098" s="111" t="s">
        <v>179</v>
      </c>
      <c r="N2098" s="101">
        <v>240</v>
      </c>
      <c r="O2098" s="101">
        <v>3</v>
      </c>
      <c r="P2098" s="101">
        <v>65</v>
      </c>
      <c r="Q2098" s="101">
        <v>100</v>
      </c>
      <c r="R2098" s="102"/>
      <c r="S2098" s="126" t="s">
        <v>71</v>
      </c>
      <c r="T2098" s="126">
        <v>3</v>
      </c>
      <c r="U2098" s="126">
        <v>65</v>
      </c>
      <c r="V2098" s="126">
        <v>54</v>
      </c>
      <c r="W2098" s="126">
        <v>20</v>
      </c>
      <c r="X2098" s="126">
        <v>5288.35</v>
      </c>
      <c r="Y2098" s="126" t="s">
        <v>74</v>
      </c>
      <c r="Z2098" s="126"/>
      <c r="AA2098" s="133" t="s">
        <v>85</v>
      </c>
      <c r="AE2098" t="str">
        <f>IF(P2098&gt;U2098,"XXXX","")</f>
        <v/>
      </c>
    </row>
    <row r="2099" spans="1:31" x14ac:dyDescent="0.2">
      <c r="A2099" s="140"/>
      <c r="B2099" s="127"/>
      <c r="C2099" s="127"/>
      <c r="D2099" s="144"/>
      <c r="E2099" s="127"/>
      <c r="F2099" s="127"/>
      <c r="G2099" s="127"/>
      <c r="H2099" s="127"/>
      <c r="I2099" s="127"/>
      <c r="J2099" s="137"/>
      <c r="K2099" s="103" t="s">
        <v>13</v>
      </c>
      <c r="L2099" s="104" t="s">
        <v>60</v>
      </c>
      <c r="M2099" s="112" t="s">
        <v>67</v>
      </c>
      <c r="N2099" s="105">
        <v>240</v>
      </c>
      <c r="O2099" s="105">
        <v>3</v>
      </c>
      <c r="P2099" s="105">
        <v>5</v>
      </c>
      <c r="Q2099" s="105">
        <v>90</v>
      </c>
      <c r="R2099" s="106">
        <v>30</v>
      </c>
      <c r="S2099" s="127"/>
      <c r="T2099" s="127"/>
      <c r="U2099" s="127"/>
      <c r="V2099" s="127"/>
      <c r="W2099" s="127"/>
      <c r="X2099" s="127"/>
      <c r="Y2099" s="127"/>
      <c r="Z2099" s="127"/>
      <c r="AA2099" s="134"/>
    </row>
    <row r="2100" spans="1:31" ht="13.5" thickBot="1" x14ac:dyDescent="0.25">
      <c r="A2100" s="141"/>
      <c r="B2100" s="128"/>
      <c r="C2100" s="128"/>
      <c r="D2100" s="145"/>
      <c r="E2100" s="128"/>
      <c r="F2100" s="128"/>
      <c r="G2100" s="128"/>
      <c r="H2100" s="128"/>
      <c r="I2100" s="128"/>
      <c r="J2100" s="138"/>
      <c r="K2100" s="107" t="s">
        <v>14</v>
      </c>
      <c r="L2100" s="108" t="s">
        <v>60</v>
      </c>
      <c r="M2100" s="113" t="s">
        <v>186</v>
      </c>
      <c r="N2100" s="109">
        <v>240</v>
      </c>
      <c r="O2100" s="109">
        <v>3</v>
      </c>
      <c r="P2100" s="109">
        <v>5</v>
      </c>
      <c r="Q2100" s="109" t="s">
        <v>201</v>
      </c>
      <c r="R2100" s="110"/>
      <c r="S2100" s="128"/>
      <c r="T2100" s="128"/>
      <c r="U2100" s="128"/>
      <c r="V2100" s="128"/>
      <c r="W2100" s="128"/>
      <c r="X2100" s="128"/>
      <c r="Y2100" s="128"/>
      <c r="Z2100" s="128"/>
      <c r="AA2100" s="135"/>
    </row>
    <row r="2101" spans="1:31" x14ac:dyDescent="0.2">
      <c r="A2101" s="139" t="s">
        <v>918</v>
      </c>
      <c r="B2101" s="126" t="s">
        <v>76</v>
      </c>
      <c r="C2101" s="142">
        <v>43666</v>
      </c>
      <c r="D2101" s="143" t="s">
        <v>78</v>
      </c>
      <c r="E2101" s="126"/>
      <c r="F2101" s="126"/>
      <c r="G2101" s="126"/>
      <c r="H2101" s="126"/>
      <c r="I2101" s="126"/>
      <c r="J2101" s="136" t="s">
        <v>79</v>
      </c>
      <c r="K2101" s="100" t="s">
        <v>23</v>
      </c>
      <c r="L2101" s="93" t="s">
        <v>60</v>
      </c>
      <c r="M2101" s="111" t="s">
        <v>179</v>
      </c>
      <c r="N2101" s="101">
        <v>240</v>
      </c>
      <c r="O2101" s="101">
        <v>3</v>
      </c>
      <c r="P2101" s="101">
        <v>65</v>
      </c>
      <c r="Q2101" s="101">
        <v>110</v>
      </c>
      <c r="R2101" s="102"/>
      <c r="S2101" s="126" t="s">
        <v>71</v>
      </c>
      <c r="T2101" s="126">
        <v>3</v>
      </c>
      <c r="U2101" s="126">
        <v>65</v>
      </c>
      <c r="V2101" s="126">
        <v>54</v>
      </c>
      <c r="W2101" s="126">
        <v>20</v>
      </c>
      <c r="X2101" s="126">
        <v>5288.35</v>
      </c>
      <c r="Y2101" s="126" t="s">
        <v>74</v>
      </c>
      <c r="Z2101" s="126"/>
      <c r="AA2101" s="133" t="s">
        <v>85</v>
      </c>
      <c r="AE2101" t="str">
        <f>IF(P2101&gt;U2101,"XXXX","")</f>
        <v/>
      </c>
    </row>
    <row r="2102" spans="1:31" x14ac:dyDescent="0.2">
      <c r="A2102" s="140"/>
      <c r="B2102" s="127"/>
      <c r="C2102" s="127"/>
      <c r="D2102" s="144"/>
      <c r="E2102" s="127"/>
      <c r="F2102" s="127"/>
      <c r="G2102" s="127"/>
      <c r="H2102" s="127"/>
      <c r="I2102" s="127"/>
      <c r="J2102" s="137"/>
      <c r="K2102" s="103" t="s">
        <v>13</v>
      </c>
      <c r="L2102" s="104" t="s">
        <v>60</v>
      </c>
      <c r="M2102" s="112" t="s">
        <v>67</v>
      </c>
      <c r="N2102" s="105">
        <v>240</v>
      </c>
      <c r="O2102" s="105">
        <v>3</v>
      </c>
      <c r="P2102" s="105">
        <v>5</v>
      </c>
      <c r="Q2102" s="105">
        <v>90</v>
      </c>
      <c r="R2102" s="106">
        <v>30</v>
      </c>
      <c r="S2102" s="127"/>
      <c r="T2102" s="127"/>
      <c r="U2102" s="127"/>
      <c r="V2102" s="127"/>
      <c r="W2102" s="127"/>
      <c r="X2102" s="127"/>
      <c r="Y2102" s="127"/>
      <c r="Z2102" s="127"/>
      <c r="AA2102" s="134"/>
    </row>
    <row r="2103" spans="1:31" ht="13.5" thickBot="1" x14ac:dyDescent="0.25">
      <c r="A2103" s="141"/>
      <c r="B2103" s="128"/>
      <c r="C2103" s="128"/>
      <c r="D2103" s="145"/>
      <c r="E2103" s="128"/>
      <c r="F2103" s="128"/>
      <c r="G2103" s="128"/>
      <c r="H2103" s="128"/>
      <c r="I2103" s="128"/>
      <c r="J2103" s="138"/>
      <c r="K2103" s="107" t="s">
        <v>14</v>
      </c>
      <c r="L2103" s="108" t="s">
        <v>60</v>
      </c>
      <c r="M2103" s="113" t="s">
        <v>186</v>
      </c>
      <c r="N2103" s="109">
        <v>240</v>
      </c>
      <c r="O2103" s="109">
        <v>3</v>
      </c>
      <c r="P2103" s="109">
        <v>5</v>
      </c>
      <c r="Q2103" s="109" t="s">
        <v>201</v>
      </c>
      <c r="R2103" s="110"/>
      <c r="S2103" s="128"/>
      <c r="T2103" s="128"/>
      <c r="U2103" s="128"/>
      <c r="V2103" s="128"/>
      <c r="W2103" s="128"/>
      <c r="X2103" s="128"/>
      <c r="Y2103" s="128"/>
      <c r="Z2103" s="128"/>
      <c r="AA2103" s="135"/>
    </row>
    <row r="2104" spans="1:31" x14ac:dyDescent="0.2">
      <c r="A2104" s="139" t="s">
        <v>919</v>
      </c>
      <c r="B2104" s="126" t="s">
        <v>76</v>
      </c>
      <c r="C2104" s="142">
        <v>43666</v>
      </c>
      <c r="D2104" s="143" t="s">
        <v>78</v>
      </c>
      <c r="E2104" s="126"/>
      <c r="F2104" s="126"/>
      <c r="G2104" s="126"/>
      <c r="H2104" s="126"/>
      <c r="I2104" s="126"/>
      <c r="J2104" s="136" t="s">
        <v>79</v>
      </c>
      <c r="K2104" s="100" t="s">
        <v>23</v>
      </c>
      <c r="L2104" s="93" t="s">
        <v>60</v>
      </c>
      <c r="M2104" s="111" t="s">
        <v>179</v>
      </c>
      <c r="N2104" s="101">
        <v>240</v>
      </c>
      <c r="O2104" s="101">
        <v>3</v>
      </c>
      <c r="P2104" s="101">
        <v>65</v>
      </c>
      <c r="Q2104" s="101">
        <v>125</v>
      </c>
      <c r="R2104" s="102"/>
      <c r="S2104" s="126" t="s">
        <v>71</v>
      </c>
      <c r="T2104" s="126">
        <v>3</v>
      </c>
      <c r="U2104" s="126">
        <v>65</v>
      </c>
      <c r="V2104" s="126">
        <v>54</v>
      </c>
      <c r="W2104" s="126">
        <v>20</v>
      </c>
      <c r="X2104" s="126">
        <v>5288.35</v>
      </c>
      <c r="Y2104" s="126" t="s">
        <v>74</v>
      </c>
      <c r="Z2104" s="126"/>
      <c r="AA2104" s="133" t="s">
        <v>85</v>
      </c>
      <c r="AE2104" t="str">
        <f>IF(P2104&gt;U2104,"XXXX","")</f>
        <v/>
      </c>
    </row>
    <row r="2105" spans="1:31" x14ac:dyDescent="0.2">
      <c r="A2105" s="140"/>
      <c r="B2105" s="127"/>
      <c r="C2105" s="127"/>
      <c r="D2105" s="144"/>
      <c r="E2105" s="127"/>
      <c r="F2105" s="127"/>
      <c r="G2105" s="127"/>
      <c r="H2105" s="127"/>
      <c r="I2105" s="127"/>
      <c r="J2105" s="137"/>
      <c r="K2105" s="103" t="s">
        <v>13</v>
      </c>
      <c r="L2105" s="104" t="s">
        <v>60</v>
      </c>
      <c r="M2105" s="112" t="s">
        <v>67</v>
      </c>
      <c r="N2105" s="105">
        <v>240</v>
      </c>
      <c r="O2105" s="105">
        <v>3</v>
      </c>
      <c r="P2105" s="105">
        <v>5</v>
      </c>
      <c r="Q2105" s="105">
        <v>90</v>
      </c>
      <c r="R2105" s="106">
        <v>30</v>
      </c>
      <c r="S2105" s="127"/>
      <c r="T2105" s="127"/>
      <c r="U2105" s="127"/>
      <c r="V2105" s="127"/>
      <c r="W2105" s="127"/>
      <c r="X2105" s="127"/>
      <c r="Y2105" s="127"/>
      <c r="Z2105" s="127"/>
      <c r="AA2105" s="134"/>
    </row>
    <row r="2106" spans="1:31" ht="13.5" thickBot="1" x14ac:dyDescent="0.25">
      <c r="A2106" s="141"/>
      <c r="B2106" s="128"/>
      <c r="C2106" s="128"/>
      <c r="D2106" s="145"/>
      <c r="E2106" s="128"/>
      <c r="F2106" s="128"/>
      <c r="G2106" s="128"/>
      <c r="H2106" s="128"/>
      <c r="I2106" s="128"/>
      <c r="J2106" s="138"/>
      <c r="K2106" s="107" t="s">
        <v>14</v>
      </c>
      <c r="L2106" s="108" t="s">
        <v>60</v>
      </c>
      <c r="M2106" s="113" t="s">
        <v>186</v>
      </c>
      <c r="N2106" s="109">
        <v>240</v>
      </c>
      <c r="O2106" s="109">
        <v>3</v>
      </c>
      <c r="P2106" s="109">
        <v>5</v>
      </c>
      <c r="Q2106" s="109" t="s">
        <v>201</v>
      </c>
      <c r="R2106" s="110"/>
      <c r="S2106" s="128"/>
      <c r="T2106" s="128"/>
      <c r="U2106" s="128"/>
      <c r="V2106" s="128"/>
      <c r="W2106" s="128"/>
      <c r="X2106" s="128"/>
      <c r="Y2106" s="128"/>
      <c r="Z2106" s="128"/>
      <c r="AA2106" s="135"/>
    </row>
    <row r="2107" spans="1:31" x14ac:dyDescent="0.2">
      <c r="A2107" s="139" t="s">
        <v>920</v>
      </c>
      <c r="B2107" s="126" t="s">
        <v>76</v>
      </c>
      <c r="C2107" s="142">
        <v>43666</v>
      </c>
      <c r="D2107" s="143" t="s">
        <v>78</v>
      </c>
      <c r="E2107" s="126"/>
      <c r="F2107" s="126"/>
      <c r="G2107" s="126"/>
      <c r="H2107" s="126"/>
      <c r="I2107" s="126"/>
      <c r="J2107" s="136" t="s">
        <v>79</v>
      </c>
      <c r="K2107" s="100" t="s">
        <v>23</v>
      </c>
      <c r="L2107" s="93" t="s">
        <v>60</v>
      </c>
      <c r="M2107" s="111" t="s">
        <v>179</v>
      </c>
      <c r="N2107" s="101">
        <v>240</v>
      </c>
      <c r="O2107" s="101">
        <v>3</v>
      </c>
      <c r="P2107" s="101">
        <v>65</v>
      </c>
      <c r="Q2107" s="101">
        <v>90</v>
      </c>
      <c r="R2107" s="102"/>
      <c r="S2107" s="126" t="s">
        <v>71</v>
      </c>
      <c r="T2107" s="126">
        <v>3</v>
      </c>
      <c r="U2107" s="126">
        <v>65</v>
      </c>
      <c r="V2107" s="126">
        <v>68</v>
      </c>
      <c r="W2107" s="126">
        <v>25</v>
      </c>
      <c r="X2107" s="126">
        <v>5288.35</v>
      </c>
      <c r="Y2107" s="126" t="s">
        <v>74</v>
      </c>
      <c r="Z2107" s="126"/>
      <c r="AA2107" s="133" t="s">
        <v>85</v>
      </c>
      <c r="AE2107" t="str">
        <f>IF(P2107&gt;U2107,"XXXX","")</f>
        <v/>
      </c>
    </row>
    <row r="2108" spans="1:31" x14ac:dyDescent="0.2">
      <c r="A2108" s="140"/>
      <c r="B2108" s="127"/>
      <c r="C2108" s="127"/>
      <c r="D2108" s="144"/>
      <c r="E2108" s="127"/>
      <c r="F2108" s="127"/>
      <c r="G2108" s="127"/>
      <c r="H2108" s="127"/>
      <c r="I2108" s="127"/>
      <c r="J2108" s="137"/>
      <c r="K2108" s="103" t="s">
        <v>13</v>
      </c>
      <c r="L2108" s="104" t="s">
        <v>60</v>
      </c>
      <c r="M2108" s="112" t="s">
        <v>67</v>
      </c>
      <c r="N2108" s="105">
        <v>240</v>
      </c>
      <c r="O2108" s="105">
        <v>3</v>
      </c>
      <c r="P2108" s="105">
        <v>5</v>
      </c>
      <c r="Q2108" s="105">
        <v>90</v>
      </c>
      <c r="R2108" s="106">
        <v>30</v>
      </c>
      <c r="S2108" s="127"/>
      <c r="T2108" s="127"/>
      <c r="U2108" s="127"/>
      <c r="V2108" s="127"/>
      <c r="W2108" s="127"/>
      <c r="X2108" s="127"/>
      <c r="Y2108" s="127"/>
      <c r="Z2108" s="127"/>
      <c r="AA2108" s="134"/>
    </row>
    <row r="2109" spans="1:31" ht="13.5" thickBot="1" x14ac:dyDescent="0.25">
      <c r="A2109" s="141"/>
      <c r="B2109" s="128"/>
      <c r="C2109" s="128"/>
      <c r="D2109" s="145"/>
      <c r="E2109" s="128"/>
      <c r="F2109" s="128"/>
      <c r="G2109" s="128"/>
      <c r="H2109" s="128"/>
      <c r="I2109" s="128"/>
      <c r="J2109" s="138"/>
      <c r="K2109" s="107" t="s">
        <v>14</v>
      </c>
      <c r="L2109" s="108" t="s">
        <v>60</v>
      </c>
      <c r="M2109" s="113" t="s">
        <v>186</v>
      </c>
      <c r="N2109" s="109">
        <v>240</v>
      </c>
      <c r="O2109" s="109">
        <v>3</v>
      </c>
      <c r="P2109" s="109">
        <v>5</v>
      </c>
      <c r="Q2109" s="109" t="s">
        <v>201</v>
      </c>
      <c r="R2109" s="110"/>
      <c r="S2109" s="128"/>
      <c r="T2109" s="128"/>
      <c r="U2109" s="128"/>
      <c r="V2109" s="128"/>
      <c r="W2109" s="128"/>
      <c r="X2109" s="128"/>
      <c r="Y2109" s="128"/>
      <c r="Z2109" s="128"/>
      <c r="AA2109" s="135"/>
    </row>
    <row r="2110" spans="1:31" x14ac:dyDescent="0.2">
      <c r="A2110" s="139" t="s">
        <v>921</v>
      </c>
      <c r="B2110" s="126" t="s">
        <v>76</v>
      </c>
      <c r="C2110" s="142">
        <v>43666</v>
      </c>
      <c r="D2110" s="143" t="s">
        <v>78</v>
      </c>
      <c r="E2110" s="126"/>
      <c r="F2110" s="126"/>
      <c r="G2110" s="126"/>
      <c r="H2110" s="126"/>
      <c r="I2110" s="126"/>
      <c r="J2110" s="136" t="s">
        <v>79</v>
      </c>
      <c r="K2110" s="100" t="s">
        <v>23</v>
      </c>
      <c r="L2110" s="93" t="s">
        <v>60</v>
      </c>
      <c r="M2110" s="111" t="s">
        <v>179</v>
      </c>
      <c r="N2110" s="101">
        <v>240</v>
      </c>
      <c r="O2110" s="101">
        <v>3</v>
      </c>
      <c r="P2110" s="101">
        <v>65</v>
      </c>
      <c r="Q2110" s="101">
        <v>100</v>
      </c>
      <c r="R2110" s="102"/>
      <c r="S2110" s="126" t="s">
        <v>71</v>
      </c>
      <c r="T2110" s="126">
        <v>3</v>
      </c>
      <c r="U2110" s="126">
        <v>65</v>
      </c>
      <c r="V2110" s="126">
        <v>68</v>
      </c>
      <c r="W2110" s="126">
        <v>25</v>
      </c>
      <c r="X2110" s="126">
        <v>5288.35</v>
      </c>
      <c r="Y2110" s="126" t="s">
        <v>74</v>
      </c>
      <c r="Z2110" s="126"/>
      <c r="AA2110" s="133" t="s">
        <v>85</v>
      </c>
      <c r="AE2110" t="str">
        <f>IF(P2110&gt;U2110,"XXXX","")</f>
        <v/>
      </c>
    </row>
    <row r="2111" spans="1:31" x14ac:dyDescent="0.2">
      <c r="A2111" s="140"/>
      <c r="B2111" s="127"/>
      <c r="C2111" s="127"/>
      <c r="D2111" s="144"/>
      <c r="E2111" s="127"/>
      <c r="F2111" s="127"/>
      <c r="G2111" s="127"/>
      <c r="H2111" s="127"/>
      <c r="I2111" s="127"/>
      <c r="J2111" s="137"/>
      <c r="K2111" s="103" t="s">
        <v>13</v>
      </c>
      <c r="L2111" s="104" t="s">
        <v>60</v>
      </c>
      <c r="M2111" s="112" t="s">
        <v>67</v>
      </c>
      <c r="N2111" s="105">
        <v>240</v>
      </c>
      <c r="O2111" s="105">
        <v>3</v>
      </c>
      <c r="P2111" s="105">
        <v>5</v>
      </c>
      <c r="Q2111" s="105">
        <v>90</v>
      </c>
      <c r="R2111" s="106">
        <v>30</v>
      </c>
      <c r="S2111" s="127"/>
      <c r="T2111" s="127"/>
      <c r="U2111" s="127"/>
      <c r="V2111" s="127"/>
      <c r="W2111" s="127"/>
      <c r="X2111" s="127"/>
      <c r="Y2111" s="127"/>
      <c r="Z2111" s="127"/>
      <c r="AA2111" s="134"/>
    </row>
    <row r="2112" spans="1:31" ht="13.5" thickBot="1" x14ac:dyDescent="0.25">
      <c r="A2112" s="141"/>
      <c r="B2112" s="128"/>
      <c r="C2112" s="128"/>
      <c r="D2112" s="145"/>
      <c r="E2112" s="128"/>
      <c r="F2112" s="128"/>
      <c r="G2112" s="128"/>
      <c r="H2112" s="128"/>
      <c r="I2112" s="128"/>
      <c r="J2112" s="138"/>
      <c r="K2112" s="107" t="s">
        <v>14</v>
      </c>
      <c r="L2112" s="108" t="s">
        <v>60</v>
      </c>
      <c r="M2112" s="113" t="s">
        <v>186</v>
      </c>
      <c r="N2112" s="109">
        <v>240</v>
      </c>
      <c r="O2112" s="109">
        <v>3</v>
      </c>
      <c r="P2112" s="109">
        <v>5</v>
      </c>
      <c r="Q2112" s="109" t="s">
        <v>201</v>
      </c>
      <c r="R2112" s="110"/>
      <c r="S2112" s="128"/>
      <c r="T2112" s="128"/>
      <c r="U2112" s="128"/>
      <c r="V2112" s="128"/>
      <c r="W2112" s="128"/>
      <c r="X2112" s="128"/>
      <c r="Y2112" s="128"/>
      <c r="Z2112" s="128"/>
      <c r="AA2112" s="135"/>
    </row>
    <row r="2113" spans="1:31" x14ac:dyDescent="0.2">
      <c r="A2113" s="139" t="s">
        <v>922</v>
      </c>
      <c r="B2113" s="126" t="s">
        <v>76</v>
      </c>
      <c r="C2113" s="142">
        <v>43666</v>
      </c>
      <c r="D2113" s="143" t="s">
        <v>78</v>
      </c>
      <c r="E2113" s="126"/>
      <c r="F2113" s="126"/>
      <c r="G2113" s="126"/>
      <c r="H2113" s="126"/>
      <c r="I2113" s="126"/>
      <c r="J2113" s="136" t="s">
        <v>79</v>
      </c>
      <c r="K2113" s="100" t="s">
        <v>23</v>
      </c>
      <c r="L2113" s="93" t="s">
        <v>60</v>
      </c>
      <c r="M2113" s="111" t="s">
        <v>179</v>
      </c>
      <c r="N2113" s="101">
        <v>240</v>
      </c>
      <c r="O2113" s="101">
        <v>3</v>
      </c>
      <c r="P2113" s="101">
        <v>65</v>
      </c>
      <c r="Q2113" s="101">
        <v>110</v>
      </c>
      <c r="R2113" s="102"/>
      <c r="S2113" s="126" t="s">
        <v>71</v>
      </c>
      <c r="T2113" s="126">
        <v>3</v>
      </c>
      <c r="U2113" s="126">
        <v>65</v>
      </c>
      <c r="V2113" s="126">
        <v>68</v>
      </c>
      <c r="W2113" s="126">
        <v>25</v>
      </c>
      <c r="X2113" s="126">
        <v>5288.35</v>
      </c>
      <c r="Y2113" s="126" t="s">
        <v>74</v>
      </c>
      <c r="Z2113" s="126"/>
      <c r="AA2113" s="133" t="s">
        <v>85</v>
      </c>
      <c r="AE2113" t="str">
        <f>IF(P2113&gt;U2113,"XXXX","")</f>
        <v/>
      </c>
    </row>
    <row r="2114" spans="1:31" x14ac:dyDescent="0.2">
      <c r="A2114" s="140"/>
      <c r="B2114" s="127"/>
      <c r="C2114" s="127"/>
      <c r="D2114" s="144"/>
      <c r="E2114" s="127"/>
      <c r="F2114" s="127"/>
      <c r="G2114" s="127"/>
      <c r="H2114" s="127"/>
      <c r="I2114" s="127"/>
      <c r="J2114" s="137"/>
      <c r="K2114" s="103" t="s">
        <v>13</v>
      </c>
      <c r="L2114" s="104" t="s">
        <v>60</v>
      </c>
      <c r="M2114" s="112" t="s">
        <v>67</v>
      </c>
      <c r="N2114" s="105">
        <v>240</v>
      </c>
      <c r="O2114" s="105">
        <v>3</v>
      </c>
      <c r="P2114" s="105">
        <v>5</v>
      </c>
      <c r="Q2114" s="105">
        <v>90</v>
      </c>
      <c r="R2114" s="106">
        <v>30</v>
      </c>
      <c r="S2114" s="127"/>
      <c r="T2114" s="127"/>
      <c r="U2114" s="127"/>
      <c r="V2114" s="127"/>
      <c r="W2114" s="127"/>
      <c r="X2114" s="127"/>
      <c r="Y2114" s="127"/>
      <c r="Z2114" s="127"/>
      <c r="AA2114" s="134"/>
    </row>
    <row r="2115" spans="1:31" ht="13.5" thickBot="1" x14ac:dyDescent="0.25">
      <c r="A2115" s="141"/>
      <c r="B2115" s="128"/>
      <c r="C2115" s="128"/>
      <c r="D2115" s="145"/>
      <c r="E2115" s="128"/>
      <c r="F2115" s="128"/>
      <c r="G2115" s="128"/>
      <c r="H2115" s="128"/>
      <c r="I2115" s="128"/>
      <c r="J2115" s="138"/>
      <c r="K2115" s="107" t="s">
        <v>14</v>
      </c>
      <c r="L2115" s="108" t="s">
        <v>60</v>
      </c>
      <c r="M2115" s="113" t="s">
        <v>186</v>
      </c>
      <c r="N2115" s="109">
        <v>240</v>
      </c>
      <c r="O2115" s="109">
        <v>3</v>
      </c>
      <c r="P2115" s="109">
        <v>5</v>
      </c>
      <c r="Q2115" s="109" t="s">
        <v>201</v>
      </c>
      <c r="R2115" s="110"/>
      <c r="S2115" s="128"/>
      <c r="T2115" s="128"/>
      <c r="U2115" s="128"/>
      <c r="V2115" s="128"/>
      <c r="W2115" s="128"/>
      <c r="X2115" s="128"/>
      <c r="Y2115" s="128"/>
      <c r="Z2115" s="128"/>
      <c r="AA2115" s="135"/>
    </row>
    <row r="2116" spans="1:31" x14ac:dyDescent="0.2">
      <c r="A2116" s="139" t="s">
        <v>923</v>
      </c>
      <c r="B2116" s="126" t="s">
        <v>76</v>
      </c>
      <c r="C2116" s="142">
        <v>43666</v>
      </c>
      <c r="D2116" s="143" t="s">
        <v>78</v>
      </c>
      <c r="E2116" s="126"/>
      <c r="F2116" s="126"/>
      <c r="G2116" s="126"/>
      <c r="H2116" s="126"/>
      <c r="I2116" s="126"/>
      <c r="J2116" s="136" t="s">
        <v>79</v>
      </c>
      <c r="K2116" s="100" t="s">
        <v>23</v>
      </c>
      <c r="L2116" s="93" t="s">
        <v>60</v>
      </c>
      <c r="M2116" s="111" t="s">
        <v>179</v>
      </c>
      <c r="N2116" s="101">
        <v>240</v>
      </c>
      <c r="O2116" s="101">
        <v>3</v>
      </c>
      <c r="P2116" s="101">
        <v>65</v>
      </c>
      <c r="Q2116" s="101">
        <v>125</v>
      </c>
      <c r="R2116" s="102"/>
      <c r="S2116" s="126" t="s">
        <v>71</v>
      </c>
      <c r="T2116" s="126">
        <v>3</v>
      </c>
      <c r="U2116" s="126">
        <v>65</v>
      </c>
      <c r="V2116" s="126">
        <v>68</v>
      </c>
      <c r="W2116" s="126">
        <v>25</v>
      </c>
      <c r="X2116" s="126">
        <v>5288.35</v>
      </c>
      <c r="Y2116" s="126" t="s">
        <v>74</v>
      </c>
      <c r="Z2116" s="126"/>
      <c r="AA2116" s="133" t="s">
        <v>85</v>
      </c>
      <c r="AE2116" t="str">
        <f>IF(P2116&gt;U2116,"XXXX","")</f>
        <v/>
      </c>
    </row>
    <row r="2117" spans="1:31" x14ac:dyDescent="0.2">
      <c r="A2117" s="140"/>
      <c r="B2117" s="127"/>
      <c r="C2117" s="127"/>
      <c r="D2117" s="144"/>
      <c r="E2117" s="127"/>
      <c r="F2117" s="127"/>
      <c r="G2117" s="127"/>
      <c r="H2117" s="127"/>
      <c r="I2117" s="127"/>
      <c r="J2117" s="137"/>
      <c r="K2117" s="103" t="s">
        <v>13</v>
      </c>
      <c r="L2117" s="104" t="s">
        <v>60</v>
      </c>
      <c r="M2117" s="112" t="s">
        <v>67</v>
      </c>
      <c r="N2117" s="105">
        <v>240</v>
      </c>
      <c r="O2117" s="105">
        <v>3</v>
      </c>
      <c r="P2117" s="105">
        <v>5</v>
      </c>
      <c r="Q2117" s="105">
        <v>90</v>
      </c>
      <c r="R2117" s="106">
        <v>30</v>
      </c>
      <c r="S2117" s="127"/>
      <c r="T2117" s="127"/>
      <c r="U2117" s="127"/>
      <c r="V2117" s="127"/>
      <c r="W2117" s="127"/>
      <c r="X2117" s="127"/>
      <c r="Y2117" s="127"/>
      <c r="Z2117" s="127"/>
      <c r="AA2117" s="134"/>
    </row>
    <row r="2118" spans="1:31" ht="13.5" thickBot="1" x14ac:dyDescent="0.25">
      <c r="A2118" s="141"/>
      <c r="B2118" s="128"/>
      <c r="C2118" s="128"/>
      <c r="D2118" s="145"/>
      <c r="E2118" s="128"/>
      <c r="F2118" s="128"/>
      <c r="G2118" s="128"/>
      <c r="H2118" s="128"/>
      <c r="I2118" s="128"/>
      <c r="J2118" s="138"/>
      <c r="K2118" s="107" t="s">
        <v>14</v>
      </c>
      <c r="L2118" s="108" t="s">
        <v>60</v>
      </c>
      <c r="M2118" s="113" t="s">
        <v>186</v>
      </c>
      <c r="N2118" s="109">
        <v>240</v>
      </c>
      <c r="O2118" s="109">
        <v>3</v>
      </c>
      <c r="P2118" s="109">
        <v>5</v>
      </c>
      <c r="Q2118" s="109" t="s">
        <v>201</v>
      </c>
      <c r="R2118" s="110"/>
      <c r="S2118" s="128"/>
      <c r="T2118" s="128"/>
      <c r="U2118" s="128"/>
      <c r="V2118" s="128"/>
      <c r="W2118" s="128"/>
      <c r="X2118" s="128"/>
      <c r="Y2118" s="128"/>
      <c r="Z2118" s="128"/>
      <c r="AA2118" s="135"/>
    </row>
    <row r="2119" spans="1:31" x14ac:dyDescent="0.2">
      <c r="A2119" s="139" t="s">
        <v>924</v>
      </c>
      <c r="B2119" s="126" t="s">
        <v>76</v>
      </c>
      <c r="C2119" s="142">
        <v>43666</v>
      </c>
      <c r="D2119" s="143" t="s">
        <v>78</v>
      </c>
      <c r="E2119" s="126"/>
      <c r="F2119" s="126"/>
      <c r="G2119" s="126"/>
      <c r="H2119" s="126"/>
      <c r="I2119" s="126"/>
      <c r="J2119" s="136" t="s">
        <v>79</v>
      </c>
      <c r="K2119" s="100" t="s">
        <v>23</v>
      </c>
      <c r="L2119" s="93" t="s">
        <v>60</v>
      </c>
      <c r="M2119" s="111" t="s">
        <v>179</v>
      </c>
      <c r="N2119" s="101">
        <v>240</v>
      </c>
      <c r="O2119" s="101">
        <v>3</v>
      </c>
      <c r="P2119" s="101">
        <v>65</v>
      </c>
      <c r="Q2119" s="101">
        <v>90</v>
      </c>
      <c r="R2119" s="102"/>
      <c r="S2119" s="126" t="s">
        <v>71</v>
      </c>
      <c r="T2119" s="126">
        <v>3</v>
      </c>
      <c r="U2119" s="126">
        <v>65</v>
      </c>
      <c r="V2119" s="126">
        <v>68</v>
      </c>
      <c r="W2119" s="126">
        <v>25</v>
      </c>
      <c r="X2119" s="126">
        <v>5288.35</v>
      </c>
      <c r="Y2119" s="126" t="s">
        <v>74</v>
      </c>
      <c r="Z2119" s="126"/>
      <c r="AA2119" s="133" t="s">
        <v>85</v>
      </c>
      <c r="AE2119" t="str">
        <f>IF(P2119&gt;U2119,"XXXX","")</f>
        <v/>
      </c>
    </row>
    <row r="2120" spans="1:31" x14ac:dyDescent="0.2">
      <c r="A2120" s="140"/>
      <c r="B2120" s="127"/>
      <c r="C2120" s="127"/>
      <c r="D2120" s="144"/>
      <c r="E2120" s="127"/>
      <c r="F2120" s="127"/>
      <c r="G2120" s="127"/>
      <c r="H2120" s="127"/>
      <c r="I2120" s="127"/>
      <c r="J2120" s="137"/>
      <c r="K2120" s="103" t="s">
        <v>13</v>
      </c>
      <c r="L2120" s="104" t="s">
        <v>60</v>
      </c>
      <c r="M2120" s="112" t="s">
        <v>67</v>
      </c>
      <c r="N2120" s="105">
        <v>240</v>
      </c>
      <c r="O2120" s="105">
        <v>3</v>
      </c>
      <c r="P2120" s="105">
        <v>5</v>
      </c>
      <c r="Q2120" s="105">
        <v>90</v>
      </c>
      <c r="R2120" s="106">
        <v>30</v>
      </c>
      <c r="S2120" s="127"/>
      <c r="T2120" s="127"/>
      <c r="U2120" s="127"/>
      <c r="V2120" s="127"/>
      <c r="W2120" s="127"/>
      <c r="X2120" s="127"/>
      <c r="Y2120" s="127"/>
      <c r="Z2120" s="127"/>
      <c r="AA2120" s="134"/>
    </row>
    <row r="2121" spans="1:31" ht="13.5" thickBot="1" x14ac:dyDescent="0.25">
      <c r="A2121" s="141"/>
      <c r="B2121" s="128"/>
      <c r="C2121" s="128"/>
      <c r="D2121" s="145"/>
      <c r="E2121" s="128"/>
      <c r="F2121" s="128"/>
      <c r="G2121" s="128"/>
      <c r="H2121" s="128"/>
      <c r="I2121" s="128"/>
      <c r="J2121" s="138"/>
      <c r="K2121" s="107" t="s">
        <v>14</v>
      </c>
      <c r="L2121" s="108" t="s">
        <v>60</v>
      </c>
      <c r="M2121" s="113" t="s">
        <v>187</v>
      </c>
      <c r="N2121" s="109">
        <v>240</v>
      </c>
      <c r="O2121" s="109">
        <v>3</v>
      </c>
      <c r="P2121" s="109">
        <v>5</v>
      </c>
      <c r="Q2121" s="109" t="s">
        <v>202</v>
      </c>
      <c r="R2121" s="110"/>
      <c r="S2121" s="128"/>
      <c r="T2121" s="128"/>
      <c r="U2121" s="128"/>
      <c r="V2121" s="128"/>
      <c r="W2121" s="128"/>
      <c r="X2121" s="128"/>
      <c r="Y2121" s="128"/>
      <c r="Z2121" s="128"/>
      <c r="AA2121" s="135"/>
    </row>
    <row r="2122" spans="1:31" x14ac:dyDescent="0.2">
      <c r="A2122" s="139" t="s">
        <v>925</v>
      </c>
      <c r="B2122" s="126" t="s">
        <v>76</v>
      </c>
      <c r="C2122" s="142">
        <v>43666</v>
      </c>
      <c r="D2122" s="143" t="s">
        <v>78</v>
      </c>
      <c r="E2122" s="126"/>
      <c r="F2122" s="126"/>
      <c r="G2122" s="126"/>
      <c r="H2122" s="126"/>
      <c r="I2122" s="126"/>
      <c r="J2122" s="136" t="s">
        <v>79</v>
      </c>
      <c r="K2122" s="100" t="s">
        <v>23</v>
      </c>
      <c r="L2122" s="93" t="s">
        <v>60</v>
      </c>
      <c r="M2122" s="111" t="s">
        <v>179</v>
      </c>
      <c r="N2122" s="101">
        <v>240</v>
      </c>
      <c r="O2122" s="101">
        <v>3</v>
      </c>
      <c r="P2122" s="101">
        <v>65</v>
      </c>
      <c r="Q2122" s="101">
        <v>100</v>
      </c>
      <c r="R2122" s="102"/>
      <c r="S2122" s="126" t="s">
        <v>71</v>
      </c>
      <c r="T2122" s="126">
        <v>3</v>
      </c>
      <c r="U2122" s="126">
        <v>65</v>
      </c>
      <c r="V2122" s="126">
        <v>68</v>
      </c>
      <c r="W2122" s="126">
        <v>25</v>
      </c>
      <c r="X2122" s="126">
        <v>5288.35</v>
      </c>
      <c r="Y2122" s="126" t="s">
        <v>74</v>
      </c>
      <c r="Z2122" s="126"/>
      <c r="AA2122" s="133" t="s">
        <v>85</v>
      </c>
      <c r="AE2122" t="str">
        <f>IF(P2122&gt;U2122,"XXXX","")</f>
        <v/>
      </c>
    </row>
    <row r="2123" spans="1:31" x14ac:dyDescent="0.2">
      <c r="A2123" s="140"/>
      <c r="B2123" s="127"/>
      <c r="C2123" s="127"/>
      <c r="D2123" s="144"/>
      <c r="E2123" s="127"/>
      <c r="F2123" s="127"/>
      <c r="G2123" s="127"/>
      <c r="H2123" s="127"/>
      <c r="I2123" s="127"/>
      <c r="J2123" s="137"/>
      <c r="K2123" s="103" t="s">
        <v>13</v>
      </c>
      <c r="L2123" s="104" t="s">
        <v>60</v>
      </c>
      <c r="M2123" s="112" t="s">
        <v>67</v>
      </c>
      <c r="N2123" s="105">
        <v>240</v>
      </c>
      <c r="O2123" s="105">
        <v>3</v>
      </c>
      <c r="P2123" s="105">
        <v>5</v>
      </c>
      <c r="Q2123" s="105">
        <v>90</v>
      </c>
      <c r="R2123" s="106">
        <v>30</v>
      </c>
      <c r="S2123" s="127"/>
      <c r="T2123" s="127"/>
      <c r="U2123" s="127"/>
      <c r="V2123" s="127"/>
      <c r="W2123" s="127"/>
      <c r="X2123" s="127"/>
      <c r="Y2123" s="127"/>
      <c r="Z2123" s="127"/>
      <c r="AA2123" s="134"/>
    </row>
    <row r="2124" spans="1:31" ht="13.5" thickBot="1" x14ac:dyDescent="0.25">
      <c r="A2124" s="141"/>
      <c r="B2124" s="128"/>
      <c r="C2124" s="128"/>
      <c r="D2124" s="145"/>
      <c r="E2124" s="128"/>
      <c r="F2124" s="128"/>
      <c r="G2124" s="128"/>
      <c r="H2124" s="128"/>
      <c r="I2124" s="128"/>
      <c r="J2124" s="138"/>
      <c r="K2124" s="107" t="s">
        <v>14</v>
      </c>
      <c r="L2124" s="108" t="s">
        <v>60</v>
      </c>
      <c r="M2124" s="113" t="s">
        <v>187</v>
      </c>
      <c r="N2124" s="109">
        <v>240</v>
      </c>
      <c r="O2124" s="109">
        <v>3</v>
      </c>
      <c r="P2124" s="109">
        <v>5</v>
      </c>
      <c r="Q2124" s="109" t="s">
        <v>202</v>
      </c>
      <c r="R2124" s="110"/>
      <c r="S2124" s="128"/>
      <c r="T2124" s="128"/>
      <c r="U2124" s="128"/>
      <c r="V2124" s="128"/>
      <c r="W2124" s="128"/>
      <c r="X2124" s="128"/>
      <c r="Y2124" s="128"/>
      <c r="Z2124" s="128"/>
      <c r="AA2124" s="135"/>
    </row>
    <row r="2125" spans="1:31" x14ac:dyDescent="0.2">
      <c r="A2125" s="139" t="s">
        <v>926</v>
      </c>
      <c r="B2125" s="126" t="s">
        <v>76</v>
      </c>
      <c r="C2125" s="142">
        <v>43666</v>
      </c>
      <c r="D2125" s="143" t="s">
        <v>78</v>
      </c>
      <c r="E2125" s="126"/>
      <c r="F2125" s="126"/>
      <c r="G2125" s="126"/>
      <c r="H2125" s="126"/>
      <c r="I2125" s="126"/>
      <c r="J2125" s="136" t="s">
        <v>79</v>
      </c>
      <c r="K2125" s="100" t="s">
        <v>23</v>
      </c>
      <c r="L2125" s="93" t="s">
        <v>60</v>
      </c>
      <c r="M2125" s="111" t="s">
        <v>179</v>
      </c>
      <c r="N2125" s="101">
        <v>240</v>
      </c>
      <c r="O2125" s="101">
        <v>3</v>
      </c>
      <c r="P2125" s="101">
        <v>65</v>
      </c>
      <c r="Q2125" s="101">
        <v>110</v>
      </c>
      <c r="R2125" s="102"/>
      <c r="S2125" s="126" t="s">
        <v>71</v>
      </c>
      <c r="T2125" s="126">
        <v>3</v>
      </c>
      <c r="U2125" s="126">
        <v>65</v>
      </c>
      <c r="V2125" s="126">
        <v>68</v>
      </c>
      <c r="W2125" s="126">
        <v>25</v>
      </c>
      <c r="X2125" s="126">
        <v>5288.35</v>
      </c>
      <c r="Y2125" s="126" t="s">
        <v>74</v>
      </c>
      <c r="Z2125" s="126"/>
      <c r="AA2125" s="133" t="s">
        <v>85</v>
      </c>
      <c r="AE2125" t="str">
        <f>IF(P2125&gt;U2125,"XXXX","")</f>
        <v/>
      </c>
    </row>
    <row r="2126" spans="1:31" x14ac:dyDescent="0.2">
      <c r="A2126" s="140"/>
      <c r="B2126" s="127"/>
      <c r="C2126" s="127"/>
      <c r="D2126" s="144"/>
      <c r="E2126" s="127"/>
      <c r="F2126" s="127"/>
      <c r="G2126" s="127"/>
      <c r="H2126" s="127"/>
      <c r="I2126" s="127"/>
      <c r="J2126" s="137"/>
      <c r="K2126" s="103" t="s">
        <v>13</v>
      </c>
      <c r="L2126" s="104" t="s">
        <v>60</v>
      </c>
      <c r="M2126" s="112" t="s">
        <v>67</v>
      </c>
      <c r="N2126" s="105">
        <v>240</v>
      </c>
      <c r="O2126" s="105">
        <v>3</v>
      </c>
      <c r="P2126" s="105">
        <v>5</v>
      </c>
      <c r="Q2126" s="105">
        <v>90</v>
      </c>
      <c r="R2126" s="106">
        <v>30</v>
      </c>
      <c r="S2126" s="127"/>
      <c r="T2126" s="127"/>
      <c r="U2126" s="127"/>
      <c r="V2126" s="127"/>
      <c r="W2126" s="127"/>
      <c r="X2126" s="127"/>
      <c r="Y2126" s="127"/>
      <c r="Z2126" s="127"/>
      <c r="AA2126" s="134"/>
    </row>
    <row r="2127" spans="1:31" ht="13.5" thickBot="1" x14ac:dyDescent="0.25">
      <c r="A2127" s="141"/>
      <c r="B2127" s="128"/>
      <c r="C2127" s="128"/>
      <c r="D2127" s="145"/>
      <c r="E2127" s="128"/>
      <c r="F2127" s="128"/>
      <c r="G2127" s="128"/>
      <c r="H2127" s="128"/>
      <c r="I2127" s="128"/>
      <c r="J2127" s="138"/>
      <c r="K2127" s="107" t="s">
        <v>14</v>
      </c>
      <c r="L2127" s="108" t="s">
        <v>60</v>
      </c>
      <c r="M2127" s="113" t="s">
        <v>187</v>
      </c>
      <c r="N2127" s="109">
        <v>240</v>
      </c>
      <c r="O2127" s="109">
        <v>3</v>
      </c>
      <c r="P2127" s="109">
        <v>5</v>
      </c>
      <c r="Q2127" s="109" t="s">
        <v>202</v>
      </c>
      <c r="R2127" s="110"/>
      <c r="S2127" s="128"/>
      <c r="T2127" s="128"/>
      <c r="U2127" s="128"/>
      <c r="V2127" s="128"/>
      <c r="W2127" s="128"/>
      <c r="X2127" s="128"/>
      <c r="Y2127" s="128"/>
      <c r="Z2127" s="128"/>
      <c r="AA2127" s="135"/>
    </row>
    <row r="2128" spans="1:31" x14ac:dyDescent="0.2">
      <c r="A2128" s="139" t="s">
        <v>927</v>
      </c>
      <c r="B2128" s="126" t="s">
        <v>76</v>
      </c>
      <c r="C2128" s="142">
        <v>43666</v>
      </c>
      <c r="D2128" s="143" t="s">
        <v>78</v>
      </c>
      <c r="E2128" s="126"/>
      <c r="F2128" s="126"/>
      <c r="G2128" s="126"/>
      <c r="H2128" s="126"/>
      <c r="I2128" s="126"/>
      <c r="J2128" s="136" t="s">
        <v>79</v>
      </c>
      <c r="K2128" s="100" t="s">
        <v>23</v>
      </c>
      <c r="L2128" s="93" t="s">
        <v>60</v>
      </c>
      <c r="M2128" s="111" t="s">
        <v>179</v>
      </c>
      <c r="N2128" s="101">
        <v>240</v>
      </c>
      <c r="O2128" s="101">
        <v>3</v>
      </c>
      <c r="P2128" s="101">
        <v>65</v>
      </c>
      <c r="Q2128" s="101">
        <v>125</v>
      </c>
      <c r="R2128" s="102"/>
      <c r="S2128" s="126" t="s">
        <v>71</v>
      </c>
      <c r="T2128" s="126">
        <v>3</v>
      </c>
      <c r="U2128" s="126">
        <v>65</v>
      </c>
      <c r="V2128" s="126">
        <v>68</v>
      </c>
      <c r="W2128" s="126">
        <v>25</v>
      </c>
      <c r="X2128" s="126">
        <v>5288.35</v>
      </c>
      <c r="Y2128" s="126" t="s">
        <v>74</v>
      </c>
      <c r="Z2128" s="126"/>
      <c r="AA2128" s="133" t="s">
        <v>85</v>
      </c>
      <c r="AE2128" t="str">
        <f>IF(P2128&gt;U2128,"XXXX","")</f>
        <v/>
      </c>
    </row>
    <row r="2129" spans="1:31" x14ac:dyDescent="0.2">
      <c r="A2129" s="140"/>
      <c r="B2129" s="127"/>
      <c r="C2129" s="127"/>
      <c r="D2129" s="144"/>
      <c r="E2129" s="127"/>
      <c r="F2129" s="127"/>
      <c r="G2129" s="127"/>
      <c r="H2129" s="127"/>
      <c r="I2129" s="127"/>
      <c r="J2129" s="137"/>
      <c r="K2129" s="103" t="s">
        <v>13</v>
      </c>
      <c r="L2129" s="104" t="s">
        <v>60</v>
      </c>
      <c r="M2129" s="112" t="s">
        <v>67</v>
      </c>
      <c r="N2129" s="105">
        <v>240</v>
      </c>
      <c r="O2129" s="105">
        <v>3</v>
      </c>
      <c r="P2129" s="105">
        <v>5</v>
      </c>
      <c r="Q2129" s="105">
        <v>90</v>
      </c>
      <c r="R2129" s="106">
        <v>30</v>
      </c>
      <c r="S2129" s="127"/>
      <c r="T2129" s="127"/>
      <c r="U2129" s="127"/>
      <c r="V2129" s="127"/>
      <c r="W2129" s="127"/>
      <c r="X2129" s="127"/>
      <c r="Y2129" s="127"/>
      <c r="Z2129" s="127"/>
      <c r="AA2129" s="134"/>
    </row>
    <row r="2130" spans="1:31" ht="13.5" thickBot="1" x14ac:dyDescent="0.25">
      <c r="A2130" s="141"/>
      <c r="B2130" s="128"/>
      <c r="C2130" s="128"/>
      <c r="D2130" s="145"/>
      <c r="E2130" s="128"/>
      <c r="F2130" s="128"/>
      <c r="G2130" s="128"/>
      <c r="H2130" s="128"/>
      <c r="I2130" s="128"/>
      <c r="J2130" s="138"/>
      <c r="K2130" s="107" t="s">
        <v>14</v>
      </c>
      <c r="L2130" s="108" t="s">
        <v>60</v>
      </c>
      <c r="M2130" s="113" t="s">
        <v>187</v>
      </c>
      <c r="N2130" s="109">
        <v>240</v>
      </c>
      <c r="O2130" s="109">
        <v>3</v>
      </c>
      <c r="P2130" s="109">
        <v>5</v>
      </c>
      <c r="Q2130" s="109" t="s">
        <v>202</v>
      </c>
      <c r="R2130" s="110"/>
      <c r="S2130" s="128"/>
      <c r="T2130" s="128"/>
      <c r="U2130" s="128"/>
      <c r="V2130" s="128"/>
      <c r="W2130" s="128"/>
      <c r="X2130" s="128"/>
      <c r="Y2130" s="128"/>
      <c r="Z2130" s="128"/>
      <c r="AA2130" s="135"/>
    </row>
    <row r="2131" spans="1:31" x14ac:dyDescent="0.2">
      <c r="A2131" s="139" t="s">
        <v>928</v>
      </c>
      <c r="B2131" s="126" t="s">
        <v>76</v>
      </c>
      <c r="C2131" s="142">
        <v>43666</v>
      </c>
      <c r="D2131" s="143" t="s">
        <v>78</v>
      </c>
      <c r="E2131" s="126"/>
      <c r="F2131" s="126"/>
      <c r="G2131" s="126"/>
      <c r="H2131" s="126"/>
      <c r="I2131" s="126"/>
      <c r="J2131" s="136" t="s">
        <v>79</v>
      </c>
      <c r="K2131" s="100" t="s">
        <v>23</v>
      </c>
      <c r="L2131" s="93" t="s">
        <v>60</v>
      </c>
      <c r="M2131" s="111" t="s">
        <v>179</v>
      </c>
      <c r="N2131" s="101">
        <v>240</v>
      </c>
      <c r="O2131" s="101">
        <v>3</v>
      </c>
      <c r="P2131" s="101">
        <v>65</v>
      </c>
      <c r="Q2131" s="101">
        <v>100</v>
      </c>
      <c r="R2131" s="102"/>
      <c r="S2131" s="126" t="s">
        <v>71</v>
      </c>
      <c r="T2131" s="126">
        <v>3</v>
      </c>
      <c r="U2131" s="126">
        <v>65</v>
      </c>
      <c r="V2131" s="126">
        <v>80</v>
      </c>
      <c r="W2131" s="126">
        <v>30</v>
      </c>
      <c r="X2131" s="126">
        <v>5288.35</v>
      </c>
      <c r="Y2131" s="126" t="s">
        <v>74</v>
      </c>
      <c r="Z2131" s="126"/>
      <c r="AA2131" s="133" t="s">
        <v>85</v>
      </c>
      <c r="AE2131" t="str">
        <f>IF(P2131&gt;U2131,"XXXX","")</f>
        <v/>
      </c>
    </row>
    <row r="2132" spans="1:31" x14ac:dyDescent="0.2">
      <c r="A2132" s="140"/>
      <c r="B2132" s="127"/>
      <c r="C2132" s="127"/>
      <c r="D2132" s="144"/>
      <c r="E2132" s="127"/>
      <c r="F2132" s="127"/>
      <c r="G2132" s="127"/>
      <c r="H2132" s="127"/>
      <c r="I2132" s="127"/>
      <c r="J2132" s="137"/>
      <c r="K2132" s="103" t="s">
        <v>13</v>
      </c>
      <c r="L2132" s="104" t="s">
        <v>60</v>
      </c>
      <c r="M2132" s="112" t="s">
        <v>67</v>
      </c>
      <c r="N2132" s="105">
        <v>240</v>
      </c>
      <c r="O2132" s="105">
        <v>3</v>
      </c>
      <c r="P2132" s="105">
        <v>5</v>
      </c>
      <c r="Q2132" s="105">
        <v>90</v>
      </c>
      <c r="R2132" s="106">
        <v>30</v>
      </c>
      <c r="S2132" s="127"/>
      <c r="T2132" s="127"/>
      <c r="U2132" s="127"/>
      <c r="V2132" s="127"/>
      <c r="W2132" s="127"/>
      <c r="X2132" s="127"/>
      <c r="Y2132" s="127"/>
      <c r="Z2132" s="127"/>
      <c r="AA2132" s="134"/>
    </row>
    <row r="2133" spans="1:31" ht="13.5" thickBot="1" x14ac:dyDescent="0.25">
      <c r="A2133" s="141"/>
      <c r="B2133" s="128"/>
      <c r="C2133" s="128"/>
      <c r="D2133" s="145"/>
      <c r="E2133" s="128"/>
      <c r="F2133" s="128"/>
      <c r="G2133" s="128"/>
      <c r="H2133" s="128"/>
      <c r="I2133" s="128"/>
      <c r="J2133" s="138"/>
      <c r="K2133" s="107" t="s">
        <v>14</v>
      </c>
      <c r="L2133" s="108" t="s">
        <v>60</v>
      </c>
      <c r="M2133" s="113" t="s">
        <v>187</v>
      </c>
      <c r="N2133" s="109">
        <v>240</v>
      </c>
      <c r="O2133" s="109">
        <v>3</v>
      </c>
      <c r="P2133" s="109">
        <v>5</v>
      </c>
      <c r="Q2133" s="109" t="s">
        <v>202</v>
      </c>
      <c r="R2133" s="110"/>
      <c r="S2133" s="128"/>
      <c r="T2133" s="128"/>
      <c r="U2133" s="128"/>
      <c r="V2133" s="128"/>
      <c r="W2133" s="128"/>
      <c r="X2133" s="128"/>
      <c r="Y2133" s="128"/>
      <c r="Z2133" s="128"/>
      <c r="AA2133" s="135"/>
    </row>
    <row r="2134" spans="1:31" x14ac:dyDescent="0.2">
      <c r="A2134" s="139" t="s">
        <v>929</v>
      </c>
      <c r="B2134" s="126" t="s">
        <v>76</v>
      </c>
      <c r="C2134" s="142">
        <v>43666</v>
      </c>
      <c r="D2134" s="143" t="s">
        <v>78</v>
      </c>
      <c r="E2134" s="126"/>
      <c r="F2134" s="126"/>
      <c r="G2134" s="126"/>
      <c r="H2134" s="126"/>
      <c r="I2134" s="126"/>
      <c r="J2134" s="136" t="s">
        <v>79</v>
      </c>
      <c r="K2134" s="100" t="s">
        <v>23</v>
      </c>
      <c r="L2134" s="93" t="s">
        <v>60</v>
      </c>
      <c r="M2134" s="111" t="s">
        <v>179</v>
      </c>
      <c r="N2134" s="101">
        <v>240</v>
      </c>
      <c r="O2134" s="101">
        <v>3</v>
      </c>
      <c r="P2134" s="101">
        <v>65</v>
      </c>
      <c r="Q2134" s="101">
        <v>110</v>
      </c>
      <c r="R2134" s="102"/>
      <c r="S2134" s="126" t="s">
        <v>71</v>
      </c>
      <c r="T2134" s="126">
        <v>3</v>
      </c>
      <c r="U2134" s="126">
        <v>65</v>
      </c>
      <c r="V2134" s="126">
        <v>80</v>
      </c>
      <c r="W2134" s="126">
        <v>30</v>
      </c>
      <c r="X2134" s="126">
        <v>5288.35</v>
      </c>
      <c r="Y2134" s="126" t="s">
        <v>74</v>
      </c>
      <c r="Z2134" s="126"/>
      <c r="AA2134" s="133" t="s">
        <v>85</v>
      </c>
      <c r="AE2134" t="str">
        <f>IF(P2134&gt;U2134,"XXXX","")</f>
        <v/>
      </c>
    </row>
    <row r="2135" spans="1:31" x14ac:dyDescent="0.2">
      <c r="A2135" s="140"/>
      <c r="B2135" s="127"/>
      <c r="C2135" s="127"/>
      <c r="D2135" s="144"/>
      <c r="E2135" s="127"/>
      <c r="F2135" s="127"/>
      <c r="G2135" s="127"/>
      <c r="H2135" s="127"/>
      <c r="I2135" s="127"/>
      <c r="J2135" s="137"/>
      <c r="K2135" s="103" t="s">
        <v>13</v>
      </c>
      <c r="L2135" s="104" t="s">
        <v>60</v>
      </c>
      <c r="M2135" s="112" t="s">
        <v>67</v>
      </c>
      <c r="N2135" s="105">
        <v>240</v>
      </c>
      <c r="O2135" s="105">
        <v>3</v>
      </c>
      <c r="P2135" s="105">
        <v>5</v>
      </c>
      <c r="Q2135" s="105">
        <v>90</v>
      </c>
      <c r="R2135" s="106">
        <v>30</v>
      </c>
      <c r="S2135" s="127"/>
      <c r="T2135" s="127"/>
      <c r="U2135" s="127"/>
      <c r="V2135" s="127"/>
      <c r="W2135" s="127"/>
      <c r="X2135" s="127"/>
      <c r="Y2135" s="127"/>
      <c r="Z2135" s="127"/>
      <c r="AA2135" s="134"/>
    </row>
    <row r="2136" spans="1:31" ht="13.5" thickBot="1" x14ac:dyDescent="0.25">
      <c r="A2136" s="141"/>
      <c r="B2136" s="128"/>
      <c r="C2136" s="128"/>
      <c r="D2136" s="145"/>
      <c r="E2136" s="128"/>
      <c r="F2136" s="128"/>
      <c r="G2136" s="128"/>
      <c r="H2136" s="128"/>
      <c r="I2136" s="128"/>
      <c r="J2136" s="138"/>
      <c r="K2136" s="107" t="s">
        <v>14</v>
      </c>
      <c r="L2136" s="108" t="s">
        <v>60</v>
      </c>
      <c r="M2136" s="113" t="s">
        <v>187</v>
      </c>
      <c r="N2136" s="109">
        <v>240</v>
      </c>
      <c r="O2136" s="109">
        <v>3</v>
      </c>
      <c r="P2136" s="109">
        <v>5</v>
      </c>
      <c r="Q2136" s="109" t="s">
        <v>202</v>
      </c>
      <c r="R2136" s="110"/>
      <c r="S2136" s="128"/>
      <c r="T2136" s="128"/>
      <c r="U2136" s="128"/>
      <c r="V2136" s="128"/>
      <c r="W2136" s="128"/>
      <c r="X2136" s="128"/>
      <c r="Y2136" s="128"/>
      <c r="Z2136" s="128"/>
      <c r="AA2136" s="135"/>
    </row>
    <row r="2137" spans="1:31" x14ac:dyDescent="0.2">
      <c r="A2137" s="139" t="s">
        <v>930</v>
      </c>
      <c r="B2137" s="126" t="s">
        <v>76</v>
      </c>
      <c r="C2137" s="142">
        <v>43666</v>
      </c>
      <c r="D2137" s="143" t="s">
        <v>78</v>
      </c>
      <c r="E2137" s="126"/>
      <c r="F2137" s="126"/>
      <c r="G2137" s="126"/>
      <c r="H2137" s="126"/>
      <c r="I2137" s="126"/>
      <c r="J2137" s="136" t="s">
        <v>79</v>
      </c>
      <c r="K2137" s="100" t="s">
        <v>23</v>
      </c>
      <c r="L2137" s="93" t="s">
        <v>60</v>
      </c>
      <c r="M2137" s="111" t="s">
        <v>179</v>
      </c>
      <c r="N2137" s="101">
        <v>240</v>
      </c>
      <c r="O2137" s="101">
        <v>3</v>
      </c>
      <c r="P2137" s="101">
        <v>65</v>
      </c>
      <c r="Q2137" s="101">
        <v>125</v>
      </c>
      <c r="R2137" s="102"/>
      <c r="S2137" s="126" t="s">
        <v>71</v>
      </c>
      <c r="T2137" s="126">
        <v>3</v>
      </c>
      <c r="U2137" s="126">
        <v>65</v>
      </c>
      <c r="V2137" s="126">
        <v>80</v>
      </c>
      <c r="W2137" s="126">
        <v>30</v>
      </c>
      <c r="X2137" s="126">
        <v>5288.35</v>
      </c>
      <c r="Y2137" s="126" t="s">
        <v>74</v>
      </c>
      <c r="Z2137" s="126"/>
      <c r="AA2137" s="133" t="s">
        <v>85</v>
      </c>
      <c r="AE2137" t="str">
        <f>IF(P2137&gt;U2137,"XXXX","")</f>
        <v/>
      </c>
    </row>
    <row r="2138" spans="1:31" x14ac:dyDescent="0.2">
      <c r="A2138" s="140"/>
      <c r="B2138" s="127"/>
      <c r="C2138" s="127"/>
      <c r="D2138" s="144"/>
      <c r="E2138" s="127"/>
      <c r="F2138" s="127"/>
      <c r="G2138" s="127"/>
      <c r="H2138" s="127"/>
      <c r="I2138" s="127"/>
      <c r="J2138" s="137"/>
      <c r="K2138" s="103" t="s">
        <v>13</v>
      </c>
      <c r="L2138" s="104" t="s">
        <v>60</v>
      </c>
      <c r="M2138" s="112" t="s">
        <v>67</v>
      </c>
      <c r="N2138" s="105">
        <v>240</v>
      </c>
      <c r="O2138" s="105">
        <v>3</v>
      </c>
      <c r="P2138" s="105">
        <v>5</v>
      </c>
      <c r="Q2138" s="105">
        <v>90</v>
      </c>
      <c r="R2138" s="106">
        <v>30</v>
      </c>
      <c r="S2138" s="127"/>
      <c r="T2138" s="127"/>
      <c r="U2138" s="127"/>
      <c r="V2138" s="127"/>
      <c r="W2138" s="127"/>
      <c r="X2138" s="127"/>
      <c r="Y2138" s="127"/>
      <c r="Z2138" s="127"/>
      <c r="AA2138" s="134"/>
    </row>
    <row r="2139" spans="1:31" ht="13.5" thickBot="1" x14ac:dyDescent="0.25">
      <c r="A2139" s="141"/>
      <c r="B2139" s="128"/>
      <c r="C2139" s="128"/>
      <c r="D2139" s="145"/>
      <c r="E2139" s="128"/>
      <c r="F2139" s="128"/>
      <c r="G2139" s="128"/>
      <c r="H2139" s="128"/>
      <c r="I2139" s="128"/>
      <c r="J2139" s="138"/>
      <c r="K2139" s="107" t="s">
        <v>14</v>
      </c>
      <c r="L2139" s="108" t="s">
        <v>60</v>
      </c>
      <c r="M2139" s="113" t="s">
        <v>187</v>
      </c>
      <c r="N2139" s="109">
        <v>240</v>
      </c>
      <c r="O2139" s="109">
        <v>3</v>
      </c>
      <c r="P2139" s="109">
        <v>5</v>
      </c>
      <c r="Q2139" s="109" t="s">
        <v>202</v>
      </c>
      <c r="R2139" s="110"/>
      <c r="S2139" s="128"/>
      <c r="T2139" s="128"/>
      <c r="U2139" s="128"/>
      <c r="V2139" s="128"/>
      <c r="W2139" s="128"/>
      <c r="X2139" s="128"/>
      <c r="Y2139" s="128"/>
      <c r="Z2139" s="128"/>
      <c r="AA2139" s="135"/>
    </row>
    <row r="2140" spans="1:31" x14ac:dyDescent="0.2">
      <c r="A2140" s="139" t="s">
        <v>931</v>
      </c>
      <c r="B2140" s="126" t="s">
        <v>76</v>
      </c>
      <c r="C2140" s="142">
        <v>43666</v>
      </c>
      <c r="D2140" s="143" t="s">
        <v>78</v>
      </c>
      <c r="E2140" s="126"/>
      <c r="F2140" s="126"/>
      <c r="G2140" s="126"/>
      <c r="H2140" s="126"/>
      <c r="I2140" s="126"/>
      <c r="J2140" s="136" t="s">
        <v>79</v>
      </c>
      <c r="K2140" s="100" t="s">
        <v>23</v>
      </c>
      <c r="L2140" s="93" t="s">
        <v>60</v>
      </c>
      <c r="M2140" s="111" t="s">
        <v>179</v>
      </c>
      <c r="N2140" s="101">
        <v>480</v>
      </c>
      <c r="O2140" s="101">
        <v>3</v>
      </c>
      <c r="P2140" s="101">
        <v>25</v>
      </c>
      <c r="Q2140" s="101">
        <v>50</v>
      </c>
      <c r="R2140" s="102"/>
      <c r="S2140" s="126" t="s">
        <v>72</v>
      </c>
      <c r="T2140" s="126">
        <v>3</v>
      </c>
      <c r="U2140" s="126">
        <v>25</v>
      </c>
      <c r="V2140" s="126">
        <v>40</v>
      </c>
      <c r="W2140" s="126">
        <v>30</v>
      </c>
      <c r="X2140" s="126">
        <v>5288.35</v>
      </c>
      <c r="Y2140" s="126" t="s">
        <v>74</v>
      </c>
      <c r="Z2140" s="126"/>
      <c r="AA2140" s="133" t="s">
        <v>85</v>
      </c>
      <c r="AE2140" t="str">
        <f>IF(P2140&gt;U2140,"XXXX","")</f>
        <v/>
      </c>
    </row>
    <row r="2141" spans="1:31" x14ac:dyDescent="0.2">
      <c r="A2141" s="140"/>
      <c r="B2141" s="127"/>
      <c r="C2141" s="127"/>
      <c r="D2141" s="144"/>
      <c r="E2141" s="127"/>
      <c r="F2141" s="127"/>
      <c r="G2141" s="127"/>
      <c r="H2141" s="127"/>
      <c r="I2141" s="127"/>
      <c r="J2141" s="137"/>
      <c r="K2141" s="103" t="s">
        <v>13</v>
      </c>
      <c r="L2141" s="104" t="s">
        <v>60</v>
      </c>
      <c r="M2141" s="112" t="s">
        <v>67</v>
      </c>
      <c r="N2141" s="105">
        <v>480</v>
      </c>
      <c r="O2141" s="105">
        <v>3</v>
      </c>
      <c r="P2141" s="105">
        <v>5</v>
      </c>
      <c r="Q2141" s="105">
        <v>90</v>
      </c>
      <c r="R2141" s="106">
        <v>50</v>
      </c>
      <c r="S2141" s="127"/>
      <c r="T2141" s="127"/>
      <c r="U2141" s="127"/>
      <c r="V2141" s="127"/>
      <c r="W2141" s="127"/>
      <c r="X2141" s="127"/>
      <c r="Y2141" s="127"/>
      <c r="Z2141" s="127"/>
      <c r="AA2141" s="134"/>
    </row>
    <row r="2142" spans="1:31" ht="13.5" thickBot="1" x14ac:dyDescent="0.25">
      <c r="A2142" s="141"/>
      <c r="B2142" s="128"/>
      <c r="C2142" s="128"/>
      <c r="D2142" s="145"/>
      <c r="E2142" s="128"/>
      <c r="F2142" s="128"/>
      <c r="G2142" s="128"/>
      <c r="H2142" s="128"/>
      <c r="I2142" s="128"/>
      <c r="J2142" s="138"/>
      <c r="K2142" s="107" t="s">
        <v>14</v>
      </c>
      <c r="L2142" s="108" t="s">
        <v>60</v>
      </c>
      <c r="M2142" s="113" t="s">
        <v>186</v>
      </c>
      <c r="N2142" s="109">
        <v>480</v>
      </c>
      <c r="O2142" s="109">
        <v>3</v>
      </c>
      <c r="P2142" s="109">
        <v>5</v>
      </c>
      <c r="Q2142" s="109" t="s">
        <v>201</v>
      </c>
      <c r="R2142" s="110"/>
      <c r="S2142" s="128"/>
      <c r="T2142" s="128"/>
      <c r="U2142" s="128"/>
      <c r="V2142" s="128"/>
      <c r="W2142" s="128"/>
      <c r="X2142" s="128"/>
      <c r="Y2142" s="128"/>
      <c r="Z2142" s="128"/>
      <c r="AA2142" s="135"/>
    </row>
    <row r="2143" spans="1:31" x14ac:dyDescent="0.2">
      <c r="A2143" s="139" t="s">
        <v>932</v>
      </c>
      <c r="B2143" s="126" t="s">
        <v>76</v>
      </c>
      <c r="C2143" s="142">
        <v>43666</v>
      </c>
      <c r="D2143" s="143" t="s">
        <v>78</v>
      </c>
      <c r="E2143" s="126"/>
      <c r="F2143" s="126"/>
      <c r="G2143" s="126"/>
      <c r="H2143" s="126"/>
      <c r="I2143" s="126"/>
      <c r="J2143" s="136" t="s">
        <v>79</v>
      </c>
      <c r="K2143" s="100" t="s">
        <v>23</v>
      </c>
      <c r="L2143" s="93" t="s">
        <v>60</v>
      </c>
      <c r="M2143" s="111" t="s">
        <v>179</v>
      </c>
      <c r="N2143" s="101">
        <v>480</v>
      </c>
      <c r="O2143" s="101">
        <v>3</v>
      </c>
      <c r="P2143" s="101">
        <v>25</v>
      </c>
      <c r="Q2143" s="101">
        <v>60</v>
      </c>
      <c r="R2143" s="102"/>
      <c r="S2143" s="126" t="s">
        <v>72</v>
      </c>
      <c r="T2143" s="126">
        <v>3</v>
      </c>
      <c r="U2143" s="126">
        <v>25</v>
      </c>
      <c r="V2143" s="126">
        <v>40</v>
      </c>
      <c r="W2143" s="126">
        <v>30</v>
      </c>
      <c r="X2143" s="126">
        <v>5288.35</v>
      </c>
      <c r="Y2143" s="126" t="s">
        <v>74</v>
      </c>
      <c r="Z2143" s="126"/>
      <c r="AA2143" s="133" t="s">
        <v>85</v>
      </c>
      <c r="AE2143" t="str">
        <f>IF(P2143&gt;U2143,"XXXX","")</f>
        <v/>
      </c>
    </row>
    <row r="2144" spans="1:31" x14ac:dyDescent="0.2">
      <c r="A2144" s="140"/>
      <c r="B2144" s="127"/>
      <c r="C2144" s="127"/>
      <c r="D2144" s="144"/>
      <c r="E2144" s="127"/>
      <c r="F2144" s="127"/>
      <c r="G2144" s="127"/>
      <c r="H2144" s="127"/>
      <c r="I2144" s="127"/>
      <c r="J2144" s="137"/>
      <c r="K2144" s="103" t="s">
        <v>13</v>
      </c>
      <c r="L2144" s="104" t="s">
        <v>60</v>
      </c>
      <c r="M2144" s="112" t="s">
        <v>67</v>
      </c>
      <c r="N2144" s="105">
        <v>480</v>
      </c>
      <c r="O2144" s="105">
        <v>3</v>
      </c>
      <c r="P2144" s="105">
        <v>5</v>
      </c>
      <c r="Q2144" s="105">
        <v>90</v>
      </c>
      <c r="R2144" s="106">
        <v>50</v>
      </c>
      <c r="S2144" s="127"/>
      <c r="T2144" s="127"/>
      <c r="U2144" s="127"/>
      <c r="V2144" s="127"/>
      <c r="W2144" s="127"/>
      <c r="X2144" s="127"/>
      <c r="Y2144" s="127"/>
      <c r="Z2144" s="127"/>
      <c r="AA2144" s="134"/>
    </row>
    <row r="2145" spans="1:31" ht="13.5" thickBot="1" x14ac:dyDescent="0.25">
      <c r="A2145" s="141"/>
      <c r="B2145" s="128"/>
      <c r="C2145" s="128"/>
      <c r="D2145" s="145"/>
      <c r="E2145" s="128"/>
      <c r="F2145" s="128"/>
      <c r="G2145" s="128"/>
      <c r="H2145" s="128"/>
      <c r="I2145" s="128"/>
      <c r="J2145" s="138"/>
      <c r="K2145" s="107" t="s">
        <v>14</v>
      </c>
      <c r="L2145" s="108" t="s">
        <v>60</v>
      </c>
      <c r="M2145" s="113" t="s">
        <v>186</v>
      </c>
      <c r="N2145" s="109">
        <v>480</v>
      </c>
      <c r="O2145" s="109">
        <v>3</v>
      </c>
      <c r="P2145" s="109">
        <v>5</v>
      </c>
      <c r="Q2145" s="109" t="s">
        <v>201</v>
      </c>
      <c r="R2145" s="110"/>
      <c r="S2145" s="128"/>
      <c r="T2145" s="128"/>
      <c r="U2145" s="128"/>
      <c r="V2145" s="128"/>
      <c r="W2145" s="128"/>
      <c r="X2145" s="128"/>
      <c r="Y2145" s="128"/>
      <c r="Z2145" s="128"/>
      <c r="AA2145" s="135"/>
    </row>
    <row r="2146" spans="1:31" x14ac:dyDescent="0.2">
      <c r="A2146" s="139" t="s">
        <v>933</v>
      </c>
      <c r="B2146" s="126" t="s">
        <v>76</v>
      </c>
      <c r="C2146" s="142">
        <v>43666</v>
      </c>
      <c r="D2146" s="143" t="s">
        <v>78</v>
      </c>
      <c r="E2146" s="126"/>
      <c r="F2146" s="126"/>
      <c r="G2146" s="126"/>
      <c r="H2146" s="126"/>
      <c r="I2146" s="126"/>
      <c r="J2146" s="136" t="s">
        <v>79</v>
      </c>
      <c r="K2146" s="100" t="s">
        <v>23</v>
      </c>
      <c r="L2146" s="93" t="s">
        <v>60</v>
      </c>
      <c r="M2146" s="111" t="s">
        <v>179</v>
      </c>
      <c r="N2146" s="101">
        <v>480</v>
      </c>
      <c r="O2146" s="101">
        <v>3</v>
      </c>
      <c r="P2146" s="101">
        <v>25</v>
      </c>
      <c r="Q2146" s="101">
        <v>70</v>
      </c>
      <c r="R2146" s="102"/>
      <c r="S2146" s="126" t="s">
        <v>72</v>
      </c>
      <c r="T2146" s="126">
        <v>3</v>
      </c>
      <c r="U2146" s="126">
        <v>25</v>
      </c>
      <c r="V2146" s="126">
        <v>40</v>
      </c>
      <c r="W2146" s="126">
        <v>30</v>
      </c>
      <c r="X2146" s="126">
        <v>5288.35</v>
      </c>
      <c r="Y2146" s="126" t="s">
        <v>74</v>
      </c>
      <c r="Z2146" s="126"/>
      <c r="AA2146" s="133" t="s">
        <v>85</v>
      </c>
      <c r="AE2146" t="str">
        <f>IF(P2146&gt;U2146,"XXXX","")</f>
        <v/>
      </c>
    </row>
    <row r="2147" spans="1:31" x14ac:dyDescent="0.2">
      <c r="A2147" s="140"/>
      <c r="B2147" s="127"/>
      <c r="C2147" s="127"/>
      <c r="D2147" s="144"/>
      <c r="E2147" s="127"/>
      <c r="F2147" s="127"/>
      <c r="G2147" s="127"/>
      <c r="H2147" s="127"/>
      <c r="I2147" s="127"/>
      <c r="J2147" s="137"/>
      <c r="K2147" s="103" t="s">
        <v>13</v>
      </c>
      <c r="L2147" s="104" t="s">
        <v>60</v>
      </c>
      <c r="M2147" s="112" t="s">
        <v>67</v>
      </c>
      <c r="N2147" s="105">
        <v>480</v>
      </c>
      <c r="O2147" s="105">
        <v>3</v>
      </c>
      <c r="P2147" s="105">
        <v>5</v>
      </c>
      <c r="Q2147" s="105">
        <v>90</v>
      </c>
      <c r="R2147" s="106">
        <v>50</v>
      </c>
      <c r="S2147" s="127"/>
      <c r="T2147" s="127"/>
      <c r="U2147" s="127"/>
      <c r="V2147" s="127"/>
      <c r="W2147" s="127"/>
      <c r="X2147" s="127"/>
      <c r="Y2147" s="127"/>
      <c r="Z2147" s="127"/>
      <c r="AA2147" s="134"/>
    </row>
    <row r="2148" spans="1:31" ht="13.5" thickBot="1" x14ac:dyDescent="0.25">
      <c r="A2148" s="141"/>
      <c r="B2148" s="128"/>
      <c r="C2148" s="128"/>
      <c r="D2148" s="145"/>
      <c r="E2148" s="128"/>
      <c r="F2148" s="128"/>
      <c r="G2148" s="128"/>
      <c r="H2148" s="128"/>
      <c r="I2148" s="128"/>
      <c r="J2148" s="138"/>
      <c r="K2148" s="107" t="s">
        <v>14</v>
      </c>
      <c r="L2148" s="108" t="s">
        <v>60</v>
      </c>
      <c r="M2148" s="113" t="s">
        <v>186</v>
      </c>
      <c r="N2148" s="109">
        <v>480</v>
      </c>
      <c r="O2148" s="109">
        <v>3</v>
      </c>
      <c r="P2148" s="109">
        <v>5</v>
      </c>
      <c r="Q2148" s="109" t="s">
        <v>201</v>
      </c>
      <c r="R2148" s="110"/>
      <c r="S2148" s="128"/>
      <c r="T2148" s="128"/>
      <c r="U2148" s="128"/>
      <c r="V2148" s="128"/>
      <c r="W2148" s="128"/>
      <c r="X2148" s="128"/>
      <c r="Y2148" s="128"/>
      <c r="Z2148" s="128"/>
      <c r="AA2148" s="135"/>
    </row>
    <row r="2149" spans="1:31" x14ac:dyDescent="0.2">
      <c r="A2149" s="139" t="s">
        <v>934</v>
      </c>
      <c r="B2149" s="126" t="s">
        <v>76</v>
      </c>
      <c r="C2149" s="142">
        <v>43666</v>
      </c>
      <c r="D2149" s="143" t="s">
        <v>78</v>
      </c>
      <c r="E2149" s="126"/>
      <c r="F2149" s="126"/>
      <c r="G2149" s="126"/>
      <c r="H2149" s="126"/>
      <c r="I2149" s="126"/>
      <c r="J2149" s="136" t="s">
        <v>79</v>
      </c>
      <c r="K2149" s="100" t="s">
        <v>23</v>
      </c>
      <c r="L2149" s="93" t="s">
        <v>60</v>
      </c>
      <c r="M2149" s="111" t="s">
        <v>179</v>
      </c>
      <c r="N2149" s="101">
        <v>480</v>
      </c>
      <c r="O2149" s="101">
        <v>3</v>
      </c>
      <c r="P2149" s="101">
        <v>25</v>
      </c>
      <c r="Q2149" s="101">
        <v>80</v>
      </c>
      <c r="R2149" s="102"/>
      <c r="S2149" s="126" t="s">
        <v>72</v>
      </c>
      <c r="T2149" s="126">
        <v>3</v>
      </c>
      <c r="U2149" s="126">
        <v>25</v>
      </c>
      <c r="V2149" s="126">
        <v>40</v>
      </c>
      <c r="W2149" s="126">
        <v>30</v>
      </c>
      <c r="X2149" s="126">
        <v>5288.35</v>
      </c>
      <c r="Y2149" s="126" t="s">
        <v>74</v>
      </c>
      <c r="Z2149" s="126"/>
      <c r="AA2149" s="133" t="s">
        <v>85</v>
      </c>
      <c r="AE2149" t="str">
        <f>IF(P2149&gt;U2149,"XXXX","")</f>
        <v/>
      </c>
    </row>
    <row r="2150" spans="1:31" x14ac:dyDescent="0.2">
      <c r="A2150" s="140"/>
      <c r="B2150" s="127"/>
      <c r="C2150" s="127"/>
      <c r="D2150" s="144"/>
      <c r="E2150" s="127"/>
      <c r="F2150" s="127"/>
      <c r="G2150" s="127"/>
      <c r="H2150" s="127"/>
      <c r="I2150" s="127"/>
      <c r="J2150" s="137"/>
      <c r="K2150" s="103" t="s">
        <v>13</v>
      </c>
      <c r="L2150" s="104" t="s">
        <v>60</v>
      </c>
      <c r="M2150" s="112" t="s">
        <v>67</v>
      </c>
      <c r="N2150" s="105">
        <v>480</v>
      </c>
      <c r="O2150" s="105">
        <v>3</v>
      </c>
      <c r="P2150" s="105">
        <v>5</v>
      </c>
      <c r="Q2150" s="105">
        <v>90</v>
      </c>
      <c r="R2150" s="106">
        <v>50</v>
      </c>
      <c r="S2150" s="127"/>
      <c r="T2150" s="127"/>
      <c r="U2150" s="127"/>
      <c r="V2150" s="127"/>
      <c r="W2150" s="127"/>
      <c r="X2150" s="127"/>
      <c r="Y2150" s="127"/>
      <c r="Z2150" s="127"/>
      <c r="AA2150" s="134"/>
    </row>
    <row r="2151" spans="1:31" ht="13.5" thickBot="1" x14ac:dyDescent="0.25">
      <c r="A2151" s="141"/>
      <c r="B2151" s="128"/>
      <c r="C2151" s="128"/>
      <c r="D2151" s="145"/>
      <c r="E2151" s="128"/>
      <c r="F2151" s="128"/>
      <c r="G2151" s="128"/>
      <c r="H2151" s="128"/>
      <c r="I2151" s="128"/>
      <c r="J2151" s="138"/>
      <c r="K2151" s="107" t="s">
        <v>14</v>
      </c>
      <c r="L2151" s="108" t="s">
        <v>60</v>
      </c>
      <c r="M2151" s="113" t="s">
        <v>186</v>
      </c>
      <c r="N2151" s="109">
        <v>480</v>
      </c>
      <c r="O2151" s="109">
        <v>3</v>
      </c>
      <c r="P2151" s="109">
        <v>5</v>
      </c>
      <c r="Q2151" s="109" t="s">
        <v>201</v>
      </c>
      <c r="R2151" s="110"/>
      <c r="S2151" s="128"/>
      <c r="T2151" s="128"/>
      <c r="U2151" s="128"/>
      <c r="V2151" s="128"/>
      <c r="W2151" s="128"/>
      <c r="X2151" s="128"/>
      <c r="Y2151" s="128"/>
      <c r="Z2151" s="128"/>
      <c r="AA2151" s="135"/>
    </row>
    <row r="2152" spans="1:31" x14ac:dyDescent="0.2">
      <c r="A2152" s="139" t="s">
        <v>935</v>
      </c>
      <c r="B2152" s="126" t="s">
        <v>76</v>
      </c>
      <c r="C2152" s="142">
        <v>43666</v>
      </c>
      <c r="D2152" s="143" t="s">
        <v>78</v>
      </c>
      <c r="E2152" s="126"/>
      <c r="F2152" s="126"/>
      <c r="G2152" s="126"/>
      <c r="H2152" s="126"/>
      <c r="I2152" s="126"/>
      <c r="J2152" s="136" t="s">
        <v>79</v>
      </c>
      <c r="K2152" s="100" t="s">
        <v>23</v>
      </c>
      <c r="L2152" s="93" t="s">
        <v>60</v>
      </c>
      <c r="M2152" s="111" t="s">
        <v>179</v>
      </c>
      <c r="N2152" s="101">
        <v>480</v>
      </c>
      <c r="O2152" s="101">
        <v>3</v>
      </c>
      <c r="P2152" s="101">
        <v>25</v>
      </c>
      <c r="Q2152" s="101">
        <v>90</v>
      </c>
      <c r="R2152" s="102"/>
      <c r="S2152" s="126" t="s">
        <v>72</v>
      </c>
      <c r="T2152" s="126">
        <v>3</v>
      </c>
      <c r="U2152" s="126">
        <v>25</v>
      </c>
      <c r="V2152" s="126">
        <v>40</v>
      </c>
      <c r="W2152" s="126">
        <v>30</v>
      </c>
      <c r="X2152" s="126">
        <v>5288.35</v>
      </c>
      <c r="Y2152" s="126" t="s">
        <v>74</v>
      </c>
      <c r="Z2152" s="126"/>
      <c r="AA2152" s="133" t="s">
        <v>85</v>
      </c>
      <c r="AE2152" t="str">
        <f>IF(P2152&gt;U2152,"XXXX","")</f>
        <v/>
      </c>
    </row>
    <row r="2153" spans="1:31" x14ac:dyDescent="0.2">
      <c r="A2153" s="140"/>
      <c r="B2153" s="127"/>
      <c r="C2153" s="127"/>
      <c r="D2153" s="144"/>
      <c r="E2153" s="127"/>
      <c r="F2153" s="127"/>
      <c r="G2153" s="127"/>
      <c r="H2153" s="127"/>
      <c r="I2153" s="127"/>
      <c r="J2153" s="137"/>
      <c r="K2153" s="103" t="s">
        <v>13</v>
      </c>
      <c r="L2153" s="104" t="s">
        <v>60</v>
      </c>
      <c r="M2153" s="112" t="s">
        <v>67</v>
      </c>
      <c r="N2153" s="105">
        <v>480</v>
      </c>
      <c r="O2153" s="105">
        <v>3</v>
      </c>
      <c r="P2153" s="105">
        <v>5</v>
      </c>
      <c r="Q2153" s="105">
        <v>90</v>
      </c>
      <c r="R2153" s="106">
        <v>50</v>
      </c>
      <c r="S2153" s="127"/>
      <c r="T2153" s="127"/>
      <c r="U2153" s="127"/>
      <c r="V2153" s="127"/>
      <c r="W2153" s="127"/>
      <c r="X2153" s="127"/>
      <c r="Y2153" s="127"/>
      <c r="Z2153" s="127"/>
      <c r="AA2153" s="134"/>
    </row>
    <row r="2154" spans="1:31" ht="13.5" thickBot="1" x14ac:dyDescent="0.25">
      <c r="A2154" s="141"/>
      <c r="B2154" s="128"/>
      <c r="C2154" s="128"/>
      <c r="D2154" s="145"/>
      <c r="E2154" s="128"/>
      <c r="F2154" s="128"/>
      <c r="G2154" s="128"/>
      <c r="H2154" s="128"/>
      <c r="I2154" s="128"/>
      <c r="J2154" s="138"/>
      <c r="K2154" s="107" t="s">
        <v>14</v>
      </c>
      <c r="L2154" s="108" t="s">
        <v>60</v>
      </c>
      <c r="M2154" s="113" t="s">
        <v>186</v>
      </c>
      <c r="N2154" s="109">
        <v>480</v>
      </c>
      <c r="O2154" s="109">
        <v>3</v>
      </c>
      <c r="P2154" s="109">
        <v>5</v>
      </c>
      <c r="Q2154" s="109" t="s">
        <v>201</v>
      </c>
      <c r="R2154" s="110"/>
      <c r="S2154" s="128"/>
      <c r="T2154" s="128"/>
      <c r="U2154" s="128"/>
      <c r="V2154" s="128"/>
      <c r="W2154" s="128"/>
      <c r="X2154" s="128"/>
      <c r="Y2154" s="128"/>
      <c r="Z2154" s="128"/>
      <c r="AA2154" s="135"/>
    </row>
    <row r="2155" spans="1:31" x14ac:dyDescent="0.2">
      <c r="A2155" s="139" t="s">
        <v>936</v>
      </c>
      <c r="B2155" s="126" t="s">
        <v>76</v>
      </c>
      <c r="C2155" s="142">
        <v>43666</v>
      </c>
      <c r="D2155" s="143" t="s">
        <v>78</v>
      </c>
      <c r="E2155" s="126"/>
      <c r="F2155" s="126"/>
      <c r="G2155" s="126"/>
      <c r="H2155" s="126"/>
      <c r="I2155" s="126"/>
      <c r="J2155" s="136" t="s">
        <v>79</v>
      </c>
      <c r="K2155" s="100" t="s">
        <v>23</v>
      </c>
      <c r="L2155" s="93" t="s">
        <v>60</v>
      </c>
      <c r="M2155" s="111" t="s">
        <v>179</v>
      </c>
      <c r="N2155" s="101">
        <v>480</v>
      </c>
      <c r="O2155" s="101">
        <v>3</v>
      </c>
      <c r="P2155" s="101">
        <v>25</v>
      </c>
      <c r="Q2155" s="101">
        <v>100</v>
      </c>
      <c r="R2155" s="102"/>
      <c r="S2155" s="126" t="s">
        <v>72</v>
      </c>
      <c r="T2155" s="126">
        <v>3</v>
      </c>
      <c r="U2155" s="126">
        <v>25</v>
      </c>
      <c r="V2155" s="126">
        <v>40</v>
      </c>
      <c r="W2155" s="126">
        <v>30</v>
      </c>
      <c r="X2155" s="126">
        <v>5288.35</v>
      </c>
      <c r="Y2155" s="126" t="s">
        <v>74</v>
      </c>
      <c r="Z2155" s="126"/>
      <c r="AA2155" s="133" t="s">
        <v>85</v>
      </c>
      <c r="AE2155" t="str">
        <f>IF(P2155&gt;U2155,"XXXX","")</f>
        <v/>
      </c>
    </row>
    <row r="2156" spans="1:31" x14ac:dyDescent="0.2">
      <c r="A2156" s="140"/>
      <c r="B2156" s="127"/>
      <c r="C2156" s="127"/>
      <c r="D2156" s="144"/>
      <c r="E2156" s="127"/>
      <c r="F2156" s="127"/>
      <c r="G2156" s="127"/>
      <c r="H2156" s="127"/>
      <c r="I2156" s="127"/>
      <c r="J2156" s="137"/>
      <c r="K2156" s="103" t="s">
        <v>13</v>
      </c>
      <c r="L2156" s="104" t="s">
        <v>60</v>
      </c>
      <c r="M2156" s="112" t="s">
        <v>67</v>
      </c>
      <c r="N2156" s="105">
        <v>480</v>
      </c>
      <c r="O2156" s="105">
        <v>3</v>
      </c>
      <c r="P2156" s="105">
        <v>5</v>
      </c>
      <c r="Q2156" s="105">
        <v>90</v>
      </c>
      <c r="R2156" s="106">
        <v>50</v>
      </c>
      <c r="S2156" s="127"/>
      <c r="T2156" s="127"/>
      <c r="U2156" s="127"/>
      <c r="V2156" s="127"/>
      <c r="W2156" s="127"/>
      <c r="X2156" s="127"/>
      <c r="Y2156" s="127"/>
      <c r="Z2156" s="127"/>
      <c r="AA2156" s="134"/>
    </row>
    <row r="2157" spans="1:31" ht="13.5" thickBot="1" x14ac:dyDescent="0.25">
      <c r="A2157" s="141"/>
      <c r="B2157" s="128"/>
      <c r="C2157" s="128"/>
      <c r="D2157" s="145"/>
      <c r="E2157" s="128"/>
      <c r="F2157" s="128"/>
      <c r="G2157" s="128"/>
      <c r="H2157" s="128"/>
      <c r="I2157" s="128"/>
      <c r="J2157" s="138"/>
      <c r="K2157" s="107" t="s">
        <v>14</v>
      </c>
      <c r="L2157" s="108" t="s">
        <v>60</v>
      </c>
      <c r="M2157" s="113" t="s">
        <v>186</v>
      </c>
      <c r="N2157" s="109">
        <v>480</v>
      </c>
      <c r="O2157" s="109">
        <v>3</v>
      </c>
      <c r="P2157" s="109">
        <v>5</v>
      </c>
      <c r="Q2157" s="109" t="s">
        <v>201</v>
      </c>
      <c r="R2157" s="110"/>
      <c r="S2157" s="128"/>
      <c r="T2157" s="128"/>
      <c r="U2157" s="128"/>
      <c r="V2157" s="128"/>
      <c r="W2157" s="128"/>
      <c r="X2157" s="128"/>
      <c r="Y2157" s="128"/>
      <c r="Z2157" s="128"/>
      <c r="AA2157" s="135"/>
    </row>
    <row r="2158" spans="1:31" x14ac:dyDescent="0.2">
      <c r="A2158" s="139" t="s">
        <v>937</v>
      </c>
      <c r="B2158" s="126" t="s">
        <v>76</v>
      </c>
      <c r="C2158" s="142">
        <v>43666</v>
      </c>
      <c r="D2158" s="143" t="s">
        <v>78</v>
      </c>
      <c r="E2158" s="126"/>
      <c r="F2158" s="126"/>
      <c r="G2158" s="126"/>
      <c r="H2158" s="126"/>
      <c r="I2158" s="126"/>
      <c r="J2158" s="136" t="s">
        <v>79</v>
      </c>
      <c r="K2158" s="100" t="s">
        <v>23</v>
      </c>
      <c r="L2158" s="93" t="s">
        <v>60</v>
      </c>
      <c r="M2158" s="111" t="s">
        <v>179</v>
      </c>
      <c r="N2158" s="101">
        <v>480</v>
      </c>
      <c r="O2158" s="101">
        <v>3</v>
      </c>
      <c r="P2158" s="101">
        <v>25</v>
      </c>
      <c r="Q2158" s="101">
        <v>110</v>
      </c>
      <c r="R2158" s="102"/>
      <c r="S2158" s="126" t="s">
        <v>72</v>
      </c>
      <c r="T2158" s="126">
        <v>3</v>
      </c>
      <c r="U2158" s="126">
        <v>25</v>
      </c>
      <c r="V2158" s="126">
        <v>40</v>
      </c>
      <c r="W2158" s="126">
        <v>30</v>
      </c>
      <c r="X2158" s="126">
        <v>5288.35</v>
      </c>
      <c r="Y2158" s="126" t="s">
        <v>74</v>
      </c>
      <c r="Z2158" s="126"/>
      <c r="AA2158" s="133" t="s">
        <v>85</v>
      </c>
      <c r="AE2158" t="str">
        <f>IF(P2158&gt;U2158,"XXXX","")</f>
        <v/>
      </c>
    </row>
    <row r="2159" spans="1:31" x14ac:dyDescent="0.2">
      <c r="A2159" s="140"/>
      <c r="B2159" s="127"/>
      <c r="C2159" s="127"/>
      <c r="D2159" s="144"/>
      <c r="E2159" s="127"/>
      <c r="F2159" s="127"/>
      <c r="G2159" s="127"/>
      <c r="H2159" s="127"/>
      <c r="I2159" s="127"/>
      <c r="J2159" s="137"/>
      <c r="K2159" s="103" t="s">
        <v>13</v>
      </c>
      <c r="L2159" s="104" t="s">
        <v>60</v>
      </c>
      <c r="M2159" s="112" t="s">
        <v>67</v>
      </c>
      <c r="N2159" s="105">
        <v>480</v>
      </c>
      <c r="O2159" s="105">
        <v>3</v>
      </c>
      <c r="P2159" s="105">
        <v>5</v>
      </c>
      <c r="Q2159" s="105">
        <v>90</v>
      </c>
      <c r="R2159" s="106">
        <v>50</v>
      </c>
      <c r="S2159" s="127"/>
      <c r="T2159" s="127"/>
      <c r="U2159" s="127"/>
      <c r="V2159" s="127"/>
      <c r="W2159" s="127"/>
      <c r="X2159" s="127"/>
      <c r="Y2159" s="127"/>
      <c r="Z2159" s="127"/>
      <c r="AA2159" s="134"/>
    </row>
    <row r="2160" spans="1:31" ht="13.5" thickBot="1" x14ac:dyDescent="0.25">
      <c r="A2160" s="141"/>
      <c r="B2160" s="128"/>
      <c r="C2160" s="128"/>
      <c r="D2160" s="145"/>
      <c r="E2160" s="128"/>
      <c r="F2160" s="128"/>
      <c r="G2160" s="128"/>
      <c r="H2160" s="128"/>
      <c r="I2160" s="128"/>
      <c r="J2160" s="138"/>
      <c r="K2160" s="107" t="s">
        <v>14</v>
      </c>
      <c r="L2160" s="108" t="s">
        <v>60</v>
      </c>
      <c r="M2160" s="113" t="s">
        <v>186</v>
      </c>
      <c r="N2160" s="109">
        <v>480</v>
      </c>
      <c r="O2160" s="109">
        <v>3</v>
      </c>
      <c r="P2160" s="109">
        <v>5</v>
      </c>
      <c r="Q2160" s="109" t="s">
        <v>201</v>
      </c>
      <c r="R2160" s="110"/>
      <c r="S2160" s="128"/>
      <c r="T2160" s="128"/>
      <c r="U2160" s="128"/>
      <c r="V2160" s="128"/>
      <c r="W2160" s="128"/>
      <c r="X2160" s="128"/>
      <c r="Y2160" s="128"/>
      <c r="Z2160" s="128"/>
      <c r="AA2160" s="135"/>
    </row>
    <row r="2161" spans="1:31" x14ac:dyDescent="0.2">
      <c r="A2161" s="139" t="s">
        <v>938</v>
      </c>
      <c r="B2161" s="126" t="s">
        <v>76</v>
      </c>
      <c r="C2161" s="142">
        <v>43666</v>
      </c>
      <c r="D2161" s="143" t="s">
        <v>78</v>
      </c>
      <c r="E2161" s="126"/>
      <c r="F2161" s="126"/>
      <c r="G2161" s="126"/>
      <c r="H2161" s="126"/>
      <c r="I2161" s="126"/>
      <c r="J2161" s="136" t="s">
        <v>79</v>
      </c>
      <c r="K2161" s="100" t="s">
        <v>23</v>
      </c>
      <c r="L2161" s="93" t="s">
        <v>60</v>
      </c>
      <c r="M2161" s="111" t="s">
        <v>179</v>
      </c>
      <c r="N2161" s="101">
        <v>480</v>
      </c>
      <c r="O2161" s="101">
        <v>3</v>
      </c>
      <c r="P2161" s="101">
        <v>25</v>
      </c>
      <c r="Q2161" s="101">
        <v>125</v>
      </c>
      <c r="R2161" s="102"/>
      <c r="S2161" s="126" t="s">
        <v>72</v>
      </c>
      <c r="T2161" s="126">
        <v>3</v>
      </c>
      <c r="U2161" s="126">
        <v>25</v>
      </c>
      <c r="V2161" s="126">
        <v>40</v>
      </c>
      <c r="W2161" s="126">
        <v>30</v>
      </c>
      <c r="X2161" s="126">
        <v>5288.35</v>
      </c>
      <c r="Y2161" s="126" t="s">
        <v>74</v>
      </c>
      <c r="Z2161" s="126"/>
      <c r="AA2161" s="133" t="s">
        <v>85</v>
      </c>
      <c r="AE2161" t="str">
        <f>IF(P2161&gt;U2161,"XXXX","")</f>
        <v/>
      </c>
    </row>
    <row r="2162" spans="1:31" x14ac:dyDescent="0.2">
      <c r="A2162" s="140"/>
      <c r="B2162" s="127"/>
      <c r="C2162" s="127"/>
      <c r="D2162" s="144"/>
      <c r="E2162" s="127"/>
      <c r="F2162" s="127"/>
      <c r="G2162" s="127"/>
      <c r="H2162" s="127"/>
      <c r="I2162" s="127"/>
      <c r="J2162" s="137"/>
      <c r="K2162" s="103" t="s">
        <v>13</v>
      </c>
      <c r="L2162" s="104" t="s">
        <v>60</v>
      </c>
      <c r="M2162" s="112" t="s">
        <v>67</v>
      </c>
      <c r="N2162" s="105">
        <v>480</v>
      </c>
      <c r="O2162" s="105">
        <v>3</v>
      </c>
      <c r="P2162" s="105">
        <v>5</v>
      </c>
      <c r="Q2162" s="105">
        <v>90</v>
      </c>
      <c r="R2162" s="106">
        <v>50</v>
      </c>
      <c r="S2162" s="127"/>
      <c r="T2162" s="127"/>
      <c r="U2162" s="127"/>
      <c r="V2162" s="127"/>
      <c r="W2162" s="127"/>
      <c r="X2162" s="127"/>
      <c r="Y2162" s="127"/>
      <c r="Z2162" s="127"/>
      <c r="AA2162" s="134"/>
    </row>
    <row r="2163" spans="1:31" ht="13.5" thickBot="1" x14ac:dyDescent="0.25">
      <c r="A2163" s="141"/>
      <c r="B2163" s="128"/>
      <c r="C2163" s="128"/>
      <c r="D2163" s="145"/>
      <c r="E2163" s="128"/>
      <c r="F2163" s="128"/>
      <c r="G2163" s="128"/>
      <c r="H2163" s="128"/>
      <c r="I2163" s="128"/>
      <c r="J2163" s="138"/>
      <c r="K2163" s="107" t="s">
        <v>14</v>
      </c>
      <c r="L2163" s="108" t="s">
        <v>60</v>
      </c>
      <c r="M2163" s="113" t="s">
        <v>186</v>
      </c>
      <c r="N2163" s="109">
        <v>480</v>
      </c>
      <c r="O2163" s="109">
        <v>3</v>
      </c>
      <c r="P2163" s="109">
        <v>5</v>
      </c>
      <c r="Q2163" s="109" t="s">
        <v>201</v>
      </c>
      <c r="R2163" s="110"/>
      <c r="S2163" s="128"/>
      <c r="T2163" s="128"/>
      <c r="U2163" s="128"/>
      <c r="V2163" s="128"/>
      <c r="W2163" s="128"/>
      <c r="X2163" s="128"/>
      <c r="Y2163" s="128"/>
      <c r="Z2163" s="128"/>
      <c r="AA2163" s="135"/>
    </row>
    <row r="2164" spans="1:31" x14ac:dyDescent="0.2">
      <c r="A2164" s="139" t="s">
        <v>939</v>
      </c>
      <c r="B2164" s="126" t="s">
        <v>76</v>
      </c>
      <c r="C2164" s="142">
        <v>43666</v>
      </c>
      <c r="D2164" s="143" t="s">
        <v>78</v>
      </c>
      <c r="E2164" s="126"/>
      <c r="F2164" s="126"/>
      <c r="G2164" s="126"/>
      <c r="H2164" s="126"/>
      <c r="I2164" s="126"/>
      <c r="J2164" s="136" t="s">
        <v>79</v>
      </c>
      <c r="K2164" s="100" t="s">
        <v>23</v>
      </c>
      <c r="L2164" s="93" t="s">
        <v>60</v>
      </c>
      <c r="M2164" s="111" t="s">
        <v>179</v>
      </c>
      <c r="N2164" s="101">
        <v>480</v>
      </c>
      <c r="O2164" s="101">
        <v>3</v>
      </c>
      <c r="P2164" s="101">
        <v>25</v>
      </c>
      <c r="Q2164" s="101">
        <v>70</v>
      </c>
      <c r="R2164" s="102"/>
      <c r="S2164" s="126" t="s">
        <v>72</v>
      </c>
      <c r="T2164" s="126">
        <v>3</v>
      </c>
      <c r="U2164" s="126">
        <v>25</v>
      </c>
      <c r="V2164" s="126">
        <v>52</v>
      </c>
      <c r="W2164" s="126">
        <v>40</v>
      </c>
      <c r="X2164" s="126">
        <v>5288.35</v>
      </c>
      <c r="Y2164" s="126" t="s">
        <v>74</v>
      </c>
      <c r="Z2164" s="126"/>
      <c r="AA2164" s="133" t="s">
        <v>85</v>
      </c>
      <c r="AE2164" t="str">
        <f>IF(P2164&gt;U2164,"XXXX","")</f>
        <v/>
      </c>
    </row>
    <row r="2165" spans="1:31" x14ac:dyDescent="0.2">
      <c r="A2165" s="140"/>
      <c r="B2165" s="127"/>
      <c r="C2165" s="127"/>
      <c r="D2165" s="144"/>
      <c r="E2165" s="127"/>
      <c r="F2165" s="127"/>
      <c r="G2165" s="127"/>
      <c r="H2165" s="127"/>
      <c r="I2165" s="127"/>
      <c r="J2165" s="137"/>
      <c r="K2165" s="103" t="s">
        <v>13</v>
      </c>
      <c r="L2165" s="104" t="s">
        <v>60</v>
      </c>
      <c r="M2165" s="112" t="s">
        <v>67</v>
      </c>
      <c r="N2165" s="105">
        <v>480</v>
      </c>
      <c r="O2165" s="105">
        <v>3</v>
      </c>
      <c r="P2165" s="105">
        <v>5</v>
      </c>
      <c r="Q2165" s="105">
        <v>90</v>
      </c>
      <c r="R2165" s="106">
        <v>50</v>
      </c>
      <c r="S2165" s="127"/>
      <c r="T2165" s="127"/>
      <c r="U2165" s="127"/>
      <c r="V2165" s="127"/>
      <c r="W2165" s="127"/>
      <c r="X2165" s="127"/>
      <c r="Y2165" s="127"/>
      <c r="Z2165" s="127"/>
      <c r="AA2165" s="134"/>
    </row>
    <row r="2166" spans="1:31" ht="13.5" thickBot="1" x14ac:dyDescent="0.25">
      <c r="A2166" s="141"/>
      <c r="B2166" s="128"/>
      <c r="C2166" s="128"/>
      <c r="D2166" s="145"/>
      <c r="E2166" s="128"/>
      <c r="F2166" s="128"/>
      <c r="G2166" s="128"/>
      <c r="H2166" s="128"/>
      <c r="I2166" s="128"/>
      <c r="J2166" s="138"/>
      <c r="K2166" s="107" t="s">
        <v>14</v>
      </c>
      <c r="L2166" s="108" t="s">
        <v>60</v>
      </c>
      <c r="M2166" s="113" t="s">
        <v>186</v>
      </c>
      <c r="N2166" s="109">
        <v>480</v>
      </c>
      <c r="O2166" s="109">
        <v>3</v>
      </c>
      <c r="P2166" s="109">
        <v>5</v>
      </c>
      <c r="Q2166" s="109" t="s">
        <v>201</v>
      </c>
      <c r="R2166" s="110"/>
      <c r="S2166" s="128"/>
      <c r="T2166" s="128"/>
      <c r="U2166" s="128"/>
      <c r="V2166" s="128"/>
      <c r="W2166" s="128"/>
      <c r="X2166" s="128"/>
      <c r="Y2166" s="128"/>
      <c r="Z2166" s="128"/>
      <c r="AA2166" s="135"/>
    </row>
    <row r="2167" spans="1:31" x14ac:dyDescent="0.2">
      <c r="A2167" s="139" t="s">
        <v>940</v>
      </c>
      <c r="B2167" s="126" t="s">
        <v>76</v>
      </c>
      <c r="C2167" s="142">
        <v>43666</v>
      </c>
      <c r="D2167" s="143" t="s">
        <v>78</v>
      </c>
      <c r="E2167" s="126"/>
      <c r="F2167" s="126"/>
      <c r="G2167" s="126"/>
      <c r="H2167" s="126"/>
      <c r="I2167" s="126"/>
      <c r="J2167" s="136" t="s">
        <v>79</v>
      </c>
      <c r="K2167" s="100" t="s">
        <v>23</v>
      </c>
      <c r="L2167" s="93" t="s">
        <v>60</v>
      </c>
      <c r="M2167" s="111" t="s">
        <v>179</v>
      </c>
      <c r="N2167" s="101">
        <v>480</v>
      </c>
      <c r="O2167" s="101">
        <v>3</v>
      </c>
      <c r="P2167" s="101">
        <v>25</v>
      </c>
      <c r="Q2167" s="101">
        <v>80</v>
      </c>
      <c r="R2167" s="102"/>
      <c r="S2167" s="126" t="s">
        <v>72</v>
      </c>
      <c r="T2167" s="126">
        <v>3</v>
      </c>
      <c r="U2167" s="126">
        <v>25</v>
      </c>
      <c r="V2167" s="126">
        <v>52</v>
      </c>
      <c r="W2167" s="126">
        <v>40</v>
      </c>
      <c r="X2167" s="126">
        <v>5288.35</v>
      </c>
      <c r="Y2167" s="126" t="s">
        <v>74</v>
      </c>
      <c r="Z2167" s="126"/>
      <c r="AA2167" s="133" t="s">
        <v>85</v>
      </c>
      <c r="AE2167" t="str">
        <f>IF(P2167&gt;U2167,"XXXX","")</f>
        <v/>
      </c>
    </row>
    <row r="2168" spans="1:31" x14ac:dyDescent="0.2">
      <c r="A2168" s="140"/>
      <c r="B2168" s="127"/>
      <c r="C2168" s="127"/>
      <c r="D2168" s="144"/>
      <c r="E2168" s="127"/>
      <c r="F2168" s="127"/>
      <c r="G2168" s="127"/>
      <c r="H2168" s="127"/>
      <c r="I2168" s="127"/>
      <c r="J2168" s="137"/>
      <c r="K2168" s="103" t="s">
        <v>13</v>
      </c>
      <c r="L2168" s="104" t="s">
        <v>60</v>
      </c>
      <c r="M2168" s="112" t="s">
        <v>67</v>
      </c>
      <c r="N2168" s="105">
        <v>480</v>
      </c>
      <c r="O2168" s="105">
        <v>3</v>
      </c>
      <c r="P2168" s="105">
        <v>5</v>
      </c>
      <c r="Q2168" s="105">
        <v>90</v>
      </c>
      <c r="R2168" s="106">
        <v>50</v>
      </c>
      <c r="S2168" s="127"/>
      <c r="T2168" s="127"/>
      <c r="U2168" s="127"/>
      <c r="V2168" s="127"/>
      <c r="W2168" s="127"/>
      <c r="X2168" s="127"/>
      <c r="Y2168" s="127"/>
      <c r="Z2168" s="127"/>
      <c r="AA2168" s="134"/>
    </row>
    <row r="2169" spans="1:31" ht="13.5" thickBot="1" x14ac:dyDescent="0.25">
      <c r="A2169" s="141"/>
      <c r="B2169" s="128"/>
      <c r="C2169" s="128"/>
      <c r="D2169" s="145"/>
      <c r="E2169" s="128"/>
      <c r="F2169" s="128"/>
      <c r="G2169" s="128"/>
      <c r="H2169" s="128"/>
      <c r="I2169" s="128"/>
      <c r="J2169" s="138"/>
      <c r="K2169" s="107" t="s">
        <v>14</v>
      </c>
      <c r="L2169" s="108" t="s">
        <v>60</v>
      </c>
      <c r="M2169" s="113" t="s">
        <v>186</v>
      </c>
      <c r="N2169" s="109">
        <v>480</v>
      </c>
      <c r="O2169" s="109">
        <v>3</v>
      </c>
      <c r="P2169" s="109">
        <v>5</v>
      </c>
      <c r="Q2169" s="109" t="s">
        <v>201</v>
      </c>
      <c r="R2169" s="110"/>
      <c r="S2169" s="128"/>
      <c r="T2169" s="128"/>
      <c r="U2169" s="128"/>
      <c r="V2169" s="128"/>
      <c r="W2169" s="128"/>
      <c r="X2169" s="128"/>
      <c r="Y2169" s="128"/>
      <c r="Z2169" s="128"/>
      <c r="AA2169" s="135"/>
    </row>
    <row r="2170" spans="1:31" x14ac:dyDescent="0.2">
      <c r="A2170" s="139" t="s">
        <v>941</v>
      </c>
      <c r="B2170" s="126" t="s">
        <v>76</v>
      </c>
      <c r="C2170" s="142">
        <v>43666</v>
      </c>
      <c r="D2170" s="143" t="s">
        <v>78</v>
      </c>
      <c r="E2170" s="126"/>
      <c r="F2170" s="126"/>
      <c r="G2170" s="126"/>
      <c r="H2170" s="126"/>
      <c r="I2170" s="126"/>
      <c r="J2170" s="136" t="s">
        <v>79</v>
      </c>
      <c r="K2170" s="100" t="s">
        <v>23</v>
      </c>
      <c r="L2170" s="93" t="s">
        <v>60</v>
      </c>
      <c r="M2170" s="111" t="s">
        <v>179</v>
      </c>
      <c r="N2170" s="101">
        <v>480</v>
      </c>
      <c r="O2170" s="101">
        <v>3</v>
      </c>
      <c r="P2170" s="101">
        <v>25</v>
      </c>
      <c r="Q2170" s="101">
        <v>90</v>
      </c>
      <c r="R2170" s="102"/>
      <c r="S2170" s="126" t="s">
        <v>72</v>
      </c>
      <c r="T2170" s="126">
        <v>3</v>
      </c>
      <c r="U2170" s="126">
        <v>25</v>
      </c>
      <c r="V2170" s="126">
        <v>52</v>
      </c>
      <c r="W2170" s="126">
        <v>40</v>
      </c>
      <c r="X2170" s="126">
        <v>5288.35</v>
      </c>
      <c r="Y2170" s="126" t="s">
        <v>74</v>
      </c>
      <c r="Z2170" s="126"/>
      <c r="AA2170" s="133" t="s">
        <v>85</v>
      </c>
      <c r="AE2170" t="str">
        <f>IF(P2170&gt;U2170,"XXXX","")</f>
        <v/>
      </c>
    </row>
    <row r="2171" spans="1:31" x14ac:dyDescent="0.2">
      <c r="A2171" s="140"/>
      <c r="B2171" s="127"/>
      <c r="C2171" s="127"/>
      <c r="D2171" s="144"/>
      <c r="E2171" s="127"/>
      <c r="F2171" s="127"/>
      <c r="G2171" s="127"/>
      <c r="H2171" s="127"/>
      <c r="I2171" s="127"/>
      <c r="J2171" s="137"/>
      <c r="K2171" s="103" t="s">
        <v>13</v>
      </c>
      <c r="L2171" s="104" t="s">
        <v>60</v>
      </c>
      <c r="M2171" s="112" t="s">
        <v>67</v>
      </c>
      <c r="N2171" s="105">
        <v>480</v>
      </c>
      <c r="O2171" s="105">
        <v>3</v>
      </c>
      <c r="P2171" s="105">
        <v>5</v>
      </c>
      <c r="Q2171" s="105">
        <v>90</v>
      </c>
      <c r="R2171" s="106">
        <v>50</v>
      </c>
      <c r="S2171" s="127"/>
      <c r="T2171" s="127"/>
      <c r="U2171" s="127"/>
      <c r="V2171" s="127"/>
      <c r="W2171" s="127"/>
      <c r="X2171" s="127"/>
      <c r="Y2171" s="127"/>
      <c r="Z2171" s="127"/>
      <c r="AA2171" s="134"/>
    </row>
    <row r="2172" spans="1:31" ht="13.5" thickBot="1" x14ac:dyDescent="0.25">
      <c r="A2172" s="141"/>
      <c r="B2172" s="128"/>
      <c r="C2172" s="128"/>
      <c r="D2172" s="145"/>
      <c r="E2172" s="128"/>
      <c r="F2172" s="128"/>
      <c r="G2172" s="128"/>
      <c r="H2172" s="128"/>
      <c r="I2172" s="128"/>
      <c r="J2172" s="138"/>
      <c r="K2172" s="107" t="s">
        <v>14</v>
      </c>
      <c r="L2172" s="108" t="s">
        <v>60</v>
      </c>
      <c r="M2172" s="113" t="s">
        <v>186</v>
      </c>
      <c r="N2172" s="109">
        <v>480</v>
      </c>
      <c r="O2172" s="109">
        <v>3</v>
      </c>
      <c r="P2172" s="109">
        <v>5</v>
      </c>
      <c r="Q2172" s="109" t="s">
        <v>201</v>
      </c>
      <c r="R2172" s="110"/>
      <c r="S2172" s="128"/>
      <c r="T2172" s="128"/>
      <c r="U2172" s="128"/>
      <c r="V2172" s="128"/>
      <c r="W2172" s="128"/>
      <c r="X2172" s="128"/>
      <c r="Y2172" s="128"/>
      <c r="Z2172" s="128"/>
      <c r="AA2172" s="135"/>
    </row>
    <row r="2173" spans="1:31" x14ac:dyDescent="0.2">
      <c r="A2173" s="139" t="s">
        <v>942</v>
      </c>
      <c r="B2173" s="126" t="s">
        <v>76</v>
      </c>
      <c r="C2173" s="142">
        <v>43666</v>
      </c>
      <c r="D2173" s="143" t="s">
        <v>78</v>
      </c>
      <c r="E2173" s="126"/>
      <c r="F2173" s="126"/>
      <c r="G2173" s="126"/>
      <c r="H2173" s="126"/>
      <c r="I2173" s="126"/>
      <c r="J2173" s="136" t="s">
        <v>79</v>
      </c>
      <c r="K2173" s="100" t="s">
        <v>23</v>
      </c>
      <c r="L2173" s="93" t="s">
        <v>60</v>
      </c>
      <c r="M2173" s="111" t="s">
        <v>179</v>
      </c>
      <c r="N2173" s="101">
        <v>480</v>
      </c>
      <c r="O2173" s="101">
        <v>3</v>
      </c>
      <c r="P2173" s="101">
        <v>25</v>
      </c>
      <c r="Q2173" s="101">
        <v>100</v>
      </c>
      <c r="R2173" s="102"/>
      <c r="S2173" s="126" t="s">
        <v>72</v>
      </c>
      <c r="T2173" s="126">
        <v>3</v>
      </c>
      <c r="U2173" s="126">
        <v>25</v>
      </c>
      <c r="V2173" s="126">
        <v>52</v>
      </c>
      <c r="W2173" s="126">
        <v>40</v>
      </c>
      <c r="X2173" s="126">
        <v>5288.35</v>
      </c>
      <c r="Y2173" s="126" t="s">
        <v>74</v>
      </c>
      <c r="Z2173" s="126"/>
      <c r="AA2173" s="133" t="s">
        <v>85</v>
      </c>
      <c r="AE2173" t="str">
        <f>IF(P2173&gt;U2173,"XXXX","")</f>
        <v/>
      </c>
    </row>
    <row r="2174" spans="1:31" x14ac:dyDescent="0.2">
      <c r="A2174" s="140"/>
      <c r="B2174" s="127"/>
      <c r="C2174" s="127"/>
      <c r="D2174" s="144"/>
      <c r="E2174" s="127"/>
      <c r="F2174" s="127"/>
      <c r="G2174" s="127"/>
      <c r="H2174" s="127"/>
      <c r="I2174" s="127"/>
      <c r="J2174" s="137"/>
      <c r="K2174" s="103" t="s">
        <v>13</v>
      </c>
      <c r="L2174" s="104" t="s">
        <v>60</v>
      </c>
      <c r="M2174" s="112" t="s">
        <v>67</v>
      </c>
      <c r="N2174" s="105">
        <v>480</v>
      </c>
      <c r="O2174" s="105">
        <v>3</v>
      </c>
      <c r="P2174" s="105">
        <v>5</v>
      </c>
      <c r="Q2174" s="105">
        <v>90</v>
      </c>
      <c r="R2174" s="106">
        <v>50</v>
      </c>
      <c r="S2174" s="127"/>
      <c r="T2174" s="127"/>
      <c r="U2174" s="127"/>
      <c r="V2174" s="127"/>
      <c r="W2174" s="127"/>
      <c r="X2174" s="127"/>
      <c r="Y2174" s="127"/>
      <c r="Z2174" s="127"/>
      <c r="AA2174" s="134"/>
    </row>
    <row r="2175" spans="1:31" ht="13.5" thickBot="1" x14ac:dyDescent="0.25">
      <c r="A2175" s="141"/>
      <c r="B2175" s="128"/>
      <c r="C2175" s="128"/>
      <c r="D2175" s="145"/>
      <c r="E2175" s="128"/>
      <c r="F2175" s="128"/>
      <c r="G2175" s="128"/>
      <c r="H2175" s="128"/>
      <c r="I2175" s="128"/>
      <c r="J2175" s="138"/>
      <c r="K2175" s="107" t="s">
        <v>14</v>
      </c>
      <c r="L2175" s="108" t="s">
        <v>60</v>
      </c>
      <c r="M2175" s="113" t="s">
        <v>186</v>
      </c>
      <c r="N2175" s="109">
        <v>480</v>
      </c>
      <c r="O2175" s="109">
        <v>3</v>
      </c>
      <c r="P2175" s="109">
        <v>5</v>
      </c>
      <c r="Q2175" s="109" t="s">
        <v>201</v>
      </c>
      <c r="R2175" s="110"/>
      <c r="S2175" s="128"/>
      <c r="T2175" s="128"/>
      <c r="U2175" s="128"/>
      <c r="V2175" s="128"/>
      <c r="W2175" s="128"/>
      <c r="X2175" s="128"/>
      <c r="Y2175" s="128"/>
      <c r="Z2175" s="128"/>
      <c r="AA2175" s="135"/>
    </row>
    <row r="2176" spans="1:31" x14ac:dyDescent="0.2">
      <c r="A2176" s="139" t="s">
        <v>943</v>
      </c>
      <c r="B2176" s="126" t="s">
        <v>76</v>
      </c>
      <c r="C2176" s="142">
        <v>43666</v>
      </c>
      <c r="D2176" s="143" t="s">
        <v>78</v>
      </c>
      <c r="E2176" s="126"/>
      <c r="F2176" s="126"/>
      <c r="G2176" s="126"/>
      <c r="H2176" s="126"/>
      <c r="I2176" s="126"/>
      <c r="J2176" s="136" t="s">
        <v>79</v>
      </c>
      <c r="K2176" s="100" t="s">
        <v>23</v>
      </c>
      <c r="L2176" s="93" t="s">
        <v>60</v>
      </c>
      <c r="M2176" s="111" t="s">
        <v>179</v>
      </c>
      <c r="N2176" s="101">
        <v>480</v>
      </c>
      <c r="O2176" s="101">
        <v>3</v>
      </c>
      <c r="P2176" s="101">
        <v>25</v>
      </c>
      <c r="Q2176" s="101">
        <v>110</v>
      </c>
      <c r="R2176" s="102"/>
      <c r="S2176" s="126" t="s">
        <v>72</v>
      </c>
      <c r="T2176" s="126">
        <v>3</v>
      </c>
      <c r="U2176" s="126">
        <v>25</v>
      </c>
      <c r="V2176" s="126">
        <v>52</v>
      </c>
      <c r="W2176" s="126">
        <v>40</v>
      </c>
      <c r="X2176" s="126">
        <v>5288.35</v>
      </c>
      <c r="Y2176" s="126" t="s">
        <v>74</v>
      </c>
      <c r="Z2176" s="126"/>
      <c r="AA2176" s="133" t="s">
        <v>85</v>
      </c>
      <c r="AE2176" t="str">
        <f>IF(P2176&gt;U2176,"XXXX","")</f>
        <v/>
      </c>
    </row>
    <row r="2177" spans="1:31" x14ac:dyDescent="0.2">
      <c r="A2177" s="140"/>
      <c r="B2177" s="127"/>
      <c r="C2177" s="127"/>
      <c r="D2177" s="144"/>
      <c r="E2177" s="127"/>
      <c r="F2177" s="127"/>
      <c r="G2177" s="127"/>
      <c r="H2177" s="127"/>
      <c r="I2177" s="127"/>
      <c r="J2177" s="137"/>
      <c r="K2177" s="103" t="s">
        <v>13</v>
      </c>
      <c r="L2177" s="104" t="s">
        <v>60</v>
      </c>
      <c r="M2177" s="112" t="s">
        <v>67</v>
      </c>
      <c r="N2177" s="105">
        <v>480</v>
      </c>
      <c r="O2177" s="105">
        <v>3</v>
      </c>
      <c r="P2177" s="105">
        <v>5</v>
      </c>
      <c r="Q2177" s="105">
        <v>90</v>
      </c>
      <c r="R2177" s="106">
        <v>50</v>
      </c>
      <c r="S2177" s="127"/>
      <c r="T2177" s="127"/>
      <c r="U2177" s="127"/>
      <c r="V2177" s="127"/>
      <c r="W2177" s="127"/>
      <c r="X2177" s="127"/>
      <c r="Y2177" s="127"/>
      <c r="Z2177" s="127"/>
      <c r="AA2177" s="134"/>
    </row>
    <row r="2178" spans="1:31" ht="13.5" thickBot="1" x14ac:dyDescent="0.25">
      <c r="A2178" s="141"/>
      <c r="B2178" s="128"/>
      <c r="C2178" s="128"/>
      <c r="D2178" s="145"/>
      <c r="E2178" s="128"/>
      <c r="F2178" s="128"/>
      <c r="G2178" s="128"/>
      <c r="H2178" s="128"/>
      <c r="I2178" s="128"/>
      <c r="J2178" s="138"/>
      <c r="K2178" s="107" t="s">
        <v>14</v>
      </c>
      <c r="L2178" s="108" t="s">
        <v>60</v>
      </c>
      <c r="M2178" s="113" t="s">
        <v>186</v>
      </c>
      <c r="N2178" s="109">
        <v>480</v>
      </c>
      <c r="O2178" s="109">
        <v>3</v>
      </c>
      <c r="P2178" s="109">
        <v>5</v>
      </c>
      <c r="Q2178" s="109" t="s">
        <v>201</v>
      </c>
      <c r="R2178" s="110"/>
      <c r="S2178" s="128"/>
      <c r="T2178" s="128"/>
      <c r="U2178" s="128"/>
      <c r="V2178" s="128"/>
      <c r="W2178" s="128"/>
      <c r="X2178" s="128"/>
      <c r="Y2178" s="128"/>
      <c r="Z2178" s="128"/>
      <c r="AA2178" s="135"/>
    </row>
    <row r="2179" spans="1:31" x14ac:dyDescent="0.2">
      <c r="A2179" s="139" t="s">
        <v>944</v>
      </c>
      <c r="B2179" s="126" t="s">
        <v>76</v>
      </c>
      <c r="C2179" s="142">
        <v>43666</v>
      </c>
      <c r="D2179" s="143" t="s">
        <v>78</v>
      </c>
      <c r="E2179" s="126"/>
      <c r="F2179" s="126"/>
      <c r="G2179" s="126"/>
      <c r="H2179" s="126"/>
      <c r="I2179" s="126"/>
      <c r="J2179" s="136" t="s">
        <v>79</v>
      </c>
      <c r="K2179" s="100" t="s">
        <v>23</v>
      </c>
      <c r="L2179" s="93" t="s">
        <v>60</v>
      </c>
      <c r="M2179" s="111" t="s">
        <v>179</v>
      </c>
      <c r="N2179" s="101">
        <v>480</v>
      </c>
      <c r="O2179" s="101">
        <v>3</v>
      </c>
      <c r="P2179" s="101">
        <v>25</v>
      </c>
      <c r="Q2179" s="101">
        <v>125</v>
      </c>
      <c r="R2179" s="102"/>
      <c r="S2179" s="126" t="s">
        <v>72</v>
      </c>
      <c r="T2179" s="126">
        <v>3</v>
      </c>
      <c r="U2179" s="126">
        <v>25</v>
      </c>
      <c r="V2179" s="126">
        <v>52</v>
      </c>
      <c r="W2179" s="126">
        <v>40</v>
      </c>
      <c r="X2179" s="126">
        <v>5288.35</v>
      </c>
      <c r="Y2179" s="126" t="s">
        <v>74</v>
      </c>
      <c r="Z2179" s="126"/>
      <c r="AA2179" s="133" t="s">
        <v>85</v>
      </c>
      <c r="AE2179" t="str">
        <f>IF(P2179&gt;U2179,"XXXX","")</f>
        <v/>
      </c>
    </row>
    <row r="2180" spans="1:31" x14ac:dyDescent="0.2">
      <c r="A2180" s="140"/>
      <c r="B2180" s="127"/>
      <c r="C2180" s="127"/>
      <c r="D2180" s="144"/>
      <c r="E2180" s="127"/>
      <c r="F2180" s="127"/>
      <c r="G2180" s="127"/>
      <c r="H2180" s="127"/>
      <c r="I2180" s="127"/>
      <c r="J2180" s="137"/>
      <c r="K2180" s="103" t="s">
        <v>13</v>
      </c>
      <c r="L2180" s="104" t="s">
        <v>60</v>
      </c>
      <c r="M2180" s="112" t="s">
        <v>67</v>
      </c>
      <c r="N2180" s="105">
        <v>480</v>
      </c>
      <c r="O2180" s="105">
        <v>3</v>
      </c>
      <c r="P2180" s="105">
        <v>5</v>
      </c>
      <c r="Q2180" s="105">
        <v>90</v>
      </c>
      <c r="R2180" s="106">
        <v>50</v>
      </c>
      <c r="S2180" s="127"/>
      <c r="T2180" s="127"/>
      <c r="U2180" s="127"/>
      <c r="V2180" s="127"/>
      <c r="W2180" s="127"/>
      <c r="X2180" s="127"/>
      <c r="Y2180" s="127"/>
      <c r="Z2180" s="127"/>
      <c r="AA2180" s="134"/>
    </row>
    <row r="2181" spans="1:31" ht="13.5" thickBot="1" x14ac:dyDescent="0.25">
      <c r="A2181" s="141"/>
      <c r="B2181" s="128"/>
      <c r="C2181" s="128"/>
      <c r="D2181" s="145"/>
      <c r="E2181" s="128"/>
      <c r="F2181" s="128"/>
      <c r="G2181" s="128"/>
      <c r="H2181" s="128"/>
      <c r="I2181" s="128"/>
      <c r="J2181" s="138"/>
      <c r="K2181" s="107" t="s">
        <v>14</v>
      </c>
      <c r="L2181" s="108" t="s">
        <v>60</v>
      </c>
      <c r="M2181" s="113" t="s">
        <v>186</v>
      </c>
      <c r="N2181" s="109">
        <v>480</v>
      </c>
      <c r="O2181" s="109">
        <v>3</v>
      </c>
      <c r="P2181" s="109">
        <v>5</v>
      </c>
      <c r="Q2181" s="109" t="s">
        <v>201</v>
      </c>
      <c r="R2181" s="110"/>
      <c r="S2181" s="128"/>
      <c r="T2181" s="128"/>
      <c r="U2181" s="128"/>
      <c r="V2181" s="128"/>
      <c r="W2181" s="128"/>
      <c r="X2181" s="128"/>
      <c r="Y2181" s="128"/>
      <c r="Z2181" s="128"/>
      <c r="AA2181" s="135"/>
    </row>
    <row r="2182" spans="1:31" x14ac:dyDescent="0.2">
      <c r="A2182" s="139" t="s">
        <v>945</v>
      </c>
      <c r="B2182" s="126" t="s">
        <v>76</v>
      </c>
      <c r="C2182" s="142">
        <v>43666</v>
      </c>
      <c r="D2182" s="143" t="s">
        <v>78</v>
      </c>
      <c r="E2182" s="126"/>
      <c r="F2182" s="126"/>
      <c r="G2182" s="126"/>
      <c r="H2182" s="126"/>
      <c r="I2182" s="126"/>
      <c r="J2182" s="136" t="s">
        <v>79</v>
      </c>
      <c r="K2182" s="100" t="s">
        <v>23</v>
      </c>
      <c r="L2182" s="93" t="s">
        <v>60</v>
      </c>
      <c r="M2182" s="111" t="s">
        <v>179</v>
      </c>
      <c r="N2182" s="101">
        <v>480</v>
      </c>
      <c r="O2182" s="101">
        <v>3</v>
      </c>
      <c r="P2182" s="101">
        <v>25</v>
      </c>
      <c r="Q2182" s="101">
        <v>90</v>
      </c>
      <c r="R2182" s="102"/>
      <c r="S2182" s="126" t="s">
        <v>72</v>
      </c>
      <c r="T2182" s="126">
        <v>3</v>
      </c>
      <c r="U2182" s="126">
        <v>25</v>
      </c>
      <c r="V2182" s="126">
        <v>65</v>
      </c>
      <c r="W2182" s="126">
        <v>50</v>
      </c>
      <c r="X2182" s="126">
        <v>5288.35</v>
      </c>
      <c r="Y2182" s="126" t="s">
        <v>74</v>
      </c>
      <c r="Z2182" s="126"/>
      <c r="AA2182" s="133" t="s">
        <v>85</v>
      </c>
      <c r="AE2182" t="str">
        <f>IF(P2182&gt;U2182,"XXXX","")</f>
        <v/>
      </c>
    </row>
    <row r="2183" spans="1:31" x14ac:dyDescent="0.2">
      <c r="A2183" s="140"/>
      <c r="B2183" s="127"/>
      <c r="C2183" s="127"/>
      <c r="D2183" s="144"/>
      <c r="E2183" s="127"/>
      <c r="F2183" s="127"/>
      <c r="G2183" s="127"/>
      <c r="H2183" s="127"/>
      <c r="I2183" s="127"/>
      <c r="J2183" s="137"/>
      <c r="K2183" s="103" t="s">
        <v>13</v>
      </c>
      <c r="L2183" s="104" t="s">
        <v>60</v>
      </c>
      <c r="M2183" s="112" t="s">
        <v>67</v>
      </c>
      <c r="N2183" s="105">
        <v>480</v>
      </c>
      <c r="O2183" s="105">
        <v>3</v>
      </c>
      <c r="P2183" s="105">
        <v>5</v>
      </c>
      <c r="Q2183" s="105">
        <v>90</v>
      </c>
      <c r="R2183" s="106">
        <v>50</v>
      </c>
      <c r="S2183" s="127"/>
      <c r="T2183" s="127"/>
      <c r="U2183" s="127"/>
      <c r="V2183" s="127"/>
      <c r="W2183" s="127"/>
      <c r="X2183" s="127"/>
      <c r="Y2183" s="127"/>
      <c r="Z2183" s="127"/>
      <c r="AA2183" s="134"/>
    </row>
    <row r="2184" spans="1:31" ht="13.5" thickBot="1" x14ac:dyDescent="0.25">
      <c r="A2184" s="141"/>
      <c r="B2184" s="128"/>
      <c r="C2184" s="128"/>
      <c r="D2184" s="145"/>
      <c r="E2184" s="128"/>
      <c r="F2184" s="128"/>
      <c r="G2184" s="128"/>
      <c r="H2184" s="128"/>
      <c r="I2184" s="128"/>
      <c r="J2184" s="138"/>
      <c r="K2184" s="107" t="s">
        <v>14</v>
      </c>
      <c r="L2184" s="108" t="s">
        <v>60</v>
      </c>
      <c r="M2184" s="113" t="s">
        <v>186</v>
      </c>
      <c r="N2184" s="109">
        <v>480</v>
      </c>
      <c r="O2184" s="109">
        <v>3</v>
      </c>
      <c r="P2184" s="109">
        <v>5</v>
      </c>
      <c r="Q2184" s="109" t="s">
        <v>201</v>
      </c>
      <c r="R2184" s="110"/>
      <c r="S2184" s="128"/>
      <c r="T2184" s="128"/>
      <c r="U2184" s="128"/>
      <c r="V2184" s="128"/>
      <c r="W2184" s="128"/>
      <c r="X2184" s="128"/>
      <c r="Y2184" s="128"/>
      <c r="Z2184" s="128"/>
      <c r="AA2184" s="135"/>
    </row>
    <row r="2185" spans="1:31" x14ac:dyDescent="0.2">
      <c r="A2185" s="139" t="s">
        <v>946</v>
      </c>
      <c r="B2185" s="126" t="s">
        <v>76</v>
      </c>
      <c r="C2185" s="142">
        <v>43666</v>
      </c>
      <c r="D2185" s="143" t="s">
        <v>78</v>
      </c>
      <c r="E2185" s="126"/>
      <c r="F2185" s="126"/>
      <c r="G2185" s="126"/>
      <c r="H2185" s="126"/>
      <c r="I2185" s="126"/>
      <c r="J2185" s="136" t="s">
        <v>79</v>
      </c>
      <c r="K2185" s="100" t="s">
        <v>23</v>
      </c>
      <c r="L2185" s="93" t="s">
        <v>60</v>
      </c>
      <c r="M2185" s="111" t="s">
        <v>179</v>
      </c>
      <c r="N2185" s="101">
        <v>480</v>
      </c>
      <c r="O2185" s="101">
        <v>3</v>
      </c>
      <c r="P2185" s="101">
        <v>25</v>
      </c>
      <c r="Q2185" s="101">
        <v>100</v>
      </c>
      <c r="R2185" s="102"/>
      <c r="S2185" s="126" t="s">
        <v>72</v>
      </c>
      <c r="T2185" s="126">
        <v>3</v>
      </c>
      <c r="U2185" s="126">
        <v>25</v>
      </c>
      <c r="V2185" s="126">
        <v>65</v>
      </c>
      <c r="W2185" s="126">
        <v>50</v>
      </c>
      <c r="X2185" s="126">
        <v>5288.35</v>
      </c>
      <c r="Y2185" s="126" t="s">
        <v>74</v>
      </c>
      <c r="Z2185" s="126"/>
      <c r="AA2185" s="133" t="s">
        <v>85</v>
      </c>
      <c r="AE2185" t="str">
        <f>IF(P2185&gt;U2185,"XXXX","")</f>
        <v/>
      </c>
    </row>
    <row r="2186" spans="1:31" x14ac:dyDescent="0.2">
      <c r="A2186" s="140"/>
      <c r="B2186" s="127"/>
      <c r="C2186" s="127"/>
      <c r="D2186" s="144"/>
      <c r="E2186" s="127"/>
      <c r="F2186" s="127"/>
      <c r="G2186" s="127"/>
      <c r="H2186" s="127"/>
      <c r="I2186" s="127"/>
      <c r="J2186" s="137"/>
      <c r="K2186" s="103" t="s">
        <v>13</v>
      </c>
      <c r="L2186" s="104" t="s">
        <v>60</v>
      </c>
      <c r="M2186" s="112" t="s">
        <v>67</v>
      </c>
      <c r="N2186" s="105">
        <v>480</v>
      </c>
      <c r="O2186" s="105">
        <v>3</v>
      </c>
      <c r="P2186" s="105">
        <v>5</v>
      </c>
      <c r="Q2186" s="105">
        <v>90</v>
      </c>
      <c r="R2186" s="106">
        <v>50</v>
      </c>
      <c r="S2186" s="127"/>
      <c r="T2186" s="127"/>
      <c r="U2186" s="127"/>
      <c r="V2186" s="127"/>
      <c r="W2186" s="127"/>
      <c r="X2186" s="127"/>
      <c r="Y2186" s="127"/>
      <c r="Z2186" s="127"/>
      <c r="AA2186" s="134"/>
    </row>
    <row r="2187" spans="1:31" ht="13.5" thickBot="1" x14ac:dyDescent="0.25">
      <c r="A2187" s="141"/>
      <c r="B2187" s="128"/>
      <c r="C2187" s="128"/>
      <c r="D2187" s="145"/>
      <c r="E2187" s="128"/>
      <c r="F2187" s="128"/>
      <c r="G2187" s="128"/>
      <c r="H2187" s="128"/>
      <c r="I2187" s="128"/>
      <c r="J2187" s="138"/>
      <c r="K2187" s="107" t="s">
        <v>14</v>
      </c>
      <c r="L2187" s="108" t="s">
        <v>60</v>
      </c>
      <c r="M2187" s="113" t="s">
        <v>186</v>
      </c>
      <c r="N2187" s="109">
        <v>480</v>
      </c>
      <c r="O2187" s="109">
        <v>3</v>
      </c>
      <c r="P2187" s="109">
        <v>5</v>
      </c>
      <c r="Q2187" s="109" t="s">
        <v>201</v>
      </c>
      <c r="R2187" s="110"/>
      <c r="S2187" s="128"/>
      <c r="T2187" s="128"/>
      <c r="U2187" s="128"/>
      <c r="V2187" s="128"/>
      <c r="W2187" s="128"/>
      <c r="X2187" s="128"/>
      <c r="Y2187" s="128"/>
      <c r="Z2187" s="128"/>
      <c r="AA2187" s="135"/>
    </row>
    <row r="2188" spans="1:31" x14ac:dyDescent="0.2">
      <c r="A2188" s="139" t="s">
        <v>947</v>
      </c>
      <c r="B2188" s="126" t="s">
        <v>76</v>
      </c>
      <c r="C2188" s="142">
        <v>43666</v>
      </c>
      <c r="D2188" s="143" t="s">
        <v>78</v>
      </c>
      <c r="E2188" s="126"/>
      <c r="F2188" s="126"/>
      <c r="G2188" s="126"/>
      <c r="H2188" s="126"/>
      <c r="I2188" s="126"/>
      <c r="J2188" s="136" t="s">
        <v>79</v>
      </c>
      <c r="K2188" s="100" t="s">
        <v>23</v>
      </c>
      <c r="L2188" s="93" t="s">
        <v>60</v>
      </c>
      <c r="M2188" s="111" t="s">
        <v>179</v>
      </c>
      <c r="N2188" s="101">
        <v>480</v>
      </c>
      <c r="O2188" s="101">
        <v>3</v>
      </c>
      <c r="P2188" s="101">
        <v>25</v>
      </c>
      <c r="Q2188" s="101">
        <v>110</v>
      </c>
      <c r="R2188" s="102"/>
      <c r="S2188" s="126" t="s">
        <v>72</v>
      </c>
      <c r="T2188" s="126">
        <v>3</v>
      </c>
      <c r="U2188" s="126">
        <v>25</v>
      </c>
      <c r="V2188" s="126">
        <v>65</v>
      </c>
      <c r="W2188" s="126">
        <v>50</v>
      </c>
      <c r="X2188" s="126">
        <v>5288.35</v>
      </c>
      <c r="Y2188" s="126" t="s">
        <v>74</v>
      </c>
      <c r="Z2188" s="126"/>
      <c r="AA2188" s="133" t="s">
        <v>85</v>
      </c>
      <c r="AE2188" t="str">
        <f>IF(P2188&gt;U2188,"XXXX","")</f>
        <v/>
      </c>
    </row>
    <row r="2189" spans="1:31" x14ac:dyDescent="0.2">
      <c r="A2189" s="140"/>
      <c r="B2189" s="127"/>
      <c r="C2189" s="127"/>
      <c r="D2189" s="144"/>
      <c r="E2189" s="127"/>
      <c r="F2189" s="127"/>
      <c r="G2189" s="127"/>
      <c r="H2189" s="127"/>
      <c r="I2189" s="127"/>
      <c r="J2189" s="137"/>
      <c r="K2189" s="103" t="s">
        <v>13</v>
      </c>
      <c r="L2189" s="104" t="s">
        <v>60</v>
      </c>
      <c r="M2189" s="112" t="s">
        <v>67</v>
      </c>
      <c r="N2189" s="105">
        <v>480</v>
      </c>
      <c r="O2189" s="105">
        <v>3</v>
      </c>
      <c r="P2189" s="105">
        <v>5</v>
      </c>
      <c r="Q2189" s="105">
        <v>90</v>
      </c>
      <c r="R2189" s="106">
        <v>50</v>
      </c>
      <c r="S2189" s="127"/>
      <c r="T2189" s="127"/>
      <c r="U2189" s="127"/>
      <c r="V2189" s="127"/>
      <c r="W2189" s="127"/>
      <c r="X2189" s="127"/>
      <c r="Y2189" s="127"/>
      <c r="Z2189" s="127"/>
      <c r="AA2189" s="134"/>
    </row>
    <row r="2190" spans="1:31" ht="13.5" thickBot="1" x14ac:dyDescent="0.25">
      <c r="A2190" s="141"/>
      <c r="B2190" s="128"/>
      <c r="C2190" s="128"/>
      <c r="D2190" s="145"/>
      <c r="E2190" s="128"/>
      <c r="F2190" s="128"/>
      <c r="G2190" s="128"/>
      <c r="H2190" s="128"/>
      <c r="I2190" s="128"/>
      <c r="J2190" s="138"/>
      <c r="K2190" s="107" t="s">
        <v>14</v>
      </c>
      <c r="L2190" s="108" t="s">
        <v>60</v>
      </c>
      <c r="M2190" s="113" t="s">
        <v>186</v>
      </c>
      <c r="N2190" s="109">
        <v>480</v>
      </c>
      <c r="O2190" s="109">
        <v>3</v>
      </c>
      <c r="P2190" s="109">
        <v>5</v>
      </c>
      <c r="Q2190" s="109" t="s">
        <v>201</v>
      </c>
      <c r="R2190" s="110"/>
      <c r="S2190" s="128"/>
      <c r="T2190" s="128"/>
      <c r="U2190" s="128"/>
      <c r="V2190" s="128"/>
      <c r="W2190" s="128"/>
      <c r="X2190" s="128"/>
      <c r="Y2190" s="128"/>
      <c r="Z2190" s="128"/>
      <c r="AA2190" s="135"/>
    </row>
    <row r="2191" spans="1:31" x14ac:dyDescent="0.2">
      <c r="A2191" s="139" t="s">
        <v>948</v>
      </c>
      <c r="B2191" s="126" t="s">
        <v>76</v>
      </c>
      <c r="C2191" s="142">
        <v>43666</v>
      </c>
      <c r="D2191" s="143" t="s">
        <v>78</v>
      </c>
      <c r="E2191" s="126"/>
      <c r="F2191" s="126"/>
      <c r="G2191" s="126"/>
      <c r="H2191" s="126"/>
      <c r="I2191" s="126"/>
      <c r="J2191" s="136" t="s">
        <v>79</v>
      </c>
      <c r="K2191" s="100" t="s">
        <v>23</v>
      </c>
      <c r="L2191" s="93" t="s">
        <v>60</v>
      </c>
      <c r="M2191" s="111" t="s">
        <v>179</v>
      </c>
      <c r="N2191" s="101">
        <v>480</v>
      </c>
      <c r="O2191" s="101">
        <v>3</v>
      </c>
      <c r="P2191" s="101">
        <v>25</v>
      </c>
      <c r="Q2191" s="101">
        <v>125</v>
      </c>
      <c r="R2191" s="102"/>
      <c r="S2191" s="126" t="s">
        <v>72</v>
      </c>
      <c r="T2191" s="126">
        <v>3</v>
      </c>
      <c r="U2191" s="126">
        <v>25</v>
      </c>
      <c r="V2191" s="126">
        <v>65</v>
      </c>
      <c r="W2191" s="126">
        <v>50</v>
      </c>
      <c r="X2191" s="126">
        <v>5288.35</v>
      </c>
      <c r="Y2191" s="126" t="s">
        <v>74</v>
      </c>
      <c r="Z2191" s="126"/>
      <c r="AA2191" s="133" t="s">
        <v>85</v>
      </c>
      <c r="AE2191" t="str">
        <f>IF(P2191&gt;U2191,"XXXX","")</f>
        <v/>
      </c>
    </row>
    <row r="2192" spans="1:31" x14ac:dyDescent="0.2">
      <c r="A2192" s="140"/>
      <c r="B2192" s="127"/>
      <c r="C2192" s="127"/>
      <c r="D2192" s="144"/>
      <c r="E2192" s="127"/>
      <c r="F2192" s="127"/>
      <c r="G2192" s="127"/>
      <c r="H2192" s="127"/>
      <c r="I2192" s="127"/>
      <c r="J2192" s="137"/>
      <c r="K2192" s="103" t="s">
        <v>13</v>
      </c>
      <c r="L2192" s="104" t="s">
        <v>60</v>
      </c>
      <c r="M2192" s="112" t="s">
        <v>67</v>
      </c>
      <c r="N2192" s="105">
        <v>480</v>
      </c>
      <c r="O2192" s="105">
        <v>3</v>
      </c>
      <c r="P2192" s="105">
        <v>5</v>
      </c>
      <c r="Q2192" s="105">
        <v>90</v>
      </c>
      <c r="R2192" s="106">
        <v>50</v>
      </c>
      <c r="S2192" s="127"/>
      <c r="T2192" s="127"/>
      <c r="U2192" s="127"/>
      <c r="V2192" s="127"/>
      <c r="W2192" s="127"/>
      <c r="X2192" s="127"/>
      <c r="Y2192" s="127"/>
      <c r="Z2192" s="127"/>
      <c r="AA2192" s="134"/>
    </row>
    <row r="2193" spans="1:31" ht="13.5" thickBot="1" x14ac:dyDescent="0.25">
      <c r="A2193" s="141"/>
      <c r="B2193" s="128"/>
      <c r="C2193" s="128"/>
      <c r="D2193" s="145"/>
      <c r="E2193" s="128"/>
      <c r="F2193" s="128"/>
      <c r="G2193" s="128"/>
      <c r="H2193" s="128"/>
      <c r="I2193" s="128"/>
      <c r="J2193" s="138"/>
      <c r="K2193" s="107" t="s">
        <v>14</v>
      </c>
      <c r="L2193" s="108" t="s">
        <v>60</v>
      </c>
      <c r="M2193" s="113" t="s">
        <v>186</v>
      </c>
      <c r="N2193" s="109">
        <v>480</v>
      </c>
      <c r="O2193" s="109">
        <v>3</v>
      </c>
      <c r="P2193" s="109">
        <v>5</v>
      </c>
      <c r="Q2193" s="109" t="s">
        <v>201</v>
      </c>
      <c r="R2193" s="110"/>
      <c r="S2193" s="128"/>
      <c r="T2193" s="128"/>
      <c r="U2193" s="128"/>
      <c r="V2193" s="128"/>
      <c r="W2193" s="128"/>
      <c r="X2193" s="128"/>
      <c r="Y2193" s="128"/>
      <c r="Z2193" s="128"/>
      <c r="AA2193" s="135"/>
    </row>
    <row r="2194" spans="1:31" x14ac:dyDescent="0.2">
      <c r="A2194" s="139" t="s">
        <v>949</v>
      </c>
      <c r="B2194" s="126" t="s">
        <v>76</v>
      </c>
      <c r="C2194" s="142">
        <v>43666</v>
      </c>
      <c r="D2194" s="143" t="s">
        <v>78</v>
      </c>
      <c r="E2194" s="126"/>
      <c r="F2194" s="126"/>
      <c r="G2194" s="126"/>
      <c r="H2194" s="126"/>
      <c r="I2194" s="126"/>
      <c r="J2194" s="136" t="s">
        <v>79</v>
      </c>
      <c r="K2194" s="100" t="s">
        <v>23</v>
      </c>
      <c r="L2194" s="93" t="s">
        <v>60</v>
      </c>
      <c r="M2194" s="111" t="s">
        <v>179</v>
      </c>
      <c r="N2194" s="101">
        <v>480</v>
      </c>
      <c r="O2194" s="101">
        <v>3</v>
      </c>
      <c r="P2194" s="101">
        <v>25</v>
      </c>
      <c r="Q2194" s="101">
        <v>90</v>
      </c>
      <c r="R2194" s="102"/>
      <c r="S2194" s="126" t="s">
        <v>72</v>
      </c>
      <c r="T2194" s="126">
        <v>3</v>
      </c>
      <c r="U2194" s="126">
        <v>25</v>
      </c>
      <c r="V2194" s="126">
        <v>65</v>
      </c>
      <c r="W2194" s="126">
        <v>50</v>
      </c>
      <c r="X2194" s="126">
        <v>5288.35</v>
      </c>
      <c r="Y2194" s="126" t="s">
        <v>74</v>
      </c>
      <c r="Z2194" s="126"/>
      <c r="AA2194" s="133" t="s">
        <v>85</v>
      </c>
      <c r="AE2194" t="str">
        <f>IF(P2194&gt;U2194,"XXXX","")</f>
        <v/>
      </c>
    </row>
    <row r="2195" spans="1:31" x14ac:dyDescent="0.2">
      <c r="A2195" s="140"/>
      <c r="B2195" s="127"/>
      <c r="C2195" s="127"/>
      <c r="D2195" s="144"/>
      <c r="E2195" s="127"/>
      <c r="F2195" s="127"/>
      <c r="G2195" s="127"/>
      <c r="H2195" s="127"/>
      <c r="I2195" s="127"/>
      <c r="J2195" s="137"/>
      <c r="K2195" s="103" t="s">
        <v>13</v>
      </c>
      <c r="L2195" s="104" t="s">
        <v>60</v>
      </c>
      <c r="M2195" s="112" t="s">
        <v>67</v>
      </c>
      <c r="N2195" s="105">
        <v>480</v>
      </c>
      <c r="O2195" s="105">
        <v>3</v>
      </c>
      <c r="P2195" s="105">
        <v>5</v>
      </c>
      <c r="Q2195" s="105">
        <v>90</v>
      </c>
      <c r="R2195" s="106">
        <v>50</v>
      </c>
      <c r="S2195" s="127"/>
      <c r="T2195" s="127"/>
      <c r="U2195" s="127"/>
      <c r="V2195" s="127"/>
      <c r="W2195" s="127"/>
      <c r="X2195" s="127"/>
      <c r="Y2195" s="127"/>
      <c r="Z2195" s="127"/>
      <c r="AA2195" s="134"/>
    </row>
    <row r="2196" spans="1:31" ht="13.5" thickBot="1" x14ac:dyDescent="0.25">
      <c r="A2196" s="141"/>
      <c r="B2196" s="128"/>
      <c r="C2196" s="128"/>
      <c r="D2196" s="145"/>
      <c r="E2196" s="128"/>
      <c r="F2196" s="128"/>
      <c r="G2196" s="128"/>
      <c r="H2196" s="128"/>
      <c r="I2196" s="128"/>
      <c r="J2196" s="138"/>
      <c r="K2196" s="107" t="s">
        <v>14</v>
      </c>
      <c r="L2196" s="108" t="s">
        <v>60</v>
      </c>
      <c r="M2196" s="113" t="s">
        <v>187</v>
      </c>
      <c r="N2196" s="109">
        <v>480</v>
      </c>
      <c r="O2196" s="109">
        <v>3</v>
      </c>
      <c r="P2196" s="109">
        <v>5</v>
      </c>
      <c r="Q2196" s="109" t="s">
        <v>202</v>
      </c>
      <c r="R2196" s="110"/>
      <c r="S2196" s="128"/>
      <c r="T2196" s="128"/>
      <c r="U2196" s="128"/>
      <c r="V2196" s="128"/>
      <c r="W2196" s="128"/>
      <c r="X2196" s="128"/>
      <c r="Y2196" s="128"/>
      <c r="Z2196" s="128"/>
      <c r="AA2196" s="135"/>
    </row>
    <row r="2197" spans="1:31" x14ac:dyDescent="0.2">
      <c r="A2197" s="139" t="s">
        <v>950</v>
      </c>
      <c r="B2197" s="126" t="s">
        <v>76</v>
      </c>
      <c r="C2197" s="142">
        <v>43666</v>
      </c>
      <c r="D2197" s="143" t="s">
        <v>78</v>
      </c>
      <c r="E2197" s="126"/>
      <c r="F2197" s="126"/>
      <c r="G2197" s="126"/>
      <c r="H2197" s="126"/>
      <c r="I2197" s="126"/>
      <c r="J2197" s="136" t="s">
        <v>79</v>
      </c>
      <c r="K2197" s="100" t="s">
        <v>23</v>
      </c>
      <c r="L2197" s="93" t="s">
        <v>60</v>
      </c>
      <c r="M2197" s="111" t="s">
        <v>179</v>
      </c>
      <c r="N2197" s="101">
        <v>480</v>
      </c>
      <c r="O2197" s="101">
        <v>3</v>
      </c>
      <c r="P2197" s="101">
        <v>25</v>
      </c>
      <c r="Q2197" s="101">
        <v>100</v>
      </c>
      <c r="R2197" s="102"/>
      <c r="S2197" s="126" t="s">
        <v>72</v>
      </c>
      <c r="T2197" s="126">
        <v>3</v>
      </c>
      <c r="U2197" s="126">
        <v>25</v>
      </c>
      <c r="V2197" s="126">
        <v>65</v>
      </c>
      <c r="W2197" s="126">
        <v>50</v>
      </c>
      <c r="X2197" s="126">
        <v>5288.35</v>
      </c>
      <c r="Y2197" s="126" t="s">
        <v>74</v>
      </c>
      <c r="Z2197" s="126"/>
      <c r="AA2197" s="133" t="s">
        <v>85</v>
      </c>
      <c r="AE2197" t="str">
        <f>IF(P2197&gt;U2197,"XXXX","")</f>
        <v/>
      </c>
    </row>
    <row r="2198" spans="1:31" x14ac:dyDescent="0.2">
      <c r="A2198" s="140"/>
      <c r="B2198" s="127"/>
      <c r="C2198" s="127"/>
      <c r="D2198" s="144"/>
      <c r="E2198" s="127"/>
      <c r="F2198" s="127"/>
      <c r="G2198" s="127"/>
      <c r="H2198" s="127"/>
      <c r="I2198" s="127"/>
      <c r="J2198" s="137"/>
      <c r="K2198" s="103" t="s">
        <v>13</v>
      </c>
      <c r="L2198" s="104" t="s">
        <v>60</v>
      </c>
      <c r="M2198" s="112" t="s">
        <v>67</v>
      </c>
      <c r="N2198" s="105">
        <v>480</v>
      </c>
      <c r="O2198" s="105">
        <v>3</v>
      </c>
      <c r="P2198" s="105">
        <v>5</v>
      </c>
      <c r="Q2198" s="105">
        <v>90</v>
      </c>
      <c r="R2198" s="106">
        <v>50</v>
      </c>
      <c r="S2198" s="127"/>
      <c r="T2198" s="127"/>
      <c r="U2198" s="127"/>
      <c r="V2198" s="127"/>
      <c r="W2198" s="127"/>
      <c r="X2198" s="127"/>
      <c r="Y2198" s="127"/>
      <c r="Z2198" s="127"/>
      <c r="AA2198" s="134"/>
    </row>
    <row r="2199" spans="1:31" ht="13.5" thickBot="1" x14ac:dyDescent="0.25">
      <c r="A2199" s="141"/>
      <c r="B2199" s="128"/>
      <c r="C2199" s="128"/>
      <c r="D2199" s="145"/>
      <c r="E2199" s="128"/>
      <c r="F2199" s="128"/>
      <c r="G2199" s="128"/>
      <c r="H2199" s="128"/>
      <c r="I2199" s="128"/>
      <c r="J2199" s="138"/>
      <c r="K2199" s="107" t="s">
        <v>14</v>
      </c>
      <c r="L2199" s="108" t="s">
        <v>60</v>
      </c>
      <c r="M2199" s="113" t="s">
        <v>187</v>
      </c>
      <c r="N2199" s="109">
        <v>480</v>
      </c>
      <c r="O2199" s="109">
        <v>3</v>
      </c>
      <c r="P2199" s="109">
        <v>5</v>
      </c>
      <c r="Q2199" s="109" t="s">
        <v>202</v>
      </c>
      <c r="R2199" s="110"/>
      <c r="S2199" s="128"/>
      <c r="T2199" s="128"/>
      <c r="U2199" s="128"/>
      <c r="V2199" s="128"/>
      <c r="W2199" s="128"/>
      <c r="X2199" s="128"/>
      <c r="Y2199" s="128"/>
      <c r="Z2199" s="128"/>
      <c r="AA2199" s="135"/>
    </row>
    <row r="2200" spans="1:31" x14ac:dyDescent="0.2">
      <c r="A2200" s="139" t="s">
        <v>951</v>
      </c>
      <c r="B2200" s="126" t="s">
        <v>76</v>
      </c>
      <c r="C2200" s="142">
        <v>43666</v>
      </c>
      <c r="D2200" s="143" t="s">
        <v>78</v>
      </c>
      <c r="E2200" s="126"/>
      <c r="F2200" s="126"/>
      <c r="G2200" s="126"/>
      <c r="H2200" s="126"/>
      <c r="I2200" s="126"/>
      <c r="J2200" s="136" t="s">
        <v>79</v>
      </c>
      <c r="K2200" s="100" t="s">
        <v>23</v>
      </c>
      <c r="L2200" s="93" t="s">
        <v>60</v>
      </c>
      <c r="M2200" s="111" t="s">
        <v>179</v>
      </c>
      <c r="N2200" s="101">
        <v>480</v>
      </c>
      <c r="O2200" s="101">
        <v>3</v>
      </c>
      <c r="P2200" s="101">
        <v>25</v>
      </c>
      <c r="Q2200" s="101">
        <v>110</v>
      </c>
      <c r="R2200" s="102"/>
      <c r="S2200" s="126" t="s">
        <v>72</v>
      </c>
      <c r="T2200" s="126">
        <v>3</v>
      </c>
      <c r="U2200" s="126">
        <v>25</v>
      </c>
      <c r="V2200" s="126">
        <v>65</v>
      </c>
      <c r="W2200" s="126">
        <v>50</v>
      </c>
      <c r="X2200" s="126">
        <v>5288.35</v>
      </c>
      <c r="Y2200" s="126" t="s">
        <v>74</v>
      </c>
      <c r="Z2200" s="126"/>
      <c r="AA2200" s="133" t="s">
        <v>85</v>
      </c>
      <c r="AE2200" t="str">
        <f>IF(P2200&gt;U2200,"XXXX","")</f>
        <v/>
      </c>
    </row>
    <row r="2201" spans="1:31" x14ac:dyDescent="0.2">
      <c r="A2201" s="140"/>
      <c r="B2201" s="127"/>
      <c r="C2201" s="127"/>
      <c r="D2201" s="144"/>
      <c r="E2201" s="127"/>
      <c r="F2201" s="127"/>
      <c r="G2201" s="127"/>
      <c r="H2201" s="127"/>
      <c r="I2201" s="127"/>
      <c r="J2201" s="137"/>
      <c r="K2201" s="103" t="s">
        <v>13</v>
      </c>
      <c r="L2201" s="104" t="s">
        <v>60</v>
      </c>
      <c r="M2201" s="112" t="s">
        <v>67</v>
      </c>
      <c r="N2201" s="105">
        <v>480</v>
      </c>
      <c r="O2201" s="105">
        <v>3</v>
      </c>
      <c r="P2201" s="105">
        <v>5</v>
      </c>
      <c r="Q2201" s="105">
        <v>90</v>
      </c>
      <c r="R2201" s="106">
        <v>50</v>
      </c>
      <c r="S2201" s="127"/>
      <c r="T2201" s="127"/>
      <c r="U2201" s="127"/>
      <c r="V2201" s="127"/>
      <c r="W2201" s="127"/>
      <c r="X2201" s="127"/>
      <c r="Y2201" s="127"/>
      <c r="Z2201" s="127"/>
      <c r="AA2201" s="134"/>
    </row>
    <row r="2202" spans="1:31" ht="13.5" thickBot="1" x14ac:dyDescent="0.25">
      <c r="A2202" s="141"/>
      <c r="B2202" s="128"/>
      <c r="C2202" s="128"/>
      <c r="D2202" s="145"/>
      <c r="E2202" s="128"/>
      <c r="F2202" s="128"/>
      <c r="G2202" s="128"/>
      <c r="H2202" s="128"/>
      <c r="I2202" s="128"/>
      <c r="J2202" s="138"/>
      <c r="K2202" s="107" t="s">
        <v>14</v>
      </c>
      <c r="L2202" s="108" t="s">
        <v>60</v>
      </c>
      <c r="M2202" s="113" t="s">
        <v>187</v>
      </c>
      <c r="N2202" s="109">
        <v>480</v>
      </c>
      <c r="O2202" s="109">
        <v>3</v>
      </c>
      <c r="P2202" s="109">
        <v>5</v>
      </c>
      <c r="Q2202" s="109" t="s">
        <v>202</v>
      </c>
      <c r="R2202" s="110"/>
      <c r="S2202" s="128"/>
      <c r="T2202" s="128"/>
      <c r="U2202" s="128"/>
      <c r="V2202" s="128"/>
      <c r="W2202" s="128"/>
      <c r="X2202" s="128"/>
      <c r="Y2202" s="128"/>
      <c r="Z2202" s="128"/>
      <c r="AA2202" s="135"/>
    </row>
    <row r="2203" spans="1:31" x14ac:dyDescent="0.2">
      <c r="A2203" s="139" t="s">
        <v>952</v>
      </c>
      <c r="B2203" s="126" t="s">
        <v>76</v>
      </c>
      <c r="C2203" s="142">
        <v>43666</v>
      </c>
      <c r="D2203" s="143" t="s">
        <v>78</v>
      </c>
      <c r="E2203" s="126"/>
      <c r="F2203" s="126"/>
      <c r="G2203" s="126"/>
      <c r="H2203" s="126"/>
      <c r="I2203" s="126"/>
      <c r="J2203" s="136" t="s">
        <v>79</v>
      </c>
      <c r="K2203" s="100" t="s">
        <v>23</v>
      </c>
      <c r="L2203" s="93" t="s">
        <v>60</v>
      </c>
      <c r="M2203" s="111" t="s">
        <v>179</v>
      </c>
      <c r="N2203" s="101">
        <v>480</v>
      </c>
      <c r="O2203" s="101">
        <v>3</v>
      </c>
      <c r="P2203" s="101">
        <v>25</v>
      </c>
      <c r="Q2203" s="101">
        <v>125</v>
      </c>
      <c r="R2203" s="102"/>
      <c r="S2203" s="126" t="s">
        <v>72</v>
      </c>
      <c r="T2203" s="126">
        <v>3</v>
      </c>
      <c r="U2203" s="126">
        <v>25</v>
      </c>
      <c r="V2203" s="126">
        <v>65</v>
      </c>
      <c r="W2203" s="126">
        <v>50</v>
      </c>
      <c r="X2203" s="126">
        <v>5288.35</v>
      </c>
      <c r="Y2203" s="126" t="s">
        <v>74</v>
      </c>
      <c r="Z2203" s="126"/>
      <c r="AA2203" s="133" t="s">
        <v>85</v>
      </c>
      <c r="AE2203" t="str">
        <f>IF(P2203&gt;U2203,"XXXX","")</f>
        <v/>
      </c>
    </row>
    <row r="2204" spans="1:31" x14ac:dyDescent="0.2">
      <c r="A2204" s="140"/>
      <c r="B2204" s="127"/>
      <c r="C2204" s="127"/>
      <c r="D2204" s="144"/>
      <c r="E2204" s="127"/>
      <c r="F2204" s="127"/>
      <c r="G2204" s="127"/>
      <c r="H2204" s="127"/>
      <c r="I2204" s="127"/>
      <c r="J2204" s="137"/>
      <c r="K2204" s="103" t="s">
        <v>13</v>
      </c>
      <c r="L2204" s="104" t="s">
        <v>60</v>
      </c>
      <c r="M2204" s="112" t="s">
        <v>67</v>
      </c>
      <c r="N2204" s="105">
        <v>480</v>
      </c>
      <c r="O2204" s="105">
        <v>3</v>
      </c>
      <c r="P2204" s="105">
        <v>5</v>
      </c>
      <c r="Q2204" s="105">
        <v>90</v>
      </c>
      <c r="R2204" s="106">
        <v>50</v>
      </c>
      <c r="S2204" s="127"/>
      <c r="T2204" s="127"/>
      <c r="U2204" s="127"/>
      <c r="V2204" s="127"/>
      <c r="W2204" s="127"/>
      <c r="X2204" s="127"/>
      <c r="Y2204" s="127"/>
      <c r="Z2204" s="127"/>
      <c r="AA2204" s="134"/>
    </row>
    <row r="2205" spans="1:31" ht="13.5" thickBot="1" x14ac:dyDescent="0.25">
      <c r="A2205" s="141"/>
      <c r="B2205" s="128"/>
      <c r="C2205" s="128"/>
      <c r="D2205" s="145"/>
      <c r="E2205" s="128"/>
      <c r="F2205" s="128"/>
      <c r="G2205" s="128"/>
      <c r="H2205" s="128"/>
      <c r="I2205" s="128"/>
      <c r="J2205" s="138"/>
      <c r="K2205" s="107" t="s">
        <v>14</v>
      </c>
      <c r="L2205" s="108" t="s">
        <v>60</v>
      </c>
      <c r="M2205" s="113" t="s">
        <v>187</v>
      </c>
      <c r="N2205" s="109">
        <v>480</v>
      </c>
      <c r="O2205" s="109">
        <v>3</v>
      </c>
      <c r="P2205" s="109">
        <v>5</v>
      </c>
      <c r="Q2205" s="109" t="s">
        <v>202</v>
      </c>
      <c r="R2205" s="110"/>
      <c r="S2205" s="128"/>
      <c r="T2205" s="128"/>
      <c r="U2205" s="128"/>
      <c r="V2205" s="128"/>
      <c r="W2205" s="128"/>
      <c r="X2205" s="128"/>
      <c r="Y2205" s="128"/>
      <c r="Z2205" s="128"/>
      <c r="AA2205" s="135"/>
    </row>
    <row r="2206" spans="1:31" x14ac:dyDescent="0.2">
      <c r="A2206" s="139" t="s">
        <v>953</v>
      </c>
      <c r="B2206" s="126" t="s">
        <v>76</v>
      </c>
      <c r="C2206" s="142">
        <v>43666</v>
      </c>
      <c r="D2206" s="143" t="s">
        <v>78</v>
      </c>
      <c r="E2206" s="126"/>
      <c r="F2206" s="126"/>
      <c r="G2206" s="126"/>
      <c r="H2206" s="126"/>
      <c r="I2206" s="126"/>
      <c r="J2206" s="136" t="s">
        <v>79</v>
      </c>
      <c r="K2206" s="100" t="s">
        <v>23</v>
      </c>
      <c r="L2206" s="93" t="s">
        <v>60</v>
      </c>
      <c r="M2206" s="111" t="s">
        <v>179</v>
      </c>
      <c r="N2206" s="101">
        <v>600</v>
      </c>
      <c r="O2206" s="101">
        <v>3</v>
      </c>
      <c r="P2206" s="101">
        <v>18</v>
      </c>
      <c r="Q2206" s="101">
        <v>50</v>
      </c>
      <c r="R2206" s="102"/>
      <c r="S2206" s="126" t="s">
        <v>73</v>
      </c>
      <c r="T2206" s="126">
        <v>3</v>
      </c>
      <c r="U2206" s="126">
        <v>18</v>
      </c>
      <c r="V2206" s="126">
        <v>32</v>
      </c>
      <c r="W2206" s="126">
        <v>30</v>
      </c>
      <c r="X2206" s="126">
        <v>5288.35</v>
      </c>
      <c r="Y2206" s="126" t="s">
        <v>74</v>
      </c>
      <c r="Z2206" s="126"/>
      <c r="AA2206" s="133" t="s">
        <v>85</v>
      </c>
      <c r="AE2206" t="str">
        <f>IF(P2206&gt;U2206,"XXXX","")</f>
        <v/>
      </c>
    </row>
    <row r="2207" spans="1:31" x14ac:dyDescent="0.2">
      <c r="A2207" s="140"/>
      <c r="B2207" s="127"/>
      <c r="C2207" s="127"/>
      <c r="D2207" s="144"/>
      <c r="E2207" s="127"/>
      <c r="F2207" s="127"/>
      <c r="G2207" s="127"/>
      <c r="H2207" s="127"/>
      <c r="I2207" s="127"/>
      <c r="J2207" s="137"/>
      <c r="K2207" s="103" t="s">
        <v>13</v>
      </c>
      <c r="L2207" s="104" t="s">
        <v>60</v>
      </c>
      <c r="M2207" s="112" t="s">
        <v>67</v>
      </c>
      <c r="N2207" s="105">
        <v>600</v>
      </c>
      <c r="O2207" s="105">
        <v>3</v>
      </c>
      <c r="P2207" s="105">
        <v>5</v>
      </c>
      <c r="Q2207" s="105">
        <v>90</v>
      </c>
      <c r="R2207" s="106">
        <v>50</v>
      </c>
      <c r="S2207" s="127"/>
      <c r="T2207" s="127"/>
      <c r="U2207" s="127"/>
      <c r="V2207" s="127"/>
      <c r="W2207" s="127"/>
      <c r="X2207" s="127"/>
      <c r="Y2207" s="127"/>
      <c r="Z2207" s="127"/>
      <c r="AA2207" s="134"/>
    </row>
    <row r="2208" spans="1:31" ht="13.5" thickBot="1" x14ac:dyDescent="0.25">
      <c r="A2208" s="141"/>
      <c r="B2208" s="128"/>
      <c r="C2208" s="128"/>
      <c r="D2208" s="145"/>
      <c r="E2208" s="128"/>
      <c r="F2208" s="128"/>
      <c r="G2208" s="128"/>
      <c r="H2208" s="128"/>
      <c r="I2208" s="128"/>
      <c r="J2208" s="138"/>
      <c r="K2208" s="107" t="s">
        <v>14</v>
      </c>
      <c r="L2208" s="108" t="s">
        <v>60</v>
      </c>
      <c r="M2208" s="113" t="s">
        <v>188</v>
      </c>
      <c r="N2208" s="109">
        <v>600</v>
      </c>
      <c r="O2208" s="109">
        <v>3</v>
      </c>
      <c r="P2208" s="109">
        <v>5</v>
      </c>
      <c r="Q2208" s="109" t="s">
        <v>203</v>
      </c>
      <c r="R2208" s="110"/>
      <c r="S2208" s="128"/>
      <c r="T2208" s="128"/>
      <c r="U2208" s="128"/>
      <c r="V2208" s="128"/>
      <c r="W2208" s="128"/>
      <c r="X2208" s="128"/>
      <c r="Y2208" s="128"/>
      <c r="Z2208" s="128"/>
      <c r="AA2208" s="135"/>
    </row>
    <row r="2209" spans="1:31" x14ac:dyDescent="0.2">
      <c r="A2209" s="139" t="s">
        <v>954</v>
      </c>
      <c r="B2209" s="126" t="s">
        <v>76</v>
      </c>
      <c r="C2209" s="142">
        <v>43666</v>
      </c>
      <c r="D2209" s="143" t="s">
        <v>78</v>
      </c>
      <c r="E2209" s="126"/>
      <c r="F2209" s="126"/>
      <c r="G2209" s="126"/>
      <c r="H2209" s="126"/>
      <c r="I2209" s="126"/>
      <c r="J2209" s="136" t="s">
        <v>79</v>
      </c>
      <c r="K2209" s="100" t="s">
        <v>23</v>
      </c>
      <c r="L2209" s="93" t="s">
        <v>60</v>
      </c>
      <c r="M2209" s="111" t="s">
        <v>179</v>
      </c>
      <c r="N2209" s="101">
        <v>600</v>
      </c>
      <c r="O2209" s="101">
        <v>3</v>
      </c>
      <c r="P2209" s="101">
        <v>18</v>
      </c>
      <c r="Q2209" s="101">
        <v>60</v>
      </c>
      <c r="R2209" s="102"/>
      <c r="S2209" s="126" t="s">
        <v>73</v>
      </c>
      <c r="T2209" s="126">
        <v>3</v>
      </c>
      <c r="U2209" s="126">
        <v>18</v>
      </c>
      <c r="V2209" s="126">
        <v>32</v>
      </c>
      <c r="W2209" s="126">
        <v>30</v>
      </c>
      <c r="X2209" s="126">
        <v>5288.35</v>
      </c>
      <c r="Y2209" s="126" t="s">
        <v>74</v>
      </c>
      <c r="Z2209" s="126"/>
      <c r="AA2209" s="133" t="s">
        <v>85</v>
      </c>
      <c r="AE2209" t="str">
        <f>IF(P2209&gt;U2209,"XXXX","")</f>
        <v/>
      </c>
    </row>
    <row r="2210" spans="1:31" x14ac:dyDescent="0.2">
      <c r="A2210" s="140"/>
      <c r="B2210" s="127"/>
      <c r="C2210" s="127"/>
      <c r="D2210" s="144"/>
      <c r="E2210" s="127"/>
      <c r="F2210" s="127"/>
      <c r="G2210" s="127"/>
      <c r="H2210" s="127"/>
      <c r="I2210" s="127"/>
      <c r="J2210" s="137"/>
      <c r="K2210" s="103" t="s">
        <v>13</v>
      </c>
      <c r="L2210" s="104" t="s">
        <v>60</v>
      </c>
      <c r="M2210" s="112" t="s">
        <v>67</v>
      </c>
      <c r="N2210" s="105">
        <v>600</v>
      </c>
      <c r="O2210" s="105">
        <v>3</v>
      </c>
      <c r="P2210" s="105">
        <v>5</v>
      </c>
      <c r="Q2210" s="105">
        <v>90</v>
      </c>
      <c r="R2210" s="106">
        <v>50</v>
      </c>
      <c r="S2210" s="127"/>
      <c r="T2210" s="127"/>
      <c r="U2210" s="127"/>
      <c r="V2210" s="127"/>
      <c r="W2210" s="127"/>
      <c r="X2210" s="127"/>
      <c r="Y2210" s="127"/>
      <c r="Z2210" s="127"/>
      <c r="AA2210" s="134"/>
    </row>
    <row r="2211" spans="1:31" ht="13.5" thickBot="1" x14ac:dyDescent="0.25">
      <c r="A2211" s="141"/>
      <c r="B2211" s="128"/>
      <c r="C2211" s="128"/>
      <c r="D2211" s="145"/>
      <c r="E2211" s="128"/>
      <c r="F2211" s="128"/>
      <c r="G2211" s="128"/>
      <c r="H2211" s="128"/>
      <c r="I2211" s="128"/>
      <c r="J2211" s="138"/>
      <c r="K2211" s="107" t="s">
        <v>14</v>
      </c>
      <c r="L2211" s="108" t="s">
        <v>60</v>
      </c>
      <c r="M2211" s="113" t="s">
        <v>188</v>
      </c>
      <c r="N2211" s="109">
        <v>600</v>
      </c>
      <c r="O2211" s="109">
        <v>3</v>
      </c>
      <c r="P2211" s="109">
        <v>5</v>
      </c>
      <c r="Q2211" s="109" t="s">
        <v>203</v>
      </c>
      <c r="R2211" s="110"/>
      <c r="S2211" s="128"/>
      <c r="T2211" s="128"/>
      <c r="U2211" s="128"/>
      <c r="V2211" s="128"/>
      <c r="W2211" s="128"/>
      <c r="X2211" s="128"/>
      <c r="Y2211" s="128"/>
      <c r="Z2211" s="128"/>
      <c r="AA2211" s="135"/>
    </row>
    <row r="2212" spans="1:31" x14ac:dyDescent="0.2">
      <c r="A2212" s="139" t="s">
        <v>955</v>
      </c>
      <c r="B2212" s="126" t="s">
        <v>76</v>
      </c>
      <c r="C2212" s="142">
        <v>43666</v>
      </c>
      <c r="D2212" s="143" t="s">
        <v>78</v>
      </c>
      <c r="E2212" s="126"/>
      <c r="F2212" s="126"/>
      <c r="G2212" s="126"/>
      <c r="H2212" s="126"/>
      <c r="I2212" s="126"/>
      <c r="J2212" s="136" t="s">
        <v>79</v>
      </c>
      <c r="K2212" s="100" t="s">
        <v>23</v>
      </c>
      <c r="L2212" s="93" t="s">
        <v>60</v>
      </c>
      <c r="M2212" s="111" t="s">
        <v>179</v>
      </c>
      <c r="N2212" s="101">
        <v>600</v>
      </c>
      <c r="O2212" s="101">
        <v>3</v>
      </c>
      <c r="P2212" s="101">
        <v>18</v>
      </c>
      <c r="Q2212" s="101">
        <v>70</v>
      </c>
      <c r="R2212" s="102"/>
      <c r="S2212" s="126" t="s">
        <v>73</v>
      </c>
      <c r="T2212" s="126">
        <v>3</v>
      </c>
      <c r="U2212" s="126">
        <v>18</v>
      </c>
      <c r="V2212" s="126">
        <v>32</v>
      </c>
      <c r="W2212" s="126">
        <v>30</v>
      </c>
      <c r="X2212" s="126">
        <v>5288.35</v>
      </c>
      <c r="Y2212" s="126" t="s">
        <v>74</v>
      </c>
      <c r="Z2212" s="126"/>
      <c r="AA2212" s="133" t="s">
        <v>85</v>
      </c>
      <c r="AE2212" t="str">
        <f>IF(P2212&gt;U2212,"XXXX","")</f>
        <v/>
      </c>
    </row>
    <row r="2213" spans="1:31" x14ac:dyDescent="0.2">
      <c r="A2213" s="140"/>
      <c r="B2213" s="127"/>
      <c r="C2213" s="127"/>
      <c r="D2213" s="144"/>
      <c r="E2213" s="127"/>
      <c r="F2213" s="127"/>
      <c r="G2213" s="127"/>
      <c r="H2213" s="127"/>
      <c r="I2213" s="127"/>
      <c r="J2213" s="137"/>
      <c r="K2213" s="103" t="s">
        <v>13</v>
      </c>
      <c r="L2213" s="104" t="s">
        <v>60</v>
      </c>
      <c r="M2213" s="112" t="s">
        <v>67</v>
      </c>
      <c r="N2213" s="105">
        <v>600</v>
      </c>
      <c r="O2213" s="105">
        <v>3</v>
      </c>
      <c r="P2213" s="105">
        <v>5</v>
      </c>
      <c r="Q2213" s="105">
        <v>90</v>
      </c>
      <c r="R2213" s="106">
        <v>50</v>
      </c>
      <c r="S2213" s="127"/>
      <c r="T2213" s="127"/>
      <c r="U2213" s="127"/>
      <c r="V2213" s="127"/>
      <c r="W2213" s="127"/>
      <c r="X2213" s="127"/>
      <c r="Y2213" s="127"/>
      <c r="Z2213" s="127"/>
      <c r="AA2213" s="134"/>
    </row>
    <row r="2214" spans="1:31" ht="13.5" thickBot="1" x14ac:dyDescent="0.25">
      <c r="A2214" s="141"/>
      <c r="B2214" s="128"/>
      <c r="C2214" s="128"/>
      <c r="D2214" s="145"/>
      <c r="E2214" s="128"/>
      <c r="F2214" s="128"/>
      <c r="G2214" s="128"/>
      <c r="H2214" s="128"/>
      <c r="I2214" s="128"/>
      <c r="J2214" s="138"/>
      <c r="K2214" s="107" t="s">
        <v>14</v>
      </c>
      <c r="L2214" s="108" t="s">
        <v>60</v>
      </c>
      <c r="M2214" s="113" t="s">
        <v>188</v>
      </c>
      <c r="N2214" s="109">
        <v>600</v>
      </c>
      <c r="O2214" s="109">
        <v>3</v>
      </c>
      <c r="P2214" s="109">
        <v>5</v>
      </c>
      <c r="Q2214" s="109" t="s">
        <v>203</v>
      </c>
      <c r="R2214" s="110"/>
      <c r="S2214" s="128"/>
      <c r="T2214" s="128"/>
      <c r="U2214" s="128"/>
      <c r="V2214" s="128"/>
      <c r="W2214" s="128"/>
      <c r="X2214" s="128"/>
      <c r="Y2214" s="128"/>
      <c r="Z2214" s="128"/>
      <c r="AA2214" s="135"/>
    </row>
    <row r="2215" spans="1:31" x14ac:dyDescent="0.2">
      <c r="A2215" s="139" t="s">
        <v>956</v>
      </c>
      <c r="B2215" s="126" t="s">
        <v>76</v>
      </c>
      <c r="C2215" s="142">
        <v>43666</v>
      </c>
      <c r="D2215" s="143" t="s">
        <v>78</v>
      </c>
      <c r="E2215" s="126"/>
      <c r="F2215" s="126"/>
      <c r="G2215" s="126"/>
      <c r="H2215" s="126"/>
      <c r="I2215" s="126"/>
      <c r="J2215" s="136" t="s">
        <v>79</v>
      </c>
      <c r="K2215" s="100" t="s">
        <v>23</v>
      </c>
      <c r="L2215" s="93" t="s">
        <v>60</v>
      </c>
      <c r="M2215" s="111" t="s">
        <v>179</v>
      </c>
      <c r="N2215" s="101">
        <v>600</v>
      </c>
      <c r="O2215" s="101">
        <v>3</v>
      </c>
      <c r="P2215" s="101">
        <v>18</v>
      </c>
      <c r="Q2215" s="101">
        <v>80</v>
      </c>
      <c r="R2215" s="102"/>
      <c r="S2215" s="126" t="s">
        <v>73</v>
      </c>
      <c r="T2215" s="126">
        <v>3</v>
      </c>
      <c r="U2215" s="126">
        <v>18</v>
      </c>
      <c r="V2215" s="126">
        <v>32</v>
      </c>
      <c r="W2215" s="126">
        <v>30</v>
      </c>
      <c r="X2215" s="126">
        <v>5288.35</v>
      </c>
      <c r="Y2215" s="126" t="s">
        <v>74</v>
      </c>
      <c r="Z2215" s="126"/>
      <c r="AA2215" s="133" t="s">
        <v>85</v>
      </c>
      <c r="AE2215" t="str">
        <f>IF(P2215&gt;U2215,"XXXX","")</f>
        <v/>
      </c>
    </row>
    <row r="2216" spans="1:31" x14ac:dyDescent="0.2">
      <c r="A2216" s="140"/>
      <c r="B2216" s="127"/>
      <c r="C2216" s="127"/>
      <c r="D2216" s="144"/>
      <c r="E2216" s="127"/>
      <c r="F2216" s="127"/>
      <c r="G2216" s="127"/>
      <c r="H2216" s="127"/>
      <c r="I2216" s="127"/>
      <c r="J2216" s="137"/>
      <c r="K2216" s="103" t="s">
        <v>13</v>
      </c>
      <c r="L2216" s="104" t="s">
        <v>60</v>
      </c>
      <c r="M2216" s="112" t="s">
        <v>67</v>
      </c>
      <c r="N2216" s="105">
        <v>600</v>
      </c>
      <c r="O2216" s="105">
        <v>3</v>
      </c>
      <c r="P2216" s="105">
        <v>5</v>
      </c>
      <c r="Q2216" s="105">
        <v>90</v>
      </c>
      <c r="R2216" s="106">
        <v>50</v>
      </c>
      <c r="S2216" s="127"/>
      <c r="T2216" s="127"/>
      <c r="U2216" s="127"/>
      <c r="V2216" s="127"/>
      <c r="W2216" s="127"/>
      <c r="X2216" s="127"/>
      <c r="Y2216" s="127"/>
      <c r="Z2216" s="127"/>
      <c r="AA2216" s="134"/>
    </row>
    <row r="2217" spans="1:31" ht="13.5" thickBot="1" x14ac:dyDescent="0.25">
      <c r="A2217" s="141"/>
      <c r="B2217" s="128"/>
      <c r="C2217" s="128"/>
      <c r="D2217" s="145"/>
      <c r="E2217" s="128"/>
      <c r="F2217" s="128"/>
      <c r="G2217" s="128"/>
      <c r="H2217" s="128"/>
      <c r="I2217" s="128"/>
      <c r="J2217" s="138"/>
      <c r="K2217" s="107" t="s">
        <v>14</v>
      </c>
      <c r="L2217" s="108" t="s">
        <v>60</v>
      </c>
      <c r="M2217" s="113" t="s">
        <v>188</v>
      </c>
      <c r="N2217" s="109">
        <v>600</v>
      </c>
      <c r="O2217" s="109">
        <v>3</v>
      </c>
      <c r="P2217" s="109">
        <v>5</v>
      </c>
      <c r="Q2217" s="109" t="s">
        <v>203</v>
      </c>
      <c r="R2217" s="110"/>
      <c r="S2217" s="128"/>
      <c r="T2217" s="128"/>
      <c r="U2217" s="128"/>
      <c r="V2217" s="128"/>
      <c r="W2217" s="128"/>
      <c r="X2217" s="128"/>
      <c r="Y2217" s="128"/>
      <c r="Z2217" s="128"/>
      <c r="AA2217" s="135"/>
    </row>
    <row r="2218" spans="1:31" x14ac:dyDescent="0.2">
      <c r="A2218" s="139" t="s">
        <v>957</v>
      </c>
      <c r="B2218" s="126" t="s">
        <v>76</v>
      </c>
      <c r="C2218" s="142">
        <v>43666</v>
      </c>
      <c r="D2218" s="143" t="s">
        <v>78</v>
      </c>
      <c r="E2218" s="126"/>
      <c r="F2218" s="126"/>
      <c r="G2218" s="126"/>
      <c r="H2218" s="126"/>
      <c r="I2218" s="126"/>
      <c r="J2218" s="136" t="s">
        <v>79</v>
      </c>
      <c r="K2218" s="100" t="s">
        <v>23</v>
      </c>
      <c r="L2218" s="93" t="s">
        <v>60</v>
      </c>
      <c r="M2218" s="111" t="s">
        <v>179</v>
      </c>
      <c r="N2218" s="101">
        <v>600</v>
      </c>
      <c r="O2218" s="101">
        <v>3</v>
      </c>
      <c r="P2218" s="101">
        <v>18</v>
      </c>
      <c r="Q2218" s="101">
        <v>90</v>
      </c>
      <c r="R2218" s="102"/>
      <c r="S2218" s="126" t="s">
        <v>73</v>
      </c>
      <c r="T2218" s="126">
        <v>3</v>
      </c>
      <c r="U2218" s="126">
        <v>18</v>
      </c>
      <c r="V2218" s="126">
        <v>32</v>
      </c>
      <c r="W2218" s="126">
        <v>30</v>
      </c>
      <c r="X2218" s="126">
        <v>5288.35</v>
      </c>
      <c r="Y2218" s="126" t="s">
        <v>74</v>
      </c>
      <c r="Z2218" s="126"/>
      <c r="AA2218" s="133" t="s">
        <v>85</v>
      </c>
      <c r="AE2218" t="str">
        <f>IF(P2218&gt;U2218,"XXXX","")</f>
        <v/>
      </c>
    </row>
    <row r="2219" spans="1:31" x14ac:dyDescent="0.2">
      <c r="A2219" s="140"/>
      <c r="B2219" s="127"/>
      <c r="C2219" s="127"/>
      <c r="D2219" s="144"/>
      <c r="E2219" s="127"/>
      <c r="F2219" s="127"/>
      <c r="G2219" s="127"/>
      <c r="H2219" s="127"/>
      <c r="I2219" s="127"/>
      <c r="J2219" s="137"/>
      <c r="K2219" s="103" t="s">
        <v>13</v>
      </c>
      <c r="L2219" s="104" t="s">
        <v>60</v>
      </c>
      <c r="M2219" s="112" t="s">
        <v>67</v>
      </c>
      <c r="N2219" s="105">
        <v>600</v>
      </c>
      <c r="O2219" s="105">
        <v>3</v>
      </c>
      <c r="P2219" s="105">
        <v>5</v>
      </c>
      <c r="Q2219" s="105">
        <v>90</v>
      </c>
      <c r="R2219" s="106">
        <v>50</v>
      </c>
      <c r="S2219" s="127"/>
      <c r="T2219" s="127"/>
      <c r="U2219" s="127"/>
      <c r="V2219" s="127"/>
      <c r="W2219" s="127"/>
      <c r="X2219" s="127"/>
      <c r="Y2219" s="127"/>
      <c r="Z2219" s="127"/>
      <c r="AA2219" s="134"/>
    </row>
    <row r="2220" spans="1:31" ht="13.5" thickBot="1" x14ac:dyDescent="0.25">
      <c r="A2220" s="141"/>
      <c r="B2220" s="128"/>
      <c r="C2220" s="128"/>
      <c r="D2220" s="145"/>
      <c r="E2220" s="128"/>
      <c r="F2220" s="128"/>
      <c r="G2220" s="128"/>
      <c r="H2220" s="128"/>
      <c r="I2220" s="128"/>
      <c r="J2220" s="138"/>
      <c r="K2220" s="107" t="s">
        <v>14</v>
      </c>
      <c r="L2220" s="108" t="s">
        <v>60</v>
      </c>
      <c r="M2220" s="113" t="s">
        <v>188</v>
      </c>
      <c r="N2220" s="109">
        <v>600</v>
      </c>
      <c r="O2220" s="109">
        <v>3</v>
      </c>
      <c r="P2220" s="109">
        <v>5</v>
      </c>
      <c r="Q2220" s="109" t="s">
        <v>203</v>
      </c>
      <c r="R2220" s="110"/>
      <c r="S2220" s="128"/>
      <c r="T2220" s="128"/>
      <c r="U2220" s="128"/>
      <c r="V2220" s="128"/>
      <c r="W2220" s="128"/>
      <c r="X2220" s="128"/>
      <c r="Y2220" s="128"/>
      <c r="Z2220" s="128"/>
      <c r="AA2220" s="135"/>
    </row>
    <row r="2221" spans="1:31" x14ac:dyDescent="0.2">
      <c r="A2221" s="139" t="s">
        <v>958</v>
      </c>
      <c r="B2221" s="126" t="s">
        <v>76</v>
      </c>
      <c r="C2221" s="142">
        <v>43666</v>
      </c>
      <c r="D2221" s="143" t="s">
        <v>78</v>
      </c>
      <c r="E2221" s="126"/>
      <c r="F2221" s="126"/>
      <c r="G2221" s="126"/>
      <c r="H2221" s="126"/>
      <c r="I2221" s="126"/>
      <c r="J2221" s="136" t="s">
        <v>79</v>
      </c>
      <c r="K2221" s="100" t="s">
        <v>23</v>
      </c>
      <c r="L2221" s="93" t="s">
        <v>60</v>
      </c>
      <c r="M2221" s="111" t="s">
        <v>179</v>
      </c>
      <c r="N2221" s="101">
        <v>600</v>
      </c>
      <c r="O2221" s="101">
        <v>3</v>
      </c>
      <c r="P2221" s="101">
        <v>18</v>
      </c>
      <c r="Q2221" s="101">
        <v>100</v>
      </c>
      <c r="R2221" s="102"/>
      <c r="S2221" s="126" t="s">
        <v>73</v>
      </c>
      <c r="T2221" s="126">
        <v>3</v>
      </c>
      <c r="U2221" s="126">
        <v>18</v>
      </c>
      <c r="V2221" s="126">
        <v>32</v>
      </c>
      <c r="W2221" s="126">
        <v>30</v>
      </c>
      <c r="X2221" s="126">
        <v>5288.35</v>
      </c>
      <c r="Y2221" s="126" t="s">
        <v>74</v>
      </c>
      <c r="Z2221" s="126"/>
      <c r="AA2221" s="133" t="s">
        <v>85</v>
      </c>
      <c r="AE2221" t="str">
        <f>IF(P2221&gt;U2221,"XXXX","")</f>
        <v/>
      </c>
    </row>
    <row r="2222" spans="1:31" x14ac:dyDescent="0.2">
      <c r="A2222" s="140"/>
      <c r="B2222" s="127"/>
      <c r="C2222" s="127"/>
      <c r="D2222" s="144"/>
      <c r="E2222" s="127"/>
      <c r="F2222" s="127"/>
      <c r="G2222" s="127"/>
      <c r="H2222" s="127"/>
      <c r="I2222" s="127"/>
      <c r="J2222" s="137"/>
      <c r="K2222" s="103" t="s">
        <v>13</v>
      </c>
      <c r="L2222" s="104" t="s">
        <v>60</v>
      </c>
      <c r="M2222" s="112" t="s">
        <v>67</v>
      </c>
      <c r="N2222" s="105">
        <v>600</v>
      </c>
      <c r="O2222" s="105">
        <v>3</v>
      </c>
      <c r="P2222" s="105">
        <v>5</v>
      </c>
      <c r="Q2222" s="105">
        <v>90</v>
      </c>
      <c r="R2222" s="106">
        <v>50</v>
      </c>
      <c r="S2222" s="127"/>
      <c r="T2222" s="127"/>
      <c r="U2222" s="127"/>
      <c r="V2222" s="127"/>
      <c r="W2222" s="127"/>
      <c r="X2222" s="127"/>
      <c r="Y2222" s="127"/>
      <c r="Z2222" s="127"/>
      <c r="AA2222" s="134"/>
    </row>
    <row r="2223" spans="1:31" ht="13.5" thickBot="1" x14ac:dyDescent="0.25">
      <c r="A2223" s="141"/>
      <c r="B2223" s="128"/>
      <c r="C2223" s="128"/>
      <c r="D2223" s="145"/>
      <c r="E2223" s="128"/>
      <c r="F2223" s="128"/>
      <c r="G2223" s="128"/>
      <c r="H2223" s="128"/>
      <c r="I2223" s="128"/>
      <c r="J2223" s="138"/>
      <c r="K2223" s="107" t="s">
        <v>14</v>
      </c>
      <c r="L2223" s="108" t="s">
        <v>60</v>
      </c>
      <c r="M2223" s="113" t="s">
        <v>188</v>
      </c>
      <c r="N2223" s="109">
        <v>600</v>
      </c>
      <c r="O2223" s="109">
        <v>3</v>
      </c>
      <c r="P2223" s="109">
        <v>5</v>
      </c>
      <c r="Q2223" s="109" t="s">
        <v>203</v>
      </c>
      <c r="R2223" s="110"/>
      <c r="S2223" s="128"/>
      <c r="T2223" s="128"/>
      <c r="U2223" s="128"/>
      <c r="V2223" s="128"/>
      <c r="W2223" s="128"/>
      <c r="X2223" s="128"/>
      <c r="Y2223" s="128"/>
      <c r="Z2223" s="128"/>
      <c r="AA2223" s="135"/>
    </row>
    <row r="2224" spans="1:31" x14ac:dyDescent="0.2">
      <c r="A2224" s="139" t="s">
        <v>959</v>
      </c>
      <c r="B2224" s="126" t="s">
        <v>76</v>
      </c>
      <c r="C2224" s="142">
        <v>43666</v>
      </c>
      <c r="D2224" s="143" t="s">
        <v>78</v>
      </c>
      <c r="E2224" s="126"/>
      <c r="F2224" s="126"/>
      <c r="G2224" s="126"/>
      <c r="H2224" s="126"/>
      <c r="I2224" s="126"/>
      <c r="J2224" s="136" t="s">
        <v>79</v>
      </c>
      <c r="K2224" s="100" t="s">
        <v>23</v>
      </c>
      <c r="L2224" s="93" t="s">
        <v>60</v>
      </c>
      <c r="M2224" s="111" t="s">
        <v>179</v>
      </c>
      <c r="N2224" s="101">
        <v>600</v>
      </c>
      <c r="O2224" s="101">
        <v>3</v>
      </c>
      <c r="P2224" s="101">
        <v>18</v>
      </c>
      <c r="Q2224" s="101">
        <v>110</v>
      </c>
      <c r="R2224" s="102"/>
      <c r="S2224" s="126" t="s">
        <v>73</v>
      </c>
      <c r="T2224" s="126">
        <v>3</v>
      </c>
      <c r="U2224" s="126">
        <v>18</v>
      </c>
      <c r="V2224" s="126">
        <v>32</v>
      </c>
      <c r="W2224" s="126">
        <v>30</v>
      </c>
      <c r="X2224" s="126">
        <v>5288.35</v>
      </c>
      <c r="Y2224" s="126" t="s">
        <v>74</v>
      </c>
      <c r="Z2224" s="126"/>
      <c r="AA2224" s="133" t="s">
        <v>85</v>
      </c>
      <c r="AE2224" t="str">
        <f>IF(P2224&gt;U2224,"XXXX","")</f>
        <v/>
      </c>
    </row>
    <row r="2225" spans="1:31" x14ac:dyDescent="0.2">
      <c r="A2225" s="140"/>
      <c r="B2225" s="127"/>
      <c r="C2225" s="127"/>
      <c r="D2225" s="144"/>
      <c r="E2225" s="127"/>
      <c r="F2225" s="127"/>
      <c r="G2225" s="127"/>
      <c r="H2225" s="127"/>
      <c r="I2225" s="127"/>
      <c r="J2225" s="137"/>
      <c r="K2225" s="103" t="s">
        <v>13</v>
      </c>
      <c r="L2225" s="104" t="s">
        <v>60</v>
      </c>
      <c r="M2225" s="112" t="s">
        <v>67</v>
      </c>
      <c r="N2225" s="105">
        <v>600</v>
      </c>
      <c r="O2225" s="105">
        <v>3</v>
      </c>
      <c r="P2225" s="105">
        <v>5</v>
      </c>
      <c r="Q2225" s="105">
        <v>90</v>
      </c>
      <c r="R2225" s="106">
        <v>50</v>
      </c>
      <c r="S2225" s="127"/>
      <c r="T2225" s="127"/>
      <c r="U2225" s="127"/>
      <c r="V2225" s="127"/>
      <c r="W2225" s="127"/>
      <c r="X2225" s="127"/>
      <c r="Y2225" s="127"/>
      <c r="Z2225" s="127"/>
      <c r="AA2225" s="134"/>
    </row>
    <row r="2226" spans="1:31" ht="13.5" thickBot="1" x14ac:dyDescent="0.25">
      <c r="A2226" s="141"/>
      <c r="B2226" s="128"/>
      <c r="C2226" s="128"/>
      <c r="D2226" s="145"/>
      <c r="E2226" s="128"/>
      <c r="F2226" s="128"/>
      <c r="G2226" s="128"/>
      <c r="H2226" s="128"/>
      <c r="I2226" s="128"/>
      <c r="J2226" s="138"/>
      <c r="K2226" s="107" t="s">
        <v>14</v>
      </c>
      <c r="L2226" s="108" t="s">
        <v>60</v>
      </c>
      <c r="M2226" s="113" t="s">
        <v>188</v>
      </c>
      <c r="N2226" s="109">
        <v>600</v>
      </c>
      <c r="O2226" s="109">
        <v>3</v>
      </c>
      <c r="P2226" s="109">
        <v>5</v>
      </c>
      <c r="Q2226" s="109" t="s">
        <v>203</v>
      </c>
      <c r="R2226" s="110"/>
      <c r="S2226" s="128"/>
      <c r="T2226" s="128"/>
      <c r="U2226" s="128"/>
      <c r="V2226" s="128"/>
      <c r="W2226" s="128"/>
      <c r="X2226" s="128"/>
      <c r="Y2226" s="128"/>
      <c r="Z2226" s="128"/>
      <c r="AA2226" s="135"/>
    </row>
    <row r="2227" spans="1:31" x14ac:dyDescent="0.2">
      <c r="A2227" s="139" t="s">
        <v>960</v>
      </c>
      <c r="B2227" s="126" t="s">
        <v>76</v>
      </c>
      <c r="C2227" s="142">
        <v>43666</v>
      </c>
      <c r="D2227" s="143" t="s">
        <v>78</v>
      </c>
      <c r="E2227" s="126"/>
      <c r="F2227" s="126"/>
      <c r="G2227" s="126"/>
      <c r="H2227" s="126"/>
      <c r="I2227" s="126"/>
      <c r="J2227" s="136" t="s">
        <v>79</v>
      </c>
      <c r="K2227" s="100" t="s">
        <v>23</v>
      </c>
      <c r="L2227" s="93" t="s">
        <v>60</v>
      </c>
      <c r="M2227" s="111" t="s">
        <v>179</v>
      </c>
      <c r="N2227" s="101">
        <v>600</v>
      </c>
      <c r="O2227" s="101">
        <v>3</v>
      </c>
      <c r="P2227" s="101">
        <v>18</v>
      </c>
      <c r="Q2227" s="101">
        <v>125</v>
      </c>
      <c r="R2227" s="102"/>
      <c r="S2227" s="126" t="s">
        <v>73</v>
      </c>
      <c r="T2227" s="126">
        <v>3</v>
      </c>
      <c r="U2227" s="126">
        <v>18</v>
      </c>
      <c r="V2227" s="126">
        <v>32</v>
      </c>
      <c r="W2227" s="126">
        <v>30</v>
      </c>
      <c r="X2227" s="126">
        <v>5288.35</v>
      </c>
      <c r="Y2227" s="126" t="s">
        <v>74</v>
      </c>
      <c r="Z2227" s="126"/>
      <c r="AA2227" s="133" t="s">
        <v>85</v>
      </c>
      <c r="AE2227" t="str">
        <f>IF(P2227&gt;U2227,"XXXX","")</f>
        <v/>
      </c>
    </row>
    <row r="2228" spans="1:31" x14ac:dyDescent="0.2">
      <c r="A2228" s="140"/>
      <c r="B2228" s="127"/>
      <c r="C2228" s="127"/>
      <c r="D2228" s="144"/>
      <c r="E2228" s="127"/>
      <c r="F2228" s="127"/>
      <c r="G2228" s="127"/>
      <c r="H2228" s="127"/>
      <c r="I2228" s="127"/>
      <c r="J2228" s="137"/>
      <c r="K2228" s="103" t="s">
        <v>13</v>
      </c>
      <c r="L2228" s="104" t="s">
        <v>60</v>
      </c>
      <c r="M2228" s="112" t="s">
        <v>67</v>
      </c>
      <c r="N2228" s="105">
        <v>600</v>
      </c>
      <c r="O2228" s="105">
        <v>3</v>
      </c>
      <c r="P2228" s="105">
        <v>5</v>
      </c>
      <c r="Q2228" s="105">
        <v>90</v>
      </c>
      <c r="R2228" s="106">
        <v>50</v>
      </c>
      <c r="S2228" s="127"/>
      <c r="T2228" s="127"/>
      <c r="U2228" s="127"/>
      <c r="V2228" s="127"/>
      <c r="W2228" s="127"/>
      <c r="X2228" s="127"/>
      <c r="Y2228" s="127"/>
      <c r="Z2228" s="127"/>
      <c r="AA2228" s="134"/>
    </row>
    <row r="2229" spans="1:31" ht="13.5" thickBot="1" x14ac:dyDescent="0.25">
      <c r="A2229" s="141"/>
      <c r="B2229" s="128"/>
      <c r="C2229" s="128"/>
      <c r="D2229" s="145"/>
      <c r="E2229" s="128"/>
      <c r="F2229" s="128"/>
      <c r="G2229" s="128"/>
      <c r="H2229" s="128"/>
      <c r="I2229" s="128"/>
      <c r="J2229" s="138"/>
      <c r="K2229" s="107" t="s">
        <v>14</v>
      </c>
      <c r="L2229" s="108" t="s">
        <v>60</v>
      </c>
      <c r="M2229" s="113" t="s">
        <v>188</v>
      </c>
      <c r="N2229" s="109">
        <v>600</v>
      </c>
      <c r="O2229" s="109">
        <v>3</v>
      </c>
      <c r="P2229" s="109">
        <v>5</v>
      </c>
      <c r="Q2229" s="109" t="s">
        <v>203</v>
      </c>
      <c r="R2229" s="110"/>
      <c r="S2229" s="128"/>
      <c r="T2229" s="128"/>
      <c r="U2229" s="128"/>
      <c r="V2229" s="128"/>
      <c r="W2229" s="128"/>
      <c r="X2229" s="128"/>
      <c r="Y2229" s="128"/>
      <c r="Z2229" s="128"/>
      <c r="AA2229" s="135"/>
    </row>
    <row r="2230" spans="1:31" x14ac:dyDescent="0.2">
      <c r="A2230" s="139" t="s">
        <v>961</v>
      </c>
      <c r="B2230" s="126" t="s">
        <v>76</v>
      </c>
      <c r="C2230" s="142">
        <v>43666</v>
      </c>
      <c r="D2230" s="143" t="s">
        <v>78</v>
      </c>
      <c r="E2230" s="126"/>
      <c r="F2230" s="126"/>
      <c r="G2230" s="126"/>
      <c r="H2230" s="126"/>
      <c r="I2230" s="126"/>
      <c r="J2230" s="136" t="s">
        <v>79</v>
      </c>
      <c r="K2230" s="100" t="s">
        <v>23</v>
      </c>
      <c r="L2230" s="93" t="s">
        <v>60</v>
      </c>
      <c r="M2230" s="111" t="s">
        <v>179</v>
      </c>
      <c r="N2230" s="101">
        <v>600</v>
      </c>
      <c r="O2230" s="101">
        <v>3</v>
      </c>
      <c r="P2230" s="101">
        <v>18</v>
      </c>
      <c r="Q2230" s="101">
        <v>60</v>
      </c>
      <c r="R2230" s="102"/>
      <c r="S2230" s="126" t="s">
        <v>73</v>
      </c>
      <c r="T2230" s="126">
        <v>3</v>
      </c>
      <c r="U2230" s="126">
        <v>18</v>
      </c>
      <c r="V2230" s="126">
        <v>41</v>
      </c>
      <c r="W2230" s="126">
        <v>40</v>
      </c>
      <c r="X2230" s="126">
        <v>5288.35</v>
      </c>
      <c r="Y2230" s="126" t="s">
        <v>74</v>
      </c>
      <c r="Z2230" s="126"/>
      <c r="AA2230" s="133" t="s">
        <v>85</v>
      </c>
      <c r="AE2230" t="str">
        <f>IF(P2230&gt;U2230,"XXXX","")</f>
        <v/>
      </c>
    </row>
    <row r="2231" spans="1:31" x14ac:dyDescent="0.2">
      <c r="A2231" s="140"/>
      <c r="B2231" s="127"/>
      <c r="C2231" s="127"/>
      <c r="D2231" s="144"/>
      <c r="E2231" s="127"/>
      <c r="F2231" s="127"/>
      <c r="G2231" s="127"/>
      <c r="H2231" s="127"/>
      <c r="I2231" s="127"/>
      <c r="J2231" s="137"/>
      <c r="K2231" s="103" t="s">
        <v>13</v>
      </c>
      <c r="L2231" s="104" t="s">
        <v>60</v>
      </c>
      <c r="M2231" s="112" t="s">
        <v>67</v>
      </c>
      <c r="N2231" s="105">
        <v>600</v>
      </c>
      <c r="O2231" s="105">
        <v>3</v>
      </c>
      <c r="P2231" s="105">
        <v>5</v>
      </c>
      <c r="Q2231" s="105">
        <v>90</v>
      </c>
      <c r="R2231" s="106">
        <v>50</v>
      </c>
      <c r="S2231" s="127"/>
      <c r="T2231" s="127"/>
      <c r="U2231" s="127"/>
      <c r="V2231" s="127"/>
      <c r="W2231" s="127"/>
      <c r="X2231" s="127"/>
      <c r="Y2231" s="127"/>
      <c r="Z2231" s="127"/>
      <c r="AA2231" s="134"/>
    </row>
    <row r="2232" spans="1:31" ht="13.5" thickBot="1" x14ac:dyDescent="0.25">
      <c r="A2232" s="141"/>
      <c r="B2232" s="128"/>
      <c r="C2232" s="128"/>
      <c r="D2232" s="145"/>
      <c r="E2232" s="128"/>
      <c r="F2232" s="128"/>
      <c r="G2232" s="128"/>
      <c r="H2232" s="128"/>
      <c r="I2232" s="128"/>
      <c r="J2232" s="138"/>
      <c r="K2232" s="107" t="s">
        <v>14</v>
      </c>
      <c r="L2232" s="108" t="s">
        <v>60</v>
      </c>
      <c r="M2232" s="113" t="s">
        <v>186</v>
      </c>
      <c r="N2232" s="109">
        <v>600</v>
      </c>
      <c r="O2232" s="109">
        <v>3</v>
      </c>
      <c r="P2232" s="109">
        <v>5</v>
      </c>
      <c r="Q2232" s="109" t="s">
        <v>201</v>
      </c>
      <c r="R2232" s="110"/>
      <c r="S2232" s="128"/>
      <c r="T2232" s="128"/>
      <c r="U2232" s="128"/>
      <c r="V2232" s="128"/>
      <c r="W2232" s="128"/>
      <c r="X2232" s="128"/>
      <c r="Y2232" s="128"/>
      <c r="Z2232" s="128"/>
      <c r="AA2232" s="135"/>
    </row>
    <row r="2233" spans="1:31" x14ac:dyDescent="0.2">
      <c r="A2233" s="139" t="s">
        <v>962</v>
      </c>
      <c r="B2233" s="126" t="s">
        <v>76</v>
      </c>
      <c r="C2233" s="142">
        <v>43666</v>
      </c>
      <c r="D2233" s="143" t="s">
        <v>78</v>
      </c>
      <c r="E2233" s="126"/>
      <c r="F2233" s="126"/>
      <c r="G2233" s="126"/>
      <c r="H2233" s="126"/>
      <c r="I2233" s="126"/>
      <c r="J2233" s="136" t="s">
        <v>79</v>
      </c>
      <c r="K2233" s="100" t="s">
        <v>23</v>
      </c>
      <c r="L2233" s="93" t="s">
        <v>60</v>
      </c>
      <c r="M2233" s="111" t="s">
        <v>179</v>
      </c>
      <c r="N2233" s="101">
        <v>600</v>
      </c>
      <c r="O2233" s="101">
        <v>3</v>
      </c>
      <c r="P2233" s="101">
        <v>18</v>
      </c>
      <c r="Q2233" s="101">
        <v>70</v>
      </c>
      <c r="R2233" s="102"/>
      <c r="S2233" s="126" t="s">
        <v>73</v>
      </c>
      <c r="T2233" s="126">
        <v>3</v>
      </c>
      <c r="U2233" s="126">
        <v>18</v>
      </c>
      <c r="V2233" s="126">
        <v>41</v>
      </c>
      <c r="W2233" s="126">
        <v>40</v>
      </c>
      <c r="X2233" s="126">
        <v>5288.35</v>
      </c>
      <c r="Y2233" s="126" t="s">
        <v>74</v>
      </c>
      <c r="Z2233" s="126"/>
      <c r="AA2233" s="133" t="s">
        <v>85</v>
      </c>
      <c r="AE2233" t="str">
        <f>IF(P2233&gt;U2233,"XXXX","")</f>
        <v/>
      </c>
    </row>
    <row r="2234" spans="1:31" x14ac:dyDescent="0.2">
      <c r="A2234" s="140"/>
      <c r="B2234" s="127"/>
      <c r="C2234" s="127"/>
      <c r="D2234" s="144"/>
      <c r="E2234" s="127"/>
      <c r="F2234" s="127"/>
      <c r="G2234" s="127"/>
      <c r="H2234" s="127"/>
      <c r="I2234" s="127"/>
      <c r="J2234" s="137"/>
      <c r="K2234" s="103" t="s">
        <v>13</v>
      </c>
      <c r="L2234" s="104" t="s">
        <v>60</v>
      </c>
      <c r="M2234" s="112" t="s">
        <v>67</v>
      </c>
      <c r="N2234" s="105">
        <v>600</v>
      </c>
      <c r="O2234" s="105">
        <v>3</v>
      </c>
      <c r="P2234" s="105">
        <v>5</v>
      </c>
      <c r="Q2234" s="105">
        <v>90</v>
      </c>
      <c r="R2234" s="106">
        <v>50</v>
      </c>
      <c r="S2234" s="127"/>
      <c r="T2234" s="127"/>
      <c r="U2234" s="127"/>
      <c r="V2234" s="127"/>
      <c r="W2234" s="127"/>
      <c r="X2234" s="127"/>
      <c r="Y2234" s="127"/>
      <c r="Z2234" s="127"/>
      <c r="AA2234" s="134"/>
    </row>
    <row r="2235" spans="1:31" ht="13.5" thickBot="1" x14ac:dyDescent="0.25">
      <c r="A2235" s="141"/>
      <c r="B2235" s="128"/>
      <c r="C2235" s="128"/>
      <c r="D2235" s="145"/>
      <c r="E2235" s="128"/>
      <c r="F2235" s="128"/>
      <c r="G2235" s="128"/>
      <c r="H2235" s="128"/>
      <c r="I2235" s="128"/>
      <c r="J2235" s="138"/>
      <c r="K2235" s="107" t="s">
        <v>14</v>
      </c>
      <c r="L2235" s="108" t="s">
        <v>60</v>
      </c>
      <c r="M2235" s="113" t="s">
        <v>186</v>
      </c>
      <c r="N2235" s="109">
        <v>600</v>
      </c>
      <c r="O2235" s="109">
        <v>3</v>
      </c>
      <c r="P2235" s="109">
        <v>5</v>
      </c>
      <c r="Q2235" s="109" t="s">
        <v>201</v>
      </c>
      <c r="R2235" s="110"/>
      <c r="S2235" s="128"/>
      <c r="T2235" s="128"/>
      <c r="U2235" s="128"/>
      <c r="V2235" s="128"/>
      <c r="W2235" s="128"/>
      <c r="X2235" s="128"/>
      <c r="Y2235" s="128"/>
      <c r="Z2235" s="128"/>
      <c r="AA2235" s="135"/>
    </row>
    <row r="2236" spans="1:31" x14ac:dyDescent="0.2">
      <c r="A2236" s="139" t="s">
        <v>963</v>
      </c>
      <c r="B2236" s="126" t="s">
        <v>76</v>
      </c>
      <c r="C2236" s="142">
        <v>43666</v>
      </c>
      <c r="D2236" s="143" t="s">
        <v>78</v>
      </c>
      <c r="E2236" s="126"/>
      <c r="F2236" s="126"/>
      <c r="G2236" s="126"/>
      <c r="H2236" s="126"/>
      <c r="I2236" s="126"/>
      <c r="J2236" s="136" t="s">
        <v>79</v>
      </c>
      <c r="K2236" s="100" t="s">
        <v>23</v>
      </c>
      <c r="L2236" s="93" t="s">
        <v>60</v>
      </c>
      <c r="M2236" s="111" t="s">
        <v>179</v>
      </c>
      <c r="N2236" s="101">
        <v>600</v>
      </c>
      <c r="O2236" s="101">
        <v>3</v>
      </c>
      <c r="P2236" s="101">
        <v>18</v>
      </c>
      <c r="Q2236" s="101">
        <v>80</v>
      </c>
      <c r="R2236" s="102"/>
      <c r="S2236" s="126" t="s">
        <v>73</v>
      </c>
      <c r="T2236" s="126">
        <v>3</v>
      </c>
      <c r="U2236" s="126">
        <v>18</v>
      </c>
      <c r="V2236" s="126">
        <v>41</v>
      </c>
      <c r="W2236" s="126">
        <v>40</v>
      </c>
      <c r="X2236" s="126">
        <v>5288.35</v>
      </c>
      <c r="Y2236" s="126" t="s">
        <v>74</v>
      </c>
      <c r="Z2236" s="126"/>
      <c r="AA2236" s="133" t="s">
        <v>85</v>
      </c>
      <c r="AE2236" t="str">
        <f>IF(P2236&gt;U2236,"XXXX","")</f>
        <v/>
      </c>
    </row>
    <row r="2237" spans="1:31" x14ac:dyDescent="0.2">
      <c r="A2237" s="140"/>
      <c r="B2237" s="127"/>
      <c r="C2237" s="127"/>
      <c r="D2237" s="144"/>
      <c r="E2237" s="127"/>
      <c r="F2237" s="127"/>
      <c r="G2237" s="127"/>
      <c r="H2237" s="127"/>
      <c r="I2237" s="127"/>
      <c r="J2237" s="137"/>
      <c r="K2237" s="103" t="s">
        <v>13</v>
      </c>
      <c r="L2237" s="104" t="s">
        <v>60</v>
      </c>
      <c r="M2237" s="112" t="s">
        <v>67</v>
      </c>
      <c r="N2237" s="105">
        <v>600</v>
      </c>
      <c r="O2237" s="105">
        <v>3</v>
      </c>
      <c r="P2237" s="105">
        <v>5</v>
      </c>
      <c r="Q2237" s="105">
        <v>90</v>
      </c>
      <c r="R2237" s="106">
        <v>50</v>
      </c>
      <c r="S2237" s="127"/>
      <c r="T2237" s="127"/>
      <c r="U2237" s="127"/>
      <c r="V2237" s="127"/>
      <c r="W2237" s="127"/>
      <c r="X2237" s="127"/>
      <c r="Y2237" s="127"/>
      <c r="Z2237" s="127"/>
      <c r="AA2237" s="134"/>
    </row>
    <row r="2238" spans="1:31" ht="13.5" thickBot="1" x14ac:dyDescent="0.25">
      <c r="A2238" s="141"/>
      <c r="B2238" s="128"/>
      <c r="C2238" s="128"/>
      <c r="D2238" s="145"/>
      <c r="E2238" s="128"/>
      <c r="F2238" s="128"/>
      <c r="G2238" s="128"/>
      <c r="H2238" s="128"/>
      <c r="I2238" s="128"/>
      <c r="J2238" s="138"/>
      <c r="K2238" s="107" t="s">
        <v>14</v>
      </c>
      <c r="L2238" s="108" t="s">
        <v>60</v>
      </c>
      <c r="M2238" s="113" t="s">
        <v>186</v>
      </c>
      <c r="N2238" s="109">
        <v>600</v>
      </c>
      <c r="O2238" s="109">
        <v>3</v>
      </c>
      <c r="P2238" s="109">
        <v>5</v>
      </c>
      <c r="Q2238" s="109" t="s">
        <v>201</v>
      </c>
      <c r="R2238" s="110"/>
      <c r="S2238" s="128"/>
      <c r="T2238" s="128"/>
      <c r="U2238" s="128"/>
      <c r="V2238" s="128"/>
      <c r="W2238" s="128"/>
      <c r="X2238" s="128"/>
      <c r="Y2238" s="128"/>
      <c r="Z2238" s="128"/>
      <c r="AA2238" s="135"/>
    </row>
    <row r="2239" spans="1:31" x14ac:dyDescent="0.2">
      <c r="A2239" s="139" t="s">
        <v>964</v>
      </c>
      <c r="B2239" s="126" t="s">
        <v>76</v>
      </c>
      <c r="C2239" s="142">
        <v>43666</v>
      </c>
      <c r="D2239" s="143" t="s">
        <v>78</v>
      </c>
      <c r="E2239" s="126"/>
      <c r="F2239" s="126"/>
      <c r="G2239" s="126"/>
      <c r="H2239" s="126"/>
      <c r="I2239" s="126"/>
      <c r="J2239" s="136" t="s">
        <v>79</v>
      </c>
      <c r="K2239" s="100" t="s">
        <v>23</v>
      </c>
      <c r="L2239" s="93" t="s">
        <v>60</v>
      </c>
      <c r="M2239" s="111" t="s">
        <v>179</v>
      </c>
      <c r="N2239" s="101">
        <v>600</v>
      </c>
      <c r="O2239" s="101">
        <v>3</v>
      </c>
      <c r="P2239" s="101">
        <v>18</v>
      </c>
      <c r="Q2239" s="101">
        <v>90</v>
      </c>
      <c r="R2239" s="102"/>
      <c r="S2239" s="126" t="s">
        <v>73</v>
      </c>
      <c r="T2239" s="126">
        <v>3</v>
      </c>
      <c r="U2239" s="126">
        <v>18</v>
      </c>
      <c r="V2239" s="126">
        <v>41</v>
      </c>
      <c r="W2239" s="126">
        <v>40</v>
      </c>
      <c r="X2239" s="126">
        <v>5288.35</v>
      </c>
      <c r="Y2239" s="126" t="s">
        <v>74</v>
      </c>
      <c r="Z2239" s="126"/>
      <c r="AA2239" s="133" t="s">
        <v>85</v>
      </c>
      <c r="AE2239" t="str">
        <f>IF(P2239&gt;U2239,"XXXX","")</f>
        <v/>
      </c>
    </row>
    <row r="2240" spans="1:31" x14ac:dyDescent="0.2">
      <c r="A2240" s="140"/>
      <c r="B2240" s="127"/>
      <c r="C2240" s="127"/>
      <c r="D2240" s="144"/>
      <c r="E2240" s="127"/>
      <c r="F2240" s="127"/>
      <c r="G2240" s="127"/>
      <c r="H2240" s="127"/>
      <c r="I2240" s="127"/>
      <c r="J2240" s="137"/>
      <c r="K2240" s="103" t="s">
        <v>13</v>
      </c>
      <c r="L2240" s="104" t="s">
        <v>60</v>
      </c>
      <c r="M2240" s="112" t="s">
        <v>67</v>
      </c>
      <c r="N2240" s="105">
        <v>600</v>
      </c>
      <c r="O2240" s="105">
        <v>3</v>
      </c>
      <c r="P2240" s="105">
        <v>5</v>
      </c>
      <c r="Q2240" s="105">
        <v>90</v>
      </c>
      <c r="R2240" s="106">
        <v>50</v>
      </c>
      <c r="S2240" s="127"/>
      <c r="T2240" s="127"/>
      <c r="U2240" s="127"/>
      <c r="V2240" s="127"/>
      <c r="W2240" s="127"/>
      <c r="X2240" s="127"/>
      <c r="Y2240" s="127"/>
      <c r="Z2240" s="127"/>
      <c r="AA2240" s="134"/>
    </row>
    <row r="2241" spans="1:31" ht="13.5" thickBot="1" x14ac:dyDescent="0.25">
      <c r="A2241" s="141"/>
      <c r="B2241" s="128"/>
      <c r="C2241" s="128"/>
      <c r="D2241" s="145"/>
      <c r="E2241" s="128"/>
      <c r="F2241" s="128"/>
      <c r="G2241" s="128"/>
      <c r="H2241" s="128"/>
      <c r="I2241" s="128"/>
      <c r="J2241" s="138"/>
      <c r="K2241" s="107" t="s">
        <v>14</v>
      </c>
      <c r="L2241" s="108" t="s">
        <v>60</v>
      </c>
      <c r="M2241" s="113" t="s">
        <v>186</v>
      </c>
      <c r="N2241" s="109">
        <v>600</v>
      </c>
      <c r="O2241" s="109">
        <v>3</v>
      </c>
      <c r="P2241" s="109">
        <v>5</v>
      </c>
      <c r="Q2241" s="109" t="s">
        <v>201</v>
      </c>
      <c r="R2241" s="110"/>
      <c r="S2241" s="128"/>
      <c r="T2241" s="128"/>
      <c r="U2241" s="128"/>
      <c r="V2241" s="128"/>
      <c r="W2241" s="128"/>
      <c r="X2241" s="128"/>
      <c r="Y2241" s="128"/>
      <c r="Z2241" s="128"/>
      <c r="AA2241" s="135"/>
    </row>
    <row r="2242" spans="1:31" x14ac:dyDescent="0.2">
      <c r="A2242" s="139" t="s">
        <v>965</v>
      </c>
      <c r="B2242" s="126" t="s">
        <v>76</v>
      </c>
      <c r="C2242" s="142">
        <v>43666</v>
      </c>
      <c r="D2242" s="143" t="s">
        <v>78</v>
      </c>
      <c r="E2242" s="126"/>
      <c r="F2242" s="126"/>
      <c r="G2242" s="126"/>
      <c r="H2242" s="126"/>
      <c r="I2242" s="126"/>
      <c r="J2242" s="136" t="s">
        <v>79</v>
      </c>
      <c r="K2242" s="100" t="s">
        <v>23</v>
      </c>
      <c r="L2242" s="93" t="s">
        <v>60</v>
      </c>
      <c r="M2242" s="111" t="s">
        <v>179</v>
      </c>
      <c r="N2242" s="101">
        <v>600</v>
      </c>
      <c r="O2242" s="101">
        <v>3</v>
      </c>
      <c r="P2242" s="101">
        <v>18</v>
      </c>
      <c r="Q2242" s="101">
        <v>100</v>
      </c>
      <c r="R2242" s="102"/>
      <c r="S2242" s="126" t="s">
        <v>73</v>
      </c>
      <c r="T2242" s="126">
        <v>3</v>
      </c>
      <c r="U2242" s="126">
        <v>18</v>
      </c>
      <c r="V2242" s="126">
        <v>41</v>
      </c>
      <c r="W2242" s="126">
        <v>40</v>
      </c>
      <c r="X2242" s="126">
        <v>5288.35</v>
      </c>
      <c r="Y2242" s="126" t="s">
        <v>74</v>
      </c>
      <c r="Z2242" s="126"/>
      <c r="AA2242" s="133" t="s">
        <v>85</v>
      </c>
      <c r="AE2242" t="str">
        <f>IF(P2242&gt;U2242,"XXXX","")</f>
        <v/>
      </c>
    </row>
    <row r="2243" spans="1:31" x14ac:dyDescent="0.2">
      <c r="A2243" s="140"/>
      <c r="B2243" s="127"/>
      <c r="C2243" s="127"/>
      <c r="D2243" s="144"/>
      <c r="E2243" s="127"/>
      <c r="F2243" s="127"/>
      <c r="G2243" s="127"/>
      <c r="H2243" s="127"/>
      <c r="I2243" s="127"/>
      <c r="J2243" s="137"/>
      <c r="K2243" s="103" t="s">
        <v>13</v>
      </c>
      <c r="L2243" s="104" t="s">
        <v>60</v>
      </c>
      <c r="M2243" s="112" t="s">
        <v>67</v>
      </c>
      <c r="N2243" s="105">
        <v>600</v>
      </c>
      <c r="O2243" s="105">
        <v>3</v>
      </c>
      <c r="P2243" s="105">
        <v>5</v>
      </c>
      <c r="Q2243" s="105">
        <v>90</v>
      </c>
      <c r="R2243" s="106">
        <v>50</v>
      </c>
      <c r="S2243" s="127"/>
      <c r="T2243" s="127"/>
      <c r="U2243" s="127"/>
      <c r="V2243" s="127"/>
      <c r="W2243" s="127"/>
      <c r="X2243" s="127"/>
      <c r="Y2243" s="127"/>
      <c r="Z2243" s="127"/>
      <c r="AA2243" s="134"/>
    </row>
    <row r="2244" spans="1:31" ht="13.5" thickBot="1" x14ac:dyDescent="0.25">
      <c r="A2244" s="141"/>
      <c r="B2244" s="128"/>
      <c r="C2244" s="128"/>
      <c r="D2244" s="145"/>
      <c r="E2244" s="128"/>
      <c r="F2244" s="128"/>
      <c r="G2244" s="128"/>
      <c r="H2244" s="128"/>
      <c r="I2244" s="128"/>
      <c r="J2244" s="138"/>
      <c r="K2244" s="107" t="s">
        <v>14</v>
      </c>
      <c r="L2244" s="108" t="s">
        <v>60</v>
      </c>
      <c r="M2244" s="113" t="s">
        <v>186</v>
      </c>
      <c r="N2244" s="109">
        <v>600</v>
      </c>
      <c r="O2244" s="109">
        <v>3</v>
      </c>
      <c r="P2244" s="109">
        <v>5</v>
      </c>
      <c r="Q2244" s="109" t="s">
        <v>201</v>
      </c>
      <c r="R2244" s="110"/>
      <c r="S2244" s="128"/>
      <c r="T2244" s="128"/>
      <c r="U2244" s="128"/>
      <c r="V2244" s="128"/>
      <c r="W2244" s="128"/>
      <c r="X2244" s="128"/>
      <c r="Y2244" s="128"/>
      <c r="Z2244" s="128"/>
      <c r="AA2244" s="135"/>
    </row>
    <row r="2245" spans="1:31" x14ac:dyDescent="0.2">
      <c r="A2245" s="139" t="s">
        <v>966</v>
      </c>
      <c r="B2245" s="126" t="s">
        <v>76</v>
      </c>
      <c r="C2245" s="142">
        <v>43666</v>
      </c>
      <c r="D2245" s="143" t="s">
        <v>78</v>
      </c>
      <c r="E2245" s="126"/>
      <c r="F2245" s="126"/>
      <c r="G2245" s="126"/>
      <c r="H2245" s="126"/>
      <c r="I2245" s="126"/>
      <c r="J2245" s="136" t="s">
        <v>79</v>
      </c>
      <c r="K2245" s="100" t="s">
        <v>23</v>
      </c>
      <c r="L2245" s="93" t="s">
        <v>60</v>
      </c>
      <c r="M2245" s="111" t="s">
        <v>179</v>
      </c>
      <c r="N2245" s="101">
        <v>600</v>
      </c>
      <c r="O2245" s="101">
        <v>3</v>
      </c>
      <c r="P2245" s="101">
        <v>18</v>
      </c>
      <c r="Q2245" s="101">
        <v>110</v>
      </c>
      <c r="R2245" s="102"/>
      <c r="S2245" s="126" t="s">
        <v>73</v>
      </c>
      <c r="T2245" s="126">
        <v>3</v>
      </c>
      <c r="U2245" s="126">
        <v>18</v>
      </c>
      <c r="V2245" s="126">
        <v>41</v>
      </c>
      <c r="W2245" s="126">
        <v>40</v>
      </c>
      <c r="X2245" s="126">
        <v>5288.35</v>
      </c>
      <c r="Y2245" s="126" t="s">
        <v>74</v>
      </c>
      <c r="Z2245" s="126"/>
      <c r="AA2245" s="133" t="s">
        <v>85</v>
      </c>
      <c r="AE2245" t="str">
        <f>IF(P2245&gt;U2245,"XXXX","")</f>
        <v/>
      </c>
    </row>
    <row r="2246" spans="1:31" x14ac:dyDescent="0.2">
      <c r="A2246" s="140"/>
      <c r="B2246" s="127"/>
      <c r="C2246" s="127"/>
      <c r="D2246" s="144"/>
      <c r="E2246" s="127"/>
      <c r="F2246" s="127"/>
      <c r="G2246" s="127"/>
      <c r="H2246" s="127"/>
      <c r="I2246" s="127"/>
      <c r="J2246" s="137"/>
      <c r="K2246" s="103" t="s">
        <v>13</v>
      </c>
      <c r="L2246" s="104" t="s">
        <v>60</v>
      </c>
      <c r="M2246" s="112" t="s">
        <v>67</v>
      </c>
      <c r="N2246" s="105">
        <v>600</v>
      </c>
      <c r="O2246" s="105">
        <v>3</v>
      </c>
      <c r="P2246" s="105">
        <v>5</v>
      </c>
      <c r="Q2246" s="105">
        <v>90</v>
      </c>
      <c r="R2246" s="106">
        <v>50</v>
      </c>
      <c r="S2246" s="127"/>
      <c r="T2246" s="127"/>
      <c r="U2246" s="127"/>
      <c r="V2246" s="127"/>
      <c r="W2246" s="127"/>
      <c r="X2246" s="127"/>
      <c r="Y2246" s="127"/>
      <c r="Z2246" s="127"/>
      <c r="AA2246" s="134"/>
    </row>
    <row r="2247" spans="1:31" ht="13.5" thickBot="1" x14ac:dyDescent="0.25">
      <c r="A2247" s="141"/>
      <c r="B2247" s="128"/>
      <c r="C2247" s="128"/>
      <c r="D2247" s="145"/>
      <c r="E2247" s="128"/>
      <c r="F2247" s="128"/>
      <c r="G2247" s="128"/>
      <c r="H2247" s="128"/>
      <c r="I2247" s="128"/>
      <c r="J2247" s="138"/>
      <c r="K2247" s="107" t="s">
        <v>14</v>
      </c>
      <c r="L2247" s="108" t="s">
        <v>60</v>
      </c>
      <c r="M2247" s="113" t="s">
        <v>186</v>
      </c>
      <c r="N2247" s="109">
        <v>600</v>
      </c>
      <c r="O2247" s="109">
        <v>3</v>
      </c>
      <c r="P2247" s="109">
        <v>5</v>
      </c>
      <c r="Q2247" s="109" t="s">
        <v>201</v>
      </c>
      <c r="R2247" s="110"/>
      <c r="S2247" s="128"/>
      <c r="T2247" s="128"/>
      <c r="U2247" s="128"/>
      <c r="V2247" s="128"/>
      <c r="W2247" s="128"/>
      <c r="X2247" s="128"/>
      <c r="Y2247" s="128"/>
      <c r="Z2247" s="128"/>
      <c r="AA2247" s="135"/>
    </row>
    <row r="2248" spans="1:31" x14ac:dyDescent="0.2">
      <c r="A2248" s="139" t="s">
        <v>967</v>
      </c>
      <c r="B2248" s="126" t="s">
        <v>76</v>
      </c>
      <c r="C2248" s="142">
        <v>43666</v>
      </c>
      <c r="D2248" s="143" t="s">
        <v>78</v>
      </c>
      <c r="E2248" s="126"/>
      <c r="F2248" s="126"/>
      <c r="G2248" s="126"/>
      <c r="H2248" s="126"/>
      <c r="I2248" s="126"/>
      <c r="J2248" s="136" t="s">
        <v>79</v>
      </c>
      <c r="K2248" s="100" t="s">
        <v>23</v>
      </c>
      <c r="L2248" s="93" t="s">
        <v>60</v>
      </c>
      <c r="M2248" s="111" t="s">
        <v>179</v>
      </c>
      <c r="N2248" s="101">
        <v>600</v>
      </c>
      <c r="O2248" s="101">
        <v>3</v>
      </c>
      <c r="P2248" s="101">
        <v>18</v>
      </c>
      <c r="Q2248" s="101">
        <v>125</v>
      </c>
      <c r="R2248" s="102"/>
      <c r="S2248" s="126" t="s">
        <v>73</v>
      </c>
      <c r="T2248" s="126">
        <v>3</v>
      </c>
      <c r="U2248" s="126">
        <v>18</v>
      </c>
      <c r="V2248" s="126">
        <v>41</v>
      </c>
      <c r="W2248" s="126">
        <v>40</v>
      </c>
      <c r="X2248" s="126">
        <v>5288.35</v>
      </c>
      <c r="Y2248" s="126" t="s">
        <v>74</v>
      </c>
      <c r="Z2248" s="126"/>
      <c r="AA2248" s="133" t="s">
        <v>85</v>
      </c>
      <c r="AE2248" t="str">
        <f>IF(P2248&gt;U2248,"XXXX","")</f>
        <v/>
      </c>
    </row>
    <row r="2249" spans="1:31" x14ac:dyDescent="0.2">
      <c r="A2249" s="140"/>
      <c r="B2249" s="127"/>
      <c r="C2249" s="127"/>
      <c r="D2249" s="144"/>
      <c r="E2249" s="127"/>
      <c r="F2249" s="127"/>
      <c r="G2249" s="127"/>
      <c r="H2249" s="127"/>
      <c r="I2249" s="127"/>
      <c r="J2249" s="137"/>
      <c r="K2249" s="103" t="s">
        <v>13</v>
      </c>
      <c r="L2249" s="104" t="s">
        <v>60</v>
      </c>
      <c r="M2249" s="112" t="s">
        <v>67</v>
      </c>
      <c r="N2249" s="105">
        <v>600</v>
      </c>
      <c r="O2249" s="105">
        <v>3</v>
      </c>
      <c r="P2249" s="105">
        <v>5</v>
      </c>
      <c r="Q2249" s="105">
        <v>90</v>
      </c>
      <c r="R2249" s="106">
        <v>50</v>
      </c>
      <c r="S2249" s="127"/>
      <c r="T2249" s="127"/>
      <c r="U2249" s="127"/>
      <c r="V2249" s="127"/>
      <c r="W2249" s="127"/>
      <c r="X2249" s="127"/>
      <c r="Y2249" s="127"/>
      <c r="Z2249" s="127"/>
      <c r="AA2249" s="134"/>
    </row>
    <row r="2250" spans="1:31" ht="13.5" thickBot="1" x14ac:dyDescent="0.25">
      <c r="A2250" s="141"/>
      <c r="B2250" s="128"/>
      <c r="C2250" s="128"/>
      <c r="D2250" s="145"/>
      <c r="E2250" s="128"/>
      <c r="F2250" s="128"/>
      <c r="G2250" s="128"/>
      <c r="H2250" s="128"/>
      <c r="I2250" s="128"/>
      <c r="J2250" s="138"/>
      <c r="K2250" s="107" t="s">
        <v>14</v>
      </c>
      <c r="L2250" s="108" t="s">
        <v>60</v>
      </c>
      <c r="M2250" s="113" t="s">
        <v>186</v>
      </c>
      <c r="N2250" s="109">
        <v>600</v>
      </c>
      <c r="O2250" s="109">
        <v>3</v>
      </c>
      <c r="P2250" s="109">
        <v>5</v>
      </c>
      <c r="Q2250" s="109" t="s">
        <v>201</v>
      </c>
      <c r="R2250" s="110"/>
      <c r="S2250" s="128"/>
      <c r="T2250" s="128"/>
      <c r="U2250" s="128"/>
      <c r="V2250" s="128"/>
      <c r="W2250" s="128"/>
      <c r="X2250" s="128"/>
      <c r="Y2250" s="128"/>
      <c r="Z2250" s="128"/>
      <c r="AA2250" s="135"/>
    </row>
    <row r="2251" spans="1:31" x14ac:dyDescent="0.2">
      <c r="A2251" s="139" t="s">
        <v>968</v>
      </c>
      <c r="B2251" s="126" t="s">
        <v>76</v>
      </c>
      <c r="C2251" s="142">
        <v>43666</v>
      </c>
      <c r="D2251" s="143" t="s">
        <v>78</v>
      </c>
      <c r="E2251" s="126"/>
      <c r="F2251" s="126"/>
      <c r="G2251" s="126"/>
      <c r="H2251" s="126"/>
      <c r="I2251" s="126"/>
      <c r="J2251" s="136" t="s">
        <v>79</v>
      </c>
      <c r="K2251" s="100" t="s">
        <v>23</v>
      </c>
      <c r="L2251" s="93" t="s">
        <v>60</v>
      </c>
      <c r="M2251" s="111" t="s">
        <v>179</v>
      </c>
      <c r="N2251" s="101">
        <v>600</v>
      </c>
      <c r="O2251" s="101">
        <v>3</v>
      </c>
      <c r="P2251" s="101">
        <v>18</v>
      </c>
      <c r="Q2251" s="101">
        <v>70</v>
      </c>
      <c r="R2251" s="102"/>
      <c r="S2251" s="126" t="s">
        <v>73</v>
      </c>
      <c r="T2251" s="126">
        <v>3</v>
      </c>
      <c r="U2251" s="126">
        <v>18</v>
      </c>
      <c r="V2251" s="126">
        <v>52</v>
      </c>
      <c r="W2251" s="126">
        <v>50</v>
      </c>
      <c r="X2251" s="126">
        <v>5288.35</v>
      </c>
      <c r="Y2251" s="126" t="s">
        <v>74</v>
      </c>
      <c r="Z2251" s="126"/>
      <c r="AA2251" s="133" t="s">
        <v>85</v>
      </c>
      <c r="AE2251" t="str">
        <f>IF(P2251&gt;U2251,"XXXX","")</f>
        <v/>
      </c>
    </row>
    <row r="2252" spans="1:31" x14ac:dyDescent="0.2">
      <c r="A2252" s="140"/>
      <c r="B2252" s="127"/>
      <c r="C2252" s="127"/>
      <c r="D2252" s="144"/>
      <c r="E2252" s="127"/>
      <c r="F2252" s="127"/>
      <c r="G2252" s="127"/>
      <c r="H2252" s="127"/>
      <c r="I2252" s="127"/>
      <c r="J2252" s="137"/>
      <c r="K2252" s="103" t="s">
        <v>13</v>
      </c>
      <c r="L2252" s="104" t="s">
        <v>60</v>
      </c>
      <c r="M2252" s="112" t="s">
        <v>67</v>
      </c>
      <c r="N2252" s="105">
        <v>600</v>
      </c>
      <c r="O2252" s="105">
        <v>3</v>
      </c>
      <c r="P2252" s="105">
        <v>5</v>
      </c>
      <c r="Q2252" s="105">
        <v>90</v>
      </c>
      <c r="R2252" s="106">
        <v>50</v>
      </c>
      <c r="S2252" s="127"/>
      <c r="T2252" s="127"/>
      <c r="U2252" s="127"/>
      <c r="V2252" s="127"/>
      <c r="W2252" s="127"/>
      <c r="X2252" s="127"/>
      <c r="Y2252" s="127"/>
      <c r="Z2252" s="127"/>
      <c r="AA2252" s="134"/>
    </row>
    <row r="2253" spans="1:31" ht="13.5" thickBot="1" x14ac:dyDescent="0.25">
      <c r="A2253" s="141"/>
      <c r="B2253" s="128"/>
      <c r="C2253" s="128"/>
      <c r="D2253" s="145"/>
      <c r="E2253" s="128"/>
      <c r="F2253" s="128"/>
      <c r="G2253" s="128"/>
      <c r="H2253" s="128"/>
      <c r="I2253" s="128"/>
      <c r="J2253" s="138"/>
      <c r="K2253" s="107" t="s">
        <v>14</v>
      </c>
      <c r="L2253" s="108" t="s">
        <v>60</v>
      </c>
      <c r="M2253" s="113" t="s">
        <v>186</v>
      </c>
      <c r="N2253" s="109">
        <v>600</v>
      </c>
      <c r="O2253" s="109">
        <v>3</v>
      </c>
      <c r="P2253" s="109">
        <v>5</v>
      </c>
      <c r="Q2253" s="109" t="s">
        <v>201</v>
      </c>
      <c r="R2253" s="110"/>
      <c r="S2253" s="128"/>
      <c r="T2253" s="128"/>
      <c r="U2253" s="128"/>
      <c r="V2253" s="128"/>
      <c r="W2253" s="128"/>
      <c r="X2253" s="128"/>
      <c r="Y2253" s="128"/>
      <c r="Z2253" s="128"/>
      <c r="AA2253" s="135"/>
    </row>
    <row r="2254" spans="1:31" x14ac:dyDescent="0.2">
      <c r="A2254" s="139" t="s">
        <v>969</v>
      </c>
      <c r="B2254" s="126" t="s">
        <v>76</v>
      </c>
      <c r="C2254" s="142">
        <v>43666</v>
      </c>
      <c r="D2254" s="143" t="s">
        <v>78</v>
      </c>
      <c r="E2254" s="126"/>
      <c r="F2254" s="126"/>
      <c r="G2254" s="126"/>
      <c r="H2254" s="126"/>
      <c r="I2254" s="126"/>
      <c r="J2254" s="136" t="s">
        <v>79</v>
      </c>
      <c r="K2254" s="100" t="s">
        <v>23</v>
      </c>
      <c r="L2254" s="93" t="s">
        <v>60</v>
      </c>
      <c r="M2254" s="111" t="s">
        <v>179</v>
      </c>
      <c r="N2254" s="101">
        <v>600</v>
      </c>
      <c r="O2254" s="101">
        <v>3</v>
      </c>
      <c r="P2254" s="101">
        <v>18</v>
      </c>
      <c r="Q2254" s="101">
        <v>80</v>
      </c>
      <c r="R2254" s="102"/>
      <c r="S2254" s="126" t="s">
        <v>73</v>
      </c>
      <c r="T2254" s="126">
        <v>3</v>
      </c>
      <c r="U2254" s="126">
        <v>18</v>
      </c>
      <c r="V2254" s="126">
        <v>52</v>
      </c>
      <c r="W2254" s="126">
        <v>50</v>
      </c>
      <c r="X2254" s="126">
        <v>5288.35</v>
      </c>
      <c r="Y2254" s="126" t="s">
        <v>74</v>
      </c>
      <c r="Z2254" s="126"/>
      <c r="AA2254" s="133" t="s">
        <v>85</v>
      </c>
      <c r="AE2254" t="str">
        <f>IF(P2254&gt;U2254,"XXXX","")</f>
        <v/>
      </c>
    </row>
    <row r="2255" spans="1:31" x14ac:dyDescent="0.2">
      <c r="A2255" s="140"/>
      <c r="B2255" s="127"/>
      <c r="C2255" s="127"/>
      <c r="D2255" s="144"/>
      <c r="E2255" s="127"/>
      <c r="F2255" s="127"/>
      <c r="G2255" s="127"/>
      <c r="H2255" s="127"/>
      <c r="I2255" s="127"/>
      <c r="J2255" s="137"/>
      <c r="K2255" s="103" t="s">
        <v>13</v>
      </c>
      <c r="L2255" s="104" t="s">
        <v>60</v>
      </c>
      <c r="M2255" s="112" t="s">
        <v>67</v>
      </c>
      <c r="N2255" s="105">
        <v>600</v>
      </c>
      <c r="O2255" s="105">
        <v>3</v>
      </c>
      <c r="P2255" s="105">
        <v>5</v>
      </c>
      <c r="Q2255" s="105">
        <v>90</v>
      </c>
      <c r="R2255" s="106">
        <v>50</v>
      </c>
      <c r="S2255" s="127"/>
      <c r="T2255" s="127"/>
      <c r="U2255" s="127"/>
      <c r="V2255" s="127"/>
      <c r="W2255" s="127"/>
      <c r="X2255" s="127"/>
      <c r="Y2255" s="127"/>
      <c r="Z2255" s="127"/>
      <c r="AA2255" s="134"/>
    </row>
    <row r="2256" spans="1:31" ht="13.5" thickBot="1" x14ac:dyDescent="0.25">
      <c r="A2256" s="141"/>
      <c r="B2256" s="128"/>
      <c r="C2256" s="128"/>
      <c r="D2256" s="145"/>
      <c r="E2256" s="128"/>
      <c r="F2256" s="128"/>
      <c r="G2256" s="128"/>
      <c r="H2256" s="128"/>
      <c r="I2256" s="128"/>
      <c r="J2256" s="138"/>
      <c r="K2256" s="107" t="s">
        <v>14</v>
      </c>
      <c r="L2256" s="108" t="s">
        <v>60</v>
      </c>
      <c r="M2256" s="113" t="s">
        <v>186</v>
      </c>
      <c r="N2256" s="109">
        <v>600</v>
      </c>
      <c r="O2256" s="109">
        <v>3</v>
      </c>
      <c r="P2256" s="109">
        <v>5</v>
      </c>
      <c r="Q2256" s="109" t="s">
        <v>201</v>
      </c>
      <c r="R2256" s="110"/>
      <c r="S2256" s="128"/>
      <c r="T2256" s="128"/>
      <c r="U2256" s="128"/>
      <c r="V2256" s="128"/>
      <c r="W2256" s="128"/>
      <c r="X2256" s="128"/>
      <c r="Y2256" s="128"/>
      <c r="Z2256" s="128"/>
      <c r="AA2256" s="135"/>
    </row>
    <row r="2257" spans="1:31" x14ac:dyDescent="0.2">
      <c r="A2257" s="139" t="s">
        <v>970</v>
      </c>
      <c r="B2257" s="126" t="s">
        <v>76</v>
      </c>
      <c r="C2257" s="142">
        <v>43666</v>
      </c>
      <c r="D2257" s="143" t="s">
        <v>78</v>
      </c>
      <c r="E2257" s="126"/>
      <c r="F2257" s="126"/>
      <c r="G2257" s="126"/>
      <c r="H2257" s="126"/>
      <c r="I2257" s="126"/>
      <c r="J2257" s="136" t="s">
        <v>79</v>
      </c>
      <c r="K2257" s="100" t="s">
        <v>23</v>
      </c>
      <c r="L2257" s="93" t="s">
        <v>60</v>
      </c>
      <c r="M2257" s="111" t="s">
        <v>179</v>
      </c>
      <c r="N2257" s="101">
        <v>600</v>
      </c>
      <c r="O2257" s="101">
        <v>3</v>
      </c>
      <c r="P2257" s="101">
        <v>18</v>
      </c>
      <c r="Q2257" s="101">
        <v>90</v>
      </c>
      <c r="R2257" s="102"/>
      <c r="S2257" s="126" t="s">
        <v>73</v>
      </c>
      <c r="T2257" s="126">
        <v>3</v>
      </c>
      <c r="U2257" s="126">
        <v>18</v>
      </c>
      <c r="V2257" s="126">
        <v>52</v>
      </c>
      <c r="W2257" s="126">
        <v>50</v>
      </c>
      <c r="X2257" s="126">
        <v>5288.35</v>
      </c>
      <c r="Y2257" s="126" t="s">
        <v>74</v>
      </c>
      <c r="Z2257" s="126"/>
      <c r="AA2257" s="133" t="s">
        <v>85</v>
      </c>
      <c r="AE2257" t="str">
        <f>IF(P2257&gt;U2257,"XXXX","")</f>
        <v/>
      </c>
    </row>
    <row r="2258" spans="1:31" x14ac:dyDescent="0.2">
      <c r="A2258" s="140"/>
      <c r="B2258" s="127"/>
      <c r="C2258" s="127"/>
      <c r="D2258" s="144"/>
      <c r="E2258" s="127"/>
      <c r="F2258" s="127"/>
      <c r="G2258" s="127"/>
      <c r="H2258" s="127"/>
      <c r="I2258" s="127"/>
      <c r="J2258" s="137"/>
      <c r="K2258" s="103" t="s">
        <v>13</v>
      </c>
      <c r="L2258" s="104" t="s">
        <v>60</v>
      </c>
      <c r="M2258" s="112" t="s">
        <v>67</v>
      </c>
      <c r="N2258" s="105">
        <v>600</v>
      </c>
      <c r="O2258" s="105">
        <v>3</v>
      </c>
      <c r="P2258" s="105">
        <v>5</v>
      </c>
      <c r="Q2258" s="105">
        <v>90</v>
      </c>
      <c r="R2258" s="106">
        <v>50</v>
      </c>
      <c r="S2258" s="127"/>
      <c r="T2258" s="127"/>
      <c r="U2258" s="127"/>
      <c r="V2258" s="127"/>
      <c r="W2258" s="127"/>
      <c r="X2258" s="127"/>
      <c r="Y2258" s="127"/>
      <c r="Z2258" s="127"/>
      <c r="AA2258" s="134"/>
    </row>
    <row r="2259" spans="1:31" ht="13.5" thickBot="1" x14ac:dyDescent="0.25">
      <c r="A2259" s="141"/>
      <c r="B2259" s="128"/>
      <c r="C2259" s="128"/>
      <c r="D2259" s="145"/>
      <c r="E2259" s="128"/>
      <c r="F2259" s="128"/>
      <c r="G2259" s="128"/>
      <c r="H2259" s="128"/>
      <c r="I2259" s="128"/>
      <c r="J2259" s="138"/>
      <c r="K2259" s="107" t="s">
        <v>14</v>
      </c>
      <c r="L2259" s="108" t="s">
        <v>60</v>
      </c>
      <c r="M2259" s="113" t="s">
        <v>186</v>
      </c>
      <c r="N2259" s="109">
        <v>600</v>
      </c>
      <c r="O2259" s="109">
        <v>3</v>
      </c>
      <c r="P2259" s="109">
        <v>5</v>
      </c>
      <c r="Q2259" s="109" t="s">
        <v>201</v>
      </c>
      <c r="R2259" s="110"/>
      <c r="S2259" s="128"/>
      <c r="T2259" s="128"/>
      <c r="U2259" s="128"/>
      <c r="V2259" s="128"/>
      <c r="W2259" s="128"/>
      <c r="X2259" s="128"/>
      <c r="Y2259" s="128"/>
      <c r="Z2259" s="128"/>
      <c r="AA2259" s="135"/>
    </row>
    <row r="2260" spans="1:31" x14ac:dyDescent="0.2">
      <c r="A2260" s="139" t="s">
        <v>971</v>
      </c>
      <c r="B2260" s="126" t="s">
        <v>76</v>
      </c>
      <c r="C2260" s="142">
        <v>43666</v>
      </c>
      <c r="D2260" s="143" t="s">
        <v>78</v>
      </c>
      <c r="E2260" s="126"/>
      <c r="F2260" s="126"/>
      <c r="G2260" s="126"/>
      <c r="H2260" s="126"/>
      <c r="I2260" s="126"/>
      <c r="J2260" s="136" t="s">
        <v>79</v>
      </c>
      <c r="K2260" s="100" t="s">
        <v>23</v>
      </c>
      <c r="L2260" s="93" t="s">
        <v>60</v>
      </c>
      <c r="M2260" s="111" t="s">
        <v>179</v>
      </c>
      <c r="N2260" s="101">
        <v>600</v>
      </c>
      <c r="O2260" s="101">
        <v>3</v>
      </c>
      <c r="P2260" s="101">
        <v>18</v>
      </c>
      <c r="Q2260" s="101">
        <v>100</v>
      </c>
      <c r="R2260" s="102"/>
      <c r="S2260" s="126" t="s">
        <v>73</v>
      </c>
      <c r="T2260" s="126">
        <v>3</v>
      </c>
      <c r="U2260" s="126">
        <v>18</v>
      </c>
      <c r="V2260" s="126">
        <v>52</v>
      </c>
      <c r="W2260" s="126">
        <v>50</v>
      </c>
      <c r="X2260" s="126">
        <v>5288.35</v>
      </c>
      <c r="Y2260" s="126" t="s">
        <v>74</v>
      </c>
      <c r="Z2260" s="126"/>
      <c r="AA2260" s="133" t="s">
        <v>85</v>
      </c>
      <c r="AE2260" t="str">
        <f>IF(P2260&gt;U2260,"XXXX","")</f>
        <v/>
      </c>
    </row>
    <row r="2261" spans="1:31" x14ac:dyDescent="0.2">
      <c r="A2261" s="140"/>
      <c r="B2261" s="127"/>
      <c r="C2261" s="127"/>
      <c r="D2261" s="144"/>
      <c r="E2261" s="127"/>
      <c r="F2261" s="127"/>
      <c r="G2261" s="127"/>
      <c r="H2261" s="127"/>
      <c r="I2261" s="127"/>
      <c r="J2261" s="137"/>
      <c r="K2261" s="103" t="s">
        <v>13</v>
      </c>
      <c r="L2261" s="104" t="s">
        <v>60</v>
      </c>
      <c r="M2261" s="112" t="s">
        <v>67</v>
      </c>
      <c r="N2261" s="105">
        <v>600</v>
      </c>
      <c r="O2261" s="105">
        <v>3</v>
      </c>
      <c r="P2261" s="105">
        <v>5</v>
      </c>
      <c r="Q2261" s="105">
        <v>90</v>
      </c>
      <c r="R2261" s="106">
        <v>50</v>
      </c>
      <c r="S2261" s="127"/>
      <c r="T2261" s="127"/>
      <c r="U2261" s="127"/>
      <c r="V2261" s="127"/>
      <c r="W2261" s="127"/>
      <c r="X2261" s="127"/>
      <c r="Y2261" s="127"/>
      <c r="Z2261" s="127"/>
      <c r="AA2261" s="134"/>
    </row>
    <row r="2262" spans="1:31" ht="13.5" thickBot="1" x14ac:dyDescent="0.25">
      <c r="A2262" s="141"/>
      <c r="B2262" s="128"/>
      <c r="C2262" s="128"/>
      <c r="D2262" s="145"/>
      <c r="E2262" s="128"/>
      <c r="F2262" s="128"/>
      <c r="G2262" s="128"/>
      <c r="H2262" s="128"/>
      <c r="I2262" s="128"/>
      <c r="J2262" s="138"/>
      <c r="K2262" s="107" t="s">
        <v>14</v>
      </c>
      <c r="L2262" s="108" t="s">
        <v>60</v>
      </c>
      <c r="M2262" s="113" t="s">
        <v>186</v>
      </c>
      <c r="N2262" s="109">
        <v>600</v>
      </c>
      <c r="O2262" s="109">
        <v>3</v>
      </c>
      <c r="P2262" s="109">
        <v>5</v>
      </c>
      <c r="Q2262" s="109" t="s">
        <v>201</v>
      </c>
      <c r="R2262" s="110"/>
      <c r="S2262" s="128"/>
      <c r="T2262" s="128"/>
      <c r="U2262" s="128"/>
      <c r="V2262" s="128"/>
      <c r="W2262" s="128"/>
      <c r="X2262" s="128"/>
      <c r="Y2262" s="128"/>
      <c r="Z2262" s="128"/>
      <c r="AA2262" s="135"/>
    </row>
    <row r="2263" spans="1:31" x14ac:dyDescent="0.2">
      <c r="A2263" s="139" t="s">
        <v>972</v>
      </c>
      <c r="B2263" s="126" t="s">
        <v>76</v>
      </c>
      <c r="C2263" s="142">
        <v>43666</v>
      </c>
      <c r="D2263" s="143" t="s">
        <v>78</v>
      </c>
      <c r="E2263" s="126"/>
      <c r="F2263" s="126"/>
      <c r="G2263" s="126"/>
      <c r="H2263" s="126"/>
      <c r="I2263" s="126"/>
      <c r="J2263" s="136" t="s">
        <v>79</v>
      </c>
      <c r="K2263" s="100" t="s">
        <v>23</v>
      </c>
      <c r="L2263" s="93" t="s">
        <v>60</v>
      </c>
      <c r="M2263" s="111" t="s">
        <v>179</v>
      </c>
      <c r="N2263" s="101">
        <v>600</v>
      </c>
      <c r="O2263" s="101">
        <v>3</v>
      </c>
      <c r="P2263" s="101">
        <v>18</v>
      </c>
      <c r="Q2263" s="101">
        <v>110</v>
      </c>
      <c r="R2263" s="102"/>
      <c r="S2263" s="126" t="s">
        <v>73</v>
      </c>
      <c r="T2263" s="126">
        <v>3</v>
      </c>
      <c r="U2263" s="126">
        <v>18</v>
      </c>
      <c r="V2263" s="126">
        <v>52</v>
      </c>
      <c r="W2263" s="126">
        <v>50</v>
      </c>
      <c r="X2263" s="126">
        <v>5288.35</v>
      </c>
      <c r="Y2263" s="126" t="s">
        <v>74</v>
      </c>
      <c r="Z2263" s="126"/>
      <c r="AA2263" s="133" t="s">
        <v>85</v>
      </c>
      <c r="AE2263" t="str">
        <f>IF(P2263&gt;U2263,"XXXX","")</f>
        <v/>
      </c>
    </row>
    <row r="2264" spans="1:31" x14ac:dyDescent="0.2">
      <c r="A2264" s="140"/>
      <c r="B2264" s="127"/>
      <c r="C2264" s="127"/>
      <c r="D2264" s="144"/>
      <c r="E2264" s="127"/>
      <c r="F2264" s="127"/>
      <c r="G2264" s="127"/>
      <c r="H2264" s="127"/>
      <c r="I2264" s="127"/>
      <c r="J2264" s="137"/>
      <c r="K2264" s="103" t="s">
        <v>13</v>
      </c>
      <c r="L2264" s="104" t="s">
        <v>60</v>
      </c>
      <c r="M2264" s="112" t="s">
        <v>67</v>
      </c>
      <c r="N2264" s="105">
        <v>600</v>
      </c>
      <c r="O2264" s="105">
        <v>3</v>
      </c>
      <c r="P2264" s="105">
        <v>5</v>
      </c>
      <c r="Q2264" s="105">
        <v>90</v>
      </c>
      <c r="R2264" s="106">
        <v>50</v>
      </c>
      <c r="S2264" s="127"/>
      <c r="T2264" s="127"/>
      <c r="U2264" s="127"/>
      <c r="V2264" s="127"/>
      <c r="W2264" s="127"/>
      <c r="X2264" s="127"/>
      <c r="Y2264" s="127"/>
      <c r="Z2264" s="127"/>
      <c r="AA2264" s="134"/>
    </row>
    <row r="2265" spans="1:31" ht="13.5" thickBot="1" x14ac:dyDescent="0.25">
      <c r="A2265" s="141"/>
      <c r="B2265" s="128"/>
      <c r="C2265" s="128"/>
      <c r="D2265" s="145"/>
      <c r="E2265" s="128"/>
      <c r="F2265" s="128"/>
      <c r="G2265" s="128"/>
      <c r="H2265" s="128"/>
      <c r="I2265" s="128"/>
      <c r="J2265" s="138"/>
      <c r="K2265" s="107" t="s">
        <v>14</v>
      </c>
      <c r="L2265" s="108" t="s">
        <v>60</v>
      </c>
      <c r="M2265" s="113" t="s">
        <v>186</v>
      </c>
      <c r="N2265" s="109">
        <v>600</v>
      </c>
      <c r="O2265" s="109">
        <v>3</v>
      </c>
      <c r="P2265" s="109">
        <v>5</v>
      </c>
      <c r="Q2265" s="109" t="s">
        <v>201</v>
      </c>
      <c r="R2265" s="110"/>
      <c r="S2265" s="128"/>
      <c r="T2265" s="128"/>
      <c r="U2265" s="128"/>
      <c r="V2265" s="128"/>
      <c r="W2265" s="128"/>
      <c r="X2265" s="128"/>
      <c r="Y2265" s="128"/>
      <c r="Z2265" s="128"/>
      <c r="AA2265" s="135"/>
    </row>
    <row r="2266" spans="1:31" x14ac:dyDescent="0.2">
      <c r="A2266" s="139" t="s">
        <v>973</v>
      </c>
      <c r="B2266" s="126" t="s">
        <v>76</v>
      </c>
      <c r="C2266" s="142">
        <v>43666</v>
      </c>
      <c r="D2266" s="143" t="s">
        <v>78</v>
      </c>
      <c r="E2266" s="126"/>
      <c r="F2266" s="126"/>
      <c r="G2266" s="126"/>
      <c r="H2266" s="126"/>
      <c r="I2266" s="126"/>
      <c r="J2266" s="136" t="s">
        <v>79</v>
      </c>
      <c r="K2266" s="100" t="s">
        <v>23</v>
      </c>
      <c r="L2266" s="93" t="s">
        <v>60</v>
      </c>
      <c r="M2266" s="111" t="s">
        <v>179</v>
      </c>
      <c r="N2266" s="101">
        <v>600</v>
      </c>
      <c r="O2266" s="101">
        <v>3</v>
      </c>
      <c r="P2266" s="101">
        <v>18</v>
      </c>
      <c r="Q2266" s="101">
        <v>125</v>
      </c>
      <c r="R2266" s="102"/>
      <c r="S2266" s="126" t="s">
        <v>73</v>
      </c>
      <c r="T2266" s="126">
        <v>3</v>
      </c>
      <c r="U2266" s="126">
        <v>18</v>
      </c>
      <c r="V2266" s="126">
        <v>52</v>
      </c>
      <c r="W2266" s="126">
        <v>50</v>
      </c>
      <c r="X2266" s="126">
        <v>5288.35</v>
      </c>
      <c r="Y2266" s="126" t="s">
        <v>74</v>
      </c>
      <c r="Z2266" s="126"/>
      <c r="AA2266" s="133" t="s">
        <v>85</v>
      </c>
      <c r="AE2266" t="str">
        <f>IF(P2266&gt;U2266,"XXXX","")</f>
        <v/>
      </c>
    </row>
    <row r="2267" spans="1:31" x14ac:dyDescent="0.2">
      <c r="A2267" s="140"/>
      <c r="B2267" s="127"/>
      <c r="C2267" s="127"/>
      <c r="D2267" s="144"/>
      <c r="E2267" s="127"/>
      <c r="F2267" s="127"/>
      <c r="G2267" s="127"/>
      <c r="H2267" s="127"/>
      <c r="I2267" s="127"/>
      <c r="J2267" s="137"/>
      <c r="K2267" s="103" t="s">
        <v>13</v>
      </c>
      <c r="L2267" s="104" t="s">
        <v>60</v>
      </c>
      <c r="M2267" s="112" t="s">
        <v>67</v>
      </c>
      <c r="N2267" s="105">
        <v>600</v>
      </c>
      <c r="O2267" s="105">
        <v>3</v>
      </c>
      <c r="P2267" s="105">
        <v>5</v>
      </c>
      <c r="Q2267" s="105">
        <v>90</v>
      </c>
      <c r="R2267" s="106">
        <v>50</v>
      </c>
      <c r="S2267" s="127"/>
      <c r="T2267" s="127"/>
      <c r="U2267" s="127"/>
      <c r="V2267" s="127"/>
      <c r="W2267" s="127"/>
      <c r="X2267" s="127"/>
      <c r="Y2267" s="127"/>
      <c r="Z2267" s="127"/>
      <c r="AA2267" s="134"/>
    </row>
    <row r="2268" spans="1:31" ht="13.5" thickBot="1" x14ac:dyDescent="0.25">
      <c r="A2268" s="141"/>
      <c r="B2268" s="128"/>
      <c r="C2268" s="128"/>
      <c r="D2268" s="145"/>
      <c r="E2268" s="128"/>
      <c r="F2268" s="128"/>
      <c r="G2268" s="128"/>
      <c r="H2268" s="128"/>
      <c r="I2268" s="128"/>
      <c r="J2268" s="138"/>
      <c r="K2268" s="107" t="s">
        <v>14</v>
      </c>
      <c r="L2268" s="108" t="s">
        <v>60</v>
      </c>
      <c r="M2268" s="113" t="s">
        <v>186</v>
      </c>
      <c r="N2268" s="109">
        <v>600</v>
      </c>
      <c r="O2268" s="109">
        <v>3</v>
      </c>
      <c r="P2268" s="109">
        <v>5</v>
      </c>
      <c r="Q2268" s="109" t="s">
        <v>201</v>
      </c>
      <c r="R2268" s="110"/>
      <c r="S2268" s="128"/>
      <c r="T2268" s="128"/>
      <c r="U2268" s="128"/>
      <c r="V2268" s="128"/>
      <c r="W2268" s="128"/>
      <c r="X2268" s="128"/>
      <c r="Y2268" s="128"/>
      <c r="Z2268" s="128"/>
      <c r="AA2268" s="135"/>
    </row>
    <row r="2269" spans="1:31" x14ac:dyDescent="0.2">
      <c r="A2269" s="139" t="s">
        <v>974</v>
      </c>
      <c r="B2269" s="126" t="s">
        <v>76</v>
      </c>
      <c r="C2269" s="142">
        <v>43666</v>
      </c>
      <c r="D2269" s="143" t="s">
        <v>78</v>
      </c>
      <c r="E2269" s="126"/>
      <c r="F2269" s="126"/>
      <c r="G2269" s="126"/>
      <c r="H2269" s="126"/>
      <c r="I2269" s="126"/>
      <c r="J2269" s="136" t="s">
        <v>79</v>
      </c>
      <c r="K2269" s="100" t="s">
        <v>23</v>
      </c>
      <c r="L2269" s="93" t="s">
        <v>60</v>
      </c>
      <c r="M2269" s="111" t="s">
        <v>181</v>
      </c>
      <c r="N2269" s="101">
        <v>240</v>
      </c>
      <c r="O2269" s="101">
        <v>3</v>
      </c>
      <c r="P2269" s="101">
        <v>100</v>
      </c>
      <c r="Q2269" s="101">
        <v>70</v>
      </c>
      <c r="R2269" s="102"/>
      <c r="S2269" s="126">
        <v>200</v>
      </c>
      <c r="T2269" s="126">
        <v>3</v>
      </c>
      <c r="U2269" s="126">
        <v>100</v>
      </c>
      <c r="V2269" s="126">
        <v>48.3</v>
      </c>
      <c r="W2269" s="126">
        <v>15</v>
      </c>
      <c r="X2269" s="126">
        <v>5288.35</v>
      </c>
      <c r="Y2269" s="126" t="s">
        <v>74</v>
      </c>
      <c r="Z2269" s="126"/>
      <c r="AA2269" s="133" t="s">
        <v>85</v>
      </c>
      <c r="AE2269" t="str">
        <f>IF(P2269&gt;U2269,"XXXX","")</f>
        <v/>
      </c>
    </row>
    <row r="2270" spans="1:31" x14ac:dyDescent="0.2">
      <c r="A2270" s="140"/>
      <c r="B2270" s="127"/>
      <c r="C2270" s="127"/>
      <c r="D2270" s="144"/>
      <c r="E2270" s="127"/>
      <c r="F2270" s="127"/>
      <c r="G2270" s="127"/>
      <c r="H2270" s="127"/>
      <c r="I2270" s="127"/>
      <c r="J2270" s="137"/>
      <c r="K2270" s="103" t="s">
        <v>13</v>
      </c>
      <c r="L2270" s="104" t="s">
        <v>60</v>
      </c>
      <c r="M2270" s="112" t="s">
        <v>67</v>
      </c>
      <c r="N2270" s="105">
        <v>240</v>
      </c>
      <c r="O2270" s="105">
        <v>3</v>
      </c>
      <c r="P2270" s="105">
        <v>5</v>
      </c>
      <c r="Q2270" s="105">
        <v>90</v>
      </c>
      <c r="R2270" s="106">
        <v>25</v>
      </c>
      <c r="S2270" s="127"/>
      <c r="T2270" s="127"/>
      <c r="U2270" s="127"/>
      <c r="V2270" s="127"/>
      <c r="W2270" s="127"/>
      <c r="X2270" s="127"/>
      <c r="Y2270" s="127"/>
      <c r="Z2270" s="127"/>
      <c r="AA2270" s="134"/>
    </row>
    <row r="2271" spans="1:31" ht="13.5" thickBot="1" x14ac:dyDescent="0.25">
      <c r="A2271" s="141"/>
      <c r="B2271" s="128"/>
      <c r="C2271" s="128"/>
      <c r="D2271" s="145"/>
      <c r="E2271" s="128"/>
      <c r="F2271" s="128"/>
      <c r="G2271" s="128"/>
      <c r="H2271" s="128"/>
      <c r="I2271" s="128"/>
      <c r="J2271" s="138"/>
      <c r="K2271" s="107" t="s">
        <v>14</v>
      </c>
      <c r="L2271" s="108" t="s">
        <v>60</v>
      </c>
      <c r="M2271" s="113" t="s">
        <v>186</v>
      </c>
      <c r="N2271" s="109">
        <v>240</v>
      </c>
      <c r="O2271" s="109">
        <v>3</v>
      </c>
      <c r="P2271" s="109">
        <v>5</v>
      </c>
      <c r="Q2271" s="109" t="s">
        <v>201</v>
      </c>
      <c r="R2271" s="110"/>
      <c r="S2271" s="128"/>
      <c r="T2271" s="128"/>
      <c r="U2271" s="128"/>
      <c r="V2271" s="128"/>
      <c r="W2271" s="128"/>
      <c r="X2271" s="128"/>
      <c r="Y2271" s="128"/>
      <c r="Z2271" s="128"/>
      <c r="AA2271" s="135"/>
    </row>
    <row r="2272" spans="1:31" x14ac:dyDescent="0.2">
      <c r="A2272" s="139" t="s">
        <v>975</v>
      </c>
      <c r="B2272" s="126" t="s">
        <v>76</v>
      </c>
      <c r="C2272" s="142">
        <v>43666</v>
      </c>
      <c r="D2272" s="143" t="s">
        <v>78</v>
      </c>
      <c r="E2272" s="126"/>
      <c r="F2272" s="126"/>
      <c r="G2272" s="126"/>
      <c r="H2272" s="126"/>
      <c r="I2272" s="126"/>
      <c r="J2272" s="136" t="s">
        <v>79</v>
      </c>
      <c r="K2272" s="100" t="s">
        <v>23</v>
      </c>
      <c r="L2272" s="93" t="s">
        <v>60</v>
      </c>
      <c r="M2272" s="111" t="s">
        <v>181</v>
      </c>
      <c r="N2272" s="101">
        <v>240</v>
      </c>
      <c r="O2272" s="101">
        <v>3</v>
      </c>
      <c r="P2272" s="101">
        <v>100</v>
      </c>
      <c r="Q2272" s="101">
        <v>80</v>
      </c>
      <c r="R2272" s="102"/>
      <c r="S2272" s="126">
        <v>200</v>
      </c>
      <c r="T2272" s="126">
        <v>3</v>
      </c>
      <c r="U2272" s="126">
        <v>100</v>
      </c>
      <c r="V2272" s="126">
        <v>48.3</v>
      </c>
      <c r="W2272" s="126">
        <v>15</v>
      </c>
      <c r="X2272" s="126">
        <v>5288.35</v>
      </c>
      <c r="Y2272" s="126" t="s">
        <v>74</v>
      </c>
      <c r="Z2272" s="126"/>
      <c r="AA2272" s="133" t="s">
        <v>85</v>
      </c>
      <c r="AE2272" t="str">
        <f>IF(P2272&gt;U2272,"XXXX","")</f>
        <v/>
      </c>
    </row>
    <row r="2273" spans="1:31" x14ac:dyDescent="0.2">
      <c r="A2273" s="140"/>
      <c r="B2273" s="127"/>
      <c r="C2273" s="127"/>
      <c r="D2273" s="144"/>
      <c r="E2273" s="127"/>
      <c r="F2273" s="127"/>
      <c r="G2273" s="127"/>
      <c r="H2273" s="127"/>
      <c r="I2273" s="127"/>
      <c r="J2273" s="137"/>
      <c r="K2273" s="103" t="s">
        <v>13</v>
      </c>
      <c r="L2273" s="104" t="s">
        <v>60</v>
      </c>
      <c r="M2273" s="112" t="s">
        <v>67</v>
      </c>
      <c r="N2273" s="105">
        <v>240</v>
      </c>
      <c r="O2273" s="105">
        <v>3</v>
      </c>
      <c r="P2273" s="105">
        <v>5</v>
      </c>
      <c r="Q2273" s="105">
        <v>90</v>
      </c>
      <c r="R2273" s="106">
        <v>25</v>
      </c>
      <c r="S2273" s="127"/>
      <c r="T2273" s="127"/>
      <c r="U2273" s="127"/>
      <c r="V2273" s="127"/>
      <c r="W2273" s="127"/>
      <c r="X2273" s="127"/>
      <c r="Y2273" s="127"/>
      <c r="Z2273" s="127"/>
      <c r="AA2273" s="134"/>
    </row>
    <row r="2274" spans="1:31" ht="13.5" thickBot="1" x14ac:dyDescent="0.25">
      <c r="A2274" s="141"/>
      <c r="B2274" s="128"/>
      <c r="C2274" s="128"/>
      <c r="D2274" s="145"/>
      <c r="E2274" s="128"/>
      <c r="F2274" s="128"/>
      <c r="G2274" s="128"/>
      <c r="H2274" s="128"/>
      <c r="I2274" s="128"/>
      <c r="J2274" s="138"/>
      <c r="K2274" s="107" t="s">
        <v>14</v>
      </c>
      <c r="L2274" s="108" t="s">
        <v>60</v>
      </c>
      <c r="M2274" s="113" t="s">
        <v>186</v>
      </c>
      <c r="N2274" s="109">
        <v>240</v>
      </c>
      <c r="O2274" s="109">
        <v>3</v>
      </c>
      <c r="P2274" s="109">
        <v>5</v>
      </c>
      <c r="Q2274" s="109" t="s">
        <v>201</v>
      </c>
      <c r="R2274" s="110"/>
      <c r="S2274" s="128"/>
      <c r="T2274" s="128"/>
      <c r="U2274" s="128"/>
      <c r="V2274" s="128"/>
      <c r="W2274" s="128"/>
      <c r="X2274" s="128"/>
      <c r="Y2274" s="128"/>
      <c r="Z2274" s="128"/>
      <c r="AA2274" s="135"/>
    </row>
    <row r="2275" spans="1:31" x14ac:dyDescent="0.2">
      <c r="A2275" s="139" t="s">
        <v>976</v>
      </c>
      <c r="B2275" s="126" t="s">
        <v>76</v>
      </c>
      <c r="C2275" s="142">
        <v>43666</v>
      </c>
      <c r="D2275" s="143" t="s">
        <v>78</v>
      </c>
      <c r="E2275" s="126"/>
      <c r="F2275" s="126"/>
      <c r="G2275" s="126"/>
      <c r="H2275" s="126"/>
      <c r="I2275" s="126"/>
      <c r="J2275" s="136" t="s">
        <v>79</v>
      </c>
      <c r="K2275" s="100" t="s">
        <v>23</v>
      </c>
      <c r="L2275" s="93" t="s">
        <v>60</v>
      </c>
      <c r="M2275" s="111" t="s">
        <v>181</v>
      </c>
      <c r="N2275" s="101">
        <v>240</v>
      </c>
      <c r="O2275" s="101">
        <v>3</v>
      </c>
      <c r="P2275" s="101">
        <v>100</v>
      </c>
      <c r="Q2275" s="101">
        <v>90</v>
      </c>
      <c r="R2275" s="102"/>
      <c r="S2275" s="126">
        <v>200</v>
      </c>
      <c r="T2275" s="126">
        <v>3</v>
      </c>
      <c r="U2275" s="126">
        <v>100</v>
      </c>
      <c r="V2275" s="126">
        <v>48.3</v>
      </c>
      <c r="W2275" s="126">
        <v>15</v>
      </c>
      <c r="X2275" s="126">
        <v>5288.35</v>
      </c>
      <c r="Y2275" s="126" t="s">
        <v>74</v>
      </c>
      <c r="Z2275" s="126"/>
      <c r="AA2275" s="133" t="s">
        <v>85</v>
      </c>
      <c r="AE2275" t="str">
        <f>IF(P2275&gt;U2275,"XXXX","")</f>
        <v/>
      </c>
    </row>
    <row r="2276" spans="1:31" x14ac:dyDescent="0.2">
      <c r="A2276" s="140"/>
      <c r="B2276" s="127"/>
      <c r="C2276" s="127"/>
      <c r="D2276" s="144"/>
      <c r="E2276" s="127"/>
      <c r="F2276" s="127"/>
      <c r="G2276" s="127"/>
      <c r="H2276" s="127"/>
      <c r="I2276" s="127"/>
      <c r="J2276" s="137"/>
      <c r="K2276" s="103" t="s">
        <v>13</v>
      </c>
      <c r="L2276" s="104" t="s">
        <v>60</v>
      </c>
      <c r="M2276" s="112" t="s">
        <v>67</v>
      </c>
      <c r="N2276" s="105">
        <v>240</v>
      </c>
      <c r="O2276" s="105">
        <v>3</v>
      </c>
      <c r="P2276" s="105">
        <v>5</v>
      </c>
      <c r="Q2276" s="105">
        <v>90</v>
      </c>
      <c r="R2276" s="106">
        <v>25</v>
      </c>
      <c r="S2276" s="127"/>
      <c r="T2276" s="127"/>
      <c r="U2276" s="127"/>
      <c r="V2276" s="127"/>
      <c r="W2276" s="127"/>
      <c r="X2276" s="127"/>
      <c r="Y2276" s="127"/>
      <c r="Z2276" s="127"/>
      <c r="AA2276" s="134"/>
    </row>
    <row r="2277" spans="1:31" ht="13.5" thickBot="1" x14ac:dyDescent="0.25">
      <c r="A2277" s="141"/>
      <c r="B2277" s="128"/>
      <c r="C2277" s="128"/>
      <c r="D2277" s="145"/>
      <c r="E2277" s="128"/>
      <c r="F2277" s="128"/>
      <c r="G2277" s="128"/>
      <c r="H2277" s="128"/>
      <c r="I2277" s="128"/>
      <c r="J2277" s="138"/>
      <c r="K2277" s="107" t="s">
        <v>14</v>
      </c>
      <c r="L2277" s="108" t="s">
        <v>60</v>
      </c>
      <c r="M2277" s="113" t="s">
        <v>186</v>
      </c>
      <c r="N2277" s="109">
        <v>240</v>
      </c>
      <c r="O2277" s="109">
        <v>3</v>
      </c>
      <c r="P2277" s="109">
        <v>5</v>
      </c>
      <c r="Q2277" s="109" t="s">
        <v>201</v>
      </c>
      <c r="R2277" s="110"/>
      <c r="S2277" s="128"/>
      <c r="T2277" s="128"/>
      <c r="U2277" s="128"/>
      <c r="V2277" s="128"/>
      <c r="W2277" s="128"/>
      <c r="X2277" s="128"/>
      <c r="Y2277" s="128"/>
      <c r="Z2277" s="128"/>
      <c r="AA2277" s="135"/>
    </row>
    <row r="2278" spans="1:31" x14ac:dyDescent="0.2">
      <c r="A2278" s="139" t="s">
        <v>977</v>
      </c>
      <c r="B2278" s="126" t="s">
        <v>76</v>
      </c>
      <c r="C2278" s="142">
        <v>43666</v>
      </c>
      <c r="D2278" s="143" t="s">
        <v>78</v>
      </c>
      <c r="E2278" s="126"/>
      <c r="F2278" s="126"/>
      <c r="G2278" s="126"/>
      <c r="H2278" s="126"/>
      <c r="I2278" s="126"/>
      <c r="J2278" s="136" t="s">
        <v>79</v>
      </c>
      <c r="K2278" s="100" t="s">
        <v>23</v>
      </c>
      <c r="L2278" s="93" t="s">
        <v>60</v>
      </c>
      <c r="M2278" s="111" t="s">
        <v>181</v>
      </c>
      <c r="N2278" s="101">
        <v>240</v>
      </c>
      <c r="O2278" s="101">
        <v>3</v>
      </c>
      <c r="P2278" s="101">
        <v>100</v>
      </c>
      <c r="Q2278" s="101">
        <v>100</v>
      </c>
      <c r="R2278" s="102"/>
      <c r="S2278" s="126">
        <v>200</v>
      </c>
      <c r="T2278" s="126">
        <v>3</v>
      </c>
      <c r="U2278" s="126">
        <v>100</v>
      </c>
      <c r="V2278" s="126">
        <v>48.3</v>
      </c>
      <c r="W2278" s="126">
        <v>15</v>
      </c>
      <c r="X2278" s="126">
        <v>5288.35</v>
      </c>
      <c r="Y2278" s="126" t="s">
        <v>74</v>
      </c>
      <c r="Z2278" s="126"/>
      <c r="AA2278" s="133" t="s">
        <v>85</v>
      </c>
      <c r="AE2278" t="str">
        <f>IF(P2278&gt;U2278,"XXXX","")</f>
        <v/>
      </c>
    </row>
    <row r="2279" spans="1:31" x14ac:dyDescent="0.2">
      <c r="A2279" s="140"/>
      <c r="B2279" s="127"/>
      <c r="C2279" s="127"/>
      <c r="D2279" s="144"/>
      <c r="E2279" s="127"/>
      <c r="F2279" s="127"/>
      <c r="G2279" s="127"/>
      <c r="H2279" s="127"/>
      <c r="I2279" s="127"/>
      <c r="J2279" s="137"/>
      <c r="K2279" s="103" t="s">
        <v>13</v>
      </c>
      <c r="L2279" s="104" t="s">
        <v>60</v>
      </c>
      <c r="M2279" s="112" t="s">
        <v>67</v>
      </c>
      <c r="N2279" s="105">
        <v>240</v>
      </c>
      <c r="O2279" s="105">
        <v>3</v>
      </c>
      <c r="P2279" s="105">
        <v>5</v>
      </c>
      <c r="Q2279" s="105">
        <v>90</v>
      </c>
      <c r="R2279" s="106">
        <v>25</v>
      </c>
      <c r="S2279" s="127"/>
      <c r="T2279" s="127"/>
      <c r="U2279" s="127"/>
      <c r="V2279" s="127"/>
      <c r="W2279" s="127"/>
      <c r="X2279" s="127"/>
      <c r="Y2279" s="127"/>
      <c r="Z2279" s="127"/>
      <c r="AA2279" s="134"/>
    </row>
    <row r="2280" spans="1:31" ht="13.5" thickBot="1" x14ac:dyDescent="0.25">
      <c r="A2280" s="141"/>
      <c r="B2280" s="128"/>
      <c r="C2280" s="128"/>
      <c r="D2280" s="145"/>
      <c r="E2280" s="128"/>
      <c r="F2280" s="128"/>
      <c r="G2280" s="128"/>
      <c r="H2280" s="128"/>
      <c r="I2280" s="128"/>
      <c r="J2280" s="138"/>
      <c r="K2280" s="107" t="s">
        <v>14</v>
      </c>
      <c r="L2280" s="108" t="s">
        <v>60</v>
      </c>
      <c r="M2280" s="113" t="s">
        <v>186</v>
      </c>
      <c r="N2280" s="109">
        <v>240</v>
      </c>
      <c r="O2280" s="109">
        <v>3</v>
      </c>
      <c r="P2280" s="109">
        <v>5</v>
      </c>
      <c r="Q2280" s="109" t="s">
        <v>201</v>
      </c>
      <c r="R2280" s="110"/>
      <c r="S2280" s="128"/>
      <c r="T2280" s="128"/>
      <c r="U2280" s="128"/>
      <c r="V2280" s="128"/>
      <c r="W2280" s="128"/>
      <c r="X2280" s="128"/>
      <c r="Y2280" s="128"/>
      <c r="Z2280" s="128"/>
      <c r="AA2280" s="135"/>
    </row>
    <row r="2281" spans="1:31" x14ac:dyDescent="0.2">
      <c r="A2281" s="139" t="s">
        <v>978</v>
      </c>
      <c r="B2281" s="126" t="s">
        <v>76</v>
      </c>
      <c r="C2281" s="142">
        <v>43666</v>
      </c>
      <c r="D2281" s="143" t="s">
        <v>78</v>
      </c>
      <c r="E2281" s="126"/>
      <c r="F2281" s="126"/>
      <c r="G2281" s="126"/>
      <c r="H2281" s="126"/>
      <c r="I2281" s="126"/>
      <c r="J2281" s="136" t="s">
        <v>79</v>
      </c>
      <c r="K2281" s="100" t="s">
        <v>23</v>
      </c>
      <c r="L2281" s="93" t="s">
        <v>60</v>
      </c>
      <c r="M2281" s="111" t="s">
        <v>181</v>
      </c>
      <c r="N2281" s="101">
        <v>240</v>
      </c>
      <c r="O2281" s="101">
        <v>3</v>
      </c>
      <c r="P2281" s="101">
        <v>100</v>
      </c>
      <c r="Q2281" s="101">
        <v>110</v>
      </c>
      <c r="R2281" s="102"/>
      <c r="S2281" s="126">
        <v>200</v>
      </c>
      <c r="T2281" s="126">
        <v>3</v>
      </c>
      <c r="U2281" s="126">
        <v>100</v>
      </c>
      <c r="V2281" s="126">
        <v>48.3</v>
      </c>
      <c r="W2281" s="126">
        <v>15</v>
      </c>
      <c r="X2281" s="126">
        <v>5288.35</v>
      </c>
      <c r="Y2281" s="126" t="s">
        <v>74</v>
      </c>
      <c r="Z2281" s="126"/>
      <c r="AA2281" s="133" t="s">
        <v>85</v>
      </c>
      <c r="AE2281" t="str">
        <f>IF(P2281&gt;U2281,"XXXX","")</f>
        <v/>
      </c>
    </row>
    <row r="2282" spans="1:31" x14ac:dyDescent="0.2">
      <c r="A2282" s="140"/>
      <c r="B2282" s="127"/>
      <c r="C2282" s="127"/>
      <c r="D2282" s="144"/>
      <c r="E2282" s="127"/>
      <c r="F2282" s="127"/>
      <c r="G2282" s="127"/>
      <c r="H2282" s="127"/>
      <c r="I2282" s="127"/>
      <c r="J2282" s="137"/>
      <c r="K2282" s="103" t="s">
        <v>13</v>
      </c>
      <c r="L2282" s="104" t="s">
        <v>60</v>
      </c>
      <c r="M2282" s="112" t="s">
        <v>67</v>
      </c>
      <c r="N2282" s="105">
        <v>240</v>
      </c>
      <c r="O2282" s="105">
        <v>3</v>
      </c>
      <c r="P2282" s="105">
        <v>5</v>
      </c>
      <c r="Q2282" s="105">
        <v>90</v>
      </c>
      <c r="R2282" s="106">
        <v>25</v>
      </c>
      <c r="S2282" s="127"/>
      <c r="T2282" s="127"/>
      <c r="U2282" s="127"/>
      <c r="V2282" s="127"/>
      <c r="W2282" s="127"/>
      <c r="X2282" s="127"/>
      <c r="Y2282" s="127"/>
      <c r="Z2282" s="127"/>
      <c r="AA2282" s="134"/>
    </row>
    <row r="2283" spans="1:31" ht="13.5" thickBot="1" x14ac:dyDescent="0.25">
      <c r="A2283" s="141"/>
      <c r="B2283" s="128"/>
      <c r="C2283" s="128"/>
      <c r="D2283" s="145"/>
      <c r="E2283" s="128"/>
      <c r="F2283" s="128"/>
      <c r="G2283" s="128"/>
      <c r="H2283" s="128"/>
      <c r="I2283" s="128"/>
      <c r="J2283" s="138"/>
      <c r="K2283" s="107" t="s">
        <v>14</v>
      </c>
      <c r="L2283" s="108" t="s">
        <v>60</v>
      </c>
      <c r="M2283" s="113" t="s">
        <v>186</v>
      </c>
      <c r="N2283" s="109">
        <v>240</v>
      </c>
      <c r="O2283" s="109">
        <v>3</v>
      </c>
      <c r="P2283" s="109">
        <v>5</v>
      </c>
      <c r="Q2283" s="109" t="s">
        <v>201</v>
      </c>
      <c r="R2283" s="110"/>
      <c r="S2283" s="128"/>
      <c r="T2283" s="128"/>
      <c r="U2283" s="128"/>
      <c r="V2283" s="128"/>
      <c r="W2283" s="128"/>
      <c r="X2283" s="128"/>
      <c r="Y2283" s="128"/>
      <c r="Z2283" s="128"/>
      <c r="AA2283" s="135"/>
    </row>
    <row r="2284" spans="1:31" x14ac:dyDescent="0.2">
      <c r="A2284" s="139" t="s">
        <v>979</v>
      </c>
      <c r="B2284" s="126" t="s">
        <v>76</v>
      </c>
      <c r="C2284" s="142">
        <v>43666</v>
      </c>
      <c r="D2284" s="143" t="s">
        <v>78</v>
      </c>
      <c r="E2284" s="126"/>
      <c r="F2284" s="126"/>
      <c r="G2284" s="126"/>
      <c r="H2284" s="126"/>
      <c r="I2284" s="126"/>
      <c r="J2284" s="136" t="s">
        <v>79</v>
      </c>
      <c r="K2284" s="100" t="s">
        <v>23</v>
      </c>
      <c r="L2284" s="93" t="s">
        <v>60</v>
      </c>
      <c r="M2284" s="111" t="s">
        <v>181</v>
      </c>
      <c r="N2284" s="101">
        <v>240</v>
      </c>
      <c r="O2284" s="101">
        <v>3</v>
      </c>
      <c r="P2284" s="101">
        <v>100</v>
      </c>
      <c r="Q2284" s="101">
        <v>125</v>
      </c>
      <c r="R2284" s="102"/>
      <c r="S2284" s="126">
        <v>200</v>
      </c>
      <c r="T2284" s="126">
        <v>3</v>
      </c>
      <c r="U2284" s="126">
        <v>100</v>
      </c>
      <c r="V2284" s="126">
        <v>48.3</v>
      </c>
      <c r="W2284" s="126">
        <v>15</v>
      </c>
      <c r="X2284" s="126">
        <v>5288.35</v>
      </c>
      <c r="Y2284" s="126" t="s">
        <v>74</v>
      </c>
      <c r="Z2284" s="126"/>
      <c r="AA2284" s="133" t="s">
        <v>85</v>
      </c>
      <c r="AE2284" t="str">
        <f>IF(P2284&gt;U2284,"XXXX","")</f>
        <v/>
      </c>
    </row>
    <row r="2285" spans="1:31" x14ac:dyDescent="0.2">
      <c r="A2285" s="140"/>
      <c r="B2285" s="127"/>
      <c r="C2285" s="127"/>
      <c r="D2285" s="144"/>
      <c r="E2285" s="127"/>
      <c r="F2285" s="127"/>
      <c r="G2285" s="127"/>
      <c r="H2285" s="127"/>
      <c r="I2285" s="127"/>
      <c r="J2285" s="137"/>
      <c r="K2285" s="103" t="s">
        <v>13</v>
      </c>
      <c r="L2285" s="104" t="s">
        <v>60</v>
      </c>
      <c r="M2285" s="112" t="s">
        <v>67</v>
      </c>
      <c r="N2285" s="105">
        <v>240</v>
      </c>
      <c r="O2285" s="105">
        <v>3</v>
      </c>
      <c r="P2285" s="105">
        <v>5</v>
      </c>
      <c r="Q2285" s="105">
        <v>90</v>
      </c>
      <c r="R2285" s="106">
        <v>25</v>
      </c>
      <c r="S2285" s="127"/>
      <c r="T2285" s="127"/>
      <c r="U2285" s="127"/>
      <c r="V2285" s="127"/>
      <c r="W2285" s="127"/>
      <c r="X2285" s="127"/>
      <c r="Y2285" s="127"/>
      <c r="Z2285" s="127"/>
      <c r="AA2285" s="134"/>
    </row>
    <row r="2286" spans="1:31" ht="13.5" thickBot="1" x14ac:dyDescent="0.25">
      <c r="A2286" s="141"/>
      <c r="B2286" s="128"/>
      <c r="C2286" s="128"/>
      <c r="D2286" s="145"/>
      <c r="E2286" s="128"/>
      <c r="F2286" s="128"/>
      <c r="G2286" s="128"/>
      <c r="H2286" s="128"/>
      <c r="I2286" s="128"/>
      <c r="J2286" s="138"/>
      <c r="K2286" s="107" t="s">
        <v>14</v>
      </c>
      <c r="L2286" s="108" t="s">
        <v>60</v>
      </c>
      <c r="M2286" s="113" t="s">
        <v>186</v>
      </c>
      <c r="N2286" s="109">
        <v>240</v>
      </c>
      <c r="O2286" s="109">
        <v>3</v>
      </c>
      <c r="P2286" s="109">
        <v>5</v>
      </c>
      <c r="Q2286" s="109" t="s">
        <v>201</v>
      </c>
      <c r="R2286" s="110"/>
      <c r="S2286" s="128"/>
      <c r="T2286" s="128"/>
      <c r="U2286" s="128"/>
      <c r="V2286" s="128"/>
      <c r="W2286" s="128"/>
      <c r="X2286" s="128"/>
      <c r="Y2286" s="128"/>
      <c r="Z2286" s="128"/>
      <c r="AA2286" s="135"/>
    </row>
    <row r="2287" spans="1:31" x14ac:dyDescent="0.2">
      <c r="A2287" s="139" t="s">
        <v>980</v>
      </c>
      <c r="B2287" s="126" t="s">
        <v>76</v>
      </c>
      <c r="C2287" s="142">
        <v>43666</v>
      </c>
      <c r="D2287" s="143" t="s">
        <v>78</v>
      </c>
      <c r="E2287" s="126"/>
      <c r="F2287" s="126"/>
      <c r="G2287" s="126"/>
      <c r="H2287" s="126"/>
      <c r="I2287" s="126"/>
      <c r="J2287" s="136" t="s">
        <v>79</v>
      </c>
      <c r="K2287" s="100" t="s">
        <v>23</v>
      </c>
      <c r="L2287" s="93" t="s">
        <v>60</v>
      </c>
      <c r="M2287" s="111" t="s">
        <v>181</v>
      </c>
      <c r="N2287" s="101">
        <v>240</v>
      </c>
      <c r="O2287" s="101">
        <v>3</v>
      </c>
      <c r="P2287" s="101">
        <v>100</v>
      </c>
      <c r="Q2287" s="101">
        <v>80</v>
      </c>
      <c r="R2287" s="102"/>
      <c r="S2287" s="126">
        <v>200</v>
      </c>
      <c r="T2287" s="126">
        <v>3</v>
      </c>
      <c r="U2287" s="126">
        <v>100</v>
      </c>
      <c r="V2287" s="126">
        <v>62.1</v>
      </c>
      <c r="W2287" s="126">
        <v>20</v>
      </c>
      <c r="X2287" s="126">
        <v>5288.35</v>
      </c>
      <c r="Y2287" s="126" t="s">
        <v>74</v>
      </c>
      <c r="Z2287" s="126"/>
      <c r="AA2287" s="133" t="s">
        <v>85</v>
      </c>
      <c r="AE2287" t="str">
        <f>IF(P2287&gt;U2287,"XXXX","")</f>
        <v/>
      </c>
    </row>
    <row r="2288" spans="1:31" x14ac:dyDescent="0.2">
      <c r="A2288" s="140"/>
      <c r="B2288" s="127"/>
      <c r="C2288" s="127"/>
      <c r="D2288" s="144"/>
      <c r="E2288" s="127"/>
      <c r="F2288" s="127"/>
      <c r="G2288" s="127"/>
      <c r="H2288" s="127"/>
      <c r="I2288" s="127"/>
      <c r="J2288" s="137"/>
      <c r="K2288" s="103" t="s">
        <v>13</v>
      </c>
      <c r="L2288" s="104" t="s">
        <v>60</v>
      </c>
      <c r="M2288" s="112" t="s">
        <v>67</v>
      </c>
      <c r="N2288" s="105">
        <v>240</v>
      </c>
      <c r="O2288" s="105">
        <v>3</v>
      </c>
      <c r="P2288" s="105">
        <v>5</v>
      </c>
      <c r="Q2288" s="105">
        <v>90</v>
      </c>
      <c r="R2288" s="106">
        <v>25</v>
      </c>
      <c r="S2288" s="127"/>
      <c r="T2288" s="127"/>
      <c r="U2288" s="127"/>
      <c r="V2288" s="127"/>
      <c r="W2288" s="127"/>
      <c r="X2288" s="127"/>
      <c r="Y2288" s="127"/>
      <c r="Z2288" s="127"/>
      <c r="AA2288" s="134"/>
    </row>
    <row r="2289" spans="1:31" ht="13.5" thickBot="1" x14ac:dyDescent="0.25">
      <c r="A2289" s="141"/>
      <c r="B2289" s="128"/>
      <c r="C2289" s="128"/>
      <c r="D2289" s="145"/>
      <c r="E2289" s="128"/>
      <c r="F2289" s="128"/>
      <c r="G2289" s="128"/>
      <c r="H2289" s="128"/>
      <c r="I2289" s="128"/>
      <c r="J2289" s="138"/>
      <c r="K2289" s="107" t="s">
        <v>14</v>
      </c>
      <c r="L2289" s="108" t="s">
        <v>60</v>
      </c>
      <c r="M2289" s="113" t="s">
        <v>186</v>
      </c>
      <c r="N2289" s="109">
        <v>240</v>
      </c>
      <c r="O2289" s="109">
        <v>3</v>
      </c>
      <c r="P2289" s="109">
        <v>5</v>
      </c>
      <c r="Q2289" s="109" t="s">
        <v>201</v>
      </c>
      <c r="R2289" s="110"/>
      <c r="S2289" s="128"/>
      <c r="T2289" s="128"/>
      <c r="U2289" s="128"/>
      <c r="V2289" s="128"/>
      <c r="W2289" s="128"/>
      <c r="X2289" s="128"/>
      <c r="Y2289" s="128"/>
      <c r="Z2289" s="128"/>
      <c r="AA2289" s="135"/>
    </row>
    <row r="2290" spans="1:31" x14ac:dyDescent="0.2">
      <c r="A2290" s="139" t="s">
        <v>981</v>
      </c>
      <c r="B2290" s="126" t="s">
        <v>76</v>
      </c>
      <c r="C2290" s="142">
        <v>43666</v>
      </c>
      <c r="D2290" s="143" t="s">
        <v>78</v>
      </c>
      <c r="E2290" s="126"/>
      <c r="F2290" s="126"/>
      <c r="G2290" s="126"/>
      <c r="H2290" s="126"/>
      <c r="I2290" s="126"/>
      <c r="J2290" s="136" t="s">
        <v>79</v>
      </c>
      <c r="K2290" s="100" t="s">
        <v>23</v>
      </c>
      <c r="L2290" s="93" t="s">
        <v>60</v>
      </c>
      <c r="M2290" s="111" t="s">
        <v>181</v>
      </c>
      <c r="N2290" s="101">
        <v>240</v>
      </c>
      <c r="O2290" s="101">
        <v>3</v>
      </c>
      <c r="P2290" s="101">
        <v>100</v>
      </c>
      <c r="Q2290" s="101">
        <v>90</v>
      </c>
      <c r="R2290" s="102"/>
      <c r="S2290" s="126">
        <v>200</v>
      </c>
      <c r="T2290" s="126">
        <v>3</v>
      </c>
      <c r="U2290" s="126">
        <v>100</v>
      </c>
      <c r="V2290" s="126">
        <v>62.1</v>
      </c>
      <c r="W2290" s="126">
        <v>20</v>
      </c>
      <c r="X2290" s="126">
        <v>5288.35</v>
      </c>
      <c r="Y2290" s="126" t="s">
        <v>74</v>
      </c>
      <c r="Z2290" s="126"/>
      <c r="AA2290" s="133" t="s">
        <v>85</v>
      </c>
      <c r="AE2290" t="str">
        <f>IF(P2290&gt;U2290,"XXXX","")</f>
        <v/>
      </c>
    </row>
    <row r="2291" spans="1:31" x14ac:dyDescent="0.2">
      <c r="A2291" s="140"/>
      <c r="B2291" s="127"/>
      <c r="C2291" s="127"/>
      <c r="D2291" s="144"/>
      <c r="E2291" s="127"/>
      <c r="F2291" s="127"/>
      <c r="G2291" s="127"/>
      <c r="H2291" s="127"/>
      <c r="I2291" s="127"/>
      <c r="J2291" s="137"/>
      <c r="K2291" s="103" t="s">
        <v>13</v>
      </c>
      <c r="L2291" s="104" t="s">
        <v>60</v>
      </c>
      <c r="M2291" s="112" t="s">
        <v>67</v>
      </c>
      <c r="N2291" s="105">
        <v>240</v>
      </c>
      <c r="O2291" s="105">
        <v>3</v>
      </c>
      <c r="P2291" s="105">
        <v>5</v>
      </c>
      <c r="Q2291" s="105">
        <v>90</v>
      </c>
      <c r="R2291" s="106">
        <v>25</v>
      </c>
      <c r="S2291" s="127"/>
      <c r="T2291" s="127"/>
      <c r="U2291" s="127"/>
      <c r="V2291" s="127"/>
      <c r="W2291" s="127"/>
      <c r="X2291" s="127"/>
      <c r="Y2291" s="127"/>
      <c r="Z2291" s="127"/>
      <c r="AA2291" s="134"/>
    </row>
    <row r="2292" spans="1:31" ht="13.5" thickBot="1" x14ac:dyDescent="0.25">
      <c r="A2292" s="141"/>
      <c r="B2292" s="128"/>
      <c r="C2292" s="128"/>
      <c r="D2292" s="145"/>
      <c r="E2292" s="128"/>
      <c r="F2292" s="128"/>
      <c r="G2292" s="128"/>
      <c r="H2292" s="128"/>
      <c r="I2292" s="128"/>
      <c r="J2292" s="138"/>
      <c r="K2292" s="107" t="s">
        <v>14</v>
      </c>
      <c r="L2292" s="108" t="s">
        <v>60</v>
      </c>
      <c r="M2292" s="113" t="s">
        <v>186</v>
      </c>
      <c r="N2292" s="109">
        <v>240</v>
      </c>
      <c r="O2292" s="109">
        <v>3</v>
      </c>
      <c r="P2292" s="109">
        <v>5</v>
      </c>
      <c r="Q2292" s="109" t="s">
        <v>201</v>
      </c>
      <c r="R2292" s="110"/>
      <c r="S2292" s="128"/>
      <c r="T2292" s="128"/>
      <c r="U2292" s="128"/>
      <c r="V2292" s="128"/>
      <c r="W2292" s="128"/>
      <c r="X2292" s="128"/>
      <c r="Y2292" s="128"/>
      <c r="Z2292" s="128"/>
      <c r="AA2292" s="135"/>
    </row>
    <row r="2293" spans="1:31" x14ac:dyDescent="0.2">
      <c r="A2293" s="139" t="s">
        <v>982</v>
      </c>
      <c r="B2293" s="126" t="s">
        <v>76</v>
      </c>
      <c r="C2293" s="142">
        <v>43666</v>
      </c>
      <c r="D2293" s="143" t="s">
        <v>78</v>
      </c>
      <c r="E2293" s="126"/>
      <c r="F2293" s="126"/>
      <c r="G2293" s="126"/>
      <c r="H2293" s="126"/>
      <c r="I2293" s="126"/>
      <c r="J2293" s="136" t="s">
        <v>79</v>
      </c>
      <c r="K2293" s="100" t="s">
        <v>23</v>
      </c>
      <c r="L2293" s="93" t="s">
        <v>60</v>
      </c>
      <c r="M2293" s="111" t="s">
        <v>181</v>
      </c>
      <c r="N2293" s="101">
        <v>240</v>
      </c>
      <c r="O2293" s="101">
        <v>3</v>
      </c>
      <c r="P2293" s="101">
        <v>100</v>
      </c>
      <c r="Q2293" s="101">
        <v>100</v>
      </c>
      <c r="R2293" s="102"/>
      <c r="S2293" s="126">
        <v>200</v>
      </c>
      <c r="T2293" s="126">
        <v>3</v>
      </c>
      <c r="U2293" s="126">
        <v>100</v>
      </c>
      <c r="V2293" s="126">
        <v>62.1</v>
      </c>
      <c r="W2293" s="126">
        <v>20</v>
      </c>
      <c r="X2293" s="126">
        <v>5288.35</v>
      </c>
      <c r="Y2293" s="126" t="s">
        <v>74</v>
      </c>
      <c r="Z2293" s="126"/>
      <c r="AA2293" s="133" t="s">
        <v>85</v>
      </c>
      <c r="AE2293" t="str">
        <f>IF(P2293&gt;U2293,"XXXX","")</f>
        <v/>
      </c>
    </row>
    <row r="2294" spans="1:31" x14ac:dyDescent="0.2">
      <c r="A2294" s="140"/>
      <c r="B2294" s="127"/>
      <c r="C2294" s="127"/>
      <c r="D2294" s="144"/>
      <c r="E2294" s="127"/>
      <c r="F2294" s="127"/>
      <c r="G2294" s="127"/>
      <c r="H2294" s="127"/>
      <c r="I2294" s="127"/>
      <c r="J2294" s="137"/>
      <c r="K2294" s="103" t="s">
        <v>13</v>
      </c>
      <c r="L2294" s="104" t="s">
        <v>60</v>
      </c>
      <c r="M2294" s="112" t="s">
        <v>67</v>
      </c>
      <c r="N2294" s="105">
        <v>240</v>
      </c>
      <c r="O2294" s="105">
        <v>3</v>
      </c>
      <c r="P2294" s="105">
        <v>5</v>
      </c>
      <c r="Q2294" s="105">
        <v>90</v>
      </c>
      <c r="R2294" s="106">
        <v>25</v>
      </c>
      <c r="S2294" s="127"/>
      <c r="T2294" s="127"/>
      <c r="U2294" s="127"/>
      <c r="V2294" s="127"/>
      <c r="W2294" s="127"/>
      <c r="X2294" s="127"/>
      <c r="Y2294" s="127"/>
      <c r="Z2294" s="127"/>
      <c r="AA2294" s="134"/>
    </row>
    <row r="2295" spans="1:31" ht="13.5" thickBot="1" x14ac:dyDescent="0.25">
      <c r="A2295" s="141"/>
      <c r="B2295" s="128"/>
      <c r="C2295" s="128"/>
      <c r="D2295" s="145"/>
      <c r="E2295" s="128"/>
      <c r="F2295" s="128"/>
      <c r="G2295" s="128"/>
      <c r="H2295" s="128"/>
      <c r="I2295" s="128"/>
      <c r="J2295" s="138"/>
      <c r="K2295" s="107" t="s">
        <v>14</v>
      </c>
      <c r="L2295" s="108" t="s">
        <v>60</v>
      </c>
      <c r="M2295" s="113" t="s">
        <v>186</v>
      </c>
      <c r="N2295" s="109">
        <v>240</v>
      </c>
      <c r="O2295" s="109">
        <v>3</v>
      </c>
      <c r="P2295" s="109">
        <v>5</v>
      </c>
      <c r="Q2295" s="109" t="s">
        <v>201</v>
      </c>
      <c r="R2295" s="110"/>
      <c r="S2295" s="128"/>
      <c r="T2295" s="128"/>
      <c r="U2295" s="128"/>
      <c r="V2295" s="128"/>
      <c r="W2295" s="128"/>
      <c r="X2295" s="128"/>
      <c r="Y2295" s="128"/>
      <c r="Z2295" s="128"/>
      <c r="AA2295" s="135"/>
    </row>
    <row r="2296" spans="1:31" x14ac:dyDescent="0.2">
      <c r="A2296" s="139" t="s">
        <v>983</v>
      </c>
      <c r="B2296" s="126" t="s">
        <v>76</v>
      </c>
      <c r="C2296" s="142">
        <v>43666</v>
      </c>
      <c r="D2296" s="143" t="s">
        <v>78</v>
      </c>
      <c r="E2296" s="126"/>
      <c r="F2296" s="126"/>
      <c r="G2296" s="126"/>
      <c r="H2296" s="126"/>
      <c r="I2296" s="126"/>
      <c r="J2296" s="136" t="s">
        <v>79</v>
      </c>
      <c r="K2296" s="100" t="s">
        <v>23</v>
      </c>
      <c r="L2296" s="93" t="s">
        <v>60</v>
      </c>
      <c r="M2296" s="111" t="s">
        <v>181</v>
      </c>
      <c r="N2296" s="101">
        <v>240</v>
      </c>
      <c r="O2296" s="101">
        <v>3</v>
      </c>
      <c r="P2296" s="101">
        <v>100</v>
      </c>
      <c r="Q2296" s="101">
        <v>110</v>
      </c>
      <c r="R2296" s="102"/>
      <c r="S2296" s="126">
        <v>200</v>
      </c>
      <c r="T2296" s="126">
        <v>3</v>
      </c>
      <c r="U2296" s="126">
        <v>100</v>
      </c>
      <c r="V2296" s="126">
        <v>62.1</v>
      </c>
      <c r="W2296" s="126">
        <v>20</v>
      </c>
      <c r="X2296" s="126">
        <v>5288.35</v>
      </c>
      <c r="Y2296" s="126" t="s">
        <v>74</v>
      </c>
      <c r="Z2296" s="126"/>
      <c r="AA2296" s="133" t="s">
        <v>85</v>
      </c>
      <c r="AE2296" t="str">
        <f>IF(P2296&gt;U2296,"XXXX","")</f>
        <v/>
      </c>
    </row>
    <row r="2297" spans="1:31" x14ac:dyDescent="0.2">
      <c r="A2297" s="140"/>
      <c r="B2297" s="127"/>
      <c r="C2297" s="127"/>
      <c r="D2297" s="144"/>
      <c r="E2297" s="127"/>
      <c r="F2297" s="127"/>
      <c r="G2297" s="127"/>
      <c r="H2297" s="127"/>
      <c r="I2297" s="127"/>
      <c r="J2297" s="137"/>
      <c r="K2297" s="103" t="s">
        <v>13</v>
      </c>
      <c r="L2297" s="104" t="s">
        <v>60</v>
      </c>
      <c r="M2297" s="112" t="s">
        <v>67</v>
      </c>
      <c r="N2297" s="105">
        <v>240</v>
      </c>
      <c r="O2297" s="105">
        <v>3</v>
      </c>
      <c r="P2297" s="105">
        <v>5</v>
      </c>
      <c r="Q2297" s="105">
        <v>90</v>
      </c>
      <c r="R2297" s="106">
        <v>25</v>
      </c>
      <c r="S2297" s="127"/>
      <c r="T2297" s="127"/>
      <c r="U2297" s="127"/>
      <c r="V2297" s="127"/>
      <c r="W2297" s="127"/>
      <c r="X2297" s="127"/>
      <c r="Y2297" s="127"/>
      <c r="Z2297" s="127"/>
      <c r="AA2297" s="134"/>
    </row>
    <row r="2298" spans="1:31" ht="13.5" thickBot="1" x14ac:dyDescent="0.25">
      <c r="A2298" s="141"/>
      <c r="B2298" s="128"/>
      <c r="C2298" s="128"/>
      <c r="D2298" s="145"/>
      <c r="E2298" s="128"/>
      <c r="F2298" s="128"/>
      <c r="G2298" s="128"/>
      <c r="H2298" s="128"/>
      <c r="I2298" s="128"/>
      <c r="J2298" s="138"/>
      <c r="K2298" s="107" t="s">
        <v>14</v>
      </c>
      <c r="L2298" s="108" t="s">
        <v>60</v>
      </c>
      <c r="M2298" s="113" t="s">
        <v>186</v>
      </c>
      <c r="N2298" s="109">
        <v>240</v>
      </c>
      <c r="O2298" s="109">
        <v>3</v>
      </c>
      <c r="P2298" s="109">
        <v>5</v>
      </c>
      <c r="Q2298" s="109" t="s">
        <v>201</v>
      </c>
      <c r="R2298" s="110"/>
      <c r="S2298" s="128"/>
      <c r="T2298" s="128"/>
      <c r="U2298" s="128"/>
      <c r="V2298" s="128"/>
      <c r="W2298" s="128"/>
      <c r="X2298" s="128"/>
      <c r="Y2298" s="128"/>
      <c r="Z2298" s="128"/>
      <c r="AA2298" s="135"/>
    </row>
    <row r="2299" spans="1:31" x14ac:dyDescent="0.2">
      <c r="A2299" s="139" t="s">
        <v>984</v>
      </c>
      <c r="B2299" s="126" t="s">
        <v>76</v>
      </c>
      <c r="C2299" s="142">
        <v>43666</v>
      </c>
      <c r="D2299" s="143" t="s">
        <v>78</v>
      </c>
      <c r="E2299" s="126"/>
      <c r="F2299" s="126"/>
      <c r="G2299" s="126"/>
      <c r="H2299" s="126"/>
      <c r="I2299" s="126"/>
      <c r="J2299" s="136" t="s">
        <v>79</v>
      </c>
      <c r="K2299" s="100" t="s">
        <v>23</v>
      </c>
      <c r="L2299" s="93" t="s">
        <v>60</v>
      </c>
      <c r="M2299" s="111" t="s">
        <v>181</v>
      </c>
      <c r="N2299" s="101">
        <v>240</v>
      </c>
      <c r="O2299" s="101">
        <v>3</v>
      </c>
      <c r="P2299" s="101">
        <v>100</v>
      </c>
      <c r="Q2299" s="101">
        <v>125</v>
      </c>
      <c r="R2299" s="102"/>
      <c r="S2299" s="126">
        <v>200</v>
      </c>
      <c r="T2299" s="126">
        <v>3</v>
      </c>
      <c r="U2299" s="126">
        <v>100</v>
      </c>
      <c r="V2299" s="126">
        <v>62.1</v>
      </c>
      <c r="W2299" s="126">
        <v>20</v>
      </c>
      <c r="X2299" s="126">
        <v>5288.35</v>
      </c>
      <c r="Y2299" s="126" t="s">
        <v>74</v>
      </c>
      <c r="Z2299" s="126"/>
      <c r="AA2299" s="133" t="s">
        <v>85</v>
      </c>
      <c r="AE2299" t="str">
        <f>IF(P2299&gt;U2299,"XXXX","")</f>
        <v/>
      </c>
    </row>
    <row r="2300" spans="1:31" x14ac:dyDescent="0.2">
      <c r="A2300" s="140"/>
      <c r="B2300" s="127"/>
      <c r="C2300" s="127"/>
      <c r="D2300" s="144"/>
      <c r="E2300" s="127"/>
      <c r="F2300" s="127"/>
      <c r="G2300" s="127"/>
      <c r="H2300" s="127"/>
      <c r="I2300" s="127"/>
      <c r="J2300" s="137"/>
      <c r="K2300" s="103" t="s">
        <v>13</v>
      </c>
      <c r="L2300" s="104" t="s">
        <v>60</v>
      </c>
      <c r="M2300" s="112" t="s">
        <v>67</v>
      </c>
      <c r="N2300" s="105">
        <v>240</v>
      </c>
      <c r="O2300" s="105">
        <v>3</v>
      </c>
      <c r="P2300" s="105">
        <v>5</v>
      </c>
      <c r="Q2300" s="105">
        <v>90</v>
      </c>
      <c r="R2300" s="106">
        <v>25</v>
      </c>
      <c r="S2300" s="127"/>
      <c r="T2300" s="127"/>
      <c r="U2300" s="127"/>
      <c r="V2300" s="127"/>
      <c r="W2300" s="127"/>
      <c r="X2300" s="127"/>
      <c r="Y2300" s="127"/>
      <c r="Z2300" s="127"/>
      <c r="AA2300" s="134"/>
    </row>
    <row r="2301" spans="1:31" ht="13.5" thickBot="1" x14ac:dyDescent="0.25">
      <c r="A2301" s="141"/>
      <c r="B2301" s="128"/>
      <c r="C2301" s="128"/>
      <c r="D2301" s="145"/>
      <c r="E2301" s="128"/>
      <c r="F2301" s="128"/>
      <c r="G2301" s="128"/>
      <c r="H2301" s="128"/>
      <c r="I2301" s="128"/>
      <c r="J2301" s="138"/>
      <c r="K2301" s="107" t="s">
        <v>14</v>
      </c>
      <c r="L2301" s="108" t="s">
        <v>60</v>
      </c>
      <c r="M2301" s="113" t="s">
        <v>186</v>
      </c>
      <c r="N2301" s="109">
        <v>240</v>
      </c>
      <c r="O2301" s="109">
        <v>3</v>
      </c>
      <c r="P2301" s="109">
        <v>5</v>
      </c>
      <c r="Q2301" s="109" t="s">
        <v>201</v>
      </c>
      <c r="R2301" s="110"/>
      <c r="S2301" s="128"/>
      <c r="T2301" s="128"/>
      <c r="U2301" s="128"/>
      <c r="V2301" s="128"/>
      <c r="W2301" s="128"/>
      <c r="X2301" s="128"/>
      <c r="Y2301" s="128"/>
      <c r="Z2301" s="128"/>
      <c r="AA2301" s="135"/>
    </row>
    <row r="2302" spans="1:31" x14ac:dyDescent="0.2">
      <c r="A2302" s="139" t="s">
        <v>985</v>
      </c>
      <c r="B2302" s="126" t="s">
        <v>76</v>
      </c>
      <c r="C2302" s="142">
        <v>43666</v>
      </c>
      <c r="D2302" s="143" t="s">
        <v>78</v>
      </c>
      <c r="E2302" s="126"/>
      <c r="F2302" s="126"/>
      <c r="G2302" s="126"/>
      <c r="H2302" s="126"/>
      <c r="I2302" s="126"/>
      <c r="J2302" s="136" t="s">
        <v>79</v>
      </c>
      <c r="K2302" s="100" t="s">
        <v>23</v>
      </c>
      <c r="L2302" s="93" t="s">
        <v>60</v>
      </c>
      <c r="M2302" s="111" t="s">
        <v>181</v>
      </c>
      <c r="N2302" s="101">
        <v>240</v>
      </c>
      <c r="O2302" s="101">
        <v>3</v>
      </c>
      <c r="P2302" s="101">
        <v>100</v>
      </c>
      <c r="Q2302" s="101">
        <v>100</v>
      </c>
      <c r="R2302" s="102"/>
      <c r="S2302" s="126">
        <v>200</v>
      </c>
      <c r="T2302" s="126">
        <v>3</v>
      </c>
      <c r="U2302" s="126">
        <v>100</v>
      </c>
      <c r="V2302" s="126">
        <v>78.2</v>
      </c>
      <c r="W2302" s="126">
        <v>25</v>
      </c>
      <c r="X2302" s="126">
        <v>5288.35</v>
      </c>
      <c r="Y2302" s="126" t="s">
        <v>74</v>
      </c>
      <c r="Z2302" s="126"/>
      <c r="AA2302" s="133" t="s">
        <v>85</v>
      </c>
      <c r="AE2302" t="str">
        <f>IF(P2302&gt;U2302,"XXXX","")</f>
        <v/>
      </c>
    </row>
    <row r="2303" spans="1:31" x14ac:dyDescent="0.2">
      <c r="A2303" s="140"/>
      <c r="B2303" s="127"/>
      <c r="C2303" s="127"/>
      <c r="D2303" s="144"/>
      <c r="E2303" s="127"/>
      <c r="F2303" s="127"/>
      <c r="G2303" s="127"/>
      <c r="H2303" s="127"/>
      <c r="I2303" s="127"/>
      <c r="J2303" s="137"/>
      <c r="K2303" s="103" t="s">
        <v>13</v>
      </c>
      <c r="L2303" s="104" t="s">
        <v>60</v>
      </c>
      <c r="M2303" s="112" t="s">
        <v>67</v>
      </c>
      <c r="N2303" s="105">
        <v>240</v>
      </c>
      <c r="O2303" s="105">
        <v>3</v>
      </c>
      <c r="P2303" s="105">
        <v>5</v>
      </c>
      <c r="Q2303" s="105">
        <v>90</v>
      </c>
      <c r="R2303" s="106">
        <v>25</v>
      </c>
      <c r="S2303" s="127"/>
      <c r="T2303" s="127"/>
      <c r="U2303" s="127"/>
      <c r="V2303" s="127"/>
      <c r="W2303" s="127"/>
      <c r="X2303" s="127"/>
      <c r="Y2303" s="127"/>
      <c r="Z2303" s="127"/>
      <c r="AA2303" s="134"/>
    </row>
    <row r="2304" spans="1:31" ht="13.5" thickBot="1" x14ac:dyDescent="0.25">
      <c r="A2304" s="141"/>
      <c r="B2304" s="128"/>
      <c r="C2304" s="128"/>
      <c r="D2304" s="145"/>
      <c r="E2304" s="128"/>
      <c r="F2304" s="128"/>
      <c r="G2304" s="128"/>
      <c r="H2304" s="128"/>
      <c r="I2304" s="128"/>
      <c r="J2304" s="138"/>
      <c r="K2304" s="107" t="s">
        <v>14</v>
      </c>
      <c r="L2304" s="108" t="s">
        <v>60</v>
      </c>
      <c r="M2304" s="113" t="s">
        <v>187</v>
      </c>
      <c r="N2304" s="109">
        <v>240</v>
      </c>
      <c r="O2304" s="109">
        <v>3</v>
      </c>
      <c r="P2304" s="109">
        <v>5</v>
      </c>
      <c r="Q2304" s="109" t="s">
        <v>202</v>
      </c>
      <c r="R2304" s="110"/>
      <c r="S2304" s="128"/>
      <c r="T2304" s="128"/>
      <c r="U2304" s="128"/>
      <c r="V2304" s="128"/>
      <c r="W2304" s="128"/>
      <c r="X2304" s="128"/>
      <c r="Y2304" s="128"/>
      <c r="Z2304" s="128"/>
      <c r="AA2304" s="135"/>
    </row>
    <row r="2305" spans="1:31" x14ac:dyDescent="0.2">
      <c r="A2305" s="139" t="s">
        <v>986</v>
      </c>
      <c r="B2305" s="126" t="s">
        <v>76</v>
      </c>
      <c r="C2305" s="142">
        <v>43666</v>
      </c>
      <c r="D2305" s="143" t="s">
        <v>78</v>
      </c>
      <c r="E2305" s="126"/>
      <c r="F2305" s="126"/>
      <c r="G2305" s="126"/>
      <c r="H2305" s="126"/>
      <c r="I2305" s="126"/>
      <c r="J2305" s="136" t="s">
        <v>79</v>
      </c>
      <c r="K2305" s="100" t="s">
        <v>23</v>
      </c>
      <c r="L2305" s="93" t="s">
        <v>60</v>
      </c>
      <c r="M2305" s="111" t="s">
        <v>181</v>
      </c>
      <c r="N2305" s="101">
        <v>240</v>
      </c>
      <c r="O2305" s="101">
        <v>3</v>
      </c>
      <c r="P2305" s="101">
        <v>100</v>
      </c>
      <c r="Q2305" s="101">
        <v>110</v>
      </c>
      <c r="R2305" s="102"/>
      <c r="S2305" s="126">
        <v>200</v>
      </c>
      <c r="T2305" s="126">
        <v>3</v>
      </c>
      <c r="U2305" s="126">
        <v>100</v>
      </c>
      <c r="V2305" s="126">
        <v>78.2</v>
      </c>
      <c r="W2305" s="126">
        <v>25</v>
      </c>
      <c r="X2305" s="126">
        <v>5288.35</v>
      </c>
      <c r="Y2305" s="126" t="s">
        <v>74</v>
      </c>
      <c r="Z2305" s="126"/>
      <c r="AA2305" s="133" t="s">
        <v>85</v>
      </c>
      <c r="AE2305" t="str">
        <f>IF(P2305&gt;U2305,"XXXX","")</f>
        <v/>
      </c>
    </row>
    <row r="2306" spans="1:31" x14ac:dyDescent="0.2">
      <c r="A2306" s="140"/>
      <c r="B2306" s="127"/>
      <c r="C2306" s="127"/>
      <c r="D2306" s="144"/>
      <c r="E2306" s="127"/>
      <c r="F2306" s="127"/>
      <c r="G2306" s="127"/>
      <c r="H2306" s="127"/>
      <c r="I2306" s="127"/>
      <c r="J2306" s="137"/>
      <c r="K2306" s="103" t="s">
        <v>13</v>
      </c>
      <c r="L2306" s="104" t="s">
        <v>60</v>
      </c>
      <c r="M2306" s="112" t="s">
        <v>67</v>
      </c>
      <c r="N2306" s="105">
        <v>240</v>
      </c>
      <c r="O2306" s="105">
        <v>3</v>
      </c>
      <c r="P2306" s="105">
        <v>5</v>
      </c>
      <c r="Q2306" s="105">
        <v>90</v>
      </c>
      <c r="R2306" s="106">
        <v>25</v>
      </c>
      <c r="S2306" s="127"/>
      <c r="T2306" s="127"/>
      <c r="U2306" s="127"/>
      <c r="V2306" s="127"/>
      <c r="W2306" s="127"/>
      <c r="X2306" s="127"/>
      <c r="Y2306" s="127"/>
      <c r="Z2306" s="127"/>
      <c r="AA2306" s="134"/>
    </row>
    <row r="2307" spans="1:31" ht="13.5" thickBot="1" x14ac:dyDescent="0.25">
      <c r="A2307" s="141"/>
      <c r="B2307" s="128"/>
      <c r="C2307" s="128"/>
      <c r="D2307" s="145"/>
      <c r="E2307" s="128"/>
      <c r="F2307" s="128"/>
      <c r="G2307" s="128"/>
      <c r="H2307" s="128"/>
      <c r="I2307" s="128"/>
      <c r="J2307" s="138"/>
      <c r="K2307" s="107" t="s">
        <v>14</v>
      </c>
      <c r="L2307" s="108" t="s">
        <v>60</v>
      </c>
      <c r="M2307" s="113" t="s">
        <v>187</v>
      </c>
      <c r="N2307" s="109">
        <v>240</v>
      </c>
      <c r="O2307" s="109">
        <v>3</v>
      </c>
      <c r="P2307" s="109">
        <v>5</v>
      </c>
      <c r="Q2307" s="109" t="s">
        <v>202</v>
      </c>
      <c r="R2307" s="110"/>
      <c r="S2307" s="128"/>
      <c r="T2307" s="128"/>
      <c r="U2307" s="128"/>
      <c r="V2307" s="128"/>
      <c r="W2307" s="128"/>
      <c r="X2307" s="128"/>
      <c r="Y2307" s="128"/>
      <c r="Z2307" s="128"/>
      <c r="AA2307" s="135"/>
    </row>
    <row r="2308" spans="1:31" x14ac:dyDescent="0.2">
      <c r="A2308" s="139" t="s">
        <v>987</v>
      </c>
      <c r="B2308" s="126" t="s">
        <v>76</v>
      </c>
      <c r="C2308" s="142">
        <v>43666</v>
      </c>
      <c r="D2308" s="143" t="s">
        <v>78</v>
      </c>
      <c r="E2308" s="126"/>
      <c r="F2308" s="126"/>
      <c r="G2308" s="126"/>
      <c r="H2308" s="126"/>
      <c r="I2308" s="126"/>
      <c r="J2308" s="136" t="s">
        <v>79</v>
      </c>
      <c r="K2308" s="100" t="s">
        <v>23</v>
      </c>
      <c r="L2308" s="93" t="s">
        <v>60</v>
      </c>
      <c r="M2308" s="111" t="s">
        <v>181</v>
      </c>
      <c r="N2308" s="101">
        <v>240</v>
      </c>
      <c r="O2308" s="101">
        <v>3</v>
      </c>
      <c r="P2308" s="101">
        <v>100</v>
      </c>
      <c r="Q2308" s="101">
        <v>125</v>
      </c>
      <c r="R2308" s="102"/>
      <c r="S2308" s="126">
        <v>200</v>
      </c>
      <c r="T2308" s="126">
        <v>3</v>
      </c>
      <c r="U2308" s="126">
        <v>100</v>
      </c>
      <c r="V2308" s="126">
        <v>78.2</v>
      </c>
      <c r="W2308" s="126">
        <v>25</v>
      </c>
      <c r="X2308" s="126">
        <v>5288.35</v>
      </c>
      <c r="Y2308" s="126" t="s">
        <v>74</v>
      </c>
      <c r="Z2308" s="126"/>
      <c r="AA2308" s="133" t="s">
        <v>85</v>
      </c>
      <c r="AE2308" t="str">
        <f>IF(P2308&gt;U2308,"XXXX","")</f>
        <v/>
      </c>
    </row>
    <row r="2309" spans="1:31" x14ac:dyDescent="0.2">
      <c r="A2309" s="140"/>
      <c r="B2309" s="127"/>
      <c r="C2309" s="127"/>
      <c r="D2309" s="144"/>
      <c r="E2309" s="127"/>
      <c r="F2309" s="127"/>
      <c r="G2309" s="127"/>
      <c r="H2309" s="127"/>
      <c r="I2309" s="127"/>
      <c r="J2309" s="137"/>
      <c r="K2309" s="103" t="s">
        <v>13</v>
      </c>
      <c r="L2309" s="104" t="s">
        <v>60</v>
      </c>
      <c r="M2309" s="112" t="s">
        <v>67</v>
      </c>
      <c r="N2309" s="105">
        <v>240</v>
      </c>
      <c r="O2309" s="105">
        <v>3</v>
      </c>
      <c r="P2309" s="105">
        <v>5</v>
      </c>
      <c r="Q2309" s="105">
        <v>90</v>
      </c>
      <c r="R2309" s="106">
        <v>25</v>
      </c>
      <c r="S2309" s="127"/>
      <c r="T2309" s="127"/>
      <c r="U2309" s="127"/>
      <c r="V2309" s="127"/>
      <c r="W2309" s="127"/>
      <c r="X2309" s="127"/>
      <c r="Y2309" s="127"/>
      <c r="Z2309" s="127"/>
      <c r="AA2309" s="134"/>
    </row>
    <row r="2310" spans="1:31" ht="13.5" thickBot="1" x14ac:dyDescent="0.25">
      <c r="A2310" s="141"/>
      <c r="B2310" s="128"/>
      <c r="C2310" s="128"/>
      <c r="D2310" s="145"/>
      <c r="E2310" s="128"/>
      <c r="F2310" s="128"/>
      <c r="G2310" s="128"/>
      <c r="H2310" s="128"/>
      <c r="I2310" s="128"/>
      <c r="J2310" s="138"/>
      <c r="K2310" s="107" t="s">
        <v>14</v>
      </c>
      <c r="L2310" s="108" t="s">
        <v>60</v>
      </c>
      <c r="M2310" s="113" t="s">
        <v>187</v>
      </c>
      <c r="N2310" s="109">
        <v>240</v>
      </c>
      <c r="O2310" s="109">
        <v>3</v>
      </c>
      <c r="P2310" s="109">
        <v>5</v>
      </c>
      <c r="Q2310" s="109" t="s">
        <v>202</v>
      </c>
      <c r="R2310" s="110"/>
      <c r="S2310" s="128"/>
      <c r="T2310" s="128"/>
      <c r="U2310" s="128"/>
      <c r="V2310" s="128"/>
      <c r="W2310" s="128"/>
      <c r="X2310" s="128"/>
      <c r="Y2310" s="128"/>
      <c r="Z2310" s="128"/>
      <c r="AA2310" s="135"/>
    </row>
    <row r="2311" spans="1:31" x14ac:dyDescent="0.2">
      <c r="A2311" s="139" t="s">
        <v>988</v>
      </c>
      <c r="B2311" s="126" t="s">
        <v>76</v>
      </c>
      <c r="C2311" s="142">
        <v>43666</v>
      </c>
      <c r="D2311" s="143" t="s">
        <v>78</v>
      </c>
      <c r="E2311" s="126"/>
      <c r="F2311" s="126"/>
      <c r="G2311" s="126"/>
      <c r="H2311" s="126"/>
      <c r="I2311" s="126"/>
      <c r="J2311" s="136" t="s">
        <v>79</v>
      </c>
      <c r="K2311" s="100" t="s">
        <v>23</v>
      </c>
      <c r="L2311" s="93" t="s">
        <v>60</v>
      </c>
      <c r="M2311" s="111" t="s">
        <v>181</v>
      </c>
      <c r="N2311" s="101">
        <v>240</v>
      </c>
      <c r="O2311" s="101">
        <v>3</v>
      </c>
      <c r="P2311" s="101">
        <v>100</v>
      </c>
      <c r="Q2311" s="101">
        <v>60</v>
      </c>
      <c r="R2311" s="102"/>
      <c r="S2311" s="126">
        <v>208</v>
      </c>
      <c r="T2311" s="126">
        <v>3</v>
      </c>
      <c r="U2311" s="126">
        <v>100</v>
      </c>
      <c r="V2311" s="126">
        <v>46.2</v>
      </c>
      <c r="W2311" s="126">
        <v>15</v>
      </c>
      <c r="X2311" s="126">
        <v>5288.35</v>
      </c>
      <c r="Y2311" s="126" t="s">
        <v>74</v>
      </c>
      <c r="Z2311" s="126"/>
      <c r="AA2311" s="133" t="s">
        <v>85</v>
      </c>
      <c r="AE2311" t="str">
        <f>IF(P2311&gt;U2311,"XXXX","")</f>
        <v/>
      </c>
    </row>
    <row r="2312" spans="1:31" x14ac:dyDescent="0.2">
      <c r="A2312" s="140"/>
      <c r="B2312" s="127"/>
      <c r="C2312" s="127"/>
      <c r="D2312" s="144"/>
      <c r="E2312" s="127"/>
      <c r="F2312" s="127"/>
      <c r="G2312" s="127"/>
      <c r="H2312" s="127"/>
      <c r="I2312" s="127"/>
      <c r="J2312" s="137"/>
      <c r="K2312" s="103" t="s">
        <v>13</v>
      </c>
      <c r="L2312" s="104" t="s">
        <v>60</v>
      </c>
      <c r="M2312" s="112" t="s">
        <v>67</v>
      </c>
      <c r="N2312" s="105">
        <v>240</v>
      </c>
      <c r="O2312" s="105">
        <v>3</v>
      </c>
      <c r="P2312" s="105">
        <v>5</v>
      </c>
      <c r="Q2312" s="105">
        <v>90</v>
      </c>
      <c r="R2312" s="106">
        <v>25</v>
      </c>
      <c r="S2312" s="127"/>
      <c r="T2312" s="127"/>
      <c r="U2312" s="127"/>
      <c r="V2312" s="127"/>
      <c r="W2312" s="127"/>
      <c r="X2312" s="127"/>
      <c r="Y2312" s="127"/>
      <c r="Z2312" s="127"/>
      <c r="AA2312" s="134"/>
    </row>
    <row r="2313" spans="1:31" ht="13.5" thickBot="1" x14ac:dyDescent="0.25">
      <c r="A2313" s="141"/>
      <c r="B2313" s="128"/>
      <c r="C2313" s="128"/>
      <c r="D2313" s="145"/>
      <c r="E2313" s="128"/>
      <c r="F2313" s="128"/>
      <c r="G2313" s="128"/>
      <c r="H2313" s="128"/>
      <c r="I2313" s="128"/>
      <c r="J2313" s="138"/>
      <c r="K2313" s="107" t="s">
        <v>14</v>
      </c>
      <c r="L2313" s="108" t="s">
        <v>60</v>
      </c>
      <c r="M2313" s="113" t="s">
        <v>186</v>
      </c>
      <c r="N2313" s="109">
        <v>240</v>
      </c>
      <c r="O2313" s="109">
        <v>3</v>
      </c>
      <c r="P2313" s="109">
        <v>5</v>
      </c>
      <c r="Q2313" s="109" t="s">
        <v>201</v>
      </c>
      <c r="R2313" s="110"/>
      <c r="S2313" s="128"/>
      <c r="T2313" s="128"/>
      <c r="U2313" s="128"/>
      <c r="V2313" s="128"/>
      <c r="W2313" s="128"/>
      <c r="X2313" s="128"/>
      <c r="Y2313" s="128"/>
      <c r="Z2313" s="128"/>
      <c r="AA2313" s="135"/>
    </row>
    <row r="2314" spans="1:31" x14ac:dyDescent="0.2">
      <c r="A2314" s="139" t="s">
        <v>989</v>
      </c>
      <c r="B2314" s="126" t="s">
        <v>76</v>
      </c>
      <c r="C2314" s="142">
        <v>43666</v>
      </c>
      <c r="D2314" s="143" t="s">
        <v>78</v>
      </c>
      <c r="E2314" s="126"/>
      <c r="F2314" s="126"/>
      <c r="G2314" s="126"/>
      <c r="H2314" s="126"/>
      <c r="I2314" s="126"/>
      <c r="J2314" s="136" t="s">
        <v>79</v>
      </c>
      <c r="K2314" s="100" t="s">
        <v>23</v>
      </c>
      <c r="L2314" s="93" t="s">
        <v>60</v>
      </c>
      <c r="M2314" s="111" t="s">
        <v>181</v>
      </c>
      <c r="N2314" s="101">
        <v>240</v>
      </c>
      <c r="O2314" s="101">
        <v>3</v>
      </c>
      <c r="P2314" s="101">
        <v>100</v>
      </c>
      <c r="Q2314" s="101">
        <v>70</v>
      </c>
      <c r="R2314" s="102"/>
      <c r="S2314" s="126">
        <v>208</v>
      </c>
      <c r="T2314" s="126">
        <v>3</v>
      </c>
      <c r="U2314" s="126">
        <v>100</v>
      </c>
      <c r="V2314" s="126">
        <v>46.2</v>
      </c>
      <c r="W2314" s="126">
        <v>15</v>
      </c>
      <c r="X2314" s="126">
        <v>5288.35</v>
      </c>
      <c r="Y2314" s="126" t="s">
        <v>74</v>
      </c>
      <c r="Z2314" s="126"/>
      <c r="AA2314" s="133" t="s">
        <v>85</v>
      </c>
      <c r="AE2314" t="str">
        <f>IF(P2314&gt;U2314,"XXXX","")</f>
        <v/>
      </c>
    </row>
    <row r="2315" spans="1:31" x14ac:dyDescent="0.2">
      <c r="A2315" s="140"/>
      <c r="B2315" s="127"/>
      <c r="C2315" s="127"/>
      <c r="D2315" s="144"/>
      <c r="E2315" s="127"/>
      <c r="F2315" s="127"/>
      <c r="G2315" s="127"/>
      <c r="H2315" s="127"/>
      <c r="I2315" s="127"/>
      <c r="J2315" s="137"/>
      <c r="K2315" s="103" t="s">
        <v>13</v>
      </c>
      <c r="L2315" s="104" t="s">
        <v>60</v>
      </c>
      <c r="M2315" s="112" t="s">
        <v>67</v>
      </c>
      <c r="N2315" s="105">
        <v>240</v>
      </c>
      <c r="O2315" s="105">
        <v>3</v>
      </c>
      <c r="P2315" s="105">
        <v>5</v>
      </c>
      <c r="Q2315" s="105">
        <v>90</v>
      </c>
      <c r="R2315" s="106">
        <v>25</v>
      </c>
      <c r="S2315" s="127"/>
      <c r="T2315" s="127"/>
      <c r="U2315" s="127"/>
      <c r="V2315" s="127"/>
      <c r="W2315" s="127"/>
      <c r="X2315" s="127"/>
      <c r="Y2315" s="127"/>
      <c r="Z2315" s="127"/>
      <c r="AA2315" s="134"/>
    </row>
    <row r="2316" spans="1:31" ht="13.5" thickBot="1" x14ac:dyDescent="0.25">
      <c r="A2316" s="141"/>
      <c r="B2316" s="128"/>
      <c r="C2316" s="128"/>
      <c r="D2316" s="145"/>
      <c r="E2316" s="128"/>
      <c r="F2316" s="128"/>
      <c r="G2316" s="128"/>
      <c r="H2316" s="128"/>
      <c r="I2316" s="128"/>
      <c r="J2316" s="138"/>
      <c r="K2316" s="107" t="s">
        <v>14</v>
      </c>
      <c r="L2316" s="108" t="s">
        <v>60</v>
      </c>
      <c r="M2316" s="113" t="s">
        <v>186</v>
      </c>
      <c r="N2316" s="109">
        <v>240</v>
      </c>
      <c r="O2316" s="109">
        <v>3</v>
      </c>
      <c r="P2316" s="109">
        <v>5</v>
      </c>
      <c r="Q2316" s="109" t="s">
        <v>201</v>
      </c>
      <c r="R2316" s="110"/>
      <c r="S2316" s="128"/>
      <c r="T2316" s="128"/>
      <c r="U2316" s="128"/>
      <c r="V2316" s="128"/>
      <c r="W2316" s="128"/>
      <c r="X2316" s="128"/>
      <c r="Y2316" s="128"/>
      <c r="Z2316" s="128"/>
      <c r="AA2316" s="135"/>
    </row>
    <row r="2317" spans="1:31" x14ac:dyDescent="0.2">
      <c r="A2317" s="139" t="s">
        <v>990</v>
      </c>
      <c r="B2317" s="126" t="s">
        <v>76</v>
      </c>
      <c r="C2317" s="142">
        <v>43666</v>
      </c>
      <c r="D2317" s="143" t="s">
        <v>78</v>
      </c>
      <c r="E2317" s="126"/>
      <c r="F2317" s="126"/>
      <c r="G2317" s="126"/>
      <c r="H2317" s="126"/>
      <c r="I2317" s="126"/>
      <c r="J2317" s="136" t="s">
        <v>79</v>
      </c>
      <c r="K2317" s="100" t="s">
        <v>23</v>
      </c>
      <c r="L2317" s="93" t="s">
        <v>60</v>
      </c>
      <c r="M2317" s="111" t="s">
        <v>181</v>
      </c>
      <c r="N2317" s="101">
        <v>240</v>
      </c>
      <c r="O2317" s="101">
        <v>3</v>
      </c>
      <c r="P2317" s="101">
        <v>100</v>
      </c>
      <c r="Q2317" s="101">
        <v>80</v>
      </c>
      <c r="R2317" s="102"/>
      <c r="S2317" s="126">
        <v>208</v>
      </c>
      <c r="T2317" s="126">
        <v>3</v>
      </c>
      <c r="U2317" s="126">
        <v>100</v>
      </c>
      <c r="V2317" s="126">
        <v>46.2</v>
      </c>
      <c r="W2317" s="126">
        <v>15</v>
      </c>
      <c r="X2317" s="126">
        <v>5288.35</v>
      </c>
      <c r="Y2317" s="126" t="s">
        <v>74</v>
      </c>
      <c r="Z2317" s="126"/>
      <c r="AA2317" s="133" t="s">
        <v>85</v>
      </c>
      <c r="AE2317" t="str">
        <f>IF(P2317&gt;U2317,"XXXX","")</f>
        <v/>
      </c>
    </row>
    <row r="2318" spans="1:31" x14ac:dyDescent="0.2">
      <c r="A2318" s="140"/>
      <c r="B2318" s="127"/>
      <c r="C2318" s="127"/>
      <c r="D2318" s="144"/>
      <c r="E2318" s="127"/>
      <c r="F2318" s="127"/>
      <c r="G2318" s="127"/>
      <c r="H2318" s="127"/>
      <c r="I2318" s="127"/>
      <c r="J2318" s="137"/>
      <c r="K2318" s="103" t="s">
        <v>13</v>
      </c>
      <c r="L2318" s="104" t="s">
        <v>60</v>
      </c>
      <c r="M2318" s="112" t="s">
        <v>67</v>
      </c>
      <c r="N2318" s="105">
        <v>240</v>
      </c>
      <c r="O2318" s="105">
        <v>3</v>
      </c>
      <c r="P2318" s="105">
        <v>5</v>
      </c>
      <c r="Q2318" s="105">
        <v>90</v>
      </c>
      <c r="R2318" s="106">
        <v>25</v>
      </c>
      <c r="S2318" s="127"/>
      <c r="T2318" s="127"/>
      <c r="U2318" s="127"/>
      <c r="V2318" s="127"/>
      <c r="W2318" s="127"/>
      <c r="X2318" s="127"/>
      <c r="Y2318" s="127"/>
      <c r="Z2318" s="127"/>
      <c r="AA2318" s="134"/>
    </row>
    <row r="2319" spans="1:31" ht="13.5" thickBot="1" x14ac:dyDescent="0.25">
      <c r="A2319" s="141"/>
      <c r="B2319" s="128"/>
      <c r="C2319" s="128"/>
      <c r="D2319" s="145"/>
      <c r="E2319" s="128"/>
      <c r="F2319" s="128"/>
      <c r="G2319" s="128"/>
      <c r="H2319" s="128"/>
      <c r="I2319" s="128"/>
      <c r="J2319" s="138"/>
      <c r="K2319" s="107" t="s">
        <v>14</v>
      </c>
      <c r="L2319" s="108" t="s">
        <v>60</v>
      </c>
      <c r="M2319" s="113" t="s">
        <v>186</v>
      </c>
      <c r="N2319" s="109">
        <v>240</v>
      </c>
      <c r="O2319" s="109">
        <v>3</v>
      </c>
      <c r="P2319" s="109">
        <v>5</v>
      </c>
      <c r="Q2319" s="109" t="s">
        <v>201</v>
      </c>
      <c r="R2319" s="110"/>
      <c r="S2319" s="128"/>
      <c r="T2319" s="128"/>
      <c r="U2319" s="128"/>
      <c r="V2319" s="128"/>
      <c r="W2319" s="128"/>
      <c r="X2319" s="128"/>
      <c r="Y2319" s="128"/>
      <c r="Z2319" s="128"/>
      <c r="AA2319" s="135"/>
    </row>
    <row r="2320" spans="1:31" x14ac:dyDescent="0.2">
      <c r="A2320" s="139" t="s">
        <v>991</v>
      </c>
      <c r="B2320" s="126" t="s">
        <v>76</v>
      </c>
      <c r="C2320" s="142">
        <v>43666</v>
      </c>
      <c r="D2320" s="143" t="s">
        <v>78</v>
      </c>
      <c r="E2320" s="126"/>
      <c r="F2320" s="126"/>
      <c r="G2320" s="126"/>
      <c r="H2320" s="126"/>
      <c r="I2320" s="126"/>
      <c r="J2320" s="136" t="s">
        <v>79</v>
      </c>
      <c r="K2320" s="100" t="s">
        <v>23</v>
      </c>
      <c r="L2320" s="93" t="s">
        <v>60</v>
      </c>
      <c r="M2320" s="111" t="s">
        <v>181</v>
      </c>
      <c r="N2320" s="101">
        <v>240</v>
      </c>
      <c r="O2320" s="101">
        <v>3</v>
      </c>
      <c r="P2320" s="101">
        <v>100</v>
      </c>
      <c r="Q2320" s="101">
        <v>90</v>
      </c>
      <c r="R2320" s="102"/>
      <c r="S2320" s="126">
        <v>208</v>
      </c>
      <c r="T2320" s="126">
        <v>3</v>
      </c>
      <c r="U2320" s="126">
        <v>100</v>
      </c>
      <c r="V2320" s="126">
        <v>46.2</v>
      </c>
      <c r="W2320" s="126">
        <v>15</v>
      </c>
      <c r="X2320" s="126">
        <v>5288.35</v>
      </c>
      <c r="Y2320" s="126" t="s">
        <v>74</v>
      </c>
      <c r="Z2320" s="126"/>
      <c r="AA2320" s="133" t="s">
        <v>85</v>
      </c>
      <c r="AE2320" t="str">
        <f>IF(P2320&gt;U2320,"XXXX","")</f>
        <v/>
      </c>
    </row>
    <row r="2321" spans="1:31" x14ac:dyDescent="0.2">
      <c r="A2321" s="140"/>
      <c r="B2321" s="127"/>
      <c r="C2321" s="127"/>
      <c r="D2321" s="144"/>
      <c r="E2321" s="127"/>
      <c r="F2321" s="127"/>
      <c r="G2321" s="127"/>
      <c r="H2321" s="127"/>
      <c r="I2321" s="127"/>
      <c r="J2321" s="137"/>
      <c r="K2321" s="103" t="s">
        <v>13</v>
      </c>
      <c r="L2321" s="104" t="s">
        <v>60</v>
      </c>
      <c r="M2321" s="112" t="s">
        <v>67</v>
      </c>
      <c r="N2321" s="105">
        <v>240</v>
      </c>
      <c r="O2321" s="105">
        <v>3</v>
      </c>
      <c r="P2321" s="105">
        <v>5</v>
      </c>
      <c r="Q2321" s="105">
        <v>90</v>
      </c>
      <c r="R2321" s="106">
        <v>25</v>
      </c>
      <c r="S2321" s="127"/>
      <c r="T2321" s="127"/>
      <c r="U2321" s="127"/>
      <c r="V2321" s="127"/>
      <c r="W2321" s="127"/>
      <c r="X2321" s="127"/>
      <c r="Y2321" s="127"/>
      <c r="Z2321" s="127"/>
      <c r="AA2321" s="134"/>
    </row>
    <row r="2322" spans="1:31" ht="13.5" thickBot="1" x14ac:dyDescent="0.25">
      <c r="A2322" s="141"/>
      <c r="B2322" s="128"/>
      <c r="C2322" s="128"/>
      <c r="D2322" s="145"/>
      <c r="E2322" s="128"/>
      <c r="F2322" s="128"/>
      <c r="G2322" s="128"/>
      <c r="H2322" s="128"/>
      <c r="I2322" s="128"/>
      <c r="J2322" s="138"/>
      <c r="K2322" s="107" t="s">
        <v>14</v>
      </c>
      <c r="L2322" s="108" t="s">
        <v>60</v>
      </c>
      <c r="M2322" s="113" t="s">
        <v>186</v>
      </c>
      <c r="N2322" s="109">
        <v>240</v>
      </c>
      <c r="O2322" s="109">
        <v>3</v>
      </c>
      <c r="P2322" s="109">
        <v>5</v>
      </c>
      <c r="Q2322" s="109" t="s">
        <v>201</v>
      </c>
      <c r="R2322" s="110"/>
      <c r="S2322" s="128"/>
      <c r="T2322" s="128"/>
      <c r="U2322" s="128"/>
      <c r="V2322" s="128"/>
      <c r="W2322" s="128"/>
      <c r="X2322" s="128"/>
      <c r="Y2322" s="128"/>
      <c r="Z2322" s="128"/>
      <c r="AA2322" s="135"/>
    </row>
    <row r="2323" spans="1:31" x14ac:dyDescent="0.2">
      <c r="A2323" s="139" t="s">
        <v>992</v>
      </c>
      <c r="B2323" s="126" t="s">
        <v>76</v>
      </c>
      <c r="C2323" s="142">
        <v>43666</v>
      </c>
      <c r="D2323" s="143" t="s">
        <v>78</v>
      </c>
      <c r="E2323" s="126"/>
      <c r="F2323" s="126"/>
      <c r="G2323" s="126"/>
      <c r="H2323" s="126"/>
      <c r="I2323" s="126"/>
      <c r="J2323" s="136" t="s">
        <v>79</v>
      </c>
      <c r="K2323" s="100" t="s">
        <v>23</v>
      </c>
      <c r="L2323" s="93" t="s">
        <v>60</v>
      </c>
      <c r="M2323" s="111" t="s">
        <v>181</v>
      </c>
      <c r="N2323" s="101">
        <v>240</v>
      </c>
      <c r="O2323" s="101">
        <v>3</v>
      </c>
      <c r="P2323" s="101">
        <v>100</v>
      </c>
      <c r="Q2323" s="101">
        <v>100</v>
      </c>
      <c r="R2323" s="102"/>
      <c r="S2323" s="126">
        <v>208</v>
      </c>
      <c r="T2323" s="126">
        <v>3</v>
      </c>
      <c r="U2323" s="126">
        <v>100</v>
      </c>
      <c r="V2323" s="126">
        <v>46.2</v>
      </c>
      <c r="W2323" s="126">
        <v>15</v>
      </c>
      <c r="X2323" s="126">
        <v>5288.35</v>
      </c>
      <c r="Y2323" s="126" t="s">
        <v>74</v>
      </c>
      <c r="Z2323" s="126"/>
      <c r="AA2323" s="133" t="s">
        <v>85</v>
      </c>
      <c r="AE2323" t="str">
        <f>IF(P2323&gt;U2323,"XXXX","")</f>
        <v/>
      </c>
    </row>
    <row r="2324" spans="1:31" x14ac:dyDescent="0.2">
      <c r="A2324" s="140"/>
      <c r="B2324" s="127"/>
      <c r="C2324" s="127"/>
      <c r="D2324" s="144"/>
      <c r="E2324" s="127"/>
      <c r="F2324" s="127"/>
      <c r="G2324" s="127"/>
      <c r="H2324" s="127"/>
      <c r="I2324" s="127"/>
      <c r="J2324" s="137"/>
      <c r="K2324" s="103" t="s">
        <v>13</v>
      </c>
      <c r="L2324" s="104" t="s">
        <v>60</v>
      </c>
      <c r="M2324" s="112" t="s">
        <v>67</v>
      </c>
      <c r="N2324" s="105">
        <v>240</v>
      </c>
      <c r="O2324" s="105">
        <v>3</v>
      </c>
      <c r="P2324" s="105">
        <v>5</v>
      </c>
      <c r="Q2324" s="105">
        <v>90</v>
      </c>
      <c r="R2324" s="106">
        <v>25</v>
      </c>
      <c r="S2324" s="127"/>
      <c r="T2324" s="127"/>
      <c r="U2324" s="127"/>
      <c r="V2324" s="127"/>
      <c r="W2324" s="127"/>
      <c r="X2324" s="127"/>
      <c r="Y2324" s="127"/>
      <c r="Z2324" s="127"/>
      <c r="AA2324" s="134"/>
    </row>
    <row r="2325" spans="1:31" ht="13.5" thickBot="1" x14ac:dyDescent="0.25">
      <c r="A2325" s="141"/>
      <c r="B2325" s="128"/>
      <c r="C2325" s="128"/>
      <c r="D2325" s="145"/>
      <c r="E2325" s="128"/>
      <c r="F2325" s="128"/>
      <c r="G2325" s="128"/>
      <c r="H2325" s="128"/>
      <c r="I2325" s="128"/>
      <c r="J2325" s="138"/>
      <c r="K2325" s="107" t="s">
        <v>14</v>
      </c>
      <c r="L2325" s="108" t="s">
        <v>60</v>
      </c>
      <c r="M2325" s="113" t="s">
        <v>186</v>
      </c>
      <c r="N2325" s="109">
        <v>240</v>
      </c>
      <c r="O2325" s="109">
        <v>3</v>
      </c>
      <c r="P2325" s="109">
        <v>5</v>
      </c>
      <c r="Q2325" s="109" t="s">
        <v>201</v>
      </c>
      <c r="R2325" s="110"/>
      <c r="S2325" s="128"/>
      <c r="T2325" s="128"/>
      <c r="U2325" s="128"/>
      <c r="V2325" s="128"/>
      <c r="W2325" s="128"/>
      <c r="X2325" s="128"/>
      <c r="Y2325" s="128"/>
      <c r="Z2325" s="128"/>
      <c r="AA2325" s="135"/>
    </row>
    <row r="2326" spans="1:31" x14ac:dyDescent="0.2">
      <c r="A2326" s="139" t="s">
        <v>993</v>
      </c>
      <c r="B2326" s="126" t="s">
        <v>76</v>
      </c>
      <c r="C2326" s="142">
        <v>43666</v>
      </c>
      <c r="D2326" s="143" t="s">
        <v>78</v>
      </c>
      <c r="E2326" s="126"/>
      <c r="F2326" s="126"/>
      <c r="G2326" s="126"/>
      <c r="H2326" s="126"/>
      <c r="I2326" s="126"/>
      <c r="J2326" s="136" t="s">
        <v>79</v>
      </c>
      <c r="K2326" s="100" t="s">
        <v>23</v>
      </c>
      <c r="L2326" s="93" t="s">
        <v>60</v>
      </c>
      <c r="M2326" s="111" t="s">
        <v>181</v>
      </c>
      <c r="N2326" s="101">
        <v>240</v>
      </c>
      <c r="O2326" s="101">
        <v>3</v>
      </c>
      <c r="P2326" s="101">
        <v>100</v>
      </c>
      <c r="Q2326" s="101">
        <v>110</v>
      </c>
      <c r="R2326" s="102"/>
      <c r="S2326" s="126">
        <v>208</v>
      </c>
      <c r="T2326" s="126">
        <v>3</v>
      </c>
      <c r="U2326" s="126">
        <v>100</v>
      </c>
      <c r="V2326" s="126">
        <v>46.2</v>
      </c>
      <c r="W2326" s="126">
        <v>15</v>
      </c>
      <c r="X2326" s="126">
        <v>5288.35</v>
      </c>
      <c r="Y2326" s="126" t="s">
        <v>74</v>
      </c>
      <c r="Z2326" s="126"/>
      <c r="AA2326" s="133" t="s">
        <v>85</v>
      </c>
      <c r="AE2326" t="str">
        <f>IF(P2326&gt;U2326,"XXXX","")</f>
        <v/>
      </c>
    </row>
    <row r="2327" spans="1:31" x14ac:dyDescent="0.2">
      <c r="A2327" s="140"/>
      <c r="B2327" s="127"/>
      <c r="C2327" s="127"/>
      <c r="D2327" s="144"/>
      <c r="E2327" s="127"/>
      <c r="F2327" s="127"/>
      <c r="G2327" s="127"/>
      <c r="H2327" s="127"/>
      <c r="I2327" s="127"/>
      <c r="J2327" s="137"/>
      <c r="K2327" s="103" t="s">
        <v>13</v>
      </c>
      <c r="L2327" s="104" t="s">
        <v>60</v>
      </c>
      <c r="M2327" s="112" t="s">
        <v>67</v>
      </c>
      <c r="N2327" s="105">
        <v>240</v>
      </c>
      <c r="O2327" s="105">
        <v>3</v>
      </c>
      <c r="P2327" s="105">
        <v>5</v>
      </c>
      <c r="Q2327" s="105">
        <v>90</v>
      </c>
      <c r="R2327" s="106">
        <v>25</v>
      </c>
      <c r="S2327" s="127"/>
      <c r="T2327" s="127"/>
      <c r="U2327" s="127"/>
      <c r="V2327" s="127"/>
      <c r="W2327" s="127"/>
      <c r="X2327" s="127"/>
      <c r="Y2327" s="127"/>
      <c r="Z2327" s="127"/>
      <c r="AA2327" s="134"/>
    </row>
    <row r="2328" spans="1:31" ht="13.5" thickBot="1" x14ac:dyDescent="0.25">
      <c r="A2328" s="141"/>
      <c r="B2328" s="128"/>
      <c r="C2328" s="128"/>
      <c r="D2328" s="145"/>
      <c r="E2328" s="128"/>
      <c r="F2328" s="128"/>
      <c r="G2328" s="128"/>
      <c r="H2328" s="128"/>
      <c r="I2328" s="128"/>
      <c r="J2328" s="138"/>
      <c r="K2328" s="107" t="s">
        <v>14</v>
      </c>
      <c r="L2328" s="108" t="s">
        <v>60</v>
      </c>
      <c r="M2328" s="113" t="s">
        <v>186</v>
      </c>
      <c r="N2328" s="109">
        <v>240</v>
      </c>
      <c r="O2328" s="109">
        <v>3</v>
      </c>
      <c r="P2328" s="109">
        <v>5</v>
      </c>
      <c r="Q2328" s="109" t="s">
        <v>201</v>
      </c>
      <c r="R2328" s="110"/>
      <c r="S2328" s="128"/>
      <c r="T2328" s="128"/>
      <c r="U2328" s="128"/>
      <c r="V2328" s="128"/>
      <c r="W2328" s="128"/>
      <c r="X2328" s="128"/>
      <c r="Y2328" s="128"/>
      <c r="Z2328" s="128"/>
      <c r="AA2328" s="135"/>
    </row>
    <row r="2329" spans="1:31" x14ac:dyDescent="0.2">
      <c r="A2329" s="139" t="s">
        <v>994</v>
      </c>
      <c r="B2329" s="126" t="s">
        <v>76</v>
      </c>
      <c r="C2329" s="142">
        <v>43666</v>
      </c>
      <c r="D2329" s="143" t="s">
        <v>78</v>
      </c>
      <c r="E2329" s="126"/>
      <c r="F2329" s="126"/>
      <c r="G2329" s="126"/>
      <c r="H2329" s="126"/>
      <c r="I2329" s="126"/>
      <c r="J2329" s="136" t="s">
        <v>79</v>
      </c>
      <c r="K2329" s="100" t="s">
        <v>23</v>
      </c>
      <c r="L2329" s="93" t="s">
        <v>60</v>
      </c>
      <c r="M2329" s="111" t="s">
        <v>181</v>
      </c>
      <c r="N2329" s="101">
        <v>240</v>
      </c>
      <c r="O2329" s="101">
        <v>3</v>
      </c>
      <c r="P2329" s="101">
        <v>100</v>
      </c>
      <c r="Q2329" s="101">
        <v>125</v>
      </c>
      <c r="R2329" s="102"/>
      <c r="S2329" s="126">
        <v>208</v>
      </c>
      <c r="T2329" s="126">
        <v>3</v>
      </c>
      <c r="U2329" s="126">
        <v>100</v>
      </c>
      <c r="V2329" s="126">
        <v>46.2</v>
      </c>
      <c r="W2329" s="126">
        <v>15</v>
      </c>
      <c r="X2329" s="126">
        <v>5288.35</v>
      </c>
      <c r="Y2329" s="126" t="s">
        <v>74</v>
      </c>
      <c r="Z2329" s="126"/>
      <c r="AA2329" s="133" t="s">
        <v>85</v>
      </c>
      <c r="AE2329" t="str">
        <f>IF(P2329&gt;U2329,"XXXX","")</f>
        <v/>
      </c>
    </row>
    <row r="2330" spans="1:31" x14ac:dyDescent="0.2">
      <c r="A2330" s="140"/>
      <c r="B2330" s="127"/>
      <c r="C2330" s="127"/>
      <c r="D2330" s="144"/>
      <c r="E2330" s="127"/>
      <c r="F2330" s="127"/>
      <c r="G2330" s="127"/>
      <c r="H2330" s="127"/>
      <c r="I2330" s="127"/>
      <c r="J2330" s="137"/>
      <c r="K2330" s="103" t="s">
        <v>13</v>
      </c>
      <c r="L2330" s="104" t="s">
        <v>60</v>
      </c>
      <c r="M2330" s="112" t="s">
        <v>67</v>
      </c>
      <c r="N2330" s="105">
        <v>240</v>
      </c>
      <c r="O2330" s="105">
        <v>3</v>
      </c>
      <c r="P2330" s="105">
        <v>5</v>
      </c>
      <c r="Q2330" s="105">
        <v>90</v>
      </c>
      <c r="R2330" s="106">
        <v>25</v>
      </c>
      <c r="S2330" s="127"/>
      <c r="T2330" s="127"/>
      <c r="U2330" s="127"/>
      <c r="V2330" s="127"/>
      <c r="W2330" s="127"/>
      <c r="X2330" s="127"/>
      <c r="Y2330" s="127"/>
      <c r="Z2330" s="127"/>
      <c r="AA2330" s="134"/>
    </row>
    <row r="2331" spans="1:31" ht="13.5" thickBot="1" x14ac:dyDescent="0.25">
      <c r="A2331" s="141"/>
      <c r="B2331" s="128"/>
      <c r="C2331" s="128"/>
      <c r="D2331" s="145"/>
      <c r="E2331" s="128"/>
      <c r="F2331" s="128"/>
      <c r="G2331" s="128"/>
      <c r="H2331" s="128"/>
      <c r="I2331" s="128"/>
      <c r="J2331" s="138"/>
      <c r="K2331" s="107" t="s">
        <v>14</v>
      </c>
      <c r="L2331" s="108" t="s">
        <v>60</v>
      </c>
      <c r="M2331" s="113" t="s">
        <v>186</v>
      </c>
      <c r="N2331" s="109">
        <v>240</v>
      </c>
      <c r="O2331" s="109">
        <v>3</v>
      </c>
      <c r="P2331" s="109">
        <v>5</v>
      </c>
      <c r="Q2331" s="109" t="s">
        <v>201</v>
      </c>
      <c r="R2331" s="110"/>
      <c r="S2331" s="128"/>
      <c r="T2331" s="128"/>
      <c r="U2331" s="128"/>
      <c r="V2331" s="128"/>
      <c r="W2331" s="128"/>
      <c r="X2331" s="128"/>
      <c r="Y2331" s="128"/>
      <c r="Z2331" s="128"/>
      <c r="AA2331" s="135"/>
    </row>
    <row r="2332" spans="1:31" x14ac:dyDescent="0.2">
      <c r="A2332" s="139" t="s">
        <v>995</v>
      </c>
      <c r="B2332" s="126" t="s">
        <v>76</v>
      </c>
      <c r="C2332" s="142">
        <v>43666</v>
      </c>
      <c r="D2332" s="143" t="s">
        <v>78</v>
      </c>
      <c r="E2332" s="126"/>
      <c r="F2332" s="126"/>
      <c r="G2332" s="126"/>
      <c r="H2332" s="126"/>
      <c r="I2332" s="126"/>
      <c r="J2332" s="136" t="s">
        <v>79</v>
      </c>
      <c r="K2332" s="100" t="s">
        <v>23</v>
      </c>
      <c r="L2332" s="93" t="s">
        <v>60</v>
      </c>
      <c r="M2332" s="111" t="s">
        <v>181</v>
      </c>
      <c r="N2332" s="101">
        <v>240</v>
      </c>
      <c r="O2332" s="101">
        <v>3</v>
      </c>
      <c r="P2332" s="101">
        <v>100</v>
      </c>
      <c r="Q2332" s="101">
        <v>80</v>
      </c>
      <c r="R2332" s="102"/>
      <c r="S2332" s="126">
        <v>208</v>
      </c>
      <c r="T2332" s="126">
        <v>3</v>
      </c>
      <c r="U2332" s="126">
        <v>100</v>
      </c>
      <c r="V2332" s="126">
        <v>59.4</v>
      </c>
      <c r="W2332" s="126">
        <v>20</v>
      </c>
      <c r="X2332" s="126">
        <v>5288.35</v>
      </c>
      <c r="Y2332" s="126" t="s">
        <v>74</v>
      </c>
      <c r="Z2332" s="126"/>
      <c r="AA2332" s="133" t="s">
        <v>85</v>
      </c>
      <c r="AE2332" t="str">
        <f>IF(P2332&gt;U2332,"XXXX","")</f>
        <v/>
      </c>
    </row>
    <row r="2333" spans="1:31" x14ac:dyDescent="0.2">
      <c r="A2333" s="140"/>
      <c r="B2333" s="127"/>
      <c r="C2333" s="127"/>
      <c r="D2333" s="144"/>
      <c r="E2333" s="127"/>
      <c r="F2333" s="127"/>
      <c r="G2333" s="127"/>
      <c r="H2333" s="127"/>
      <c r="I2333" s="127"/>
      <c r="J2333" s="137"/>
      <c r="K2333" s="103" t="s">
        <v>13</v>
      </c>
      <c r="L2333" s="104" t="s">
        <v>60</v>
      </c>
      <c r="M2333" s="112" t="s">
        <v>67</v>
      </c>
      <c r="N2333" s="105">
        <v>240</v>
      </c>
      <c r="O2333" s="105">
        <v>3</v>
      </c>
      <c r="P2333" s="105">
        <v>5</v>
      </c>
      <c r="Q2333" s="105">
        <v>90</v>
      </c>
      <c r="R2333" s="106">
        <v>25</v>
      </c>
      <c r="S2333" s="127"/>
      <c r="T2333" s="127"/>
      <c r="U2333" s="127"/>
      <c r="V2333" s="127"/>
      <c r="W2333" s="127"/>
      <c r="X2333" s="127"/>
      <c r="Y2333" s="127"/>
      <c r="Z2333" s="127"/>
      <c r="AA2333" s="134"/>
    </row>
    <row r="2334" spans="1:31" ht="13.5" thickBot="1" x14ac:dyDescent="0.25">
      <c r="A2334" s="141"/>
      <c r="B2334" s="128"/>
      <c r="C2334" s="128"/>
      <c r="D2334" s="145"/>
      <c r="E2334" s="128"/>
      <c r="F2334" s="128"/>
      <c r="G2334" s="128"/>
      <c r="H2334" s="128"/>
      <c r="I2334" s="128"/>
      <c r="J2334" s="138"/>
      <c r="K2334" s="107" t="s">
        <v>14</v>
      </c>
      <c r="L2334" s="108" t="s">
        <v>60</v>
      </c>
      <c r="M2334" s="113" t="s">
        <v>186</v>
      </c>
      <c r="N2334" s="109">
        <v>240</v>
      </c>
      <c r="O2334" s="109">
        <v>3</v>
      </c>
      <c r="P2334" s="109">
        <v>5</v>
      </c>
      <c r="Q2334" s="109" t="s">
        <v>201</v>
      </c>
      <c r="R2334" s="110"/>
      <c r="S2334" s="128"/>
      <c r="T2334" s="128"/>
      <c r="U2334" s="128"/>
      <c r="V2334" s="128"/>
      <c r="W2334" s="128"/>
      <c r="X2334" s="128"/>
      <c r="Y2334" s="128"/>
      <c r="Z2334" s="128"/>
      <c r="AA2334" s="135"/>
    </row>
    <row r="2335" spans="1:31" x14ac:dyDescent="0.2">
      <c r="A2335" s="139" t="s">
        <v>996</v>
      </c>
      <c r="B2335" s="126" t="s">
        <v>76</v>
      </c>
      <c r="C2335" s="142">
        <v>43666</v>
      </c>
      <c r="D2335" s="143" t="s">
        <v>78</v>
      </c>
      <c r="E2335" s="126"/>
      <c r="F2335" s="126"/>
      <c r="G2335" s="126"/>
      <c r="H2335" s="126"/>
      <c r="I2335" s="126"/>
      <c r="J2335" s="136" t="s">
        <v>79</v>
      </c>
      <c r="K2335" s="100" t="s">
        <v>23</v>
      </c>
      <c r="L2335" s="93" t="s">
        <v>60</v>
      </c>
      <c r="M2335" s="111" t="s">
        <v>181</v>
      </c>
      <c r="N2335" s="101">
        <v>240</v>
      </c>
      <c r="O2335" s="101">
        <v>3</v>
      </c>
      <c r="P2335" s="101">
        <v>100</v>
      </c>
      <c r="Q2335" s="101">
        <v>90</v>
      </c>
      <c r="R2335" s="102"/>
      <c r="S2335" s="126">
        <v>208</v>
      </c>
      <c r="T2335" s="126">
        <v>3</v>
      </c>
      <c r="U2335" s="126">
        <v>100</v>
      </c>
      <c r="V2335" s="126">
        <v>59.4</v>
      </c>
      <c r="W2335" s="126">
        <v>20</v>
      </c>
      <c r="X2335" s="126">
        <v>5288.35</v>
      </c>
      <c r="Y2335" s="126" t="s">
        <v>74</v>
      </c>
      <c r="Z2335" s="126"/>
      <c r="AA2335" s="133" t="s">
        <v>85</v>
      </c>
      <c r="AE2335" t="str">
        <f>IF(P2335&gt;U2335,"XXXX","")</f>
        <v/>
      </c>
    </row>
    <row r="2336" spans="1:31" x14ac:dyDescent="0.2">
      <c r="A2336" s="140"/>
      <c r="B2336" s="127"/>
      <c r="C2336" s="127"/>
      <c r="D2336" s="144"/>
      <c r="E2336" s="127"/>
      <c r="F2336" s="127"/>
      <c r="G2336" s="127"/>
      <c r="H2336" s="127"/>
      <c r="I2336" s="127"/>
      <c r="J2336" s="137"/>
      <c r="K2336" s="103" t="s">
        <v>13</v>
      </c>
      <c r="L2336" s="104" t="s">
        <v>60</v>
      </c>
      <c r="M2336" s="112" t="s">
        <v>67</v>
      </c>
      <c r="N2336" s="105">
        <v>240</v>
      </c>
      <c r="O2336" s="105">
        <v>3</v>
      </c>
      <c r="P2336" s="105">
        <v>5</v>
      </c>
      <c r="Q2336" s="105">
        <v>90</v>
      </c>
      <c r="R2336" s="106">
        <v>25</v>
      </c>
      <c r="S2336" s="127"/>
      <c r="T2336" s="127"/>
      <c r="U2336" s="127"/>
      <c r="V2336" s="127"/>
      <c r="W2336" s="127"/>
      <c r="X2336" s="127"/>
      <c r="Y2336" s="127"/>
      <c r="Z2336" s="127"/>
      <c r="AA2336" s="134"/>
    </row>
    <row r="2337" spans="1:31" ht="13.5" thickBot="1" x14ac:dyDescent="0.25">
      <c r="A2337" s="141"/>
      <c r="B2337" s="128"/>
      <c r="C2337" s="128"/>
      <c r="D2337" s="145"/>
      <c r="E2337" s="128"/>
      <c r="F2337" s="128"/>
      <c r="G2337" s="128"/>
      <c r="H2337" s="128"/>
      <c r="I2337" s="128"/>
      <c r="J2337" s="138"/>
      <c r="K2337" s="107" t="s">
        <v>14</v>
      </c>
      <c r="L2337" s="108" t="s">
        <v>60</v>
      </c>
      <c r="M2337" s="113" t="s">
        <v>186</v>
      </c>
      <c r="N2337" s="109">
        <v>240</v>
      </c>
      <c r="O2337" s="109">
        <v>3</v>
      </c>
      <c r="P2337" s="109">
        <v>5</v>
      </c>
      <c r="Q2337" s="109" t="s">
        <v>201</v>
      </c>
      <c r="R2337" s="110"/>
      <c r="S2337" s="128"/>
      <c r="T2337" s="128"/>
      <c r="U2337" s="128"/>
      <c r="V2337" s="128"/>
      <c r="W2337" s="128"/>
      <c r="X2337" s="128"/>
      <c r="Y2337" s="128"/>
      <c r="Z2337" s="128"/>
      <c r="AA2337" s="135"/>
    </row>
    <row r="2338" spans="1:31" x14ac:dyDescent="0.2">
      <c r="A2338" s="139" t="s">
        <v>997</v>
      </c>
      <c r="B2338" s="126" t="s">
        <v>76</v>
      </c>
      <c r="C2338" s="142">
        <v>43666</v>
      </c>
      <c r="D2338" s="143" t="s">
        <v>78</v>
      </c>
      <c r="E2338" s="126"/>
      <c r="F2338" s="126"/>
      <c r="G2338" s="126"/>
      <c r="H2338" s="126"/>
      <c r="I2338" s="126"/>
      <c r="J2338" s="136" t="s">
        <v>79</v>
      </c>
      <c r="K2338" s="100" t="s">
        <v>23</v>
      </c>
      <c r="L2338" s="93" t="s">
        <v>60</v>
      </c>
      <c r="M2338" s="111" t="s">
        <v>181</v>
      </c>
      <c r="N2338" s="101">
        <v>240</v>
      </c>
      <c r="O2338" s="101">
        <v>3</v>
      </c>
      <c r="P2338" s="101">
        <v>100</v>
      </c>
      <c r="Q2338" s="101">
        <v>100</v>
      </c>
      <c r="R2338" s="102"/>
      <c r="S2338" s="126">
        <v>208</v>
      </c>
      <c r="T2338" s="126">
        <v>3</v>
      </c>
      <c r="U2338" s="126">
        <v>100</v>
      </c>
      <c r="V2338" s="126">
        <v>59.4</v>
      </c>
      <c r="W2338" s="126">
        <v>20</v>
      </c>
      <c r="X2338" s="126">
        <v>5288.35</v>
      </c>
      <c r="Y2338" s="126" t="s">
        <v>74</v>
      </c>
      <c r="Z2338" s="126"/>
      <c r="AA2338" s="133" t="s">
        <v>85</v>
      </c>
      <c r="AE2338" t="str">
        <f>IF(P2338&gt;U2338,"XXXX","")</f>
        <v/>
      </c>
    </row>
    <row r="2339" spans="1:31" x14ac:dyDescent="0.2">
      <c r="A2339" s="140"/>
      <c r="B2339" s="127"/>
      <c r="C2339" s="127"/>
      <c r="D2339" s="144"/>
      <c r="E2339" s="127"/>
      <c r="F2339" s="127"/>
      <c r="G2339" s="127"/>
      <c r="H2339" s="127"/>
      <c r="I2339" s="127"/>
      <c r="J2339" s="137"/>
      <c r="K2339" s="103" t="s">
        <v>13</v>
      </c>
      <c r="L2339" s="104" t="s">
        <v>60</v>
      </c>
      <c r="M2339" s="112" t="s">
        <v>67</v>
      </c>
      <c r="N2339" s="105">
        <v>240</v>
      </c>
      <c r="O2339" s="105">
        <v>3</v>
      </c>
      <c r="P2339" s="105">
        <v>5</v>
      </c>
      <c r="Q2339" s="105">
        <v>90</v>
      </c>
      <c r="R2339" s="106">
        <v>25</v>
      </c>
      <c r="S2339" s="127"/>
      <c r="T2339" s="127"/>
      <c r="U2339" s="127"/>
      <c r="V2339" s="127"/>
      <c r="W2339" s="127"/>
      <c r="X2339" s="127"/>
      <c r="Y2339" s="127"/>
      <c r="Z2339" s="127"/>
      <c r="AA2339" s="134"/>
    </row>
    <row r="2340" spans="1:31" ht="13.5" thickBot="1" x14ac:dyDescent="0.25">
      <c r="A2340" s="141"/>
      <c r="B2340" s="128"/>
      <c r="C2340" s="128"/>
      <c r="D2340" s="145"/>
      <c r="E2340" s="128"/>
      <c r="F2340" s="128"/>
      <c r="G2340" s="128"/>
      <c r="H2340" s="128"/>
      <c r="I2340" s="128"/>
      <c r="J2340" s="138"/>
      <c r="K2340" s="107" t="s">
        <v>14</v>
      </c>
      <c r="L2340" s="108" t="s">
        <v>60</v>
      </c>
      <c r="M2340" s="113" t="s">
        <v>186</v>
      </c>
      <c r="N2340" s="109">
        <v>240</v>
      </c>
      <c r="O2340" s="109">
        <v>3</v>
      </c>
      <c r="P2340" s="109">
        <v>5</v>
      </c>
      <c r="Q2340" s="109" t="s">
        <v>201</v>
      </c>
      <c r="R2340" s="110"/>
      <c r="S2340" s="128"/>
      <c r="T2340" s="128"/>
      <c r="U2340" s="128"/>
      <c r="V2340" s="128"/>
      <c r="W2340" s="128"/>
      <c r="X2340" s="128"/>
      <c r="Y2340" s="128"/>
      <c r="Z2340" s="128"/>
      <c r="AA2340" s="135"/>
    </row>
    <row r="2341" spans="1:31" x14ac:dyDescent="0.2">
      <c r="A2341" s="139" t="s">
        <v>998</v>
      </c>
      <c r="B2341" s="126" t="s">
        <v>76</v>
      </c>
      <c r="C2341" s="142">
        <v>43666</v>
      </c>
      <c r="D2341" s="143" t="s">
        <v>78</v>
      </c>
      <c r="E2341" s="126"/>
      <c r="F2341" s="126"/>
      <c r="G2341" s="126"/>
      <c r="H2341" s="126"/>
      <c r="I2341" s="126"/>
      <c r="J2341" s="136" t="s">
        <v>79</v>
      </c>
      <c r="K2341" s="100" t="s">
        <v>23</v>
      </c>
      <c r="L2341" s="93" t="s">
        <v>60</v>
      </c>
      <c r="M2341" s="111" t="s">
        <v>181</v>
      </c>
      <c r="N2341" s="101">
        <v>240</v>
      </c>
      <c r="O2341" s="101">
        <v>3</v>
      </c>
      <c r="P2341" s="101">
        <v>100</v>
      </c>
      <c r="Q2341" s="101">
        <v>110</v>
      </c>
      <c r="R2341" s="102"/>
      <c r="S2341" s="126">
        <v>208</v>
      </c>
      <c r="T2341" s="126">
        <v>3</v>
      </c>
      <c r="U2341" s="126">
        <v>100</v>
      </c>
      <c r="V2341" s="126">
        <v>59.4</v>
      </c>
      <c r="W2341" s="126">
        <v>20</v>
      </c>
      <c r="X2341" s="126">
        <v>5288.35</v>
      </c>
      <c r="Y2341" s="126" t="s">
        <v>74</v>
      </c>
      <c r="Z2341" s="126"/>
      <c r="AA2341" s="133" t="s">
        <v>85</v>
      </c>
      <c r="AE2341" t="str">
        <f>IF(P2341&gt;U2341,"XXXX","")</f>
        <v/>
      </c>
    </row>
    <row r="2342" spans="1:31" x14ac:dyDescent="0.2">
      <c r="A2342" s="140"/>
      <c r="B2342" s="127"/>
      <c r="C2342" s="127"/>
      <c r="D2342" s="144"/>
      <c r="E2342" s="127"/>
      <c r="F2342" s="127"/>
      <c r="G2342" s="127"/>
      <c r="H2342" s="127"/>
      <c r="I2342" s="127"/>
      <c r="J2342" s="137"/>
      <c r="K2342" s="103" t="s">
        <v>13</v>
      </c>
      <c r="L2342" s="104" t="s">
        <v>60</v>
      </c>
      <c r="M2342" s="112" t="s">
        <v>67</v>
      </c>
      <c r="N2342" s="105">
        <v>240</v>
      </c>
      <c r="O2342" s="105">
        <v>3</v>
      </c>
      <c r="P2342" s="105">
        <v>5</v>
      </c>
      <c r="Q2342" s="105">
        <v>90</v>
      </c>
      <c r="R2342" s="106">
        <v>25</v>
      </c>
      <c r="S2342" s="127"/>
      <c r="T2342" s="127"/>
      <c r="U2342" s="127"/>
      <c r="V2342" s="127"/>
      <c r="W2342" s="127"/>
      <c r="X2342" s="127"/>
      <c r="Y2342" s="127"/>
      <c r="Z2342" s="127"/>
      <c r="AA2342" s="134"/>
    </row>
    <row r="2343" spans="1:31" ht="13.5" thickBot="1" x14ac:dyDescent="0.25">
      <c r="A2343" s="141"/>
      <c r="B2343" s="128"/>
      <c r="C2343" s="128"/>
      <c r="D2343" s="145"/>
      <c r="E2343" s="128"/>
      <c r="F2343" s="128"/>
      <c r="G2343" s="128"/>
      <c r="H2343" s="128"/>
      <c r="I2343" s="128"/>
      <c r="J2343" s="138"/>
      <c r="K2343" s="107" t="s">
        <v>14</v>
      </c>
      <c r="L2343" s="108" t="s">
        <v>60</v>
      </c>
      <c r="M2343" s="113" t="s">
        <v>186</v>
      </c>
      <c r="N2343" s="109">
        <v>240</v>
      </c>
      <c r="O2343" s="109">
        <v>3</v>
      </c>
      <c r="P2343" s="109">
        <v>5</v>
      </c>
      <c r="Q2343" s="109" t="s">
        <v>201</v>
      </c>
      <c r="R2343" s="110"/>
      <c r="S2343" s="128"/>
      <c r="T2343" s="128"/>
      <c r="U2343" s="128"/>
      <c r="V2343" s="128"/>
      <c r="W2343" s="128"/>
      <c r="X2343" s="128"/>
      <c r="Y2343" s="128"/>
      <c r="Z2343" s="128"/>
      <c r="AA2343" s="135"/>
    </row>
    <row r="2344" spans="1:31" x14ac:dyDescent="0.2">
      <c r="A2344" s="139" t="s">
        <v>999</v>
      </c>
      <c r="B2344" s="126" t="s">
        <v>76</v>
      </c>
      <c r="C2344" s="142">
        <v>43666</v>
      </c>
      <c r="D2344" s="143" t="s">
        <v>78</v>
      </c>
      <c r="E2344" s="126"/>
      <c r="F2344" s="126"/>
      <c r="G2344" s="126"/>
      <c r="H2344" s="126"/>
      <c r="I2344" s="126"/>
      <c r="J2344" s="136" t="s">
        <v>79</v>
      </c>
      <c r="K2344" s="100" t="s">
        <v>23</v>
      </c>
      <c r="L2344" s="93" t="s">
        <v>60</v>
      </c>
      <c r="M2344" s="111" t="s">
        <v>181</v>
      </c>
      <c r="N2344" s="101">
        <v>240</v>
      </c>
      <c r="O2344" s="101">
        <v>3</v>
      </c>
      <c r="P2344" s="101">
        <v>100</v>
      </c>
      <c r="Q2344" s="101">
        <v>125</v>
      </c>
      <c r="R2344" s="102"/>
      <c r="S2344" s="126">
        <v>208</v>
      </c>
      <c r="T2344" s="126">
        <v>3</v>
      </c>
      <c r="U2344" s="126">
        <v>100</v>
      </c>
      <c r="V2344" s="126">
        <v>59.4</v>
      </c>
      <c r="W2344" s="126">
        <v>20</v>
      </c>
      <c r="X2344" s="126">
        <v>5288.35</v>
      </c>
      <c r="Y2344" s="126" t="s">
        <v>74</v>
      </c>
      <c r="Z2344" s="126"/>
      <c r="AA2344" s="133" t="s">
        <v>85</v>
      </c>
      <c r="AE2344" t="str">
        <f>IF(P2344&gt;U2344,"XXXX","")</f>
        <v/>
      </c>
    </row>
    <row r="2345" spans="1:31" x14ac:dyDescent="0.2">
      <c r="A2345" s="140"/>
      <c r="B2345" s="127"/>
      <c r="C2345" s="127"/>
      <c r="D2345" s="144"/>
      <c r="E2345" s="127"/>
      <c r="F2345" s="127"/>
      <c r="G2345" s="127"/>
      <c r="H2345" s="127"/>
      <c r="I2345" s="127"/>
      <c r="J2345" s="137"/>
      <c r="K2345" s="103" t="s">
        <v>13</v>
      </c>
      <c r="L2345" s="104" t="s">
        <v>60</v>
      </c>
      <c r="M2345" s="112" t="s">
        <v>67</v>
      </c>
      <c r="N2345" s="105">
        <v>240</v>
      </c>
      <c r="O2345" s="105">
        <v>3</v>
      </c>
      <c r="P2345" s="105">
        <v>5</v>
      </c>
      <c r="Q2345" s="105">
        <v>90</v>
      </c>
      <c r="R2345" s="106">
        <v>25</v>
      </c>
      <c r="S2345" s="127"/>
      <c r="T2345" s="127"/>
      <c r="U2345" s="127"/>
      <c r="V2345" s="127"/>
      <c r="W2345" s="127"/>
      <c r="X2345" s="127"/>
      <c r="Y2345" s="127"/>
      <c r="Z2345" s="127"/>
      <c r="AA2345" s="134"/>
    </row>
    <row r="2346" spans="1:31" ht="13.5" thickBot="1" x14ac:dyDescent="0.25">
      <c r="A2346" s="141"/>
      <c r="B2346" s="128"/>
      <c r="C2346" s="128"/>
      <c r="D2346" s="145"/>
      <c r="E2346" s="128"/>
      <c r="F2346" s="128"/>
      <c r="G2346" s="128"/>
      <c r="H2346" s="128"/>
      <c r="I2346" s="128"/>
      <c r="J2346" s="138"/>
      <c r="K2346" s="107" t="s">
        <v>14</v>
      </c>
      <c r="L2346" s="108" t="s">
        <v>60</v>
      </c>
      <c r="M2346" s="113" t="s">
        <v>186</v>
      </c>
      <c r="N2346" s="109">
        <v>240</v>
      </c>
      <c r="O2346" s="109">
        <v>3</v>
      </c>
      <c r="P2346" s="109">
        <v>5</v>
      </c>
      <c r="Q2346" s="109" t="s">
        <v>201</v>
      </c>
      <c r="R2346" s="110"/>
      <c r="S2346" s="128"/>
      <c r="T2346" s="128"/>
      <c r="U2346" s="128"/>
      <c r="V2346" s="128"/>
      <c r="W2346" s="128"/>
      <c r="X2346" s="128"/>
      <c r="Y2346" s="128"/>
      <c r="Z2346" s="128"/>
      <c r="AA2346" s="135"/>
    </row>
    <row r="2347" spans="1:31" x14ac:dyDescent="0.2">
      <c r="A2347" s="139" t="s">
        <v>1000</v>
      </c>
      <c r="B2347" s="126" t="s">
        <v>76</v>
      </c>
      <c r="C2347" s="142">
        <v>43666</v>
      </c>
      <c r="D2347" s="143" t="s">
        <v>78</v>
      </c>
      <c r="E2347" s="126"/>
      <c r="F2347" s="126"/>
      <c r="G2347" s="126"/>
      <c r="H2347" s="126"/>
      <c r="I2347" s="126"/>
      <c r="J2347" s="136" t="s">
        <v>79</v>
      </c>
      <c r="K2347" s="100" t="s">
        <v>23</v>
      </c>
      <c r="L2347" s="93" t="s">
        <v>60</v>
      </c>
      <c r="M2347" s="111" t="s">
        <v>181</v>
      </c>
      <c r="N2347" s="101">
        <v>240</v>
      </c>
      <c r="O2347" s="101">
        <v>3</v>
      </c>
      <c r="P2347" s="101">
        <v>100</v>
      </c>
      <c r="Q2347" s="101">
        <v>100</v>
      </c>
      <c r="R2347" s="102"/>
      <c r="S2347" s="126">
        <v>208</v>
      </c>
      <c r="T2347" s="126">
        <v>3</v>
      </c>
      <c r="U2347" s="126">
        <v>100</v>
      </c>
      <c r="V2347" s="126">
        <v>74.8</v>
      </c>
      <c r="W2347" s="126">
        <v>25</v>
      </c>
      <c r="X2347" s="126">
        <v>5288.35</v>
      </c>
      <c r="Y2347" s="126" t="s">
        <v>74</v>
      </c>
      <c r="Z2347" s="126"/>
      <c r="AA2347" s="133" t="s">
        <v>85</v>
      </c>
      <c r="AE2347" t="str">
        <f>IF(P2347&gt;U2347,"XXXX","")</f>
        <v/>
      </c>
    </row>
    <row r="2348" spans="1:31" x14ac:dyDescent="0.2">
      <c r="A2348" s="140"/>
      <c r="B2348" s="127"/>
      <c r="C2348" s="127"/>
      <c r="D2348" s="144"/>
      <c r="E2348" s="127"/>
      <c r="F2348" s="127"/>
      <c r="G2348" s="127"/>
      <c r="H2348" s="127"/>
      <c r="I2348" s="127"/>
      <c r="J2348" s="137"/>
      <c r="K2348" s="103" t="s">
        <v>13</v>
      </c>
      <c r="L2348" s="104" t="s">
        <v>60</v>
      </c>
      <c r="M2348" s="112" t="s">
        <v>67</v>
      </c>
      <c r="N2348" s="105">
        <v>240</v>
      </c>
      <c r="O2348" s="105">
        <v>3</v>
      </c>
      <c r="P2348" s="105">
        <v>5</v>
      </c>
      <c r="Q2348" s="105">
        <v>90</v>
      </c>
      <c r="R2348" s="106">
        <v>25</v>
      </c>
      <c r="S2348" s="127"/>
      <c r="T2348" s="127"/>
      <c r="U2348" s="127"/>
      <c r="V2348" s="127"/>
      <c r="W2348" s="127"/>
      <c r="X2348" s="127"/>
      <c r="Y2348" s="127"/>
      <c r="Z2348" s="127"/>
      <c r="AA2348" s="134"/>
    </row>
    <row r="2349" spans="1:31" ht="13.5" thickBot="1" x14ac:dyDescent="0.25">
      <c r="A2349" s="141"/>
      <c r="B2349" s="128"/>
      <c r="C2349" s="128"/>
      <c r="D2349" s="145"/>
      <c r="E2349" s="128"/>
      <c r="F2349" s="128"/>
      <c r="G2349" s="128"/>
      <c r="H2349" s="128"/>
      <c r="I2349" s="128"/>
      <c r="J2349" s="138"/>
      <c r="K2349" s="107" t="s">
        <v>14</v>
      </c>
      <c r="L2349" s="108" t="s">
        <v>60</v>
      </c>
      <c r="M2349" s="113" t="s">
        <v>187</v>
      </c>
      <c r="N2349" s="109">
        <v>240</v>
      </c>
      <c r="O2349" s="109">
        <v>3</v>
      </c>
      <c r="P2349" s="109">
        <v>5</v>
      </c>
      <c r="Q2349" s="109" t="s">
        <v>202</v>
      </c>
      <c r="R2349" s="110"/>
      <c r="S2349" s="128"/>
      <c r="T2349" s="128"/>
      <c r="U2349" s="128"/>
      <c r="V2349" s="128"/>
      <c r="W2349" s="128"/>
      <c r="X2349" s="128"/>
      <c r="Y2349" s="128"/>
      <c r="Z2349" s="128"/>
      <c r="AA2349" s="135"/>
    </row>
    <row r="2350" spans="1:31" x14ac:dyDescent="0.2">
      <c r="A2350" s="139" t="s">
        <v>1001</v>
      </c>
      <c r="B2350" s="126" t="s">
        <v>76</v>
      </c>
      <c r="C2350" s="142">
        <v>43666</v>
      </c>
      <c r="D2350" s="143" t="s">
        <v>78</v>
      </c>
      <c r="E2350" s="126"/>
      <c r="F2350" s="126"/>
      <c r="G2350" s="126"/>
      <c r="H2350" s="126"/>
      <c r="I2350" s="126"/>
      <c r="J2350" s="136" t="s">
        <v>79</v>
      </c>
      <c r="K2350" s="100" t="s">
        <v>23</v>
      </c>
      <c r="L2350" s="93" t="s">
        <v>60</v>
      </c>
      <c r="M2350" s="111" t="s">
        <v>181</v>
      </c>
      <c r="N2350" s="101">
        <v>240</v>
      </c>
      <c r="O2350" s="101">
        <v>3</v>
      </c>
      <c r="P2350" s="101">
        <v>100</v>
      </c>
      <c r="Q2350" s="101">
        <v>110</v>
      </c>
      <c r="R2350" s="102"/>
      <c r="S2350" s="126">
        <v>208</v>
      </c>
      <c r="T2350" s="126">
        <v>3</v>
      </c>
      <c r="U2350" s="126">
        <v>100</v>
      </c>
      <c r="V2350" s="126">
        <v>74.8</v>
      </c>
      <c r="W2350" s="126">
        <v>25</v>
      </c>
      <c r="X2350" s="126">
        <v>5288.35</v>
      </c>
      <c r="Y2350" s="126" t="s">
        <v>74</v>
      </c>
      <c r="Z2350" s="126"/>
      <c r="AA2350" s="133" t="s">
        <v>85</v>
      </c>
      <c r="AE2350" t="str">
        <f>IF(P2350&gt;U2350,"XXXX","")</f>
        <v/>
      </c>
    </row>
    <row r="2351" spans="1:31" x14ac:dyDescent="0.2">
      <c r="A2351" s="140"/>
      <c r="B2351" s="127"/>
      <c r="C2351" s="127"/>
      <c r="D2351" s="144"/>
      <c r="E2351" s="127"/>
      <c r="F2351" s="127"/>
      <c r="G2351" s="127"/>
      <c r="H2351" s="127"/>
      <c r="I2351" s="127"/>
      <c r="J2351" s="137"/>
      <c r="K2351" s="103" t="s">
        <v>13</v>
      </c>
      <c r="L2351" s="104" t="s">
        <v>60</v>
      </c>
      <c r="M2351" s="112" t="s">
        <v>67</v>
      </c>
      <c r="N2351" s="105">
        <v>240</v>
      </c>
      <c r="O2351" s="105">
        <v>3</v>
      </c>
      <c r="P2351" s="105">
        <v>5</v>
      </c>
      <c r="Q2351" s="105">
        <v>90</v>
      </c>
      <c r="R2351" s="106">
        <v>25</v>
      </c>
      <c r="S2351" s="127"/>
      <c r="T2351" s="127"/>
      <c r="U2351" s="127"/>
      <c r="V2351" s="127"/>
      <c r="W2351" s="127"/>
      <c r="X2351" s="127"/>
      <c r="Y2351" s="127"/>
      <c r="Z2351" s="127"/>
      <c r="AA2351" s="134"/>
    </row>
    <row r="2352" spans="1:31" ht="13.5" thickBot="1" x14ac:dyDescent="0.25">
      <c r="A2352" s="141"/>
      <c r="B2352" s="128"/>
      <c r="C2352" s="128"/>
      <c r="D2352" s="145"/>
      <c r="E2352" s="128"/>
      <c r="F2352" s="128"/>
      <c r="G2352" s="128"/>
      <c r="H2352" s="128"/>
      <c r="I2352" s="128"/>
      <c r="J2352" s="138"/>
      <c r="K2352" s="107" t="s">
        <v>14</v>
      </c>
      <c r="L2352" s="108" t="s">
        <v>60</v>
      </c>
      <c r="M2352" s="113" t="s">
        <v>187</v>
      </c>
      <c r="N2352" s="109">
        <v>240</v>
      </c>
      <c r="O2352" s="109">
        <v>3</v>
      </c>
      <c r="P2352" s="109">
        <v>5</v>
      </c>
      <c r="Q2352" s="109" t="s">
        <v>202</v>
      </c>
      <c r="R2352" s="110"/>
      <c r="S2352" s="128"/>
      <c r="T2352" s="128"/>
      <c r="U2352" s="128"/>
      <c r="V2352" s="128"/>
      <c r="W2352" s="128"/>
      <c r="X2352" s="128"/>
      <c r="Y2352" s="128"/>
      <c r="Z2352" s="128"/>
      <c r="AA2352" s="135"/>
    </row>
    <row r="2353" spans="1:31" x14ac:dyDescent="0.2">
      <c r="A2353" s="139" t="s">
        <v>1002</v>
      </c>
      <c r="B2353" s="126" t="s">
        <v>76</v>
      </c>
      <c r="C2353" s="142">
        <v>43666</v>
      </c>
      <c r="D2353" s="143" t="s">
        <v>78</v>
      </c>
      <c r="E2353" s="126"/>
      <c r="F2353" s="126"/>
      <c r="G2353" s="126"/>
      <c r="H2353" s="126"/>
      <c r="I2353" s="126"/>
      <c r="J2353" s="136" t="s">
        <v>79</v>
      </c>
      <c r="K2353" s="100" t="s">
        <v>23</v>
      </c>
      <c r="L2353" s="93" t="s">
        <v>60</v>
      </c>
      <c r="M2353" s="111" t="s">
        <v>181</v>
      </c>
      <c r="N2353" s="101">
        <v>240</v>
      </c>
      <c r="O2353" s="101">
        <v>3</v>
      </c>
      <c r="P2353" s="101">
        <v>100</v>
      </c>
      <c r="Q2353" s="101">
        <v>125</v>
      </c>
      <c r="R2353" s="102"/>
      <c r="S2353" s="126">
        <v>208</v>
      </c>
      <c r="T2353" s="126">
        <v>3</v>
      </c>
      <c r="U2353" s="126">
        <v>100</v>
      </c>
      <c r="V2353" s="126">
        <v>74.8</v>
      </c>
      <c r="W2353" s="126">
        <v>25</v>
      </c>
      <c r="X2353" s="126">
        <v>5288.35</v>
      </c>
      <c r="Y2353" s="126" t="s">
        <v>74</v>
      </c>
      <c r="Z2353" s="126"/>
      <c r="AA2353" s="133" t="s">
        <v>85</v>
      </c>
      <c r="AE2353" t="str">
        <f>IF(P2353&gt;U2353,"XXXX","")</f>
        <v/>
      </c>
    </row>
    <row r="2354" spans="1:31" x14ac:dyDescent="0.2">
      <c r="A2354" s="140"/>
      <c r="B2354" s="127"/>
      <c r="C2354" s="127"/>
      <c r="D2354" s="144"/>
      <c r="E2354" s="127"/>
      <c r="F2354" s="127"/>
      <c r="G2354" s="127"/>
      <c r="H2354" s="127"/>
      <c r="I2354" s="127"/>
      <c r="J2354" s="137"/>
      <c r="K2354" s="103" t="s">
        <v>13</v>
      </c>
      <c r="L2354" s="104" t="s">
        <v>60</v>
      </c>
      <c r="M2354" s="112" t="s">
        <v>67</v>
      </c>
      <c r="N2354" s="105">
        <v>240</v>
      </c>
      <c r="O2354" s="105">
        <v>3</v>
      </c>
      <c r="P2354" s="105">
        <v>5</v>
      </c>
      <c r="Q2354" s="105">
        <v>90</v>
      </c>
      <c r="R2354" s="106">
        <v>25</v>
      </c>
      <c r="S2354" s="127"/>
      <c r="T2354" s="127"/>
      <c r="U2354" s="127"/>
      <c r="V2354" s="127"/>
      <c r="W2354" s="127"/>
      <c r="X2354" s="127"/>
      <c r="Y2354" s="127"/>
      <c r="Z2354" s="127"/>
      <c r="AA2354" s="134"/>
    </row>
    <row r="2355" spans="1:31" ht="13.5" thickBot="1" x14ac:dyDescent="0.25">
      <c r="A2355" s="141"/>
      <c r="B2355" s="128"/>
      <c r="C2355" s="128"/>
      <c r="D2355" s="145"/>
      <c r="E2355" s="128"/>
      <c r="F2355" s="128"/>
      <c r="G2355" s="128"/>
      <c r="H2355" s="128"/>
      <c r="I2355" s="128"/>
      <c r="J2355" s="138"/>
      <c r="K2355" s="107" t="s">
        <v>14</v>
      </c>
      <c r="L2355" s="108" t="s">
        <v>60</v>
      </c>
      <c r="M2355" s="113" t="s">
        <v>187</v>
      </c>
      <c r="N2355" s="109">
        <v>240</v>
      </c>
      <c r="O2355" s="109">
        <v>3</v>
      </c>
      <c r="P2355" s="109">
        <v>5</v>
      </c>
      <c r="Q2355" s="109" t="s">
        <v>202</v>
      </c>
      <c r="R2355" s="110"/>
      <c r="S2355" s="128"/>
      <c r="T2355" s="128"/>
      <c r="U2355" s="128"/>
      <c r="V2355" s="128"/>
      <c r="W2355" s="128"/>
      <c r="X2355" s="128"/>
      <c r="Y2355" s="128"/>
      <c r="Z2355" s="128"/>
      <c r="AA2355" s="135"/>
    </row>
    <row r="2356" spans="1:31" x14ac:dyDescent="0.2">
      <c r="A2356" s="139" t="s">
        <v>1003</v>
      </c>
      <c r="B2356" s="126" t="s">
        <v>76</v>
      </c>
      <c r="C2356" s="142">
        <v>43666</v>
      </c>
      <c r="D2356" s="143" t="s">
        <v>78</v>
      </c>
      <c r="E2356" s="126"/>
      <c r="F2356" s="126"/>
      <c r="G2356" s="126"/>
      <c r="H2356" s="126"/>
      <c r="I2356" s="126"/>
      <c r="J2356" s="136" t="s">
        <v>79</v>
      </c>
      <c r="K2356" s="100" t="s">
        <v>23</v>
      </c>
      <c r="L2356" s="93" t="s">
        <v>60</v>
      </c>
      <c r="M2356" s="111" t="s">
        <v>181</v>
      </c>
      <c r="N2356" s="101">
        <v>240</v>
      </c>
      <c r="O2356" s="101">
        <v>3</v>
      </c>
      <c r="P2356" s="101">
        <v>100</v>
      </c>
      <c r="Q2356" s="101">
        <v>70</v>
      </c>
      <c r="R2356" s="102"/>
      <c r="S2356" s="126" t="s">
        <v>71</v>
      </c>
      <c r="T2356" s="126">
        <v>3</v>
      </c>
      <c r="U2356" s="126">
        <v>100</v>
      </c>
      <c r="V2356" s="126">
        <v>54</v>
      </c>
      <c r="W2356" s="126">
        <v>20</v>
      </c>
      <c r="X2356" s="126">
        <v>5288.35</v>
      </c>
      <c r="Y2356" s="126" t="s">
        <v>74</v>
      </c>
      <c r="Z2356" s="126"/>
      <c r="AA2356" s="133" t="s">
        <v>85</v>
      </c>
      <c r="AE2356" t="str">
        <f>IF(P2356&gt;U2356,"XXXX","")</f>
        <v/>
      </c>
    </row>
    <row r="2357" spans="1:31" x14ac:dyDescent="0.2">
      <c r="A2357" s="140"/>
      <c r="B2357" s="127"/>
      <c r="C2357" s="127"/>
      <c r="D2357" s="144"/>
      <c r="E2357" s="127"/>
      <c r="F2357" s="127"/>
      <c r="G2357" s="127"/>
      <c r="H2357" s="127"/>
      <c r="I2357" s="127"/>
      <c r="J2357" s="137"/>
      <c r="K2357" s="103" t="s">
        <v>13</v>
      </c>
      <c r="L2357" s="104" t="s">
        <v>60</v>
      </c>
      <c r="M2357" s="112" t="s">
        <v>67</v>
      </c>
      <c r="N2357" s="105">
        <v>240</v>
      </c>
      <c r="O2357" s="105">
        <v>3</v>
      </c>
      <c r="P2357" s="105">
        <v>5</v>
      </c>
      <c r="Q2357" s="105">
        <v>90</v>
      </c>
      <c r="R2357" s="106">
        <v>30</v>
      </c>
      <c r="S2357" s="127"/>
      <c r="T2357" s="127"/>
      <c r="U2357" s="127"/>
      <c r="V2357" s="127"/>
      <c r="W2357" s="127"/>
      <c r="X2357" s="127"/>
      <c r="Y2357" s="127"/>
      <c r="Z2357" s="127"/>
      <c r="AA2357" s="134"/>
    </row>
    <row r="2358" spans="1:31" ht="13.5" thickBot="1" x14ac:dyDescent="0.25">
      <c r="A2358" s="141"/>
      <c r="B2358" s="128"/>
      <c r="C2358" s="128"/>
      <c r="D2358" s="145"/>
      <c r="E2358" s="128"/>
      <c r="F2358" s="128"/>
      <c r="G2358" s="128"/>
      <c r="H2358" s="128"/>
      <c r="I2358" s="128"/>
      <c r="J2358" s="138"/>
      <c r="K2358" s="107" t="s">
        <v>14</v>
      </c>
      <c r="L2358" s="108" t="s">
        <v>60</v>
      </c>
      <c r="M2358" s="113" t="s">
        <v>186</v>
      </c>
      <c r="N2358" s="109">
        <v>240</v>
      </c>
      <c r="O2358" s="109">
        <v>3</v>
      </c>
      <c r="P2358" s="109">
        <v>5</v>
      </c>
      <c r="Q2358" s="109" t="s">
        <v>201</v>
      </c>
      <c r="R2358" s="110"/>
      <c r="S2358" s="128"/>
      <c r="T2358" s="128"/>
      <c r="U2358" s="128"/>
      <c r="V2358" s="128"/>
      <c r="W2358" s="128"/>
      <c r="X2358" s="128"/>
      <c r="Y2358" s="128"/>
      <c r="Z2358" s="128"/>
      <c r="AA2358" s="135"/>
    </row>
    <row r="2359" spans="1:31" x14ac:dyDescent="0.2">
      <c r="A2359" s="139" t="s">
        <v>1004</v>
      </c>
      <c r="B2359" s="126" t="s">
        <v>76</v>
      </c>
      <c r="C2359" s="142">
        <v>43666</v>
      </c>
      <c r="D2359" s="143" t="s">
        <v>78</v>
      </c>
      <c r="E2359" s="126"/>
      <c r="F2359" s="126"/>
      <c r="G2359" s="126"/>
      <c r="H2359" s="126"/>
      <c r="I2359" s="126"/>
      <c r="J2359" s="136" t="s">
        <v>79</v>
      </c>
      <c r="K2359" s="100" t="s">
        <v>23</v>
      </c>
      <c r="L2359" s="93" t="s">
        <v>60</v>
      </c>
      <c r="M2359" s="111" t="s">
        <v>181</v>
      </c>
      <c r="N2359" s="101">
        <v>240</v>
      </c>
      <c r="O2359" s="101">
        <v>3</v>
      </c>
      <c r="P2359" s="101">
        <v>100</v>
      </c>
      <c r="Q2359" s="101">
        <v>80</v>
      </c>
      <c r="R2359" s="102"/>
      <c r="S2359" s="126" t="s">
        <v>71</v>
      </c>
      <c r="T2359" s="126">
        <v>3</v>
      </c>
      <c r="U2359" s="126">
        <v>100</v>
      </c>
      <c r="V2359" s="126">
        <v>54</v>
      </c>
      <c r="W2359" s="126">
        <v>20</v>
      </c>
      <c r="X2359" s="126">
        <v>5288.35</v>
      </c>
      <c r="Y2359" s="126" t="s">
        <v>74</v>
      </c>
      <c r="Z2359" s="126"/>
      <c r="AA2359" s="133" t="s">
        <v>85</v>
      </c>
      <c r="AE2359" t="str">
        <f>IF(P2359&gt;U2359,"XXXX","")</f>
        <v/>
      </c>
    </row>
    <row r="2360" spans="1:31" x14ac:dyDescent="0.2">
      <c r="A2360" s="140"/>
      <c r="B2360" s="127"/>
      <c r="C2360" s="127"/>
      <c r="D2360" s="144"/>
      <c r="E2360" s="127"/>
      <c r="F2360" s="127"/>
      <c r="G2360" s="127"/>
      <c r="H2360" s="127"/>
      <c r="I2360" s="127"/>
      <c r="J2360" s="137"/>
      <c r="K2360" s="103" t="s">
        <v>13</v>
      </c>
      <c r="L2360" s="104" t="s">
        <v>60</v>
      </c>
      <c r="M2360" s="112" t="s">
        <v>67</v>
      </c>
      <c r="N2360" s="105">
        <v>240</v>
      </c>
      <c r="O2360" s="105">
        <v>3</v>
      </c>
      <c r="P2360" s="105">
        <v>5</v>
      </c>
      <c r="Q2360" s="105">
        <v>90</v>
      </c>
      <c r="R2360" s="106">
        <v>30</v>
      </c>
      <c r="S2360" s="127"/>
      <c r="T2360" s="127"/>
      <c r="U2360" s="127"/>
      <c r="V2360" s="127"/>
      <c r="W2360" s="127"/>
      <c r="X2360" s="127"/>
      <c r="Y2360" s="127"/>
      <c r="Z2360" s="127"/>
      <c r="AA2360" s="134"/>
    </row>
    <row r="2361" spans="1:31" ht="13.5" thickBot="1" x14ac:dyDescent="0.25">
      <c r="A2361" s="141"/>
      <c r="B2361" s="128"/>
      <c r="C2361" s="128"/>
      <c r="D2361" s="145"/>
      <c r="E2361" s="128"/>
      <c r="F2361" s="128"/>
      <c r="G2361" s="128"/>
      <c r="H2361" s="128"/>
      <c r="I2361" s="128"/>
      <c r="J2361" s="138"/>
      <c r="K2361" s="107" t="s">
        <v>14</v>
      </c>
      <c r="L2361" s="108" t="s">
        <v>60</v>
      </c>
      <c r="M2361" s="113" t="s">
        <v>186</v>
      </c>
      <c r="N2361" s="109">
        <v>240</v>
      </c>
      <c r="O2361" s="109">
        <v>3</v>
      </c>
      <c r="P2361" s="109">
        <v>5</v>
      </c>
      <c r="Q2361" s="109" t="s">
        <v>201</v>
      </c>
      <c r="R2361" s="110"/>
      <c r="S2361" s="128"/>
      <c r="T2361" s="128"/>
      <c r="U2361" s="128"/>
      <c r="V2361" s="128"/>
      <c r="W2361" s="128"/>
      <c r="X2361" s="128"/>
      <c r="Y2361" s="128"/>
      <c r="Z2361" s="128"/>
      <c r="AA2361" s="135"/>
    </row>
    <row r="2362" spans="1:31" x14ac:dyDescent="0.2">
      <c r="A2362" s="139" t="s">
        <v>1005</v>
      </c>
      <c r="B2362" s="126" t="s">
        <v>76</v>
      </c>
      <c r="C2362" s="142">
        <v>43666</v>
      </c>
      <c r="D2362" s="143" t="s">
        <v>78</v>
      </c>
      <c r="E2362" s="126"/>
      <c r="F2362" s="126"/>
      <c r="G2362" s="126"/>
      <c r="H2362" s="126"/>
      <c r="I2362" s="126"/>
      <c r="J2362" s="136" t="s">
        <v>79</v>
      </c>
      <c r="K2362" s="100" t="s">
        <v>23</v>
      </c>
      <c r="L2362" s="93" t="s">
        <v>60</v>
      </c>
      <c r="M2362" s="111" t="s">
        <v>181</v>
      </c>
      <c r="N2362" s="101">
        <v>240</v>
      </c>
      <c r="O2362" s="101">
        <v>3</v>
      </c>
      <c r="P2362" s="101">
        <v>100</v>
      </c>
      <c r="Q2362" s="101">
        <v>90</v>
      </c>
      <c r="R2362" s="102"/>
      <c r="S2362" s="126" t="s">
        <v>71</v>
      </c>
      <c r="T2362" s="126">
        <v>3</v>
      </c>
      <c r="U2362" s="126">
        <v>100</v>
      </c>
      <c r="V2362" s="126">
        <v>54</v>
      </c>
      <c r="W2362" s="126">
        <v>20</v>
      </c>
      <c r="X2362" s="126">
        <v>5288.35</v>
      </c>
      <c r="Y2362" s="126" t="s">
        <v>74</v>
      </c>
      <c r="Z2362" s="126"/>
      <c r="AA2362" s="133" t="s">
        <v>85</v>
      </c>
      <c r="AE2362" t="str">
        <f>IF(P2362&gt;U2362,"XXXX","")</f>
        <v/>
      </c>
    </row>
    <row r="2363" spans="1:31" x14ac:dyDescent="0.2">
      <c r="A2363" s="140"/>
      <c r="B2363" s="127"/>
      <c r="C2363" s="127"/>
      <c r="D2363" s="144"/>
      <c r="E2363" s="127"/>
      <c r="F2363" s="127"/>
      <c r="G2363" s="127"/>
      <c r="H2363" s="127"/>
      <c r="I2363" s="127"/>
      <c r="J2363" s="137"/>
      <c r="K2363" s="103" t="s">
        <v>13</v>
      </c>
      <c r="L2363" s="104" t="s">
        <v>60</v>
      </c>
      <c r="M2363" s="112" t="s">
        <v>67</v>
      </c>
      <c r="N2363" s="105">
        <v>240</v>
      </c>
      <c r="O2363" s="105">
        <v>3</v>
      </c>
      <c r="P2363" s="105">
        <v>5</v>
      </c>
      <c r="Q2363" s="105">
        <v>90</v>
      </c>
      <c r="R2363" s="106">
        <v>30</v>
      </c>
      <c r="S2363" s="127"/>
      <c r="T2363" s="127"/>
      <c r="U2363" s="127"/>
      <c r="V2363" s="127"/>
      <c r="W2363" s="127"/>
      <c r="X2363" s="127"/>
      <c r="Y2363" s="127"/>
      <c r="Z2363" s="127"/>
      <c r="AA2363" s="134"/>
    </row>
    <row r="2364" spans="1:31" ht="13.5" thickBot="1" x14ac:dyDescent="0.25">
      <c r="A2364" s="141"/>
      <c r="B2364" s="128"/>
      <c r="C2364" s="128"/>
      <c r="D2364" s="145"/>
      <c r="E2364" s="128"/>
      <c r="F2364" s="128"/>
      <c r="G2364" s="128"/>
      <c r="H2364" s="128"/>
      <c r="I2364" s="128"/>
      <c r="J2364" s="138"/>
      <c r="K2364" s="107" t="s">
        <v>14</v>
      </c>
      <c r="L2364" s="108" t="s">
        <v>60</v>
      </c>
      <c r="M2364" s="113" t="s">
        <v>186</v>
      </c>
      <c r="N2364" s="109">
        <v>240</v>
      </c>
      <c r="O2364" s="109">
        <v>3</v>
      </c>
      <c r="P2364" s="109">
        <v>5</v>
      </c>
      <c r="Q2364" s="109" t="s">
        <v>201</v>
      </c>
      <c r="R2364" s="110"/>
      <c r="S2364" s="128"/>
      <c r="T2364" s="128"/>
      <c r="U2364" s="128"/>
      <c r="V2364" s="128"/>
      <c r="W2364" s="128"/>
      <c r="X2364" s="128"/>
      <c r="Y2364" s="128"/>
      <c r="Z2364" s="128"/>
      <c r="AA2364" s="135"/>
    </row>
    <row r="2365" spans="1:31" x14ac:dyDescent="0.2">
      <c r="A2365" s="139" t="s">
        <v>1006</v>
      </c>
      <c r="B2365" s="126" t="s">
        <v>76</v>
      </c>
      <c r="C2365" s="142">
        <v>43666</v>
      </c>
      <c r="D2365" s="143" t="s">
        <v>78</v>
      </c>
      <c r="E2365" s="126"/>
      <c r="F2365" s="126"/>
      <c r="G2365" s="126"/>
      <c r="H2365" s="126"/>
      <c r="I2365" s="126"/>
      <c r="J2365" s="136" t="s">
        <v>79</v>
      </c>
      <c r="K2365" s="100" t="s">
        <v>23</v>
      </c>
      <c r="L2365" s="93" t="s">
        <v>60</v>
      </c>
      <c r="M2365" s="111" t="s">
        <v>181</v>
      </c>
      <c r="N2365" s="101">
        <v>240</v>
      </c>
      <c r="O2365" s="101">
        <v>3</v>
      </c>
      <c r="P2365" s="101">
        <v>100</v>
      </c>
      <c r="Q2365" s="101">
        <v>100</v>
      </c>
      <c r="R2365" s="102"/>
      <c r="S2365" s="126" t="s">
        <v>71</v>
      </c>
      <c r="T2365" s="126">
        <v>3</v>
      </c>
      <c r="U2365" s="126">
        <v>100</v>
      </c>
      <c r="V2365" s="126">
        <v>54</v>
      </c>
      <c r="W2365" s="126">
        <v>20</v>
      </c>
      <c r="X2365" s="126">
        <v>5288.35</v>
      </c>
      <c r="Y2365" s="126" t="s">
        <v>74</v>
      </c>
      <c r="Z2365" s="126"/>
      <c r="AA2365" s="133" t="s">
        <v>85</v>
      </c>
      <c r="AE2365" t="str">
        <f>IF(P2365&gt;U2365,"XXXX","")</f>
        <v/>
      </c>
    </row>
    <row r="2366" spans="1:31" x14ac:dyDescent="0.2">
      <c r="A2366" s="140"/>
      <c r="B2366" s="127"/>
      <c r="C2366" s="127"/>
      <c r="D2366" s="144"/>
      <c r="E2366" s="127"/>
      <c r="F2366" s="127"/>
      <c r="G2366" s="127"/>
      <c r="H2366" s="127"/>
      <c r="I2366" s="127"/>
      <c r="J2366" s="137"/>
      <c r="K2366" s="103" t="s">
        <v>13</v>
      </c>
      <c r="L2366" s="104" t="s">
        <v>60</v>
      </c>
      <c r="M2366" s="112" t="s">
        <v>67</v>
      </c>
      <c r="N2366" s="105">
        <v>240</v>
      </c>
      <c r="O2366" s="105">
        <v>3</v>
      </c>
      <c r="P2366" s="105">
        <v>5</v>
      </c>
      <c r="Q2366" s="105">
        <v>90</v>
      </c>
      <c r="R2366" s="106">
        <v>30</v>
      </c>
      <c r="S2366" s="127"/>
      <c r="T2366" s="127"/>
      <c r="U2366" s="127"/>
      <c r="V2366" s="127"/>
      <c r="W2366" s="127"/>
      <c r="X2366" s="127"/>
      <c r="Y2366" s="127"/>
      <c r="Z2366" s="127"/>
      <c r="AA2366" s="134"/>
    </row>
    <row r="2367" spans="1:31" ht="13.5" thickBot="1" x14ac:dyDescent="0.25">
      <c r="A2367" s="141"/>
      <c r="B2367" s="128"/>
      <c r="C2367" s="128"/>
      <c r="D2367" s="145"/>
      <c r="E2367" s="128"/>
      <c r="F2367" s="128"/>
      <c r="G2367" s="128"/>
      <c r="H2367" s="128"/>
      <c r="I2367" s="128"/>
      <c r="J2367" s="138"/>
      <c r="K2367" s="107" t="s">
        <v>14</v>
      </c>
      <c r="L2367" s="108" t="s">
        <v>60</v>
      </c>
      <c r="M2367" s="113" t="s">
        <v>186</v>
      </c>
      <c r="N2367" s="109">
        <v>240</v>
      </c>
      <c r="O2367" s="109">
        <v>3</v>
      </c>
      <c r="P2367" s="109">
        <v>5</v>
      </c>
      <c r="Q2367" s="109" t="s">
        <v>201</v>
      </c>
      <c r="R2367" s="110"/>
      <c r="S2367" s="128"/>
      <c r="T2367" s="128"/>
      <c r="U2367" s="128"/>
      <c r="V2367" s="128"/>
      <c r="W2367" s="128"/>
      <c r="X2367" s="128"/>
      <c r="Y2367" s="128"/>
      <c r="Z2367" s="128"/>
      <c r="AA2367" s="135"/>
    </row>
    <row r="2368" spans="1:31" x14ac:dyDescent="0.2">
      <c r="A2368" s="139" t="s">
        <v>1007</v>
      </c>
      <c r="B2368" s="126" t="s">
        <v>76</v>
      </c>
      <c r="C2368" s="142">
        <v>43666</v>
      </c>
      <c r="D2368" s="143" t="s">
        <v>78</v>
      </c>
      <c r="E2368" s="126"/>
      <c r="F2368" s="126"/>
      <c r="G2368" s="126"/>
      <c r="H2368" s="126"/>
      <c r="I2368" s="126"/>
      <c r="J2368" s="136" t="s">
        <v>79</v>
      </c>
      <c r="K2368" s="100" t="s">
        <v>23</v>
      </c>
      <c r="L2368" s="93" t="s">
        <v>60</v>
      </c>
      <c r="M2368" s="111" t="s">
        <v>181</v>
      </c>
      <c r="N2368" s="101">
        <v>240</v>
      </c>
      <c r="O2368" s="101">
        <v>3</v>
      </c>
      <c r="P2368" s="101">
        <v>100</v>
      </c>
      <c r="Q2368" s="101">
        <v>110</v>
      </c>
      <c r="R2368" s="102"/>
      <c r="S2368" s="126" t="s">
        <v>71</v>
      </c>
      <c r="T2368" s="126">
        <v>3</v>
      </c>
      <c r="U2368" s="126">
        <v>100</v>
      </c>
      <c r="V2368" s="126">
        <v>54</v>
      </c>
      <c r="W2368" s="126">
        <v>20</v>
      </c>
      <c r="X2368" s="126">
        <v>5288.35</v>
      </c>
      <c r="Y2368" s="126" t="s">
        <v>74</v>
      </c>
      <c r="Z2368" s="126"/>
      <c r="AA2368" s="133" t="s">
        <v>85</v>
      </c>
      <c r="AE2368" t="str">
        <f>IF(P2368&gt;U2368,"XXXX","")</f>
        <v/>
      </c>
    </row>
    <row r="2369" spans="1:31" x14ac:dyDescent="0.2">
      <c r="A2369" s="140"/>
      <c r="B2369" s="127"/>
      <c r="C2369" s="127"/>
      <c r="D2369" s="144"/>
      <c r="E2369" s="127"/>
      <c r="F2369" s="127"/>
      <c r="G2369" s="127"/>
      <c r="H2369" s="127"/>
      <c r="I2369" s="127"/>
      <c r="J2369" s="137"/>
      <c r="K2369" s="103" t="s">
        <v>13</v>
      </c>
      <c r="L2369" s="104" t="s">
        <v>60</v>
      </c>
      <c r="M2369" s="112" t="s">
        <v>67</v>
      </c>
      <c r="N2369" s="105">
        <v>240</v>
      </c>
      <c r="O2369" s="105">
        <v>3</v>
      </c>
      <c r="P2369" s="105">
        <v>5</v>
      </c>
      <c r="Q2369" s="105">
        <v>90</v>
      </c>
      <c r="R2369" s="106">
        <v>30</v>
      </c>
      <c r="S2369" s="127"/>
      <c r="T2369" s="127"/>
      <c r="U2369" s="127"/>
      <c r="V2369" s="127"/>
      <c r="W2369" s="127"/>
      <c r="X2369" s="127"/>
      <c r="Y2369" s="127"/>
      <c r="Z2369" s="127"/>
      <c r="AA2369" s="134"/>
    </row>
    <row r="2370" spans="1:31" ht="13.5" thickBot="1" x14ac:dyDescent="0.25">
      <c r="A2370" s="141"/>
      <c r="B2370" s="128"/>
      <c r="C2370" s="128"/>
      <c r="D2370" s="145"/>
      <c r="E2370" s="128"/>
      <c r="F2370" s="128"/>
      <c r="G2370" s="128"/>
      <c r="H2370" s="128"/>
      <c r="I2370" s="128"/>
      <c r="J2370" s="138"/>
      <c r="K2370" s="107" t="s">
        <v>14</v>
      </c>
      <c r="L2370" s="108" t="s">
        <v>60</v>
      </c>
      <c r="M2370" s="113" t="s">
        <v>186</v>
      </c>
      <c r="N2370" s="109">
        <v>240</v>
      </c>
      <c r="O2370" s="109">
        <v>3</v>
      </c>
      <c r="P2370" s="109">
        <v>5</v>
      </c>
      <c r="Q2370" s="109" t="s">
        <v>201</v>
      </c>
      <c r="R2370" s="110"/>
      <c r="S2370" s="128"/>
      <c r="T2370" s="128"/>
      <c r="U2370" s="128"/>
      <c r="V2370" s="128"/>
      <c r="W2370" s="128"/>
      <c r="X2370" s="128"/>
      <c r="Y2370" s="128"/>
      <c r="Z2370" s="128"/>
      <c r="AA2370" s="135"/>
    </row>
    <row r="2371" spans="1:31" x14ac:dyDescent="0.2">
      <c r="A2371" s="139" t="s">
        <v>1008</v>
      </c>
      <c r="B2371" s="126" t="s">
        <v>76</v>
      </c>
      <c r="C2371" s="142">
        <v>43666</v>
      </c>
      <c r="D2371" s="143" t="s">
        <v>78</v>
      </c>
      <c r="E2371" s="126"/>
      <c r="F2371" s="126"/>
      <c r="G2371" s="126"/>
      <c r="H2371" s="126"/>
      <c r="I2371" s="126"/>
      <c r="J2371" s="136" t="s">
        <v>79</v>
      </c>
      <c r="K2371" s="100" t="s">
        <v>23</v>
      </c>
      <c r="L2371" s="93" t="s">
        <v>60</v>
      </c>
      <c r="M2371" s="111" t="s">
        <v>181</v>
      </c>
      <c r="N2371" s="101">
        <v>240</v>
      </c>
      <c r="O2371" s="101">
        <v>3</v>
      </c>
      <c r="P2371" s="101">
        <v>100</v>
      </c>
      <c r="Q2371" s="101">
        <v>125</v>
      </c>
      <c r="R2371" s="102"/>
      <c r="S2371" s="126" t="s">
        <v>71</v>
      </c>
      <c r="T2371" s="126">
        <v>3</v>
      </c>
      <c r="U2371" s="126">
        <v>100</v>
      </c>
      <c r="V2371" s="126">
        <v>54</v>
      </c>
      <c r="W2371" s="126">
        <v>20</v>
      </c>
      <c r="X2371" s="126">
        <v>5288.35</v>
      </c>
      <c r="Y2371" s="126" t="s">
        <v>74</v>
      </c>
      <c r="Z2371" s="126"/>
      <c r="AA2371" s="133" t="s">
        <v>85</v>
      </c>
      <c r="AE2371" t="str">
        <f>IF(P2371&gt;U2371,"XXXX","")</f>
        <v/>
      </c>
    </row>
    <row r="2372" spans="1:31" x14ac:dyDescent="0.2">
      <c r="A2372" s="140"/>
      <c r="B2372" s="127"/>
      <c r="C2372" s="127"/>
      <c r="D2372" s="144"/>
      <c r="E2372" s="127"/>
      <c r="F2372" s="127"/>
      <c r="G2372" s="127"/>
      <c r="H2372" s="127"/>
      <c r="I2372" s="127"/>
      <c r="J2372" s="137"/>
      <c r="K2372" s="103" t="s">
        <v>13</v>
      </c>
      <c r="L2372" s="104" t="s">
        <v>60</v>
      </c>
      <c r="M2372" s="112" t="s">
        <v>67</v>
      </c>
      <c r="N2372" s="105">
        <v>240</v>
      </c>
      <c r="O2372" s="105">
        <v>3</v>
      </c>
      <c r="P2372" s="105">
        <v>5</v>
      </c>
      <c r="Q2372" s="105">
        <v>90</v>
      </c>
      <c r="R2372" s="106">
        <v>30</v>
      </c>
      <c r="S2372" s="127"/>
      <c r="T2372" s="127"/>
      <c r="U2372" s="127"/>
      <c r="V2372" s="127"/>
      <c r="W2372" s="127"/>
      <c r="X2372" s="127"/>
      <c r="Y2372" s="127"/>
      <c r="Z2372" s="127"/>
      <c r="AA2372" s="134"/>
    </row>
    <row r="2373" spans="1:31" ht="13.5" thickBot="1" x14ac:dyDescent="0.25">
      <c r="A2373" s="141"/>
      <c r="B2373" s="128"/>
      <c r="C2373" s="128"/>
      <c r="D2373" s="145"/>
      <c r="E2373" s="128"/>
      <c r="F2373" s="128"/>
      <c r="G2373" s="128"/>
      <c r="H2373" s="128"/>
      <c r="I2373" s="128"/>
      <c r="J2373" s="138"/>
      <c r="K2373" s="107" t="s">
        <v>14</v>
      </c>
      <c r="L2373" s="108" t="s">
        <v>60</v>
      </c>
      <c r="M2373" s="113" t="s">
        <v>186</v>
      </c>
      <c r="N2373" s="109">
        <v>240</v>
      </c>
      <c r="O2373" s="109">
        <v>3</v>
      </c>
      <c r="P2373" s="109">
        <v>5</v>
      </c>
      <c r="Q2373" s="109" t="s">
        <v>201</v>
      </c>
      <c r="R2373" s="110"/>
      <c r="S2373" s="128"/>
      <c r="T2373" s="128"/>
      <c r="U2373" s="128"/>
      <c r="V2373" s="128"/>
      <c r="W2373" s="128"/>
      <c r="X2373" s="128"/>
      <c r="Y2373" s="128"/>
      <c r="Z2373" s="128"/>
      <c r="AA2373" s="135"/>
    </row>
    <row r="2374" spans="1:31" x14ac:dyDescent="0.2">
      <c r="A2374" s="139" t="s">
        <v>1009</v>
      </c>
      <c r="B2374" s="126" t="s">
        <v>76</v>
      </c>
      <c r="C2374" s="142">
        <v>43666</v>
      </c>
      <c r="D2374" s="143" t="s">
        <v>78</v>
      </c>
      <c r="E2374" s="126"/>
      <c r="F2374" s="126"/>
      <c r="G2374" s="126"/>
      <c r="H2374" s="126"/>
      <c r="I2374" s="126"/>
      <c r="J2374" s="136" t="s">
        <v>79</v>
      </c>
      <c r="K2374" s="100" t="s">
        <v>23</v>
      </c>
      <c r="L2374" s="93" t="s">
        <v>60</v>
      </c>
      <c r="M2374" s="111" t="s">
        <v>181</v>
      </c>
      <c r="N2374" s="101">
        <v>240</v>
      </c>
      <c r="O2374" s="101">
        <v>3</v>
      </c>
      <c r="P2374" s="101">
        <v>100</v>
      </c>
      <c r="Q2374" s="101">
        <v>90</v>
      </c>
      <c r="R2374" s="102"/>
      <c r="S2374" s="126" t="s">
        <v>71</v>
      </c>
      <c r="T2374" s="126">
        <v>3</v>
      </c>
      <c r="U2374" s="126">
        <v>100</v>
      </c>
      <c r="V2374" s="126">
        <v>68</v>
      </c>
      <c r="W2374" s="126">
        <v>25</v>
      </c>
      <c r="X2374" s="126">
        <v>5288.35</v>
      </c>
      <c r="Y2374" s="126" t="s">
        <v>74</v>
      </c>
      <c r="Z2374" s="126"/>
      <c r="AA2374" s="133" t="s">
        <v>85</v>
      </c>
      <c r="AE2374" t="str">
        <f>IF(P2374&gt;U2374,"XXXX","")</f>
        <v/>
      </c>
    </row>
    <row r="2375" spans="1:31" x14ac:dyDescent="0.2">
      <c r="A2375" s="140"/>
      <c r="B2375" s="127"/>
      <c r="C2375" s="127"/>
      <c r="D2375" s="144"/>
      <c r="E2375" s="127"/>
      <c r="F2375" s="127"/>
      <c r="G2375" s="127"/>
      <c r="H2375" s="127"/>
      <c r="I2375" s="127"/>
      <c r="J2375" s="137"/>
      <c r="K2375" s="103" t="s">
        <v>13</v>
      </c>
      <c r="L2375" s="104" t="s">
        <v>60</v>
      </c>
      <c r="M2375" s="112" t="s">
        <v>67</v>
      </c>
      <c r="N2375" s="105">
        <v>240</v>
      </c>
      <c r="O2375" s="105">
        <v>3</v>
      </c>
      <c r="P2375" s="105">
        <v>5</v>
      </c>
      <c r="Q2375" s="105">
        <v>90</v>
      </c>
      <c r="R2375" s="106">
        <v>30</v>
      </c>
      <c r="S2375" s="127"/>
      <c r="T2375" s="127"/>
      <c r="U2375" s="127"/>
      <c r="V2375" s="127"/>
      <c r="W2375" s="127"/>
      <c r="X2375" s="127"/>
      <c r="Y2375" s="127"/>
      <c r="Z2375" s="127"/>
      <c r="AA2375" s="134"/>
    </row>
    <row r="2376" spans="1:31" ht="13.5" thickBot="1" x14ac:dyDescent="0.25">
      <c r="A2376" s="141"/>
      <c r="B2376" s="128"/>
      <c r="C2376" s="128"/>
      <c r="D2376" s="145"/>
      <c r="E2376" s="128"/>
      <c r="F2376" s="128"/>
      <c r="G2376" s="128"/>
      <c r="H2376" s="128"/>
      <c r="I2376" s="128"/>
      <c r="J2376" s="138"/>
      <c r="K2376" s="107" t="s">
        <v>14</v>
      </c>
      <c r="L2376" s="108" t="s">
        <v>60</v>
      </c>
      <c r="M2376" s="113" t="s">
        <v>186</v>
      </c>
      <c r="N2376" s="109">
        <v>240</v>
      </c>
      <c r="O2376" s="109">
        <v>3</v>
      </c>
      <c r="P2376" s="109">
        <v>5</v>
      </c>
      <c r="Q2376" s="109" t="s">
        <v>201</v>
      </c>
      <c r="R2376" s="110"/>
      <c r="S2376" s="128"/>
      <c r="T2376" s="128"/>
      <c r="U2376" s="128"/>
      <c r="V2376" s="128"/>
      <c r="W2376" s="128"/>
      <c r="X2376" s="128"/>
      <c r="Y2376" s="128"/>
      <c r="Z2376" s="128"/>
      <c r="AA2376" s="135"/>
    </row>
    <row r="2377" spans="1:31" x14ac:dyDescent="0.2">
      <c r="A2377" s="139" t="s">
        <v>1010</v>
      </c>
      <c r="B2377" s="126" t="s">
        <v>76</v>
      </c>
      <c r="C2377" s="142">
        <v>43666</v>
      </c>
      <c r="D2377" s="143" t="s">
        <v>78</v>
      </c>
      <c r="E2377" s="126"/>
      <c r="F2377" s="126"/>
      <c r="G2377" s="126"/>
      <c r="H2377" s="126"/>
      <c r="I2377" s="126"/>
      <c r="J2377" s="136" t="s">
        <v>79</v>
      </c>
      <c r="K2377" s="100" t="s">
        <v>23</v>
      </c>
      <c r="L2377" s="93" t="s">
        <v>60</v>
      </c>
      <c r="M2377" s="111" t="s">
        <v>181</v>
      </c>
      <c r="N2377" s="101">
        <v>240</v>
      </c>
      <c r="O2377" s="101">
        <v>3</v>
      </c>
      <c r="P2377" s="101">
        <v>100</v>
      </c>
      <c r="Q2377" s="101">
        <v>100</v>
      </c>
      <c r="R2377" s="102"/>
      <c r="S2377" s="126" t="s">
        <v>71</v>
      </c>
      <c r="T2377" s="126">
        <v>3</v>
      </c>
      <c r="U2377" s="126">
        <v>100</v>
      </c>
      <c r="V2377" s="126">
        <v>68</v>
      </c>
      <c r="W2377" s="126">
        <v>25</v>
      </c>
      <c r="X2377" s="126">
        <v>5288.35</v>
      </c>
      <c r="Y2377" s="126" t="s">
        <v>74</v>
      </c>
      <c r="Z2377" s="126"/>
      <c r="AA2377" s="133" t="s">
        <v>85</v>
      </c>
      <c r="AE2377" t="str">
        <f>IF(P2377&gt;U2377,"XXXX","")</f>
        <v/>
      </c>
    </row>
    <row r="2378" spans="1:31" x14ac:dyDescent="0.2">
      <c r="A2378" s="140"/>
      <c r="B2378" s="127"/>
      <c r="C2378" s="127"/>
      <c r="D2378" s="144"/>
      <c r="E2378" s="127"/>
      <c r="F2378" s="127"/>
      <c r="G2378" s="127"/>
      <c r="H2378" s="127"/>
      <c r="I2378" s="127"/>
      <c r="J2378" s="137"/>
      <c r="K2378" s="103" t="s">
        <v>13</v>
      </c>
      <c r="L2378" s="104" t="s">
        <v>60</v>
      </c>
      <c r="M2378" s="112" t="s">
        <v>67</v>
      </c>
      <c r="N2378" s="105">
        <v>240</v>
      </c>
      <c r="O2378" s="105">
        <v>3</v>
      </c>
      <c r="P2378" s="105">
        <v>5</v>
      </c>
      <c r="Q2378" s="105">
        <v>90</v>
      </c>
      <c r="R2378" s="106">
        <v>30</v>
      </c>
      <c r="S2378" s="127"/>
      <c r="T2378" s="127"/>
      <c r="U2378" s="127"/>
      <c r="V2378" s="127"/>
      <c r="W2378" s="127"/>
      <c r="X2378" s="127"/>
      <c r="Y2378" s="127"/>
      <c r="Z2378" s="127"/>
      <c r="AA2378" s="134"/>
    </row>
    <row r="2379" spans="1:31" ht="13.5" thickBot="1" x14ac:dyDescent="0.25">
      <c r="A2379" s="141"/>
      <c r="B2379" s="128"/>
      <c r="C2379" s="128"/>
      <c r="D2379" s="145"/>
      <c r="E2379" s="128"/>
      <c r="F2379" s="128"/>
      <c r="G2379" s="128"/>
      <c r="H2379" s="128"/>
      <c r="I2379" s="128"/>
      <c r="J2379" s="138"/>
      <c r="K2379" s="107" t="s">
        <v>14</v>
      </c>
      <c r="L2379" s="108" t="s">
        <v>60</v>
      </c>
      <c r="M2379" s="113" t="s">
        <v>186</v>
      </c>
      <c r="N2379" s="109">
        <v>240</v>
      </c>
      <c r="O2379" s="109">
        <v>3</v>
      </c>
      <c r="P2379" s="109">
        <v>5</v>
      </c>
      <c r="Q2379" s="109" t="s">
        <v>201</v>
      </c>
      <c r="R2379" s="110"/>
      <c r="S2379" s="128"/>
      <c r="T2379" s="128"/>
      <c r="U2379" s="128"/>
      <c r="V2379" s="128"/>
      <c r="W2379" s="128"/>
      <c r="X2379" s="128"/>
      <c r="Y2379" s="128"/>
      <c r="Z2379" s="128"/>
      <c r="AA2379" s="135"/>
    </row>
    <row r="2380" spans="1:31" x14ac:dyDescent="0.2">
      <c r="A2380" s="139" t="s">
        <v>1011</v>
      </c>
      <c r="B2380" s="126" t="s">
        <v>76</v>
      </c>
      <c r="C2380" s="142">
        <v>43666</v>
      </c>
      <c r="D2380" s="143" t="s">
        <v>78</v>
      </c>
      <c r="E2380" s="126"/>
      <c r="F2380" s="126"/>
      <c r="G2380" s="126"/>
      <c r="H2380" s="126"/>
      <c r="I2380" s="126"/>
      <c r="J2380" s="136" t="s">
        <v>79</v>
      </c>
      <c r="K2380" s="100" t="s">
        <v>23</v>
      </c>
      <c r="L2380" s="93" t="s">
        <v>60</v>
      </c>
      <c r="M2380" s="111" t="s">
        <v>181</v>
      </c>
      <c r="N2380" s="101">
        <v>240</v>
      </c>
      <c r="O2380" s="101">
        <v>3</v>
      </c>
      <c r="P2380" s="101">
        <v>100</v>
      </c>
      <c r="Q2380" s="101">
        <v>110</v>
      </c>
      <c r="R2380" s="102"/>
      <c r="S2380" s="126" t="s">
        <v>71</v>
      </c>
      <c r="T2380" s="126">
        <v>3</v>
      </c>
      <c r="U2380" s="126">
        <v>100</v>
      </c>
      <c r="V2380" s="126">
        <v>68</v>
      </c>
      <c r="W2380" s="126">
        <v>25</v>
      </c>
      <c r="X2380" s="126">
        <v>5288.35</v>
      </c>
      <c r="Y2380" s="126" t="s">
        <v>74</v>
      </c>
      <c r="Z2380" s="126"/>
      <c r="AA2380" s="133" t="s">
        <v>85</v>
      </c>
      <c r="AE2380" t="str">
        <f>IF(P2380&gt;U2380,"XXXX","")</f>
        <v/>
      </c>
    </row>
    <row r="2381" spans="1:31" x14ac:dyDescent="0.2">
      <c r="A2381" s="140"/>
      <c r="B2381" s="127"/>
      <c r="C2381" s="127"/>
      <c r="D2381" s="144"/>
      <c r="E2381" s="127"/>
      <c r="F2381" s="127"/>
      <c r="G2381" s="127"/>
      <c r="H2381" s="127"/>
      <c r="I2381" s="127"/>
      <c r="J2381" s="137"/>
      <c r="K2381" s="103" t="s">
        <v>13</v>
      </c>
      <c r="L2381" s="104" t="s">
        <v>60</v>
      </c>
      <c r="M2381" s="112" t="s">
        <v>67</v>
      </c>
      <c r="N2381" s="105">
        <v>240</v>
      </c>
      <c r="O2381" s="105">
        <v>3</v>
      </c>
      <c r="P2381" s="105">
        <v>5</v>
      </c>
      <c r="Q2381" s="105">
        <v>90</v>
      </c>
      <c r="R2381" s="106">
        <v>30</v>
      </c>
      <c r="S2381" s="127"/>
      <c r="T2381" s="127"/>
      <c r="U2381" s="127"/>
      <c r="V2381" s="127"/>
      <c r="W2381" s="127"/>
      <c r="X2381" s="127"/>
      <c r="Y2381" s="127"/>
      <c r="Z2381" s="127"/>
      <c r="AA2381" s="134"/>
    </row>
    <row r="2382" spans="1:31" ht="13.5" thickBot="1" x14ac:dyDescent="0.25">
      <c r="A2382" s="141"/>
      <c r="B2382" s="128"/>
      <c r="C2382" s="128"/>
      <c r="D2382" s="145"/>
      <c r="E2382" s="128"/>
      <c r="F2382" s="128"/>
      <c r="G2382" s="128"/>
      <c r="H2382" s="128"/>
      <c r="I2382" s="128"/>
      <c r="J2382" s="138"/>
      <c r="K2382" s="107" t="s">
        <v>14</v>
      </c>
      <c r="L2382" s="108" t="s">
        <v>60</v>
      </c>
      <c r="M2382" s="113" t="s">
        <v>186</v>
      </c>
      <c r="N2382" s="109">
        <v>240</v>
      </c>
      <c r="O2382" s="109">
        <v>3</v>
      </c>
      <c r="P2382" s="109">
        <v>5</v>
      </c>
      <c r="Q2382" s="109" t="s">
        <v>201</v>
      </c>
      <c r="R2382" s="110"/>
      <c r="S2382" s="128"/>
      <c r="T2382" s="128"/>
      <c r="U2382" s="128"/>
      <c r="V2382" s="128"/>
      <c r="W2382" s="128"/>
      <c r="X2382" s="128"/>
      <c r="Y2382" s="128"/>
      <c r="Z2382" s="128"/>
      <c r="AA2382" s="135"/>
    </row>
    <row r="2383" spans="1:31" x14ac:dyDescent="0.2">
      <c r="A2383" s="139" t="s">
        <v>1012</v>
      </c>
      <c r="B2383" s="126" t="s">
        <v>76</v>
      </c>
      <c r="C2383" s="142">
        <v>43666</v>
      </c>
      <c r="D2383" s="143" t="s">
        <v>78</v>
      </c>
      <c r="E2383" s="126"/>
      <c r="F2383" s="126"/>
      <c r="G2383" s="126"/>
      <c r="H2383" s="126"/>
      <c r="I2383" s="126"/>
      <c r="J2383" s="136" t="s">
        <v>79</v>
      </c>
      <c r="K2383" s="100" t="s">
        <v>23</v>
      </c>
      <c r="L2383" s="93" t="s">
        <v>60</v>
      </c>
      <c r="M2383" s="111" t="s">
        <v>181</v>
      </c>
      <c r="N2383" s="101">
        <v>240</v>
      </c>
      <c r="O2383" s="101">
        <v>3</v>
      </c>
      <c r="P2383" s="101">
        <v>100</v>
      </c>
      <c r="Q2383" s="101">
        <v>125</v>
      </c>
      <c r="R2383" s="102"/>
      <c r="S2383" s="126" t="s">
        <v>71</v>
      </c>
      <c r="T2383" s="126">
        <v>3</v>
      </c>
      <c r="U2383" s="126">
        <v>100</v>
      </c>
      <c r="V2383" s="126">
        <v>68</v>
      </c>
      <c r="W2383" s="126">
        <v>25</v>
      </c>
      <c r="X2383" s="126">
        <v>5288.35</v>
      </c>
      <c r="Y2383" s="126" t="s">
        <v>74</v>
      </c>
      <c r="Z2383" s="126"/>
      <c r="AA2383" s="133" t="s">
        <v>85</v>
      </c>
      <c r="AE2383" t="str">
        <f>IF(P2383&gt;U2383,"XXXX","")</f>
        <v/>
      </c>
    </row>
    <row r="2384" spans="1:31" x14ac:dyDescent="0.2">
      <c r="A2384" s="140"/>
      <c r="B2384" s="127"/>
      <c r="C2384" s="127"/>
      <c r="D2384" s="144"/>
      <c r="E2384" s="127"/>
      <c r="F2384" s="127"/>
      <c r="G2384" s="127"/>
      <c r="H2384" s="127"/>
      <c r="I2384" s="127"/>
      <c r="J2384" s="137"/>
      <c r="K2384" s="103" t="s">
        <v>13</v>
      </c>
      <c r="L2384" s="104" t="s">
        <v>60</v>
      </c>
      <c r="M2384" s="112" t="s">
        <v>67</v>
      </c>
      <c r="N2384" s="105">
        <v>240</v>
      </c>
      <c r="O2384" s="105">
        <v>3</v>
      </c>
      <c r="P2384" s="105">
        <v>5</v>
      </c>
      <c r="Q2384" s="105">
        <v>90</v>
      </c>
      <c r="R2384" s="106">
        <v>30</v>
      </c>
      <c r="S2384" s="127"/>
      <c r="T2384" s="127"/>
      <c r="U2384" s="127"/>
      <c r="V2384" s="127"/>
      <c r="W2384" s="127"/>
      <c r="X2384" s="127"/>
      <c r="Y2384" s="127"/>
      <c r="Z2384" s="127"/>
      <c r="AA2384" s="134"/>
    </row>
    <row r="2385" spans="1:31" ht="13.5" thickBot="1" x14ac:dyDescent="0.25">
      <c r="A2385" s="141"/>
      <c r="B2385" s="128"/>
      <c r="C2385" s="128"/>
      <c r="D2385" s="145"/>
      <c r="E2385" s="128"/>
      <c r="F2385" s="128"/>
      <c r="G2385" s="128"/>
      <c r="H2385" s="128"/>
      <c r="I2385" s="128"/>
      <c r="J2385" s="138"/>
      <c r="K2385" s="107" t="s">
        <v>14</v>
      </c>
      <c r="L2385" s="108" t="s">
        <v>60</v>
      </c>
      <c r="M2385" s="113" t="s">
        <v>186</v>
      </c>
      <c r="N2385" s="109">
        <v>240</v>
      </c>
      <c r="O2385" s="109">
        <v>3</v>
      </c>
      <c r="P2385" s="109">
        <v>5</v>
      </c>
      <c r="Q2385" s="109" t="s">
        <v>201</v>
      </c>
      <c r="R2385" s="110"/>
      <c r="S2385" s="128"/>
      <c r="T2385" s="128"/>
      <c r="U2385" s="128"/>
      <c r="V2385" s="128"/>
      <c r="W2385" s="128"/>
      <c r="X2385" s="128"/>
      <c r="Y2385" s="128"/>
      <c r="Z2385" s="128"/>
      <c r="AA2385" s="135"/>
    </row>
    <row r="2386" spans="1:31" x14ac:dyDescent="0.2">
      <c r="A2386" s="139" t="s">
        <v>1013</v>
      </c>
      <c r="B2386" s="126" t="s">
        <v>76</v>
      </c>
      <c r="C2386" s="142">
        <v>43666</v>
      </c>
      <c r="D2386" s="143" t="s">
        <v>78</v>
      </c>
      <c r="E2386" s="126"/>
      <c r="F2386" s="126"/>
      <c r="G2386" s="126"/>
      <c r="H2386" s="126"/>
      <c r="I2386" s="126"/>
      <c r="J2386" s="136" t="s">
        <v>79</v>
      </c>
      <c r="K2386" s="100" t="s">
        <v>23</v>
      </c>
      <c r="L2386" s="93" t="s">
        <v>60</v>
      </c>
      <c r="M2386" s="111" t="s">
        <v>181</v>
      </c>
      <c r="N2386" s="101">
        <v>240</v>
      </c>
      <c r="O2386" s="101">
        <v>3</v>
      </c>
      <c r="P2386" s="101">
        <v>100</v>
      </c>
      <c r="Q2386" s="101">
        <v>90</v>
      </c>
      <c r="R2386" s="102"/>
      <c r="S2386" s="126" t="s">
        <v>71</v>
      </c>
      <c r="T2386" s="126">
        <v>3</v>
      </c>
      <c r="U2386" s="126">
        <v>100</v>
      </c>
      <c r="V2386" s="126">
        <v>68</v>
      </c>
      <c r="W2386" s="126">
        <v>25</v>
      </c>
      <c r="X2386" s="126">
        <v>5288.35</v>
      </c>
      <c r="Y2386" s="126" t="s">
        <v>74</v>
      </c>
      <c r="Z2386" s="126"/>
      <c r="AA2386" s="133" t="s">
        <v>85</v>
      </c>
      <c r="AE2386" t="str">
        <f>IF(P2386&gt;U2386,"XXXX","")</f>
        <v/>
      </c>
    </row>
    <row r="2387" spans="1:31" x14ac:dyDescent="0.2">
      <c r="A2387" s="140"/>
      <c r="B2387" s="127"/>
      <c r="C2387" s="127"/>
      <c r="D2387" s="144"/>
      <c r="E2387" s="127"/>
      <c r="F2387" s="127"/>
      <c r="G2387" s="127"/>
      <c r="H2387" s="127"/>
      <c r="I2387" s="127"/>
      <c r="J2387" s="137"/>
      <c r="K2387" s="103" t="s">
        <v>13</v>
      </c>
      <c r="L2387" s="104" t="s">
        <v>60</v>
      </c>
      <c r="M2387" s="112" t="s">
        <v>67</v>
      </c>
      <c r="N2387" s="105">
        <v>240</v>
      </c>
      <c r="O2387" s="105">
        <v>3</v>
      </c>
      <c r="P2387" s="105">
        <v>5</v>
      </c>
      <c r="Q2387" s="105">
        <v>90</v>
      </c>
      <c r="R2387" s="106">
        <v>30</v>
      </c>
      <c r="S2387" s="127"/>
      <c r="T2387" s="127"/>
      <c r="U2387" s="127"/>
      <c r="V2387" s="127"/>
      <c r="W2387" s="127"/>
      <c r="X2387" s="127"/>
      <c r="Y2387" s="127"/>
      <c r="Z2387" s="127"/>
      <c r="AA2387" s="134"/>
    </row>
    <row r="2388" spans="1:31" ht="13.5" thickBot="1" x14ac:dyDescent="0.25">
      <c r="A2388" s="141"/>
      <c r="B2388" s="128"/>
      <c r="C2388" s="128"/>
      <c r="D2388" s="145"/>
      <c r="E2388" s="128"/>
      <c r="F2388" s="128"/>
      <c r="G2388" s="128"/>
      <c r="H2388" s="128"/>
      <c r="I2388" s="128"/>
      <c r="J2388" s="138"/>
      <c r="K2388" s="107" t="s">
        <v>14</v>
      </c>
      <c r="L2388" s="108" t="s">
        <v>60</v>
      </c>
      <c r="M2388" s="113" t="s">
        <v>187</v>
      </c>
      <c r="N2388" s="109">
        <v>240</v>
      </c>
      <c r="O2388" s="109">
        <v>3</v>
      </c>
      <c r="P2388" s="109">
        <v>5</v>
      </c>
      <c r="Q2388" s="109" t="s">
        <v>202</v>
      </c>
      <c r="R2388" s="110"/>
      <c r="S2388" s="128"/>
      <c r="T2388" s="128"/>
      <c r="U2388" s="128"/>
      <c r="V2388" s="128"/>
      <c r="W2388" s="128"/>
      <c r="X2388" s="128"/>
      <c r="Y2388" s="128"/>
      <c r="Z2388" s="128"/>
      <c r="AA2388" s="135"/>
    </row>
    <row r="2389" spans="1:31" x14ac:dyDescent="0.2">
      <c r="A2389" s="139" t="s">
        <v>1014</v>
      </c>
      <c r="B2389" s="126" t="s">
        <v>76</v>
      </c>
      <c r="C2389" s="142">
        <v>43666</v>
      </c>
      <c r="D2389" s="143" t="s">
        <v>78</v>
      </c>
      <c r="E2389" s="126"/>
      <c r="F2389" s="126"/>
      <c r="G2389" s="126"/>
      <c r="H2389" s="126"/>
      <c r="I2389" s="126"/>
      <c r="J2389" s="136" t="s">
        <v>79</v>
      </c>
      <c r="K2389" s="100" t="s">
        <v>23</v>
      </c>
      <c r="L2389" s="93" t="s">
        <v>60</v>
      </c>
      <c r="M2389" s="111" t="s">
        <v>181</v>
      </c>
      <c r="N2389" s="101">
        <v>240</v>
      </c>
      <c r="O2389" s="101">
        <v>3</v>
      </c>
      <c r="P2389" s="101">
        <v>100</v>
      </c>
      <c r="Q2389" s="101">
        <v>100</v>
      </c>
      <c r="R2389" s="102"/>
      <c r="S2389" s="126" t="s">
        <v>71</v>
      </c>
      <c r="T2389" s="126">
        <v>3</v>
      </c>
      <c r="U2389" s="126">
        <v>100</v>
      </c>
      <c r="V2389" s="126">
        <v>68</v>
      </c>
      <c r="W2389" s="126">
        <v>25</v>
      </c>
      <c r="X2389" s="126">
        <v>5288.35</v>
      </c>
      <c r="Y2389" s="126" t="s">
        <v>74</v>
      </c>
      <c r="Z2389" s="126"/>
      <c r="AA2389" s="133" t="s">
        <v>85</v>
      </c>
      <c r="AE2389" t="str">
        <f>IF(P2389&gt;U2389,"XXXX","")</f>
        <v/>
      </c>
    </row>
    <row r="2390" spans="1:31" x14ac:dyDescent="0.2">
      <c r="A2390" s="140"/>
      <c r="B2390" s="127"/>
      <c r="C2390" s="127"/>
      <c r="D2390" s="144"/>
      <c r="E2390" s="127"/>
      <c r="F2390" s="127"/>
      <c r="G2390" s="127"/>
      <c r="H2390" s="127"/>
      <c r="I2390" s="127"/>
      <c r="J2390" s="137"/>
      <c r="K2390" s="103" t="s">
        <v>13</v>
      </c>
      <c r="L2390" s="104" t="s">
        <v>60</v>
      </c>
      <c r="M2390" s="112" t="s">
        <v>67</v>
      </c>
      <c r="N2390" s="105">
        <v>240</v>
      </c>
      <c r="O2390" s="105">
        <v>3</v>
      </c>
      <c r="P2390" s="105">
        <v>5</v>
      </c>
      <c r="Q2390" s="105">
        <v>90</v>
      </c>
      <c r="R2390" s="106">
        <v>30</v>
      </c>
      <c r="S2390" s="127"/>
      <c r="T2390" s="127"/>
      <c r="U2390" s="127"/>
      <c r="V2390" s="127"/>
      <c r="W2390" s="127"/>
      <c r="X2390" s="127"/>
      <c r="Y2390" s="127"/>
      <c r="Z2390" s="127"/>
      <c r="AA2390" s="134"/>
    </row>
    <row r="2391" spans="1:31" ht="13.5" thickBot="1" x14ac:dyDescent="0.25">
      <c r="A2391" s="141"/>
      <c r="B2391" s="128"/>
      <c r="C2391" s="128"/>
      <c r="D2391" s="145"/>
      <c r="E2391" s="128"/>
      <c r="F2391" s="128"/>
      <c r="G2391" s="128"/>
      <c r="H2391" s="128"/>
      <c r="I2391" s="128"/>
      <c r="J2391" s="138"/>
      <c r="K2391" s="107" t="s">
        <v>14</v>
      </c>
      <c r="L2391" s="108" t="s">
        <v>60</v>
      </c>
      <c r="M2391" s="113" t="s">
        <v>187</v>
      </c>
      <c r="N2391" s="109">
        <v>240</v>
      </c>
      <c r="O2391" s="109">
        <v>3</v>
      </c>
      <c r="P2391" s="109">
        <v>5</v>
      </c>
      <c r="Q2391" s="109" t="s">
        <v>202</v>
      </c>
      <c r="R2391" s="110"/>
      <c r="S2391" s="128"/>
      <c r="T2391" s="128"/>
      <c r="U2391" s="128"/>
      <c r="V2391" s="128"/>
      <c r="W2391" s="128"/>
      <c r="X2391" s="128"/>
      <c r="Y2391" s="128"/>
      <c r="Z2391" s="128"/>
      <c r="AA2391" s="135"/>
    </row>
    <row r="2392" spans="1:31" x14ac:dyDescent="0.2">
      <c r="A2392" s="139" t="s">
        <v>1015</v>
      </c>
      <c r="B2392" s="126" t="s">
        <v>76</v>
      </c>
      <c r="C2392" s="142">
        <v>43666</v>
      </c>
      <c r="D2392" s="143" t="s">
        <v>78</v>
      </c>
      <c r="E2392" s="126"/>
      <c r="F2392" s="126"/>
      <c r="G2392" s="126"/>
      <c r="H2392" s="126"/>
      <c r="I2392" s="126"/>
      <c r="J2392" s="136" t="s">
        <v>79</v>
      </c>
      <c r="K2392" s="100" t="s">
        <v>23</v>
      </c>
      <c r="L2392" s="93" t="s">
        <v>60</v>
      </c>
      <c r="M2392" s="111" t="s">
        <v>181</v>
      </c>
      <c r="N2392" s="101">
        <v>240</v>
      </c>
      <c r="O2392" s="101">
        <v>3</v>
      </c>
      <c r="P2392" s="101">
        <v>100</v>
      </c>
      <c r="Q2392" s="101">
        <v>110</v>
      </c>
      <c r="R2392" s="102"/>
      <c r="S2392" s="126" t="s">
        <v>71</v>
      </c>
      <c r="T2392" s="126">
        <v>3</v>
      </c>
      <c r="U2392" s="126">
        <v>100</v>
      </c>
      <c r="V2392" s="126">
        <v>68</v>
      </c>
      <c r="W2392" s="126">
        <v>25</v>
      </c>
      <c r="X2392" s="126">
        <v>5288.35</v>
      </c>
      <c r="Y2392" s="126" t="s">
        <v>74</v>
      </c>
      <c r="Z2392" s="126"/>
      <c r="AA2392" s="133" t="s">
        <v>85</v>
      </c>
      <c r="AE2392" t="str">
        <f>IF(P2392&gt;U2392,"XXXX","")</f>
        <v/>
      </c>
    </row>
    <row r="2393" spans="1:31" x14ac:dyDescent="0.2">
      <c r="A2393" s="140"/>
      <c r="B2393" s="127"/>
      <c r="C2393" s="127"/>
      <c r="D2393" s="144"/>
      <c r="E2393" s="127"/>
      <c r="F2393" s="127"/>
      <c r="G2393" s="127"/>
      <c r="H2393" s="127"/>
      <c r="I2393" s="127"/>
      <c r="J2393" s="137"/>
      <c r="K2393" s="103" t="s">
        <v>13</v>
      </c>
      <c r="L2393" s="104" t="s">
        <v>60</v>
      </c>
      <c r="M2393" s="112" t="s">
        <v>67</v>
      </c>
      <c r="N2393" s="105">
        <v>240</v>
      </c>
      <c r="O2393" s="105">
        <v>3</v>
      </c>
      <c r="P2393" s="105">
        <v>5</v>
      </c>
      <c r="Q2393" s="105">
        <v>90</v>
      </c>
      <c r="R2393" s="106">
        <v>30</v>
      </c>
      <c r="S2393" s="127"/>
      <c r="T2393" s="127"/>
      <c r="U2393" s="127"/>
      <c r="V2393" s="127"/>
      <c r="W2393" s="127"/>
      <c r="X2393" s="127"/>
      <c r="Y2393" s="127"/>
      <c r="Z2393" s="127"/>
      <c r="AA2393" s="134"/>
    </row>
    <row r="2394" spans="1:31" ht="13.5" thickBot="1" x14ac:dyDescent="0.25">
      <c r="A2394" s="141"/>
      <c r="B2394" s="128"/>
      <c r="C2394" s="128"/>
      <c r="D2394" s="145"/>
      <c r="E2394" s="128"/>
      <c r="F2394" s="128"/>
      <c r="G2394" s="128"/>
      <c r="H2394" s="128"/>
      <c r="I2394" s="128"/>
      <c r="J2394" s="138"/>
      <c r="K2394" s="107" t="s">
        <v>14</v>
      </c>
      <c r="L2394" s="108" t="s">
        <v>60</v>
      </c>
      <c r="M2394" s="113" t="s">
        <v>187</v>
      </c>
      <c r="N2394" s="109">
        <v>240</v>
      </c>
      <c r="O2394" s="109">
        <v>3</v>
      </c>
      <c r="P2394" s="109">
        <v>5</v>
      </c>
      <c r="Q2394" s="109" t="s">
        <v>202</v>
      </c>
      <c r="R2394" s="110"/>
      <c r="S2394" s="128"/>
      <c r="T2394" s="128"/>
      <c r="U2394" s="128"/>
      <c r="V2394" s="128"/>
      <c r="W2394" s="128"/>
      <c r="X2394" s="128"/>
      <c r="Y2394" s="128"/>
      <c r="Z2394" s="128"/>
      <c r="AA2394" s="135"/>
    </row>
    <row r="2395" spans="1:31" x14ac:dyDescent="0.2">
      <c r="A2395" s="139" t="s">
        <v>1016</v>
      </c>
      <c r="B2395" s="126" t="s">
        <v>76</v>
      </c>
      <c r="C2395" s="142">
        <v>43666</v>
      </c>
      <c r="D2395" s="143" t="s">
        <v>78</v>
      </c>
      <c r="E2395" s="126"/>
      <c r="F2395" s="126"/>
      <c r="G2395" s="126"/>
      <c r="H2395" s="126"/>
      <c r="I2395" s="126"/>
      <c r="J2395" s="136" t="s">
        <v>79</v>
      </c>
      <c r="K2395" s="100" t="s">
        <v>23</v>
      </c>
      <c r="L2395" s="93" t="s">
        <v>60</v>
      </c>
      <c r="M2395" s="111" t="s">
        <v>181</v>
      </c>
      <c r="N2395" s="101">
        <v>240</v>
      </c>
      <c r="O2395" s="101">
        <v>3</v>
      </c>
      <c r="P2395" s="101">
        <v>100</v>
      </c>
      <c r="Q2395" s="101">
        <v>125</v>
      </c>
      <c r="R2395" s="102"/>
      <c r="S2395" s="126" t="s">
        <v>71</v>
      </c>
      <c r="T2395" s="126">
        <v>3</v>
      </c>
      <c r="U2395" s="126">
        <v>100</v>
      </c>
      <c r="V2395" s="126">
        <v>68</v>
      </c>
      <c r="W2395" s="126">
        <v>25</v>
      </c>
      <c r="X2395" s="126">
        <v>5288.35</v>
      </c>
      <c r="Y2395" s="126" t="s">
        <v>74</v>
      </c>
      <c r="Z2395" s="126"/>
      <c r="AA2395" s="133" t="s">
        <v>85</v>
      </c>
      <c r="AE2395" t="str">
        <f>IF(P2395&gt;U2395,"XXXX","")</f>
        <v/>
      </c>
    </row>
    <row r="2396" spans="1:31" x14ac:dyDescent="0.2">
      <c r="A2396" s="140"/>
      <c r="B2396" s="127"/>
      <c r="C2396" s="127"/>
      <c r="D2396" s="144"/>
      <c r="E2396" s="127"/>
      <c r="F2396" s="127"/>
      <c r="G2396" s="127"/>
      <c r="H2396" s="127"/>
      <c r="I2396" s="127"/>
      <c r="J2396" s="137"/>
      <c r="K2396" s="103" t="s">
        <v>13</v>
      </c>
      <c r="L2396" s="104" t="s">
        <v>60</v>
      </c>
      <c r="M2396" s="112" t="s">
        <v>67</v>
      </c>
      <c r="N2396" s="105">
        <v>240</v>
      </c>
      <c r="O2396" s="105">
        <v>3</v>
      </c>
      <c r="P2396" s="105">
        <v>5</v>
      </c>
      <c r="Q2396" s="105">
        <v>90</v>
      </c>
      <c r="R2396" s="106">
        <v>30</v>
      </c>
      <c r="S2396" s="127"/>
      <c r="T2396" s="127"/>
      <c r="U2396" s="127"/>
      <c r="V2396" s="127"/>
      <c r="W2396" s="127"/>
      <c r="X2396" s="127"/>
      <c r="Y2396" s="127"/>
      <c r="Z2396" s="127"/>
      <c r="AA2396" s="134"/>
    </row>
    <row r="2397" spans="1:31" ht="13.5" thickBot="1" x14ac:dyDescent="0.25">
      <c r="A2397" s="141"/>
      <c r="B2397" s="128"/>
      <c r="C2397" s="128"/>
      <c r="D2397" s="145"/>
      <c r="E2397" s="128"/>
      <c r="F2397" s="128"/>
      <c r="G2397" s="128"/>
      <c r="H2397" s="128"/>
      <c r="I2397" s="128"/>
      <c r="J2397" s="138"/>
      <c r="K2397" s="107" t="s">
        <v>14</v>
      </c>
      <c r="L2397" s="108" t="s">
        <v>60</v>
      </c>
      <c r="M2397" s="113" t="s">
        <v>187</v>
      </c>
      <c r="N2397" s="109">
        <v>240</v>
      </c>
      <c r="O2397" s="109">
        <v>3</v>
      </c>
      <c r="P2397" s="109">
        <v>5</v>
      </c>
      <c r="Q2397" s="109" t="s">
        <v>202</v>
      </c>
      <c r="R2397" s="110"/>
      <c r="S2397" s="128"/>
      <c r="T2397" s="128"/>
      <c r="U2397" s="128"/>
      <c r="V2397" s="128"/>
      <c r="W2397" s="128"/>
      <c r="X2397" s="128"/>
      <c r="Y2397" s="128"/>
      <c r="Z2397" s="128"/>
      <c r="AA2397" s="135"/>
    </row>
    <row r="2398" spans="1:31" x14ac:dyDescent="0.2">
      <c r="A2398" s="139" t="s">
        <v>1017</v>
      </c>
      <c r="B2398" s="126" t="s">
        <v>76</v>
      </c>
      <c r="C2398" s="142">
        <v>43666</v>
      </c>
      <c r="D2398" s="143" t="s">
        <v>78</v>
      </c>
      <c r="E2398" s="126"/>
      <c r="F2398" s="126"/>
      <c r="G2398" s="126"/>
      <c r="H2398" s="126"/>
      <c r="I2398" s="126"/>
      <c r="J2398" s="136" t="s">
        <v>79</v>
      </c>
      <c r="K2398" s="100" t="s">
        <v>23</v>
      </c>
      <c r="L2398" s="93" t="s">
        <v>60</v>
      </c>
      <c r="M2398" s="111" t="s">
        <v>181</v>
      </c>
      <c r="N2398" s="101">
        <v>240</v>
      </c>
      <c r="O2398" s="101">
        <v>3</v>
      </c>
      <c r="P2398" s="101">
        <v>100</v>
      </c>
      <c r="Q2398" s="101">
        <v>100</v>
      </c>
      <c r="R2398" s="102"/>
      <c r="S2398" s="126" t="s">
        <v>71</v>
      </c>
      <c r="T2398" s="126">
        <v>3</v>
      </c>
      <c r="U2398" s="126">
        <v>100</v>
      </c>
      <c r="V2398" s="126">
        <v>80</v>
      </c>
      <c r="W2398" s="126">
        <v>30</v>
      </c>
      <c r="X2398" s="126">
        <v>5288.35</v>
      </c>
      <c r="Y2398" s="126" t="s">
        <v>74</v>
      </c>
      <c r="Z2398" s="126"/>
      <c r="AA2398" s="133" t="s">
        <v>85</v>
      </c>
      <c r="AE2398" t="str">
        <f>IF(P2398&gt;U2398,"XXXX","")</f>
        <v/>
      </c>
    </row>
    <row r="2399" spans="1:31" x14ac:dyDescent="0.2">
      <c r="A2399" s="140"/>
      <c r="B2399" s="127"/>
      <c r="C2399" s="127"/>
      <c r="D2399" s="144"/>
      <c r="E2399" s="127"/>
      <c r="F2399" s="127"/>
      <c r="G2399" s="127"/>
      <c r="H2399" s="127"/>
      <c r="I2399" s="127"/>
      <c r="J2399" s="137"/>
      <c r="K2399" s="103" t="s">
        <v>13</v>
      </c>
      <c r="L2399" s="104" t="s">
        <v>60</v>
      </c>
      <c r="M2399" s="112" t="s">
        <v>67</v>
      </c>
      <c r="N2399" s="105">
        <v>240</v>
      </c>
      <c r="O2399" s="105">
        <v>3</v>
      </c>
      <c r="P2399" s="105">
        <v>5</v>
      </c>
      <c r="Q2399" s="105">
        <v>90</v>
      </c>
      <c r="R2399" s="106">
        <v>30</v>
      </c>
      <c r="S2399" s="127"/>
      <c r="T2399" s="127"/>
      <c r="U2399" s="127"/>
      <c r="V2399" s="127"/>
      <c r="W2399" s="127"/>
      <c r="X2399" s="127"/>
      <c r="Y2399" s="127"/>
      <c r="Z2399" s="127"/>
      <c r="AA2399" s="134"/>
    </row>
    <row r="2400" spans="1:31" ht="13.5" thickBot="1" x14ac:dyDescent="0.25">
      <c r="A2400" s="141"/>
      <c r="B2400" s="128"/>
      <c r="C2400" s="128"/>
      <c r="D2400" s="145"/>
      <c r="E2400" s="128"/>
      <c r="F2400" s="128"/>
      <c r="G2400" s="128"/>
      <c r="H2400" s="128"/>
      <c r="I2400" s="128"/>
      <c r="J2400" s="138"/>
      <c r="K2400" s="107" t="s">
        <v>14</v>
      </c>
      <c r="L2400" s="108" t="s">
        <v>60</v>
      </c>
      <c r="M2400" s="113" t="s">
        <v>187</v>
      </c>
      <c r="N2400" s="109">
        <v>240</v>
      </c>
      <c r="O2400" s="109">
        <v>3</v>
      </c>
      <c r="P2400" s="109">
        <v>5</v>
      </c>
      <c r="Q2400" s="109" t="s">
        <v>202</v>
      </c>
      <c r="R2400" s="110"/>
      <c r="S2400" s="128"/>
      <c r="T2400" s="128"/>
      <c r="U2400" s="128"/>
      <c r="V2400" s="128"/>
      <c r="W2400" s="128"/>
      <c r="X2400" s="128"/>
      <c r="Y2400" s="128"/>
      <c r="Z2400" s="128"/>
      <c r="AA2400" s="135"/>
    </row>
    <row r="2401" spans="1:31" x14ac:dyDescent="0.2">
      <c r="A2401" s="139" t="s">
        <v>1018</v>
      </c>
      <c r="B2401" s="126" t="s">
        <v>76</v>
      </c>
      <c r="C2401" s="142">
        <v>43666</v>
      </c>
      <c r="D2401" s="143" t="s">
        <v>78</v>
      </c>
      <c r="E2401" s="126"/>
      <c r="F2401" s="126"/>
      <c r="G2401" s="126"/>
      <c r="H2401" s="126"/>
      <c r="I2401" s="126"/>
      <c r="J2401" s="136" t="s">
        <v>79</v>
      </c>
      <c r="K2401" s="100" t="s">
        <v>23</v>
      </c>
      <c r="L2401" s="93" t="s">
        <v>60</v>
      </c>
      <c r="M2401" s="111" t="s">
        <v>181</v>
      </c>
      <c r="N2401" s="101">
        <v>240</v>
      </c>
      <c r="O2401" s="101">
        <v>3</v>
      </c>
      <c r="P2401" s="101">
        <v>100</v>
      </c>
      <c r="Q2401" s="101">
        <v>110</v>
      </c>
      <c r="R2401" s="102"/>
      <c r="S2401" s="126" t="s">
        <v>71</v>
      </c>
      <c r="T2401" s="126">
        <v>3</v>
      </c>
      <c r="U2401" s="126">
        <v>100</v>
      </c>
      <c r="V2401" s="126">
        <v>80</v>
      </c>
      <c r="W2401" s="126">
        <v>30</v>
      </c>
      <c r="X2401" s="126">
        <v>5288.35</v>
      </c>
      <c r="Y2401" s="126" t="s">
        <v>74</v>
      </c>
      <c r="Z2401" s="126"/>
      <c r="AA2401" s="133" t="s">
        <v>85</v>
      </c>
      <c r="AE2401" t="str">
        <f>IF(P2401&gt;U2401,"XXXX","")</f>
        <v/>
      </c>
    </row>
    <row r="2402" spans="1:31" x14ac:dyDescent="0.2">
      <c r="A2402" s="140"/>
      <c r="B2402" s="127"/>
      <c r="C2402" s="127"/>
      <c r="D2402" s="144"/>
      <c r="E2402" s="127"/>
      <c r="F2402" s="127"/>
      <c r="G2402" s="127"/>
      <c r="H2402" s="127"/>
      <c r="I2402" s="127"/>
      <c r="J2402" s="137"/>
      <c r="K2402" s="103" t="s">
        <v>13</v>
      </c>
      <c r="L2402" s="104" t="s">
        <v>60</v>
      </c>
      <c r="M2402" s="112" t="s">
        <v>67</v>
      </c>
      <c r="N2402" s="105">
        <v>240</v>
      </c>
      <c r="O2402" s="105">
        <v>3</v>
      </c>
      <c r="P2402" s="105">
        <v>5</v>
      </c>
      <c r="Q2402" s="105">
        <v>90</v>
      </c>
      <c r="R2402" s="106">
        <v>30</v>
      </c>
      <c r="S2402" s="127"/>
      <c r="T2402" s="127"/>
      <c r="U2402" s="127"/>
      <c r="V2402" s="127"/>
      <c r="W2402" s="127"/>
      <c r="X2402" s="127"/>
      <c r="Y2402" s="127"/>
      <c r="Z2402" s="127"/>
      <c r="AA2402" s="134"/>
    </row>
    <row r="2403" spans="1:31" ht="13.5" thickBot="1" x14ac:dyDescent="0.25">
      <c r="A2403" s="141"/>
      <c r="B2403" s="128"/>
      <c r="C2403" s="128"/>
      <c r="D2403" s="145"/>
      <c r="E2403" s="128"/>
      <c r="F2403" s="128"/>
      <c r="G2403" s="128"/>
      <c r="H2403" s="128"/>
      <c r="I2403" s="128"/>
      <c r="J2403" s="138"/>
      <c r="K2403" s="107" t="s">
        <v>14</v>
      </c>
      <c r="L2403" s="108" t="s">
        <v>60</v>
      </c>
      <c r="M2403" s="113" t="s">
        <v>187</v>
      </c>
      <c r="N2403" s="109">
        <v>240</v>
      </c>
      <c r="O2403" s="109">
        <v>3</v>
      </c>
      <c r="P2403" s="109">
        <v>5</v>
      </c>
      <c r="Q2403" s="109" t="s">
        <v>202</v>
      </c>
      <c r="R2403" s="110"/>
      <c r="S2403" s="128"/>
      <c r="T2403" s="128"/>
      <c r="U2403" s="128"/>
      <c r="V2403" s="128"/>
      <c r="W2403" s="128"/>
      <c r="X2403" s="128"/>
      <c r="Y2403" s="128"/>
      <c r="Z2403" s="128"/>
      <c r="AA2403" s="135"/>
    </row>
    <row r="2404" spans="1:31" x14ac:dyDescent="0.2">
      <c r="A2404" s="139" t="s">
        <v>1019</v>
      </c>
      <c r="B2404" s="126" t="s">
        <v>76</v>
      </c>
      <c r="C2404" s="142">
        <v>43666</v>
      </c>
      <c r="D2404" s="143" t="s">
        <v>78</v>
      </c>
      <c r="E2404" s="126"/>
      <c r="F2404" s="126"/>
      <c r="G2404" s="126"/>
      <c r="H2404" s="126"/>
      <c r="I2404" s="126"/>
      <c r="J2404" s="136" t="s">
        <v>79</v>
      </c>
      <c r="K2404" s="100" t="s">
        <v>23</v>
      </c>
      <c r="L2404" s="93" t="s">
        <v>60</v>
      </c>
      <c r="M2404" s="111" t="s">
        <v>181</v>
      </c>
      <c r="N2404" s="101">
        <v>240</v>
      </c>
      <c r="O2404" s="101">
        <v>3</v>
      </c>
      <c r="P2404" s="101">
        <v>100</v>
      </c>
      <c r="Q2404" s="101">
        <v>125</v>
      </c>
      <c r="R2404" s="102"/>
      <c r="S2404" s="126" t="s">
        <v>71</v>
      </c>
      <c r="T2404" s="126">
        <v>3</v>
      </c>
      <c r="U2404" s="126">
        <v>100</v>
      </c>
      <c r="V2404" s="126">
        <v>80</v>
      </c>
      <c r="W2404" s="126">
        <v>30</v>
      </c>
      <c r="X2404" s="126">
        <v>5288.35</v>
      </c>
      <c r="Y2404" s="126" t="s">
        <v>74</v>
      </c>
      <c r="Z2404" s="126"/>
      <c r="AA2404" s="133" t="s">
        <v>85</v>
      </c>
      <c r="AE2404" t="str">
        <f>IF(P2404&gt;U2404,"XXXX","")</f>
        <v/>
      </c>
    </row>
    <row r="2405" spans="1:31" x14ac:dyDescent="0.2">
      <c r="A2405" s="140"/>
      <c r="B2405" s="127"/>
      <c r="C2405" s="127"/>
      <c r="D2405" s="144"/>
      <c r="E2405" s="127"/>
      <c r="F2405" s="127"/>
      <c r="G2405" s="127"/>
      <c r="H2405" s="127"/>
      <c r="I2405" s="127"/>
      <c r="J2405" s="137"/>
      <c r="K2405" s="103" t="s">
        <v>13</v>
      </c>
      <c r="L2405" s="104" t="s">
        <v>60</v>
      </c>
      <c r="M2405" s="112" t="s">
        <v>67</v>
      </c>
      <c r="N2405" s="105">
        <v>240</v>
      </c>
      <c r="O2405" s="105">
        <v>3</v>
      </c>
      <c r="P2405" s="105">
        <v>5</v>
      </c>
      <c r="Q2405" s="105">
        <v>90</v>
      </c>
      <c r="R2405" s="106">
        <v>30</v>
      </c>
      <c r="S2405" s="127"/>
      <c r="T2405" s="127"/>
      <c r="U2405" s="127"/>
      <c r="V2405" s="127"/>
      <c r="W2405" s="127"/>
      <c r="X2405" s="127"/>
      <c r="Y2405" s="127"/>
      <c r="Z2405" s="127"/>
      <c r="AA2405" s="134"/>
    </row>
    <row r="2406" spans="1:31" ht="13.5" thickBot="1" x14ac:dyDescent="0.25">
      <c r="A2406" s="141"/>
      <c r="B2406" s="128"/>
      <c r="C2406" s="128"/>
      <c r="D2406" s="145"/>
      <c r="E2406" s="128"/>
      <c r="F2406" s="128"/>
      <c r="G2406" s="128"/>
      <c r="H2406" s="128"/>
      <c r="I2406" s="128"/>
      <c r="J2406" s="138"/>
      <c r="K2406" s="107" t="s">
        <v>14</v>
      </c>
      <c r="L2406" s="108" t="s">
        <v>60</v>
      </c>
      <c r="M2406" s="113" t="s">
        <v>187</v>
      </c>
      <c r="N2406" s="109">
        <v>240</v>
      </c>
      <c r="O2406" s="109">
        <v>3</v>
      </c>
      <c r="P2406" s="109">
        <v>5</v>
      </c>
      <c r="Q2406" s="109" t="s">
        <v>202</v>
      </c>
      <c r="R2406" s="110"/>
      <c r="S2406" s="128"/>
      <c r="T2406" s="128"/>
      <c r="U2406" s="128"/>
      <c r="V2406" s="128"/>
      <c r="W2406" s="128"/>
      <c r="X2406" s="128"/>
      <c r="Y2406" s="128"/>
      <c r="Z2406" s="128"/>
      <c r="AA2406" s="135"/>
    </row>
    <row r="2407" spans="1:31" x14ac:dyDescent="0.2">
      <c r="A2407" s="139" t="s">
        <v>1020</v>
      </c>
      <c r="B2407" s="126" t="s">
        <v>76</v>
      </c>
      <c r="C2407" s="142">
        <v>43666</v>
      </c>
      <c r="D2407" s="143" t="s">
        <v>78</v>
      </c>
      <c r="E2407" s="126"/>
      <c r="F2407" s="126"/>
      <c r="G2407" s="126"/>
      <c r="H2407" s="126"/>
      <c r="I2407" s="126"/>
      <c r="J2407" s="136" t="s">
        <v>79</v>
      </c>
      <c r="K2407" s="100" t="s">
        <v>23</v>
      </c>
      <c r="L2407" s="93" t="s">
        <v>60</v>
      </c>
      <c r="M2407" s="111" t="s">
        <v>181</v>
      </c>
      <c r="N2407" s="101">
        <v>480</v>
      </c>
      <c r="O2407" s="101">
        <v>3</v>
      </c>
      <c r="P2407" s="101">
        <v>35</v>
      </c>
      <c r="Q2407" s="101">
        <v>50</v>
      </c>
      <c r="R2407" s="102"/>
      <c r="S2407" s="126" t="s">
        <v>72</v>
      </c>
      <c r="T2407" s="126">
        <v>3</v>
      </c>
      <c r="U2407" s="126">
        <v>35</v>
      </c>
      <c r="V2407" s="126">
        <v>40</v>
      </c>
      <c r="W2407" s="126">
        <v>30</v>
      </c>
      <c r="X2407" s="126">
        <v>5288.35</v>
      </c>
      <c r="Y2407" s="126" t="s">
        <v>74</v>
      </c>
      <c r="Z2407" s="126"/>
      <c r="AA2407" s="133" t="s">
        <v>85</v>
      </c>
      <c r="AE2407" t="str">
        <f>IF(P2407&gt;U2407,"XXXX","")</f>
        <v/>
      </c>
    </row>
    <row r="2408" spans="1:31" x14ac:dyDescent="0.2">
      <c r="A2408" s="140"/>
      <c r="B2408" s="127"/>
      <c r="C2408" s="127"/>
      <c r="D2408" s="144"/>
      <c r="E2408" s="127"/>
      <c r="F2408" s="127"/>
      <c r="G2408" s="127"/>
      <c r="H2408" s="127"/>
      <c r="I2408" s="127"/>
      <c r="J2408" s="137"/>
      <c r="K2408" s="103" t="s">
        <v>13</v>
      </c>
      <c r="L2408" s="104" t="s">
        <v>60</v>
      </c>
      <c r="M2408" s="112" t="s">
        <v>67</v>
      </c>
      <c r="N2408" s="105">
        <v>480</v>
      </c>
      <c r="O2408" s="105">
        <v>3</v>
      </c>
      <c r="P2408" s="105">
        <v>5</v>
      </c>
      <c r="Q2408" s="105">
        <v>90</v>
      </c>
      <c r="R2408" s="106">
        <v>50</v>
      </c>
      <c r="S2408" s="127"/>
      <c r="T2408" s="127"/>
      <c r="U2408" s="127"/>
      <c r="V2408" s="127"/>
      <c r="W2408" s="127"/>
      <c r="X2408" s="127"/>
      <c r="Y2408" s="127"/>
      <c r="Z2408" s="127"/>
      <c r="AA2408" s="134"/>
    </row>
    <row r="2409" spans="1:31" ht="13.5" thickBot="1" x14ac:dyDescent="0.25">
      <c r="A2409" s="141"/>
      <c r="B2409" s="128"/>
      <c r="C2409" s="128"/>
      <c r="D2409" s="145"/>
      <c r="E2409" s="128"/>
      <c r="F2409" s="128"/>
      <c r="G2409" s="128"/>
      <c r="H2409" s="128"/>
      <c r="I2409" s="128"/>
      <c r="J2409" s="138"/>
      <c r="K2409" s="107" t="s">
        <v>14</v>
      </c>
      <c r="L2409" s="108" t="s">
        <v>60</v>
      </c>
      <c r="M2409" s="113" t="s">
        <v>186</v>
      </c>
      <c r="N2409" s="109">
        <v>480</v>
      </c>
      <c r="O2409" s="109">
        <v>3</v>
      </c>
      <c r="P2409" s="109">
        <v>5</v>
      </c>
      <c r="Q2409" s="109" t="s">
        <v>201</v>
      </c>
      <c r="R2409" s="110"/>
      <c r="S2409" s="128"/>
      <c r="T2409" s="128"/>
      <c r="U2409" s="128"/>
      <c r="V2409" s="128"/>
      <c r="W2409" s="128"/>
      <c r="X2409" s="128"/>
      <c r="Y2409" s="128"/>
      <c r="Z2409" s="128"/>
      <c r="AA2409" s="135"/>
    </row>
    <row r="2410" spans="1:31" x14ac:dyDescent="0.2">
      <c r="A2410" s="139" t="s">
        <v>1021</v>
      </c>
      <c r="B2410" s="126" t="s">
        <v>76</v>
      </c>
      <c r="C2410" s="142">
        <v>43666</v>
      </c>
      <c r="D2410" s="143" t="s">
        <v>78</v>
      </c>
      <c r="E2410" s="126"/>
      <c r="F2410" s="126"/>
      <c r="G2410" s="126"/>
      <c r="H2410" s="126"/>
      <c r="I2410" s="126"/>
      <c r="J2410" s="136" t="s">
        <v>79</v>
      </c>
      <c r="K2410" s="100" t="s">
        <v>23</v>
      </c>
      <c r="L2410" s="93" t="s">
        <v>60</v>
      </c>
      <c r="M2410" s="111" t="s">
        <v>181</v>
      </c>
      <c r="N2410" s="101">
        <v>480</v>
      </c>
      <c r="O2410" s="101">
        <v>3</v>
      </c>
      <c r="P2410" s="101">
        <v>35</v>
      </c>
      <c r="Q2410" s="101">
        <v>60</v>
      </c>
      <c r="R2410" s="102"/>
      <c r="S2410" s="126" t="s">
        <v>72</v>
      </c>
      <c r="T2410" s="126">
        <v>3</v>
      </c>
      <c r="U2410" s="126">
        <v>35</v>
      </c>
      <c r="V2410" s="126">
        <v>40</v>
      </c>
      <c r="W2410" s="126">
        <v>30</v>
      </c>
      <c r="X2410" s="126">
        <v>5288.35</v>
      </c>
      <c r="Y2410" s="126" t="s">
        <v>74</v>
      </c>
      <c r="Z2410" s="126"/>
      <c r="AA2410" s="133" t="s">
        <v>85</v>
      </c>
      <c r="AE2410" t="str">
        <f>IF(P2410&gt;U2410,"XXXX","")</f>
        <v/>
      </c>
    </row>
    <row r="2411" spans="1:31" x14ac:dyDescent="0.2">
      <c r="A2411" s="140"/>
      <c r="B2411" s="127"/>
      <c r="C2411" s="127"/>
      <c r="D2411" s="144"/>
      <c r="E2411" s="127"/>
      <c r="F2411" s="127"/>
      <c r="G2411" s="127"/>
      <c r="H2411" s="127"/>
      <c r="I2411" s="127"/>
      <c r="J2411" s="137"/>
      <c r="K2411" s="103" t="s">
        <v>13</v>
      </c>
      <c r="L2411" s="104" t="s">
        <v>60</v>
      </c>
      <c r="M2411" s="112" t="s">
        <v>67</v>
      </c>
      <c r="N2411" s="105">
        <v>480</v>
      </c>
      <c r="O2411" s="105">
        <v>3</v>
      </c>
      <c r="P2411" s="105">
        <v>5</v>
      </c>
      <c r="Q2411" s="105">
        <v>90</v>
      </c>
      <c r="R2411" s="106">
        <v>50</v>
      </c>
      <c r="S2411" s="127"/>
      <c r="T2411" s="127"/>
      <c r="U2411" s="127"/>
      <c r="V2411" s="127"/>
      <c r="W2411" s="127"/>
      <c r="X2411" s="127"/>
      <c r="Y2411" s="127"/>
      <c r="Z2411" s="127"/>
      <c r="AA2411" s="134"/>
    </row>
    <row r="2412" spans="1:31" ht="13.5" thickBot="1" x14ac:dyDescent="0.25">
      <c r="A2412" s="141"/>
      <c r="B2412" s="128"/>
      <c r="C2412" s="128"/>
      <c r="D2412" s="145"/>
      <c r="E2412" s="128"/>
      <c r="F2412" s="128"/>
      <c r="G2412" s="128"/>
      <c r="H2412" s="128"/>
      <c r="I2412" s="128"/>
      <c r="J2412" s="138"/>
      <c r="K2412" s="107" t="s">
        <v>14</v>
      </c>
      <c r="L2412" s="108" t="s">
        <v>60</v>
      </c>
      <c r="M2412" s="113" t="s">
        <v>186</v>
      </c>
      <c r="N2412" s="109">
        <v>480</v>
      </c>
      <c r="O2412" s="109">
        <v>3</v>
      </c>
      <c r="P2412" s="109">
        <v>5</v>
      </c>
      <c r="Q2412" s="109" t="s">
        <v>201</v>
      </c>
      <c r="R2412" s="110"/>
      <c r="S2412" s="128"/>
      <c r="T2412" s="128"/>
      <c r="U2412" s="128"/>
      <c r="V2412" s="128"/>
      <c r="W2412" s="128"/>
      <c r="X2412" s="128"/>
      <c r="Y2412" s="128"/>
      <c r="Z2412" s="128"/>
      <c r="AA2412" s="135"/>
    </row>
    <row r="2413" spans="1:31" x14ac:dyDescent="0.2">
      <c r="A2413" s="139" t="s">
        <v>1022</v>
      </c>
      <c r="B2413" s="126" t="s">
        <v>76</v>
      </c>
      <c r="C2413" s="142">
        <v>43666</v>
      </c>
      <c r="D2413" s="143" t="s">
        <v>78</v>
      </c>
      <c r="E2413" s="126"/>
      <c r="F2413" s="126"/>
      <c r="G2413" s="126"/>
      <c r="H2413" s="126"/>
      <c r="I2413" s="126"/>
      <c r="J2413" s="136" t="s">
        <v>79</v>
      </c>
      <c r="K2413" s="100" t="s">
        <v>23</v>
      </c>
      <c r="L2413" s="93" t="s">
        <v>60</v>
      </c>
      <c r="M2413" s="111" t="s">
        <v>181</v>
      </c>
      <c r="N2413" s="101">
        <v>480</v>
      </c>
      <c r="O2413" s="101">
        <v>3</v>
      </c>
      <c r="P2413" s="101">
        <v>35</v>
      </c>
      <c r="Q2413" s="101">
        <v>70</v>
      </c>
      <c r="R2413" s="102"/>
      <c r="S2413" s="126" t="s">
        <v>72</v>
      </c>
      <c r="T2413" s="126">
        <v>3</v>
      </c>
      <c r="U2413" s="126">
        <v>35</v>
      </c>
      <c r="V2413" s="126">
        <v>40</v>
      </c>
      <c r="W2413" s="126">
        <v>30</v>
      </c>
      <c r="X2413" s="126">
        <v>5288.35</v>
      </c>
      <c r="Y2413" s="126" t="s">
        <v>74</v>
      </c>
      <c r="Z2413" s="126"/>
      <c r="AA2413" s="133" t="s">
        <v>85</v>
      </c>
      <c r="AE2413" t="str">
        <f>IF(P2413&gt;U2413,"XXXX","")</f>
        <v/>
      </c>
    </row>
    <row r="2414" spans="1:31" x14ac:dyDescent="0.2">
      <c r="A2414" s="140"/>
      <c r="B2414" s="127"/>
      <c r="C2414" s="127"/>
      <c r="D2414" s="144"/>
      <c r="E2414" s="127"/>
      <c r="F2414" s="127"/>
      <c r="G2414" s="127"/>
      <c r="H2414" s="127"/>
      <c r="I2414" s="127"/>
      <c r="J2414" s="137"/>
      <c r="K2414" s="103" t="s">
        <v>13</v>
      </c>
      <c r="L2414" s="104" t="s">
        <v>60</v>
      </c>
      <c r="M2414" s="112" t="s">
        <v>67</v>
      </c>
      <c r="N2414" s="105">
        <v>480</v>
      </c>
      <c r="O2414" s="105">
        <v>3</v>
      </c>
      <c r="P2414" s="105">
        <v>5</v>
      </c>
      <c r="Q2414" s="105">
        <v>90</v>
      </c>
      <c r="R2414" s="106">
        <v>50</v>
      </c>
      <c r="S2414" s="127"/>
      <c r="T2414" s="127"/>
      <c r="U2414" s="127"/>
      <c r="V2414" s="127"/>
      <c r="W2414" s="127"/>
      <c r="X2414" s="127"/>
      <c r="Y2414" s="127"/>
      <c r="Z2414" s="127"/>
      <c r="AA2414" s="134"/>
    </row>
    <row r="2415" spans="1:31" ht="13.5" thickBot="1" x14ac:dyDescent="0.25">
      <c r="A2415" s="141"/>
      <c r="B2415" s="128"/>
      <c r="C2415" s="128"/>
      <c r="D2415" s="145"/>
      <c r="E2415" s="128"/>
      <c r="F2415" s="128"/>
      <c r="G2415" s="128"/>
      <c r="H2415" s="128"/>
      <c r="I2415" s="128"/>
      <c r="J2415" s="138"/>
      <c r="K2415" s="107" t="s">
        <v>14</v>
      </c>
      <c r="L2415" s="108" t="s">
        <v>60</v>
      </c>
      <c r="M2415" s="113" t="s">
        <v>186</v>
      </c>
      <c r="N2415" s="109">
        <v>480</v>
      </c>
      <c r="O2415" s="109">
        <v>3</v>
      </c>
      <c r="P2415" s="109">
        <v>5</v>
      </c>
      <c r="Q2415" s="109" t="s">
        <v>201</v>
      </c>
      <c r="R2415" s="110"/>
      <c r="S2415" s="128"/>
      <c r="T2415" s="128"/>
      <c r="U2415" s="128"/>
      <c r="V2415" s="128"/>
      <c r="W2415" s="128"/>
      <c r="X2415" s="128"/>
      <c r="Y2415" s="128"/>
      <c r="Z2415" s="128"/>
      <c r="AA2415" s="135"/>
    </row>
    <row r="2416" spans="1:31" x14ac:dyDescent="0.2">
      <c r="A2416" s="139" t="s">
        <v>1023</v>
      </c>
      <c r="B2416" s="126" t="s">
        <v>76</v>
      </c>
      <c r="C2416" s="142">
        <v>43666</v>
      </c>
      <c r="D2416" s="143" t="s">
        <v>78</v>
      </c>
      <c r="E2416" s="126"/>
      <c r="F2416" s="126"/>
      <c r="G2416" s="126"/>
      <c r="H2416" s="126"/>
      <c r="I2416" s="126"/>
      <c r="J2416" s="136" t="s">
        <v>79</v>
      </c>
      <c r="K2416" s="100" t="s">
        <v>23</v>
      </c>
      <c r="L2416" s="93" t="s">
        <v>60</v>
      </c>
      <c r="M2416" s="111" t="s">
        <v>181</v>
      </c>
      <c r="N2416" s="101">
        <v>480</v>
      </c>
      <c r="O2416" s="101">
        <v>3</v>
      </c>
      <c r="P2416" s="101">
        <v>35</v>
      </c>
      <c r="Q2416" s="101">
        <v>80</v>
      </c>
      <c r="R2416" s="102"/>
      <c r="S2416" s="126" t="s">
        <v>72</v>
      </c>
      <c r="T2416" s="126">
        <v>3</v>
      </c>
      <c r="U2416" s="126">
        <v>35</v>
      </c>
      <c r="V2416" s="126">
        <v>40</v>
      </c>
      <c r="W2416" s="126">
        <v>30</v>
      </c>
      <c r="X2416" s="126">
        <v>5288.35</v>
      </c>
      <c r="Y2416" s="126" t="s">
        <v>74</v>
      </c>
      <c r="Z2416" s="126"/>
      <c r="AA2416" s="133" t="s">
        <v>85</v>
      </c>
      <c r="AE2416" t="str">
        <f>IF(P2416&gt;U2416,"XXXX","")</f>
        <v/>
      </c>
    </row>
    <row r="2417" spans="1:31" x14ac:dyDescent="0.2">
      <c r="A2417" s="140"/>
      <c r="B2417" s="127"/>
      <c r="C2417" s="127"/>
      <c r="D2417" s="144"/>
      <c r="E2417" s="127"/>
      <c r="F2417" s="127"/>
      <c r="G2417" s="127"/>
      <c r="H2417" s="127"/>
      <c r="I2417" s="127"/>
      <c r="J2417" s="137"/>
      <c r="K2417" s="103" t="s">
        <v>13</v>
      </c>
      <c r="L2417" s="104" t="s">
        <v>60</v>
      </c>
      <c r="M2417" s="112" t="s">
        <v>67</v>
      </c>
      <c r="N2417" s="105">
        <v>480</v>
      </c>
      <c r="O2417" s="105">
        <v>3</v>
      </c>
      <c r="P2417" s="105">
        <v>5</v>
      </c>
      <c r="Q2417" s="105">
        <v>90</v>
      </c>
      <c r="R2417" s="106">
        <v>50</v>
      </c>
      <c r="S2417" s="127"/>
      <c r="T2417" s="127"/>
      <c r="U2417" s="127"/>
      <c r="V2417" s="127"/>
      <c r="W2417" s="127"/>
      <c r="X2417" s="127"/>
      <c r="Y2417" s="127"/>
      <c r="Z2417" s="127"/>
      <c r="AA2417" s="134"/>
    </row>
    <row r="2418" spans="1:31" ht="13.5" thickBot="1" x14ac:dyDescent="0.25">
      <c r="A2418" s="141"/>
      <c r="B2418" s="128"/>
      <c r="C2418" s="128"/>
      <c r="D2418" s="145"/>
      <c r="E2418" s="128"/>
      <c r="F2418" s="128"/>
      <c r="G2418" s="128"/>
      <c r="H2418" s="128"/>
      <c r="I2418" s="128"/>
      <c r="J2418" s="138"/>
      <c r="K2418" s="107" t="s">
        <v>14</v>
      </c>
      <c r="L2418" s="108" t="s">
        <v>60</v>
      </c>
      <c r="M2418" s="113" t="s">
        <v>186</v>
      </c>
      <c r="N2418" s="109">
        <v>480</v>
      </c>
      <c r="O2418" s="109">
        <v>3</v>
      </c>
      <c r="P2418" s="109">
        <v>5</v>
      </c>
      <c r="Q2418" s="109" t="s">
        <v>201</v>
      </c>
      <c r="R2418" s="110"/>
      <c r="S2418" s="128"/>
      <c r="T2418" s="128"/>
      <c r="U2418" s="128"/>
      <c r="V2418" s="128"/>
      <c r="W2418" s="128"/>
      <c r="X2418" s="128"/>
      <c r="Y2418" s="128"/>
      <c r="Z2418" s="128"/>
      <c r="AA2418" s="135"/>
    </row>
    <row r="2419" spans="1:31" x14ac:dyDescent="0.2">
      <c r="A2419" s="139" t="s">
        <v>1024</v>
      </c>
      <c r="B2419" s="126" t="s">
        <v>76</v>
      </c>
      <c r="C2419" s="142">
        <v>43666</v>
      </c>
      <c r="D2419" s="143" t="s">
        <v>78</v>
      </c>
      <c r="E2419" s="126"/>
      <c r="F2419" s="126"/>
      <c r="G2419" s="126"/>
      <c r="H2419" s="126"/>
      <c r="I2419" s="126"/>
      <c r="J2419" s="136" t="s">
        <v>79</v>
      </c>
      <c r="K2419" s="100" t="s">
        <v>23</v>
      </c>
      <c r="L2419" s="93" t="s">
        <v>60</v>
      </c>
      <c r="M2419" s="111" t="s">
        <v>181</v>
      </c>
      <c r="N2419" s="101">
        <v>480</v>
      </c>
      <c r="O2419" s="101">
        <v>3</v>
      </c>
      <c r="P2419" s="101">
        <v>35</v>
      </c>
      <c r="Q2419" s="101">
        <v>90</v>
      </c>
      <c r="R2419" s="102"/>
      <c r="S2419" s="126" t="s">
        <v>72</v>
      </c>
      <c r="T2419" s="126">
        <v>3</v>
      </c>
      <c r="U2419" s="126">
        <v>35</v>
      </c>
      <c r="V2419" s="126">
        <v>40</v>
      </c>
      <c r="W2419" s="126">
        <v>30</v>
      </c>
      <c r="X2419" s="126">
        <v>5288.35</v>
      </c>
      <c r="Y2419" s="126" t="s">
        <v>74</v>
      </c>
      <c r="Z2419" s="126"/>
      <c r="AA2419" s="133" t="s">
        <v>85</v>
      </c>
      <c r="AE2419" t="str">
        <f>IF(P2419&gt;U2419,"XXXX","")</f>
        <v/>
      </c>
    </row>
    <row r="2420" spans="1:31" x14ac:dyDescent="0.2">
      <c r="A2420" s="140"/>
      <c r="B2420" s="127"/>
      <c r="C2420" s="127"/>
      <c r="D2420" s="144"/>
      <c r="E2420" s="127"/>
      <c r="F2420" s="127"/>
      <c r="G2420" s="127"/>
      <c r="H2420" s="127"/>
      <c r="I2420" s="127"/>
      <c r="J2420" s="137"/>
      <c r="K2420" s="103" t="s">
        <v>13</v>
      </c>
      <c r="L2420" s="104" t="s">
        <v>60</v>
      </c>
      <c r="M2420" s="112" t="s">
        <v>67</v>
      </c>
      <c r="N2420" s="105">
        <v>480</v>
      </c>
      <c r="O2420" s="105">
        <v>3</v>
      </c>
      <c r="P2420" s="105">
        <v>5</v>
      </c>
      <c r="Q2420" s="105">
        <v>90</v>
      </c>
      <c r="R2420" s="106">
        <v>50</v>
      </c>
      <c r="S2420" s="127"/>
      <c r="T2420" s="127"/>
      <c r="U2420" s="127"/>
      <c r="V2420" s="127"/>
      <c r="W2420" s="127"/>
      <c r="X2420" s="127"/>
      <c r="Y2420" s="127"/>
      <c r="Z2420" s="127"/>
      <c r="AA2420" s="134"/>
    </row>
    <row r="2421" spans="1:31" ht="13.5" thickBot="1" x14ac:dyDescent="0.25">
      <c r="A2421" s="141"/>
      <c r="B2421" s="128"/>
      <c r="C2421" s="128"/>
      <c r="D2421" s="145"/>
      <c r="E2421" s="128"/>
      <c r="F2421" s="128"/>
      <c r="G2421" s="128"/>
      <c r="H2421" s="128"/>
      <c r="I2421" s="128"/>
      <c r="J2421" s="138"/>
      <c r="K2421" s="107" t="s">
        <v>14</v>
      </c>
      <c r="L2421" s="108" t="s">
        <v>60</v>
      </c>
      <c r="M2421" s="113" t="s">
        <v>186</v>
      </c>
      <c r="N2421" s="109">
        <v>480</v>
      </c>
      <c r="O2421" s="109">
        <v>3</v>
      </c>
      <c r="P2421" s="109">
        <v>5</v>
      </c>
      <c r="Q2421" s="109" t="s">
        <v>201</v>
      </c>
      <c r="R2421" s="110"/>
      <c r="S2421" s="128"/>
      <c r="T2421" s="128"/>
      <c r="U2421" s="128"/>
      <c r="V2421" s="128"/>
      <c r="W2421" s="128"/>
      <c r="X2421" s="128"/>
      <c r="Y2421" s="128"/>
      <c r="Z2421" s="128"/>
      <c r="AA2421" s="135"/>
    </row>
    <row r="2422" spans="1:31" x14ac:dyDescent="0.2">
      <c r="A2422" s="139" t="s">
        <v>1025</v>
      </c>
      <c r="B2422" s="126" t="s">
        <v>76</v>
      </c>
      <c r="C2422" s="142">
        <v>43666</v>
      </c>
      <c r="D2422" s="143" t="s">
        <v>78</v>
      </c>
      <c r="E2422" s="126"/>
      <c r="F2422" s="126"/>
      <c r="G2422" s="126"/>
      <c r="H2422" s="126"/>
      <c r="I2422" s="126"/>
      <c r="J2422" s="136" t="s">
        <v>79</v>
      </c>
      <c r="K2422" s="100" t="s">
        <v>23</v>
      </c>
      <c r="L2422" s="93" t="s">
        <v>60</v>
      </c>
      <c r="M2422" s="111" t="s">
        <v>181</v>
      </c>
      <c r="N2422" s="101">
        <v>480</v>
      </c>
      <c r="O2422" s="101">
        <v>3</v>
      </c>
      <c r="P2422" s="101">
        <v>35</v>
      </c>
      <c r="Q2422" s="101">
        <v>100</v>
      </c>
      <c r="R2422" s="102"/>
      <c r="S2422" s="126" t="s">
        <v>72</v>
      </c>
      <c r="T2422" s="126">
        <v>3</v>
      </c>
      <c r="U2422" s="126">
        <v>35</v>
      </c>
      <c r="V2422" s="126">
        <v>40</v>
      </c>
      <c r="W2422" s="126">
        <v>30</v>
      </c>
      <c r="X2422" s="126">
        <v>5288.35</v>
      </c>
      <c r="Y2422" s="126" t="s">
        <v>74</v>
      </c>
      <c r="Z2422" s="126"/>
      <c r="AA2422" s="133" t="s">
        <v>85</v>
      </c>
      <c r="AE2422" t="str">
        <f>IF(P2422&gt;U2422,"XXXX","")</f>
        <v/>
      </c>
    </row>
    <row r="2423" spans="1:31" x14ac:dyDescent="0.2">
      <c r="A2423" s="140"/>
      <c r="B2423" s="127"/>
      <c r="C2423" s="127"/>
      <c r="D2423" s="144"/>
      <c r="E2423" s="127"/>
      <c r="F2423" s="127"/>
      <c r="G2423" s="127"/>
      <c r="H2423" s="127"/>
      <c r="I2423" s="127"/>
      <c r="J2423" s="137"/>
      <c r="K2423" s="103" t="s">
        <v>13</v>
      </c>
      <c r="L2423" s="104" t="s">
        <v>60</v>
      </c>
      <c r="M2423" s="112" t="s">
        <v>67</v>
      </c>
      <c r="N2423" s="105">
        <v>480</v>
      </c>
      <c r="O2423" s="105">
        <v>3</v>
      </c>
      <c r="P2423" s="105">
        <v>5</v>
      </c>
      <c r="Q2423" s="105">
        <v>90</v>
      </c>
      <c r="R2423" s="106">
        <v>50</v>
      </c>
      <c r="S2423" s="127"/>
      <c r="T2423" s="127"/>
      <c r="U2423" s="127"/>
      <c r="V2423" s="127"/>
      <c r="W2423" s="127"/>
      <c r="X2423" s="127"/>
      <c r="Y2423" s="127"/>
      <c r="Z2423" s="127"/>
      <c r="AA2423" s="134"/>
    </row>
    <row r="2424" spans="1:31" ht="13.5" thickBot="1" x14ac:dyDescent="0.25">
      <c r="A2424" s="141"/>
      <c r="B2424" s="128"/>
      <c r="C2424" s="128"/>
      <c r="D2424" s="145"/>
      <c r="E2424" s="128"/>
      <c r="F2424" s="128"/>
      <c r="G2424" s="128"/>
      <c r="H2424" s="128"/>
      <c r="I2424" s="128"/>
      <c r="J2424" s="138"/>
      <c r="K2424" s="107" t="s">
        <v>14</v>
      </c>
      <c r="L2424" s="108" t="s">
        <v>60</v>
      </c>
      <c r="M2424" s="113" t="s">
        <v>186</v>
      </c>
      <c r="N2424" s="109">
        <v>480</v>
      </c>
      <c r="O2424" s="109">
        <v>3</v>
      </c>
      <c r="P2424" s="109">
        <v>5</v>
      </c>
      <c r="Q2424" s="109" t="s">
        <v>201</v>
      </c>
      <c r="R2424" s="110"/>
      <c r="S2424" s="128"/>
      <c r="T2424" s="128"/>
      <c r="U2424" s="128"/>
      <c r="V2424" s="128"/>
      <c r="W2424" s="128"/>
      <c r="X2424" s="128"/>
      <c r="Y2424" s="128"/>
      <c r="Z2424" s="128"/>
      <c r="AA2424" s="135"/>
    </row>
    <row r="2425" spans="1:31" x14ac:dyDescent="0.2">
      <c r="A2425" s="139" t="s">
        <v>1026</v>
      </c>
      <c r="B2425" s="126" t="s">
        <v>76</v>
      </c>
      <c r="C2425" s="142">
        <v>43666</v>
      </c>
      <c r="D2425" s="143" t="s">
        <v>78</v>
      </c>
      <c r="E2425" s="126"/>
      <c r="F2425" s="126"/>
      <c r="G2425" s="126"/>
      <c r="H2425" s="126"/>
      <c r="I2425" s="126"/>
      <c r="J2425" s="136" t="s">
        <v>79</v>
      </c>
      <c r="K2425" s="100" t="s">
        <v>23</v>
      </c>
      <c r="L2425" s="93" t="s">
        <v>60</v>
      </c>
      <c r="M2425" s="111" t="s">
        <v>181</v>
      </c>
      <c r="N2425" s="101">
        <v>480</v>
      </c>
      <c r="O2425" s="101">
        <v>3</v>
      </c>
      <c r="P2425" s="101">
        <v>35</v>
      </c>
      <c r="Q2425" s="101">
        <v>110</v>
      </c>
      <c r="R2425" s="102"/>
      <c r="S2425" s="126" t="s">
        <v>72</v>
      </c>
      <c r="T2425" s="126">
        <v>3</v>
      </c>
      <c r="U2425" s="126">
        <v>35</v>
      </c>
      <c r="V2425" s="126">
        <v>40</v>
      </c>
      <c r="W2425" s="126">
        <v>30</v>
      </c>
      <c r="X2425" s="126">
        <v>5288.35</v>
      </c>
      <c r="Y2425" s="126" t="s">
        <v>74</v>
      </c>
      <c r="Z2425" s="126"/>
      <c r="AA2425" s="133" t="s">
        <v>85</v>
      </c>
      <c r="AE2425" t="str">
        <f>IF(P2425&gt;U2425,"XXXX","")</f>
        <v/>
      </c>
    </row>
    <row r="2426" spans="1:31" x14ac:dyDescent="0.2">
      <c r="A2426" s="140"/>
      <c r="B2426" s="127"/>
      <c r="C2426" s="127"/>
      <c r="D2426" s="144"/>
      <c r="E2426" s="127"/>
      <c r="F2426" s="127"/>
      <c r="G2426" s="127"/>
      <c r="H2426" s="127"/>
      <c r="I2426" s="127"/>
      <c r="J2426" s="137"/>
      <c r="K2426" s="103" t="s">
        <v>13</v>
      </c>
      <c r="L2426" s="104" t="s">
        <v>60</v>
      </c>
      <c r="M2426" s="112" t="s">
        <v>67</v>
      </c>
      <c r="N2426" s="105">
        <v>480</v>
      </c>
      <c r="O2426" s="105">
        <v>3</v>
      </c>
      <c r="P2426" s="105">
        <v>5</v>
      </c>
      <c r="Q2426" s="105">
        <v>90</v>
      </c>
      <c r="R2426" s="106">
        <v>50</v>
      </c>
      <c r="S2426" s="127"/>
      <c r="T2426" s="127"/>
      <c r="U2426" s="127"/>
      <c r="V2426" s="127"/>
      <c r="W2426" s="127"/>
      <c r="X2426" s="127"/>
      <c r="Y2426" s="127"/>
      <c r="Z2426" s="127"/>
      <c r="AA2426" s="134"/>
    </row>
    <row r="2427" spans="1:31" ht="13.5" thickBot="1" x14ac:dyDescent="0.25">
      <c r="A2427" s="141"/>
      <c r="B2427" s="128"/>
      <c r="C2427" s="128"/>
      <c r="D2427" s="145"/>
      <c r="E2427" s="128"/>
      <c r="F2427" s="128"/>
      <c r="G2427" s="128"/>
      <c r="H2427" s="128"/>
      <c r="I2427" s="128"/>
      <c r="J2427" s="138"/>
      <c r="K2427" s="107" t="s">
        <v>14</v>
      </c>
      <c r="L2427" s="108" t="s">
        <v>60</v>
      </c>
      <c r="M2427" s="113" t="s">
        <v>186</v>
      </c>
      <c r="N2427" s="109">
        <v>480</v>
      </c>
      <c r="O2427" s="109">
        <v>3</v>
      </c>
      <c r="P2427" s="109">
        <v>5</v>
      </c>
      <c r="Q2427" s="109" t="s">
        <v>201</v>
      </c>
      <c r="R2427" s="110"/>
      <c r="S2427" s="128"/>
      <c r="T2427" s="128"/>
      <c r="U2427" s="128"/>
      <c r="V2427" s="128"/>
      <c r="W2427" s="128"/>
      <c r="X2427" s="128"/>
      <c r="Y2427" s="128"/>
      <c r="Z2427" s="128"/>
      <c r="AA2427" s="135"/>
    </row>
    <row r="2428" spans="1:31" x14ac:dyDescent="0.2">
      <c r="A2428" s="139" t="s">
        <v>1027</v>
      </c>
      <c r="B2428" s="126" t="s">
        <v>76</v>
      </c>
      <c r="C2428" s="142">
        <v>43666</v>
      </c>
      <c r="D2428" s="143" t="s">
        <v>78</v>
      </c>
      <c r="E2428" s="126"/>
      <c r="F2428" s="126"/>
      <c r="G2428" s="126"/>
      <c r="H2428" s="126"/>
      <c r="I2428" s="126"/>
      <c r="J2428" s="136" t="s">
        <v>79</v>
      </c>
      <c r="K2428" s="100" t="s">
        <v>23</v>
      </c>
      <c r="L2428" s="93" t="s">
        <v>60</v>
      </c>
      <c r="M2428" s="111" t="s">
        <v>181</v>
      </c>
      <c r="N2428" s="101">
        <v>480</v>
      </c>
      <c r="O2428" s="101">
        <v>3</v>
      </c>
      <c r="P2428" s="101">
        <v>35</v>
      </c>
      <c r="Q2428" s="101">
        <v>125</v>
      </c>
      <c r="R2428" s="102"/>
      <c r="S2428" s="126" t="s">
        <v>72</v>
      </c>
      <c r="T2428" s="126">
        <v>3</v>
      </c>
      <c r="U2428" s="126">
        <v>35</v>
      </c>
      <c r="V2428" s="126">
        <v>40</v>
      </c>
      <c r="W2428" s="126">
        <v>30</v>
      </c>
      <c r="X2428" s="126">
        <v>5288.35</v>
      </c>
      <c r="Y2428" s="126" t="s">
        <v>74</v>
      </c>
      <c r="Z2428" s="126"/>
      <c r="AA2428" s="133" t="s">
        <v>85</v>
      </c>
      <c r="AE2428" t="str">
        <f>IF(P2428&gt;U2428,"XXXX","")</f>
        <v/>
      </c>
    </row>
    <row r="2429" spans="1:31" x14ac:dyDescent="0.2">
      <c r="A2429" s="140"/>
      <c r="B2429" s="127"/>
      <c r="C2429" s="127"/>
      <c r="D2429" s="144"/>
      <c r="E2429" s="127"/>
      <c r="F2429" s="127"/>
      <c r="G2429" s="127"/>
      <c r="H2429" s="127"/>
      <c r="I2429" s="127"/>
      <c r="J2429" s="137"/>
      <c r="K2429" s="103" t="s">
        <v>13</v>
      </c>
      <c r="L2429" s="104" t="s">
        <v>60</v>
      </c>
      <c r="M2429" s="112" t="s">
        <v>67</v>
      </c>
      <c r="N2429" s="105">
        <v>480</v>
      </c>
      <c r="O2429" s="105">
        <v>3</v>
      </c>
      <c r="P2429" s="105">
        <v>5</v>
      </c>
      <c r="Q2429" s="105">
        <v>90</v>
      </c>
      <c r="R2429" s="106">
        <v>50</v>
      </c>
      <c r="S2429" s="127"/>
      <c r="T2429" s="127"/>
      <c r="U2429" s="127"/>
      <c r="V2429" s="127"/>
      <c r="W2429" s="127"/>
      <c r="X2429" s="127"/>
      <c r="Y2429" s="127"/>
      <c r="Z2429" s="127"/>
      <c r="AA2429" s="134"/>
    </row>
    <row r="2430" spans="1:31" ht="13.5" thickBot="1" x14ac:dyDescent="0.25">
      <c r="A2430" s="141"/>
      <c r="B2430" s="128"/>
      <c r="C2430" s="128"/>
      <c r="D2430" s="145"/>
      <c r="E2430" s="128"/>
      <c r="F2430" s="128"/>
      <c r="G2430" s="128"/>
      <c r="H2430" s="128"/>
      <c r="I2430" s="128"/>
      <c r="J2430" s="138"/>
      <c r="K2430" s="107" t="s">
        <v>14</v>
      </c>
      <c r="L2430" s="108" t="s">
        <v>60</v>
      </c>
      <c r="M2430" s="113" t="s">
        <v>186</v>
      </c>
      <c r="N2430" s="109">
        <v>480</v>
      </c>
      <c r="O2430" s="109">
        <v>3</v>
      </c>
      <c r="P2430" s="109">
        <v>5</v>
      </c>
      <c r="Q2430" s="109" t="s">
        <v>201</v>
      </c>
      <c r="R2430" s="110"/>
      <c r="S2430" s="128"/>
      <c r="T2430" s="128"/>
      <c r="U2430" s="128"/>
      <c r="V2430" s="128"/>
      <c r="W2430" s="128"/>
      <c r="X2430" s="128"/>
      <c r="Y2430" s="128"/>
      <c r="Z2430" s="128"/>
      <c r="AA2430" s="135"/>
    </row>
    <row r="2431" spans="1:31" x14ac:dyDescent="0.2">
      <c r="A2431" s="139" t="s">
        <v>1028</v>
      </c>
      <c r="B2431" s="126" t="s">
        <v>76</v>
      </c>
      <c r="C2431" s="142">
        <v>43666</v>
      </c>
      <c r="D2431" s="143" t="s">
        <v>78</v>
      </c>
      <c r="E2431" s="126"/>
      <c r="F2431" s="126"/>
      <c r="G2431" s="126"/>
      <c r="H2431" s="126"/>
      <c r="I2431" s="126"/>
      <c r="J2431" s="136" t="s">
        <v>79</v>
      </c>
      <c r="K2431" s="100" t="s">
        <v>23</v>
      </c>
      <c r="L2431" s="93" t="s">
        <v>60</v>
      </c>
      <c r="M2431" s="111" t="s">
        <v>181</v>
      </c>
      <c r="N2431" s="101">
        <v>480</v>
      </c>
      <c r="O2431" s="101">
        <v>3</v>
      </c>
      <c r="P2431" s="101">
        <v>35</v>
      </c>
      <c r="Q2431" s="101">
        <v>70</v>
      </c>
      <c r="R2431" s="102"/>
      <c r="S2431" s="126" t="s">
        <v>72</v>
      </c>
      <c r="T2431" s="126">
        <v>3</v>
      </c>
      <c r="U2431" s="126">
        <v>35</v>
      </c>
      <c r="V2431" s="126">
        <v>52</v>
      </c>
      <c r="W2431" s="126">
        <v>40</v>
      </c>
      <c r="X2431" s="126">
        <v>5288.35</v>
      </c>
      <c r="Y2431" s="126" t="s">
        <v>74</v>
      </c>
      <c r="Z2431" s="126"/>
      <c r="AA2431" s="133" t="s">
        <v>85</v>
      </c>
      <c r="AE2431" t="str">
        <f>IF(P2431&gt;U2431,"XXXX","")</f>
        <v/>
      </c>
    </row>
    <row r="2432" spans="1:31" x14ac:dyDescent="0.2">
      <c r="A2432" s="140"/>
      <c r="B2432" s="127"/>
      <c r="C2432" s="127"/>
      <c r="D2432" s="144"/>
      <c r="E2432" s="127"/>
      <c r="F2432" s="127"/>
      <c r="G2432" s="127"/>
      <c r="H2432" s="127"/>
      <c r="I2432" s="127"/>
      <c r="J2432" s="137"/>
      <c r="K2432" s="103" t="s">
        <v>13</v>
      </c>
      <c r="L2432" s="104" t="s">
        <v>60</v>
      </c>
      <c r="M2432" s="112" t="s">
        <v>67</v>
      </c>
      <c r="N2432" s="105">
        <v>480</v>
      </c>
      <c r="O2432" s="105">
        <v>3</v>
      </c>
      <c r="P2432" s="105">
        <v>5</v>
      </c>
      <c r="Q2432" s="105">
        <v>90</v>
      </c>
      <c r="R2432" s="106">
        <v>50</v>
      </c>
      <c r="S2432" s="127"/>
      <c r="T2432" s="127"/>
      <c r="U2432" s="127"/>
      <c r="V2432" s="127"/>
      <c r="W2432" s="127"/>
      <c r="X2432" s="127"/>
      <c r="Y2432" s="127"/>
      <c r="Z2432" s="127"/>
      <c r="AA2432" s="134"/>
    </row>
    <row r="2433" spans="1:31" ht="13.5" thickBot="1" x14ac:dyDescent="0.25">
      <c r="A2433" s="141"/>
      <c r="B2433" s="128"/>
      <c r="C2433" s="128"/>
      <c r="D2433" s="145"/>
      <c r="E2433" s="128"/>
      <c r="F2433" s="128"/>
      <c r="G2433" s="128"/>
      <c r="H2433" s="128"/>
      <c r="I2433" s="128"/>
      <c r="J2433" s="138"/>
      <c r="K2433" s="107" t="s">
        <v>14</v>
      </c>
      <c r="L2433" s="108" t="s">
        <v>60</v>
      </c>
      <c r="M2433" s="113" t="s">
        <v>186</v>
      </c>
      <c r="N2433" s="109">
        <v>480</v>
      </c>
      <c r="O2433" s="109">
        <v>3</v>
      </c>
      <c r="P2433" s="109">
        <v>5</v>
      </c>
      <c r="Q2433" s="109" t="s">
        <v>201</v>
      </c>
      <c r="R2433" s="110"/>
      <c r="S2433" s="128"/>
      <c r="T2433" s="128"/>
      <c r="U2433" s="128"/>
      <c r="V2433" s="128"/>
      <c r="W2433" s="128"/>
      <c r="X2433" s="128"/>
      <c r="Y2433" s="128"/>
      <c r="Z2433" s="128"/>
      <c r="AA2433" s="135"/>
    </row>
    <row r="2434" spans="1:31" x14ac:dyDescent="0.2">
      <c r="A2434" s="139" t="s">
        <v>1029</v>
      </c>
      <c r="B2434" s="126" t="s">
        <v>76</v>
      </c>
      <c r="C2434" s="142">
        <v>43666</v>
      </c>
      <c r="D2434" s="143" t="s">
        <v>78</v>
      </c>
      <c r="E2434" s="126"/>
      <c r="F2434" s="126"/>
      <c r="G2434" s="126"/>
      <c r="H2434" s="126"/>
      <c r="I2434" s="126"/>
      <c r="J2434" s="136" t="s">
        <v>79</v>
      </c>
      <c r="K2434" s="100" t="s">
        <v>23</v>
      </c>
      <c r="L2434" s="93" t="s">
        <v>60</v>
      </c>
      <c r="M2434" s="111" t="s">
        <v>181</v>
      </c>
      <c r="N2434" s="101">
        <v>480</v>
      </c>
      <c r="O2434" s="101">
        <v>3</v>
      </c>
      <c r="P2434" s="101">
        <v>35</v>
      </c>
      <c r="Q2434" s="101">
        <v>80</v>
      </c>
      <c r="R2434" s="102"/>
      <c r="S2434" s="126" t="s">
        <v>72</v>
      </c>
      <c r="T2434" s="126">
        <v>3</v>
      </c>
      <c r="U2434" s="126">
        <v>35</v>
      </c>
      <c r="V2434" s="126">
        <v>52</v>
      </c>
      <c r="W2434" s="126">
        <v>40</v>
      </c>
      <c r="X2434" s="126">
        <v>5288.35</v>
      </c>
      <c r="Y2434" s="126" t="s">
        <v>74</v>
      </c>
      <c r="Z2434" s="126"/>
      <c r="AA2434" s="133" t="s">
        <v>85</v>
      </c>
      <c r="AE2434" t="str">
        <f>IF(P2434&gt;U2434,"XXXX","")</f>
        <v/>
      </c>
    </row>
    <row r="2435" spans="1:31" x14ac:dyDescent="0.2">
      <c r="A2435" s="140"/>
      <c r="B2435" s="127"/>
      <c r="C2435" s="127"/>
      <c r="D2435" s="144"/>
      <c r="E2435" s="127"/>
      <c r="F2435" s="127"/>
      <c r="G2435" s="127"/>
      <c r="H2435" s="127"/>
      <c r="I2435" s="127"/>
      <c r="J2435" s="137"/>
      <c r="K2435" s="103" t="s">
        <v>13</v>
      </c>
      <c r="L2435" s="104" t="s">
        <v>60</v>
      </c>
      <c r="M2435" s="112" t="s">
        <v>67</v>
      </c>
      <c r="N2435" s="105">
        <v>480</v>
      </c>
      <c r="O2435" s="105">
        <v>3</v>
      </c>
      <c r="P2435" s="105">
        <v>5</v>
      </c>
      <c r="Q2435" s="105">
        <v>90</v>
      </c>
      <c r="R2435" s="106">
        <v>50</v>
      </c>
      <c r="S2435" s="127"/>
      <c r="T2435" s="127"/>
      <c r="U2435" s="127"/>
      <c r="V2435" s="127"/>
      <c r="W2435" s="127"/>
      <c r="X2435" s="127"/>
      <c r="Y2435" s="127"/>
      <c r="Z2435" s="127"/>
      <c r="AA2435" s="134"/>
    </row>
    <row r="2436" spans="1:31" ht="13.5" thickBot="1" x14ac:dyDescent="0.25">
      <c r="A2436" s="141"/>
      <c r="B2436" s="128"/>
      <c r="C2436" s="128"/>
      <c r="D2436" s="145"/>
      <c r="E2436" s="128"/>
      <c r="F2436" s="128"/>
      <c r="G2436" s="128"/>
      <c r="H2436" s="128"/>
      <c r="I2436" s="128"/>
      <c r="J2436" s="138"/>
      <c r="K2436" s="107" t="s">
        <v>14</v>
      </c>
      <c r="L2436" s="108" t="s">
        <v>60</v>
      </c>
      <c r="M2436" s="113" t="s">
        <v>186</v>
      </c>
      <c r="N2436" s="109">
        <v>480</v>
      </c>
      <c r="O2436" s="109">
        <v>3</v>
      </c>
      <c r="P2436" s="109">
        <v>5</v>
      </c>
      <c r="Q2436" s="109" t="s">
        <v>201</v>
      </c>
      <c r="R2436" s="110"/>
      <c r="S2436" s="128"/>
      <c r="T2436" s="128"/>
      <c r="U2436" s="128"/>
      <c r="V2436" s="128"/>
      <c r="W2436" s="128"/>
      <c r="X2436" s="128"/>
      <c r="Y2436" s="128"/>
      <c r="Z2436" s="128"/>
      <c r="AA2436" s="135"/>
    </row>
    <row r="2437" spans="1:31" x14ac:dyDescent="0.2">
      <c r="A2437" s="139" t="s">
        <v>1030</v>
      </c>
      <c r="B2437" s="126" t="s">
        <v>76</v>
      </c>
      <c r="C2437" s="142">
        <v>43666</v>
      </c>
      <c r="D2437" s="143" t="s">
        <v>78</v>
      </c>
      <c r="E2437" s="126"/>
      <c r="F2437" s="126"/>
      <c r="G2437" s="126"/>
      <c r="H2437" s="126"/>
      <c r="I2437" s="126"/>
      <c r="J2437" s="136" t="s">
        <v>79</v>
      </c>
      <c r="K2437" s="100" t="s">
        <v>23</v>
      </c>
      <c r="L2437" s="93" t="s">
        <v>60</v>
      </c>
      <c r="M2437" s="111" t="s">
        <v>181</v>
      </c>
      <c r="N2437" s="101">
        <v>480</v>
      </c>
      <c r="O2437" s="101">
        <v>3</v>
      </c>
      <c r="P2437" s="101">
        <v>35</v>
      </c>
      <c r="Q2437" s="101">
        <v>90</v>
      </c>
      <c r="R2437" s="102"/>
      <c r="S2437" s="126" t="s">
        <v>72</v>
      </c>
      <c r="T2437" s="126">
        <v>3</v>
      </c>
      <c r="U2437" s="126">
        <v>35</v>
      </c>
      <c r="V2437" s="126">
        <v>52</v>
      </c>
      <c r="W2437" s="126">
        <v>40</v>
      </c>
      <c r="X2437" s="126">
        <v>5288.35</v>
      </c>
      <c r="Y2437" s="126" t="s">
        <v>74</v>
      </c>
      <c r="Z2437" s="126"/>
      <c r="AA2437" s="133" t="s">
        <v>85</v>
      </c>
      <c r="AE2437" t="str">
        <f>IF(P2437&gt;U2437,"XXXX","")</f>
        <v/>
      </c>
    </row>
    <row r="2438" spans="1:31" x14ac:dyDescent="0.2">
      <c r="A2438" s="140"/>
      <c r="B2438" s="127"/>
      <c r="C2438" s="127"/>
      <c r="D2438" s="144"/>
      <c r="E2438" s="127"/>
      <c r="F2438" s="127"/>
      <c r="G2438" s="127"/>
      <c r="H2438" s="127"/>
      <c r="I2438" s="127"/>
      <c r="J2438" s="137"/>
      <c r="K2438" s="103" t="s">
        <v>13</v>
      </c>
      <c r="L2438" s="104" t="s">
        <v>60</v>
      </c>
      <c r="M2438" s="112" t="s">
        <v>67</v>
      </c>
      <c r="N2438" s="105">
        <v>480</v>
      </c>
      <c r="O2438" s="105">
        <v>3</v>
      </c>
      <c r="P2438" s="105">
        <v>5</v>
      </c>
      <c r="Q2438" s="105">
        <v>90</v>
      </c>
      <c r="R2438" s="106">
        <v>50</v>
      </c>
      <c r="S2438" s="127"/>
      <c r="T2438" s="127"/>
      <c r="U2438" s="127"/>
      <c r="V2438" s="127"/>
      <c r="W2438" s="127"/>
      <c r="X2438" s="127"/>
      <c r="Y2438" s="127"/>
      <c r="Z2438" s="127"/>
      <c r="AA2438" s="134"/>
    </row>
    <row r="2439" spans="1:31" ht="13.5" thickBot="1" x14ac:dyDescent="0.25">
      <c r="A2439" s="141"/>
      <c r="B2439" s="128"/>
      <c r="C2439" s="128"/>
      <c r="D2439" s="145"/>
      <c r="E2439" s="128"/>
      <c r="F2439" s="128"/>
      <c r="G2439" s="128"/>
      <c r="H2439" s="128"/>
      <c r="I2439" s="128"/>
      <c r="J2439" s="138"/>
      <c r="K2439" s="107" t="s">
        <v>14</v>
      </c>
      <c r="L2439" s="108" t="s">
        <v>60</v>
      </c>
      <c r="M2439" s="113" t="s">
        <v>186</v>
      </c>
      <c r="N2439" s="109">
        <v>480</v>
      </c>
      <c r="O2439" s="109">
        <v>3</v>
      </c>
      <c r="P2439" s="109">
        <v>5</v>
      </c>
      <c r="Q2439" s="109" t="s">
        <v>201</v>
      </c>
      <c r="R2439" s="110"/>
      <c r="S2439" s="128"/>
      <c r="T2439" s="128"/>
      <c r="U2439" s="128"/>
      <c r="V2439" s="128"/>
      <c r="W2439" s="128"/>
      <c r="X2439" s="128"/>
      <c r="Y2439" s="128"/>
      <c r="Z2439" s="128"/>
      <c r="AA2439" s="135"/>
    </row>
    <row r="2440" spans="1:31" x14ac:dyDescent="0.2">
      <c r="A2440" s="139" t="s">
        <v>1031</v>
      </c>
      <c r="B2440" s="126" t="s">
        <v>76</v>
      </c>
      <c r="C2440" s="142">
        <v>43666</v>
      </c>
      <c r="D2440" s="143" t="s">
        <v>78</v>
      </c>
      <c r="E2440" s="126"/>
      <c r="F2440" s="126"/>
      <c r="G2440" s="126"/>
      <c r="H2440" s="126"/>
      <c r="I2440" s="126"/>
      <c r="J2440" s="136" t="s">
        <v>79</v>
      </c>
      <c r="K2440" s="100" t="s">
        <v>23</v>
      </c>
      <c r="L2440" s="93" t="s">
        <v>60</v>
      </c>
      <c r="M2440" s="111" t="s">
        <v>181</v>
      </c>
      <c r="N2440" s="101">
        <v>480</v>
      </c>
      <c r="O2440" s="101">
        <v>3</v>
      </c>
      <c r="P2440" s="101">
        <v>35</v>
      </c>
      <c r="Q2440" s="101">
        <v>100</v>
      </c>
      <c r="R2440" s="102"/>
      <c r="S2440" s="126" t="s">
        <v>72</v>
      </c>
      <c r="T2440" s="126">
        <v>3</v>
      </c>
      <c r="U2440" s="126">
        <v>35</v>
      </c>
      <c r="V2440" s="126">
        <v>52</v>
      </c>
      <c r="W2440" s="126">
        <v>40</v>
      </c>
      <c r="X2440" s="126">
        <v>5288.35</v>
      </c>
      <c r="Y2440" s="126" t="s">
        <v>74</v>
      </c>
      <c r="Z2440" s="126"/>
      <c r="AA2440" s="133" t="s">
        <v>85</v>
      </c>
      <c r="AE2440" t="str">
        <f>IF(P2440&gt;U2440,"XXXX","")</f>
        <v/>
      </c>
    </row>
    <row r="2441" spans="1:31" x14ac:dyDescent="0.2">
      <c r="A2441" s="140"/>
      <c r="B2441" s="127"/>
      <c r="C2441" s="127"/>
      <c r="D2441" s="144"/>
      <c r="E2441" s="127"/>
      <c r="F2441" s="127"/>
      <c r="G2441" s="127"/>
      <c r="H2441" s="127"/>
      <c r="I2441" s="127"/>
      <c r="J2441" s="137"/>
      <c r="K2441" s="103" t="s">
        <v>13</v>
      </c>
      <c r="L2441" s="104" t="s">
        <v>60</v>
      </c>
      <c r="M2441" s="112" t="s">
        <v>67</v>
      </c>
      <c r="N2441" s="105">
        <v>480</v>
      </c>
      <c r="O2441" s="105">
        <v>3</v>
      </c>
      <c r="P2441" s="105">
        <v>5</v>
      </c>
      <c r="Q2441" s="105">
        <v>90</v>
      </c>
      <c r="R2441" s="106">
        <v>50</v>
      </c>
      <c r="S2441" s="127"/>
      <c r="T2441" s="127"/>
      <c r="U2441" s="127"/>
      <c r="V2441" s="127"/>
      <c r="W2441" s="127"/>
      <c r="X2441" s="127"/>
      <c r="Y2441" s="127"/>
      <c r="Z2441" s="127"/>
      <c r="AA2441" s="134"/>
    </row>
    <row r="2442" spans="1:31" ht="13.5" thickBot="1" x14ac:dyDescent="0.25">
      <c r="A2442" s="141"/>
      <c r="B2442" s="128"/>
      <c r="C2442" s="128"/>
      <c r="D2442" s="145"/>
      <c r="E2442" s="128"/>
      <c r="F2442" s="128"/>
      <c r="G2442" s="128"/>
      <c r="H2442" s="128"/>
      <c r="I2442" s="128"/>
      <c r="J2442" s="138"/>
      <c r="K2442" s="107" t="s">
        <v>14</v>
      </c>
      <c r="L2442" s="108" t="s">
        <v>60</v>
      </c>
      <c r="M2442" s="113" t="s">
        <v>186</v>
      </c>
      <c r="N2442" s="109">
        <v>480</v>
      </c>
      <c r="O2442" s="109">
        <v>3</v>
      </c>
      <c r="P2442" s="109">
        <v>5</v>
      </c>
      <c r="Q2442" s="109" t="s">
        <v>201</v>
      </c>
      <c r="R2442" s="110"/>
      <c r="S2442" s="128"/>
      <c r="T2442" s="128"/>
      <c r="U2442" s="128"/>
      <c r="V2442" s="128"/>
      <c r="W2442" s="128"/>
      <c r="X2442" s="128"/>
      <c r="Y2442" s="128"/>
      <c r="Z2442" s="128"/>
      <c r="AA2442" s="135"/>
    </row>
    <row r="2443" spans="1:31" x14ac:dyDescent="0.2">
      <c r="A2443" s="139" t="s">
        <v>1032</v>
      </c>
      <c r="B2443" s="126" t="s">
        <v>76</v>
      </c>
      <c r="C2443" s="142">
        <v>43666</v>
      </c>
      <c r="D2443" s="143" t="s">
        <v>78</v>
      </c>
      <c r="E2443" s="126"/>
      <c r="F2443" s="126"/>
      <c r="G2443" s="126"/>
      <c r="H2443" s="126"/>
      <c r="I2443" s="126"/>
      <c r="J2443" s="136" t="s">
        <v>79</v>
      </c>
      <c r="K2443" s="100" t="s">
        <v>23</v>
      </c>
      <c r="L2443" s="93" t="s">
        <v>60</v>
      </c>
      <c r="M2443" s="111" t="s">
        <v>181</v>
      </c>
      <c r="N2443" s="101">
        <v>480</v>
      </c>
      <c r="O2443" s="101">
        <v>3</v>
      </c>
      <c r="P2443" s="101">
        <v>35</v>
      </c>
      <c r="Q2443" s="101">
        <v>110</v>
      </c>
      <c r="R2443" s="102"/>
      <c r="S2443" s="126" t="s">
        <v>72</v>
      </c>
      <c r="T2443" s="126">
        <v>3</v>
      </c>
      <c r="U2443" s="126">
        <v>35</v>
      </c>
      <c r="V2443" s="126">
        <v>52</v>
      </c>
      <c r="W2443" s="126">
        <v>40</v>
      </c>
      <c r="X2443" s="126">
        <v>5288.35</v>
      </c>
      <c r="Y2443" s="126" t="s">
        <v>74</v>
      </c>
      <c r="Z2443" s="126"/>
      <c r="AA2443" s="133" t="s">
        <v>85</v>
      </c>
      <c r="AE2443" t="str">
        <f>IF(P2443&gt;U2443,"XXXX","")</f>
        <v/>
      </c>
    </row>
    <row r="2444" spans="1:31" x14ac:dyDescent="0.2">
      <c r="A2444" s="140"/>
      <c r="B2444" s="127"/>
      <c r="C2444" s="127"/>
      <c r="D2444" s="144"/>
      <c r="E2444" s="127"/>
      <c r="F2444" s="127"/>
      <c r="G2444" s="127"/>
      <c r="H2444" s="127"/>
      <c r="I2444" s="127"/>
      <c r="J2444" s="137"/>
      <c r="K2444" s="103" t="s">
        <v>13</v>
      </c>
      <c r="L2444" s="104" t="s">
        <v>60</v>
      </c>
      <c r="M2444" s="112" t="s">
        <v>67</v>
      </c>
      <c r="N2444" s="105">
        <v>480</v>
      </c>
      <c r="O2444" s="105">
        <v>3</v>
      </c>
      <c r="P2444" s="105">
        <v>5</v>
      </c>
      <c r="Q2444" s="105">
        <v>90</v>
      </c>
      <c r="R2444" s="106">
        <v>50</v>
      </c>
      <c r="S2444" s="127"/>
      <c r="T2444" s="127"/>
      <c r="U2444" s="127"/>
      <c r="V2444" s="127"/>
      <c r="W2444" s="127"/>
      <c r="X2444" s="127"/>
      <c r="Y2444" s="127"/>
      <c r="Z2444" s="127"/>
      <c r="AA2444" s="134"/>
    </row>
    <row r="2445" spans="1:31" ht="13.5" thickBot="1" x14ac:dyDescent="0.25">
      <c r="A2445" s="141"/>
      <c r="B2445" s="128"/>
      <c r="C2445" s="128"/>
      <c r="D2445" s="145"/>
      <c r="E2445" s="128"/>
      <c r="F2445" s="128"/>
      <c r="G2445" s="128"/>
      <c r="H2445" s="128"/>
      <c r="I2445" s="128"/>
      <c r="J2445" s="138"/>
      <c r="K2445" s="107" t="s">
        <v>14</v>
      </c>
      <c r="L2445" s="108" t="s">
        <v>60</v>
      </c>
      <c r="M2445" s="113" t="s">
        <v>186</v>
      </c>
      <c r="N2445" s="109">
        <v>480</v>
      </c>
      <c r="O2445" s="109">
        <v>3</v>
      </c>
      <c r="P2445" s="109">
        <v>5</v>
      </c>
      <c r="Q2445" s="109" t="s">
        <v>201</v>
      </c>
      <c r="R2445" s="110"/>
      <c r="S2445" s="128"/>
      <c r="T2445" s="128"/>
      <c r="U2445" s="128"/>
      <c r="V2445" s="128"/>
      <c r="W2445" s="128"/>
      <c r="X2445" s="128"/>
      <c r="Y2445" s="128"/>
      <c r="Z2445" s="128"/>
      <c r="AA2445" s="135"/>
    </row>
    <row r="2446" spans="1:31" x14ac:dyDescent="0.2">
      <c r="A2446" s="139" t="s">
        <v>1033</v>
      </c>
      <c r="B2446" s="126" t="s">
        <v>76</v>
      </c>
      <c r="C2446" s="142">
        <v>43666</v>
      </c>
      <c r="D2446" s="143" t="s">
        <v>78</v>
      </c>
      <c r="E2446" s="126"/>
      <c r="F2446" s="126"/>
      <c r="G2446" s="126"/>
      <c r="H2446" s="126"/>
      <c r="I2446" s="126"/>
      <c r="J2446" s="136" t="s">
        <v>79</v>
      </c>
      <c r="K2446" s="100" t="s">
        <v>23</v>
      </c>
      <c r="L2446" s="93" t="s">
        <v>60</v>
      </c>
      <c r="M2446" s="111" t="s">
        <v>181</v>
      </c>
      <c r="N2446" s="101">
        <v>480</v>
      </c>
      <c r="O2446" s="101">
        <v>3</v>
      </c>
      <c r="P2446" s="101">
        <v>35</v>
      </c>
      <c r="Q2446" s="101">
        <v>125</v>
      </c>
      <c r="R2446" s="102"/>
      <c r="S2446" s="126" t="s">
        <v>72</v>
      </c>
      <c r="T2446" s="126">
        <v>3</v>
      </c>
      <c r="U2446" s="126">
        <v>35</v>
      </c>
      <c r="V2446" s="126">
        <v>52</v>
      </c>
      <c r="W2446" s="126">
        <v>40</v>
      </c>
      <c r="X2446" s="126">
        <v>5288.35</v>
      </c>
      <c r="Y2446" s="126" t="s">
        <v>74</v>
      </c>
      <c r="Z2446" s="126"/>
      <c r="AA2446" s="133" t="s">
        <v>85</v>
      </c>
      <c r="AE2446" t="str">
        <f>IF(P2446&gt;U2446,"XXXX","")</f>
        <v/>
      </c>
    </row>
    <row r="2447" spans="1:31" x14ac:dyDescent="0.2">
      <c r="A2447" s="140"/>
      <c r="B2447" s="127"/>
      <c r="C2447" s="127"/>
      <c r="D2447" s="144"/>
      <c r="E2447" s="127"/>
      <c r="F2447" s="127"/>
      <c r="G2447" s="127"/>
      <c r="H2447" s="127"/>
      <c r="I2447" s="127"/>
      <c r="J2447" s="137"/>
      <c r="K2447" s="103" t="s">
        <v>13</v>
      </c>
      <c r="L2447" s="104" t="s">
        <v>60</v>
      </c>
      <c r="M2447" s="112" t="s">
        <v>67</v>
      </c>
      <c r="N2447" s="105">
        <v>480</v>
      </c>
      <c r="O2447" s="105">
        <v>3</v>
      </c>
      <c r="P2447" s="105">
        <v>5</v>
      </c>
      <c r="Q2447" s="105">
        <v>90</v>
      </c>
      <c r="R2447" s="106">
        <v>50</v>
      </c>
      <c r="S2447" s="127"/>
      <c r="T2447" s="127"/>
      <c r="U2447" s="127"/>
      <c r="V2447" s="127"/>
      <c r="W2447" s="127"/>
      <c r="X2447" s="127"/>
      <c r="Y2447" s="127"/>
      <c r="Z2447" s="127"/>
      <c r="AA2447" s="134"/>
    </row>
    <row r="2448" spans="1:31" ht="13.5" thickBot="1" x14ac:dyDescent="0.25">
      <c r="A2448" s="141"/>
      <c r="B2448" s="128"/>
      <c r="C2448" s="128"/>
      <c r="D2448" s="145"/>
      <c r="E2448" s="128"/>
      <c r="F2448" s="128"/>
      <c r="G2448" s="128"/>
      <c r="H2448" s="128"/>
      <c r="I2448" s="128"/>
      <c r="J2448" s="138"/>
      <c r="K2448" s="107" t="s">
        <v>14</v>
      </c>
      <c r="L2448" s="108" t="s">
        <v>60</v>
      </c>
      <c r="M2448" s="113" t="s">
        <v>186</v>
      </c>
      <c r="N2448" s="109">
        <v>480</v>
      </c>
      <c r="O2448" s="109">
        <v>3</v>
      </c>
      <c r="P2448" s="109">
        <v>5</v>
      </c>
      <c r="Q2448" s="109" t="s">
        <v>201</v>
      </c>
      <c r="R2448" s="110"/>
      <c r="S2448" s="128"/>
      <c r="T2448" s="128"/>
      <c r="U2448" s="128"/>
      <c r="V2448" s="128"/>
      <c r="W2448" s="128"/>
      <c r="X2448" s="128"/>
      <c r="Y2448" s="128"/>
      <c r="Z2448" s="128"/>
      <c r="AA2448" s="135"/>
    </row>
    <row r="2449" spans="1:31" x14ac:dyDescent="0.2">
      <c r="A2449" s="139" t="s">
        <v>1034</v>
      </c>
      <c r="B2449" s="126" t="s">
        <v>76</v>
      </c>
      <c r="C2449" s="142">
        <v>43666</v>
      </c>
      <c r="D2449" s="143" t="s">
        <v>78</v>
      </c>
      <c r="E2449" s="126"/>
      <c r="F2449" s="126"/>
      <c r="G2449" s="126"/>
      <c r="H2449" s="126"/>
      <c r="I2449" s="126"/>
      <c r="J2449" s="136" t="s">
        <v>79</v>
      </c>
      <c r="K2449" s="100" t="s">
        <v>23</v>
      </c>
      <c r="L2449" s="93" t="s">
        <v>60</v>
      </c>
      <c r="M2449" s="111" t="s">
        <v>181</v>
      </c>
      <c r="N2449" s="101">
        <v>480</v>
      </c>
      <c r="O2449" s="101">
        <v>3</v>
      </c>
      <c r="P2449" s="101">
        <v>35</v>
      </c>
      <c r="Q2449" s="101">
        <v>90</v>
      </c>
      <c r="R2449" s="102"/>
      <c r="S2449" s="126" t="s">
        <v>72</v>
      </c>
      <c r="T2449" s="126">
        <v>3</v>
      </c>
      <c r="U2449" s="126">
        <v>35</v>
      </c>
      <c r="V2449" s="126">
        <v>65</v>
      </c>
      <c r="W2449" s="126">
        <v>50</v>
      </c>
      <c r="X2449" s="126">
        <v>5288.35</v>
      </c>
      <c r="Y2449" s="126" t="s">
        <v>74</v>
      </c>
      <c r="Z2449" s="126"/>
      <c r="AA2449" s="133" t="s">
        <v>85</v>
      </c>
      <c r="AE2449" t="str">
        <f>IF(P2449&gt;U2449,"XXXX","")</f>
        <v/>
      </c>
    </row>
    <row r="2450" spans="1:31" x14ac:dyDescent="0.2">
      <c r="A2450" s="140"/>
      <c r="B2450" s="127"/>
      <c r="C2450" s="127"/>
      <c r="D2450" s="144"/>
      <c r="E2450" s="127"/>
      <c r="F2450" s="127"/>
      <c r="G2450" s="127"/>
      <c r="H2450" s="127"/>
      <c r="I2450" s="127"/>
      <c r="J2450" s="137"/>
      <c r="K2450" s="103" t="s">
        <v>13</v>
      </c>
      <c r="L2450" s="104" t="s">
        <v>60</v>
      </c>
      <c r="M2450" s="112" t="s">
        <v>67</v>
      </c>
      <c r="N2450" s="105">
        <v>480</v>
      </c>
      <c r="O2450" s="105">
        <v>3</v>
      </c>
      <c r="P2450" s="105">
        <v>5</v>
      </c>
      <c r="Q2450" s="105">
        <v>90</v>
      </c>
      <c r="R2450" s="106">
        <v>50</v>
      </c>
      <c r="S2450" s="127"/>
      <c r="T2450" s="127"/>
      <c r="U2450" s="127"/>
      <c r="V2450" s="127"/>
      <c r="W2450" s="127"/>
      <c r="X2450" s="127"/>
      <c r="Y2450" s="127"/>
      <c r="Z2450" s="127"/>
      <c r="AA2450" s="134"/>
    </row>
    <row r="2451" spans="1:31" ht="13.5" thickBot="1" x14ac:dyDescent="0.25">
      <c r="A2451" s="141"/>
      <c r="B2451" s="128"/>
      <c r="C2451" s="128"/>
      <c r="D2451" s="145"/>
      <c r="E2451" s="128"/>
      <c r="F2451" s="128"/>
      <c r="G2451" s="128"/>
      <c r="H2451" s="128"/>
      <c r="I2451" s="128"/>
      <c r="J2451" s="138"/>
      <c r="K2451" s="107" t="s">
        <v>14</v>
      </c>
      <c r="L2451" s="108" t="s">
        <v>60</v>
      </c>
      <c r="M2451" s="113" t="s">
        <v>186</v>
      </c>
      <c r="N2451" s="109">
        <v>480</v>
      </c>
      <c r="O2451" s="109">
        <v>3</v>
      </c>
      <c r="P2451" s="109">
        <v>5</v>
      </c>
      <c r="Q2451" s="109" t="s">
        <v>201</v>
      </c>
      <c r="R2451" s="110"/>
      <c r="S2451" s="128"/>
      <c r="T2451" s="128"/>
      <c r="U2451" s="128"/>
      <c r="V2451" s="128"/>
      <c r="W2451" s="128"/>
      <c r="X2451" s="128"/>
      <c r="Y2451" s="128"/>
      <c r="Z2451" s="128"/>
      <c r="AA2451" s="135"/>
    </row>
    <row r="2452" spans="1:31" x14ac:dyDescent="0.2">
      <c r="A2452" s="139" t="s">
        <v>1035</v>
      </c>
      <c r="B2452" s="126" t="s">
        <v>76</v>
      </c>
      <c r="C2452" s="142">
        <v>43666</v>
      </c>
      <c r="D2452" s="143" t="s">
        <v>78</v>
      </c>
      <c r="E2452" s="126"/>
      <c r="F2452" s="126"/>
      <c r="G2452" s="126"/>
      <c r="H2452" s="126"/>
      <c r="I2452" s="126"/>
      <c r="J2452" s="136" t="s">
        <v>79</v>
      </c>
      <c r="K2452" s="100" t="s">
        <v>23</v>
      </c>
      <c r="L2452" s="93" t="s">
        <v>60</v>
      </c>
      <c r="M2452" s="111" t="s">
        <v>181</v>
      </c>
      <c r="N2452" s="101">
        <v>480</v>
      </c>
      <c r="O2452" s="101">
        <v>3</v>
      </c>
      <c r="P2452" s="101">
        <v>35</v>
      </c>
      <c r="Q2452" s="101">
        <v>100</v>
      </c>
      <c r="R2452" s="102"/>
      <c r="S2452" s="126" t="s">
        <v>72</v>
      </c>
      <c r="T2452" s="126">
        <v>3</v>
      </c>
      <c r="U2452" s="126">
        <v>35</v>
      </c>
      <c r="V2452" s="126">
        <v>65</v>
      </c>
      <c r="W2452" s="126">
        <v>50</v>
      </c>
      <c r="X2452" s="126">
        <v>5288.35</v>
      </c>
      <c r="Y2452" s="126" t="s">
        <v>74</v>
      </c>
      <c r="Z2452" s="126"/>
      <c r="AA2452" s="133" t="s">
        <v>85</v>
      </c>
      <c r="AE2452" t="str">
        <f>IF(P2452&gt;U2452,"XXXX","")</f>
        <v/>
      </c>
    </row>
    <row r="2453" spans="1:31" x14ac:dyDescent="0.2">
      <c r="A2453" s="140"/>
      <c r="B2453" s="127"/>
      <c r="C2453" s="127"/>
      <c r="D2453" s="144"/>
      <c r="E2453" s="127"/>
      <c r="F2453" s="127"/>
      <c r="G2453" s="127"/>
      <c r="H2453" s="127"/>
      <c r="I2453" s="127"/>
      <c r="J2453" s="137"/>
      <c r="K2453" s="103" t="s">
        <v>13</v>
      </c>
      <c r="L2453" s="104" t="s">
        <v>60</v>
      </c>
      <c r="M2453" s="112" t="s">
        <v>67</v>
      </c>
      <c r="N2453" s="105">
        <v>480</v>
      </c>
      <c r="O2453" s="105">
        <v>3</v>
      </c>
      <c r="P2453" s="105">
        <v>5</v>
      </c>
      <c r="Q2453" s="105">
        <v>90</v>
      </c>
      <c r="R2453" s="106">
        <v>50</v>
      </c>
      <c r="S2453" s="127"/>
      <c r="T2453" s="127"/>
      <c r="U2453" s="127"/>
      <c r="V2453" s="127"/>
      <c r="W2453" s="127"/>
      <c r="X2453" s="127"/>
      <c r="Y2453" s="127"/>
      <c r="Z2453" s="127"/>
      <c r="AA2453" s="134"/>
    </row>
    <row r="2454" spans="1:31" ht="13.5" thickBot="1" x14ac:dyDescent="0.25">
      <c r="A2454" s="141"/>
      <c r="B2454" s="128"/>
      <c r="C2454" s="128"/>
      <c r="D2454" s="145"/>
      <c r="E2454" s="128"/>
      <c r="F2454" s="128"/>
      <c r="G2454" s="128"/>
      <c r="H2454" s="128"/>
      <c r="I2454" s="128"/>
      <c r="J2454" s="138"/>
      <c r="K2454" s="107" t="s">
        <v>14</v>
      </c>
      <c r="L2454" s="108" t="s">
        <v>60</v>
      </c>
      <c r="M2454" s="113" t="s">
        <v>186</v>
      </c>
      <c r="N2454" s="109">
        <v>480</v>
      </c>
      <c r="O2454" s="109">
        <v>3</v>
      </c>
      <c r="P2454" s="109">
        <v>5</v>
      </c>
      <c r="Q2454" s="109" t="s">
        <v>201</v>
      </c>
      <c r="R2454" s="110"/>
      <c r="S2454" s="128"/>
      <c r="T2454" s="128"/>
      <c r="U2454" s="128"/>
      <c r="V2454" s="128"/>
      <c r="W2454" s="128"/>
      <c r="X2454" s="128"/>
      <c r="Y2454" s="128"/>
      <c r="Z2454" s="128"/>
      <c r="AA2454" s="135"/>
    </row>
    <row r="2455" spans="1:31" x14ac:dyDescent="0.2">
      <c r="A2455" s="139" t="s">
        <v>1036</v>
      </c>
      <c r="B2455" s="126" t="s">
        <v>76</v>
      </c>
      <c r="C2455" s="142">
        <v>43666</v>
      </c>
      <c r="D2455" s="143" t="s">
        <v>78</v>
      </c>
      <c r="E2455" s="126"/>
      <c r="F2455" s="126"/>
      <c r="G2455" s="126"/>
      <c r="H2455" s="126"/>
      <c r="I2455" s="126"/>
      <c r="J2455" s="136" t="s">
        <v>79</v>
      </c>
      <c r="K2455" s="100" t="s">
        <v>23</v>
      </c>
      <c r="L2455" s="93" t="s">
        <v>60</v>
      </c>
      <c r="M2455" s="111" t="s">
        <v>181</v>
      </c>
      <c r="N2455" s="101">
        <v>480</v>
      </c>
      <c r="O2455" s="101">
        <v>3</v>
      </c>
      <c r="P2455" s="101">
        <v>35</v>
      </c>
      <c r="Q2455" s="101">
        <v>110</v>
      </c>
      <c r="R2455" s="102"/>
      <c r="S2455" s="126" t="s">
        <v>72</v>
      </c>
      <c r="T2455" s="126">
        <v>3</v>
      </c>
      <c r="U2455" s="126">
        <v>35</v>
      </c>
      <c r="V2455" s="126">
        <v>65</v>
      </c>
      <c r="W2455" s="126">
        <v>50</v>
      </c>
      <c r="X2455" s="126">
        <v>5288.35</v>
      </c>
      <c r="Y2455" s="126" t="s">
        <v>74</v>
      </c>
      <c r="Z2455" s="126"/>
      <c r="AA2455" s="133" t="s">
        <v>85</v>
      </c>
      <c r="AE2455" t="str">
        <f>IF(P2455&gt;U2455,"XXXX","")</f>
        <v/>
      </c>
    </row>
    <row r="2456" spans="1:31" x14ac:dyDescent="0.2">
      <c r="A2456" s="140"/>
      <c r="B2456" s="127"/>
      <c r="C2456" s="127"/>
      <c r="D2456" s="144"/>
      <c r="E2456" s="127"/>
      <c r="F2456" s="127"/>
      <c r="G2456" s="127"/>
      <c r="H2456" s="127"/>
      <c r="I2456" s="127"/>
      <c r="J2456" s="137"/>
      <c r="K2456" s="103" t="s">
        <v>13</v>
      </c>
      <c r="L2456" s="104" t="s">
        <v>60</v>
      </c>
      <c r="M2456" s="112" t="s">
        <v>67</v>
      </c>
      <c r="N2456" s="105">
        <v>480</v>
      </c>
      <c r="O2456" s="105">
        <v>3</v>
      </c>
      <c r="P2456" s="105">
        <v>5</v>
      </c>
      <c r="Q2456" s="105">
        <v>90</v>
      </c>
      <c r="R2456" s="106">
        <v>50</v>
      </c>
      <c r="S2456" s="127"/>
      <c r="T2456" s="127"/>
      <c r="U2456" s="127"/>
      <c r="V2456" s="127"/>
      <c r="W2456" s="127"/>
      <c r="X2456" s="127"/>
      <c r="Y2456" s="127"/>
      <c r="Z2456" s="127"/>
      <c r="AA2456" s="134"/>
    </row>
    <row r="2457" spans="1:31" ht="13.5" thickBot="1" x14ac:dyDescent="0.25">
      <c r="A2457" s="141"/>
      <c r="B2457" s="128"/>
      <c r="C2457" s="128"/>
      <c r="D2457" s="145"/>
      <c r="E2457" s="128"/>
      <c r="F2457" s="128"/>
      <c r="G2457" s="128"/>
      <c r="H2457" s="128"/>
      <c r="I2457" s="128"/>
      <c r="J2457" s="138"/>
      <c r="K2457" s="107" t="s">
        <v>14</v>
      </c>
      <c r="L2457" s="108" t="s">
        <v>60</v>
      </c>
      <c r="M2457" s="113" t="s">
        <v>186</v>
      </c>
      <c r="N2457" s="109">
        <v>480</v>
      </c>
      <c r="O2457" s="109">
        <v>3</v>
      </c>
      <c r="P2457" s="109">
        <v>5</v>
      </c>
      <c r="Q2457" s="109" t="s">
        <v>201</v>
      </c>
      <c r="R2457" s="110"/>
      <c r="S2457" s="128"/>
      <c r="T2457" s="128"/>
      <c r="U2457" s="128"/>
      <c r="V2457" s="128"/>
      <c r="W2457" s="128"/>
      <c r="X2457" s="128"/>
      <c r="Y2457" s="128"/>
      <c r="Z2457" s="128"/>
      <c r="AA2457" s="135"/>
    </row>
    <row r="2458" spans="1:31" x14ac:dyDescent="0.2">
      <c r="A2458" s="139" t="s">
        <v>1037</v>
      </c>
      <c r="B2458" s="126" t="s">
        <v>76</v>
      </c>
      <c r="C2458" s="142">
        <v>43666</v>
      </c>
      <c r="D2458" s="143" t="s">
        <v>78</v>
      </c>
      <c r="E2458" s="126"/>
      <c r="F2458" s="126"/>
      <c r="G2458" s="126"/>
      <c r="H2458" s="126"/>
      <c r="I2458" s="126"/>
      <c r="J2458" s="136" t="s">
        <v>79</v>
      </c>
      <c r="K2458" s="100" t="s">
        <v>23</v>
      </c>
      <c r="L2458" s="93" t="s">
        <v>60</v>
      </c>
      <c r="M2458" s="111" t="s">
        <v>181</v>
      </c>
      <c r="N2458" s="101">
        <v>480</v>
      </c>
      <c r="O2458" s="101">
        <v>3</v>
      </c>
      <c r="P2458" s="101">
        <v>35</v>
      </c>
      <c r="Q2458" s="101">
        <v>125</v>
      </c>
      <c r="R2458" s="102"/>
      <c r="S2458" s="126" t="s">
        <v>72</v>
      </c>
      <c r="T2458" s="126">
        <v>3</v>
      </c>
      <c r="U2458" s="126">
        <v>35</v>
      </c>
      <c r="V2458" s="126">
        <v>65</v>
      </c>
      <c r="W2458" s="126">
        <v>50</v>
      </c>
      <c r="X2458" s="126">
        <v>5288.35</v>
      </c>
      <c r="Y2458" s="126" t="s">
        <v>74</v>
      </c>
      <c r="Z2458" s="126"/>
      <c r="AA2458" s="133" t="s">
        <v>85</v>
      </c>
      <c r="AE2458" t="str">
        <f>IF(P2458&gt;U2458,"XXXX","")</f>
        <v/>
      </c>
    </row>
    <row r="2459" spans="1:31" x14ac:dyDescent="0.2">
      <c r="A2459" s="140"/>
      <c r="B2459" s="127"/>
      <c r="C2459" s="127"/>
      <c r="D2459" s="144"/>
      <c r="E2459" s="127"/>
      <c r="F2459" s="127"/>
      <c r="G2459" s="127"/>
      <c r="H2459" s="127"/>
      <c r="I2459" s="127"/>
      <c r="J2459" s="137"/>
      <c r="K2459" s="103" t="s">
        <v>13</v>
      </c>
      <c r="L2459" s="104" t="s">
        <v>60</v>
      </c>
      <c r="M2459" s="112" t="s">
        <v>67</v>
      </c>
      <c r="N2459" s="105">
        <v>480</v>
      </c>
      <c r="O2459" s="105">
        <v>3</v>
      </c>
      <c r="P2459" s="105">
        <v>5</v>
      </c>
      <c r="Q2459" s="105">
        <v>90</v>
      </c>
      <c r="R2459" s="106">
        <v>50</v>
      </c>
      <c r="S2459" s="127"/>
      <c r="T2459" s="127"/>
      <c r="U2459" s="127"/>
      <c r="V2459" s="127"/>
      <c r="W2459" s="127"/>
      <c r="X2459" s="127"/>
      <c r="Y2459" s="127"/>
      <c r="Z2459" s="127"/>
      <c r="AA2459" s="134"/>
    </row>
    <row r="2460" spans="1:31" ht="13.5" thickBot="1" x14ac:dyDescent="0.25">
      <c r="A2460" s="141"/>
      <c r="B2460" s="128"/>
      <c r="C2460" s="128"/>
      <c r="D2460" s="145"/>
      <c r="E2460" s="128"/>
      <c r="F2460" s="128"/>
      <c r="G2460" s="128"/>
      <c r="H2460" s="128"/>
      <c r="I2460" s="128"/>
      <c r="J2460" s="138"/>
      <c r="K2460" s="107" t="s">
        <v>14</v>
      </c>
      <c r="L2460" s="108" t="s">
        <v>60</v>
      </c>
      <c r="M2460" s="113" t="s">
        <v>186</v>
      </c>
      <c r="N2460" s="109">
        <v>480</v>
      </c>
      <c r="O2460" s="109">
        <v>3</v>
      </c>
      <c r="P2460" s="109">
        <v>5</v>
      </c>
      <c r="Q2460" s="109" t="s">
        <v>201</v>
      </c>
      <c r="R2460" s="110"/>
      <c r="S2460" s="128"/>
      <c r="T2460" s="128"/>
      <c r="U2460" s="128"/>
      <c r="V2460" s="128"/>
      <c r="W2460" s="128"/>
      <c r="X2460" s="128"/>
      <c r="Y2460" s="128"/>
      <c r="Z2460" s="128"/>
      <c r="AA2460" s="135"/>
    </row>
    <row r="2461" spans="1:31" x14ac:dyDescent="0.2">
      <c r="A2461" s="139" t="s">
        <v>1038</v>
      </c>
      <c r="B2461" s="126" t="s">
        <v>76</v>
      </c>
      <c r="C2461" s="142">
        <v>43666</v>
      </c>
      <c r="D2461" s="143" t="s">
        <v>78</v>
      </c>
      <c r="E2461" s="126"/>
      <c r="F2461" s="126"/>
      <c r="G2461" s="126"/>
      <c r="H2461" s="126"/>
      <c r="I2461" s="126"/>
      <c r="J2461" s="136" t="s">
        <v>79</v>
      </c>
      <c r="K2461" s="100" t="s">
        <v>23</v>
      </c>
      <c r="L2461" s="93" t="s">
        <v>60</v>
      </c>
      <c r="M2461" s="111" t="s">
        <v>181</v>
      </c>
      <c r="N2461" s="101">
        <v>480</v>
      </c>
      <c r="O2461" s="101">
        <v>3</v>
      </c>
      <c r="P2461" s="101">
        <v>35</v>
      </c>
      <c r="Q2461" s="101">
        <v>90</v>
      </c>
      <c r="R2461" s="102"/>
      <c r="S2461" s="126" t="s">
        <v>72</v>
      </c>
      <c r="T2461" s="126">
        <v>3</v>
      </c>
      <c r="U2461" s="126">
        <v>35</v>
      </c>
      <c r="V2461" s="126">
        <v>65</v>
      </c>
      <c r="W2461" s="126">
        <v>50</v>
      </c>
      <c r="X2461" s="126">
        <v>5288.35</v>
      </c>
      <c r="Y2461" s="126" t="s">
        <v>74</v>
      </c>
      <c r="Z2461" s="126"/>
      <c r="AA2461" s="133" t="s">
        <v>85</v>
      </c>
      <c r="AE2461" t="str">
        <f>IF(P2461&gt;U2461,"XXXX","")</f>
        <v/>
      </c>
    </row>
    <row r="2462" spans="1:31" x14ac:dyDescent="0.2">
      <c r="A2462" s="140"/>
      <c r="B2462" s="127"/>
      <c r="C2462" s="127"/>
      <c r="D2462" s="144"/>
      <c r="E2462" s="127"/>
      <c r="F2462" s="127"/>
      <c r="G2462" s="127"/>
      <c r="H2462" s="127"/>
      <c r="I2462" s="127"/>
      <c r="J2462" s="137"/>
      <c r="K2462" s="103" t="s">
        <v>13</v>
      </c>
      <c r="L2462" s="104" t="s">
        <v>60</v>
      </c>
      <c r="M2462" s="112" t="s">
        <v>67</v>
      </c>
      <c r="N2462" s="105">
        <v>480</v>
      </c>
      <c r="O2462" s="105">
        <v>3</v>
      </c>
      <c r="P2462" s="105">
        <v>5</v>
      </c>
      <c r="Q2462" s="105">
        <v>90</v>
      </c>
      <c r="R2462" s="106">
        <v>50</v>
      </c>
      <c r="S2462" s="127"/>
      <c r="T2462" s="127"/>
      <c r="U2462" s="127"/>
      <c r="V2462" s="127"/>
      <c r="W2462" s="127"/>
      <c r="X2462" s="127"/>
      <c r="Y2462" s="127"/>
      <c r="Z2462" s="127"/>
      <c r="AA2462" s="134"/>
    </row>
    <row r="2463" spans="1:31" ht="13.5" thickBot="1" x14ac:dyDescent="0.25">
      <c r="A2463" s="141"/>
      <c r="B2463" s="128"/>
      <c r="C2463" s="128"/>
      <c r="D2463" s="145"/>
      <c r="E2463" s="128"/>
      <c r="F2463" s="128"/>
      <c r="G2463" s="128"/>
      <c r="H2463" s="128"/>
      <c r="I2463" s="128"/>
      <c r="J2463" s="138"/>
      <c r="K2463" s="107" t="s">
        <v>14</v>
      </c>
      <c r="L2463" s="108" t="s">
        <v>60</v>
      </c>
      <c r="M2463" s="113" t="s">
        <v>187</v>
      </c>
      <c r="N2463" s="109">
        <v>480</v>
      </c>
      <c r="O2463" s="109">
        <v>3</v>
      </c>
      <c r="P2463" s="109">
        <v>5</v>
      </c>
      <c r="Q2463" s="109" t="s">
        <v>202</v>
      </c>
      <c r="R2463" s="110"/>
      <c r="S2463" s="128"/>
      <c r="T2463" s="128"/>
      <c r="U2463" s="128"/>
      <c r="V2463" s="128"/>
      <c r="W2463" s="128"/>
      <c r="X2463" s="128"/>
      <c r="Y2463" s="128"/>
      <c r="Z2463" s="128"/>
      <c r="AA2463" s="135"/>
    </row>
    <row r="2464" spans="1:31" x14ac:dyDescent="0.2">
      <c r="A2464" s="139" t="s">
        <v>1039</v>
      </c>
      <c r="B2464" s="126" t="s">
        <v>76</v>
      </c>
      <c r="C2464" s="142">
        <v>43666</v>
      </c>
      <c r="D2464" s="143" t="s">
        <v>78</v>
      </c>
      <c r="E2464" s="126"/>
      <c r="F2464" s="126"/>
      <c r="G2464" s="126"/>
      <c r="H2464" s="126"/>
      <c r="I2464" s="126"/>
      <c r="J2464" s="136" t="s">
        <v>79</v>
      </c>
      <c r="K2464" s="100" t="s">
        <v>23</v>
      </c>
      <c r="L2464" s="93" t="s">
        <v>60</v>
      </c>
      <c r="M2464" s="111" t="s">
        <v>181</v>
      </c>
      <c r="N2464" s="101">
        <v>480</v>
      </c>
      <c r="O2464" s="101">
        <v>3</v>
      </c>
      <c r="P2464" s="101">
        <v>35</v>
      </c>
      <c r="Q2464" s="101">
        <v>100</v>
      </c>
      <c r="R2464" s="102"/>
      <c r="S2464" s="126" t="s">
        <v>72</v>
      </c>
      <c r="T2464" s="126">
        <v>3</v>
      </c>
      <c r="U2464" s="126">
        <v>35</v>
      </c>
      <c r="V2464" s="126">
        <v>65</v>
      </c>
      <c r="W2464" s="126">
        <v>50</v>
      </c>
      <c r="X2464" s="126">
        <v>5288.35</v>
      </c>
      <c r="Y2464" s="126" t="s">
        <v>74</v>
      </c>
      <c r="Z2464" s="126"/>
      <c r="AA2464" s="133" t="s">
        <v>85</v>
      </c>
      <c r="AE2464" t="str">
        <f>IF(P2464&gt;U2464,"XXXX","")</f>
        <v/>
      </c>
    </row>
    <row r="2465" spans="1:31" x14ac:dyDescent="0.2">
      <c r="A2465" s="140"/>
      <c r="B2465" s="127"/>
      <c r="C2465" s="127"/>
      <c r="D2465" s="144"/>
      <c r="E2465" s="127"/>
      <c r="F2465" s="127"/>
      <c r="G2465" s="127"/>
      <c r="H2465" s="127"/>
      <c r="I2465" s="127"/>
      <c r="J2465" s="137"/>
      <c r="K2465" s="103" t="s">
        <v>13</v>
      </c>
      <c r="L2465" s="104" t="s">
        <v>60</v>
      </c>
      <c r="M2465" s="112" t="s">
        <v>67</v>
      </c>
      <c r="N2465" s="105">
        <v>480</v>
      </c>
      <c r="O2465" s="105">
        <v>3</v>
      </c>
      <c r="P2465" s="105">
        <v>5</v>
      </c>
      <c r="Q2465" s="105">
        <v>90</v>
      </c>
      <c r="R2465" s="106">
        <v>50</v>
      </c>
      <c r="S2465" s="127"/>
      <c r="T2465" s="127"/>
      <c r="U2465" s="127"/>
      <c r="V2465" s="127"/>
      <c r="W2465" s="127"/>
      <c r="X2465" s="127"/>
      <c r="Y2465" s="127"/>
      <c r="Z2465" s="127"/>
      <c r="AA2465" s="134"/>
    </row>
    <row r="2466" spans="1:31" ht="13.5" thickBot="1" x14ac:dyDescent="0.25">
      <c r="A2466" s="141"/>
      <c r="B2466" s="128"/>
      <c r="C2466" s="128"/>
      <c r="D2466" s="145"/>
      <c r="E2466" s="128"/>
      <c r="F2466" s="128"/>
      <c r="G2466" s="128"/>
      <c r="H2466" s="128"/>
      <c r="I2466" s="128"/>
      <c r="J2466" s="138"/>
      <c r="K2466" s="107" t="s">
        <v>14</v>
      </c>
      <c r="L2466" s="108" t="s">
        <v>60</v>
      </c>
      <c r="M2466" s="113" t="s">
        <v>187</v>
      </c>
      <c r="N2466" s="109">
        <v>480</v>
      </c>
      <c r="O2466" s="109">
        <v>3</v>
      </c>
      <c r="P2466" s="109">
        <v>5</v>
      </c>
      <c r="Q2466" s="109" t="s">
        <v>202</v>
      </c>
      <c r="R2466" s="110"/>
      <c r="S2466" s="128"/>
      <c r="T2466" s="128"/>
      <c r="U2466" s="128"/>
      <c r="V2466" s="128"/>
      <c r="W2466" s="128"/>
      <c r="X2466" s="128"/>
      <c r="Y2466" s="128"/>
      <c r="Z2466" s="128"/>
      <c r="AA2466" s="135"/>
    </row>
    <row r="2467" spans="1:31" x14ac:dyDescent="0.2">
      <c r="A2467" s="139" t="s">
        <v>1040</v>
      </c>
      <c r="B2467" s="126" t="s">
        <v>76</v>
      </c>
      <c r="C2467" s="142">
        <v>43666</v>
      </c>
      <c r="D2467" s="143" t="s">
        <v>78</v>
      </c>
      <c r="E2467" s="126"/>
      <c r="F2467" s="126"/>
      <c r="G2467" s="126"/>
      <c r="H2467" s="126"/>
      <c r="I2467" s="126"/>
      <c r="J2467" s="136" t="s">
        <v>79</v>
      </c>
      <c r="K2467" s="100" t="s">
        <v>23</v>
      </c>
      <c r="L2467" s="93" t="s">
        <v>60</v>
      </c>
      <c r="M2467" s="111" t="s">
        <v>181</v>
      </c>
      <c r="N2467" s="101">
        <v>480</v>
      </c>
      <c r="O2467" s="101">
        <v>3</v>
      </c>
      <c r="P2467" s="101">
        <v>35</v>
      </c>
      <c r="Q2467" s="101">
        <v>110</v>
      </c>
      <c r="R2467" s="102"/>
      <c r="S2467" s="126" t="s">
        <v>72</v>
      </c>
      <c r="T2467" s="126">
        <v>3</v>
      </c>
      <c r="U2467" s="126">
        <v>35</v>
      </c>
      <c r="V2467" s="126">
        <v>65</v>
      </c>
      <c r="W2467" s="126">
        <v>50</v>
      </c>
      <c r="X2467" s="126">
        <v>5288.35</v>
      </c>
      <c r="Y2467" s="126" t="s">
        <v>74</v>
      </c>
      <c r="Z2467" s="126"/>
      <c r="AA2467" s="133" t="s">
        <v>85</v>
      </c>
      <c r="AE2467" t="str">
        <f>IF(P2467&gt;U2467,"XXXX","")</f>
        <v/>
      </c>
    </row>
    <row r="2468" spans="1:31" x14ac:dyDescent="0.2">
      <c r="A2468" s="140"/>
      <c r="B2468" s="127"/>
      <c r="C2468" s="127"/>
      <c r="D2468" s="144"/>
      <c r="E2468" s="127"/>
      <c r="F2468" s="127"/>
      <c r="G2468" s="127"/>
      <c r="H2468" s="127"/>
      <c r="I2468" s="127"/>
      <c r="J2468" s="137"/>
      <c r="K2468" s="103" t="s">
        <v>13</v>
      </c>
      <c r="L2468" s="104" t="s">
        <v>60</v>
      </c>
      <c r="M2468" s="112" t="s">
        <v>67</v>
      </c>
      <c r="N2468" s="105">
        <v>480</v>
      </c>
      <c r="O2468" s="105">
        <v>3</v>
      </c>
      <c r="P2468" s="105">
        <v>5</v>
      </c>
      <c r="Q2468" s="105">
        <v>90</v>
      </c>
      <c r="R2468" s="106">
        <v>50</v>
      </c>
      <c r="S2468" s="127"/>
      <c r="T2468" s="127"/>
      <c r="U2468" s="127"/>
      <c r="V2468" s="127"/>
      <c r="W2468" s="127"/>
      <c r="X2468" s="127"/>
      <c r="Y2468" s="127"/>
      <c r="Z2468" s="127"/>
      <c r="AA2468" s="134"/>
    </row>
    <row r="2469" spans="1:31" ht="13.5" thickBot="1" x14ac:dyDescent="0.25">
      <c r="A2469" s="141"/>
      <c r="B2469" s="128"/>
      <c r="C2469" s="128"/>
      <c r="D2469" s="145"/>
      <c r="E2469" s="128"/>
      <c r="F2469" s="128"/>
      <c r="G2469" s="128"/>
      <c r="H2469" s="128"/>
      <c r="I2469" s="128"/>
      <c r="J2469" s="138"/>
      <c r="K2469" s="107" t="s">
        <v>14</v>
      </c>
      <c r="L2469" s="108" t="s">
        <v>60</v>
      </c>
      <c r="M2469" s="113" t="s">
        <v>187</v>
      </c>
      <c r="N2469" s="109">
        <v>480</v>
      </c>
      <c r="O2469" s="109">
        <v>3</v>
      </c>
      <c r="P2469" s="109">
        <v>5</v>
      </c>
      <c r="Q2469" s="109" t="s">
        <v>202</v>
      </c>
      <c r="R2469" s="110"/>
      <c r="S2469" s="128"/>
      <c r="T2469" s="128"/>
      <c r="U2469" s="128"/>
      <c r="V2469" s="128"/>
      <c r="W2469" s="128"/>
      <c r="X2469" s="128"/>
      <c r="Y2469" s="128"/>
      <c r="Z2469" s="128"/>
      <c r="AA2469" s="135"/>
    </row>
    <row r="2470" spans="1:31" x14ac:dyDescent="0.2">
      <c r="A2470" s="139" t="s">
        <v>1041</v>
      </c>
      <c r="B2470" s="126" t="s">
        <v>76</v>
      </c>
      <c r="C2470" s="142">
        <v>43666</v>
      </c>
      <c r="D2470" s="143" t="s">
        <v>78</v>
      </c>
      <c r="E2470" s="126"/>
      <c r="F2470" s="126"/>
      <c r="G2470" s="126"/>
      <c r="H2470" s="126"/>
      <c r="I2470" s="126"/>
      <c r="J2470" s="136" t="s">
        <v>79</v>
      </c>
      <c r="K2470" s="100" t="s">
        <v>23</v>
      </c>
      <c r="L2470" s="93" t="s">
        <v>60</v>
      </c>
      <c r="M2470" s="111" t="s">
        <v>181</v>
      </c>
      <c r="N2470" s="101">
        <v>480</v>
      </c>
      <c r="O2470" s="101">
        <v>3</v>
      </c>
      <c r="P2470" s="101">
        <v>35</v>
      </c>
      <c r="Q2470" s="101">
        <v>125</v>
      </c>
      <c r="R2470" s="102"/>
      <c r="S2470" s="126" t="s">
        <v>72</v>
      </c>
      <c r="T2470" s="126">
        <v>3</v>
      </c>
      <c r="U2470" s="126">
        <v>35</v>
      </c>
      <c r="V2470" s="126">
        <v>65</v>
      </c>
      <c r="W2470" s="126">
        <v>50</v>
      </c>
      <c r="X2470" s="126">
        <v>5288.35</v>
      </c>
      <c r="Y2470" s="126" t="s">
        <v>74</v>
      </c>
      <c r="Z2470" s="126"/>
      <c r="AA2470" s="133" t="s">
        <v>85</v>
      </c>
      <c r="AE2470" t="str">
        <f>IF(P2470&gt;U2470,"XXXX","")</f>
        <v/>
      </c>
    </row>
    <row r="2471" spans="1:31" x14ac:dyDescent="0.2">
      <c r="A2471" s="140"/>
      <c r="B2471" s="127"/>
      <c r="C2471" s="127"/>
      <c r="D2471" s="144"/>
      <c r="E2471" s="127"/>
      <c r="F2471" s="127"/>
      <c r="G2471" s="127"/>
      <c r="H2471" s="127"/>
      <c r="I2471" s="127"/>
      <c r="J2471" s="137"/>
      <c r="K2471" s="103" t="s">
        <v>13</v>
      </c>
      <c r="L2471" s="104" t="s">
        <v>60</v>
      </c>
      <c r="M2471" s="112" t="s">
        <v>67</v>
      </c>
      <c r="N2471" s="105">
        <v>480</v>
      </c>
      <c r="O2471" s="105">
        <v>3</v>
      </c>
      <c r="P2471" s="105">
        <v>5</v>
      </c>
      <c r="Q2471" s="105">
        <v>90</v>
      </c>
      <c r="R2471" s="106">
        <v>50</v>
      </c>
      <c r="S2471" s="127"/>
      <c r="T2471" s="127"/>
      <c r="U2471" s="127"/>
      <c r="V2471" s="127"/>
      <c r="W2471" s="127"/>
      <c r="X2471" s="127"/>
      <c r="Y2471" s="127"/>
      <c r="Z2471" s="127"/>
      <c r="AA2471" s="134"/>
    </row>
    <row r="2472" spans="1:31" ht="13.5" thickBot="1" x14ac:dyDescent="0.25">
      <c r="A2472" s="141"/>
      <c r="B2472" s="128"/>
      <c r="C2472" s="128"/>
      <c r="D2472" s="145"/>
      <c r="E2472" s="128"/>
      <c r="F2472" s="128"/>
      <c r="G2472" s="128"/>
      <c r="H2472" s="128"/>
      <c r="I2472" s="128"/>
      <c r="J2472" s="138"/>
      <c r="K2472" s="107" t="s">
        <v>14</v>
      </c>
      <c r="L2472" s="108" t="s">
        <v>60</v>
      </c>
      <c r="M2472" s="113" t="s">
        <v>187</v>
      </c>
      <c r="N2472" s="109">
        <v>480</v>
      </c>
      <c r="O2472" s="109">
        <v>3</v>
      </c>
      <c r="P2472" s="109">
        <v>5</v>
      </c>
      <c r="Q2472" s="109" t="s">
        <v>202</v>
      </c>
      <c r="R2472" s="110"/>
      <c r="S2472" s="128"/>
      <c r="T2472" s="128"/>
      <c r="U2472" s="128"/>
      <c r="V2472" s="128"/>
      <c r="W2472" s="128"/>
      <c r="X2472" s="128"/>
      <c r="Y2472" s="128"/>
      <c r="Z2472" s="128"/>
      <c r="AA2472" s="135"/>
    </row>
    <row r="2473" spans="1:31" x14ac:dyDescent="0.2">
      <c r="A2473" s="139" t="s">
        <v>1042</v>
      </c>
      <c r="B2473" s="126" t="s">
        <v>76</v>
      </c>
      <c r="C2473" s="142">
        <v>43666</v>
      </c>
      <c r="D2473" s="143" t="s">
        <v>78</v>
      </c>
      <c r="E2473" s="126"/>
      <c r="F2473" s="126"/>
      <c r="G2473" s="126"/>
      <c r="H2473" s="126"/>
      <c r="I2473" s="126"/>
      <c r="J2473" s="136" t="s">
        <v>79</v>
      </c>
      <c r="K2473" s="100" t="s">
        <v>23</v>
      </c>
      <c r="L2473" s="93" t="s">
        <v>60</v>
      </c>
      <c r="M2473" s="111" t="s">
        <v>181</v>
      </c>
      <c r="N2473" s="101">
        <v>600</v>
      </c>
      <c r="O2473" s="101">
        <v>3</v>
      </c>
      <c r="P2473" s="101">
        <v>22</v>
      </c>
      <c r="Q2473" s="101">
        <v>50</v>
      </c>
      <c r="R2473" s="102"/>
      <c r="S2473" s="126" t="s">
        <v>73</v>
      </c>
      <c r="T2473" s="126">
        <v>3</v>
      </c>
      <c r="U2473" s="126">
        <v>22</v>
      </c>
      <c r="V2473" s="126">
        <v>32</v>
      </c>
      <c r="W2473" s="126">
        <v>30</v>
      </c>
      <c r="X2473" s="126">
        <v>5288.35</v>
      </c>
      <c r="Y2473" s="126" t="s">
        <v>74</v>
      </c>
      <c r="Z2473" s="126"/>
      <c r="AA2473" s="133" t="s">
        <v>85</v>
      </c>
      <c r="AE2473" t="str">
        <f>IF(P2473&gt;U2473,"XXXX","")</f>
        <v/>
      </c>
    </row>
    <row r="2474" spans="1:31" x14ac:dyDescent="0.2">
      <c r="A2474" s="140"/>
      <c r="B2474" s="127"/>
      <c r="C2474" s="127"/>
      <c r="D2474" s="144"/>
      <c r="E2474" s="127"/>
      <c r="F2474" s="127"/>
      <c r="G2474" s="127"/>
      <c r="H2474" s="127"/>
      <c r="I2474" s="127"/>
      <c r="J2474" s="137"/>
      <c r="K2474" s="103" t="s">
        <v>13</v>
      </c>
      <c r="L2474" s="104" t="s">
        <v>60</v>
      </c>
      <c r="M2474" s="112" t="s">
        <v>67</v>
      </c>
      <c r="N2474" s="105">
        <v>600</v>
      </c>
      <c r="O2474" s="105">
        <v>3</v>
      </c>
      <c r="P2474" s="105">
        <v>5</v>
      </c>
      <c r="Q2474" s="105">
        <v>90</v>
      </c>
      <c r="R2474" s="106">
        <v>50</v>
      </c>
      <c r="S2474" s="127"/>
      <c r="T2474" s="127"/>
      <c r="U2474" s="127"/>
      <c r="V2474" s="127"/>
      <c r="W2474" s="127"/>
      <c r="X2474" s="127"/>
      <c r="Y2474" s="127"/>
      <c r="Z2474" s="127"/>
      <c r="AA2474" s="134"/>
    </row>
    <row r="2475" spans="1:31" ht="13.5" thickBot="1" x14ac:dyDescent="0.25">
      <c r="A2475" s="141"/>
      <c r="B2475" s="128"/>
      <c r="C2475" s="128"/>
      <c r="D2475" s="145"/>
      <c r="E2475" s="128"/>
      <c r="F2475" s="128"/>
      <c r="G2475" s="128"/>
      <c r="H2475" s="128"/>
      <c r="I2475" s="128"/>
      <c r="J2475" s="138"/>
      <c r="K2475" s="107" t="s">
        <v>14</v>
      </c>
      <c r="L2475" s="108" t="s">
        <v>60</v>
      </c>
      <c r="M2475" s="113" t="s">
        <v>188</v>
      </c>
      <c r="N2475" s="109">
        <v>600</v>
      </c>
      <c r="O2475" s="109">
        <v>3</v>
      </c>
      <c r="P2475" s="109">
        <v>5</v>
      </c>
      <c r="Q2475" s="109" t="s">
        <v>203</v>
      </c>
      <c r="R2475" s="110"/>
      <c r="S2475" s="128"/>
      <c r="T2475" s="128"/>
      <c r="U2475" s="128"/>
      <c r="V2475" s="128"/>
      <c r="W2475" s="128"/>
      <c r="X2475" s="128"/>
      <c r="Y2475" s="128"/>
      <c r="Z2475" s="128"/>
      <c r="AA2475" s="135"/>
    </row>
    <row r="2476" spans="1:31" x14ac:dyDescent="0.2">
      <c r="A2476" s="139" t="s">
        <v>1043</v>
      </c>
      <c r="B2476" s="126" t="s">
        <v>76</v>
      </c>
      <c r="C2476" s="142">
        <v>43666</v>
      </c>
      <c r="D2476" s="143" t="s">
        <v>78</v>
      </c>
      <c r="E2476" s="126"/>
      <c r="F2476" s="126"/>
      <c r="G2476" s="126"/>
      <c r="H2476" s="126"/>
      <c r="I2476" s="126"/>
      <c r="J2476" s="136" t="s">
        <v>79</v>
      </c>
      <c r="K2476" s="100" t="s">
        <v>23</v>
      </c>
      <c r="L2476" s="93" t="s">
        <v>60</v>
      </c>
      <c r="M2476" s="111" t="s">
        <v>181</v>
      </c>
      <c r="N2476" s="101">
        <v>600</v>
      </c>
      <c r="O2476" s="101">
        <v>3</v>
      </c>
      <c r="P2476" s="101">
        <v>22</v>
      </c>
      <c r="Q2476" s="101">
        <v>60</v>
      </c>
      <c r="R2476" s="102"/>
      <c r="S2476" s="126" t="s">
        <v>73</v>
      </c>
      <c r="T2476" s="126">
        <v>3</v>
      </c>
      <c r="U2476" s="126">
        <v>22</v>
      </c>
      <c r="V2476" s="126">
        <v>32</v>
      </c>
      <c r="W2476" s="126">
        <v>30</v>
      </c>
      <c r="X2476" s="126">
        <v>5288.35</v>
      </c>
      <c r="Y2476" s="126" t="s">
        <v>74</v>
      </c>
      <c r="Z2476" s="126"/>
      <c r="AA2476" s="133" t="s">
        <v>85</v>
      </c>
      <c r="AE2476" t="str">
        <f>IF(P2476&gt;U2476,"XXXX","")</f>
        <v/>
      </c>
    </row>
    <row r="2477" spans="1:31" x14ac:dyDescent="0.2">
      <c r="A2477" s="140"/>
      <c r="B2477" s="127"/>
      <c r="C2477" s="127"/>
      <c r="D2477" s="144"/>
      <c r="E2477" s="127"/>
      <c r="F2477" s="127"/>
      <c r="G2477" s="127"/>
      <c r="H2477" s="127"/>
      <c r="I2477" s="127"/>
      <c r="J2477" s="137"/>
      <c r="K2477" s="103" t="s">
        <v>13</v>
      </c>
      <c r="L2477" s="104" t="s">
        <v>60</v>
      </c>
      <c r="M2477" s="112" t="s">
        <v>67</v>
      </c>
      <c r="N2477" s="105">
        <v>600</v>
      </c>
      <c r="O2477" s="105">
        <v>3</v>
      </c>
      <c r="P2477" s="105">
        <v>5</v>
      </c>
      <c r="Q2477" s="105">
        <v>90</v>
      </c>
      <c r="R2477" s="106">
        <v>50</v>
      </c>
      <c r="S2477" s="127"/>
      <c r="T2477" s="127"/>
      <c r="U2477" s="127"/>
      <c r="V2477" s="127"/>
      <c r="W2477" s="127"/>
      <c r="X2477" s="127"/>
      <c r="Y2477" s="127"/>
      <c r="Z2477" s="127"/>
      <c r="AA2477" s="134"/>
    </row>
    <row r="2478" spans="1:31" ht="13.5" thickBot="1" x14ac:dyDescent="0.25">
      <c r="A2478" s="141"/>
      <c r="B2478" s="128"/>
      <c r="C2478" s="128"/>
      <c r="D2478" s="145"/>
      <c r="E2478" s="128"/>
      <c r="F2478" s="128"/>
      <c r="G2478" s="128"/>
      <c r="H2478" s="128"/>
      <c r="I2478" s="128"/>
      <c r="J2478" s="138"/>
      <c r="K2478" s="107" t="s">
        <v>14</v>
      </c>
      <c r="L2478" s="108" t="s">
        <v>60</v>
      </c>
      <c r="M2478" s="113" t="s">
        <v>188</v>
      </c>
      <c r="N2478" s="109">
        <v>600</v>
      </c>
      <c r="O2478" s="109">
        <v>3</v>
      </c>
      <c r="P2478" s="109">
        <v>5</v>
      </c>
      <c r="Q2478" s="109" t="s">
        <v>203</v>
      </c>
      <c r="R2478" s="110"/>
      <c r="S2478" s="128"/>
      <c r="T2478" s="128"/>
      <c r="U2478" s="128"/>
      <c r="V2478" s="128"/>
      <c r="W2478" s="128"/>
      <c r="X2478" s="128"/>
      <c r="Y2478" s="128"/>
      <c r="Z2478" s="128"/>
      <c r="AA2478" s="135"/>
    </row>
    <row r="2479" spans="1:31" x14ac:dyDescent="0.2">
      <c r="A2479" s="139" t="s">
        <v>1044</v>
      </c>
      <c r="B2479" s="126" t="s">
        <v>76</v>
      </c>
      <c r="C2479" s="142">
        <v>43666</v>
      </c>
      <c r="D2479" s="143" t="s">
        <v>78</v>
      </c>
      <c r="E2479" s="126"/>
      <c r="F2479" s="126"/>
      <c r="G2479" s="126"/>
      <c r="H2479" s="126"/>
      <c r="I2479" s="126"/>
      <c r="J2479" s="136" t="s">
        <v>79</v>
      </c>
      <c r="K2479" s="100" t="s">
        <v>23</v>
      </c>
      <c r="L2479" s="93" t="s">
        <v>60</v>
      </c>
      <c r="M2479" s="111" t="s">
        <v>181</v>
      </c>
      <c r="N2479" s="101">
        <v>600</v>
      </c>
      <c r="O2479" s="101">
        <v>3</v>
      </c>
      <c r="P2479" s="101">
        <v>22</v>
      </c>
      <c r="Q2479" s="101">
        <v>70</v>
      </c>
      <c r="R2479" s="102"/>
      <c r="S2479" s="126" t="s">
        <v>73</v>
      </c>
      <c r="T2479" s="126">
        <v>3</v>
      </c>
      <c r="U2479" s="126">
        <v>22</v>
      </c>
      <c r="V2479" s="126">
        <v>32</v>
      </c>
      <c r="W2479" s="126">
        <v>30</v>
      </c>
      <c r="X2479" s="126">
        <v>5288.35</v>
      </c>
      <c r="Y2479" s="126" t="s">
        <v>74</v>
      </c>
      <c r="Z2479" s="126"/>
      <c r="AA2479" s="133" t="s">
        <v>85</v>
      </c>
      <c r="AE2479" t="str">
        <f>IF(P2479&gt;U2479,"XXXX","")</f>
        <v/>
      </c>
    </row>
    <row r="2480" spans="1:31" x14ac:dyDescent="0.2">
      <c r="A2480" s="140"/>
      <c r="B2480" s="127"/>
      <c r="C2480" s="127"/>
      <c r="D2480" s="144"/>
      <c r="E2480" s="127"/>
      <c r="F2480" s="127"/>
      <c r="G2480" s="127"/>
      <c r="H2480" s="127"/>
      <c r="I2480" s="127"/>
      <c r="J2480" s="137"/>
      <c r="K2480" s="103" t="s">
        <v>13</v>
      </c>
      <c r="L2480" s="104" t="s">
        <v>60</v>
      </c>
      <c r="M2480" s="112" t="s">
        <v>67</v>
      </c>
      <c r="N2480" s="105">
        <v>600</v>
      </c>
      <c r="O2480" s="105">
        <v>3</v>
      </c>
      <c r="P2480" s="105">
        <v>5</v>
      </c>
      <c r="Q2480" s="105">
        <v>90</v>
      </c>
      <c r="R2480" s="106">
        <v>50</v>
      </c>
      <c r="S2480" s="127"/>
      <c r="T2480" s="127"/>
      <c r="U2480" s="127"/>
      <c r="V2480" s="127"/>
      <c r="W2480" s="127"/>
      <c r="X2480" s="127"/>
      <c r="Y2480" s="127"/>
      <c r="Z2480" s="127"/>
      <c r="AA2480" s="134"/>
    </row>
    <row r="2481" spans="1:31" ht="13.5" thickBot="1" x14ac:dyDescent="0.25">
      <c r="A2481" s="141"/>
      <c r="B2481" s="128"/>
      <c r="C2481" s="128"/>
      <c r="D2481" s="145"/>
      <c r="E2481" s="128"/>
      <c r="F2481" s="128"/>
      <c r="G2481" s="128"/>
      <c r="H2481" s="128"/>
      <c r="I2481" s="128"/>
      <c r="J2481" s="138"/>
      <c r="K2481" s="107" t="s">
        <v>14</v>
      </c>
      <c r="L2481" s="108" t="s">
        <v>60</v>
      </c>
      <c r="M2481" s="113" t="s">
        <v>188</v>
      </c>
      <c r="N2481" s="109">
        <v>600</v>
      </c>
      <c r="O2481" s="109">
        <v>3</v>
      </c>
      <c r="P2481" s="109">
        <v>5</v>
      </c>
      <c r="Q2481" s="109" t="s">
        <v>203</v>
      </c>
      <c r="R2481" s="110"/>
      <c r="S2481" s="128"/>
      <c r="T2481" s="128"/>
      <c r="U2481" s="128"/>
      <c r="V2481" s="128"/>
      <c r="W2481" s="128"/>
      <c r="X2481" s="128"/>
      <c r="Y2481" s="128"/>
      <c r="Z2481" s="128"/>
      <c r="AA2481" s="135"/>
    </row>
    <row r="2482" spans="1:31" x14ac:dyDescent="0.2">
      <c r="A2482" s="139" t="s">
        <v>1045</v>
      </c>
      <c r="B2482" s="126" t="s">
        <v>76</v>
      </c>
      <c r="C2482" s="142">
        <v>43666</v>
      </c>
      <c r="D2482" s="143" t="s">
        <v>78</v>
      </c>
      <c r="E2482" s="126"/>
      <c r="F2482" s="126"/>
      <c r="G2482" s="126"/>
      <c r="H2482" s="126"/>
      <c r="I2482" s="126"/>
      <c r="J2482" s="136" t="s">
        <v>79</v>
      </c>
      <c r="K2482" s="100" t="s">
        <v>23</v>
      </c>
      <c r="L2482" s="93" t="s">
        <v>60</v>
      </c>
      <c r="M2482" s="111" t="s">
        <v>181</v>
      </c>
      <c r="N2482" s="101">
        <v>600</v>
      </c>
      <c r="O2482" s="101">
        <v>3</v>
      </c>
      <c r="P2482" s="101">
        <v>22</v>
      </c>
      <c r="Q2482" s="101">
        <v>80</v>
      </c>
      <c r="R2482" s="102"/>
      <c r="S2482" s="126" t="s">
        <v>73</v>
      </c>
      <c r="T2482" s="126">
        <v>3</v>
      </c>
      <c r="U2482" s="126">
        <v>22</v>
      </c>
      <c r="V2482" s="126">
        <v>32</v>
      </c>
      <c r="W2482" s="126">
        <v>30</v>
      </c>
      <c r="X2482" s="126">
        <v>5288.35</v>
      </c>
      <c r="Y2482" s="126" t="s">
        <v>74</v>
      </c>
      <c r="Z2482" s="126"/>
      <c r="AA2482" s="133" t="s">
        <v>85</v>
      </c>
      <c r="AE2482" t="str">
        <f>IF(P2482&gt;U2482,"XXXX","")</f>
        <v/>
      </c>
    </row>
    <row r="2483" spans="1:31" x14ac:dyDescent="0.2">
      <c r="A2483" s="140"/>
      <c r="B2483" s="127"/>
      <c r="C2483" s="127"/>
      <c r="D2483" s="144"/>
      <c r="E2483" s="127"/>
      <c r="F2483" s="127"/>
      <c r="G2483" s="127"/>
      <c r="H2483" s="127"/>
      <c r="I2483" s="127"/>
      <c r="J2483" s="137"/>
      <c r="K2483" s="103" t="s">
        <v>13</v>
      </c>
      <c r="L2483" s="104" t="s">
        <v>60</v>
      </c>
      <c r="M2483" s="112" t="s">
        <v>67</v>
      </c>
      <c r="N2483" s="105">
        <v>600</v>
      </c>
      <c r="O2483" s="105">
        <v>3</v>
      </c>
      <c r="P2483" s="105">
        <v>5</v>
      </c>
      <c r="Q2483" s="105">
        <v>90</v>
      </c>
      <c r="R2483" s="106">
        <v>50</v>
      </c>
      <c r="S2483" s="127"/>
      <c r="T2483" s="127"/>
      <c r="U2483" s="127"/>
      <c r="V2483" s="127"/>
      <c r="W2483" s="127"/>
      <c r="X2483" s="127"/>
      <c r="Y2483" s="127"/>
      <c r="Z2483" s="127"/>
      <c r="AA2483" s="134"/>
    </row>
    <row r="2484" spans="1:31" ht="13.5" thickBot="1" x14ac:dyDescent="0.25">
      <c r="A2484" s="141"/>
      <c r="B2484" s="128"/>
      <c r="C2484" s="128"/>
      <c r="D2484" s="145"/>
      <c r="E2484" s="128"/>
      <c r="F2484" s="128"/>
      <c r="G2484" s="128"/>
      <c r="H2484" s="128"/>
      <c r="I2484" s="128"/>
      <c r="J2484" s="138"/>
      <c r="K2484" s="107" t="s">
        <v>14</v>
      </c>
      <c r="L2484" s="108" t="s">
        <v>60</v>
      </c>
      <c r="M2484" s="113" t="s">
        <v>188</v>
      </c>
      <c r="N2484" s="109">
        <v>600</v>
      </c>
      <c r="O2484" s="109">
        <v>3</v>
      </c>
      <c r="P2484" s="109">
        <v>5</v>
      </c>
      <c r="Q2484" s="109" t="s">
        <v>203</v>
      </c>
      <c r="R2484" s="110"/>
      <c r="S2484" s="128"/>
      <c r="T2484" s="128"/>
      <c r="U2484" s="128"/>
      <c r="V2484" s="128"/>
      <c r="W2484" s="128"/>
      <c r="X2484" s="128"/>
      <c r="Y2484" s="128"/>
      <c r="Z2484" s="128"/>
      <c r="AA2484" s="135"/>
    </row>
    <row r="2485" spans="1:31" x14ac:dyDescent="0.2">
      <c r="A2485" s="139" t="s">
        <v>1046</v>
      </c>
      <c r="B2485" s="126" t="s">
        <v>76</v>
      </c>
      <c r="C2485" s="142">
        <v>43666</v>
      </c>
      <c r="D2485" s="143" t="s">
        <v>78</v>
      </c>
      <c r="E2485" s="126"/>
      <c r="F2485" s="126"/>
      <c r="G2485" s="126"/>
      <c r="H2485" s="126"/>
      <c r="I2485" s="126"/>
      <c r="J2485" s="136" t="s">
        <v>79</v>
      </c>
      <c r="K2485" s="100" t="s">
        <v>23</v>
      </c>
      <c r="L2485" s="93" t="s">
        <v>60</v>
      </c>
      <c r="M2485" s="111" t="s">
        <v>181</v>
      </c>
      <c r="N2485" s="101">
        <v>600</v>
      </c>
      <c r="O2485" s="101">
        <v>3</v>
      </c>
      <c r="P2485" s="101">
        <v>22</v>
      </c>
      <c r="Q2485" s="101">
        <v>90</v>
      </c>
      <c r="R2485" s="102"/>
      <c r="S2485" s="126" t="s">
        <v>73</v>
      </c>
      <c r="T2485" s="126">
        <v>3</v>
      </c>
      <c r="U2485" s="126">
        <v>22</v>
      </c>
      <c r="V2485" s="126">
        <v>32</v>
      </c>
      <c r="W2485" s="126">
        <v>30</v>
      </c>
      <c r="X2485" s="126">
        <v>5288.35</v>
      </c>
      <c r="Y2485" s="126" t="s">
        <v>74</v>
      </c>
      <c r="Z2485" s="126"/>
      <c r="AA2485" s="133" t="s">
        <v>85</v>
      </c>
      <c r="AE2485" t="str">
        <f>IF(P2485&gt;U2485,"XXXX","")</f>
        <v/>
      </c>
    </row>
    <row r="2486" spans="1:31" x14ac:dyDescent="0.2">
      <c r="A2486" s="140"/>
      <c r="B2486" s="127"/>
      <c r="C2486" s="127"/>
      <c r="D2486" s="144"/>
      <c r="E2486" s="127"/>
      <c r="F2486" s="127"/>
      <c r="G2486" s="127"/>
      <c r="H2486" s="127"/>
      <c r="I2486" s="127"/>
      <c r="J2486" s="137"/>
      <c r="K2486" s="103" t="s">
        <v>13</v>
      </c>
      <c r="L2486" s="104" t="s">
        <v>60</v>
      </c>
      <c r="M2486" s="112" t="s">
        <v>67</v>
      </c>
      <c r="N2486" s="105">
        <v>600</v>
      </c>
      <c r="O2486" s="105">
        <v>3</v>
      </c>
      <c r="P2486" s="105">
        <v>5</v>
      </c>
      <c r="Q2486" s="105">
        <v>90</v>
      </c>
      <c r="R2486" s="106">
        <v>50</v>
      </c>
      <c r="S2486" s="127"/>
      <c r="T2486" s="127"/>
      <c r="U2486" s="127"/>
      <c r="V2486" s="127"/>
      <c r="W2486" s="127"/>
      <c r="X2486" s="127"/>
      <c r="Y2486" s="127"/>
      <c r="Z2486" s="127"/>
      <c r="AA2486" s="134"/>
    </row>
    <row r="2487" spans="1:31" ht="13.5" thickBot="1" x14ac:dyDescent="0.25">
      <c r="A2487" s="141"/>
      <c r="B2487" s="128"/>
      <c r="C2487" s="128"/>
      <c r="D2487" s="145"/>
      <c r="E2487" s="128"/>
      <c r="F2487" s="128"/>
      <c r="G2487" s="128"/>
      <c r="H2487" s="128"/>
      <c r="I2487" s="128"/>
      <c r="J2487" s="138"/>
      <c r="K2487" s="107" t="s">
        <v>14</v>
      </c>
      <c r="L2487" s="108" t="s">
        <v>60</v>
      </c>
      <c r="M2487" s="113" t="s">
        <v>188</v>
      </c>
      <c r="N2487" s="109">
        <v>600</v>
      </c>
      <c r="O2487" s="109">
        <v>3</v>
      </c>
      <c r="P2487" s="109">
        <v>5</v>
      </c>
      <c r="Q2487" s="109" t="s">
        <v>203</v>
      </c>
      <c r="R2487" s="110"/>
      <c r="S2487" s="128"/>
      <c r="T2487" s="128"/>
      <c r="U2487" s="128"/>
      <c r="V2487" s="128"/>
      <c r="W2487" s="128"/>
      <c r="X2487" s="128"/>
      <c r="Y2487" s="128"/>
      <c r="Z2487" s="128"/>
      <c r="AA2487" s="135"/>
    </row>
    <row r="2488" spans="1:31" x14ac:dyDescent="0.2">
      <c r="A2488" s="139" t="s">
        <v>1047</v>
      </c>
      <c r="B2488" s="126" t="s">
        <v>76</v>
      </c>
      <c r="C2488" s="142">
        <v>43666</v>
      </c>
      <c r="D2488" s="143" t="s">
        <v>78</v>
      </c>
      <c r="E2488" s="126"/>
      <c r="F2488" s="126"/>
      <c r="G2488" s="126"/>
      <c r="H2488" s="126"/>
      <c r="I2488" s="126"/>
      <c r="J2488" s="136" t="s">
        <v>79</v>
      </c>
      <c r="K2488" s="100" t="s">
        <v>23</v>
      </c>
      <c r="L2488" s="93" t="s">
        <v>60</v>
      </c>
      <c r="M2488" s="111" t="s">
        <v>181</v>
      </c>
      <c r="N2488" s="101">
        <v>600</v>
      </c>
      <c r="O2488" s="101">
        <v>3</v>
      </c>
      <c r="P2488" s="101">
        <v>22</v>
      </c>
      <c r="Q2488" s="101">
        <v>100</v>
      </c>
      <c r="R2488" s="102"/>
      <c r="S2488" s="126" t="s">
        <v>73</v>
      </c>
      <c r="T2488" s="126">
        <v>3</v>
      </c>
      <c r="U2488" s="126">
        <v>22</v>
      </c>
      <c r="V2488" s="126">
        <v>32</v>
      </c>
      <c r="W2488" s="126">
        <v>30</v>
      </c>
      <c r="X2488" s="126">
        <v>5288.35</v>
      </c>
      <c r="Y2488" s="126" t="s">
        <v>74</v>
      </c>
      <c r="Z2488" s="126"/>
      <c r="AA2488" s="133" t="s">
        <v>85</v>
      </c>
      <c r="AE2488" t="str">
        <f>IF(P2488&gt;U2488,"XXXX","")</f>
        <v/>
      </c>
    </row>
    <row r="2489" spans="1:31" x14ac:dyDescent="0.2">
      <c r="A2489" s="140"/>
      <c r="B2489" s="127"/>
      <c r="C2489" s="127"/>
      <c r="D2489" s="144"/>
      <c r="E2489" s="127"/>
      <c r="F2489" s="127"/>
      <c r="G2489" s="127"/>
      <c r="H2489" s="127"/>
      <c r="I2489" s="127"/>
      <c r="J2489" s="137"/>
      <c r="K2489" s="103" t="s">
        <v>13</v>
      </c>
      <c r="L2489" s="104" t="s">
        <v>60</v>
      </c>
      <c r="M2489" s="112" t="s">
        <v>67</v>
      </c>
      <c r="N2489" s="105">
        <v>600</v>
      </c>
      <c r="O2489" s="105">
        <v>3</v>
      </c>
      <c r="P2489" s="105">
        <v>5</v>
      </c>
      <c r="Q2489" s="105">
        <v>90</v>
      </c>
      <c r="R2489" s="106">
        <v>50</v>
      </c>
      <c r="S2489" s="127"/>
      <c r="T2489" s="127"/>
      <c r="U2489" s="127"/>
      <c r="V2489" s="127"/>
      <c r="W2489" s="127"/>
      <c r="X2489" s="127"/>
      <c r="Y2489" s="127"/>
      <c r="Z2489" s="127"/>
      <c r="AA2489" s="134"/>
    </row>
    <row r="2490" spans="1:31" ht="13.5" thickBot="1" x14ac:dyDescent="0.25">
      <c r="A2490" s="141"/>
      <c r="B2490" s="128"/>
      <c r="C2490" s="128"/>
      <c r="D2490" s="145"/>
      <c r="E2490" s="128"/>
      <c r="F2490" s="128"/>
      <c r="G2490" s="128"/>
      <c r="H2490" s="128"/>
      <c r="I2490" s="128"/>
      <c r="J2490" s="138"/>
      <c r="K2490" s="107" t="s">
        <v>14</v>
      </c>
      <c r="L2490" s="108" t="s">
        <v>60</v>
      </c>
      <c r="M2490" s="113" t="s">
        <v>188</v>
      </c>
      <c r="N2490" s="109">
        <v>600</v>
      </c>
      <c r="O2490" s="109">
        <v>3</v>
      </c>
      <c r="P2490" s="109">
        <v>5</v>
      </c>
      <c r="Q2490" s="109" t="s">
        <v>203</v>
      </c>
      <c r="R2490" s="110"/>
      <c r="S2490" s="128"/>
      <c r="T2490" s="128"/>
      <c r="U2490" s="128"/>
      <c r="V2490" s="128"/>
      <c r="W2490" s="128"/>
      <c r="X2490" s="128"/>
      <c r="Y2490" s="128"/>
      <c r="Z2490" s="128"/>
      <c r="AA2490" s="135"/>
    </row>
    <row r="2491" spans="1:31" x14ac:dyDescent="0.2">
      <c r="A2491" s="139" t="s">
        <v>1048</v>
      </c>
      <c r="B2491" s="126" t="s">
        <v>76</v>
      </c>
      <c r="C2491" s="142">
        <v>43666</v>
      </c>
      <c r="D2491" s="143" t="s">
        <v>78</v>
      </c>
      <c r="E2491" s="126"/>
      <c r="F2491" s="126"/>
      <c r="G2491" s="126"/>
      <c r="H2491" s="126"/>
      <c r="I2491" s="126"/>
      <c r="J2491" s="136" t="s">
        <v>79</v>
      </c>
      <c r="K2491" s="100" t="s">
        <v>23</v>
      </c>
      <c r="L2491" s="93" t="s">
        <v>60</v>
      </c>
      <c r="M2491" s="111" t="s">
        <v>181</v>
      </c>
      <c r="N2491" s="101">
        <v>600</v>
      </c>
      <c r="O2491" s="101">
        <v>3</v>
      </c>
      <c r="P2491" s="101">
        <v>22</v>
      </c>
      <c r="Q2491" s="101">
        <v>110</v>
      </c>
      <c r="R2491" s="102"/>
      <c r="S2491" s="126" t="s">
        <v>73</v>
      </c>
      <c r="T2491" s="126">
        <v>3</v>
      </c>
      <c r="U2491" s="126">
        <v>22</v>
      </c>
      <c r="V2491" s="126">
        <v>32</v>
      </c>
      <c r="W2491" s="126">
        <v>30</v>
      </c>
      <c r="X2491" s="126">
        <v>5288.35</v>
      </c>
      <c r="Y2491" s="126" t="s">
        <v>74</v>
      </c>
      <c r="Z2491" s="126"/>
      <c r="AA2491" s="133" t="s">
        <v>85</v>
      </c>
      <c r="AE2491" t="str">
        <f>IF(P2491&gt;U2491,"XXXX","")</f>
        <v/>
      </c>
    </row>
    <row r="2492" spans="1:31" x14ac:dyDescent="0.2">
      <c r="A2492" s="140"/>
      <c r="B2492" s="127"/>
      <c r="C2492" s="127"/>
      <c r="D2492" s="144"/>
      <c r="E2492" s="127"/>
      <c r="F2492" s="127"/>
      <c r="G2492" s="127"/>
      <c r="H2492" s="127"/>
      <c r="I2492" s="127"/>
      <c r="J2492" s="137"/>
      <c r="K2492" s="103" t="s">
        <v>13</v>
      </c>
      <c r="L2492" s="104" t="s">
        <v>60</v>
      </c>
      <c r="M2492" s="112" t="s">
        <v>67</v>
      </c>
      <c r="N2492" s="105">
        <v>600</v>
      </c>
      <c r="O2492" s="105">
        <v>3</v>
      </c>
      <c r="P2492" s="105">
        <v>5</v>
      </c>
      <c r="Q2492" s="105">
        <v>90</v>
      </c>
      <c r="R2492" s="106">
        <v>50</v>
      </c>
      <c r="S2492" s="127"/>
      <c r="T2492" s="127"/>
      <c r="U2492" s="127"/>
      <c r="V2492" s="127"/>
      <c r="W2492" s="127"/>
      <c r="X2492" s="127"/>
      <c r="Y2492" s="127"/>
      <c r="Z2492" s="127"/>
      <c r="AA2492" s="134"/>
    </row>
    <row r="2493" spans="1:31" ht="13.5" thickBot="1" x14ac:dyDescent="0.25">
      <c r="A2493" s="141"/>
      <c r="B2493" s="128"/>
      <c r="C2493" s="128"/>
      <c r="D2493" s="145"/>
      <c r="E2493" s="128"/>
      <c r="F2493" s="128"/>
      <c r="G2493" s="128"/>
      <c r="H2493" s="128"/>
      <c r="I2493" s="128"/>
      <c r="J2493" s="138"/>
      <c r="K2493" s="107" t="s">
        <v>14</v>
      </c>
      <c r="L2493" s="108" t="s">
        <v>60</v>
      </c>
      <c r="M2493" s="113" t="s">
        <v>188</v>
      </c>
      <c r="N2493" s="109">
        <v>600</v>
      </c>
      <c r="O2493" s="109">
        <v>3</v>
      </c>
      <c r="P2493" s="109">
        <v>5</v>
      </c>
      <c r="Q2493" s="109" t="s">
        <v>203</v>
      </c>
      <c r="R2493" s="110"/>
      <c r="S2493" s="128"/>
      <c r="T2493" s="128"/>
      <c r="U2493" s="128"/>
      <c r="V2493" s="128"/>
      <c r="W2493" s="128"/>
      <c r="X2493" s="128"/>
      <c r="Y2493" s="128"/>
      <c r="Z2493" s="128"/>
      <c r="AA2493" s="135"/>
    </row>
    <row r="2494" spans="1:31" x14ac:dyDescent="0.2">
      <c r="A2494" s="139" t="s">
        <v>1049</v>
      </c>
      <c r="B2494" s="126" t="s">
        <v>76</v>
      </c>
      <c r="C2494" s="142">
        <v>43666</v>
      </c>
      <c r="D2494" s="143" t="s">
        <v>78</v>
      </c>
      <c r="E2494" s="126"/>
      <c r="F2494" s="126"/>
      <c r="G2494" s="126"/>
      <c r="H2494" s="126"/>
      <c r="I2494" s="126"/>
      <c r="J2494" s="136" t="s">
        <v>79</v>
      </c>
      <c r="K2494" s="100" t="s">
        <v>23</v>
      </c>
      <c r="L2494" s="93" t="s">
        <v>60</v>
      </c>
      <c r="M2494" s="111" t="s">
        <v>181</v>
      </c>
      <c r="N2494" s="101">
        <v>600</v>
      </c>
      <c r="O2494" s="101">
        <v>3</v>
      </c>
      <c r="P2494" s="101">
        <v>22</v>
      </c>
      <c r="Q2494" s="101">
        <v>125</v>
      </c>
      <c r="R2494" s="102"/>
      <c r="S2494" s="126" t="s">
        <v>73</v>
      </c>
      <c r="T2494" s="126">
        <v>3</v>
      </c>
      <c r="U2494" s="126">
        <v>22</v>
      </c>
      <c r="V2494" s="126">
        <v>32</v>
      </c>
      <c r="W2494" s="126">
        <v>30</v>
      </c>
      <c r="X2494" s="126">
        <v>5288.35</v>
      </c>
      <c r="Y2494" s="126" t="s">
        <v>74</v>
      </c>
      <c r="Z2494" s="126"/>
      <c r="AA2494" s="133" t="s">
        <v>85</v>
      </c>
      <c r="AE2494" t="str">
        <f>IF(P2494&gt;U2494,"XXXX","")</f>
        <v/>
      </c>
    </row>
    <row r="2495" spans="1:31" x14ac:dyDescent="0.2">
      <c r="A2495" s="140"/>
      <c r="B2495" s="127"/>
      <c r="C2495" s="127"/>
      <c r="D2495" s="144"/>
      <c r="E2495" s="127"/>
      <c r="F2495" s="127"/>
      <c r="G2495" s="127"/>
      <c r="H2495" s="127"/>
      <c r="I2495" s="127"/>
      <c r="J2495" s="137"/>
      <c r="K2495" s="103" t="s">
        <v>13</v>
      </c>
      <c r="L2495" s="104" t="s">
        <v>60</v>
      </c>
      <c r="M2495" s="112" t="s">
        <v>67</v>
      </c>
      <c r="N2495" s="105">
        <v>600</v>
      </c>
      <c r="O2495" s="105">
        <v>3</v>
      </c>
      <c r="P2495" s="105">
        <v>5</v>
      </c>
      <c r="Q2495" s="105">
        <v>90</v>
      </c>
      <c r="R2495" s="106">
        <v>50</v>
      </c>
      <c r="S2495" s="127"/>
      <c r="T2495" s="127"/>
      <c r="U2495" s="127"/>
      <c r="V2495" s="127"/>
      <c r="W2495" s="127"/>
      <c r="X2495" s="127"/>
      <c r="Y2495" s="127"/>
      <c r="Z2495" s="127"/>
      <c r="AA2495" s="134"/>
    </row>
    <row r="2496" spans="1:31" ht="13.5" thickBot="1" x14ac:dyDescent="0.25">
      <c r="A2496" s="141"/>
      <c r="B2496" s="128"/>
      <c r="C2496" s="128"/>
      <c r="D2496" s="145"/>
      <c r="E2496" s="128"/>
      <c r="F2496" s="128"/>
      <c r="G2496" s="128"/>
      <c r="H2496" s="128"/>
      <c r="I2496" s="128"/>
      <c r="J2496" s="138"/>
      <c r="K2496" s="107" t="s">
        <v>14</v>
      </c>
      <c r="L2496" s="108" t="s">
        <v>60</v>
      </c>
      <c r="M2496" s="113" t="s">
        <v>188</v>
      </c>
      <c r="N2496" s="109">
        <v>600</v>
      </c>
      <c r="O2496" s="109">
        <v>3</v>
      </c>
      <c r="P2496" s="109">
        <v>5</v>
      </c>
      <c r="Q2496" s="109" t="s">
        <v>203</v>
      </c>
      <c r="R2496" s="110"/>
      <c r="S2496" s="128"/>
      <c r="T2496" s="128"/>
      <c r="U2496" s="128"/>
      <c r="V2496" s="128"/>
      <c r="W2496" s="128"/>
      <c r="X2496" s="128"/>
      <c r="Y2496" s="128"/>
      <c r="Z2496" s="128"/>
      <c r="AA2496" s="135"/>
    </row>
    <row r="2497" spans="1:31" x14ac:dyDescent="0.2">
      <c r="A2497" s="139" t="s">
        <v>1050</v>
      </c>
      <c r="B2497" s="126" t="s">
        <v>76</v>
      </c>
      <c r="C2497" s="142">
        <v>43666</v>
      </c>
      <c r="D2497" s="143" t="s">
        <v>78</v>
      </c>
      <c r="E2497" s="126"/>
      <c r="F2497" s="126"/>
      <c r="G2497" s="126"/>
      <c r="H2497" s="126"/>
      <c r="I2497" s="126"/>
      <c r="J2497" s="136" t="s">
        <v>79</v>
      </c>
      <c r="K2497" s="100" t="s">
        <v>23</v>
      </c>
      <c r="L2497" s="93" t="s">
        <v>60</v>
      </c>
      <c r="M2497" s="111" t="s">
        <v>181</v>
      </c>
      <c r="N2497" s="101">
        <v>600</v>
      </c>
      <c r="O2497" s="101">
        <v>3</v>
      </c>
      <c r="P2497" s="101">
        <v>22</v>
      </c>
      <c r="Q2497" s="101">
        <v>60</v>
      </c>
      <c r="R2497" s="102"/>
      <c r="S2497" s="126" t="s">
        <v>73</v>
      </c>
      <c r="T2497" s="126">
        <v>3</v>
      </c>
      <c r="U2497" s="126">
        <v>22</v>
      </c>
      <c r="V2497" s="126">
        <v>41</v>
      </c>
      <c r="W2497" s="126">
        <v>40</v>
      </c>
      <c r="X2497" s="126">
        <v>5288.35</v>
      </c>
      <c r="Y2497" s="126" t="s">
        <v>74</v>
      </c>
      <c r="Z2497" s="126"/>
      <c r="AA2497" s="133" t="s">
        <v>85</v>
      </c>
      <c r="AE2497" t="str">
        <f>IF(P2497&gt;U2497,"XXXX","")</f>
        <v/>
      </c>
    </row>
    <row r="2498" spans="1:31" x14ac:dyDescent="0.2">
      <c r="A2498" s="140"/>
      <c r="B2498" s="127"/>
      <c r="C2498" s="127"/>
      <c r="D2498" s="144"/>
      <c r="E2498" s="127"/>
      <c r="F2498" s="127"/>
      <c r="G2498" s="127"/>
      <c r="H2498" s="127"/>
      <c r="I2498" s="127"/>
      <c r="J2498" s="137"/>
      <c r="K2498" s="103" t="s">
        <v>13</v>
      </c>
      <c r="L2498" s="104" t="s">
        <v>60</v>
      </c>
      <c r="M2498" s="112" t="s">
        <v>67</v>
      </c>
      <c r="N2498" s="105">
        <v>600</v>
      </c>
      <c r="O2498" s="105">
        <v>3</v>
      </c>
      <c r="P2498" s="105">
        <v>5</v>
      </c>
      <c r="Q2498" s="105">
        <v>90</v>
      </c>
      <c r="R2498" s="106">
        <v>50</v>
      </c>
      <c r="S2498" s="127"/>
      <c r="T2498" s="127"/>
      <c r="U2498" s="127"/>
      <c r="V2498" s="127"/>
      <c r="W2498" s="127"/>
      <c r="X2498" s="127"/>
      <c r="Y2498" s="127"/>
      <c r="Z2498" s="127"/>
      <c r="AA2498" s="134"/>
    </row>
    <row r="2499" spans="1:31" ht="13.5" thickBot="1" x14ac:dyDescent="0.25">
      <c r="A2499" s="141"/>
      <c r="B2499" s="128"/>
      <c r="C2499" s="128"/>
      <c r="D2499" s="145"/>
      <c r="E2499" s="128"/>
      <c r="F2499" s="128"/>
      <c r="G2499" s="128"/>
      <c r="H2499" s="128"/>
      <c r="I2499" s="128"/>
      <c r="J2499" s="138"/>
      <c r="K2499" s="107" t="s">
        <v>14</v>
      </c>
      <c r="L2499" s="108" t="s">
        <v>60</v>
      </c>
      <c r="M2499" s="113" t="s">
        <v>186</v>
      </c>
      <c r="N2499" s="109">
        <v>600</v>
      </c>
      <c r="O2499" s="109">
        <v>3</v>
      </c>
      <c r="P2499" s="109">
        <v>5</v>
      </c>
      <c r="Q2499" s="109" t="s">
        <v>201</v>
      </c>
      <c r="R2499" s="110"/>
      <c r="S2499" s="128"/>
      <c r="T2499" s="128"/>
      <c r="U2499" s="128"/>
      <c r="V2499" s="128"/>
      <c r="W2499" s="128"/>
      <c r="X2499" s="128"/>
      <c r="Y2499" s="128"/>
      <c r="Z2499" s="128"/>
      <c r="AA2499" s="135"/>
    </row>
    <row r="2500" spans="1:31" x14ac:dyDescent="0.2">
      <c r="A2500" s="139" t="s">
        <v>1051</v>
      </c>
      <c r="B2500" s="126" t="s">
        <v>76</v>
      </c>
      <c r="C2500" s="142">
        <v>43666</v>
      </c>
      <c r="D2500" s="143" t="s">
        <v>78</v>
      </c>
      <c r="E2500" s="126"/>
      <c r="F2500" s="126"/>
      <c r="G2500" s="126"/>
      <c r="H2500" s="126"/>
      <c r="I2500" s="126"/>
      <c r="J2500" s="136" t="s">
        <v>79</v>
      </c>
      <c r="K2500" s="100" t="s">
        <v>23</v>
      </c>
      <c r="L2500" s="93" t="s">
        <v>60</v>
      </c>
      <c r="M2500" s="111" t="s">
        <v>181</v>
      </c>
      <c r="N2500" s="101">
        <v>600</v>
      </c>
      <c r="O2500" s="101">
        <v>3</v>
      </c>
      <c r="P2500" s="101">
        <v>22</v>
      </c>
      <c r="Q2500" s="101">
        <v>70</v>
      </c>
      <c r="R2500" s="102"/>
      <c r="S2500" s="126" t="s">
        <v>73</v>
      </c>
      <c r="T2500" s="126">
        <v>3</v>
      </c>
      <c r="U2500" s="126">
        <v>22</v>
      </c>
      <c r="V2500" s="126">
        <v>41</v>
      </c>
      <c r="W2500" s="126">
        <v>40</v>
      </c>
      <c r="X2500" s="126">
        <v>5288.35</v>
      </c>
      <c r="Y2500" s="126" t="s">
        <v>74</v>
      </c>
      <c r="Z2500" s="126"/>
      <c r="AA2500" s="133" t="s">
        <v>85</v>
      </c>
      <c r="AE2500" t="str">
        <f>IF(P2500&gt;U2500,"XXXX","")</f>
        <v/>
      </c>
    </row>
    <row r="2501" spans="1:31" x14ac:dyDescent="0.2">
      <c r="A2501" s="140"/>
      <c r="B2501" s="127"/>
      <c r="C2501" s="127"/>
      <c r="D2501" s="144"/>
      <c r="E2501" s="127"/>
      <c r="F2501" s="127"/>
      <c r="G2501" s="127"/>
      <c r="H2501" s="127"/>
      <c r="I2501" s="127"/>
      <c r="J2501" s="137"/>
      <c r="K2501" s="103" t="s">
        <v>13</v>
      </c>
      <c r="L2501" s="104" t="s">
        <v>60</v>
      </c>
      <c r="M2501" s="112" t="s">
        <v>67</v>
      </c>
      <c r="N2501" s="105">
        <v>600</v>
      </c>
      <c r="O2501" s="105">
        <v>3</v>
      </c>
      <c r="P2501" s="105">
        <v>5</v>
      </c>
      <c r="Q2501" s="105">
        <v>90</v>
      </c>
      <c r="R2501" s="106">
        <v>50</v>
      </c>
      <c r="S2501" s="127"/>
      <c r="T2501" s="127"/>
      <c r="U2501" s="127"/>
      <c r="V2501" s="127"/>
      <c r="W2501" s="127"/>
      <c r="X2501" s="127"/>
      <c r="Y2501" s="127"/>
      <c r="Z2501" s="127"/>
      <c r="AA2501" s="134"/>
    </row>
    <row r="2502" spans="1:31" ht="13.5" thickBot="1" x14ac:dyDescent="0.25">
      <c r="A2502" s="141"/>
      <c r="B2502" s="128"/>
      <c r="C2502" s="128"/>
      <c r="D2502" s="145"/>
      <c r="E2502" s="128"/>
      <c r="F2502" s="128"/>
      <c r="G2502" s="128"/>
      <c r="H2502" s="128"/>
      <c r="I2502" s="128"/>
      <c r="J2502" s="138"/>
      <c r="K2502" s="107" t="s">
        <v>14</v>
      </c>
      <c r="L2502" s="108" t="s">
        <v>60</v>
      </c>
      <c r="M2502" s="113" t="s">
        <v>186</v>
      </c>
      <c r="N2502" s="109">
        <v>600</v>
      </c>
      <c r="O2502" s="109">
        <v>3</v>
      </c>
      <c r="P2502" s="109">
        <v>5</v>
      </c>
      <c r="Q2502" s="109" t="s">
        <v>201</v>
      </c>
      <c r="R2502" s="110"/>
      <c r="S2502" s="128"/>
      <c r="T2502" s="128"/>
      <c r="U2502" s="128"/>
      <c r="V2502" s="128"/>
      <c r="W2502" s="128"/>
      <c r="X2502" s="128"/>
      <c r="Y2502" s="128"/>
      <c r="Z2502" s="128"/>
      <c r="AA2502" s="135"/>
    </row>
    <row r="2503" spans="1:31" x14ac:dyDescent="0.2">
      <c r="A2503" s="139" t="s">
        <v>1052</v>
      </c>
      <c r="B2503" s="126" t="s">
        <v>76</v>
      </c>
      <c r="C2503" s="142">
        <v>43666</v>
      </c>
      <c r="D2503" s="143" t="s">
        <v>78</v>
      </c>
      <c r="E2503" s="126"/>
      <c r="F2503" s="126"/>
      <c r="G2503" s="126"/>
      <c r="H2503" s="126"/>
      <c r="I2503" s="126"/>
      <c r="J2503" s="136" t="s">
        <v>79</v>
      </c>
      <c r="K2503" s="100" t="s">
        <v>23</v>
      </c>
      <c r="L2503" s="93" t="s">
        <v>60</v>
      </c>
      <c r="M2503" s="111" t="s">
        <v>181</v>
      </c>
      <c r="N2503" s="101">
        <v>600</v>
      </c>
      <c r="O2503" s="101">
        <v>3</v>
      </c>
      <c r="P2503" s="101">
        <v>22</v>
      </c>
      <c r="Q2503" s="101">
        <v>80</v>
      </c>
      <c r="R2503" s="102"/>
      <c r="S2503" s="126" t="s">
        <v>73</v>
      </c>
      <c r="T2503" s="126">
        <v>3</v>
      </c>
      <c r="U2503" s="126">
        <v>22</v>
      </c>
      <c r="V2503" s="126">
        <v>41</v>
      </c>
      <c r="W2503" s="126">
        <v>40</v>
      </c>
      <c r="X2503" s="126">
        <v>5288.35</v>
      </c>
      <c r="Y2503" s="126" t="s">
        <v>74</v>
      </c>
      <c r="Z2503" s="126"/>
      <c r="AA2503" s="133" t="s">
        <v>85</v>
      </c>
      <c r="AE2503" t="str">
        <f>IF(P2503&gt;U2503,"XXXX","")</f>
        <v/>
      </c>
    </row>
    <row r="2504" spans="1:31" x14ac:dyDescent="0.2">
      <c r="A2504" s="140"/>
      <c r="B2504" s="127"/>
      <c r="C2504" s="127"/>
      <c r="D2504" s="144"/>
      <c r="E2504" s="127"/>
      <c r="F2504" s="127"/>
      <c r="G2504" s="127"/>
      <c r="H2504" s="127"/>
      <c r="I2504" s="127"/>
      <c r="J2504" s="137"/>
      <c r="K2504" s="103" t="s">
        <v>13</v>
      </c>
      <c r="L2504" s="104" t="s">
        <v>60</v>
      </c>
      <c r="M2504" s="112" t="s">
        <v>67</v>
      </c>
      <c r="N2504" s="105">
        <v>600</v>
      </c>
      <c r="O2504" s="105">
        <v>3</v>
      </c>
      <c r="P2504" s="105">
        <v>5</v>
      </c>
      <c r="Q2504" s="105">
        <v>90</v>
      </c>
      <c r="R2504" s="106">
        <v>50</v>
      </c>
      <c r="S2504" s="127"/>
      <c r="T2504" s="127"/>
      <c r="U2504" s="127"/>
      <c r="V2504" s="127"/>
      <c r="W2504" s="127"/>
      <c r="X2504" s="127"/>
      <c r="Y2504" s="127"/>
      <c r="Z2504" s="127"/>
      <c r="AA2504" s="134"/>
    </row>
    <row r="2505" spans="1:31" ht="13.5" thickBot="1" x14ac:dyDescent="0.25">
      <c r="A2505" s="141"/>
      <c r="B2505" s="128"/>
      <c r="C2505" s="128"/>
      <c r="D2505" s="145"/>
      <c r="E2505" s="128"/>
      <c r="F2505" s="128"/>
      <c r="G2505" s="128"/>
      <c r="H2505" s="128"/>
      <c r="I2505" s="128"/>
      <c r="J2505" s="138"/>
      <c r="K2505" s="107" t="s">
        <v>14</v>
      </c>
      <c r="L2505" s="108" t="s">
        <v>60</v>
      </c>
      <c r="M2505" s="113" t="s">
        <v>186</v>
      </c>
      <c r="N2505" s="109">
        <v>600</v>
      </c>
      <c r="O2505" s="109">
        <v>3</v>
      </c>
      <c r="P2505" s="109">
        <v>5</v>
      </c>
      <c r="Q2505" s="109" t="s">
        <v>201</v>
      </c>
      <c r="R2505" s="110"/>
      <c r="S2505" s="128"/>
      <c r="T2505" s="128"/>
      <c r="U2505" s="128"/>
      <c r="V2505" s="128"/>
      <c r="W2505" s="128"/>
      <c r="X2505" s="128"/>
      <c r="Y2505" s="128"/>
      <c r="Z2505" s="128"/>
      <c r="AA2505" s="135"/>
    </row>
    <row r="2506" spans="1:31" x14ac:dyDescent="0.2">
      <c r="A2506" s="139" t="s">
        <v>1053</v>
      </c>
      <c r="B2506" s="126" t="s">
        <v>76</v>
      </c>
      <c r="C2506" s="142">
        <v>43666</v>
      </c>
      <c r="D2506" s="143" t="s">
        <v>78</v>
      </c>
      <c r="E2506" s="126"/>
      <c r="F2506" s="126"/>
      <c r="G2506" s="126"/>
      <c r="H2506" s="126"/>
      <c r="I2506" s="126"/>
      <c r="J2506" s="136" t="s">
        <v>79</v>
      </c>
      <c r="K2506" s="100" t="s">
        <v>23</v>
      </c>
      <c r="L2506" s="93" t="s">
        <v>60</v>
      </c>
      <c r="M2506" s="111" t="s">
        <v>181</v>
      </c>
      <c r="N2506" s="101">
        <v>600</v>
      </c>
      <c r="O2506" s="101">
        <v>3</v>
      </c>
      <c r="P2506" s="101">
        <v>22</v>
      </c>
      <c r="Q2506" s="101">
        <v>90</v>
      </c>
      <c r="R2506" s="102"/>
      <c r="S2506" s="126" t="s">
        <v>73</v>
      </c>
      <c r="T2506" s="126">
        <v>3</v>
      </c>
      <c r="U2506" s="126">
        <v>22</v>
      </c>
      <c r="V2506" s="126">
        <v>41</v>
      </c>
      <c r="W2506" s="126">
        <v>40</v>
      </c>
      <c r="X2506" s="126">
        <v>5288.35</v>
      </c>
      <c r="Y2506" s="126" t="s">
        <v>74</v>
      </c>
      <c r="Z2506" s="126"/>
      <c r="AA2506" s="133" t="s">
        <v>85</v>
      </c>
      <c r="AE2506" t="str">
        <f>IF(P2506&gt;U2506,"XXXX","")</f>
        <v/>
      </c>
    </row>
    <row r="2507" spans="1:31" x14ac:dyDescent="0.2">
      <c r="A2507" s="140"/>
      <c r="B2507" s="127"/>
      <c r="C2507" s="127"/>
      <c r="D2507" s="144"/>
      <c r="E2507" s="127"/>
      <c r="F2507" s="127"/>
      <c r="G2507" s="127"/>
      <c r="H2507" s="127"/>
      <c r="I2507" s="127"/>
      <c r="J2507" s="137"/>
      <c r="K2507" s="103" t="s">
        <v>13</v>
      </c>
      <c r="L2507" s="104" t="s">
        <v>60</v>
      </c>
      <c r="M2507" s="112" t="s">
        <v>67</v>
      </c>
      <c r="N2507" s="105">
        <v>600</v>
      </c>
      <c r="O2507" s="105">
        <v>3</v>
      </c>
      <c r="P2507" s="105">
        <v>5</v>
      </c>
      <c r="Q2507" s="105">
        <v>90</v>
      </c>
      <c r="R2507" s="106">
        <v>50</v>
      </c>
      <c r="S2507" s="127"/>
      <c r="T2507" s="127"/>
      <c r="U2507" s="127"/>
      <c r="V2507" s="127"/>
      <c r="W2507" s="127"/>
      <c r="X2507" s="127"/>
      <c r="Y2507" s="127"/>
      <c r="Z2507" s="127"/>
      <c r="AA2507" s="134"/>
    </row>
    <row r="2508" spans="1:31" ht="13.5" thickBot="1" x14ac:dyDescent="0.25">
      <c r="A2508" s="141"/>
      <c r="B2508" s="128"/>
      <c r="C2508" s="128"/>
      <c r="D2508" s="145"/>
      <c r="E2508" s="128"/>
      <c r="F2508" s="128"/>
      <c r="G2508" s="128"/>
      <c r="H2508" s="128"/>
      <c r="I2508" s="128"/>
      <c r="J2508" s="138"/>
      <c r="K2508" s="107" t="s">
        <v>14</v>
      </c>
      <c r="L2508" s="108" t="s">
        <v>60</v>
      </c>
      <c r="M2508" s="113" t="s">
        <v>186</v>
      </c>
      <c r="N2508" s="109">
        <v>600</v>
      </c>
      <c r="O2508" s="109">
        <v>3</v>
      </c>
      <c r="P2508" s="109">
        <v>5</v>
      </c>
      <c r="Q2508" s="109" t="s">
        <v>201</v>
      </c>
      <c r="R2508" s="110"/>
      <c r="S2508" s="128"/>
      <c r="T2508" s="128"/>
      <c r="U2508" s="128"/>
      <c r="V2508" s="128"/>
      <c r="W2508" s="128"/>
      <c r="X2508" s="128"/>
      <c r="Y2508" s="128"/>
      <c r="Z2508" s="128"/>
      <c r="AA2508" s="135"/>
    </row>
    <row r="2509" spans="1:31" x14ac:dyDescent="0.2">
      <c r="A2509" s="139" t="s">
        <v>1054</v>
      </c>
      <c r="B2509" s="126" t="s">
        <v>76</v>
      </c>
      <c r="C2509" s="142">
        <v>43666</v>
      </c>
      <c r="D2509" s="143" t="s">
        <v>78</v>
      </c>
      <c r="E2509" s="126"/>
      <c r="F2509" s="126"/>
      <c r="G2509" s="126"/>
      <c r="H2509" s="126"/>
      <c r="I2509" s="126"/>
      <c r="J2509" s="136" t="s">
        <v>79</v>
      </c>
      <c r="K2509" s="100" t="s">
        <v>23</v>
      </c>
      <c r="L2509" s="93" t="s">
        <v>60</v>
      </c>
      <c r="M2509" s="111" t="s">
        <v>181</v>
      </c>
      <c r="N2509" s="101">
        <v>600</v>
      </c>
      <c r="O2509" s="101">
        <v>3</v>
      </c>
      <c r="P2509" s="101">
        <v>22</v>
      </c>
      <c r="Q2509" s="101">
        <v>100</v>
      </c>
      <c r="R2509" s="102"/>
      <c r="S2509" s="126" t="s">
        <v>73</v>
      </c>
      <c r="T2509" s="126">
        <v>3</v>
      </c>
      <c r="U2509" s="126">
        <v>22</v>
      </c>
      <c r="V2509" s="126">
        <v>41</v>
      </c>
      <c r="W2509" s="126">
        <v>40</v>
      </c>
      <c r="X2509" s="126">
        <v>5288.35</v>
      </c>
      <c r="Y2509" s="126" t="s">
        <v>74</v>
      </c>
      <c r="Z2509" s="126"/>
      <c r="AA2509" s="133" t="s">
        <v>85</v>
      </c>
      <c r="AE2509" t="str">
        <f>IF(P2509&gt;U2509,"XXXX","")</f>
        <v/>
      </c>
    </row>
    <row r="2510" spans="1:31" x14ac:dyDescent="0.2">
      <c r="A2510" s="140"/>
      <c r="B2510" s="127"/>
      <c r="C2510" s="127"/>
      <c r="D2510" s="144"/>
      <c r="E2510" s="127"/>
      <c r="F2510" s="127"/>
      <c r="G2510" s="127"/>
      <c r="H2510" s="127"/>
      <c r="I2510" s="127"/>
      <c r="J2510" s="137"/>
      <c r="K2510" s="103" t="s">
        <v>13</v>
      </c>
      <c r="L2510" s="104" t="s">
        <v>60</v>
      </c>
      <c r="M2510" s="112" t="s">
        <v>67</v>
      </c>
      <c r="N2510" s="105">
        <v>600</v>
      </c>
      <c r="O2510" s="105">
        <v>3</v>
      </c>
      <c r="P2510" s="105">
        <v>5</v>
      </c>
      <c r="Q2510" s="105">
        <v>90</v>
      </c>
      <c r="R2510" s="106">
        <v>50</v>
      </c>
      <c r="S2510" s="127"/>
      <c r="T2510" s="127"/>
      <c r="U2510" s="127"/>
      <c r="V2510" s="127"/>
      <c r="W2510" s="127"/>
      <c r="X2510" s="127"/>
      <c r="Y2510" s="127"/>
      <c r="Z2510" s="127"/>
      <c r="AA2510" s="134"/>
    </row>
    <row r="2511" spans="1:31" ht="13.5" thickBot="1" x14ac:dyDescent="0.25">
      <c r="A2511" s="141"/>
      <c r="B2511" s="128"/>
      <c r="C2511" s="128"/>
      <c r="D2511" s="145"/>
      <c r="E2511" s="128"/>
      <c r="F2511" s="128"/>
      <c r="G2511" s="128"/>
      <c r="H2511" s="128"/>
      <c r="I2511" s="128"/>
      <c r="J2511" s="138"/>
      <c r="K2511" s="107" t="s">
        <v>14</v>
      </c>
      <c r="L2511" s="108" t="s">
        <v>60</v>
      </c>
      <c r="M2511" s="113" t="s">
        <v>186</v>
      </c>
      <c r="N2511" s="109">
        <v>600</v>
      </c>
      <c r="O2511" s="109">
        <v>3</v>
      </c>
      <c r="P2511" s="109">
        <v>5</v>
      </c>
      <c r="Q2511" s="109" t="s">
        <v>201</v>
      </c>
      <c r="R2511" s="110"/>
      <c r="S2511" s="128"/>
      <c r="T2511" s="128"/>
      <c r="U2511" s="128"/>
      <c r="V2511" s="128"/>
      <c r="W2511" s="128"/>
      <c r="X2511" s="128"/>
      <c r="Y2511" s="128"/>
      <c r="Z2511" s="128"/>
      <c r="AA2511" s="135"/>
    </row>
    <row r="2512" spans="1:31" x14ac:dyDescent="0.2">
      <c r="A2512" s="139" t="s">
        <v>1055</v>
      </c>
      <c r="B2512" s="126" t="s">
        <v>76</v>
      </c>
      <c r="C2512" s="142">
        <v>43666</v>
      </c>
      <c r="D2512" s="143" t="s">
        <v>78</v>
      </c>
      <c r="E2512" s="126"/>
      <c r="F2512" s="126"/>
      <c r="G2512" s="126"/>
      <c r="H2512" s="126"/>
      <c r="I2512" s="126"/>
      <c r="J2512" s="136" t="s">
        <v>79</v>
      </c>
      <c r="K2512" s="100" t="s">
        <v>23</v>
      </c>
      <c r="L2512" s="93" t="s">
        <v>60</v>
      </c>
      <c r="M2512" s="111" t="s">
        <v>181</v>
      </c>
      <c r="N2512" s="101">
        <v>600</v>
      </c>
      <c r="O2512" s="101">
        <v>3</v>
      </c>
      <c r="P2512" s="101">
        <v>22</v>
      </c>
      <c r="Q2512" s="101">
        <v>110</v>
      </c>
      <c r="R2512" s="102"/>
      <c r="S2512" s="126" t="s">
        <v>73</v>
      </c>
      <c r="T2512" s="126">
        <v>3</v>
      </c>
      <c r="U2512" s="126">
        <v>22</v>
      </c>
      <c r="V2512" s="126">
        <v>41</v>
      </c>
      <c r="W2512" s="126">
        <v>40</v>
      </c>
      <c r="X2512" s="126">
        <v>5288.35</v>
      </c>
      <c r="Y2512" s="126" t="s">
        <v>74</v>
      </c>
      <c r="Z2512" s="126"/>
      <c r="AA2512" s="133" t="s">
        <v>85</v>
      </c>
      <c r="AE2512" t="str">
        <f>IF(P2512&gt;U2512,"XXXX","")</f>
        <v/>
      </c>
    </row>
    <row r="2513" spans="1:31" x14ac:dyDescent="0.2">
      <c r="A2513" s="140"/>
      <c r="B2513" s="127"/>
      <c r="C2513" s="127"/>
      <c r="D2513" s="144"/>
      <c r="E2513" s="127"/>
      <c r="F2513" s="127"/>
      <c r="G2513" s="127"/>
      <c r="H2513" s="127"/>
      <c r="I2513" s="127"/>
      <c r="J2513" s="137"/>
      <c r="K2513" s="103" t="s">
        <v>13</v>
      </c>
      <c r="L2513" s="104" t="s">
        <v>60</v>
      </c>
      <c r="M2513" s="112" t="s">
        <v>67</v>
      </c>
      <c r="N2513" s="105">
        <v>600</v>
      </c>
      <c r="O2513" s="105">
        <v>3</v>
      </c>
      <c r="P2513" s="105">
        <v>5</v>
      </c>
      <c r="Q2513" s="105">
        <v>90</v>
      </c>
      <c r="R2513" s="106">
        <v>50</v>
      </c>
      <c r="S2513" s="127"/>
      <c r="T2513" s="127"/>
      <c r="U2513" s="127"/>
      <c r="V2513" s="127"/>
      <c r="W2513" s="127"/>
      <c r="X2513" s="127"/>
      <c r="Y2513" s="127"/>
      <c r="Z2513" s="127"/>
      <c r="AA2513" s="134"/>
    </row>
    <row r="2514" spans="1:31" ht="13.5" thickBot="1" x14ac:dyDescent="0.25">
      <c r="A2514" s="141"/>
      <c r="B2514" s="128"/>
      <c r="C2514" s="128"/>
      <c r="D2514" s="145"/>
      <c r="E2514" s="128"/>
      <c r="F2514" s="128"/>
      <c r="G2514" s="128"/>
      <c r="H2514" s="128"/>
      <c r="I2514" s="128"/>
      <c r="J2514" s="138"/>
      <c r="K2514" s="107" t="s">
        <v>14</v>
      </c>
      <c r="L2514" s="108" t="s">
        <v>60</v>
      </c>
      <c r="M2514" s="113" t="s">
        <v>186</v>
      </c>
      <c r="N2514" s="109">
        <v>600</v>
      </c>
      <c r="O2514" s="109">
        <v>3</v>
      </c>
      <c r="P2514" s="109">
        <v>5</v>
      </c>
      <c r="Q2514" s="109" t="s">
        <v>201</v>
      </c>
      <c r="R2514" s="110"/>
      <c r="S2514" s="128"/>
      <c r="T2514" s="128"/>
      <c r="U2514" s="128"/>
      <c r="V2514" s="128"/>
      <c r="W2514" s="128"/>
      <c r="X2514" s="128"/>
      <c r="Y2514" s="128"/>
      <c r="Z2514" s="128"/>
      <c r="AA2514" s="135"/>
    </row>
    <row r="2515" spans="1:31" x14ac:dyDescent="0.2">
      <c r="A2515" s="139" t="s">
        <v>1056</v>
      </c>
      <c r="B2515" s="126" t="s">
        <v>76</v>
      </c>
      <c r="C2515" s="142">
        <v>43666</v>
      </c>
      <c r="D2515" s="143" t="s">
        <v>78</v>
      </c>
      <c r="E2515" s="126"/>
      <c r="F2515" s="126"/>
      <c r="G2515" s="126"/>
      <c r="H2515" s="126"/>
      <c r="I2515" s="126"/>
      <c r="J2515" s="136" t="s">
        <v>79</v>
      </c>
      <c r="K2515" s="100" t="s">
        <v>23</v>
      </c>
      <c r="L2515" s="93" t="s">
        <v>60</v>
      </c>
      <c r="M2515" s="111" t="s">
        <v>181</v>
      </c>
      <c r="N2515" s="101">
        <v>600</v>
      </c>
      <c r="O2515" s="101">
        <v>3</v>
      </c>
      <c r="P2515" s="101">
        <v>22</v>
      </c>
      <c r="Q2515" s="101">
        <v>125</v>
      </c>
      <c r="R2515" s="102"/>
      <c r="S2515" s="126" t="s">
        <v>73</v>
      </c>
      <c r="T2515" s="126">
        <v>3</v>
      </c>
      <c r="U2515" s="126">
        <v>22</v>
      </c>
      <c r="V2515" s="126">
        <v>41</v>
      </c>
      <c r="W2515" s="126">
        <v>40</v>
      </c>
      <c r="X2515" s="126">
        <v>5288.35</v>
      </c>
      <c r="Y2515" s="126" t="s">
        <v>74</v>
      </c>
      <c r="Z2515" s="126"/>
      <c r="AA2515" s="133" t="s">
        <v>85</v>
      </c>
      <c r="AE2515" t="str">
        <f>IF(P2515&gt;U2515,"XXXX","")</f>
        <v/>
      </c>
    </row>
    <row r="2516" spans="1:31" x14ac:dyDescent="0.2">
      <c r="A2516" s="140"/>
      <c r="B2516" s="127"/>
      <c r="C2516" s="127"/>
      <c r="D2516" s="144"/>
      <c r="E2516" s="127"/>
      <c r="F2516" s="127"/>
      <c r="G2516" s="127"/>
      <c r="H2516" s="127"/>
      <c r="I2516" s="127"/>
      <c r="J2516" s="137"/>
      <c r="K2516" s="103" t="s">
        <v>13</v>
      </c>
      <c r="L2516" s="104" t="s">
        <v>60</v>
      </c>
      <c r="M2516" s="112" t="s">
        <v>67</v>
      </c>
      <c r="N2516" s="105">
        <v>600</v>
      </c>
      <c r="O2516" s="105">
        <v>3</v>
      </c>
      <c r="P2516" s="105">
        <v>5</v>
      </c>
      <c r="Q2516" s="105">
        <v>90</v>
      </c>
      <c r="R2516" s="106">
        <v>50</v>
      </c>
      <c r="S2516" s="127"/>
      <c r="T2516" s="127"/>
      <c r="U2516" s="127"/>
      <c r="V2516" s="127"/>
      <c r="W2516" s="127"/>
      <c r="X2516" s="127"/>
      <c r="Y2516" s="127"/>
      <c r="Z2516" s="127"/>
      <c r="AA2516" s="134"/>
    </row>
    <row r="2517" spans="1:31" ht="13.5" thickBot="1" x14ac:dyDescent="0.25">
      <c r="A2517" s="141"/>
      <c r="B2517" s="128"/>
      <c r="C2517" s="128"/>
      <c r="D2517" s="145"/>
      <c r="E2517" s="128"/>
      <c r="F2517" s="128"/>
      <c r="G2517" s="128"/>
      <c r="H2517" s="128"/>
      <c r="I2517" s="128"/>
      <c r="J2517" s="138"/>
      <c r="K2517" s="107" t="s">
        <v>14</v>
      </c>
      <c r="L2517" s="108" t="s">
        <v>60</v>
      </c>
      <c r="M2517" s="113" t="s">
        <v>186</v>
      </c>
      <c r="N2517" s="109">
        <v>600</v>
      </c>
      <c r="O2517" s="109">
        <v>3</v>
      </c>
      <c r="P2517" s="109">
        <v>5</v>
      </c>
      <c r="Q2517" s="109" t="s">
        <v>201</v>
      </c>
      <c r="R2517" s="110"/>
      <c r="S2517" s="128"/>
      <c r="T2517" s="128"/>
      <c r="U2517" s="128"/>
      <c r="V2517" s="128"/>
      <c r="W2517" s="128"/>
      <c r="X2517" s="128"/>
      <c r="Y2517" s="128"/>
      <c r="Z2517" s="128"/>
      <c r="AA2517" s="135"/>
    </row>
    <row r="2518" spans="1:31" x14ac:dyDescent="0.2">
      <c r="A2518" s="139" t="s">
        <v>1057</v>
      </c>
      <c r="B2518" s="126" t="s">
        <v>76</v>
      </c>
      <c r="C2518" s="142">
        <v>43666</v>
      </c>
      <c r="D2518" s="143" t="s">
        <v>78</v>
      </c>
      <c r="E2518" s="126"/>
      <c r="F2518" s="126"/>
      <c r="G2518" s="126"/>
      <c r="H2518" s="126"/>
      <c r="I2518" s="126"/>
      <c r="J2518" s="136" t="s">
        <v>79</v>
      </c>
      <c r="K2518" s="100" t="s">
        <v>23</v>
      </c>
      <c r="L2518" s="93" t="s">
        <v>60</v>
      </c>
      <c r="M2518" s="111" t="s">
        <v>181</v>
      </c>
      <c r="N2518" s="101">
        <v>600</v>
      </c>
      <c r="O2518" s="101">
        <v>3</v>
      </c>
      <c r="P2518" s="101">
        <v>22</v>
      </c>
      <c r="Q2518" s="101">
        <v>70</v>
      </c>
      <c r="R2518" s="102"/>
      <c r="S2518" s="126" t="s">
        <v>73</v>
      </c>
      <c r="T2518" s="126">
        <v>3</v>
      </c>
      <c r="U2518" s="126">
        <v>22</v>
      </c>
      <c r="V2518" s="126">
        <v>52</v>
      </c>
      <c r="W2518" s="126">
        <v>50</v>
      </c>
      <c r="X2518" s="126">
        <v>5288.35</v>
      </c>
      <c r="Y2518" s="126" t="s">
        <v>74</v>
      </c>
      <c r="Z2518" s="126"/>
      <c r="AA2518" s="133" t="s">
        <v>85</v>
      </c>
      <c r="AE2518" t="str">
        <f>IF(P2518&gt;U2518,"XXXX","")</f>
        <v/>
      </c>
    </row>
    <row r="2519" spans="1:31" x14ac:dyDescent="0.2">
      <c r="A2519" s="140"/>
      <c r="B2519" s="127"/>
      <c r="C2519" s="127"/>
      <c r="D2519" s="144"/>
      <c r="E2519" s="127"/>
      <c r="F2519" s="127"/>
      <c r="G2519" s="127"/>
      <c r="H2519" s="127"/>
      <c r="I2519" s="127"/>
      <c r="J2519" s="137"/>
      <c r="K2519" s="103" t="s">
        <v>13</v>
      </c>
      <c r="L2519" s="104" t="s">
        <v>60</v>
      </c>
      <c r="M2519" s="112" t="s">
        <v>67</v>
      </c>
      <c r="N2519" s="105">
        <v>600</v>
      </c>
      <c r="O2519" s="105">
        <v>3</v>
      </c>
      <c r="P2519" s="105">
        <v>5</v>
      </c>
      <c r="Q2519" s="105">
        <v>90</v>
      </c>
      <c r="R2519" s="106">
        <v>50</v>
      </c>
      <c r="S2519" s="127"/>
      <c r="T2519" s="127"/>
      <c r="U2519" s="127"/>
      <c r="V2519" s="127"/>
      <c r="W2519" s="127"/>
      <c r="X2519" s="127"/>
      <c r="Y2519" s="127"/>
      <c r="Z2519" s="127"/>
      <c r="AA2519" s="134"/>
    </row>
    <row r="2520" spans="1:31" ht="13.5" thickBot="1" x14ac:dyDescent="0.25">
      <c r="A2520" s="141"/>
      <c r="B2520" s="128"/>
      <c r="C2520" s="128"/>
      <c r="D2520" s="145"/>
      <c r="E2520" s="128"/>
      <c r="F2520" s="128"/>
      <c r="G2520" s="128"/>
      <c r="H2520" s="128"/>
      <c r="I2520" s="128"/>
      <c r="J2520" s="138"/>
      <c r="K2520" s="107" t="s">
        <v>14</v>
      </c>
      <c r="L2520" s="108" t="s">
        <v>60</v>
      </c>
      <c r="M2520" s="113" t="s">
        <v>186</v>
      </c>
      <c r="N2520" s="109">
        <v>600</v>
      </c>
      <c r="O2520" s="109">
        <v>3</v>
      </c>
      <c r="P2520" s="109">
        <v>5</v>
      </c>
      <c r="Q2520" s="109" t="s">
        <v>201</v>
      </c>
      <c r="R2520" s="110"/>
      <c r="S2520" s="128"/>
      <c r="T2520" s="128"/>
      <c r="U2520" s="128"/>
      <c r="V2520" s="128"/>
      <c r="W2520" s="128"/>
      <c r="X2520" s="128"/>
      <c r="Y2520" s="128"/>
      <c r="Z2520" s="128"/>
      <c r="AA2520" s="135"/>
    </row>
    <row r="2521" spans="1:31" x14ac:dyDescent="0.2">
      <c r="A2521" s="139" t="s">
        <v>1058</v>
      </c>
      <c r="B2521" s="126" t="s">
        <v>76</v>
      </c>
      <c r="C2521" s="142">
        <v>43666</v>
      </c>
      <c r="D2521" s="143" t="s">
        <v>78</v>
      </c>
      <c r="E2521" s="126"/>
      <c r="F2521" s="126"/>
      <c r="G2521" s="126"/>
      <c r="H2521" s="126"/>
      <c r="I2521" s="126"/>
      <c r="J2521" s="136" t="s">
        <v>79</v>
      </c>
      <c r="K2521" s="100" t="s">
        <v>23</v>
      </c>
      <c r="L2521" s="93" t="s">
        <v>60</v>
      </c>
      <c r="M2521" s="111" t="s">
        <v>181</v>
      </c>
      <c r="N2521" s="101">
        <v>600</v>
      </c>
      <c r="O2521" s="101">
        <v>3</v>
      </c>
      <c r="P2521" s="101">
        <v>22</v>
      </c>
      <c r="Q2521" s="101">
        <v>80</v>
      </c>
      <c r="R2521" s="102"/>
      <c r="S2521" s="126" t="s">
        <v>73</v>
      </c>
      <c r="T2521" s="126">
        <v>3</v>
      </c>
      <c r="U2521" s="126">
        <v>22</v>
      </c>
      <c r="V2521" s="126">
        <v>52</v>
      </c>
      <c r="W2521" s="126">
        <v>50</v>
      </c>
      <c r="X2521" s="126">
        <v>5288.35</v>
      </c>
      <c r="Y2521" s="126" t="s">
        <v>74</v>
      </c>
      <c r="Z2521" s="126"/>
      <c r="AA2521" s="133" t="s">
        <v>85</v>
      </c>
      <c r="AE2521" t="str">
        <f>IF(P2521&gt;U2521,"XXXX","")</f>
        <v/>
      </c>
    </row>
    <row r="2522" spans="1:31" x14ac:dyDescent="0.2">
      <c r="A2522" s="140"/>
      <c r="B2522" s="127"/>
      <c r="C2522" s="127"/>
      <c r="D2522" s="144"/>
      <c r="E2522" s="127"/>
      <c r="F2522" s="127"/>
      <c r="G2522" s="127"/>
      <c r="H2522" s="127"/>
      <c r="I2522" s="127"/>
      <c r="J2522" s="137"/>
      <c r="K2522" s="103" t="s">
        <v>13</v>
      </c>
      <c r="L2522" s="104" t="s">
        <v>60</v>
      </c>
      <c r="M2522" s="112" t="s">
        <v>67</v>
      </c>
      <c r="N2522" s="105">
        <v>600</v>
      </c>
      <c r="O2522" s="105">
        <v>3</v>
      </c>
      <c r="P2522" s="105">
        <v>5</v>
      </c>
      <c r="Q2522" s="105">
        <v>90</v>
      </c>
      <c r="R2522" s="106">
        <v>50</v>
      </c>
      <c r="S2522" s="127"/>
      <c r="T2522" s="127"/>
      <c r="U2522" s="127"/>
      <c r="V2522" s="127"/>
      <c r="W2522" s="127"/>
      <c r="X2522" s="127"/>
      <c r="Y2522" s="127"/>
      <c r="Z2522" s="127"/>
      <c r="AA2522" s="134"/>
    </row>
    <row r="2523" spans="1:31" ht="13.5" thickBot="1" x14ac:dyDescent="0.25">
      <c r="A2523" s="141"/>
      <c r="B2523" s="128"/>
      <c r="C2523" s="128"/>
      <c r="D2523" s="145"/>
      <c r="E2523" s="128"/>
      <c r="F2523" s="128"/>
      <c r="G2523" s="128"/>
      <c r="H2523" s="128"/>
      <c r="I2523" s="128"/>
      <c r="J2523" s="138"/>
      <c r="K2523" s="107" t="s">
        <v>14</v>
      </c>
      <c r="L2523" s="108" t="s">
        <v>60</v>
      </c>
      <c r="M2523" s="113" t="s">
        <v>186</v>
      </c>
      <c r="N2523" s="109">
        <v>600</v>
      </c>
      <c r="O2523" s="109">
        <v>3</v>
      </c>
      <c r="P2523" s="109">
        <v>5</v>
      </c>
      <c r="Q2523" s="109" t="s">
        <v>201</v>
      </c>
      <c r="R2523" s="110"/>
      <c r="S2523" s="128"/>
      <c r="T2523" s="128"/>
      <c r="U2523" s="128"/>
      <c r="V2523" s="128"/>
      <c r="W2523" s="128"/>
      <c r="X2523" s="128"/>
      <c r="Y2523" s="128"/>
      <c r="Z2523" s="128"/>
      <c r="AA2523" s="135"/>
    </row>
    <row r="2524" spans="1:31" x14ac:dyDescent="0.2">
      <c r="A2524" s="139" t="s">
        <v>1059</v>
      </c>
      <c r="B2524" s="126" t="s">
        <v>76</v>
      </c>
      <c r="C2524" s="142">
        <v>43666</v>
      </c>
      <c r="D2524" s="143" t="s">
        <v>78</v>
      </c>
      <c r="E2524" s="126"/>
      <c r="F2524" s="126"/>
      <c r="G2524" s="126"/>
      <c r="H2524" s="126"/>
      <c r="I2524" s="126"/>
      <c r="J2524" s="136" t="s">
        <v>79</v>
      </c>
      <c r="K2524" s="100" t="s">
        <v>23</v>
      </c>
      <c r="L2524" s="93" t="s">
        <v>60</v>
      </c>
      <c r="M2524" s="111" t="s">
        <v>181</v>
      </c>
      <c r="N2524" s="101">
        <v>600</v>
      </c>
      <c r="O2524" s="101">
        <v>3</v>
      </c>
      <c r="P2524" s="101">
        <v>22</v>
      </c>
      <c r="Q2524" s="101">
        <v>90</v>
      </c>
      <c r="R2524" s="102"/>
      <c r="S2524" s="126" t="s">
        <v>73</v>
      </c>
      <c r="T2524" s="126">
        <v>3</v>
      </c>
      <c r="U2524" s="126">
        <v>22</v>
      </c>
      <c r="V2524" s="126">
        <v>52</v>
      </c>
      <c r="W2524" s="126">
        <v>50</v>
      </c>
      <c r="X2524" s="126">
        <v>5288.35</v>
      </c>
      <c r="Y2524" s="126" t="s">
        <v>74</v>
      </c>
      <c r="Z2524" s="126"/>
      <c r="AA2524" s="133" t="s">
        <v>85</v>
      </c>
      <c r="AE2524" t="str">
        <f>IF(P2524&gt;U2524,"XXXX","")</f>
        <v/>
      </c>
    </row>
    <row r="2525" spans="1:31" x14ac:dyDescent="0.2">
      <c r="A2525" s="140"/>
      <c r="B2525" s="127"/>
      <c r="C2525" s="127"/>
      <c r="D2525" s="144"/>
      <c r="E2525" s="127"/>
      <c r="F2525" s="127"/>
      <c r="G2525" s="127"/>
      <c r="H2525" s="127"/>
      <c r="I2525" s="127"/>
      <c r="J2525" s="137"/>
      <c r="K2525" s="103" t="s">
        <v>13</v>
      </c>
      <c r="L2525" s="104" t="s">
        <v>60</v>
      </c>
      <c r="M2525" s="112" t="s">
        <v>67</v>
      </c>
      <c r="N2525" s="105">
        <v>600</v>
      </c>
      <c r="O2525" s="105">
        <v>3</v>
      </c>
      <c r="P2525" s="105">
        <v>5</v>
      </c>
      <c r="Q2525" s="105">
        <v>90</v>
      </c>
      <c r="R2525" s="106">
        <v>50</v>
      </c>
      <c r="S2525" s="127"/>
      <c r="T2525" s="127"/>
      <c r="U2525" s="127"/>
      <c r="V2525" s="127"/>
      <c r="W2525" s="127"/>
      <c r="X2525" s="127"/>
      <c r="Y2525" s="127"/>
      <c r="Z2525" s="127"/>
      <c r="AA2525" s="134"/>
    </row>
    <row r="2526" spans="1:31" ht="13.5" thickBot="1" x14ac:dyDescent="0.25">
      <c r="A2526" s="141"/>
      <c r="B2526" s="128"/>
      <c r="C2526" s="128"/>
      <c r="D2526" s="145"/>
      <c r="E2526" s="128"/>
      <c r="F2526" s="128"/>
      <c r="G2526" s="128"/>
      <c r="H2526" s="128"/>
      <c r="I2526" s="128"/>
      <c r="J2526" s="138"/>
      <c r="K2526" s="107" t="s">
        <v>14</v>
      </c>
      <c r="L2526" s="108" t="s">
        <v>60</v>
      </c>
      <c r="M2526" s="113" t="s">
        <v>186</v>
      </c>
      <c r="N2526" s="109">
        <v>600</v>
      </c>
      <c r="O2526" s="109">
        <v>3</v>
      </c>
      <c r="P2526" s="109">
        <v>5</v>
      </c>
      <c r="Q2526" s="109" t="s">
        <v>201</v>
      </c>
      <c r="R2526" s="110"/>
      <c r="S2526" s="128"/>
      <c r="T2526" s="128"/>
      <c r="U2526" s="128"/>
      <c r="V2526" s="128"/>
      <c r="W2526" s="128"/>
      <c r="X2526" s="128"/>
      <c r="Y2526" s="128"/>
      <c r="Z2526" s="128"/>
      <c r="AA2526" s="135"/>
    </row>
    <row r="2527" spans="1:31" x14ac:dyDescent="0.2">
      <c r="A2527" s="139" t="s">
        <v>1060</v>
      </c>
      <c r="B2527" s="126" t="s">
        <v>76</v>
      </c>
      <c r="C2527" s="142">
        <v>43666</v>
      </c>
      <c r="D2527" s="143" t="s">
        <v>78</v>
      </c>
      <c r="E2527" s="126"/>
      <c r="F2527" s="126"/>
      <c r="G2527" s="126"/>
      <c r="H2527" s="126"/>
      <c r="I2527" s="126"/>
      <c r="J2527" s="136" t="s">
        <v>79</v>
      </c>
      <c r="K2527" s="100" t="s">
        <v>23</v>
      </c>
      <c r="L2527" s="93" t="s">
        <v>60</v>
      </c>
      <c r="M2527" s="111" t="s">
        <v>181</v>
      </c>
      <c r="N2527" s="101">
        <v>600</v>
      </c>
      <c r="O2527" s="101">
        <v>3</v>
      </c>
      <c r="P2527" s="101">
        <v>22</v>
      </c>
      <c r="Q2527" s="101">
        <v>100</v>
      </c>
      <c r="R2527" s="102"/>
      <c r="S2527" s="126" t="s">
        <v>73</v>
      </c>
      <c r="T2527" s="126">
        <v>3</v>
      </c>
      <c r="U2527" s="126">
        <v>22</v>
      </c>
      <c r="V2527" s="126">
        <v>52</v>
      </c>
      <c r="W2527" s="126">
        <v>50</v>
      </c>
      <c r="X2527" s="126">
        <v>5288.35</v>
      </c>
      <c r="Y2527" s="126" t="s">
        <v>74</v>
      </c>
      <c r="Z2527" s="126"/>
      <c r="AA2527" s="133" t="s">
        <v>85</v>
      </c>
      <c r="AE2527" t="str">
        <f>IF(P2527&gt;U2527,"XXXX","")</f>
        <v/>
      </c>
    </row>
    <row r="2528" spans="1:31" x14ac:dyDescent="0.2">
      <c r="A2528" s="140"/>
      <c r="B2528" s="127"/>
      <c r="C2528" s="127"/>
      <c r="D2528" s="144"/>
      <c r="E2528" s="127"/>
      <c r="F2528" s="127"/>
      <c r="G2528" s="127"/>
      <c r="H2528" s="127"/>
      <c r="I2528" s="127"/>
      <c r="J2528" s="137"/>
      <c r="K2528" s="103" t="s">
        <v>13</v>
      </c>
      <c r="L2528" s="104" t="s">
        <v>60</v>
      </c>
      <c r="M2528" s="112" t="s">
        <v>67</v>
      </c>
      <c r="N2528" s="105">
        <v>600</v>
      </c>
      <c r="O2528" s="105">
        <v>3</v>
      </c>
      <c r="P2528" s="105">
        <v>5</v>
      </c>
      <c r="Q2528" s="105">
        <v>90</v>
      </c>
      <c r="R2528" s="106">
        <v>50</v>
      </c>
      <c r="S2528" s="127"/>
      <c r="T2528" s="127"/>
      <c r="U2528" s="127"/>
      <c r="V2528" s="127"/>
      <c r="W2528" s="127"/>
      <c r="X2528" s="127"/>
      <c r="Y2528" s="127"/>
      <c r="Z2528" s="127"/>
      <c r="AA2528" s="134"/>
    </row>
    <row r="2529" spans="1:31" ht="13.5" thickBot="1" x14ac:dyDescent="0.25">
      <c r="A2529" s="141"/>
      <c r="B2529" s="128"/>
      <c r="C2529" s="128"/>
      <c r="D2529" s="145"/>
      <c r="E2529" s="128"/>
      <c r="F2529" s="128"/>
      <c r="G2529" s="128"/>
      <c r="H2529" s="128"/>
      <c r="I2529" s="128"/>
      <c r="J2529" s="138"/>
      <c r="K2529" s="107" t="s">
        <v>14</v>
      </c>
      <c r="L2529" s="108" t="s">
        <v>60</v>
      </c>
      <c r="M2529" s="113" t="s">
        <v>186</v>
      </c>
      <c r="N2529" s="109">
        <v>600</v>
      </c>
      <c r="O2529" s="109">
        <v>3</v>
      </c>
      <c r="P2529" s="109">
        <v>5</v>
      </c>
      <c r="Q2529" s="109" t="s">
        <v>201</v>
      </c>
      <c r="R2529" s="110"/>
      <c r="S2529" s="128"/>
      <c r="T2529" s="128"/>
      <c r="U2529" s="128"/>
      <c r="V2529" s="128"/>
      <c r="W2529" s="128"/>
      <c r="X2529" s="128"/>
      <c r="Y2529" s="128"/>
      <c r="Z2529" s="128"/>
      <c r="AA2529" s="135"/>
    </row>
    <row r="2530" spans="1:31" x14ac:dyDescent="0.2">
      <c r="A2530" s="139" t="s">
        <v>1061</v>
      </c>
      <c r="B2530" s="126" t="s">
        <v>76</v>
      </c>
      <c r="C2530" s="142">
        <v>43666</v>
      </c>
      <c r="D2530" s="143" t="s">
        <v>78</v>
      </c>
      <c r="E2530" s="126"/>
      <c r="F2530" s="126"/>
      <c r="G2530" s="126"/>
      <c r="H2530" s="126"/>
      <c r="I2530" s="126"/>
      <c r="J2530" s="136" t="s">
        <v>79</v>
      </c>
      <c r="K2530" s="100" t="s">
        <v>23</v>
      </c>
      <c r="L2530" s="93" t="s">
        <v>60</v>
      </c>
      <c r="M2530" s="111" t="s">
        <v>181</v>
      </c>
      <c r="N2530" s="101">
        <v>600</v>
      </c>
      <c r="O2530" s="101">
        <v>3</v>
      </c>
      <c r="P2530" s="101">
        <v>22</v>
      </c>
      <c r="Q2530" s="101">
        <v>110</v>
      </c>
      <c r="R2530" s="102"/>
      <c r="S2530" s="126" t="s">
        <v>73</v>
      </c>
      <c r="T2530" s="126">
        <v>3</v>
      </c>
      <c r="U2530" s="126">
        <v>22</v>
      </c>
      <c r="V2530" s="126">
        <v>52</v>
      </c>
      <c r="W2530" s="126">
        <v>50</v>
      </c>
      <c r="X2530" s="126">
        <v>5288.35</v>
      </c>
      <c r="Y2530" s="126" t="s">
        <v>74</v>
      </c>
      <c r="Z2530" s="126"/>
      <c r="AA2530" s="133" t="s">
        <v>85</v>
      </c>
      <c r="AE2530" t="str">
        <f>IF(P2530&gt;U2530,"XXXX","")</f>
        <v/>
      </c>
    </row>
    <row r="2531" spans="1:31" x14ac:dyDescent="0.2">
      <c r="A2531" s="140"/>
      <c r="B2531" s="127"/>
      <c r="C2531" s="127"/>
      <c r="D2531" s="144"/>
      <c r="E2531" s="127"/>
      <c r="F2531" s="127"/>
      <c r="G2531" s="127"/>
      <c r="H2531" s="127"/>
      <c r="I2531" s="127"/>
      <c r="J2531" s="137"/>
      <c r="K2531" s="103" t="s">
        <v>13</v>
      </c>
      <c r="L2531" s="104" t="s">
        <v>60</v>
      </c>
      <c r="M2531" s="112" t="s">
        <v>67</v>
      </c>
      <c r="N2531" s="105">
        <v>600</v>
      </c>
      <c r="O2531" s="105">
        <v>3</v>
      </c>
      <c r="P2531" s="105">
        <v>5</v>
      </c>
      <c r="Q2531" s="105">
        <v>90</v>
      </c>
      <c r="R2531" s="106">
        <v>50</v>
      </c>
      <c r="S2531" s="127"/>
      <c r="T2531" s="127"/>
      <c r="U2531" s="127"/>
      <c r="V2531" s="127"/>
      <c r="W2531" s="127"/>
      <c r="X2531" s="127"/>
      <c r="Y2531" s="127"/>
      <c r="Z2531" s="127"/>
      <c r="AA2531" s="134"/>
    </row>
    <row r="2532" spans="1:31" ht="13.5" thickBot="1" x14ac:dyDescent="0.25">
      <c r="A2532" s="141"/>
      <c r="B2532" s="128"/>
      <c r="C2532" s="128"/>
      <c r="D2532" s="145"/>
      <c r="E2532" s="128"/>
      <c r="F2532" s="128"/>
      <c r="G2532" s="128"/>
      <c r="H2532" s="128"/>
      <c r="I2532" s="128"/>
      <c r="J2532" s="138"/>
      <c r="K2532" s="107" t="s">
        <v>14</v>
      </c>
      <c r="L2532" s="108" t="s">
        <v>60</v>
      </c>
      <c r="M2532" s="113" t="s">
        <v>186</v>
      </c>
      <c r="N2532" s="109">
        <v>600</v>
      </c>
      <c r="O2532" s="109">
        <v>3</v>
      </c>
      <c r="P2532" s="109">
        <v>5</v>
      </c>
      <c r="Q2532" s="109" t="s">
        <v>201</v>
      </c>
      <c r="R2532" s="110"/>
      <c r="S2532" s="128"/>
      <c r="T2532" s="128"/>
      <c r="U2532" s="128"/>
      <c r="V2532" s="128"/>
      <c r="W2532" s="128"/>
      <c r="X2532" s="128"/>
      <c r="Y2532" s="128"/>
      <c r="Z2532" s="128"/>
      <c r="AA2532" s="135"/>
    </row>
    <row r="2533" spans="1:31" x14ac:dyDescent="0.2">
      <c r="A2533" s="139" t="s">
        <v>1062</v>
      </c>
      <c r="B2533" s="126" t="s">
        <v>76</v>
      </c>
      <c r="C2533" s="142">
        <v>43666</v>
      </c>
      <c r="D2533" s="143" t="s">
        <v>78</v>
      </c>
      <c r="E2533" s="126"/>
      <c r="F2533" s="126"/>
      <c r="G2533" s="126"/>
      <c r="H2533" s="126"/>
      <c r="I2533" s="126"/>
      <c r="J2533" s="136" t="s">
        <v>79</v>
      </c>
      <c r="K2533" s="100" t="s">
        <v>23</v>
      </c>
      <c r="L2533" s="93" t="s">
        <v>60</v>
      </c>
      <c r="M2533" s="111" t="s">
        <v>181</v>
      </c>
      <c r="N2533" s="101">
        <v>600</v>
      </c>
      <c r="O2533" s="101">
        <v>3</v>
      </c>
      <c r="P2533" s="101">
        <v>22</v>
      </c>
      <c r="Q2533" s="101">
        <v>125</v>
      </c>
      <c r="R2533" s="102"/>
      <c r="S2533" s="126" t="s">
        <v>73</v>
      </c>
      <c r="T2533" s="126">
        <v>3</v>
      </c>
      <c r="U2533" s="126">
        <v>22</v>
      </c>
      <c r="V2533" s="126">
        <v>52</v>
      </c>
      <c r="W2533" s="126">
        <v>50</v>
      </c>
      <c r="X2533" s="126">
        <v>5288.35</v>
      </c>
      <c r="Y2533" s="126" t="s">
        <v>74</v>
      </c>
      <c r="Z2533" s="126"/>
      <c r="AA2533" s="133" t="s">
        <v>85</v>
      </c>
      <c r="AE2533" t="str">
        <f>IF(P2533&gt;U2533,"XXXX","")</f>
        <v/>
      </c>
    </row>
    <row r="2534" spans="1:31" x14ac:dyDescent="0.2">
      <c r="A2534" s="140"/>
      <c r="B2534" s="127"/>
      <c r="C2534" s="127"/>
      <c r="D2534" s="144"/>
      <c r="E2534" s="127"/>
      <c r="F2534" s="127"/>
      <c r="G2534" s="127"/>
      <c r="H2534" s="127"/>
      <c r="I2534" s="127"/>
      <c r="J2534" s="137"/>
      <c r="K2534" s="103" t="s">
        <v>13</v>
      </c>
      <c r="L2534" s="104" t="s">
        <v>60</v>
      </c>
      <c r="M2534" s="112" t="s">
        <v>67</v>
      </c>
      <c r="N2534" s="105">
        <v>600</v>
      </c>
      <c r="O2534" s="105">
        <v>3</v>
      </c>
      <c r="P2534" s="105">
        <v>5</v>
      </c>
      <c r="Q2534" s="105">
        <v>90</v>
      </c>
      <c r="R2534" s="106">
        <v>50</v>
      </c>
      <c r="S2534" s="127"/>
      <c r="T2534" s="127"/>
      <c r="U2534" s="127"/>
      <c r="V2534" s="127"/>
      <c r="W2534" s="127"/>
      <c r="X2534" s="127"/>
      <c r="Y2534" s="127"/>
      <c r="Z2534" s="127"/>
      <c r="AA2534" s="134"/>
    </row>
    <row r="2535" spans="1:31" ht="13.5" thickBot="1" x14ac:dyDescent="0.25">
      <c r="A2535" s="141"/>
      <c r="B2535" s="128"/>
      <c r="C2535" s="128"/>
      <c r="D2535" s="145"/>
      <c r="E2535" s="128"/>
      <c r="F2535" s="128"/>
      <c r="G2535" s="128"/>
      <c r="H2535" s="128"/>
      <c r="I2535" s="128"/>
      <c r="J2535" s="138"/>
      <c r="K2535" s="107" t="s">
        <v>14</v>
      </c>
      <c r="L2535" s="108" t="s">
        <v>60</v>
      </c>
      <c r="M2535" s="113" t="s">
        <v>186</v>
      </c>
      <c r="N2535" s="109">
        <v>600</v>
      </c>
      <c r="O2535" s="109">
        <v>3</v>
      </c>
      <c r="P2535" s="109">
        <v>5</v>
      </c>
      <c r="Q2535" s="109" t="s">
        <v>201</v>
      </c>
      <c r="R2535" s="110"/>
      <c r="S2535" s="128"/>
      <c r="T2535" s="128"/>
      <c r="U2535" s="128"/>
      <c r="V2535" s="128"/>
      <c r="W2535" s="128"/>
      <c r="X2535" s="128"/>
      <c r="Y2535" s="128"/>
      <c r="Z2535" s="128"/>
      <c r="AA2535" s="135"/>
    </row>
    <row r="2536" spans="1:31" x14ac:dyDescent="0.2">
      <c r="A2536" s="139" t="s">
        <v>1063</v>
      </c>
      <c r="B2536" s="126" t="s">
        <v>76</v>
      </c>
      <c r="C2536" s="142">
        <v>43666</v>
      </c>
      <c r="D2536" s="143" t="s">
        <v>78</v>
      </c>
      <c r="E2536" s="126"/>
      <c r="F2536" s="126"/>
      <c r="G2536" s="126"/>
      <c r="H2536" s="126"/>
      <c r="I2536" s="126"/>
      <c r="J2536" s="136" t="s">
        <v>79</v>
      </c>
      <c r="K2536" s="100" t="s">
        <v>23</v>
      </c>
      <c r="L2536" s="93" t="s">
        <v>60</v>
      </c>
      <c r="M2536" s="111" t="s">
        <v>182</v>
      </c>
      <c r="N2536" s="101">
        <v>480</v>
      </c>
      <c r="O2536" s="101">
        <v>3</v>
      </c>
      <c r="P2536" s="101">
        <v>65</v>
      </c>
      <c r="Q2536" s="101">
        <v>50</v>
      </c>
      <c r="R2536" s="102"/>
      <c r="S2536" s="126" t="s">
        <v>72</v>
      </c>
      <c r="T2536" s="126">
        <v>3</v>
      </c>
      <c r="U2536" s="126">
        <v>65</v>
      </c>
      <c r="V2536" s="126">
        <v>40</v>
      </c>
      <c r="W2536" s="126">
        <v>30</v>
      </c>
      <c r="X2536" s="126">
        <v>5288.35</v>
      </c>
      <c r="Y2536" s="126" t="s">
        <v>74</v>
      </c>
      <c r="Z2536" s="126"/>
      <c r="AA2536" s="133" t="s">
        <v>85</v>
      </c>
      <c r="AE2536" t="str">
        <f>IF(P2536&gt;U2536,"XXXX","")</f>
        <v/>
      </c>
    </row>
    <row r="2537" spans="1:31" x14ac:dyDescent="0.2">
      <c r="A2537" s="140"/>
      <c r="B2537" s="127"/>
      <c r="C2537" s="127"/>
      <c r="D2537" s="144"/>
      <c r="E2537" s="127"/>
      <c r="F2537" s="127"/>
      <c r="G2537" s="127"/>
      <c r="H2537" s="127"/>
      <c r="I2537" s="127"/>
      <c r="J2537" s="137"/>
      <c r="K2537" s="103" t="s">
        <v>13</v>
      </c>
      <c r="L2537" s="104" t="s">
        <v>60</v>
      </c>
      <c r="M2537" s="112" t="s">
        <v>67</v>
      </c>
      <c r="N2537" s="105">
        <v>480</v>
      </c>
      <c r="O2537" s="105">
        <v>3</v>
      </c>
      <c r="P2537" s="105">
        <v>5</v>
      </c>
      <c r="Q2537" s="105">
        <v>90</v>
      </c>
      <c r="R2537" s="106">
        <v>50</v>
      </c>
      <c r="S2537" s="127"/>
      <c r="T2537" s="127"/>
      <c r="U2537" s="127"/>
      <c r="V2537" s="127"/>
      <c r="W2537" s="127"/>
      <c r="X2537" s="127"/>
      <c r="Y2537" s="127"/>
      <c r="Z2537" s="127"/>
      <c r="AA2537" s="134"/>
    </row>
    <row r="2538" spans="1:31" ht="13.5" thickBot="1" x14ac:dyDescent="0.25">
      <c r="A2538" s="141"/>
      <c r="B2538" s="128"/>
      <c r="C2538" s="128"/>
      <c r="D2538" s="145"/>
      <c r="E2538" s="128"/>
      <c r="F2538" s="128"/>
      <c r="G2538" s="128"/>
      <c r="H2538" s="128"/>
      <c r="I2538" s="128"/>
      <c r="J2538" s="138"/>
      <c r="K2538" s="107" t="s">
        <v>14</v>
      </c>
      <c r="L2538" s="108" t="s">
        <v>60</v>
      </c>
      <c r="M2538" s="113" t="s">
        <v>186</v>
      </c>
      <c r="N2538" s="109">
        <v>480</v>
      </c>
      <c r="O2538" s="109">
        <v>3</v>
      </c>
      <c r="P2538" s="109">
        <v>5</v>
      </c>
      <c r="Q2538" s="109" t="s">
        <v>201</v>
      </c>
      <c r="R2538" s="110"/>
      <c r="S2538" s="128"/>
      <c r="T2538" s="128"/>
      <c r="U2538" s="128"/>
      <c r="V2538" s="128"/>
      <c r="W2538" s="128"/>
      <c r="X2538" s="128"/>
      <c r="Y2538" s="128"/>
      <c r="Z2538" s="128"/>
      <c r="AA2538" s="135"/>
    </row>
    <row r="2539" spans="1:31" x14ac:dyDescent="0.2">
      <c r="A2539" s="139" t="s">
        <v>1064</v>
      </c>
      <c r="B2539" s="126" t="s">
        <v>76</v>
      </c>
      <c r="C2539" s="142">
        <v>43666</v>
      </c>
      <c r="D2539" s="143" t="s">
        <v>78</v>
      </c>
      <c r="E2539" s="126"/>
      <c r="F2539" s="126"/>
      <c r="G2539" s="126"/>
      <c r="H2539" s="126"/>
      <c r="I2539" s="126"/>
      <c r="J2539" s="136" t="s">
        <v>79</v>
      </c>
      <c r="K2539" s="100" t="s">
        <v>23</v>
      </c>
      <c r="L2539" s="93" t="s">
        <v>60</v>
      </c>
      <c r="M2539" s="111" t="s">
        <v>182</v>
      </c>
      <c r="N2539" s="101">
        <v>480</v>
      </c>
      <c r="O2539" s="101">
        <v>3</v>
      </c>
      <c r="P2539" s="101">
        <v>65</v>
      </c>
      <c r="Q2539" s="101">
        <v>60</v>
      </c>
      <c r="R2539" s="102"/>
      <c r="S2539" s="126" t="s">
        <v>72</v>
      </c>
      <c r="T2539" s="126">
        <v>3</v>
      </c>
      <c r="U2539" s="126">
        <v>65</v>
      </c>
      <c r="V2539" s="126">
        <v>40</v>
      </c>
      <c r="W2539" s="126">
        <v>30</v>
      </c>
      <c r="X2539" s="126">
        <v>5288.35</v>
      </c>
      <c r="Y2539" s="126" t="s">
        <v>74</v>
      </c>
      <c r="Z2539" s="126"/>
      <c r="AA2539" s="133" t="s">
        <v>85</v>
      </c>
      <c r="AE2539" t="str">
        <f>IF(P2539&gt;U2539,"XXXX","")</f>
        <v/>
      </c>
    </row>
    <row r="2540" spans="1:31" x14ac:dyDescent="0.2">
      <c r="A2540" s="140"/>
      <c r="B2540" s="127"/>
      <c r="C2540" s="127"/>
      <c r="D2540" s="144"/>
      <c r="E2540" s="127"/>
      <c r="F2540" s="127"/>
      <c r="G2540" s="127"/>
      <c r="H2540" s="127"/>
      <c r="I2540" s="127"/>
      <c r="J2540" s="137"/>
      <c r="K2540" s="103" t="s">
        <v>13</v>
      </c>
      <c r="L2540" s="104" t="s">
        <v>60</v>
      </c>
      <c r="M2540" s="112" t="s">
        <v>67</v>
      </c>
      <c r="N2540" s="105">
        <v>480</v>
      </c>
      <c r="O2540" s="105">
        <v>3</v>
      </c>
      <c r="P2540" s="105">
        <v>5</v>
      </c>
      <c r="Q2540" s="105">
        <v>90</v>
      </c>
      <c r="R2540" s="106">
        <v>50</v>
      </c>
      <c r="S2540" s="127"/>
      <c r="T2540" s="127"/>
      <c r="U2540" s="127"/>
      <c r="V2540" s="127"/>
      <c r="W2540" s="127"/>
      <c r="X2540" s="127"/>
      <c r="Y2540" s="127"/>
      <c r="Z2540" s="127"/>
      <c r="AA2540" s="134"/>
    </row>
    <row r="2541" spans="1:31" ht="13.5" thickBot="1" x14ac:dyDescent="0.25">
      <c r="A2541" s="141"/>
      <c r="B2541" s="128"/>
      <c r="C2541" s="128"/>
      <c r="D2541" s="145"/>
      <c r="E2541" s="128"/>
      <c r="F2541" s="128"/>
      <c r="G2541" s="128"/>
      <c r="H2541" s="128"/>
      <c r="I2541" s="128"/>
      <c r="J2541" s="138"/>
      <c r="K2541" s="107" t="s">
        <v>14</v>
      </c>
      <c r="L2541" s="108" t="s">
        <v>60</v>
      </c>
      <c r="M2541" s="113" t="s">
        <v>186</v>
      </c>
      <c r="N2541" s="109">
        <v>480</v>
      </c>
      <c r="O2541" s="109">
        <v>3</v>
      </c>
      <c r="P2541" s="109">
        <v>5</v>
      </c>
      <c r="Q2541" s="109" t="s">
        <v>201</v>
      </c>
      <c r="R2541" s="110"/>
      <c r="S2541" s="128"/>
      <c r="T2541" s="128"/>
      <c r="U2541" s="128"/>
      <c r="V2541" s="128"/>
      <c r="W2541" s="128"/>
      <c r="X2541" s="128"/>
      <c r="Y2541" s="128"/>
      <c r="Z2541" s="128"/>
      <c r="AA2541" s="135"/>
    </row>
    <row r="2542" spans="1:31" x14ac:dyDescent="0.2">
      <c r="A2542" s="139" t="s">
        <v>1065</v>
      </c>
      <c r="B2542" s="126" t="s">
        <v>76</v>
      </c>
      <c r="C2542" s="142">
        <v>43666</v>
      </c>
      <c r="D2542" s="143" t="s">
        <v>78</v>
      </c>
      <c r="E2542" s="126"/>
      <c r="F2542" s="126"/>
      <c r="G2542" s="126"/>
      <c r="H2542" s="126"/>
      <c r="I2542" s="126"/>
      <c r="J2542" s="136" t="s">
        <v>79</v>
      </c>
      <c r="K2542" s="100" t="s">
        <v>23</v>
      </c>
      <c r="L2542" s="93" t="s">
        <v>60</v>
      </c>
      <c r="M2542" s="111" t="s">
        <v>182</v>
      </c>
      <c r="N2542" s="101">
        <v>480</v>
      </c>
      <c r="O2542" s="101">
        <v>3</v>
      </c>
      <c r="P2542" s="101">
        <v>65</v>
      </c>
      <c r="Q2542" s="101">
        <v>70</v>
      </c>
      <c r="R2542" s="102"/>
      <c r="S2542" s="126" t="s">
        <v>72</v>
      </c>
      <c r="T2542" s="126">
        <v>3</v>
      </c>
      <c r="U2542" s="126">
        <v>65</v>
      </c>
      <c r="V2542" s="126">
        <v>40</v>
      </c>
      <c r="W2542" s="126">
        <v>30</v>
      </c>
      <c r="X2542" s="126">
        <v>5288.35</v>
      </c>
      <c r="Y2542" s="126" t="s">
        <v>74</v>
      </c>
      <c r="Z2542" s="126"/>
      <c r="AA2542" s="133" t="s">
        <v>85</v>
      </c>
      <c r="AE2542" t="str">
        <f>IF(P2542&gt;U2542,"XXXX","")</f>
        <v/>
      </c>
    </row>
    <row r="2543" spans="1:31" x14ac:dyDescent="0.2">
      <c r="A2543" s="140"/>
      <c r="B2543" s="127"/>
      <c r="C2543" s="127"/>
      <c r="D2543" s="144"/>
      <c r="E2543" s="127"/>
      <c r="F2543" s="127"/>
      <c r="G2543" s="127"/>
      <c r="H2543" s="127"/>
      <c r="I2543" s="127"/>
      <c r="J2543" s="137"/>
      <c r="K2543" s="103" t="s">
        <v>13</v>
      </c>
      <c r="L2543" s="104" t="s">
        <v>60</v>
      </c>
      <c r="M2543" s="112" t="s">
        <v>67</v>
      </c>
      <c r="N2543" s="105">
        <v>480</v>
      </c>
      <c r="O2543" s="105">
        <v>3</v>
      </c>
      <c r="P2543" s="105">
        <v>5</v>
      </c>
      <c r="Q2543" s="105">
        <v>90</v>
      </c>
      <c r="R2543" s="106">
        <v>50</v>
      </c>
      <c r="S2543" s="127"/>
      <c r="T2543" s="127"/>
      <c r="U2543" s="127"/>
      <c r="V2543" s="127"/>
      <c r="W2543" s="127"/>
      <c r="X2543" s="127"/>
      <c r="Y2543" s="127"/>
      <c r="Z2543" s="127"/>
      <c r="AA2543" s="134"/>
    </row>
    <row r="2544" spans="1:31" ht="13.5" thickBot="1" x14ac:dyDescent="0.25">
      <c r="A2544" s="141"/>
      <c r="B2544" s="128"/>
      <c r="C2544" s="128"/>
      <c r="D2544" s="145"/>
      <c r="E2544" s="128"/>
      <c r="F2544" s="128"/>
      <c r="G2544" s="128"/>
      <c r="H2544" s="128"/>
      <c r="I2544" s="128"/>
      <c r="J2544" s="138"/>
      <c r="K2544" s="107" t="s">
        <v>14</v>
      </c>
      <c r="L2544" s="108" t="s">
        <v>60</v>
      </c>
      <c r="M2544" s="113" t="s">
        <v>186</v>
      </c>
      <c r="N2544" s="109">
        <v>480</v>
      </c>
      <c r="O2544" s="109">
        <v>3</v>
      </c>
      <c r="P2544" s="109">
        <v>5</v>
      </c>
      <c r="Q2544" s="109" t="s">
        <v>201</v>
      </c>
      <c r="R2544" s="110"/>
      <c r="S2544" s="128"/>
      <c r="T2544" s="128"/>
      <c r="U2544" s="128"/>
      <c r="V2544" s="128"/>
      <c r="W2544" s="128"/>
      <c r="X2544" s="128"/>
      <c r="Y2544" s="128"/>
      <c r="Z2544" s="128"/>
      <c r="AA2544" s="135"/>
    </row>
    <row r="2545" spans="1:31" x14ac:dyDescent="0.2">
      <c r="A2545" s="139" t="s">
        <v>1066</v>
      </c>
      <c r="B2545" s="126" t="s">
        <v>76</v>
      </c>
      <c r="C2545" s="142">
        <v>43666</v>
      </c>
      <c r="D2545" s="143" t="s">
        <v>78</v>
      </c>
      <c r="E2545" s="126"/>
      <c r="F2545" s="126"/>
      <c r="G2545" s="126"/>
      <c r="H2545" s="126"/>
      <c r="I2545" s="126"/>
      <c r="J2545" s="136" t="s">
        <v>79</v>
      </c>
      <c r="K2545" s="100" t="s">
        <v>23</v>
      </c>
      <c r="L2545" s="93" t="s">
        <v>60</v>
      </c>
      <c r="M2545" s="111" t="s">
        <v>182</v>
      </c>
      <c r="N2545" s="101">
        <v>480</v>
      </c>
      <c r="O2545" s="101">
        <v>3</v>
      </c>
      <c r="P2545" s="101">
        <v>65</v>
      </c>
      <c r="Q2545" s="101">
        <v>80</v>
      </c>
      <c r="R2545" s="102"/>
      <c r="S2545" s="126" t="s">
        <v>72</v>
      </c>
      <c r="T2545" s="126">
        <v>3</v>
      </c>
      <c r="U2545" s="126">
        <v>65</v>
      </c>
      <c r="V2545" s="126">
        <v>40</v>
      </c>
      <c r="W2545" s="126">
        <v>30</v>
      </c>
      <c r="X2545" s="126">
        <v>5288.35</v>
      </c>
      <c r="Y2545" s="126" t="s">
        <v>74</v>
      </c>
      <c r="Z2545" s="126"/>
      <c r="AA2545" s="133" t="s">
        <v>85</v>
      </c>
      <c r="AE2545" t="str">
        <f>IF(P2545&gt;U2545,"XXXX","")</f>
        <v/>
      </c>
    </row>
    <row r="2546" spans="1:31" x14ac:dyDescent="0.2">
      <c r="A2546" s="140"/>
      <c r="B2546" s="127"/>
      <c r="C2546" s="127"/>
      <c r="D2546" s="144"/>
      <c r="E2546" s="127"/>
      <c r="F2546" s="127"/>
      <c r="G2546" s="127"/>
      <c r="H2546" s="127"/>
      <c r="I2546" s="127"/>
      <c r="J2546" s="137"/>
      <c r="K2546" s="103" t="s">
        <v>13</v>
      </c>
      <c r="L2546" s="104" t="s">
        <v>60</v>
      </c>
      <c r="M2546" s="112" t="s">
        <v>67</v>
      </c>
      <c r="N2546" s="105">
        <v>480</v>
      </c>
      <c r="O2546" s="105">
        <v>3</v>
      </c>
      <c r="P2546" s="105">
        <v>5</v>
      </c>
      <c r="Q2546" s="105">
        <v>90</v>
      </c>
      <c r="R2546" s="106">
        <v>50</v>
      </c>
      <c r="S2546" s="127"/>
      <c r="T2546" s="127"/>
      <c r="U2546" s="127"/>
      <c r="V2546" s="127"/>
      <c r="W2546" s="127"/>
      <c r="X2546" s="127"/>
      <c r="Y2546" s="127"/>
      <c r="Z2546" s="127"/>
      <c r="AA2546" s="134"/>
    </row>
    <row r="2547" spans="1:31" ht="13.5" thickBot="1" x14ac:dyDescent="0.25">
      <c r="A2547" s="141"/>
      <c r="B2547" s="128"/>
      <c r="C2547" s="128"/>
      <c r="D2547" s="145"/>
      <c r="E2547" s="128"/>
      <c r="F2547" s="128"/>
      <c r="G2547" s="128"/>
      <c r="H2547" s="128"/>
      <c r="I2547" s="128"/>
      <c r="J2547" s="138"/>
      <c r="K2547" s="107" t="s">
        <v>14</v>
      </c>
      <c r="L2547" s="108" t="s">
        <v>60</v>
      </c>
      <c r="M2547" s="113" t="s">
        <v>186</v>
      </c>
      <c r="N2547" s="109">
        <v>480</v>
      </c>
      <c r="O2547" s="109">
        <v>3</v>
      </c>
      <c r="P2547" s="109">
        <v>5</v>
      </c>
      <c r="Q2547" s="109" t="s">
        <v>201</v>
      </c>
      <c r="R2547" s="110"/>
      <c r="S2547" s="128"/>
      <c r="T2547" s="128"/>
      <c r="U2547" s="128"/>
      <c r="V2547" s="128"/>
      <c r="W2547" s="128"/>
      <c r="X2547" s="128"/>
      <c r="Y2547" s="128"/>
      <c r="Z2547" s="128"/>
      <c r="AA2547" s="135"/>
    </row>
    <row r="2548" spans="1:31" x14ac:dyDescent="0.2">
      <c r="A2548" s="139" t="s">
        <v>1067</v>
      </c>
      <c r="B2548" s="126" t="s">
        <v>76</v>
      </c>
      <c r="C2548" s="142">
        <v>43666</v>
      </c>
      <c r="D2548" s="143" t="s">
        <v>78</v>
      </c>
      <c r="E2548" s="126"/>
      <c r="F2548" s="126"/>
      <c r="G2548" s="126"/>
      <c r="H2548" s="126"/>
      <c r="I2548" s="126"/>
      <c r="J2548" s="136" t="s">
        <v>79</v>
      </c>
      <c r="K2548" s="100" t="s">
        <v>23</v>
      </c>
      <c r="L2548" s="93" t="s">
        <v>60</v>
      </c>
      <c r="M2548" s="111" t="s">
        <v>182</v>
      </c>
      <c r="N2548" s="101">
        <v>480</v>
      </c>
      <c r="O2548" s="101">
        <v>3</v>
      </c>
      <c r="P2548" s="101">
        <v>65</v>
      </c>
      <c r="Q2548" s="101">
        <v>90</v>
      </c>
      <c r="R2548" s="102"/>
      <c r="S2548" s="126" t="s">
        <v>72</v>
      </c>
      <c r="T2548" s="126">
        <v>3</v>
      </c>
      <c r="U2548" s="126">
        <v>65</v>
      </c>
      <c r="V2548" s="126">
        <v>40</v>
      </c>
      <c r="W2548" s="126">
        <v>30</v>
      </c>
      <c r="X2548" s="126">
        <v>5288.35</v>
      </c>
      <c r="Y2548" s="126" t="s">
        <v>74</v>
      </c>
      <c r="Z2548" s="126"/>
      <c r="AA2548" s="133" t="s">
        <v>85</v>
      </c>
      <c r="AE2548" t="str">
        <f>IF(P2548&gt;U2548,"XXXX","")</f>
        <v/>
      </c>
    </row>
    <row r="2549" spans="1:31" x14ac:dyDescent="0.2">
      <c r="A2549" s="140"/>
      <c r="B2549" s="127"/>
      <c r="C2549" s="127"/>
      <c r="D2549" s="144"/>
      <c r="E2549" s="127"/>
      <c r="F2549" s="127"/>
      <c r="G2549" s="127"/>
      <c r="H2549" s="127"/>
      <c r="I2549" s="127"/>
      <c r="J2549" s="137"/>
      <c r="K2549" s="103" t="s">
        <v>13</v>
      </c>
      <c r="L2549" s="104" t="s">
        <v>60</v>
      </c>
      <c r="M2549" s="112" t="s">
        <v>67</v>
      </c>
      <c r="N2549" s="105">
        <v>480</v>
      </c>
      <c r="O2549" s="105">
        <v>3</v>
      </c>
      <c r="P2549" s="105">
        <v>5</v>
      </c>
      <c r="Q2549" s="105">
        <v>90</v>
      </c>
      <c r="R2549" s="106">
        <v>50</v>
      </c>
      <c r="S2549" s="127"/>
      <c r="T2549" s="127"/>
      <c r="U2549" s="127"/>
      <c r="V2549" s="127"/>
      <c r="W2549" s="127"/>
      <c r="X2549" s="127"/>
      <c r="Y2549" s="127"/>
      <c r="Z2549" s="127"/>
      <c r="AA2549" s="134"/>
    </row>
    <row r="2550" spans="1:31" ht="13.5" thickBot="1" x14ac:dyDescent="0.25">
      <c r="A2550" s="141"/>
      <c r="B2550" s="128"/>
      <c r="C2550" s="128"/>
      <c r="D2550" s="145"/>
      <c r="E2550" s="128"/>
      <c r="F2550" s="128"/>
      <c r="G2550" s="128"/>
      <c r="H2550" s="128"/>
      <c r="I2550" s="128"/>
      <c r="J2550" s="138"/>
      <c r="K2550" s="107" t="s">
        <v>14</v>
      </c>
      <c r="L2550" s="108" t="s">
        <v>60</v>
      </c>
      <c r="M2550" s="113" t="s">
        <v>186</v>
      </c>
      <c r="N2550" s="109">
        <v>480</v>
      </c>
      <c r="O2550" s="109">
        <v>3</v>
      </c>
      <c r="P2550" s="109">
        <v>5</v>
      </c>
      <c r="Q2550" s="109" t="s">
        <v>201</v>
      </c>
      <c r="R2550" s="110"/>
      <c r="S2550" s="128"/>
      <c r="T2550" s="128"/>
      <c r="U2550" s="128"/>
      <c r="V2550" s="128"/>
      <c r="W2550" s="128"/>
      <c r="X2550" s="128"/>
      <c r="Y2550" s="128"/>
      <c r="Z2550" s="128"/>
      <c r="AA2550" s="135"/>
    </row>
    <row r="2551" spans="1:31" x14ac:dyDescent="0.2">
      <c r="A2551" s="139" t="s">
        <v>1068</v>
      </c>
      <c r="B2551" s="126" t="s">
        <v>76</v>
      </c>
      <c r="C2551" s="142">
        <v>43666</v>
      </c>
      <c r="D2551" s="143" t="s">
        <v>78</v>
      </c>
      <c r="E2551" s="126"/>
      <c r="F2551" s="126"/>
      <c r="G2551" s="126"/>
      <c r="H2551" s="126"/>
      <c r="I2551" s="126"/>
      <c r="J2551" s="136" t="s">
        <v>79</v>
      </c>
      <c r="K2551" s="100" t="s">
        <v>23</v>
      </c>
      <c r="L2551" s="93" t="s">
        <v>60</v>
      </c>
      <c r="M2551" s="111" t="s">
        <v>182</v>
      </c>
      <c r="N2551" s="101">
        <v>480</v>
      </c>
      <c r="O2551" s="101">
        <v>3</v>
      </c>
      <c r="P2551" s="101">
        <v>65</v>
      </c>
      <c r="Q2551" s="101">
        <v>100</v>
      </c>
      <c r="R2551" s="102"/>
      <c r="S2551" s="126" t="s">
        <v>72</v>
      </c>
      <c r="T2551" s="126">
        <v>3</v>
      </c>
      <c r="U2551" s="126">
        <v>65</v>
      </c>
      <c r="V2551" s="126">
        <v>40</v>
      </c>
      <c r="W2551" s="126">
        <v>30</v>
      </c>
      <c r="X2551" s="126">
        <v>5288.35</v>
      </c>
      <c r="Y2551" s="126" t="s">
        <v>74</v>
      </c>
      <c r="Z2551" s="126"/>
      <c r="AA2551" s="133" t="s">
        <v>85</v>
      </c>
      <c r="AE2551" t="str">
        <f>IF(P2551&gt;U2551,"XXXX","")</f>
        <v/>
      </c>
    </row>
    <row r="2552" spans="1:31" x14ac:dyDescent="0.2">
      <c r="A2552" s="140"/>
      <c r="B2552" s="127"/>
      <c r="C2552" s="127"/>
      <c r="D2552" s="144"/>
      <c r="E2552" s="127"/>
      <c r="F2552" s="127"/>
      <c r="G2552" s="127"/>
      <c r="H2552" s="127"/>
      <c r="I2552" s="127"/>
      <c r="J2552" s="137"/>
      <c r="K2552" s="103" t="s">
        <v>13</v>
      </c>
      <c r="L2552" s="104" t="s">
        <v>60</v>
      </c>
      <c r="M2552" s="112" t="s">
        <v>67</v>
      </c>
      <c r="N2552" s="105">
        <v>480</v>
      </c>
      <c r="O2552" s="105">
        <v>3</v>
      </c>
      <c r="P2552" s="105">
        <v>5</v>
      </c>
      <c r="Q2552" s="105">
        <v>90</v>
      </c>
      <c r="R2552" s="106">
        <v>50</v>
      </c>
      <c r="S2552" s="127"/>
      <c r="T2552" s="127"/>
      <c r="U2552" s="127"/>
      <c r="V2552" s="127"/>
      <c r="W2552" s="127"/>
      <c r="X2552" s="127"/>
      <c r="Y2552" s="127"/>
      <c r="Z2552" s="127"/>
      <c r="AA2552" s="134"/>
    </row>
    <row r="2553" spans="1:31" ht="13.5" thickBot="1" x14ac:dyDescent="0.25">
      <c r="A2553" s="141"/>
      <c r="B2553" s="128"/>
      <c r="C2553" s="128"/>
      <c r="D2553" s="145"/>
      <c r="E2553" s="128"/>
      <c r="F2553" s="128"/>
      <c r="G2553" s="128"/>
      <c r="H2553" s="128"/>
      <c r="I2553" s="128"/>
      <c r="J2553" s="138"/>
      <c r="K2553" s="107" t="s">
        <v>14</v>
      </c>
      <c r="L2553" s="108" t="s">
        <v>60</v>
      </c>
      <c r="M2553" s="113" t="s">
        <v>186</v>
      </c>
      <c r="N2553" s="109">
        <v>480</v>
      </c>
      <c r="O2553" s="109">
        <v>3</v>
      </c>
      <c r="P2553" s="109">
        <v>5</v>
      </c>
      <c r="Q2553" s="109" t="s">
        <v>201</v>
      </c>
      <c r="R2553" s="110"/>
      <c r="S2553" s="128"/>
      <c r="T2553" s="128"/>
      <c r="U2553" s="128"/>
      <c r="V2553" s="128"/>
      <c r="W2553" s="128"/>
      <c r="X2553" s="128"/>
      <c r="Y2553" s="128"/>
      <c r="Z2553" s="128"/>
      <c r="AA2553" s="135"/>
    </row>
    <row r="2554" spans="1:31" x14ac:dyDescent="0.2">
      <c r="A2554" s="139" t="s">
        <v>1069</v>
      </c>
      <c r="B2554" s="126" t="s">
        <v>76</v>
      </c>
      <c r="C2554" s="142">
        <v>43666</v>
      </c>
      <c r="D2554" s="143" t="s">
        <v>78</v>
      </c>
      <c r="E2554" s="126"/>
      <c r="F2554" s="126"/>
      <c r="G2554" s="126"/>
      <c r="H2554" s="126"/>
      <c r="I2554" s="126"/>
      <c r="J2554" s="136" t="s">
        <v>79</v>
      </c>
      <c r="K2554" s="100" t="s">
        <v>23</v>
      </c>
      <c r="L2554" s="93" t="s">
        <v>60</v>
      </c>
      <c r="M2554" s="111" t="s">
        <v>182</v>
      </c>
      <c r="N2554" s="101">
        <v>480</v>
      </c>
      <c r="O2554" s="101">
        <v>3</v>
      </c>
      <c r="P2554" s="101">
        <v>65</v>
      </c>
      <c r="Q2554" s="101">
        <v>110</v>
      </c>
      <c r="R2554" s="102"/>
      <c r="S2554" s="126" t="s">
        <v>72</v>
      </c>
      <c r="T2554" s="126">
        <v>3</v>
      </c>
      <c r="U2554" s="126">
        <v>65</v>
      </c>
      <c r="V2554" s="126">
        <v>40</v>
      </c>
      <c r="W2554" s="126">
        <v>30</v>
      </c>
      <c r="X2554" s="126">
        <v>5288.35</v>
      </c>
      <c r="Y2554" s="126" t="s">
        <v>74</v>
      </c>
      <c r="Z2554" s="126"/>
      <c r="AA2554" s="133" t="s">
        <v>85</v>
      </c>
      <c r="AE2554" t="str">
        <f>IF(P2554&gt;U2554,"XXXX","")</f>
        <v/>
      </c>
    </row>
    <row r="2555" spans="1:31" x14ac:dyDescent="0.2">
      <c r="A2555" s="140"/>
      <c r="B2555" s="127"/>
      <c r="C2555" s="127"/>
      <c r="D2555" s="144"/>
      <c r="E2555" s="127"/>
      <c r="F2555" s="127"/>
      <c r="G2555" s="127"/>
      <c r="H2555" s="127"/>
      <c r="I2555" s="127"/>
      <c r="J2555" s="137"/>
      <c r="K2555" s="103" t="s">
        <v>13</v>
      </c>
      <c r="L2555" s="104" t="s">
        <v>60</v>
      </c>
      <c r="M2555" s="112" t="s">
        <v>67</v>
      </c>
      <c r="N2555" s="105">
        <v>480</v>
      </c>
      <c r="O2555" s="105">
        <v>3</v>
      </c>
      <c r="P2555" s="105">
        <v>5</v>
      </c>
      <c r="Q2555" s="105">
        <v>90</v>
      </c>
      <c r="R2555" s="106">
        <v>50</v>
      </c>
      <c r="S2555" s="127"/>
      <c r="T2555" s="127"/>
      <c r="U2555" s="127"/>
      <c r="V2555" s="127"/>
      <c r="W2555" s="127"/>
      <c r="X2555" s="127"/>
      <c r="Y2555" s="127"/>
      <c r="Z2555" s="127"/>
      <c r="AA2555" s="134"/>
    </row>
    <row r="2556" spans="1:31" ht="13.5" thickBot="1" x14ac:dyDescent="0.25">
      <c r="A2556" s="141"/>
      <c r="B2556" s="128"/>
      <c r="C2556" s="128"/>
      <c r="D2556" s="145"/>
      <c r="E2556" s="128"/>
      <c r="F2556" s="128"/>
      <c r="G2556" s="128"/>
      <c r="H2556" s="128"/>
      <c r="I2556" s="128"/>
      <c r="J2556" s="138"/>
      <c r="K2556" s="107" t="s">
        <v>14</v>
      </c>
      <c r="L2556" s="108" t="s">
        <v>60</v>
      </c>
      <c r="M2556" s="113" t="s">
        <v>186</v>
      </c>
      <c r="N2556" s="109">
        <v>480</v>
      </c>
      <c r="O2556" s="109">
        <v>3</v>
      </c>
      <c r="P2556" s="109">
        <v>5</v>
      </c>
      <c r="Q2556" s="109" t="s">
        <v>201</v>
      </c>
      <c r="R2556" s="110"/>
      <c r="S2556" s="128"/>
      <c r="T2556" s="128"/>
      <c r="U2556" s="128"/>
      <c r="V2556" s="128"/>
      <c r="W2556" s="128"/>
      <c r="X2556" s="128"/>
      <c r="Y2556" s="128"/>
      <c r="Z2556" s="128"/>
      <c r="AA2556" s="135"/>
    </row>
    <row r="2557" spans="1:31" x14ac:dyDescent="0.2">
      <c r="A2557" s="139" t="s">
        <v>1070</v>
      </c>
      <c r="B2557" s="126" t="s">
        <v>76</v>
      </c>
      <c r="C2557" s="142">
        <v>43666</v>
      </c>
      <c r="D2557" s="143" t="s">
        <v>78</v>
      </c>
      <c r="E2557" s="126"/>
      <c r="F2557" s="126"/>
      <c r="G2557" s="126"/>
      <c r="H2557" s="126"/>
      <c r="I2557" s="126"/>
      <c r="J2557" s="136" t="s">
        <v>79</v>
      </c>
      <c r="K2557" s="100" t="s">
        <v>23</v>
      </c>
      <c r="L2557" s="93" t="s">
        <v>60</v>
      </c>
      <c r="M2557" s="111" t="s">
        <v>182</v>
      </c>
      <c r="N2557" s="101">
        <v>480</v>
      </c>
      <c r="O2557" s="101">
        <v>3</v>
      </c>
      <c r="P2557" s="101">
        <v>65</v>
      </c>
      <c r="Q2557" s="101">
        <v>125</v>
      </c>
      <c r="R2557" s="102"/>
      <c r="S2557" s="126" t="s">
        <v>72</v>
      </c>
      <c r="T2557" s="126">
        <v>3</v>
      </c>
      <c r="U2557" s="126">
        <v>65</v>
      </c>
      <c r="V2557" s="126">
        <v>40</v>
      </c>
      <c r="W2557" s="126">
        <v>30</v>
      </c>
      <c r="X2557" s="126">
        <v>5288.35</v>
      </c>
      <c r="Y2557" s="126" t="s">
        <v>74</v>
      </c>
      <c r="Z2557" s="126"/>
      <c r="AA2557" s="133" t="s">
        <v>85</v>
      </c>
      <c r="AE2557" t="str">
        <f>IF(P2557&gt;U2557,"XXXX","")</f>
        <v/>
      </c>
    </row>
    <row r="2558" spans="1:31" x14ac:dyDescent="0.2">
      <c r="A2558" s="140"/>
      <c r="B2558" s="127"/>
      <c r="C2558" s="127"/>
      <c r="D2558" s="144"/>
      <c r="E2558" s="127"/>
      <c r="F2558" s="127"/>
      <c r="G2558" s="127"/>
      <c r="H2558" s="127"/>
      <c r="I2558" s="127"/>
      <c r="J2558" s="137"/>
      <c r="K2558" s="103" t="s">
        <v>13</v>
      </c>
      <c r="L2558" s="104" t="s">
        <v>60</v>
      </c>
      <c r="M2558" s="112" t="s">
        <v>67</v>
      </c>
      <c r="N2558" s="105">
        <v>480</v>
      </c>
      <c r="O2558" s="105">
        <v>3</v>
      </c>
      <c r="P2558" s="105">
        <v>5</v>
      </c>
      <c r="Q2558" s="105">
        <v>90</v>
      </c>
      <c r="R2558" s="106">
        <v>50</v>
      </c>
      <c r="S2558" s="127"/>
      <c r="T2558" s="127"/>
      <c r="U2558" s="127"/>
      <c r="V2558" s="127"/>
      <c r="W2558" s="127"/>
      <c r="X2558" s="127"/>
      <c r="Y2558" s="127"/>
      <c r="Z2558" s="127"/>
      <c r="AA2558" s="134"/>
    </row>
    <row r="2559" spans="1:31" ht="13.5" thickBot="1" x14ac:dyDescent="0.25">
      <c r="A2559" s="141"/>
      <c r="B2559" s="128"/>
      <c r="C2559" s="128"/>
      <c r="D2559" s="145"/>
      <c r="E2559" s="128"/>
      <c r="F2559" s="128"/>
      <c r="G2559" s="128"/>
      <c r="H2559" s="128"/>
      <c r="I2559" s="128"/>
      <c r="J2559" s="138"/>
      <c r="K2559" s="107" t="s">
        <v>14</v>
      </c>
      <c r="L2559" s="108" t="s">
        <v>60</v>
      </c>
      <c r="M2559" s="113" t="s">
        <v>186</v>
      </c>
      <c r="N2559" s="109">
        <v>480</v>
      </c>
      <c r="O2559" s="109">
        <v>3</v>
      </c>
      <c r="P2559" s="109">
        <v>5</v>
      </c>
      <c r="Q2559" s="109" t="s">
        <v>201</v>
      </c>
      <c r="R2559" s="110"/>
      <c r="S2559" s="128"/>
      <c r="T2559" s="128"/>
      <c r="U2559" s="128"/>
      <c r="V2559" s="128"/>
      <c r="W2559" s="128"/>
      <c r="X2559" s="128"/>
      <c r="Y2559" s="128"/>
      <c r="Z2559" s="128"/>
      <c r="AA2559" s="135"/>
    </row>
    <row r="2560" spans="1:31" x14ac:dyDescent="0.2">
      <c r="A2560" s="139" t="s">
        <v>1071</v>
      </c>
      <c r="B2560" s="126" t="s">
        <v>76</v>
      </c>
      <c r="C2560" s="142">
        <v>43666</v>
      </c>
      <c r="D2560" s="143" t="s">
        <v>78</v>
      </c>
      <c r="E2560" s="126"/>
      <c r="F2560" s="126"/>
      <c r="G2560" s="126"/>
      <c r="H2560" s="126"/>
      <c r="I2560" s="126"/>
      <c r="J2560" s="136" t="s">
        <v>79</v>
      </c>
      <c r="K2560" s="100" t="s">
        <v>23</v>
      </c>
      <c r="L2560" s="93" t="s">
        <v>60</v>
      </c>
      <c r="M2560" s="111" t="s">
        <v>182</v>
      </c>
      <c r="N2560" s="101">
        <v>480</v>
      </c>
      <c r="O2560" s="101">
        <v>3</v>
      </c>
      <c r="P2560" s="101">
        <v>65</v>
      </c>
      <c r="Q2560" s="101">
        <v>70</v>
      </c>
      <c r="R2560" s="102"/>
      <c r="S2560" s="126" t="s">
        <v>72</v>
      </c>
      <c r="T2560" s="126">
        <v>3</v>
      </c>
      <c r="U2560" s="126">
        <v>65</v>
      </c>
      <c r="V2560" s="126">
        <v>52</v>
      </c>
      <c r="W2560" s="126">
        <v>40</v>
      </c>
      <c r="X2560" s="126">
        <v>5288.35</v>
      </c>
      <c r="Y2560" s="126" t="s">
        <v>74</v>
      </c>
      <c r="Z2560" s="126"/>
      <c r="AA2560" s="133" t="s">
        <v>85</v>
      </c>
      <c r="AE2560" t="str">
        <f>IF(P2560&gt;U2560,"XXXX","")</f>
        <v/>
      </c>
    </row>
    <row r="2561" spans="1:31" x14ac:dyDescent="0.2">
      <c r="A2561" s="140"/>
      <c r="B2561" s="127"/>
      <c r="C2561" s="127"/>
      <c r="D2561" s="144"/>
      <c r="E2561" s="127"/>
      <c r="F2561" s="127"/>
      <c r="G2561" s="127"/>
      <c r="H2561" s="127"/>
      <c r="I2561" s="127"/>
      <c r="J2561" s="137"/>
      <c r="K2561" s="103" t="s">
        <v>13</v>
      </c>
      <c r="L2561" s="104" t="s">
        <v>60</v>
      </c>
      <c r="M2561" s="112" t="s">
        <v>67</v>
      </c>
      <c r="N2561" s="105">
        <v>480</v>
      </c>
      <c r="O2561" s="105">
        <v>3</v>
      </c>
      <c r="P2561" s="105">
        <v>5</v>
      </c>
      <c r="Q2561" s="105">
        <v>90</v>
      </c>
      <c r="R2561" s="106">
        <v>50</v>
      </c>
      <c r="S2561" s="127"/>
      <c r="T2561" s="127"/>
      <c r="U2561" s="127"/>
      <c r="V2561" s="127"/>
      <c r="W2561" s="127"/>
      <c r="X2561" s="127"/>
      <c r="Y2561" s="127"/>
      <c r="Z2561" s="127"/>
      <c r="AA2561" s="134"/>
    </row>
    <row r="2562" spans="1:31" ht="13.5" thickBot="1" x14ac:dyDescent="0.25">
      <c r="A2562" s="141"/>
      <c r="B2562" s="128"/>
      <c r="C2562" s="128"/>
      <c r="D2562" s="145"/>
      <c r="E2562" s="128"/>
      <c r="F2562" s="128"/>
      <c r="G2562" s="128"/>
      <c r="H2562" s="128"/>
      <c r="I2562" s="128"/>
      <c r="J2562" s="138"/>
      <c r="K2562" s="107" t="s">
        <v>14</v>
      </c>
      <c r="L2562" s="108" t="s">
        <v>60</v>
      </c>
      <c r="M2562" s="113" t="s">
        <v>186</v>
      </c>
      <c r="N2562" s="109">
        <v>480</v>
      </c>
      <c r="O2562" s="109">
        <v>3</v>
      </c>
      <c r="P2562" s="109">
        <v>5</v>
      </c>
      <c r="Q2562" s="109" t="s">
        <v>201</v>
      </c>
      <c r="R2562" s="110"/>
      <c r="S2562" s="128"/>
      <c r="T2562" s="128"/>
      <c r="U2562" s="128"/>
      <c r="V2562" s="128"/>
      <c r="W2562" s="128"/>
      <c r="X2562" s="128"/>
      <c r="Y2562" s="128"/>
      <c r="Z2562" s="128"/>
      <c r="AA2562" s="135"/>
    </row>
    <row r="2563" spans="1:31" x14ac:dyDescent="0.2">
      <c r="A2563" s="139" t="s">
        <v>1072</v>
      </c>
      <c r="B2563" s="126" t="s">
        <v>76</v>
      </c>
      <c r="C2563" s="142">
        <v>43666</v>
      </c>
      <c r="D2563" s="143" t="s">
        <v>78</v>
      </c>
      <c r="E2563" s="126"/>
      <c r="F2563" s="126"/>
      <c r="G2563" s="126"/>
      <c r="H2563" s="126"/>
      <c r="I2563" s="126"/>
      <c r="J2563" s="136" t="s">
        <v>79</v>
      </c>
      <c r="K2563" s="100" t="s">
        <v>23</v>
      </c>
      <c r="L2563" s="93" t="s">
        <v>60</v>
      </c>
      <c r="M2563" s="111" t="s">
        <v>182</v>
      </c>
      <c r="N2563" s="101">
        <v>480</v>
      </c>
      <c r="O2563" s="101">
        <v>3</v>
      </c>
      <c r="P2563" s="101">
        <v>65</v>
      </c>
      <c r="Q2563" s="101">
        <v>80</v>
      </c>
      <c r="R2563" s="102"/>
      <c r="S2563" s="126" t="s">
        <v>72</v>
      </c>
      <c r="T2563" s="126">
        <v>3</v>
      </c>
      <c r="U2563" s="126">
        <v>65</v>
      </c>
      <c r="V2563" s="126">
        <v>52</v>
      </c>
      <c r="W2563" s="126">
        <v>40</v>
      </c>
      <c r="X2563" s="126">
        <v>5288.35</v>
      </c>
      <c r="Y2563" s="126" t="s">
        <v>74</v>
      </c>
      <c r="Z2563" s="126"/>
      <c r="AA2563" s="133" t="s">
        <v>85</v>
      </c>
      <c r="AE2563" t="str">
        <f>IF(P2563&gt;U2563,"XXXX","")</f>
        <v/>
      </c>
    </row>
    <row r="2564" spans="1:31" x14ac:dyDescent="0.2">
      <c r="A2564" s="140"/>
      <c r="B2564" s="127"/>
      <c r="C2564" s="127"/>
      <c r="D2564" s="144"/>
      <c r="E2564" s="127"/>
      <c r="F2564" s="127"/>
      <c r="G2564" s="127"/>
      <c r="H2564" s="127"/>
      <c r="I2564" s="127"/>
      <c r="J2564" s="137"/>
      <c r="K2564" s="103" t="s">
        <v>13</v>
      </c>
      <c r="L2564" s="104" t="s">
        <v>60</v>
      </c>
      <c r="M2564" s="112" t="s">
        <v>67</v>
      </c>
      <c r="N2564" s="105">
        <v>480</v>
      </c>
      <c r="O2564" s="105">
        <v>3</v>
      </c>
      <c r="P2564" s="105">
        <v>5</v>
      </c>
      <c r="Q2564" s="105">
        <v>90</v>
      </c>
      <c r="R2564" s="106">
        <v>50</v>
      </c>
      <c r="S2564" s="127"/>
      <c r="T2564" s="127"/>
      <c r="U2564" s="127"/>
      <c r="V2564" s="127"/>
      <c r="W2564" s="127"/>
      <c r="X2564" s="127"/>
      <c r="Y2564" s="127"/>
      <c r="Z2564" s="127"/>
      <c r="AA2564" s="134"/>
    </row>
    <row r="2565" spans="1:31" ht="13.5" thickBot="1" x14ac:dyDescent="0.25">
      <c r="A2565" s="141"/>
      <c r="B2565" s="128"/>
      <c r="C2565" s="128"/>
      <c r="D2565" s="145"/>
      <c r="E2565" s="128"/>
      <c r="F2565" s="128"/>
      <c r="G2565" s="128"/>
      <c r="H2565" s="128"/>
      <c r="I2565" s="128"/>
      <c r="J2565" s="138"/>
      <c r="K2565" s="107" t="s">
        <v>14</v>
      </c>
      <c r="L2565" s="108" t="s">
        <v>60</v>
      </c>
      <c r="M2565" s="113" t="s">
        <v>186</v>
      </c>
      <c r="N2565" s="109">
        <v>480</v>
      </c>
      <c r="O2565" s="109">
        <v>3</v>
      </c>
      <c r="P2565" s="109">
        <v>5</v>
      </c>
      <c r="Q2565" s="109" t="s">
        <v>201</v>
      </c>
      <c r="R2565" s="110"/>
      <c r="S2565" s="128"/>
      <c r="T2565" s="128"/>
      <c r="U2565" s="128"/>
      <c r="V2565" s="128"/>
      <c r="W2565" s="128"/>
      <c r="X2565" s="128"/>
      <c r="Y2565" s="128"/>
      <c r="Z2565" s="128"/>
      <c r="AA2565" s="135"/>
    </row>
    <row r="2566" spans="1:31" x14ac:dyDescent="0.2">
      <c r="A2566" s="139" t="s">
        <v>1073</v>
      </c>
      <c r="B2566" s="126" t="s">
        <v>76</v>
      </c>
      <c r="C2566" s="142">
        <v>43666</v>
      </c>
      <c r="D2566" s="143" t="s">
        <v>78</v>
      </c>
      <c r="E2566" s="126"/>
      <c r="F2566" s="126"/>
      <c r="G2566" s="126"/>
      <c r="H2566" s="126"/>
      <c r="I2566" s="126"/>
      <c r="J2566" s="136" t="s">
        <v>79</v>
      </c>
      <c r="K2566" s="100" t="s">
        <v>23</v>
      </c>
      <c r="L2566" s="93" t="s">
        <v>60</v>
      </c>
      <c r="M2566" s="111" t="s">
        <v>182</v>
      </c>
      <c r="N2566" s="101">
        <v>480</v>
      </c>
      <c r="O2566" s="101">
        <v>3</v>
      </c>
      <c r="P2566" s="101">
        <v>65</v>
      </c>
      <c r="Q2566" s="101">
        <v>90</v>
      </c>
      <c r="R2566" s="102"/>
      <c r="S2566" s="126" t="s">
        <v>72</v>
      </c>
      <c r="T2566" s="126">
        <v>3</v>
      </c>
      <c r="U2566" s="126">
        <v>65</v>
      </c>
      <c r="V2566" s="126">
        <v>52</v>
      </c>
      <c r="W2566" s="126">
        <v>40</v>
      </c>
      <c r="X2566" s="126">
        <v>5288.35</v>
      </c>
      <c r="Y2566" s="126" t="s">
        <v>74</v>
      </c>
      <c r="Z2566" s="126"/>
      <c r="AA2566" s="133" t="s">
        <v>85</v>
      </c>
      <c r="AE2566" t="str">
        <f>IF(P2566&gt;U2566,"XXXX","")</f>
        <v/>
      </c>
    </row>
    <row r="2567" spans="1:31" x14ac:dyDescent="0.2">
      <c r="A2567" s="140"/>
      <c r="B2567" s="127"/>
      <c r="C2567" s="127"/>
      <c r="D2567" s="144"/>
      <c r="E2567" s="127"/>
      <c r="F2567" s="127"/>
      <c r="G2567" s="127"/>
      <c r="H2567" s="127"/>
      <c r="I2567" s="127"/>
      <c r="J2567" s="137"/>
      <c r="K2567" s="103" t="s">
        <v>13</v>
      </c>
      <c r="L2567" s="104" t="s">
        <v>60</v>
      </c>
      <c r="M2567" s="112" t="s">
        <v>67</v>
      </c>
      <c r="N2567" s="105">
        <v>480</v>
      </c>
      <c r="O2567" s="105">
        <v>3</v>
      </c>
      <c r="P2567" s="105">
        <v>5</v>
      </c>
      <c r="Q2567" s="105">
        <v>90</v>
      </c>
      <c r="R2567" s="106">
        <v>50</v>
      </c>
      <c r="S2567" s="127"/>
      <c r="T2567" s="127"/>
      <c r="U2567" s="127"/>
      <c r="V2567" s="127"/>
      <c r="W2567" s="127"/>
      <c r="X2567" s="127"/>
      <c r="Y2567" s="127"/>
      <c r="Z2567" s="127"/>
      <c r="AA2567" s="134"/>
    </row>
    <row r="2568" spans="1:31" ht="13.5" thickBot="1" x14ac:dyDescent="0.25">
      <c r="A2568" s="141"/>
      <c r="B2568" s="128"/>
      <c r="C2568" s="128"/>
      <c r="D2568" s="145"/>
      <c r="E2568" s="128"/>
      <c r="F2568" s="128"/>
      <c r="G2568" s="128"/>
      <c r="H2568" s="128"/>
      <c r="I2568" s="128"/>
      <c r="J2568" s="138"/>
      <c r="K2568" s="107" t="s">
        <v>14</v>
      </c>
      <c r="L2568" s="108" t="s">
        <v>60</v>
      </c>
      <c r="M2568" s="113" t="s">
        <v>186</v>
      </c>
      <c r="N2568" s="109">
        <v>480</v>
      </c>
      <c r="O2568" s="109">
        <v>3</v>
      </c>
      <c r="P2568" s="109">
        <v>5</v>
      </c>
      <c r="Q2568" s="109" t="s">
        <v>201</v>
      </c>
      <c r="R2568" s="110"/>
      <c r="S2568" s="128"/>
      <c r="T2568" s="128"/>
      <c r="U2568" s="128"/>
      <c r="V2568" s="128"/>
      <c r="W2568" s="128"/>
      <c r="X2568" s="128"/>
      <c r="Y2568" s="128"/>
      <c r="Z2568" s="128"/>
      <c r="AA2568" s="135"/>
    </row>
    <row r="2569" spans="1:31" x14ac:dyDescent="0.2">
      <c r="A2569" s="139" t="s">
        <v>1074</v>
      </c>
      <c r="B2569" s="126" t="s">
        <v>76</v>
      </c>
      <c r="C2569" s="142">
        <v>43666</v>
      </c>
      <c r="D2569" s="143" t="s">
        <v>78</v>
      </c>
      <c r="E2569" s="126"/>
      <c r="F2569" s="126"/>
      <c r="G2569" s="126"/>
      <c r="H2569" s="126"/>
      <c r="I2569" s="126"/>
      <c r="J2569" s="136" t="s">
        <v>79</v>
      </c>
      <c r="K2569" s="100" t="s">
        <v>23</v>
      </c>
      <c r="L2569" s="93" t="s">
        <v>60</v>
      </c>
      <c r="M2569" s="111" t="s">
        <v>182</v>
      </c>
      <c r="N2569" s="101">
        <v>480</v>
      </c>
      <c r="O2569" s="101">
        <v>3</v>
      </c>
      <c r="P2569" s="101">
        <v>65</v>
      </c>
      <c r="Q2569" s="101">
        <v>100</v>
      </c>
      <c r="R2569" s="102"/>
      <c r="S2569" s="126" t="s">
        <v>72</v>
      </c>
      <c r="T2569" s="126">
        <v>3</v>
      </c>
      <c r="U2569" s="126">
        <v>65</v>
      </c>
      <c r="V2569" s="126">
        <v>52</v>
      </c>
      <c r="W2569" s="126">
        <v>40</v>
      </c>
      <c r="X2569" s="126">
        <v>5288.35</v>
      </c>
      <c r="Y2569" s="126" t="s">
        <v>74</v>
      </c>
      <c r="Z2569" s="126"/>
      <c r="AA2569" s="133" t="s">
        <v>85</v>
      </c>
      <c r="AE2569" t="str">
        <f>IF(P2569&gt;U2569,"XXXX","")</f>
        <v/>
      </c>
    </row>
    <row r="2570" spans="1:31" x14ac:dyDescent="0.2">
      <c r="A2570" s="140"/>
      <c r="B2570" s="127"/>
      <c r="C2570" s="127"/>
      <c r="D2570" s="144"/>
      <c r="E2570" s="127"/>
      <c r="F2570" s="127"/>
      <c r="G2570" s="127"/>
      <c r="H2570" s="127"/>
      <c r="I2570" s="127"/>
      <c r="J2570" s="137"/>
      <c r="K2570" s="103" t="s">
        <v>13</v>
      </c>
      <c r="L2570" s="104" t="s">
        <v>60</v>
      </c>
      <c r="M2570" s="112" t="s">
        <v>67</v>
      </c>
      <c r="N2570" s="105">
        <v>480</v>
      </c>
      <c r="O2570" s="105">
        <v>3</v>
      </c>
      <c r="P2570" s="105">
        <v>5</v>
      </c>
      <c r="Q2570" s="105">
        <v>90</v>
      </c>
      <c r="R2570" s="106">
        <v>50</v>
      </c>
      <c r="S2570" s="127"/>
      <c r="T2570" s="127"/>
      <c r="U2570" s="127"/>
      <c r="V2570" s="127"/>
      <c r="W2570" s="127"/>
      <c r="X2570" s="127"/>
      <c r="Y2570" s="127"/>
      <c r="Z2570" s="127"/>
      <c r="AA2570" s="134"/>
    </row>
    <row r="2571" spans="1:31" ht="13.5" thickBot="1" x14ac:dyDescent="0.25">
      <c r="A2571" s="141"/>
      <c r="B2571" s="128"/>
      <c r="C2571" s="128"/>
      <c r="D2571" s="145"/>
      <c r="E2571" s="128"/>
      <c r="F2571" s="128"/>
      <c r="G2571" s="128"/>
      <c r="H2571" s="128"/>
      <c r="I2571" s="128"/>
      <c r="J2571" s="138"/>
      <c r="K2571" s="107" t="s">
        <v>14</v>
      </c>
      <c r="L2571" s="108" t="s">
        <v>60</v>
      </c>
      <c r="M2571" s="113" t="s">
        <v>186</v>
      </c>
      <c r="N2571" s="109">
        <v>480</v>
      </c>
      <c r="O2571" s="109">
        <v>3</v>
      </c>
      <c r="P2571" s="109">
        <v>5</v>
      </c>
      <c r="Q2571" s="109" t="s">
        <v>201</v>
      </c>
      <c r="R2571" s="110"/>
      <c r="S2571" s="128"/>
      <c r="T2571" s="128"/>
      <c r="U2571" s="128"/>
      <c r="V2571" s="128"/>
      <c r="W2571" s="128"/>
      <c r="X2571" s="128"/>
      <c r="Y2571" s="128"/>
      <c r="Z2571" s="128"/>
      <c r="AA2571" s="135"/>
    </row>
    <row r="2572" spans="1:31" x14ac:dyDescent="0.2">
      <c r="A2572" s="139" t="s">
        <v>1075</v>
      </c>
      <c r="B2572" s="126" t="s">
        <v>76</v>
      </c>
      <c r="C2572" s="142">
        <v>43666</v>
      </c>
      <c r="D2572" s="143" t="s">
        <v>78</v>
      </c>
      <c r="E2572" s="126"/>
      <c r="F2572" s="126"/>
      <c r="G2572" s="126"/>
      <c r="H2572" s="126"/>
      <c r="I2572" s="126"/>
      <c r="J2572" s="136" t="s">
        <v>79</v>
      </c>
      <c r="K2572" s="100" t="s">
        <v>23</v>
      </c>
      <c r="L2572" s="93" t="s">
        <v>60</v>
      </c>
      <c r="M2572" s="111" t="s">
        <v>182</v>
      </c>
      <c r="N2572" s="101">
        <v>480</v>
      </c>
      <c r="O2572" s="101">
        <v>3</v>
      </c>
      <c r="P2572" s="101">
        <v>65</v>
      </c>
      <c r="Q2572" s="101">
        <v>110</v>
      </c>
      <c r="R2572" s="102"/>
      <c r="S2572" s="126" t="s">
        <v>72</v>
      </c>
      <c r="T2572" s="126">
        <v>3</v>
      </c>
      <c r="U2572" s="126">
        <v>65</v>
      </c>
      <c r="V2572" s="126">
        <v>52</v>
      </c>
      <c r="W2572" s="126">
        <v>40</v>
      </c>
      <c r="X2572" s="126">
        <v>5288.35</v>
      </c>
      <c r="Y2572" s="126" t="s">
        <v>74</v>
      </c>
      <c r="Z2572" s="126"/>
      <c r="AA2572" s="133" t="s">
        <v>85</v>
      </c>
      <c r="AE2572" t="str">
        <f>IF(P2572&gt;U2572,"XXXX","")</f>
        <v/>
      </c>
    </row>
    <row r="2573" spans="1:31" x14ac:dyDescent="0.2">
      <c r="A2573" s="140"/>
      <c r="B2573" s="127"/>
      <c r="C2573" s="127"/>
      <c r="D2573" s="144"/>
      <c r="E2573" s="127"/>
      <c r="F2573" s="127"/>
      <c r="G2573" s="127"/>
      <c r="H2573" s="127"/>
      <c r="I2573" s="127"/>
      <c r="J2573" s="137"/>
      <c r="K2573" s="103" t="s">
        <v>13</v>
      </c>
      <c r="L2573" s="104" t="s">
        <v>60</v>
      </c>
      <c r="M2573" s="112" t="s">
        <v>67</v>
      </c>
      <c r="N2573" s="105">
        <v>480</v>
      </c>
      <c r="O2573" s="105">
        <v>3</v>
      </c>
      <c r="P2573" s="105">
        <v>5</v>
      </c>
      <c r="Q2573" s="105">
        <v>90</v>
      </c>
      <c r="R2573" s="106">
        <v>50</v>
      </c>
      <c r="S2573" s="127"/>
      <c r="T2573" s="127"/>
      <c r="U2573" s="127"/>
      <c r="V2573" s="127"/>
      <c r="W2573" s="127"/>
      <c r="X2573" s="127"/>
      <c r="Y2573" s="127"/>
      <c r="Z2573" s="127"/>
      <c r="AA2573" s="134"/>
    </row>
    <row r="2574" spans="1:31" ht="13.5" thickBot="1" x14ac:dyDescent="0.25">
      <c r="A2574" s="141"/>
      <c r="B2574" s="128"/>
      <c r="C2574" s="128"/>
      <c r="D2574" s="145"/>
      <c r="E2574" s="128"/>
      <c r="F2574" s="128"/>
      <c r="G2574" s="128"/>
      <c r="H2574" s="128"/>
      <c r="I2574" s="128"/>
      <c r="J2574" s="138"/>
      <c r="K2574" s="107" t="s">
        <v>14</v>
      </c>
      <c r="L2574" s="108" t="s">
        <v>60</v>
      </c>
      <c r="M2574" s="113" t="s">
        <v>186</v>
      </c>
      <c r="N2574" s="109">
        <v>480</v>
      </c>
      <c r="O2574" s="109">
        <v>3</v>
      </c>
      <c r="P2574" s="109">
        <v>5</v>
      </c>
      <c r="Q2574" s="109" t="s">
        <v>201</v>
      </c>
      <c r="R2574" s="110"/>
      <c r="S2574" s="128"/>
      <c r="T2574" s="128"/>
      <c r="U2574" s="128"/>
      <c r="V2574" s="128"/>
      <c r="W2574" s="128"/>
      <c r="X2574" s="128"/>
      <c r="Y2574" s="128"/>
      <c r="Z2574" s="128"/>
      <c r="AA2574" s="135"/>
    </row>
    <row r="2575" spans="1:31" x14ac:dyDescent="0.2">
      <c r="A2575" s="139" t="s">
        <v>1076</v>
      </c>
      <c r="B2575" s="126" t="s">
        <v>76</v>
      </c>
      <c r="C2575" s="142">
        <v>43666</v>
      </c>
      <c r="D2575" s="143" t="s">
        <v>78</v>
      </c>
      <c r="E2575" s="126"/>
      <c r="F2575" s="126"/>
      <c r="G2575" s="126"/>
      <c r="H2575" s="126"/>
      <c r="I2575" s="126"/>
      <c r="J2575" s="136" t="s">
        <v>79</v>
      </c>
      <c r="K2575" s="100" t="s">
        <v>23</v>
      </c>
      <c r="L2575" s="93" t="s">
        <v>60</v>
      </c>
      <c r="M2575" s="111" t="s">
        <v>182</v>
      </c>
      <c r="N2575" s="101">
        <v>480</v>
      </c>
      <c r="O2575" s="101">
        <v>3</v>
      </c>
      <c r="P2575" s="101">
        <v>65</v>
      </c>
      <c r="Q2575" s="101">
        <v>125</v>
      </c>
      <c r="R2575" s="102"/>
      <c r="S2575" s="126" t="s">
        <v>72</v>
      </c>
      <c r="T2575" s="126">
        <v>3</v>
      </c>
      <c r="U2575" s="126">
        <v>65</v>
      </c>
      <c r="V2575" s="126">
        <v>52</v>
      </c>
      <c r="W2575" s="126">
        <v>40</v>
      </c>
      <c r="X2575" s="126">
        <v>5288.35</v>
      </c>
      <c r="Y2575" s="126" t="s">
        <v>74</v>
      </c>
      <c r="Z2575" s="126"/>
      <c r="AA2575" s="133" t="s">
        <v>85</v>
      </c>
      <c r="AE2575" t="str">
        <f>IF(P2575&gt;U2575,"XXXX","")</f>
        <v/>
      </c>
    </row>
    <row r="2576" spans="1:31" x14ac:dyDescent="0.2">
      <c r="A2576" s="140"/>
      <c r="B2576" s="127"/>
      <c r="C2576" s="127"/>
      <c r="D2576" s="144"/>
      <c r="E2576" s="127"/>
      <c r="F2576" s="127"/>
      <c r="G2576" s="127"/>
      <c r="H2576" s="127"/>
      <c r="I2576" s="127"/>
      <c r="J2576" s="137"/>
      <c r="K2576" s="103" t="s">
        <v>13</v>
      </c>
      <c r="L2576" s="104" t="s">
        <v>60</v>
      </c>
      <c r="M2576" s="112" t="s">
        <v>67</v>
      </c>
      <c r="N2576" s="105">
        <v>480</v>
      </c>
      <c r="O2576" s="105">
        <v>3</v>
      </c>
      <c r="P2576" s="105">
        <v>5</v>
      </c>
      <c r="Q2576" s="105">
        <v>90</v>
      </c>
      <c r="R2576" s="106">
        <v>50</v>
      </c>
      <c r="S2576" s="127"/>
      <c r="T2576" s="127"/>
      <c r="U2576" s="127"/>
      <c r="V2576" s="127"/>
      <c r="W2576" s="127"/>
      <c r="X2576" s="127"/>
      <c r="Y2576" s="127"/>
      <c r="Z2576" s="127"/>
      <c r="AA2576" s="134"/>
    </row>
    <row r="2577" spans="1:31" ht="13.5" thickBot="1" x14ac:dyDescent="0.25">
      <c r="A2577" s="141"/>
      <c r="B2577" s="128"/>
      <c r="C2577" s="128"/>
      <c r="D2577" s="145"/>
      <c r="E2577" s="128"/>
      <c r="F2577" s="128"/>
      <c r="G2577" s="128"/>
      <c r="H2577" s="128"/>
      <c r="I2577" s="128"/>
      <c r="J2577" s="138"/>
      <c r="K2577" s="107" t="s">
        <v>14</v>
      </c>
      <c r="L2577" s="108" t="s">
        <v>60</v>
      </c>
      <c r="M2577" s="113" t="s">
        <v>186</v>
      </c>
      <c r="N2577" s="109">
        <v>480</v>
      </c>
      <c r="O2577" s="109">
        <v>3</v>
      </c>
      <c r="P2577" s="109">
        <v>5</v>
      </c>
      <c r="Q2577" s="109" t="s">
        <v>201</v>
      </c>
      <c r="R2577" s="110"/>
      <c r="S2577" s="128"/>
      <c r="T2577" s="128"/>
      <c r="U2577" s="128"/>
      <c r="V2577" s="128"/>
      <c r="W2577" s="128"/>
      <c r="X2577" s="128"/>
      <c r="Y2577" s="128"/>
      <c r="Z2577" s="128"/>
      <c r="AA2577" s="135"/>
    </row>
    <row r="2578" spans="1:31" x14ac:dyDescent="0.2">
      <c r="A2578" s="139" t="s">
        <v>1077</v>
      </c>
      <c r="B2578" s="126" t="s">
        <v>76</v>
      </c>
      <c r="C2578" s="142">
        <v>43666</v>
      </c>
      <c r="D2578" s="143" t="s">
        <v>78</v>
      </c>
      <c r="E2578" s="126"/>
      <c r="F2578" s="126"/>
      <c r="G2578" s="126"/>
      <c r="H2578" s="126"/>
      <c r="I2578" s="126"/>
      <c r="J2578" s="136" t="s">
        <v>79</v>
      </c>
      <c r="K2578" s="100" t="s">
        <v>23</v>
      </c>
      <c r="L2578" s="93" t="s">
        <v>60</v>
      </c>
      <c r="M2578" s="111" t="s">
        <v>182</v>
      </c>
      <c r="N2578" s="101">
        <v>480</v>
      </c>
      <c r="O2578" s="101">
        <v>3</v>
      </c>
      <c r="P2578" s="101">
        <v>65</v>
      </c>
      <c r="Q2578" s="101">
        <v>90</v>
      </c>
      <c r="R2578" s="102"/>
      <c r="S2578" s="126" t="s">
        <v>72</v>
      </c>
      <c r="T2578" s="126">
        <v>3</v>
      </c>
      <c r="U2578" s="126">
        <v>65</v>
      </c>
      <c r="V2578" s="126">
        <v>65</v>
      </c>
      <c r="W2578" s="126">
        <v>50</v>
      </c>
      <c r="X2578" s="126">
        <v>5288.35</v>
      </c>
      <c r="Y2578" s="126" t="s">
        <v>74</v>
      </c>
      <c r="Z2578" s="126"/>
      <c r="AA2578" s="133" t="s">
        <v>85</v>
      </c>
      <c r="AE2578" t="str">
        <f>IF(P2578&gt;U2578,"XXXX","")</f>
        <v/>
      </c>
    </row>
    <row r="2579" spans="1:31" x14ac:dyDescent="0.2">
      <c r="A2579" s="140"/>
      <c r="B2579" s="127"/>
      <c r="C2579" s="127"/>
      <c r="D2579" s="144"/>
      <c r="E2579" s="127"/>
      <c r="F2579" s="127"/>
      <c r="G2579" s="127"/>
      <c r="H2579" s="127"/>
      <c r="I2579" s="127"/>
      <c r="J2579" s="137"/>
      <c r="K2579" s="103" t="s">
        <v>13</v>
      </c>
      <c r="L2579" s="104" t="s">
        <v>60</v>
      </c>
      <c r="M2579" s="112" t="s">
        <v>67</v>
      </c>
      <c r="N2579" s="105">
        <v>480</v>
      </c>
      <c r="O2579" s="105">
        <v>3</v>
      </c>
      <c r="P2579" s="105">
        <v>5</v>
      </c>
      <c r="Q2579" s="105">
        <v>90</v>
      </c>
      <c r="R2579" s="106">
        <v>50</v>
      </c>
      <c r="S2579" s="127"/>
      <c r="T2579" s="127"/>
      <c r="U2579" s="127"/>
      <c r="V2579" s="127"/>
      <c r="W2579" s="127"/>
      <c r="X2579" s="127"/>
      <c r="Y2579" s="127"/>
      <c r="Z2579" s="127"/>
      <c r="AA2579" s="134"/>
    </row>
    <row r="2580" spans="1:31" ht="13.5" thickBot="1" x14ac:dyDescent="0.25">
      <c r="A2580" s="141"/>
      <c r="B2580" s="128"/>
      <c r="C2580" s="128"/>
      <c r="D2580" s="145"/>
      <c r="E2580" s="128"/>
      <c r="F2580" s="128"/>
      <c r="G2580" s="128"/>
      <c r="H2580" s="128"/>
      <c r="I2580" s="128"/>
      <c r="J2580" s="138"/>
      <c r="K2580" s="107" t="s">
        <v>14</v>
      </c>
      <c r="L2580" s="108" t="s">
        <v>60</v>
      </c>
      <c r="M2580" s="113" t="s">
        <v>186</v>
      </c>
      <c r="N2580" s="109">
        <v>480</v>
      </c>
      <c r="O2580" s="109">
        <v>3</v>
      </c>
      <c r="P2580" s="109">
        <v>5</v>
      </c>
      <c r="Q2580" s="109" t="s">
        <v>201</v>
      </c>
      <c r="R2580" s="110"/>
      <c r="S2580" s="128"/>
      <c r="T2580" s="128"/>
      <c r="U2580" s="128"/>
      <c r="V2580" s="128"/>
      <c r="W2580" s="128"/>
      <c r="X2580" s="128"/>
      <c r="Y2580" s="128"/>
      <c r="Z2580" s="128"/>
      <c r="AA2580" s="135"/>
    </row>
    <row r="2581" spans="1:31" x14ac:dyDescent="0.2">
      <c r="A2581" s="139" t="s">
        <v>1078</v>
      </c>
      <c r="B2581" s="126" t="s">
        <v>76</v>
      </c>
      <c r="C2581" s="142">
        <v>43666</v>
      </c>
      <c r="D2581" s="143" t="s">
        <v>78</v>
      </c>
      <c r="E2581" s="126"/>
      <c r="F2581" s="126"/>
      <c r="G2581" s="126"/>
      <c r="H2581" s="126"/>
      <c r="I2581" s="126"/>
      <c r="J2581" s="136" t="s">
        <v>79</v>
      </c>
      <c r="K2581" s="100" t="s">
        <v>23</v>
      </c>
      <c r="L2581" s="93" t="s">
        <v>60</v>
      </c>
      <c r="M2581" s="111" t="s">
        <v>182</v>
      </c>
      <c r="N2581" s="101">
        <v>480</v>
      </c>
      <c r="O2581" s="101">
        <v>3</v>
      </c>
      <c r="P2581" s="101">
        <v>65</v>
      </c>
      <c r="Q2581" s="101">
        <v>100</v>
      </c>
      <c r="R2581" s="102"/>
      <c r="S2581" s="126" t="s">
        <v>72</v>
      </c>
      <c r="T2581" s="126">
        <v>3</v>
      </c>
      <c r="U2581" s="126">
        <v>65</v>
      </c>
      <c r="V2581" s="126">
        <v>65</v>
      </c>
      <c r="W2581" s="126">
        <v>50</v>
      </c>
      <c r="X2581" s="126">
        <v>5288.35</v>
      </c>
      <c r="Y2581" s="126" t="s">
        <v>74</v>
      </c>
      <c r="Z2581" s="126"/>
      <c r="AA2581" s="133" t="s">
        <v>85</v>
      </c>
      <c r="AE2581" t="str">
        <f>IF(P2581&gt;U2581,"XXXX","")</f>
        <v/>
      </c>
    </row>
    <row r="2582" spans="1:31" x14ac:dyDescent="0.2">
      <c r="A2582" s="140"/>
      <c r="B2582" s="127"/>
      <c r="C2582" s="127"/>
      <c r="D2582" s="144"/>
      <c r="E2582" s="127"/>
      <c r="F2582" s="127"/>
      <c r="G2582" s="127"/>
      <c r="H2582" s="127"/>
      <c r="I2582" s="127"/>
      <c r="J2582" s="137"/>
      <c r="K2582" s="103" t="s">
        <v>13</v>
      </c>
      <c r="L2582" s="104" t="s">
        <v>60</v>
      </c>
      <c r="M2582" s="112" t="s">
        <v>67</v>
      </c>
      <c r="N2582" s="105">
        <v>480</v>
      </c>
      <c r="O2582" s="105">
        <v>3</v>
      </c>
      <c r="P2582" s="105">
        <v>5</v>
      </c>
      <c r="Q2582" s="105">
        <v>90</v>
      </c>
      <c r="R2582" s="106">
        <v>50</v>
      </c>
      <c r="S2582" s="127"/>
      <c r="T2582" s="127"/>
      <c r="U2582" s="127"/>
      <c r="V2582" s="127"/>
      <c r="W2582" s="127"/>
      <c r="X2582" s="127"/>
      <c r="Y2582" s="127"/>
      <c r="Z2582" s="127"/>
      <c r="AA2582" s="134"/>
    </row>
    <row r="2583" spans="1:31" ht="13.5" thickBot="1" x14ac:dyDescent="0.25">
      <c r="A2583" s="141"/>
      <c r="B2583" s="128"/>
      <c r="C2583" s="128"/>
      <c r="D2583" s="145"/>
      <c r="E2583" s="128"/>
      <c r="F2583" s="128"/>
      <c r="G2583" s="128"/>
      <c r="H2583" s="128"/>
      <c r="I2583" s="128"/>
      <c r="J2583" s="138"/>
      <c r="K2583" s="107" t="s">
        <v>14</v>
      </c>
      <c r="L2583" s="108" t="s">
        <v>60</v>
      </c>
      <c r="M2583" s="113" t="s">
        <v>186</v>
      </c>
      <c r="N2583" s="109">
        <v>480</v>
      </c>
      <c r="O2583" s="109">
        <v>3</v>
      </c>
      <c r="P2583" s="109">
        <v>5</v>
      </c>
      <c r="Q2583" s="109" t="s">
        <v>201</v>
      </c>
      <c r="R2583" s="110"/>
      <c r="S2583" s="128"/>
      <c r="T2583" s="128"/>
      <c r="U2583" s="128"/>
      <c r="V2583" s="128"/>
      <c r="W2583" s="128"/>
      <c r="X2583" s="128"/>
      <c r="Y2583" s="128"/>
      <c r="Z2583" s="128"/>
      <c r="AA2583" s="135"/>
    </row>
    <row r="2584" spans="1:31" x14ac:dyDescent="0.2">
      <c r="A2584" s="139" t="s">
        <v>1079</v>
      </c>
      <c r="B2584" s="126" t="s">
        <v>76</v>
      </c>
      <c r="C2584" s="142">
        <v>43666</v>
      </c>
      <c r="D2584" s="143" t="s">
        <v>78</v>
      </c>
      <c r="E2584" s="126"/>
      <c r="F2584" s="126"/>
      <c r="G2584" s="126"/>
      <c r="H2584" s="126"/>
      <c r="I2584" s="126"/>
      <c r="J2584" s="136" t="s">
        <v>79</v>
      </c>
      <c r="K2584" s="100" t="s">
        <v>23</v>
      </c>
      <c r="L2584" s="93" t="s">
        <v>60</v>
      </c>
      <c r="M2584" s="111" t="s">
        <v>182</v>
      </c>
      <c r="N2584" s="101">
        <v>480</v>
      </c>
      <c r="O2584" s="101">
        <v>3</v>
      </c>
      <c r="P2584" s="101">
        <v>65</v>
      </c>
      <c r="Q2584" s="101">
        <v>110</v>
      </c>
      <c r="R2584" s="102"/>
      <c r="S2584" s="126" t="s">
        <v>72</v>
      </c>
      <c r="T2584" s="126">
        <v>3</v>
      </c>
      <c r="U2584" s="126">
        <v>65</v>
      </c>
      <c r="V2584" s="126">
        <v>65</v>
      </c>
      <c r="W2584" s="126">
        <v>50</v>
      </c>
      <c r="X2584" s="126">
        <v>5288.35</v>
      </c>
      <c r="Y2584" s="126" t="s">
        <v>74</v>
      </c>
      <c r="Z2584" s="126"/>
      <c r="AA2584" s="133" t="s">
        <v>85</v>
      </c>
      <c r="AE2584" t="str">
        <f>IF(P2584&gt;U2584,"XXXX","")</f>
        <v/>
      </c>
    </row>
    <row r="2585" spans="1:31" x14ac:dyDescent="0.2">
      <c r="A2585" s="140"/>
      <c r="B2585" s="127"/>
      <c r="C2585" s="127"/>
      <c r="D2585" s="144"/>
      <c r="E2585" s="127"/>
      <c r="F2585" s="127"/>
      <c r="G2585" s="127"/>
      <c r="H2585" s="127"/>
      <c r="I2585" s="127"/>
      <c r="J2585" s="137"/>
      <c r="K2585" s="103" t="s">
        <v>13</v>
      </c>
      <c r="L2585" s="104" t="s">
        <v>60</v>
      </c>
      <c r="M2585" s="112" t="s">
        <v>67</v>
      </c>
      <c r="N2585" s="105">
        <v>480</v>
      </c>
      <c r="O2585" s="105">
        <v>3</v>
      </c>
      <c r="P2585" s="105">
        <v>5</v>
      </c>
      <c r="Q2585" s="105">
        <v>90</v>
      </c>
      <c r="R2585" s="106">
        <v>50</v>
      </c>
      <c r="S2585" s="127"/>
      <c r="T2585" s="127"/>
      <c r="U2585" s="127"/>
      <c r="V2585" s="127"/>
      <c r="W2585" s="127"/>
      <c r="X2585" s="127"/>
      <c r="Y2585" s="127"/>
      <c r="Z2585" s="127"/>
      <c r="AA2585" s="134"/>
    </row>
    <row r="2586" spans="1:31" ht="13.5" thickBot="1" x14ac:dyDescent="0.25">
      <c r="A2586" s="141"/>
      <c r="B2586" s="128"/>
      <c r="C2586" s="128"/>
      <c r="D2586" s="145"/>
      <c r="E2586" s="128"/>
      <c r="F2586" s="128"/>
      <c r="G2586" s="128"/>
      <c r="H2586" s="128"/>
      <c r="I2586" s="128"/>
      <c r="J2586" s="138"/>
      <c r="K2586" s="107" t="s">
        <v>14</v>
      </c>
      <c r="L2586" s="108" t="s">
        <v>60</v>
      </c>
      <c r="M2586" s="113" t="s">
        <v>186</v>
      </c>
      <c r="N2586" s="109">
        <v>480</v>
      </c>
      <c r="O2586" s="109">
        <v>3</v>
      </c>
      <c r="P2586" s="109">
        <v>5</v>
      </c>
      <c r="Q2586" s="109" t="s">
        <v>201</v>
      </c>
      <c r="R2586" s="110"/>
      <c r="S2586" s="128"/>
      <c r="T2586" s="128"/>
      <c r="U2586" s="128"/>
      <c r="V2586" s="128"/>
      <c r="W2586" s="128"/>
      <c r="X2586" s="128"/>
      <c r="Y2586" s="128"/>
      <c r="Z2586" s="128"/>
      <c r="AA2586" s="135"/>
    </row>
    <row r="2587" spans="1:31" x14ac:dyDescent="0.2">
      <c r="A2587" s="139" t="s">
        <v>1080</v>
      </c>
      <c r="B2587" s="126" t="s">
        <v>76</v>
      </c>
      <c r="C2587" s="142">
        <v>43666</v>
      </c>
      <c r="D2587" s="143" t="s">
        <v>78</v>
      </c>
      <c r="E2587" s="126"/>
      <c r="F2587" s="126"/>
      <c r="G2587" s="126"/>
      <c r="H2587" s="126"/>
      <c r="I2587" s="126"/>
      <c r="J2587" s="136" t="s">
        <v>79</v>
      </c>
      <c r="K2587" s="100" t="s">
        <v>23</v>
      </c>
      <c r="L2587" s="93" t="s">
        <v>60</v>
      </c>
      <c r="M2587" s="111" t="s">
        <v>182</v>
      </c>
      <c r="N2587" s="101">
        <v>480</v>
      </c>
      <c r="O2587" s="101">
        <v>3</v>
      </c>
      <c r="P2587" s="101">
        <v>65</v>
      </c>
      <c r="Q2587" s="101">
        <v>125</v>
      </c>
      <c r="R2587" s="102"/>
      <c r="S2587" s="126" t="s">
        <v>72</v>
      </c>
      <c r="T2587" s="126">
        <v>3</v>
      </c>
      <c r="U2587" s="126">
        <v>65</v>
      </c>
      <c r="V2587" s="126">
        <v>65</v>
      </c>
      <c r="W2587" s="126">
        <v>50</v>
      </c>
      <c r="X2587" s="126">
        <v>5288.35</v>
      </c>
      <c r="Y2587" s="126" t="s">
        <v>74</v>
      </c>
      <c r="Z2587" s="126"/>
      <c r="AA2587" s="133" t="s">
        <v>85</v>
      </c>
      <c r="AE2587" t="str">
        <f>IF(P2587&gt;U2587,"XXXX","")</f>
        <v/>
      </c>
    </row>
    <row r="2588" spans="1:31" x14ac:dyDescent="0.2">
      <c r="A2588" s="140"/>
      <c r="B2588" s="127"/>
      <c r="C2588" s="127"/>
      <c r="D2588" s="144"/>
      <c r="E2588" s="127"/>
      <c r="F2588" s="127"/>
      <c r="G2588" s="127"/>
      <c r="H2588" s="127"/>
      <c r="I2588" s="127"/>
      <c r="J2588" s="137"/>
      <c r="K2588" s="103" t="s">
        <v>13</v>
      </c>
      <c r="L2588" s="104" t="s">
        <v>60</v>
      </c>
      <c r="M2588" s="112" t="s">
        <v>67</v>
      </c>
      <c r="N2588" s="105">
        <v>480</v>
      </c>
      <c r="O2588" s="105">
        <v>3</v>
      </c>
      <c r="P2588" s="105">
        <v>5</v>
      </c>
      <c r="Q2588" s="105">
        <v>90</v>
      </c>
      <c r="R2588" s="106">
        <v>50</v>
      </c>
      <c r="S2588" s="127"/>
      <c r="T2588" s="127"/>
      <c r="U2588" s="127"/>
      <c r="V2588" s="127"/>
      <c r="W2588" s="127"/>
      <c r="X2588" s="127"/>
      <c r="Y2588" s="127"/>
      <c r="Z2588" s="127"/>
      <c r="AA2588" s="134"/>
    </row>
    <row r="2589" spans="1:31" ht="13.5" thickBot="1" x14ac:dyDescent="0.25">
      <c r="A2589" s="141"/>
      <c r="B2589" s="128"/>
      <c r="C2589" s="128"/>
      <c r="D2589" s="145"/>
      <c r="E2589" s="128"/>
      <c r="F2589" s="128"/>
      <c r="G2589" s="128"/>
      <c r="H2589" s="128"/>
      <c r="I2589" s="128"/>
      <c r="J2589" s="138"/>
      <c r="K2589" s="107" t="s">
        <v>14</v>
      </c>
      <c r="L2589" s="108" t="s">
        <v>60</v>
      </c>
      <c r="M2589" s="113" t="s">
        <v>186</v>
      </c>
      <c r="N2589" s="109">
        <v>480</v>
      </c>
      <c r="O2589" s="109">
        <v>3</v>
      </c>
      <c r="P2589" s="109">
        <v>5</v>
      </c>
      <c r="Q2589" s="109" t="s">
        <v>201</v>
      </c>
      <c r="R2589" s="110"/>
      <c r="S2589" s="128"/>
      <c r="T2589" s="128"/>
      <c r="U2589" s="128"/>
      <c r="V2589" s="128"/>
      <c r="W2589" s="128"/>
      <c r="X2589" s="128"/>
      <c r="Y2589" s="128"/>
      <c r="Z2589" s="128"/>
      <c r="AA2589" s="135"/>
    </row>
    <row r="2590" spans="1:31" x14ac:dyDescent="0.2">
      <c r="A2590" s="139" t="s">
        <v>1081</v>
      </c>
      <c r="B2590" s="126" t="s">
        <v>76</v>
      </c>
      <c r="C2590" s="142">
        <v>43666</v>
      </c>
      <c r="D2590" s="143" t="s">
        <v>78</v>
      </c>
      <c r="E2590" s="126"/>
      <c r="F2590" s="126"/>
      <c r="G2590" s="126"/>
      <c r="H2590" s="126"/>
      <c r="I2590" s="126"/>
      <c r="J2590" s="136" t="s">
        <v>79</v>
      </c>
      <c r="K2590" s="100" t="s">
        <v>23</v>
      </c>
      <c r="L2590" s="93" t="s">
        <v>60</v>
      </c>
      <c r="M2590" s="111" t="s">
        <v>182</v>
      </c>
      <c r="N2590" s="101">
        <v>480</v>
      </c>
      <c r="O2590" s="101">
        <v>3</v>
      </c>
      <c r="P2590" s="101">
        <v>65</v>
      </c>
      <c r="Q2590" s="101">
        <v>90</v>
      </c>
      <c r="R2590" s="102"/>
      <c r="S2590" s="126" t="s">
        <v>72</v>
      </c>
      <c r="T2590" s="126">
        <v>3</v>
      </c>
      <c r="U2590" s="126">
        <v>65</v>
      </c>
      <c r="V2590" s="126">
        <v>65</v>
      </c>
      <c r="W2590" s="126">
        <v>50</v>
      </c>
      <c r="X2590" s="126">
        <v>5288.35</v>
      </c>
      <c r="Y2590" s="126" t="s">
        <v>74</v>
      </c>
      <c r="Z2590" s="126"/>
      <c r="AA2590" s="133" t="s">
        <v>85</v>
      </c>
      <c r="AE2590" t="str">
        <f>IF(P2590&gt;U2590,"XXXX","")</f>
        <v/>
      </c>
    </row>
    <row r="2591" spans="1:31" x14ac:dyDescent="0.2">
      <c r="A2591" s="140"/>
      <c r="B2591" s="127"/>
      <c r="C2591" s="127"/>
      <c r="D2591" s="144"/>
      <c r="E2591" s="127"/>
      <c r="F2591" s="127"/>
      <c r="G2591" s="127"/>
      <c r="H2591" s="127"/>
      <c r="I2591" s="127"/>
      <c r="J2591" s="137"/>
      <c r="K2591" s="103" t="s">
        <v>13</v>
      </c>
      <c r="L2591" s="104" t="s">
        <v>60</v>
      </c>
      <c r="M2591" s="112" t="s">
        <v>67</v>
      </c>
      <c r="N2591" s="105">
        <v>480</v>
      </c>
      <c r="O2591" s="105">
        <v>3</v>
      </c>
      <c r="P2591" s="105">
        <v>5</v>
      </c>
      <c r="Q2591" s="105">
        <v>90</v>
      </c>
      <c r="R2591" s="106">
        <v>50</v>
      </c>
      <c r="S2591" s="127"/>
      <c r="T2591" s="127"/>
      <c r="U2591" s="127"/>
      <c r="V2591" s="127"/>
      <c r="W2591" s="127"/>
      <c r="X2591" s="127"/>
      <c r="Y2591" s="127"/>
      <c r="Z2591" s="127"/>
      <c r="AA2591" s="134"/>
    </row>
    <row r="2592" spans="1:31" ht="13.5" thickBot="1" x14ac:dyDescent="0.25">
      <c r="A2592" s="141"/>
      <c r="B2592" s="128"/>
      <c r="C2592" s="128"/>
      <c r="D2592" s="145"/>
      <c r="E2592" s="128"/>
      <c r="F2592" s="128"/>
      <c r="G2592" s="128"/>
      <c r="H2592" s="128"/>
      <c r="I2592" s="128"/>
      <c r="J2592" s="138"/>
      <c r="K2592" s="107" t="s">
        <v>14</v>
      </c>
      <c r="L2592" s="108" t="s">
        <v>60</v>
      </c>
      <c r="M2592" s="113" t="s">
        <v>187</v>
      </c>
      <c r="N2592" s="109">
        <v>480</v>
      </c>
      <c r="O2592" s="109">
        <v>3</v>
      </c>
      <c r="P2592" s="109">
        <v>5</v>
      </c>
      <c r="Q2592" s="109" t="s">
        <v>202</v>
      </c>
      <c r="R2592" s="110"/>
      <c r="S2592" s="128"/>
      <c r="T2592" s="128"/>
      <c r="U2592" s="128"/>
      <c r="V2592" s="128"/>
      <c r="W2592" s="128"/>
      <c r="X2592" s="128"/>
      <c r="Y2592" s="128"/>
      <c r="Z2592" s="128"/>
      <c r="AA2592" s="135"/>
    </row>
    <row r="2593" spans="1:31" x14ac:dyDescent="0.2">
      <c r="A2593" s="139" t="s">
        <v>1082</v>
      </c>
      <c r="B2593" s="126" t="s">
        <v>76</v>
      </c>
      <c r="C2593" s="142">
        <v>43666</v>
      </c>
      <c r="D2593" s="143" t="s">
        <v>78</v>
      </c>
      <c r="E2593" s="126"/>
      <c r="F2593" s="126"/>
      <c r="G2593" s="126"/>
      <c r="H2593" s="126"/>
      <c r="I2593" s="126"/>
      <c r="J2593" s="136" t="s">
        <v>79</v>
      </c>
      <c r="K2593" s="100" t="s">
        <v>23</v>
      </c>
      <c r="L2593" s="93" t="s">
        <v>60</v>
      </c>
      <c r="M2593" s="111" t="s">
        <v>182</v>
      </c>
      <c r="N2593" s="101">
        <v>480</v>
      </c>
      <c r="O2593" s="101">
        <v>3</v>
      </c>
      <c r="P2593" s="101">
        <v>65</v>
      </c>
      <c r="Q2593" s="101">
        <v>100</v>
      </c>
      <c r="R2593" s="102"/>
      <c r="S2593" s="126" t="s">
        <v>72</v>
      </c>
      <c r="T2593" s="126">
        <v>3</v>
      </c>
      <c r="U2593" s="126">
        <v>65</v>
      </c>
      <c r="V2593" s="126">
        <v>65</v>
      </c>
      <c r="W2593" s="126">
        <v>50</v>
      </c>
      <c r="X2593" s="126">
        <v>5288.35</v>
      </c>
      <c r="Y2593" s="126" t="s">
        <v>74</v>
      </c>
      <c r="Z2593" s="126"/>
      <c r="AA2593" s="133" t="s">
        <v>85</v>
      </c>
      <c r="AE2593" t="str">
        <f>IF(P2593&gt;U2593,"XXXX","")</f>
        <v/>
      </c>
    </row>
    <row r="2594" spans="1:31" x14ac:dyDescent="0.2">
      <c r="A2594" s="140"/>
      <c r="B2594" s="127"/>
      <c r="C2594" s="127"/>
      <c r="D2594" s="144"/>
      <c r="E2594" s="127"/>
      <c r="F2594" s="127"/>
      <c r="G2594" s="127"/>
      <c r="H2594" s="127"/>
      <c r="I2594" s="127"/>
      <c r="J2594" s="137"/>
      <c r="K2594" s="103" t="s">
        <v>13</v>
      </c>
      <c r="L2594" s="104" t="s">
        <v>60</v>
      </c>
      <c r="M2594" s="112" t="s">
        <v>67</v>
      </c>
      <c r="N2594" s="105">
        <v>480</v>
      </c>
      <c r="O2594" s="105">
        <v>3</v>
      </c>
      <c r="P2594" s="105">
        <v>5</v>
      </c>
      <c r="Q2594" s="105">
        <v>90</v>
      </c>
      <c r="R2594" s="106">
        <v>50</v>
      </c>
      <c r="S2594" s="127"/>
      <c r="T2594" s="127"/>
      <c r="U2594" s="127"/>
      <c r="V2594" s="127"/>
      <c r="W2594" s="127"/>
      <c r="X2594" s="127"/>
      <c r="Y2594" s="127"/>
      <c r="Z2594" s="127"/>
      <c r="AA2594" s="134"/>
    </row>
    <row r="2595" spans="1:31" ht="13.5" thickBot="1" x14ac:dyDescent="0.25">
      <c r="A2595" s="141"/>
      <c r="B2595" s="128"/>
      <c r="C2595" s="128"/>
      <c r="D2595" s="145"/>
      <c r="E2595" s="128"/>
      <c r="F2595" s="128"/>
      <c r="G2595" s="128"/>
      <c r="H2595" s="128"/>
      <c r="I2595" s="128"/>
      <c r="J2595" s="138"/>
      <c r="K2595" s="107" t="s">
        <v>14</v>
      </c>
      <c r="L2595" s="108" t="s">
        <v>60</v>
      </c>
      <c r="M2595" s="113" t="s">
        <v>187</v>
      </c>
      <c r="N2595" s="109">
        <v>480</v>
      </c>
      <c r="O2595" s="109">
        <v>3</v>
      </c>
      <c r="P2595" s="109">
        <v>5</v>
      </c>
      <c r="Q2595" s="109" t="s">
        <v>202</v>
      </c>
      <c r="R2595" s="110"/>
      <c r="S2595" s="128"/>
      <c r="T2595" s="128"/>
      <c r="U2595" s="128"/>
      <c r="V2595" s="128"/>
      <c r="W2595" s="128"/>
      <c r="X2595" s="128"/>
      <c r="Y2595" s="128"/>
      <c r="Z2595" s="128"/>
      <c r="AA2595" s="135"/>
    </row>
    <row r="2596" spans="1:31" x14ac:dyDescent="0.2">
      <c r="A2596" s="139" t="s">
        <v>1083</v>
      </c>
      <c r="B2596" s="126" t="s">
        <v>76</v>
      </c>
      <c r="C2596" s="142">
        <v>43666</v>
      </c>
      <c r="D2596" s="143" t="s">
        <v>78</v>
      </c>
      <c r="E2596" s="126"/>
      <c r="F2596" s="126"/>
      <c r="G2596" s="126"/>
      <c r="H2596" s="126"/>
      <c r="I2596" s="126"/>
      <c r="J2596" s="136" t="s">
        <v>79</v>
      </c>
      <c r="K2596" s="100" t="s">
        <v>23</v>
      </c>
      <c r="L2596" s="93" t="s">
        <v>60</v>
      </c>
      <c r="M2596" s="111" t="s">
        <v>182</v>
      </c>
      <c r="N2596" s="101">
        <v>480</v>
      </c>
      <c r="O2596" s="101">
        <v>3</v>
      </c>
      <c r="P2596" s="101">
        <v>65</v>
      </c>
      <c r="Q2596" s="101">
        <v>110</v>
      </c>
      <c r="R2596" s="102"/>
      <c r="S2596" s="126" t="s">
        <v>72</v>
      </c>
      <c r="T2596" s="126">
        <v>3</v>
      </c>
      <c r="U2596" s="126">
        <v>65</v>
      </c>
      <c r="V2596" s="126">
        <v>65</v>
      </c>
      <c r="W2596" s="126">
        <v>50</v>
      </c>
      <c r="X2596" s="126">
        <v>5288.35</v>
      </c>
      <c r="Y2596" s="126" t="s">
        <v>74</v>
      </c>
      <c r="Z2596" s="126"/>
      <c r="AA2596" s="133" t="s">
        <v>85</v>
      </c>
      <c r="AE2596" t="str">
        <f>IF(P2596&gt;U2596,"XXXX","")</f>
        <v/>
      </c>
    </row>
    <row r="2597" spans="1:31" x14ac:dyDescent="0.2">
      <c r="A2597" s="140"/>
      <c r="B2597" s="127"/>
      <c r="C2597" s="127"/>
      <c r="D2597" s="144"/>
      <c r="E2597" s="127"/>
      <c r="F2597" s="127"/>
      <c r="G2597" s="127"/>
      <c r="H2597" s="127"/>
      <c r="I2597" s="127"/>
      <c r="J2597" s="137"/>
      <c r="K2597" s="103" t="s">
        <v>13</v>
      </c>
      <c r="L2597" s="104" t="s">
        <v>60</v>
      </c>
      <c r="M2597" s="112" t="s">
        <v>67</v>
      </c>
      <c r="N2597" s="105">
        <v>480</v>
      </c>
      <c r="O2597" s="105">
        <v>3</v>
      </c>
      <c r="P2597" s="105">
        <v>5</v>
      </c>
      <c r="Q2597" s="105">
        <v>90</v>
      </c>
      <c r="R2597" s="106">
        <v>50</v>
      </c>
      <c r="S2597" s="127"/>
      <c r="T2597" s="127"/>
      <c r="U2597" s="127"/>
      <c r="V2597" s="127"/>
      <c r="W2597" s="127"/>
      <c r="X2597" s="127"/>
      <c r="Y2597" s="127"/>
      <c r="Z2597" s="127"/>
      <c r="AA2597" s="134"/>
    </row>
    <row r="2598" spans="1:31" ht="13.5" thickBot="1" x14ac:dyDescent="0.25">
      <c r="A2598" s="141"/>
      <c r="B2598" s="128"/>
      <c r="C2598" s="128"/>
      <c r="D2598" s="145"/>
      <c r="E2598" s="128"/>
      <c r="F2598" s="128"/>
      <c r="G2598" s="128"/>
      <c r="H2598" s="128"/>
      <c r="I2598" s="128"/>
      <c r="J2598" s="138"/>
      <c r="K2598" s="107" t="s">
        <v>14</v>
      </c>
      <c r="L2598" s="108" t="s">
        <v>60</v>
      </c>
      <c r="M2598" s="113" t="s">
        <v>187</v>
      </c>
      <c r="N2598" s="109">
        <v>480</v>
      </c>
      <c r="O2598" s="109">
        <v>3</v>
      </c>
      <c r="P2598" s="109">
        <v>5</v>
      </c>
      <c r="Q2598" s="109" t="s">
        <v>202</v>
      </c>
      <c r="R2598" s="110"/>
      <c r="S2598" s="128"/>
      <c r="T2598" s="128"/>
      <c r="U2598" s="128"/>
      <c r="V2598" s="128"/>
      <c r="W2598" s="128"/>
      <c r="X2598" s="128"/>
      <c r="Y2598" s="128"/>
      <c r="Z2598" s="128"/>
      <c r="AA2598" s="135"/>
    </row>
    <row r="2599" spans="1:31" x14ac:dyDescent="0.2">
      <c r="A2599" s="139" t="s">
        <v>1084</v>
      </c>
      <c r="B2599" s="126" t="s">
        <v>76</v>
      </c>
      <c r="C2599" s="142">
        <v>43666</v>
      </c>
      <c r="D2599" s="143" t="s">
        <v>78</v>
      </c>
      <c r="E2599" s="126"/>
      <c r="F2599" s="126"/>
      <c r="G2599" s="126"/>
      <c r="H2599" s="126"/>
      <c r="I2599" s="126"/>
      <c r="J2599" s="136" t="s">
        <v>79</v>
      </c>
      <c r="K2599" s="100" t="s">
        <v>23</v>
      </c>
      <c r="L2599" s="93" t="s">
        <v>60</v>
      </c>
      <c r="M2599" s="111" t="s">
        <v>182</v>
      </c>
      <c r="N2599" s="101">
        <v>480</v>
      </c>
      <c r="O2599" s="101">
        <v>3</v>
      </c>
      <c r="P2599" s="101">
        <v>65</v>
      </c>
      <c r="Q2599" s="101">
        <v>125</v>
      </c>
      <c r="R2599" s="102"/>
      <c r="S2599" s="126" t="s">
        <v>72</v>
      </c>
      <c r="T2599" s="126">
        <v>3</v>
      </c>
      <c r="U2599" s="126">
        <v>65</v>
      </c>
      <c r="V2599" s="126">
        <v>65</v>
      </c>
      <c r="W2599" s="126">
        <v>50</v>
      </c>
      <c r="X2599" s="126">
        <v>5288.35</v>
      </c>
      <c r="Y2599" s="126" t="s">
        <v>74</v>
      </c>
      <c r="Z2599" s="126"/>
      <c r="AA2599" s="133" t="s">
        <v>85</v>
      </c>
      <c r="AE2599" t="str">
        <f>IF(P2599&gt;U2599,"XXXX","")</f>
        <v/>
      </c>
    </row>
    <row r="2600" spans="1:31" x14ac:dyDescent="0.2">
      <c r="A2600" s="140"/>
      <c r="B2600" s="127"/>
      <c r="C2600" s="127"/>
      <c r="D2600" s="144"/>
      <c r="E2600" s="127"/>
      <c r="F2600" s="127"/>
      <c r="G2600" s="127"/>
      <c r="H2600" s="127"/>
      <c r="I2600" s="127"/>
      <c r="J2600" s="137"/>
      <c r="K2600" s="103" t="s">
        <v>13</v>
      </c>
      <c r="L2600" s="104" t="s">
        <v>60</v>
      </c>
      <c r="M2600" s="112" t="s">
        <v>67</v>
      </c>
      <c r="N2600" s="105">
        <v>480</v>
      </c>
      <c r="O2600" s="105">
        <v>3</v>
      </c>
      <c r="P2600" s="105">
        <v>5</v>
      </c>
      <c r="Q2600" s="105">
        <v>90</v>
      </c>
      <c r="R2600" s="106">
        <v>50</v>
      </c>
      <c r="S2600" s="127"/>
      <c r="T2600" s="127"/>
      <c r="U2600" s="127"/>
      <c r="V2600" s="127"/>
      <c r="W2600" s="127"/>
      <c r="X2600" s="127"/>
      <c r="Y2600" s="127"/>
      <c r="Z2600" s="127"/>
      <c r="AA2600" s="134"/>
    </row>
    <row r="2601" spans="1:31" ht="13.5" thickBot="1" x14ac:dyDescent="0.25">
      <c r="A2601" s="141"/>
      <c r="B2601" s="128"/>
      <c r="C2601" s="128"/>
      <c r="D2601" s="145"/>
      <c r="E2601" s="128"/>
      <c r="F2601" s="128"/>
      <c r="G2601" s="128"/>
      <c r="H2601" s="128"/>
      <c r="I2601" s="128"/>
      <c r="J2601" s="138"/>
      <c r="K2601" s="107" t="s">
        <v>14</v>
      </c>
      <c r="L2601" s="108" t="s">
        <v>60</v>
      </c>
      <c r="M2601" s="113" t="s">
        <v>187</v>
      </c>
      <c r="N2601" s="109">
        <v>480</v>
      </c>
      <c r="O2601" s="109">
        <v>3</v>
      </c>
      <c r="P2601" s="109">
        <v>5</v>
      </c>
      <c r="Q2601" s="109" t="s">
        <v>202</v>
      </c>
      <c r="R2601" s="110"/>
      <c r="S2601" s="128"/>
      <c r="T2601" s="128"/>
      <c r="U2601" s="128"/>
      <c r="V2601" s="128"/>
      <c r="W2601" s="128"/>
      <c r="X2601" s="128"/>
      <c r="Y2601" s="128"/>
      <c r="Z2601" s="128"/>
      <c r="AA2601" s="135"/>
    </row>
    <row r="2602" spans="1:31" x14ac:dyDescent="0.2">
      <c r="A2602" s="139" t="s">
        <v>1085</v>
      </c>
      <c r="B2602" s="126" t="s">
        <v>76</v>
      </c>
      <c r="C2602" s="142">
        <v>43666</v>
      </c>
      <c r="D2602" s="143" t="s">
        <v>78</v>
      </c>
      <c r="E2602" s="126"/>
      <c r="F2602" s="126"/>
      <c r="G2602" s="126"/>
      <c r="H2602" s="126"/>
      <c r="I2602" s="126"/>
      <c r="J2602" s="136" t="s">
        <v>79</v>
      </c>
      <c r="K2602" s="100" t="s">
        <v>23</v>
      </c>
      <c r="L2602" s="93" t="s">
        <v>60</v>
      </c>
      <c r="M2602" s="111" t="s">
        <v>182</v>
      </c>
      <c r="N2602" s="101">
        <v>600</v>
      </c>
      <c r="O2602" s="101">
        <v>3</v>
      </c>
      <c r="P2602" s="101">
        <v>25</v>
      </c>
      <c r="Q2602" s="101">
        <v>50</v>
      </c>
      <c r="R2602" s="102"/>
      <c r="S2602" s="126" t="s">
        <v>73</v>
      </c>
      <c r="T2602" s="126">
        <v>3</v>
      </c>
      <c r="U2602" s="126">
        <v>25</v>
      </c>
      <c r="V2602" s="126">
        <v>32</v>
      </c>
      <c r="W2602" s="126">
        <v>30</v>
      </c>
      <c r="X2602" s="126">
        <v>5288.35</v>
      </c>
      <c r="Y2602" s="126" t="s">
        <v>74</v>
      </c>
      <c r="Z2602" s="126"/>
      <c r="AA2602" s="133" t="s">
        <v>85</v>
      </c>
      <c r="AE2602" t="str">
        <f>IF(P2602&gt;U2602,"XXXX","")</f>
        <v/>
      </c>
    </row>
    <row r="2603" spans="1:31" x14ac:dyDescent="0.2">
      <c r="A2603" s="140"/>
      <c r="B2603" s="127"/>
      <c r="C2603" s="127"/>
      <c r="D2603" s="144"/>
      <c r="E2603" s="127"/>
      <c r="F2603" s="127"/>
      <c r="G2603" s="127"/>
      <c r="H2603" s="127"/>
      <c r="I2603" s="127"/>
      <c r="J2603" s="137"/>
      <c r="K2603" s="103" t="s">
        <v>13</v>
      </c>
      <c r="L2603" s="104" t="s">
        <v>60</v>
      </c>
      <c r="M2603" s="112" t="s">
        <v>67</v>
      </c>
      <c r="N2603" s="105">
        <v>600</v>
      </c>
      <c r="O2603" s="105">
        <v>3</v>
      </c>
      <c r="P2603" s="105">
        <v>5</v>
      </c>
      <c r="Q2603" s="105">
        <v>90</v>
      </c>
      <c r="R2603" s="106">
        <v>50</v>
      </c>
      <c r="S2603" s="127"/>
      <c r="T2603" s="127"/>
      <c r="U2603" s="127"/>
      <c r="V2603" s="127"/>
      <c r="W2603" s="127"/>
      <c r="X2603" s="127"/>
      <c r="Y2603" s="127"/>
      <c r="Z2603" s="127"/>
      <c r="AA2603" s="134"/>
    </row>
    <row r="2604" spans="1:31" ht="13.5" thickBot="1" x14ac:dyDescent="0.25">
      <c r="A2604" s="141"/>
      <c r="B2604" s="128"/>
      <c r="C2604" s="128"/>
      <c r="D2604" s="145"/>
      <c r="E2604" s="128"/>
      <c r="F2604" s="128"/>
      <c r="G2604" s="128"/>
      <c r="H2604" s="128"/>
      <c r="I2604" s="128"/>
      <c r="J2604" s="138"/>
      <c r="K2604" s="107" t="s">
        <v>14</v>
      </c>
      <c r="L2604" s="108" t="s">
        <v>60</v>
      </c>
      <c r="M2604" s="113" t="s">
        <v>188</v>
      </c>
      <c r="N2604" s="109">
        <v>600</v>
      </c>
      <c r="O2604" s="109">
        <v>3</v>
      </c>
      <c r="P2604" s="109">
        <v>5</v>
      </c>
      <c r="Q2604" s="109" t="s">
        <v>203</v>
      </c>
      <c r="R2604" s="110"/>
      <c r="S2604" s="128"/>
      <c r="T2604" s="128"/>
      <c r="U2604" s="128"/>
      <c r="V2604" s="128"/>
      <c r="W2604" s="128"/>
      <c r="X2604" s="128"/>
      <c r="Y2604" s="128"/>
      <c r="Z2604" s="128"/>
      <c r="AA2604" s="135"/>
    </row>
    <row r="2605" spans="1:31" x14ac:dyDescent="0.2">
      <c r="A2605" s="139" t="s">
        <v>1086</v>
      </c>
      <c r="B2605" s="126" t="s">
        <v>76</v>
      </c>
      <c r="C2605" s="142">
        <v>43666</v>
      </c>
      <c r="D2605" s="143" t="s">
        <v>78</v>
      </c>
      <c r="E2605" s="126"/>
      <c r="F2605" s="126"/>
      <c r="G2605" s="126"/>
      <c r="H2605" s="126"/>
      <c r="I2605" s="126"/>
      <c r="J2605" s="136" t="s">
        <v>79</v>
      </c>
      <c r="K2605" s="100" t="s">
        <v>23</v>
      </c>
      <c r="L2605" s="93" t="s">
        <v>60</v>
      </c>
      <c r="M2605" s="111" t="s">
        <v>182</v>
      </c>
      <c r="N2605" s="101">
        <v>600</v>
      </c>
      <c r="O2605" s="101">
        <v>3</v>
      </c>
      <c r="P2605" s="101">
        <v>25</v>
      </c>
      <c r="Q2605" s="101">
        <v>60</v>
      </c>
      <c r="R2605" s="102"/>
      <c r="S2605" s="126" t="s">
        <v>73</v>
      </c>
      <c r="T2605" s="126">
        <v>3</v>
      </c>
      <c r="U2605" s="126">
        <v>25</v>
      </c>
      <c r="V2605" s="126">
        <v>32</v>
      </c>
      <c r="W2605" s="126">
        <v>30</v>
      </c>
      <c r="X2605" s="126">
        <v>5288.35</v>
      </c>
      <c r="Y2605" s="126" t="s">
        <v>74</v>
      </c>
      <c r="Z2605" s="126"/>
      <c r="AA2605" s="133" t="s">
        <v>85</v>
      </c>
      <c r="AE2605" t="str">
        <f>IF(P2605&gt;U2605,"XXXX","")</f>
        <v/>
      </c>
    </row>
    <row r="2606" spans="1:31" x14ac:dyDescent="0.2">
      <c r="A2606" s="140"/>
      <c r="B2606" s="127"/>
      <c r="C2606" s="127"/>
      <c r="D2606" s="144"/>
      <c r="E2606" s="127"/>
      <c r="F2606" s="127"/>
      <c r="G2606" s="127"/>
      <c r="H2606" s="127"/>
      <c r="I2606" s="127"/>
      <c r="J2606" s="137"/>
      <c r="K2606" s="103" t="s">
        <v>13</v>
      </c>
      <c r="L2606" s="104" t="s">
        <v>60</v>
      </c>
      <c r="M2606" s="112" t="s">
        <v>67</v>
      </c>
      <c r="N2606" s="105">
        <v>600</v>
      </c>
      <c r="O2606" s="105">
        <v>3</v>
      </c>
      <c r="P2606" s="105">
        <v>5</v>
      </c>
      <c r="Q2606" s="105">
        <v>90</v>
      </c>
      <c r="R2606" s="106">
        <v>50</v>
      </c>
      <c r="S2606" s="127"/>
      <c r="T2606" s="127"/>
      <c r="U2606" s="127"/>
      <c r="V2606" s="127"/>
      <c r="W2606" s="127"/>
      <c r="X2606" s="127"/>
      <c r="Y2606" s="127"/>
      <c r="Z2606" s="127"/>
      <c r="AA2606" s="134"/>
    </row>
    <row r="2607" spans="1:31" ht="13.5" thickBot="1" x14ac:dyDescent="0.25">
      <c r="A2607" s="141"/>
      <c r="B2607" s="128"/>
      <c r="C2607" s="128"/>
      <c r="D2607" s="145"/>
      <c r="E2607" s="128"/>
      <c r="F2607" s="128"/>
      <c r="G2607" s="128"/>
      <c r="H2607" s="128"/>
      <c r="I2607" s="128"/>
      <c r="J2607" s="138"/>
      <c r="K2607" s="107" t="s">
        <v>14</v>
      </c>
      <c r="L2607" s="108" t="s">
        <v>60</v>
      </c>
      <c r="M2607" s="113" t="s">
        <v>188</v>
      </c>
      <c r="N2607" s="109">
        <v>600</v>
      </c>
      <c r="O2607" s="109">
        <v>3</v>
      </c>
      <c r="P2607" s="109">
        <v>5</v>
      </c>
      <c r="Q2607" s="109" t="s">
        <v>203</v>
      </c>
      <c r="R2607" s="110"/>
      <c r="S2607" s="128"/>
      <c r="T2607" s="128"/>
      <c r="U2607" s="128"/>
      <c r="V2607" s="128"/>
      <c r="W2607" s="128"/>
      <c r="X2607" s="128"/>
      <c r="Y2607" s="128"/>
      <c r="Z2607" s="128"/>
      <c r="AA2607" s="135"/>
    </row>
    <row r="2608" spans="1:31" x14ac:dyDescent="0.2">
      <c r="A2608" s="139" t="s">
        <v>1087</v>
      </c>
      <c r="B2608" s="126" t="s">
        <v>76</v>
      </c>
      <c r="C2608" s="142">
        <v>43666</v>
      </c>
      <c r="D2608" s="143" t="s">
        <v>78</v>
      </c>
      <c r="E2608" s="126"/>
      <c r="F2608" s="126"/>
      <c r="G2608" s="126"/>
      <c r="H2608" s="126"/>
      <c r="I2608" s="126"/>
      <c r="J2608" s="136" t="s">
        <v>79</v>
      </c>
      <c r="K2608" s="100" t="s">
        <v>23</v>
      </c>
      <c r="L2608" s="93" t="s">
        <v>60</v>
      </c>
      <c r="M2608" s="111" t="s">
        <v>182</v>
      </c>
      <c r="N2608" s="101">
        <v>600</v>
      </c>
      <c r="O2608" s="101">
        <v>3</v>
      </c>
      <c r="P2608" s="101">
        <v>25</v>
      </c>
      <c r="Q2608" s="101">
        <v>70</v>
      </c>
      <c r="R2608" s="102"/>
      <c r="S2608" s="126" t="s">
        <v>73</v>
      </c>
      <c r="T2608" s="126">
        <v>3</v>
      </c>
      <c r="U2608" s="126">
        <v>25</v>
      </c>
      <c r="V2608" s="126">
        <v>32</v>
      </c>
      <c r="W2608" s="126">
        <v>30</v>
      </c>
      <c r="X2608" s="126">
        <v>5288.35</v>
      </c>
      <c r="Y2608" s="126" t="s">
        <v>74</v>
      </c>
      <c r="Z2608" s="126"/>
      <c r="AA2608" s="133" t="s">
        <v>85</v>
      </c>
      <c r="AE2608" t="str">
        <f>IF(P2608&gt;U2608,"XXXX","")</f>
        <v/>
      </c>
    </row>
    <row r="2609" spans="1:31" x14ac:dyDescent="0.2">
      <c r="A2609" s="140"/>
      <c r="B2609" s="127"/>
      <c r="C2609" s="127"/>
      <c r="D2609" s="144"/>
      <c r="E2609" s="127"/>
      <c r="F2609" s="127"/>
      <c r="G2609" s="127"/>
      <c r="H2609" s="127"/>
      <c r="I2609" s="127"/>
      <c r="J2609" s="137"/>
      <c r="K2609" s="103" t="s">
        <v>13</v>
      </c>
      <c r="L2609" s="104" t="s">
        <v>60</v>
      </c>
      <c r="M2609" s="112" t="s">
        <v>67</v>
      </c>
      <c r="N2609" s="105">
        <v>600</v>
      </c>
      <c r="O2609" s="105">
        <v>3</v>
      </c>
      <c r="P2609" s="105">
        <v>5</v>
      </c>
      <c r="Q2609" s="105">
        <v>90</v>
      </c>
      <c r="R2609" s="106">
        <v>50</v>
      </c>
      <c r="S2609" s="127"/>
      <c r="T2609" s="127"/>
      <c r="U2609" s="127"/>
      <c r="V2609" s="127"/>
      <c r="W2609" s="127"/>
      <c r="X2609" s="127"/>
      <c r="Y2609" s="127"/>
      <c r="Z2609" s="127"/>
      <c r="AA2609" s="134"/>
    </row>
    <row r="2610" spans="1:31" ht="13.5" thickBot="1" x14ac:dyDescent="0.25">
      <c r="A2610" s="141"/>
      <c r="B2610" s="128"/>
      <c r="C2610" s="128"/>
      <c r="D2610" s="145"/>
      <c r="E2610" s="128"/>
      <c r="F2610" s="128"/>
      <c r="G2610" s="128"/>
      <c r="H2610" s="128"/>
      <c r="I2610" s="128"/>
      <c r="J2610" s="138"/>
      <c r="K2610" s="107" t="s">
        <v>14</v>
      </c>
      <c r="L2610" s="108" t="s">
        <v>60</v>
      </c>
      <c r="M2610" s="113" t="s">
        <v>188</v>
      </c>
      <c r="N2610" s="109">
        <v>600</v>
      </c>
      <c r="O2610" s="109">
        <v>3</v>
      </c>
      <c r="P2610" s="109">
        <v>5</v>
      </c>
      <c r="Q2610" s="109" t="s">
        <v>203</v>
      </c>
      <c r="R2610" s="110"/>
      <c r="S2610" s="128"/>
      <c r="T2610" s="128"/>
      <c r="U2610" s="128"/>
      <c r="V2610" s="128"/>
      <c r="W2610" s="128"/>
      <c r="X2610" s="128"/>
      <c r="Y2610" s="128"/>
      <c r="Z2610" s="128"/>
      <c r="AA2610" s="135"/>
    </row>
    <row r="2611" spans="1:31" x14ac:dyDescent="0.2">
      <c r="A2611" s="139" t="s">
        <v>1088</v>
      </c>
      <c r="B2611" s="126" t="s">
        <v>76</v>
      </c>
      <c r="C2611" s="142">
        <v>43666</v>
      </c>
      <c r="D2611" s="143" t="s">
        <v>78</v>
      </c>
      <c r="E2611" s="126"/>
      <c r="F2611" s="126"/>
      <c r="G2611" s="126"/>
      <c r="H2611" s="126"/>
      <c r="I2611" s="126"/>
      <c r="J2611" s="136" t="s">
        <v>79</v>
      </c>
      <c r="K2611" s="100" t="s">
        <v>23</v>
      </c>
      <c r="L2611" s="93" t="s">
        <v>60</v>
      </c>
      <c r="M2611" s="111" t="s">
        <v>182</v>
      </c>
      <c r="N2611" s="101">
        <v>600</v>
      </c>
      <c r="O2611" s="101">
        <v>3</v>
      </c>
      <c r="P2611" s="101">
        <v>25</v>
      </c>
      <c r="Q2611" s="101">
        <v>80</v>
      </c>
      <c r="R2611" s="102"/>
      <c r="S2611" s="126" t="s">
        <v>73</v>
      </c>
      <c r="T2611" s="126">
        <v>3</v>
      </c>
      <c r="U2611" s="126">
        <v>25</v>
      </c>
      <c r="V2611" s="126">
        <v>32</v>
      </c>
      <c r="W2611" s="126">
        <v>30</v>
      </c>
      <c r="X2611" s="126">
        <v>5288.35</v>
      </c>
      <c r="Y2611" s="126" t="s">
        <v>74</v>
      </c>
      <c r="Z2611" s="126"/>
      <c r="AA2611" s="133" t="s">
        <v>85</v>
      </c>
      <c r="AE2611" t="str">
        <f>IF(P2611&gt;U2611,"XXXX","")</f>
        <v/>
      </c>
    </row>
    <row r="2612" spans="1:31" x14ac:dyDescent="0.2">
      <c r="A2612" s="140"/>
      <c r="B2612" s="127"/>
      <c r="C2612" s="127"/>
      <c r="D2612" s="144"/>
      <c r="E2612" s="127"/>
      <c r="F2612" s="127"/>
      <c r="G2612" s="127"/>
      <c r="H2612" s="127"/>
      <c r="I2612" s="127"/>
      <c r="J2612" s="137"/>
      <c r="K2612" s="103" t="s">
        <v>13</v>
      </c>
      <c r="L2612" s="104" t="s">
        <v>60</v>
      </c>
      <c r="M2612" s="112" t="s">
        <v>67</v>
      </c>
      <c r="N2612" s="105">
        <v>600</v>
      </c>
      <c r="O2612" s="105">
        <v>3</v>
      </c>
      <c r="P2612" s="105">
        <v>5</v>
      </c>
      <c r="Q2612" s="105">
        <v>90</v>
      </c>
      <c r="R2612" s="106">
        <v>50</v>
      </c>
      <c r="S2612" s="127"/>
      <c r="T2612" s="127"/>
      <c r="U2612" s="127"/>
      <c r="V2612" s="127"/>
      <c r="W2612" s="127"/>
      <c r="X2612" s="127"/>
      <c r="Y2612" s="127"/>
      <c r="Z2612" s="127"/>
      <c r="AA2612" s="134"/>
    </row>
    <row r="2613" spans="1:31" ht="13.5" thickBot="1" x14ac:dyDescent="0.25">
      <c r="A2613" s="141"/>
      <c r="B2613" s="128"/>
      <c r="C2613" s="128"/>
      <c r="D2613" s="145"/>
      <c r="E2613" s="128"/>
      <c r="F2613" s="128"/>
      <c r="G2613" s="128"/>
      <c r="H2613" s="128"/>
      <c r="I2613" s="128"/>
      <c r="J2613" s="138"/>
      <c r="K2613" s="107" t="s">
        <v>14</v>
      </c>
      <c r="L2613" s="108" t="s">
        <v>60</v>
      </c>
      <c r="M2613" s="113" t="s">
        <v>188</v>
      </c>
      <c r="N2613" s="109">
        <v>600</v>
      </c>
      <c r="O2613" s="109">
        <v>3</v>
      </c>
      <c r="P2613" s="109">
        <v>5</v>
      </c>
      <c r="Q2613" s="109" t="s">
        <v>203</v>
      </c>
      <c r="R2613" s="110"/>
      <c r="S2613" s="128"/>
      <c r="T2613" s="128"/>
      <c r="U2613" s="128"/>
      <c r="V2613" s="128"/>
      <c r="W2613" s="128"/>
      <c r="X2613" s="128"/>
      <c r="Y2613" s="128"/>
      <c r="Z2613" s="128"/>
      <c r="AA2613" s="135"/>
    </row>
    <row r="2614" spans="1:31" x14ac:dyDescent="0.2">
      <c r="A2614" s="139" t="s">
        <v>1089</v>
      </c>
      <c r="B2614" s="126" t="s">
        <v>76</v>
      </c>
      <c r="C2614" s="142">
        <v>43666</v>
      </c>
      <c r="D2614" s="143" t="s">
        <v>78</v>
      </c>
      <c r="E2614" s="126"/>
      <c r="F2614" s="126"/>
      <c r="G2614" s="126"/>
      <c r="H2614" s="126"/>
      <c r="I2614" s="126"/>
      <c r="J2614" s="136" t="s">
        <v>79</v>
      </c>
      <c r="K2614" s="100" t="s">
        <v>23</v>
      </c>
      <c r="L2614" s="93" t="s">
        <v>60</v>
      </c>
      <c r="M2614" s="111" t="s">
        <v>182</v>
      </c>
      <c r="N2614" s="101">
        <v>600</v>
      </c>
      <c r="O2614" s="101">
        <v>3</v>
      </c>
      <c r="P2614" s="101">
        <v>25</v>
      </c>
      <c r="Q2614" s="101">
        <v>90</v>
      </c>
      <c r="R2614" s="102"/>
      <c r="S2614" s="126" t="s">
        <v>73</v>
      </c>
      <c r="T2614" s="126">
        <v>3</v>
      </c>
      <c r="U2614" s="126">
        <v>25</v>
      </c>
      <c r="V2614" s="126">
        <v>32</v>
      </c>
      <c r="W2614" s="126">
        <v>30</v>
      </c>
      <c r="X2614" s="126">
        <v>5288.35</v>
      </c>
      <c r="Y2614" s="126" t="s">
        <v>74</v>
      </c>
      <c r="Z2614" s="126"/>
      <c r="AA2614" s="133" t="s">
        <v>85</v>
      </c>
      <c r="AE2614" t="str">
        <f>IF(P2614&gt;U2614,"XXXX","")</f>
        <v/>
      </c>
    </row>
    <row r="2615" spans="1:31" x14ac:dyDescent="0.2">
      <c r="A2615" s="140"/>
      <c r="B2615" s="127"/>
      <c r="C2615" s="127"/>
      <c r="D2615" s="144"/>
      <c r="E2615" s="127"/>
      <c r="F2615" s="127"/>
      <c r="G2615" s="127"/>
      <c r="H2615" s="127"/>
      <c r="I2615" s="127"/>
      <c r="J2615" s="137"/>
      <c r="K2615" s="103" t="s">
        <v>13</v>
      </c>
      <c r="L2615" s="104" t="s">
        <v>60</v>
      </c>
      <c r="M2615" s="112" t="s">
        <v>67</v>
      </c>
      <c r="N2615" s="105">
        <v>600</v>
      </c>
      <c r="O2615" s="105">
        <v>3</v>
      </c>
      <c r="P2615" s="105">
        <v>5</v>
      </c>
      <c r="Q2615" s="105">
        <v>90</v>
      </c>
      <c r="R2615" s="106">
        <v>50</v>
      </c>
      <c r="S2615" s="127"/>
      <c r="T2615" s="127"/>
      <c r="U2615" s="127"/>
      <c r="V2615" s="127"/>
      <c r="W2615" s="127"/>
      <c r="X2615" s="127"/>
      <c r="Y2615" s="127"/>
      <c r="Z2615" s="127"/>
      <c r="AA2615" s="134"/>
    </row>
    <row r="2616" spans="1:31" ht="13.5" thickBot="1" x14ac:dyDescent="0.25">
      <c r="A2616" s="141"/>
      <c r="B2616" s="128"/>
      <c r="C2616" s="128"/>
      <c r="D2616" s="145"/>
      <c r="E2616" s="128"/>
      <c r="F2616" s="128"/>
      <c r="G2616" s="128"/>
      <c r="H2616" s="128"/>
      <c r="I2616" s="128"/>
      <c r="J2616" s="138"/>
      <c r="K2616" s="107" t="s">
        <v>14</v>
      </c>
      <c r="L2616" s="108" t="s">
        <v>60</v>
      </c>
      <c r="M2616" s="113" t="s">
        <v>188</v>
      </c>
      <c r="N2616" s="109">
        <v>600</v>
      </c>
      <c r="O2616" s="109">
        <v>3</v>
      </c>
      <c r="P2616" s="109">
        <v>5</v>
      </c>
      <c r="Q2616" s="109" t="s">
        <v>203</v>
      </c>
      <c r="R2616" s="110"/>
      <c r="S2616" s="128"/>
      <c r="T2616" s="128"/>
      <c r="U2616" s="128"/>
      <c r="V2616" s="128"/>
      <c r="W2616" s="128"/>
      <c r="X2616" s="128"/>
      <c r="Y2616" s="128"/>
      <c r="Z2616" s="128"/>
      <c r="AA2616" s="135"/>
    </row>
    <row r="2617" spans="1:31" x14ac:dyDescent="0.2">
      <c r="A2617" s="139" t="s">
        <v>1090</v>
      </c>
      <c r="B2617" s="126" t="s">
        <v>76</v>
      </c>
      <c r="C2617" s="142">
        <v>43666</v>
      </c>
      <c r="D2617" s="143" t="s">
        <v>78</v>
      </c>
      <c r="E2617" s="126"/>
      <c r="F2617" s="126"/>
      <c r="G2617" s="126"/>
      <c r="H2617" s="126"/>
      <c r="I2617" s="126"/>
      <c r="J2617" s="136" t="s">
        <v>79</v>
      </c>
      <c r="K2617" s="100" t="s">
        <v>23</v>
      </c>
      <c r="L2617" s="93" t="s">
        <v>60</v>
      </c>
      <c r="M2617" s="111" t="s">
        <v>182</v>
      </c>
      <c r="N2617" s="101">
        <v>600</v>
      </c>
      <c r="O2617" s="101">
        <v>3</v>
      </c>
      <c r="P2617" s="101">
        <v>25</v>
      </c>
      <c r="Q2617" s="101">
        <v>100</v>
      </c>
      <c r="R2617" s="102"/>
      <c r="S2617" s="126" t="s">
        <v>73</v>
      </c>
      <c r="T2617" s="126">
        <v>3</v>
      </c>
      <c r="U2617" s="126">
        <v>25</v>
      </c>
      <c r="V2617" s="126">
        <v>32</v>
      </c>
      <c r="W2617" s="126">
        <v>30</v>
      </c>
      <c r="X2617" s="126">
        <v>5288.35</v>
      </c>
      <c r="Y2617" s="126" t="s">
        <v>74</v>
      </c>
      <c r="Z2617" s="126"/>
      <c r="AA2617" s="133" t="s">
        <v>85</v>
      </c>
      <c r="AE2617" t="str">
        <f>IF(P2617&gt;U2617,"XXXX","")</f>
        <v/>
      </c>
    </row>
    <row r="2618" spans="1:31" x14ac:dyDescent="0.2">
      <c r="A2618" s="140"/>
      <c r="B2618" s="127"/>
      <c r="C2618" s="127"/>
      <c r="D2618" s="144"/>
      <c r="E2618" s="127"/>
      <c r="F2618" s="127"/>
      <c r="G2618" s="127"/>
      <c r="H2618" s="127"/>
      <c r="I2618" s="127"/>
      <c r="J2618" s="137"/>
      <c r="K2618" s="103" t="s">
        <v>13</v>
      </c>
      <c r="L2618" s="104" t="s">
        <v>60</v>
      </c>
      <c r="M2618" s="112" t="s">
        <v>67</v>
      </c>
      <c r="N2618" s="105">
        <v>600</v>
      </c>
      <c r="O2618" s="105">
        <v>3</v>
      </c>
      <c r="P2618" s="105">
        <v>5</v>
      </c>
      <c r="Q2618" s="105">
        <v>90</v>
      </c>
      <c r="R2618" s="106">
        <v>50</v>
      </c>
      <c r="S2618" s="127"/>
      <c r="T2618" s="127"/>
      <c r="U2618" s="127"/>
      <c r="V2618" s="127"/>
      <c r="W2618" s="127"/>
      <c r="X2618" s="127"/>
      <c r="Y2618" s="127"/>
      <c r="Z2618" s="127"/>
      <c r="AA2618" s="134"/>
    </row>
    <row r="2619" spans="1:31" ht="13.5" thickBot="1" x14ac:dyDescent="0.25">
      <c r="A2619" s="141"/>
      <c r="B2619" s="128"/>
      <c r="C2619" s="128"/>
      <c r="D2619" s="145"/>
      <c r="E2619" s="128"/>
      <c r="F2619" s="128"/>
      <c r="G2619" s="128"/>
      <c r="H2619" s="128"/>
      <c r="I2619" s="128"/>
      <c r="J2619" s="138"/>
      <c r="K2619" s="107" t="s">
        <v>14</v>
      </c>
      <c r="L2619" s="108" t="s">
        <v>60</v>
      </c>
      <c r="M2619" s="113" t="s">
        <v>188</v>
      </c>
      <c r="N2619" s="109">
        <v>600</v>
      </c>
      <c r="O2619" s="109">
        <v>3</v>
      </c>
      <c r="P2619" s="109">
        <v>5</v>
      </c>
      <c r="Q2619" s="109" t="s">
        <v>203</v>
      </c>
      <c r="R2619" s="110"/>
      <c r="S2619" s="128"/>
      <c r="T2619" s="128"/>
      <c r="U2619" s="128"/>
      <c r="V2619" s="128"/>
      <c r="W2619" s="128"/>
      <c r="X2619" s="128"/>
      <c r="Y2619" s="128"/>
      <c r="Z2619" s="128"/>
      <c r="AA2619" s="135"/>
    </row>
    <row r="2620" spans="1:31" x14ac:dyDescent="0.2">
      <c r="A2620" s="139" t="s">
        <v>1091</v>
      </c>
      <c r="B2620" s="126" t="s">
        <v>76</v>
      </c>
      <c r="C2620" s="142">
        <v>43666</v>
      </c>
      <c r="D2620" s="143" t="s">
        <v>78</v>
      </c>
      <c r="E2620" s="126"/>
      <c r="F2620" s="126"/>
      <c r="G2620" s="126"/>
      <c r="H2620" s="126"/>
      <c r="I2620" s="126"/>
      <c r="J2620" s="136" t="s">
        <v>79</v>
      </c>
      <c r="K2620" s="100" t="s">
        <v>23</v>
      </c>
      <c r="L2620" s="93" t="s">
        <v>60</v>
      </c>
      <c r="M2620" s="111" t="s">
        <v>182</v>
      </c>
      <c r="N2620" s="101">
        <v>600</v>
      </c>
      <c r="O2620" s="101">
        <v>3</v>
      </c>
      <c r="P2620" s="101">
        <v>25</v>
      </c>
      <c r="Q2620" s="101">
        <v>110</v>
      </c>
      <c r="R2620" s="102"/>
      <c r="S2620" s="126" t="s">
        <v>73</v>
      </c>
      <c r="T2620" s="126">
        <v>3</v>
      </c>
      <c r="U2620" s="126">
        <v>25</v>
      </c>
      <c r="V2620" s="126">
        <v>32</v>
      </c>
      <c r="W2620" s="126">
        <v>30</v>
      </c>
      <c r="X2620" s="126">
        <v>5288.35</v>
      </c>
      <c r="Y2620" s="126" t="s">
        <v>74</v>
      </c>
      <c r="Z2620" s="126"/>
      <c r="AA2620" s="133" t="s">
        <v>85</v>
      </c>
      <c r="AE2620" t="str">
        <f>IF(P2620&gt;U2620,"XXXX","")</f>
        <v/>
      </c>
    </row>
    <row r="2621" spans="1:31" x14ac:dyDescent="0.2">
      <c r="A2621" s="140"/>
      <c r="B2621" s="127"/>
      <c r="C2621" s="127"/>
      <c r="D2621" s="144"/>
      <c r="E2621" s="127"/>
      <c r="F2621" s="127"/>
      <c r="G2621" s="127"/>
      <c r="H2621" s="127"/>
      <c r="I2621" s="127"/>
      <c r="J2621" s="137"/>
      <c r="K2621" s="103" t="s">
        <v>13</v>
      </c>
      <c r="L2621" s="104" t="s">
        <v>60</v>
      </c>
      <c r="M2621" s="112" t="s">
        <v>67</v>
      </c>
      <c r="N2621" s="105">
        <v>600</v>
      </c>
      <c r="O2621" s="105">
        <v>3</v>
      </c>
      <c r="P2621" s="105">
        <v>5</v>
      </c>
      <c r="Q2621" s="105">
        <v>90</v>
      </c>
      <c r="R2621" s="106">
        <v>50</v>
      </c>
      <c r="S2621" s="127"/>
      <c r="T2621" s="127"/>
      <c r="U2621" s="127"/>
      <c r="V2621" s="127"/>
      <c r="W2621" s="127"/>
      <c r="X2621" s="127"/>
      <c r="Y2621" s="127"/>
      <c r="Z2621" s="127"/>
      <c r="AA2621" s="134"/>
    </row>
    <row r="2622" spans="1:31" ht="13.5" thickBot="1" x14ac:dyDescent="0.25">
      <c r="A2622" s="141"/>
      <c r="B2622" s="128"/>
      <c r="C2622" s="128"/>
      <c r="D2622" s="145"/>
      <c r="E2622" s="128"/>
      <c r="F2622" s="128"/>
      <c r="G2622" s="128"/>
      <c r="H2622" s="128"/>
      <c r="I2622" s="128"/>
      <c r="J2622" s="138"/>
      <c r="K2622" s="107" t="s">
        <v>14</v>
      </c>
      <c r="L2622" s="108" t="s">
        <v>60</v>
      </c>
      <c r="M2622" s="113" t="s">
        <v>188</v>
      </c>
      <c r="N2622" s="109">
        <v>600</v>
      </c>
      <c r="O2622" s="109">
        <v>3</v>
      </c>
      <c r="P2622" s="109">
        <v>5</v>
      </c>
      <c r="Q2622" s="109" t="s">
        <v>203</v>
      </c>
      <c r="R2622" s="110"/>
      <c r="S2622" s="128"/>
      <c r="T2622" s="128"/>
      <c r="U2622" s="128"/>
      <c r="V2622" s="128"/>
      <c r="W2622" s="128"/>
      <c r="X2622" s="128"/>
      <c r="Y2622" s="128"/>
      <c r="Z2622" s="128"/>
      <c r="AA2622" s="135"/>
    </row>
    <row r="2623" spans="1:31" x14ac:dyDescent="0.2">
      <c r="A2623" s="139" t="s">
        <v>1092</v>
      </c>
      <c r="B2623" s="126" t="s">
        <v>76</v>
      </c>
      <c r="C2623" s="142">
        <v>43666</v>
      </c>
      <c r="D2623" s="143" t="s">
        <v>78</v>
      </c>
      <c r="E2623" s="126"/>
      <c r="F2623" s="126"/>
      <c r="G2623" s="126"/>
      <c r="H2623" s="126"/>
      <c r="I2623" s="126"/>
      <c r="J2623" s="136" t="s">
        <v>79</v>
      </c>
      <c r="K2623" s="100" t="s">
        <v>23</v>
      </c>
      <c r="L2623" s="93" t="s">
        <v>60</v>
      </c>
      <c r="M2623" s="111" t="s">
        <v>182</v>
      </c>
      <c r="N2623" s="101">
        <v>600</v>
      </c>
      <c r="O2623" s="101">
        <v>3</v>
      </c>
      <c r="P2623" s="101">
        <v>25</v>
      </c>
      <c r="Q2623" s="101">
        <v>125</v>
      </c>
      <c r="R2623" s="102"/>
      <c r="S2623" s="126" t="s">
        <v>73</v>
      </c>
      <c r="T2623" s="126">
        <v>3</v>
      </c>
      <c r="U2623" s="126">
        <v>25</v>
      </c>
      <c r="V2623" s="126">
        <v>32</v>
      </c>
      <c r="W2623" s="126">
        <v>30</v>
      </c>
      <c r="X2623" s="126">
        <v>5288.35</v>
      </c>
      <c r="Y2623" s="126" t="s">
        <v>74</v>
      </c>
      <c r="Z2623" s="126"/>
      <c r="AA2623" s="133" t="s">
        <v>85</v>
      </c>
      <c r="AE2623" t="str">
        <f>IF(P2623&gt;U2623,"XXXX","")</f>
        <v/>
      </c>
    </row>
    <row r="2624" spans="1:31" x14ac:dyDescent="0.2">
      <c r="A2624" s="140"/>
      <c r="B2624" s="127"/>
      <c r="C2624" s="127"/>
      <c r="D2624" s="144"/>
      <c r="E2624" s="127"/>
      <c r="F2624" s="127"/>
      <c r="G2624" s="127"/>
      <c r="H2624" s="127"/>
      <c r="I2624" s="127"/>
      <c r="J2624" s="137"/>
      <c r="K2624" s="103" t="s">
        <v>13</v>
      </c>
      <c r="L2624" s="104" t="s">
        <v>60</v>
      </c>
      <c r="M2624" s="112" t="s">
        <v>67</v>
      </c>
      <c r="N2624" s="105">
        <v>600</v>
      </c>
      <c r="O2624" s="105">
        <v>3</v>
      </c>
      <c r="P2624" s="105">
        <v>5</v>
      </c>
      <c r="Q2624" s="105">
        <v>90</v>
      </c>
      <c r="R2624" s="106">
        <v>50</v>
      </c>
      <c r="S2624" s="127"/>
      <c r="T2624" s="127"/>
      <c r="U2624" s="127"/>
      <c r="V2624" s="127"/>
      <c r="W2624" s="127"/>
      <c r="X2624" s="127"/>
      <c r="Y2624" s="127"/>
      <c r="Z2624" s="127"/>
      <c r="AA2624" s="134"/>
    </row>
    <row r="2625" spans="1:31" ht="13.5" thickBot="1" x14ac:dyDescent="0.25">
      <c r="A2625" s="141"/>
      <c r="B2625" s="128"/>
      <c r="C2625" s="128"/>
      <c r="D2625" s="145"/>
      <c r="E2625" s="128"/>
      <c r="F2625" s="128"/>
      <c r="G2625" s="128"/>
      <c r="H2625" s="128"/>
      <c r="I2625" s="128"/>
      <c r="J2625" s="138"/>
      <c r="K2625" s="107" t="s">
        <v>14</v>
      </c>
      <c r="L2625" s="108" t="s">
        <v>60</v>
      </c>
      <c r="M2625" s="113" t="s">
        <v>188</v>
      </c>
      <c r="N2625" s="109">
        <v>600</v>
      </c>
      <c r="O2625" s="109">
        <v>3</v>
      </c>
      <c r="P2625" s="109">
        <v>5</v>
      </c>
      <c r="Q2625" s="109" t="s">
        <v>203</v>
      </c>
      <c r="R2625" s="110"/>
      <c r="S2625" s="128"/>
      <c r="T2625" s="128"/>
      <c r="U2625" s="128"/>
      <c r="V2625" s="128"/>
      <c r="W2625" s="128"/>
      <c r="X2625" s="128"/>
      <c r="Y2625" s="128"/>
      <c r="Z2625" s="128"/>
      <c r="AA2625" s="135"/>
    </row>
    <row r="2626" spans="1:31" x14ac:dyDescent="0.2">
      <c r="A2626" s="139" t="s">
        <v>1093</v>
      </c>
      <c r="B2626" s="126" t="s">
        <v>76</v>
      </c>
      <c r="C2626" s="142">
        <v>43666</v>
      </c>
      <c r="D2626" s="143" t="s">
        <v>78</v>
      </c>
      <c r="E2626" s="126"/>
      <c r="F2626" s="126"/>
      <c r="G2626" s="126"/>
      <c r="H2626" s="126"/>
      <c r="I2626" s="126"/>
      <c r="J2626" s="136" t="s">
        <v>79</v>
      </c>
      <c r="K2626" s="100" t="s">
        <v>23</v>
      </c>
      <c r="L2626" s="93" t="s">
        <v>60</v>
      </c>
      <c r="M2626" s="111" t="s">
        <v>182</v>
      </c>
      <c r="N2626" s="101">
        <v>600</v>
      </c>
      <c r="O2626" s="101">
        <v>3</v>
      </c>
      <c r="P2626" s="101">
        <v>25</v>
      </c>
      <c r="Q2626" s="101">
        <v>60</v>
      </c>
      <c r="R2626" s="102"/>
      <c r="S2626" s="126" t="s">
        <v>73</v>
      </c>
      <c r="T2626" s="126">
        <v>3</v>
      </c>
      <c r="U2626" s="126">
        <v>25</v>
      </c>
      <c r="V2626" s="126">
        <v>41</v>
      </c>
      <c r="W2626" s="126">
        <v>40</v>
      </c>
      <c r="X2626" s="126">
        <v>5288.35</v>
      </c>
      <c r="Y2626" s="126" t="s">
        <v>74</v>
      </c>
      <c r="Z2626" s="126"/>
      <c r="AA2626" s="133" t="s">
        <v>85</v>
      </c>
      <c r="AE2626" t="str">
        <f>IF(P2626&gt;U2626,"XXXX","")</f>
        <v/>
      </c>
    </row>
    <row r="2627" spans="1:31" x14ac:dyDescent="0.2">
      <c r="A2627" s="140"/>
      <c r="B2627" s="127"/>
      <c r="C2627" s="127"/>
      <c r="D2627" s="144"/>
      <c r="E2627" s="127"/>
      <c r="F2627" s="127"/>
      <c r="G2627" s="127"/>
      <c r="H2627" s="127"/>
      <c r="I2627" s="127"/>
      <c r="J2627" s="137"/>
      <c r="K2627" s="103" t="s">
        <v>13</v>
      </c>
      <c r="L2627" s="104" t="s">
        <v>60</v>
      </c>
      <c r="M2627" s="112" t="s">
        <v>67</v>
      </c>
      <c r="N2627" s="105">
        <v>600</v>
      </c>
      <c r="O2627" s="105">
        <v>3</v>
      </c>
      <c r="P2627" s="105">
        <v>5</v>
      </c>
      <c r="Q2627" s="105">
        <v>90</v>
      </c>
      <c r="R2627" s="106">
        <v>50</v>
      </c>
      <c r="S2627" s="127"/>
      <c r="T2627" s="127"/>
      <c r="U2627" s="127"/>
      <c r="V2627" s="127"/>
      <c r="W2627" s="127"/>
      <c r="X2627" s="127"/>
      <c r="Y2627" s="127"/>
      <c r="Z2627" s="127"/>
      <c r="AA2627" s="134"/>
    </row>
    <row r="2628" spans="1:31" ht="13.5" thickBot="1" x14ac:dyDescent="0.25">
      <c r="A2628" s="141"/>
      <c r="B2628" s="128"/>
      <c r="C2628" s="128"/>
      <c r="D2628" s="145"/>
      <c r="E2628" s="128"/>
      <c r="F2628" s="128"/>
      <c r="G2628" s="128"/>
      <c r="H2628" s="128"/>
      <c r="I2628" s="128"/>
      <c r="J2628" s="138"/>
      <c r="K2628" s="107" t="s">
        <v>14</v>
      </c>
      <c r="L2628" s="108" t="s">
        <v>60</v>
      </c>
      <c r="M2628" s="113" t="s">
        <v>186</v>
      </c>
      <c r="N2628" s="109">
        <v>600</v>
      </c>
      <c r="O2628" s="109">
        <v>3</v>
      </c>
      <c r="P2628" s="109">
        <v>5</v>
      </c>
      <c r="Q2628" s="109" t="s">
        <v>201</v>
      </c>
      <c r="R2628" s="110"/>
      <c r="S2628" s="128"/>
      <c r="T2628" s="128"/>
      <c r="U2628" s="128"/>
      <c r="V2628" s="128"/>
      <c r="W2628" s="128"/>
      <c r="X2628" s="128"/>
      <c r="Y2628" s="128"/>
      <c r="Z2628" s="128"/>
      <c r="AA2628" s="135"/>
    </row>
    <row r="2629" spans="1:31" x14ac:dyDescent="0.2">
      <c r="A2629" s="139" t="s">
        <v>1094</v>
      </c>
      <c r="B2629" s="126" t="s">
        <v>76</v>
      </c>
      <c r="C2629" s="142">
        <v>43666</v>
      </c>
      <c r="D2629" s="143" t="s">
        <v>78</v>
      </c>
      <c r="E2629" s="126"/>
      <c r="F2629" s="126"/>
      <c r="G2629" s="126"/>
      <c r="H2629" s="126"/>
      <c r="I2629" s="126"/>
      <c r="J2629" s="136" t="s">
        <v>79</v>
      </c>
      <c r="K2629" s="100" t="s">
        <v>23</v>
      </c>
      <c r="L2629" s="93" t="s">
        <v>60</v>
      </c>
      <c r="M2629" s="111" t="s">
        <v>182</v>
      </c>
      <c r="N2629" s="101">
        <v>600</v>
      </c>
      <c r="O2629" s="101">
        <v>3</v>
      </c>
      <c r="P2629" s="101">
        <v>25</v>
      </c>
      <c r="Q2629" s="101">
        <v>70</v>
      </c>
      <c r="R2629" s="102"/>
      <c r="S2629" s="126" t="s">
        <v>73</v>
      </c>
      <c r="T2629" s="126">
        <v>3</v>
      </c>
      <c r="U2629" s="126">
        <v>25</v>
      </c>
      <c r="V2629" s="126">
        <v>41</v>
      </c>
      <c r="W2629" s="126">
        <v>40</v>
      </c>
      <c r="X2629" s="126">
        <v>5288.35</v>
      </c>
      <c r="Y2629" s="126" t="s">
        <v>74</v>
      </c>
      <c r="Z2629" s="126"/>
      <c r="AA2629" s="133" t="s">
        <v>85</v>
      </c>
      <c r="AE2629" t="str">
        <f>IF(P2629&gt;U2629,"XXXX","")</f>
        <v/>
      </c>
    </row>
    <row r="2630" spans="1:31" x14ac:dyDescent="0.2">
      <c r="A2630" s="140"/>
      <c r="B2630" s="127"/>
      <c r="C2630" s="127"/>
      <c r="D2630" s="144"/>
      <c r="E2630" s="127"/>
      <c r="F2630" s="127"/>
      <c r="G2630" s="127"/>
      <c r="H2630" s="127"/>
      <c r="I2630" s="127"/>
      <c r="J2630" s="137"/>
      <c r="K2630" s="103" t="s">
        <v>13</v>
      </c>
      <c r="L2630" s="104" t="s">
        <v>60</v>
      </c>
      <c r="M2630" s="112" t="s">
        <v>67</v>
      </c>
      <c r="N2630" s="105">
        <v>600</v>
      </c>
      <c r="O2630" s="105">
        <v>3</v>
      </c>
      <c r="P2630" s="105">
        <v>5</v>
      </c>
      <c r="Q2630" s="105">
        <v>90</v>
      </c>
      <c r="R2630" s="106">
        <v>50</v>
      </c>
      <c r="S2630" s="127"/>
      <c r="T2630" s="127"/>
      <c r="U2630" s="127"/>
      <c r="V2630" s="127"/>
      <c r="W2630" s="127"/>
      <c r="X2630" s="127"/>
      <c r="Y2630" s="127"/>
      <c r="Z2630" s="127"/>
      <c r="AA2630" s="134"/>
    </row>
    <row r="2631" spans="1:31" ht="13.5" thickBot="1" x14ac:dyDescent="0.25">
      <c r="A2631" s="141"/>
      <c r="B2631" s="128"/>
      <c r="C2631" s="128"/>
      <c r="D2631" s="145"/>
      <c r="E2631" s="128"/>
      <c r="F2631" s="128"/>
      <c r="G2631" s="128"/>
      <c r="H2631" s="128"/>
      <c r="I2631" s="128"/>
      <c r="J2631" s="138"/>
      <c r="K2631" s="107" t="s">
        <v>14</v>
      </c>
      <c r="L2631" s="108" t="s">
        <v>60</v>
      </c>
      <c r="M2631" s="113" t="s">
        <v>186</v>
      </c>
      <c r="N2631" s="109">
        <v>600</v>
      </c>
      <c r="O2631" s="109">
        <v>3</v>
      </c>
      <c r="P2631" s="109">
        <v>5</v>
      </c>
      <c r="Q2631" s="109" t="s">
        <v>201</v>
      </c>
      <c r="R2631" s="110"/>
      <c r="S2631" s="128"/>
      <c r="T2631" s="128"/>
      <c r="U2631" s="128"/>
      <c r="V2631" s="128"/>
      <c r="W2631" s="128"/>
      <c r="X2631" s="128"/>
      <c r="Y2631" s="128"/>
      <c r="Z2631" s="128"/>
      <c r="AA2631" s="135"/>
    </row>
    <row r="2632" spans="1:31" x14ac:dyDescent="0.2">
      <c r="A2632" s="139" t="s">
        <v>1095</v>
      </c>
      <c r="B2632" s="126" t="s">
        <v>76</v>
      </c>
      <c r="C2632" s="142">
        <v>43666</v>
      </c>
      <c r="D2632" s="143" t="s">
        <v>78</v>
      </c>
      <c r="E2632" s="126"/>
      <c r="F2632" s="126"/>
      <c r="G2632" s="126"/>
      <c r="H2632" s="126"/>
      <c r="I2632" s="126"/>
      <c r="J2632" s="136" t="s">
        <v>79</v>
      </c>
      <c r="K2632" s="100" t="s">
        <v>23</v>
      </c>
      <c r="L2632" s="93" t="s">
        <v>60</v>
      </c>
      <c r="M2632" s="111" t="s">
        <v>182</v>
      </c>
      <c r="N2632" s="101">
        <v>600</v>
      </c>
      <c r="O2632" s="101">
        <v>3</v>
      </c>
      <c r="P2632" s="101">
        <v>25</v>
      </c>
      <c r="Q2632" s="101">
        <v>80</v>
      </c>
      <c r="R2632" s="102"/>
      <c r="S2632" s="126" t="s">
        <v>73</v>
      </c>
      <c r="T2632" s="126">
        <v>3</v>
      </c>
      <c r="U2632" s="126">
        <v>25</v>
      </c>
      <c r="V2632" s="126">
        <v>41</v>
      </c>
      <c r="W2632" s="126">
        <v>40</v>
      </c>
      <c r="X2632" s="126">
        <v>5288.35</v>
      </c>
      <c r="Y2632" s="126" t="s">
        <v>74</v>
      </c>
      <c r="Z2632" s="126"/>
      <c r="AA2632" s="133" t="s">
        <v>85</v>
      </c>
      <c r="AE2632" t="str">
        <f>IF(P2632&gt;U2632,"XXXX","")</f>
        <v/>
      </c>
    </row>
    <row r="2633" spans="1:31" x14ac:dyDescent="0.2">
      <c r="A2633" s="140"/>
      <c r="B2633" s="127"/>
      <c r="C2633" s="127"/>
      <c r="D2633" s="144"/>
      <c r="E2633" s="127"/>
      <c r="F2633" s="127"/>
      <c r="G2633" s="127"/>
      <c r="H2633" s="127"/>
      <c r="I2633" s="127"/>
      <c r="J2633" s="137"/>
      <c r="K2633" s="103" t="s">
        <v>13</v>
      </c>
      <c r="L2633" s="104" t="s">
        <v>60</v>
      </c>
      <c r="M2633" s="112" t="s">
        <v>67</v>
      </c>
      <c r="N2633" s="105">
        <v>600</v>
      </c>
      <c r="O2633" s="105">
        <v>3</v>
      </c>
      <c r="P2633" s="105">
        <v>5</v>
      </c>
      <c r="Q2633" s="105">
        <v>90</v>
      </c>
      <c r="R2633" s="106">
        <v>50</v>
      </c>
      <c r="S2633" s="127"/>
      <c r="T2633" s="127"/>
      <c r="U2633" s="127"/>
      <c r="V2633" s="127"/>
      <c r="W2633" s="127"/>
      <c r="X2633" s="127"/>
      <c r="Y2633" s="127"/>
      <c r="Z2633" s="127"/>
      <c r="AA2633" s="134"/>
    </row>
    <row r="2634" spans="1:31" ht="13.5" thickBot="1" x14ac:dyDescent="0.25">
      <c r="A2634" s="141"/>
      <c r="B2634" s="128"/>
      <c r="C2634" s="128"/>
      <c r="D2634" s="145"/>
      <c r="E2634" s="128"/>
      <c r="F2634" s="128"/>
      <c r="G2634" s="128"/>
      <c r="H2634" s="128"/>
      <c r="I2634" s="128"/>
      <c r="J2634" s="138"/>
      <c r="K2634" s="107" t="s">
        <v>14</v>
      </c>
      <c r="L2634" s="108" t="s">
        <v>60</v>
      </c>
      <c r="M2634" s="113" t="s">
        <v>186</v>
      </c>
      <c r="N2634" s="109">
        <v>600</v>
      </c>
      <c r="O2634" s="109">
        <v>3</v>
      </c>
      <c r="P2634" s="109">
        <v>5</v>
      </c>
      <c r="Q2634" s="109" t="s">
        <v>201</v>
      </c>
      <c r="R2634" s="110"/>
      <c r="S2634" s="128"/>
      <c r="T2634" s="128"/>
      <c r="U2634" s="128"/>
      <c r="V2634" s="128"/>
      <c r="W2634" s="128"/>
      <c r="X2634" s="128"/>
      <c r="Y2634" s="128"/>
      <c r="Z2634" s="128"/>
      <c r="AA2634" s="135"/>
    </row>
    <row r="2635" spans="1:31" x14ac:dyDescent="0.2">
      <c r="A2635" s="139" t="s">
        <v>1096</v>
      </c>
      <c r="B2635" s="126" t="s">
        <v>76</v>
      </c>
      <c r="C2635" s="142">
        <v>43666</v>
      </c>
      <c r="D2635" s="143" t="s">
        <v>78</v>
      </c>
      <c r="E2635" s="126"/>
      <c r="F2635" s="126"/>
      <c r="G2635" s="126"/>
      <c r="H2635" s="126"/>
      <c r="I2635" s="126"/>
      <c r="J2635" s="136" t="s">
        <v>79</v>
      </c>
      <c r="K2635" s="100" t="s">
        <v>23</v>
      </c>
      <c r="L2635" s="93" t="s">
        <v>60</v>
      </c>
      <c r="M2635" s="111" t="s">
        <v>182</v>
      </c>
      <c r="N2635" s="101">
        <v>600</v>
      </c>
      <c r="O2635" s="101">
        <v>3</v>
      </c>
      <c r="P2635" s="101">
        <v>25</v>
      </c>
      <c r="Q2635" s="101">
        <v>90</v>
      </c>
      <c r="R2635" s="102"/>
      <c r="S2635" s="126" t="s">
        <v>73</v>
      </c>
      <c r="T2635" s="126">
        <v>3</v>
      </c>
      <c r="U2635" s="126">
        <v>25</v>
      </c>
      <c r="V2635" s="126">
        <v>41</v>
      </c>
      <c r="W2635" s="126">
        <v>40</v>
      </c>
      <c r="X2635" s="126">
        <v>5288.35</v>
      </c>
      <c r="Y2635" s="126" t="s">
        <v>74</v>
      </c>
      <c r="Z2635" s="126"/>
      <c r="AA2635" s="133" t="s">
        <v>85</v>
      </c>
      <c r="AE2635" t="str">
        <f>IF(P2635&gt;U2635,"XXXX","")</f>
        <v/>
      </c>
    </row>
    <row r="2636" spans="1:31" x14ac:dyDescent="0.2">
      <c r="A2636" s="140"/>
      <c r="B2636" s="127"/>
      <c r="C2636" s="127"/>
      <c r="D2636" s="144"/>
      <c r="E2636" s="127"/>
      <c r="F2636" s="127"/>
      <c r="G2636" s="127"/>
      <c r="H2636" s="127"/>
      <c r="I2636" s="127"/>
      <c r="J2636" s="137"/>
      <c r="K2636" s="103" t="s">
        <v>13</v>
      </c>
      <c r="L2636" s="104" t="s">
        <v>60</v>
      </c>
      <c r="M2636" s="112" t="s">
        <v>67</v>
      </c>
      <c r="N2636" s="105">
        <v>600</v>
      </c>
      <c r="O2636" s="105">
        <v>3</v>
      </c>
      <c r="P2636" s="105">
        <v>5</v>
      </c>
      <c r="Q2636" s="105">
        <v>90</v>
      </c>
      <c r="R2636" s="106">
        <v>50</v>
      </c>
      <c r="S2636" s="127"/>
      <c r="T2636" s="127"/>
      <c r="U2636" s="127"/>
      <c r="V2636" s="127"/>
      <c r="W2636" s="127"/>
      <c r="X2636" s="127"/>
      <c r="Y2636" s="127"/>
      <c r="Z2636" s="127"/>
      <c r="AA2636" s="134"/>
    </row>
    <row r="2637" spans="1:31" ht="13.5" thickBot="1" x14ac:dyDescent="0.25">
      <c r="A2637" s="141"/>
      <c r="B2637" s="128"/>
      <c r="C2637" s="128"/>
      <c r="D2637" s="145"/>
      <c r="E2637" s="128"/>
      <c r="F2637" s="128"/>
      <c r="G2637" s="128"/>
      <c r="H2637" s="128"/>
      <c r="I2637" s="128"/>
      <c r="J2637" s="138"/>
      <c r="K2637" s="107" t="s">
        <v>14</v>
      </c>
      <c r="L2637" s="108" t="s">
        <v>60</v>
      </c>
      <c r="M2637" s="113" t="s">
        <v>186</v>
      </c>
      <c r="N2637" s="109">
        <v>600</v>
      </c>
      <c r="O2637" s="109">
        <v>3</v>
      </c>
      <c r="P2637" s="109">
        <v>5</v>
      </c>
      <c r="Q2637" s="109" t="s">
        <v>201</v>
      </c>
      <c r="R2637" s="110"/>
      <c r="S2637" s="128"/>
      <c r="T2637" s="128"/>
      <c r="U2637" s="128"/>
      <c r="V2637" s="128"/>
      <c r="W2637" s="128"/>
      <c r="X2637" s="128"/>
      <c r="Y2637" s="128"/>
      <c r="Z2637" s="128"/>
      <c r="AA2637" s="135"/>
    </row>
    <row r="2638" spans="1:31" x14ac:dyDescent="0.2">
      <c r="A2638" s="139" t="s">
        <v>1097</v>
      </c>
      <c r="B2638" s="126" t="s">
        <v>76</v>
      </c>
      <c r="C2638" s="142">
        <v>43666</v>
      </c>
      <c r="D2638" s="143" t="s">
        <v>78</v>
      </c>
      <c r="E2638" s="126"/>
      <c r="F2638" s="126"/>
      <c r="G2638" s="126"/>
      <c r="H2638" s="126"/>
      <c r="I2638" s="126"/>
      <c r="J2638" s="136" t="s">
        <v>79</v>
      </c>
      <c r="K2638" s="100" t="s">
        <v>23</v>
      </c>
      <c r="L2638" s="93" t="s">
        <v>60</v>
      </c>
      <c r="M2638" s="111" t="s">
        <v>182</v>
      </c>
      <c r="N2638" s="101">
        <v>600</v>
      </c>
      <c r="O2638" s="101">
        <v>3</v>
      </c>
      <c r="P2638" s="101">
        <v>25</v>
      </c>
      <c r="Q2638" s="101">
        <v>100</v>
      </c>
      <c r="R2638" s="102"/>
      <c r="S2638" s="126" t="s">
        <v>73</v>
      </c>
      <c r="T2638" s="126">
        <v>3</v>
      </c>
      <c r="U2638" s="126">
        <v>25</v>
      </c>
      <c r="V2638" s="126">
        <v>41</v>
      </c>
      <c r="W2638" s="126">
        <v>40</v>
      </c>
      <c r="X2638" s="126">
        <v>5288.35</v>
      </c>
      <c r="Y2638" s="126" t="s">
        <v>74</v>
      </c>
      <c r="Z2638" s="126"/>
      <c r="AA2638" s="133" t="s">
        <v>85</v>
      </c>
      <c r="AE2638" t="str">
        <f>IF(P2638&gt;U2638,"XXXX","")</f>
        <v/>
      </c>
    </row>
    <row r="2639" spans="1:31" x14ac:dyDescent="0.2">
      <c r="A2639" s="140"/>
      <c r="B2639" s="127"/>
      <c r="C2639" s="127"/>
      <c r="D2639" s="144"/>
      <c r="E2639" s="127"/>
      <c r="F2639" s="127"/>
      <c r="G2639" s="127"/>
      <c r="H2639" s="127"/>
      <c r="I2639" s="127"/>
      <c r="J2639" s="137"/>
      <c r="K2639" s="103" t="s">
        <v>13</v>
      </c>
      <c r="L2639" s="104" t="s">
        <v>60</v>
      </c>
      <c r="M2639" s="112" t="s">
        <v>67</v>
      </c>
      <c r="N2639" s="105">
        <v>600</v>
      </c>
      <c r="O2639" s="105">
        <v>3</v>
      </c>
      <c r="P2639" s="105">
        <v>5</v>
      </c>
      <c r="Q2639" s="105">
        <v>90</v>
      </c>
      <c r="R2639" s="106">
        <v>50</v>
      </c>
      <c r="S2639" s="127"/>
      <c r="T2639" s="127"/>
      <c r="U2639" s="127"/>
      <c r="V2639" s="127"/>
      <c r="W2639" s="127"/>
      <c r="X2639" s="127"/>
      <c r="Y2639" s="127"/>
      <c r="Z2639" s="127"/>
      <c r="AA2639" s="134"/>
    </row>
    <row r="2640" spans="1:31" ht="13.5" thickBot="1" x14ac:dyDescent="0.25">
      <c r="A2640" s="141"/>
      <c r="B2640" s="128"/>
      <c r="C2640" s="128"/>
      <c r="D2640" s="145"/>
      <c r="E2640" s="128"/>
      <c r="F2640" s="128"/>
      <c r="G2640" s="128"/>
      <c r="H2640" s="128"/>
      <c r="I2640" s="128"/>
      <c r="J2640" s="138"/>
      <c r="K2640" s="107" t="s">
        <v>14</v>
      </c>
      <c r="L2640" s="108" t="s">
        <v>60</v>
      </c>
      <c r="M2640" s="113" t="s">
        <v>186</v>
      </c>
      <c r="N2640" s="109">
        <v>600</v>
      </c>
      <c r="O2640" s="109">
        <v>3</v>
      </c>
      <c r="P2640" s="109">
        <v>5</v>
      </c>
      <c r="Q2640" s="109" t="s">
        <v>201</v>
      </c>
      <c r="R2640" s="110"/>
      <c r="S2640" s="128"/>
      <c r="T2640" s="128"/>
      <c r="U2640" s="128"/>
      <c r="V2640" s="128"/>
      <c r="W2640" s="128"/>
      <c r="X2640" s="128"/>
      <c r="Y2640" s="128"/>
      <c r="Z2640" s="128"/>
      <c r="AA2640" s="135"/>
    </row>
    <row r="2641" spans="1:31" x14ac:dyDescent="0.2">
      <c r="A2641" s="139" t="s">
        <v>1098</v>
      </c>
      <c r="B2641" s="126" t="s">
        <v>76</v>
      </c>
      <c r="C2641" s="142">
        <v>43666</v>
      </c>
      <c r="D2641" s="143" t="s">
        <v>78</v>
      </c>
      <c r="E2641" s="126"/>
      <c r="F2641" s="126"/>
      <c r="G2641" s="126"/>
      <c r="H2641" s="126"/>
      <c r="I2641" s="126"/>
      <c r="J2641" s="136" t="s">
        <v>79</v>
      </c>
      <c r="K2641" s="100" t="s">
        <v>23</v>
      </c>
      <c r="L2641" s="93" t="s">
        <v>60</v>
      </c>
      <c r="M2641" s="111" t="s">
        <v>182</v>
      </c>
      <c r="N2641" s="101">
        <v>600</v>
      </c>
      <c r="O2641" s="101">
        <v>3</v>
      </c>
      <c r="P2641" s="101">
        <v>25</v>
      </c>
      <c r="Q2641" s="101">
        <v>110</v>
      </c>
      <c r="R2641" s="102"/>
      <c r="S2641" s="126" t="s">
        <v>73</v>
      </c>
      <c r="T2641" s="126">
        <v>3</v>
      </c>
      <c r="U2641" s="126">
        <v>25</v>
      </c>
      <c r="V2641" s="126">
        <v>41</v>
      </c>
      <c r="W2641" s="126">
        <v>40</v>
      </c>
      <c r="X2641" s="126">
        <v>5288.35</v>
      </c>
      <c r="Y2641" s="126" t="s">
        <v>74</v>
      </c>
      <c r="Z2641" s="126"/>
      <c r="AA2641" s="133" t="s">
        <v>85</v>
      </c>
      <c r="AE2641" t="str">
        <f>IF(P2641&gt;U2641,"XXXX","")</f>
        <v/>
      </c>
    </row>
    <row r="2642" spans="1:31" x14ac:dyDescent="0.2">
      <c r="A2642" s="140"/>
      <c r="B2642" s="127"/>
      <c r="C2642" s="127"/>
      <c r="D2642" s="144"/>
      <c r="E2642" s="127"/>
      <c r="F2642" s="127"/>
      <c r="G2642" s="127"/>
      <c r="H2642" s="127"/>
      <c r="I2642" s="127"/>
      <c r="J2642" s="137"/>
      <c r="K2642" s="103" t="s">
        <v>13</v>
      </c>
      <c r="L2642" s="104" t="s">
        <v>60</v>
      </c>
      <c r="M2642" s="112" t="s">
        <v>67</v>
      </c>
      <c r="N2642" s="105">
        <v>600</v>
      </c>
      <c r="O2642" s="105">
        <v>3</v>
      </c>
      <c r="P2642" s="105">
        <v>5</v>
      </c>
      <c r="Q2642" s="105">
        <v>90</v>
      </c>
      <c r="R2642" s="106">
        <v>50</v>
      </c>
      <c r="S2642" s="127"/>
      <c r="T2642" s="127"/>
      <c r="U2642" s="127"/>
      <c r="V2642" s="127"/>
      <c r="W2642" s="127"/>
      <c r="X2642" s="127"/>
      <c r="Y2642" s="127"/>
      <c r="Z2642" s="127"/>
      <c r="AA2642" s="134"/>
    </row>
    <row r="2643" spans="1:31" ht="13.5" thickBot="1" x14ac:dyDescent="0.25">
      <c r="A2643" s="141"/>
      <c r="B2643" s="128"/>
      <c r="C2643" s="128"/>
      <c r="D2643" s="145"/>
      <c r="E2643" s="128"/>
      <c r="F2643" s="128"/>
      <c r="G2643" s="128"/>
      <c r="H2643" s="128"/>
      <c r="I2643" s="128"/>
      <c r="J2643" s="138"/>
      <c r="K2643" s="107" t="s">
        <v>14</v>
      </c>
      <c r="L2643" s="108" t="s">
        <v>60</v>
      </c>
      <c r="M2643" s="113" t="s">
        <v>186</v>
      </c>
      <c r="N2643" s="109">
        <v>600</v>
      </c>
      <c r="O2643" s="109">
        <v>3</v>
      </c>
      <c r="P2643" s="109">
        <v>5</v>
      </c>
      <c r="Q2643" s="109" t="s">
        <v>201</v>
      </c>
      <c r="R2643" s="110"/>
      <c r="S2643" s="128"/>
      <c r="T2643" s="128"/>
      <c r="U2643" s="128"/>
      <c r="V2643" s="128"/>
      <c r="W2643" s="128"/>
      <c r="X2643" s="128"/>
      <c r="Y2643" s="128"/>
      <c r="Z2643" s="128"/>
      <c r="AA2643" s="135"/>
    </row>
    <row r="2644" spans="1:31" x14ac:dyDescent="0.2">
      <c r="A2644" s="139" t="s">
        <v>1099</v>
      </c>
      <c r="B2644" s="126" t="s">
        <v>76</v>
      </c>
      <c r="C2644" s="142">
        <v>43666</v>
      </c>
      <c r="D2644" s="143" t="s">
        <v>78</v>
      </c>
      <c r="E2644" s="126"/>
      <c r="F2644" s="126"/>
      <c r="G2644" s="126"/>
      <c r="H2644" s="126"/>
      <c r="I2644" s="126"/>
      <c r="J2644" s="136" t="s">
        <v>79</v>
      </c>
      <c r="K2644" s="100" t="s">
        <v>23</v>
      </c>
      <c r="L2644" s="93" t="s">
        <v>60</v>
      </c>
      <c r="M2644" s="111" t="s">
        <v>182</v>
      </c>
      <c r="N2644" s="101">
        <v>600</v>
      </c>
      <c r="O2644" s="101">
        <v>3</v>
      </c>
      <c r="P2644" s="101">
        <v>25</v>
      </c>
      <c r="Q2644" s="101">
        <v>125</v>
      </c>
      <c r="R2644" s="102"/>
      <c r="S2644" s="126" t="s">
        <v>73</v>
      </c>
      <c r="T2644" s="126">
        <v>3</v>
      </c>
      <c r="U2644" s="126">
        <v>25</v>
      </c>
      <c r="V2644" s="126">
        <v>41</v>
      </c>
      <c r="W2644" s="126">
        <v>40</v>
      </c>
      <c r="X2644" s="126">
        <v>5288.35</v>
      </c>
      <c r="Y2644" s="126" t="s">
        <v>74</v>
      </c>
      <c r="Z2644" s="126"/>
      <c r="AA2644" s="133" t="s">
        <v>85</v>
      </c>
      <c r="AE2644" t="str">
        <f>IF(P2644&gt;U2644,"XXXX","")</f>
        <v/>
      </c>
    </row>
    <row r="2645" spans="1:31" x14ac:dyDescent="0.2">
      <c r="A2645" s="140"/>
      <c r="B2645" s="127"/>
      <c r="C2645" s="127"/>
      <c r="D2645" s="144"/>
      <c r="E2645" s="127"/>
      <c r="F2645" s="127"/>
      <c r="G2645" s="127"/>
      <c r="H2645" s="127"/>
      <c r="I2645" s="127"/>
      <c r="J2645" s="137"/>
      <c r="K2645" s="103" t="s">
        <v>13</v>
      </c>
      <c r="L2645" s="104" t="s">
        <v>60</v>
      </c>
      <c r="M2645" s="112" t="s">
        <v>67</v>
      </c>
      <c r="N2645" s="105">
        <v>600</v>
      </c>
      <c r="O2645" s="105">
        <v>3</v>
      </c>
      <c r="P2645" s="105">
        <v>5</v>
      </c>
      <c r="Q2645" s="105">
        <v>90</v>
      </c>
      <c r="R2645" s="106">
        <v>50</v>
      </c>
      <c r="S2645" s="127"/>
      <c r="T2645" s="127"/>
      <c r="U2645" s="127"/>
      <c r="V2645" s="127"/>
      <c r="W2645" s="127"/>
      <c r="X2645" s="127"/>
      <c r="Y2645" s="127"/>
      <c r="Z2645" s="127"/>
      <c r="AA2645" s="134"/>
    </row>
    <row r="2646" spans="1:31" ht="13.5" thickBot="1" x14ac:dyDescent="0.25">
      <c r="A2646" s="141"/>
      <c r="B2646" s="128"/>
      <c r="C2646" s="128"/>
      <c r="D2646" s="145"/>
      <c r="E2646" s="128"/>
      <c r="F2646" s="128"/>
      <c r="G2646" s="128"/>
      <c r="H2646" s="128"/>
      <c r="I2646" s="128"/>
      <c r="J2646" s="138"/>
      <c r="K2646" s="107" t="s">
        <v>14</v>
      </c>
      <c r="L2646" s="108" t="s">
        <v>60</v>
      </c>
      <c r="M2646" s="113" t="s">
        <v>186</v>
      </c>
      <c r="N2646" s="109">
        <v>600</v>
      </c>
      <c r="O2646" s="109">
        <v>3</v>
      </c>
      <c r="P2646" s="109">
        <v>5</v>
      </c>
      <c r="Q2646" s="109" t="s">
        <v>201</v>
      </c>
      <c r="R2646" s="110"/>
      <c r="S2646" s="128"/>
      <c r="T2646" s="128"/>
      <c r="U2646" s="128"/>
      <c r="V2646" s="128"/>
      <c r="W2646" s="128"/>
      <c r="X2646" s="128"/>
      <c r="Y2646" s="128"/>
      <c r="Z2646" s="128"/>
      <c r="AA2646" s="135"/>
    </row>
    <row r="2647" spans="1:31" x14ac:dyDescent="0.2">
      <c r="A2647" s="139" t="s">
        <v>1100</v>
      </c>
      <c r="B2647" s="126" t="s">
        <v>76</v>
      </c>
      <c r="C2647" s="142">
        <v>43666</v>
      </c>
      <c r="D2647" s="143" t="s">
        <v>78</v>
      </c>
      <c r="E2647" s="126"/>
      <c r="F2647" s="126"/>
      <c r="G2647" s="126"/>
      <c r="H2647" s="126"/>
      <c r="I2647" s="126"/>
      <c r="J2647" s="136" t="s">
        <v>79</v>
      </c>
      <c r="K2647" s="100" t="s">
        <v>23</v>
      </c>
      <c r="L2647" s="93" t="s">
        <v>60</v>
      </c>
      <c r="M2647" s="111" t="s">
        <v>182</v>
      </c>
      <c r="N2647" s="101">
        <v>600</v>
      </c>
      <c r="O2647" s="101">
        <v>3</v>
      </c>
      <c r="P2647" s="101">
        <v>25</v>
      </c>
      <c r="Q2647" s="101">
        <v>70</v>
      </c>
      <c r="R2647" s="102"/>
      <c r="S2647" s="126" t="s">
        <v>73</v>
      </c>
      <c r="T2647" s="126">
        <v>3</v>
      </c>
      <c r="U2647" s="126">
        <v>25</v>
      </c>
      <c r="V2647" s="126">
        <v>52</v>
      </c>
      <c r="W2647" s="126">
        <v>50</v>
      </c>
      <c r="X2647" s="126">
        <v>5288.35</v>
      </c>
      <c r="Y2647" s="126" t="s">
        <v>74</v>
      </c>
      <c r="Z2647" s="126"/>
      <c r="AA2647" s="133" t="s">
        <v>85</v>
      </c>
      <c r="AE2647" t="str">
        <f>IF(P2647&gt;U2647,"XXXX","")</f>
        <v/>
      </c>
    </row>
    <row r="2648" spans="1:31" x14ac:dyDescent="0.2">
      <c r="A2648" s="140"/>
      <c r="B2648" s="127"/>
      <c r="C2648" s="127"/>
      <c r="D2648" s="144"/>
      <c r="E2648" s="127"/>
      <c r="F2648" s="127"/>
      <c r="G2648" s="127"/>
      <c r="H2648" s="127"/>
      <c r="I2648" s="127"/>
      <c r="J2648" s="137"/>
      <c r="K2648" s="103" t="s">
        <v>13</v>
      </c>
      <c r="L2648" s="104" t="s">
        <v>60</v>
      </c>
      <c r="M2648" s="112" t="s">
        <v>67</v>
      </c>
      <c r="N2648" s="105">
        <v>600</v>
      </c>
      <c r="O2648" s="105">
        <v>3</v>
      </c>
      <c r="P2648" s="105">
        <v>5</v>
      </c>
      <c r="Q2648" s="105">
        <v>90</v>
      </c>
      <c r="R2648" s="106">
        <v>50</v>
      </c>
      <c r="S2648" s="127"/>
      <c r="T2648" s="127"/>
      <c r="U2648" s="127"/>
      <c r="V2648" s="127"/>
      <c r="W2648" s="127"/>
      <c r="X2648" s="127"/>
      <c r="Y2648" s="127"/>
      <c r="Z2648" s="127"/>
      <c r="AA2648" s="134"/>
    </row>
    <row r="2649" spans="1:31" ht="13.5" thickBot="1" x14ac:dyDescent="0.25">
      <c r="A2649" s="141"/>
      <c r="B2649" s="128"/>
      <c r="C2649" s="128"/>
      <c r="D2649" s="145"/>
      <c r="E2649" s="128"/>
      <c r="F2649" s="128"/>
      <c r="G2649" s="128"/>
      <c r="H2649" s="128"/>
      <c r="I2649" s="128"/>
      <c r="J2649" s="138"/>
      <c r="K2649" s="107" t="s">
        <v>14</v>
      </c>
      <c r="L2649" s="108" t="s">
        <v>60</v>
      </c>
      <c r="M2649" s="113" t="s">
        <v>186</v>
      </c>
      <c r="N2649" s="109">
        <v>600</v>
      </c>
      <c r="O2649" s="109">
        <v>3</v>
      </c>
      <c r="P2649" s="109">
        <v>5</v>
      </c>
      <c r="Q2649" s="109" t="s">
        <v>201</v>
      </c>
      <c r="R2649" s="110"/>
      <c r="S2649" s="128"/>
      <c r="T2649" s="128"/>
      <c r="U2649" s="128"/>
      <c r="V2649" s="128"/>
      <c r="W2649" s="128"/>
      <c r="X2649" s="128"/>
      <c r="Y2649" s="128"/>
      <c r="Z2649" s="128"/>
      <c r="AA2649" s="135"/>
    </row>
    <row r="2650" spans="1:31" x14ac:dyDescent="0.2">
      <c r="A2650" s="139" t="s">
        <v>1101</v>
      </c>
      <c r="B2650" s="126" t="s">
        <v>76</v>
      </c>
      <c r="C2650" s="142">
        <v>43666</v>
      </c>
      <c r="D2650" s="143" t="s">
        <v>78</v>
      </c>
      <c r="E2650" s="126"/>
      <c r="F2650" s="126"/>
      <c r="G2650" s="126"/>
      <c r="H2650" s="126"/>
      <c r="I2650" s="126"/>
      <c r="J2650" s="136" t="s">
        <v>79</v>
      </c>
      <c r="K2650" s="100" t="s">
        <v>23</v>
      </c>
      <c r="L2650" s="93" t="s">
        <v>60</v>
      </c>
      <c r="M2650" s="111" t="s">
        <v>182</v>
      </c>
      <c r="N2650" s="101">
        <v>600</v>
      </c>
      <c r="O2650" s="101">
        <v>3</v>
      </c>
      <c r="P2650" s="101">
        <v>25</v>
      </c>
      <c r="Q2650" s="101">
        <v>80</v>
      </c>
      <c r="R2650" s="102"/>
      <c r="S2650" s="126" t="s">
        <v>73</v>
      </c>
      <c r="T2650" s="126">
        <v>3</v>
      </c>
      <c r="U2650" s="126">
        <v>25</v>
      </c>
      <c r="V2650" s="126">
        <v>52</v>
      </c>
      <c r="W2650" s="126">
        <v>50</v>
      </c>
      <c r="X2650" s="126">
        <v>5288.35</v>
      </c>
      <c r="Y2650" s="126" t="s">
        <v>74</v>
      </c>
      <c r="Z2650" s="126"/>
      <c r="AA2650" s="133" t="s">
        <v>85</v>
      </c>
      <c r="AE2650" t="str">
        <f>IF(P2650&gt;U2650,"XXXX","")</f>
        <v/>
      </c>
    </row>
    <row r="2651" spans="1:31" x14ac:dyDescent="0.2">
      <c r="A2651" s="140"/>
      <c r="B2651" s="127"/>
      <c r="C2651" s="127"/>
      <c r="D2651" s="144"/>
      <c r="E2651" s="127"/>
      <c r="F2651" s="127"/>
      <c r="G2651" s="127"/>
      <c r="H2651" s="127"/>
      <c r="I2651" s="127"/>
      <c r="J2651" s="137"/>
      <c r="K2651" s="103" t="s">
        <v>13</v>
      </c>
      <c r="L2651" s="104" t="s">
        <v>60</v>
      </c>
      <c r="M2651" s="112" t="s">
        <v>67</v>
      </c>
      <c r="N2651" s="105">
        <v>600</v>
      </c>
      <c r="O2651" s="105">
        <v>3</v>
      </c>
      <c r="P2651" s="105">
        <v>5</v>
      </c>
      <c r="Q2651" s="105">
        <v>90</v>
      </c>
      <c r="R2651" s="106">
        <v>50</v>
      </c>
      <c r="S2651" s="127"/>
      <c r="T2651" s="127"/>
      <c r="U2651" s="127"/>
      <c r="V2651" s="127"/>
      <c r="W2651" s="127"/>
      <c r="X2651" s="127"/>
      <c r="Y2651" s="127"/>
      <c r="Z2651" s="127"/>
      <c r="AA2651" s="134"/>
    </row>
    <row r="2652" spans="1:31" ht="13.5" thickBot="1" x14ac:dyDescent="0.25">
      <c r="A2652" s="141"/>
      <c r="B2652" s="128"/>
      <c r="C2652" s="128"/>
      <c r="D2652" s="145"/>
      <c r="E2652" s="128"/>
      <c r="F2652" s="128"/>
      <c r="G2652" s="128"/>
      <c r="H2652" s="128"/>
      <c r="I2652" s="128"/>
      <c r="J2652" s="138"/>
      <c r="K2652" s="107" t="s">
        <v>14</v>
      </c>
      <c r="L2652" s="108" t="s">
        <v>60</v>
      </c>
      <c r="M2652" s="113" t="s">
        <v>186</v>
      </c>
      <c r="N2652" s="109">
        <v>600</v>
      </c>
      <c r="O2652" s="109">
        <v>3</v>
      </c>
      <c r="P2652" s="109">
        <v>5</v>
      </c>
      <c r="Q2652" s="109" t="s">
        <v>201</v>
      </c>
      <c r="R2652" s="110"/>
      <c r="S2652" s="128"/>
      <c r="T2652" s="128"/>
      <c r="U2652" s="128"/>
      <c r="V2652" s="128"/>
      <c r="W2652" s="128"/>
      <c r="X2652" s="128"/>
      <c r="Y2652" s="128"/>
      <c r="Z2652" s="128"/>
      <c r="AA2652" s="135"/>
    </row>
    <row r="2653" spans="1:31" x14ac:dyDescent="0.2">
      <c r="A2653" s="139" t="s">
        <v>1102</v>
      </c>
      <c r="B2653" s="126" t="s">
        <v>76</v>
      </c>
      <c r="C2653" s="142">
        <v>43666</v>
      </c>
      <c r="D2653" s="143" t="s">
        <v>78</v>
      </c>
      <c r="E2653" s="126"/>
      <c r="F2653" s="126"/>
      <c r="G2653" s="126"/>
      <c r="H2653" s="126"/>
      <c r="I2653" s="126"/>
      <c r="J2653" s="136" t="s">
        <v>79</v>
      </c>
      <c r="K2653" s="100" t="s">
        <v>23</v>
      </c>
      <c r="L2653" s="93" t="s">
        <v>60</v>
      </c>
      <c r="M2653" s="111" t="s">
        <v>182</v>
      </c>
      <c r="N2653" s="101">
        <v>600</v>
      </c>
      <c r="O2653" s="101">
        <v>3</v>
      </c>
      <c r="P2653" s="101">
        <v>25</v>
      </c>
      <c r="Q2653" s="101">
        <v>90</v>
      </c>
      <c r="R2653" s="102"/>
      <c r="S2653" s="126" t="s">
        <v>73</v>
      </c>
      <c r="T2653" s="126">
        <v>3</v>
      </c>
      <c r="U2653" s="126">
        <v>25</v>
      </c>
      <c r="V2653" s="126">
        <v>52</v>
      </c>
      <c r="W2653" s="126">
        <v>50</v>
      </c>
      <c r="X2653" s="126">
        <v>5288.35</v>
      </c>
      <c r="Y2653" s="126" t="s">
        <v>74</v>
      </c>
      <c r="Z2653" s="126"/>
      <c r="AA2653" s="133" t="s">
        <v>85</v>
      </c>
      <c r="AE2653" t="str">
        <f>IF(P2653&gt;U2653,"XXXX","")</f>
        <v/>
      </c>
    </row>
    <row r="2654" spans="1:31" x14ac:dyDescent="0.2">
      <c r="A2654" s="140"/>
      <c r="B2654" s="127"/>
      <c r="C2654" s="127"/>
      <c r="D2654" s="144"/>
      <c r="E2654" s="127"/>
      <c r="F2654" s="127"/>
      <c r="G2654" s="127"/>
      <c r="H2654" s="127"/>
      <c r="I2654" s="127"/>
      <c r="J2654" s="137"/>
      <c r="K2654" s="103" t="s">
        <v>13</v>
      </c>
      <c r="L2654" s="104" t="s">
        <v>60</v>
      </c>
      <c r="M2654" s="112" t="s">
        <v>67</v>
      </c>
      <c r="N2654" s="105">
        <v>600</v>
      </c>
      <c r="O2654" s="105">
        <v>3</v>
      </c>
      <c r="P2654" s="105">
        <v>5</v>
      </c>
      <c r="Q2654" s="105">
        <v>90</v>
      </c>
      <c r="R2654" s="106">
        <v>50</v>
      </c>
      <c r="S2654" s="127"/>
      <c r="T2654" s="127"/>
      <c r="U2654" s="127"/>
      <c r="V2654" s="127"/>
      <c r="W2654" s="127"/>
      <c r="X2654" s="127"/>
      <c r="Y2654" s="127"/>
      <c r="Z2654" s="127"/>
      <c r="AA2654" s="134"/>
    </row>
    <row r="2655" spans="1:31" ht="13.5" thickBot="1" x14ac:dyDescent="0.25">
      <c r="A2655" s="141"/>
      <c r="B2655" s="128"/>
      <c r="C2655" s="128"/>
      <c r="D2655" s="145"/>
      <c r="E2655" s="128"/>
      <c r="F2655" s="128"/>
      <c r="G2655" s="128"/>
      <c r="H2655" s="128"/>
      <c r="I2655" s="128"/>
      <c r="J2655" s="138"/>
      <c r="K2655" s="107" t="s">
        <v>14</v>
      </c>
      <c r="L2655" s="108" t="s">
        <v>60</v>
      </c>
      <c r="M2655" s="113" t="s">
        <v>186</v>
      </c>
      <c r="N2655" s="109">
        <v>600</v>
      </c>
      <c r="O2655" s="109">
        <v>3</v>
      </c>
      <c r="P2655" s="109">
        <v>5</v>
      </c>
      <c r="Q2655" s="109" t="s">
        <v>201</v>
      </c>
      <c r="R2655" s="110"/>
      <c r="S2655" s="128"/>
      <c r="T2655" s="128"/>
      <c r="U2655" s="128"/>
      <c r="V2655" s="128"/>
      <c r="W2655" s="128"/>
      <c r="X2655" s="128"/>
      <c r="Y2655" s="128"/>
      <c r="Z2655" s="128"/>
      <c r="AA2655" s="135"/>
    </row>
    <row r="2656" spans="1:31" x14ac:dyDescent="0.2">
      <c r="A2656" s="139" t="s">
        <v>1103</v>
      </c>
      <c r="B2656" s="126" t="s">
        <v>76</v>
      </c>
      <c r="C2656" s="142">
        <v>43666</v>
      </c>
      <c r="D2656" s="143" t="s">
        <v>78</v>
      </c>
      <c r="E2656" s="126"/>
      <c r="F2656" s="126"/>
      <c r="G2656" s="126"/>
      <c r="H2656" s="126"/>
      <c r="I2656" s="126"/>
      <c r="J2656" s="136" t="s">
        <v>79</v>
      </c>
      <c r="K2656" s="100" t="s">
        <v>23</v>
      </c>
      <c r="L2656" s="93" t="s">
        <v>60</v>
      </c>
      <c r="M2656" s="111" t="s">
        <v>182</v>
      </c>
      <c r="N2656" s="101">
        <v>600</v>
      </c>
      <c r="O2656" s="101">
        <v>3</v>
      </c>
      <c r="P2656" s="101">
        <v>25</v>
      </c>
      <c r="Q2656" s="101">
        <v>100</v>
      </c>
      <c r="R2656" s="102"/>
      <c r="S2656" s="126" t="s">
        <v>73</v>
      </c>
      <c r="T2656" s="126">
        <v>3</v>
      </c>
      <c r="U2656" s="126">
        <v>25</v>
      </c>
      <c r="V2656" s="126">
        <v>52</v>
      </c>
      <c r="W2656" s="126">
        <v>50</v>
      </c>
      <c r="X2656" s="126">
        <v>5288.35</v>
      </c>
      <c r="Y2656" s="126" t="s">
        <v>74</v>
      </c>
      <c r="Z2656" s="126"/>
      <c r="AA2656" s="133" t="s">
        <v>85</v>
      </c>
      <c r="AE2656" t="str">
        <f>IF(P2656&gt;U2656,"XXXX","")</f>
        <v/>
      </c>
    </row>
    <row r="2657" spans="1:31" x14ac:dyDescent="0.2">
      <c r="A2657" s="140"/>
      <c r="B2657" s="127"/>
      <c r="C2657" s="127"/>
      <c r="D2657" s="144"/>
      <c r="E2657" s="127"/>
      <c r="F2657" s="127"/>
      <c r="G2657" s="127"/>
      <c r="H2657" s="127"/>
      <c r="I2657" s="127"/>
      <c r="J2657" s="137"/>
      <c r="K2657" s="103" t="s">
        <v>13</v>
      </c>
      <c r="L2657" s="104" t="s">
        <v>60</v>
      </c>
      <c r="M2657" s="112" t="s">
        <v>67</v>
      </c>
      <c r="N2657" s="105">
        <v>600</v>
      </c>
      <c r="O2657" s="105">
        <v>3</v>
      </c>
      <c r="P2657" s="105">
        <v>5</v>
      </c>
      <c r="Q2657" s="105">
        <v>90</v>
      </c>
      <c r="R2657" s="106">
        <v>50</v>
      </c>
      <c r="S2657" s="127"/>
      <c r="T2657" s="127"/>
      <c r="U2657" s="127"/>
      <c r="V2657" s="127"/>
      <c r="W2657" s="127"/>
      <c r="X2657" s="127"/>
      <c r="Y2657" s="127"/>
      <c r="Z2657" s="127"/>
      <c r="AA2657" s="134"/>
    </row>
    <row r="2658" spans="1:31" ht="13.5" thickBot="1" x14ac:dyDescent="0.25">
      <c r="A2658" s="141"/>
      <c r="B2658" s="128"/>
      <c r="C2658" s="128"/>
      <c r="D2658" s="145"/>
      <c r="E2658" s="128"/>
      <c r="F2658" s="128"/>
      <c r="G2658" s="128"/>
      <c r="H2658" s="128"/>
      <c r="I2658" s="128"/>
      <c r="J2658" s="138"/>
      <c r="K2658" s="107" t="s">
        <v>14</v>
      </c>
      <c r="L2658" s="108" t="s">
        <v>60</v>
      </c>
      <c r="M2658" s="113" t="s">
        <v>186</v>
      </c>
      <c r="N2658" s="109">
        <v>600</v>
      </c>
      <c r="O2658" s="109">
        <v>3</v>
      </c>
      <c r="P2658" s="109">
        <v>5</v>
      </c>
      <c r="Q2658" s="109" t="s">
        <v>201</v>
      </c>
      <c r="R2658" s="110"/>
      <c r="S2658" s="128"/>
      <c r="T2658" s="128"/>
      <c r="U2658" s="128"/>
      <c r="V2658" s="128"/>
      <c r="W2658" s="128"/>
      <c r="X2658" s="128"/>
      <c r="Y2658" s="128"/>
      <c r="Z2658" s="128"/>
      <c r="AA2658" s="135"/>
    </row>
    <row r="2659" spans="1:31" x14ac:dyDescent="0.2">
      <c r="A2659" s="139" t="s">
        <v>1104</v>
      </c>
      <c r="B2659" s="126" t="s">
        <v>76</v>
      </c>
      <c r="C2659" s="142">
        <v>43666</v>
      </c>
      <c r="D2659" s="143" t="s">
        <v>78</v>
      </c>
      <c r="E2659" s="126"/>
      <c r="F2659" s="126"/>
      <c r="G2659" s="126"/>
      <c r="H2659" s="126"/>
      <c r="I2659" s="126"/>
      <c r="J2659" s="136" t="s">
        <v>79</v>
      </c>
      <c r="K2659" s="100" t="s">
        <v>23</v>
      </c>
      <c r="L2659" s="93" t="s">
        <v>60</v>
      </c>
      <c r="M2659" s="111" t="s">
        <v>182</v>
      </c>
      <c r="N2659" s="101">
        <v>600</v>
      </c>
      <c r="O2659" s="101">
        <v>3</v>
      </c>
      <c r="P2659" s="101">
        <v>25</v>
      </c>
      <c r="Q2659" s="101">
        <v>110</v>
      </c>
      <c r="R2659" s="102"/>
      <c r="S2659" s="126" t="s">
        <v>73</v>
      </c>
      <c r="T2659" s="126">
        <v>3</v>
      </c>
      <c r="U2659" s="126">
        <v>25</v>
      </c>
      <c r="V2659" s="126">
        <v>52</v>
      </c>
      <c r="W2659" s="126">
        <v>50</v>
      </c>
      <c r="X2659" s="126">
        <v>5288.35</v>
      </c>
      <c r="Y2659" s="126" t="s">
        <v>74</v>
      </c>
      <c r="Z2659" s="126"/>
      <c r="AA2659" s="133" t="s">
        <v>85</v>
      </c>
      <c r="AE2659" t="str">
        <f>IF(P2659&gt;U2659,"XXXX","")</f>
        <v/>
      </c>
    </row>
    <row r="2660" spans="1:31" x14ac:dyDescent="0.2">
      <c r="A2660" s="140"/>
      <c r="B2660" s="127"/>
      <c r="C2660" s="127"/>
      <c r="D2660" s="144"/>
      <c r="E2660" s="127"/>
      <c r="F2660" s="127"/>
      <c r="G2660" s="127"/>
      <c r="H2660" s="127"/>
      <c r="I2660" s="127"/>
      <c r="J2660" s="137"/>
      <c r="K2660" s="103" t="s">
        <v>13</v>
      </c>
      <c r="L2660" s="104" t="s">
        <v>60</v>
      </c>
      <c r="M2660" s="112" t="s">
        <v>67</v>
      </c>
      <c r="N2660" s="105">
        <v>600</v>
      </c>
      <c r="O2660" s="105">
        <v>3</v>
      </c>
      <c r="P2660" s="105">
        <v>5</v>
      </c>
      <c r="Q2660" s="105">
        <v>90</v>
      </c>
      <c r="R2660" s="106">
        <v>50</v>
      </c>
      <c r="S2660" s="127"/>
      <c r="T2660" s="127"/>
      <c r="U2660" s="127"/>
      <c r="V2660" s="127"/>
      <c r="W2660" s="127"/>
      <c r="X2660" s="127"/>
      <c r="Y2660" s="127"/>
      <c r="Z2660" s="127"/>
      <c r="AA2660" s="134"/>
    </row>
    <row r="2661" spans="1:31" ht="13.5" thickBot="1" x14ac:dyDescent="0.25">
      <c r="A2661" s="141"/>
      <c r="B2661" s="128"/>
      <c r="C2661" s="128"/>
      <c r="D2661" s="145"/>
      <c r="E2661" s="128"/>
      <c r="F2661" s="128"/>
      <c r="G2661" s="128"/>
      <c r="H2661" s="128"/>
      <c r="I2661" s="128"/>
      <c r="J2661" s="138"/>
      <c r="K2661" s="107" t="s">
        <v>14</v>
      </c>
      <c r="L2661" s="108" t="s">
        <v>60</v>
      </c>
      <c r="M2661" s="113" t="s">
        <v>186</v>
      </c>
      <c r="N2661" s="109">
        <v>600</v>
      </c>
      <c r="O2661" s="109">
        <v>3</v>
      </c>
      <c r="P2661" s="109">
        <v>5</v>
      </c>
      <c r="Q2661" s="109" t="s">
        <v>201</v>
      </c>
      <c r="R2661" s="110"/>
      <c r="S2661" s="128"/>
      <c r="T2661" s="128"/>
      <c r="U2661" s="128"/>
      <c r="V2661" s="128"/>
      <c r="W2661" s="128"/>
      <c r="X2661" s="128"/>
      <c r="Y2661" s="128"/>
      <c r="Z2661" s="128"/>
      <c r="AA2661" s="135"/>
    </row>
    <row r="2662" spans="1:31" x14ac:dyDescent="0.2">
      <c r="A2662" s="139" t="s">
        <v>1105</v>
      </c>
      <c r="B2662" s="126" t="s">
        <v>76</v>
      </c>
      <c r="C2662" s="142">
        <v>43666</v>
      </c>
      <c r="D2662" s="143" t="s">
        <v>78</v>
      </c>
      <c r="E2662" s="126"/>
      <c r="F2662" s="126"/>
      <c r="G2662" s="126"/>
      <c r="H2662" s="126"/>
      <c r="I2662" s="126"/>
      <c r="J2662" s="136" t="s">
        <v>79</v>
      </c>
      <c r="K2662" s="100" t="s">
        <v>23</v>
      </c>
      <c r="L2662" s="93" t="s">
        <v>60</v>
      </c>
      <c r="M2662" s="111" t="s">
        <v>182</v>
      </c>
      <c r="N2662" s="101">
        <v>600</v>
      </c>
      <c r="O2662" s="101">
        <v>3</v>
      </c>
      <c r="P2662" s="101">
        <v>25</v>
      </c>
      <c r="Q2662" s="101">
        <v>125</v>
      </c>
      <c r="R2662" s="102"/>
      <c r="S2662" s="126" t="s">
        <v>73</v>
      </c>
      <c r="T2662" s="126">
        <v>3</v>
      </c>
      <c r="U2662" s="126">
        <v>25</v>
      </c>
      <c r="V2662" s="126">
        <v>52</v>
      </c>
      <c r="W2662" s="126">
        <v>50</v>
      </c>
      <c r="X2662" s="126">
        <v>5288.35</v>
      </c>
      <c r="Y2662" s="126" t="s">
        <v>74</v>
      </c>
      <c r="Z2662" s="126"/>
      <c r="AA2662" s="133" t="s">
        <v>85</v>
      </c>
      <c r="AE2662" t="str">
        <f>IF(P2662&gt;U2662,"XXXX","")</f>
        <v/>
      </c>
    </row>
    <row r="2663" spans="1:31" x14ac:dyDescent="0.2">
      <c r="A2663" s="140"/>
      <c r="B2663" s="127"/>
      <c r="C2663" s="127"/>
      <c r="D2663" s="144"/>
      <c r="E2663" s="127"/>
      <c r="F2663" s="127"/>
      <c r="G2663" s="127"/>
      <c r="H2663" s="127"/>
      <c r="I2663" s="127"/>
      <c r="J2663" s="137"/>
      <c r="K2663" s="103" t="s">
        <v>13</v>
      </c>
      <c r="L2663" s="104" t="s">
        <v>60</v>
      </c>
      <c r="M2663" s="112" t="s">
        <v>67</v>
      </c>
      <c r="N2663" s="105">
        <v>600</v>
      </c>
      <c r="O2663" s="105">
        <v>3</v>
      </c>
      <c r="P2663" s="105">
        <v>5</v>
      </c>
      <c r="Q2663" s="105">
        <v>90</v>
      </c>
      <c r="R2663" s="106">
        <v>50</v>
      </c>
      <c r="S2663" s="127"/>
      <c r="T2663" s="127"/>
      <c r="U2663" s="127"/>
      <c r="V2663" s="127"/>
      <c r="W2663" s="127"/>
      <c r="X2663" s="127"/>
      <c r="Y2663" s="127"/>
      <c r="Z2663" s="127"/>
      <c r="AA2663" s="134"/>
    </row>
    <row r="2664" spans="1:31" ht="13.5" thickBot="1" x14ac:dyDescent="0.25">
      <c r="A2664" s="141"/>
      <c r="B2664" s="128"/>
      <c r="C2664" s="128"/>
      <c r="D2664" s="145"/>
      <c r="E2664" s="128"/>
      <c r="F2664" s="128"/>
      <c r="G2664" s="128"/>
      <c r="H2664" s="128"/>
      <c r="I2664" s="128"/>
      <c r="J2664" s="138"/>
      <c r="K2664" s="107" t="s">
        <v>14</v>
      </c>
      <c r="L2664" s="108" t="s">
        <v>60</v>
      </c>
      <c r="M2664" s="113" t="s">
        <v>186</v>
      </c>
      <c r="N2664" s="109">
        <v>600</v>
      </c>
      <c r="O2664" s="109">
        <v>3</v>
      </c>
      <c r="P2664" s="109">
        <v>5</v>
      </c>
      <c r="Q2664" s="109" t="s">
        <v>201</v>
      </c>
      <c r="R2664" s="110"/>
      <c r="S2664" s="128"/>
      <c r="T2664" s="128"/>
      <c r="U2664" s="128"/>
      <c r="V2664" s="128"/>
      <c r="W2664" s="128"/>
      <c r="X2664" s="128"/>
      <c r="Y2664" s="128"/>
      <c r="Z2664" s="128"/>
      <c r="AA2664" s="135"/>
    </row>
    <row r="2665" spans="1:31" x14ac:dyDescent="0.2">
      <c r="A2665" s="139" t="s">
        <v>1106</v>
      </c>
      <c r="B2665" s="126" t="s">
        <v>76</v>
      </c>
      <c r="C2665" s="142">
        <v>43666</v>
      </c>
      <c r="D2665" s="143" t="s">
        <v>78</v>
      </c>
      <c r="E2665" s="126"/>
      <c r="F2665" s="126"/>
      <c r="G2665" s="126"/>
      <c r="H2665" s="126"/>
      <c r="I2665" s="126"/>
      <c r="J2665" s="136" t="s">
        <v>79</v>
      </c>
      <c r="K2665" s="100" t="s">
        <v>23</v>
      </c>
      <c r="L2665" s="93" t="s">
        <v>60</v>
      </c>
      <c r="M2665" s="111" t="s">
        <v>183</v>
      </c>
      <c r="N2665" s="101">
        <v>480</v>
      </c>
      <c r="O2665" s="101">
        <v>3</v>
      </c>
      <c r="P2665" s="101">
        <v>100</v>
      </c>
      <c r="Q2665" s="101">
        <v>50</v>
      </c>
      <c r="R2665" s="102"/>
      <c r="S2665" s="126" t="s">
        <v>72</v>
      </c>
      <c r="T2665" s="126">
        <v>3</v>
      </c>
      <c r="U2665" s="126">
        <v>100</v>
      </c>
      <c r="V2665" s="126">
        <v>40</v>
      </c>
      <c r="W2665" s="126">
        <v>30</v>
      </c>
      <c r="X2665" s="126">
        <v>5288.35</v>
      </c>
      <c r="Y2665" s="126" t="s">
        <v>74</v>
      </c>
      <c r="Z2665" s="126"/>
      <c r="AA2665" s="133" t="s">
        <v>85</v>
      </c>
      <c r="AE2665" t="str">
        <f>IF(P2665&gt;U2665,"XXXX","")</f>
        <v/>
      </c>
    </row>
    <row r="2666" spans="1:31" x14ac:dyDescent="0.2">
      <c r="A2666" s="140"/>
      <c r="B2666" s="127"/>
      <c r="C2666" s="127"/>
      <c r="D2666" s="144"/>
      <c r="E2666" s="127"/>
      <c r="F2666" s="127"/>
      <c r="G2666" s="127"/>
      <c r="H2666" s="127"/>
      <c r="I2666" s="127"/>
      <c r="J2666" s="137"/>
      <c r="K2666" s="103" t="s">
        <v>13</v>
      </c>
      <c r="L2666" s="104" t="s">
        <v>60</v>
      </c>
      <c r="M2666" s="112" t="s">
        <v>67</v>
      </c>
      <c r="N2666" s="105">
        <v>480</v>
      </c>
      <c r="O2666" s="105">
        <v>3</v>
      </c>
      <c r="P2666" s="105">
        <v>5</v>
      </c>
      <c r="Q2666" s="105">
        <v>90</v>
      </c>
      <c r="R2666" s="106">
        <v>50</v>
      </c>
      <c r="S2666" s="127"/>
      <c r="T2666" s="127"/>
      <c r="U2666" s="127"/>
      <c r="V2666" s="127"/>
      <c r="W2666" s="127"/>
      <c r="X2666" s="127"/>
      <c r="Y2666" s="127"/>
      <c r="Z2666" s="127"/>
      <c r="AA2666" s="134"/>
    </row>
    <row r="2667" spans="1:31" ht="13.5" thickBot="1" x14ac:dyDescent="0.25">
      <c r="A2667" s="141"/>
      <c r="B2667" s="128"/>
      <c r="C2667" s="128"/>
      <c r="D2667" s="145"/>
      <c r="E2667" s="128"/>
      <c r="F2667" s="128"/>
      <c r="G2667" s="128"/>
      <c r="H2667" s="128"/>
      <c r="I2667" s="128"/>
      <c r="J2667" s="138"/>
      <c r="K2667" s="107" t="s">
        <v>14</v>
      </c>
      <c r="L2667" s="108" t="s">
        <v>60</v>
      </c>
      <c r="M2667" s="113" t="s">
        <v>186</v>
      </c>
      <c r="N2667" s="109">
        <v>480</v>
      </c>
      <c r="O2667" s="109">
        <v>3</v>
      </c>
      <c r="P2667" s="109">
        <v>5</v>
      </c>
      <c r="Q2667" s="109" t="s">
        <v>201</v>
      </c>
      <c r="R2667" s="110"/>
      <c r="S2667" s="128"/>
      <c r="T2667" s="128"/>
      <c r="U2667" s="128"/>
      <c r="V2667" s="128"/>
      <c r="W2667" s="128"/>
      <c r="X2667" s="128"/>
      <c r="Y2667" s="128"/>
      <c r="Z2667" s="128"/>
      <c r="AA2667" s="135"/>
    </row>
    <row r="2668" spans="1:31" x14ac:dyDescent="0.2">
      <c r="A2668" s="139" t="s">
        <v>1107</v>
      </c>
      <c r="B2668" s="126" t="s">
        <v>76</v>
      </c>
      <c r="C2668" s="142">
        <v>43666</v>
      </c>
      <c r="D2668" s="143" t="s">
        <v>78</v>
      </c>
      <c r="E2668" s="126"/>
      <c r="F2668" s="126"/>
      <c r="G2668" s="126"/>
      <c r="H2668" s="126"/>
      <c r="I2668" s="126"/>
      <c r="J2668" s="136" t="s">
        <v>79</v>
      </c>
      <c r="K2668" s="100" t="s">
        <v>23</v>
      </c>
      <c r="L2668" s="93" t="s">
        <v>60</v>
      </c>
      <c r="M2668" s="111" t="s">
        <v>183</v>
      </c>
      <c r="N2668" s="101">
        <v>480</v>
      </c>
      <c r="O2668" s="101">
        <v>3</v>
      </c>
      <c r="P2668" s="101">
        <v>100</v>
      </c>
      <c r="Q2668" s="101">
        <v>60</v>
      </c>
      <c r="R2668" s="102"/>
      <c r="S2668" s="126" t="s">
        <v>72</v>
      </c>
      <c r="T2668" s="126">
        <v>3</v>
      </c>
      <c r="U2668" s="126">
        <v>100</v>
      </c>
      <c r="V2668" s="126">
        <v>40</v>
      </c>
      <c r="W2668" s="126">
        <v>30</v>
      </c>
      <c r="X2668" s="126">
        <v>5288.35</v>
      </c>
      <c r="Y2668" s="126" t="s">
        <v>74</v>
      </c>
      <c r="Z2668" s="126"/>
      <c r="AA2668" s="133" t="s">
        <v>85</v>
      </c>
      <c r="AE2668" t="str">
        <f>IF(P2668&gt;U2668,"XXXX","")</f>
        <v/>
      </c>
    </row>
    <row r="2669" spans="1:31" x14ac:dyDescent="0.2">
      <c r="A2669" s="140"/>
      <c r="B2669" s="127"/>
      <c r="C2669" s="127"/>
      <c r="D2669" s="144"/>
      <c r="E2669" s="127"/>
      <c r="F2669" s="127"/>
      <c r="G2669" s="127"/>
      <c r="H2669" s="127"/>
      <c r="I2669" s="127"/>
      <c r="J2669" s="137"/>
      <c r="K2669" s="103" t="s">
        <v>13</v>
      </c>
      <c r="L2669" s="104" t="s">
        <v>60</v>
      </c>
      <c r="M2669" s="112" t="s">
        <v>67</v>
      </c>
      <c r="N2669" s="105">
        <v>480</v>
      </c>
      <c r="O2669" s="105">
        <v>3</v>
      </c>
      <c r="P2669" s="105">
        <v>5</v>
      </c>
      <c r="Q2669" s="105">
        <v>90</v>
      </c>
      <c r="R2669" s="106">
        <v>50</v>
      </c>
      <c r="S2669" s="127"/>
      <c r="T2669" s="127"/>
      <c r="U2669" s="127"/>
      <c r="V2669" s="127"/>
      <c r="W2669" s="127"/>
      <c r="X2669" s="127"/>
      <c r="Y2669" s="127"/>
      <c r="Z2669" s="127"/>
      <c r="AA2669" s="134"/>
    </row>
    <row r="2670" spans="1:31" ht="13.5" thickBot="1" x14ac:dyDescent="0.25">
      <c r="A2670" s="141"/>
      <c r="B2670" s="128"/>
      <c r="C2670" s="128"/>
      <c r="D2670" s="145"/>
      <c r="E2670" s="128"/>
      <c r="F2670" s="128"/>
      <c r="G2670" s="128"/>
      <c r="H2670" s="128"/>
      <c r="I2670" s="128"/>
      <c r="J2670" s="138"/>
      <c r="K2670" s="107" t="s">
        <v>14</v>
      </c>
      <c r="L2670" s="108" t="s">
        <v>60</v>
      </c>
      <c r="M2670" s="113" t="s">
        <v>186</v>
      </c>
      <c r="N2670" s="109">
        <v>480</v>
      </c>
      <c r="O2670" s="109">
        <v>3</v>
      </c>
      <c r="P2670" s="109">
        <v>5</v>
      </c>
      <c r="Q2670" s="109" t="s">
        <v>201</v>
      </c>
      <c r="R2670" s="110"/>
      <c r="S2670" s="128"/>
      <c r="T2670" s="128"/>
      <c r="U2670" s="128"/>
      <c r="V2670" s="128"/>
      <c r="W2670" s="128"/>
      <c r="X2670" s="128"/>
      <c r="Y2670" s="128"/>
      <c r="Z2670" s="128"/>
      <c r="AA2670" s="135"/>
    </row>
    <row r="2671" spans="1:31" x14ac:dyDescent="0.2">
      <c r="A2671" s="139" t="s">
        <v>1108</v>
      </c>
      <c r="B2671" s="126" t="s">
        <v>76</v>
      </c>
      <c r="C2671" s="142">
        <v>43666</v>
      </c>
      <c r="D2671" s="143" t="s">
        <v>78</v>
      </c>
      <c r="E2671" s="126"/>
      <c r="F2671" s="126"/>
      <c r="G2671" s="126"/>
      <c r="H2671" s="126"/>
      <c r="I2671" s="126"/>
      <c r="J2671" s="136" t="s">
        <v>79</v>
      </c>
      <c r="K2671" s="100" t="s">
        <v>23</v>
      </c>
      <c r="L2671" s="93" t="s">
        <v>60</v>
      </c>
      <c r="M2671" s="111" t="s">
        <v>183</v>
      </c>
      <c r="N2671" s="101">
        <v>480</v>
      </c>
      <c r="O2671" s="101">
        <v>3</v>
      </c>
      <c r="P2671" s="101">
        <v>100</v>
      </c>
      <c r="Q2671" s="101">
        <v>70</v>
      </c>
      <c r="R2671" s="102"/>
      <c r="S2671" s="126" t="s">
        <v>72</v>
      </c>
      <c r="T2671" s="126">
        <v>3</v>
      </c>
      <c r="U2671" s="126">
        <v>100</v>
      </c>
      <c r="V2671" s="126">
        <v>40</v>
      </c>
      <c r="W2671" s="126">
        <v>30</v>
      </c>
      <c r="X2671" s="126">
        <v>5288.35</v>
      </c>
      <c r="Y2671" s="126" t="s">
        <v>74</v>
      </c>
      <c r="Z2671" s="126"/>
      <c r="AA2671" s="133" t="s">
        <v>85</v>
      </c>
      <c r="AE2671" t="str">
        <f>IF(P2671&gt;U2671,"XXXX","")</f>
        <v/>
      </c>
    </row>
    <row r="2672" spans="1:31" x14ac:dyDescent="0.2">
      <c r="A2672" s="140"/>
      <c r="B2672" s="127"/>
      <c r="C2672" s="127"/>
      <c r="D2672" s="144"/>
      <c r="E2672" s="127"/>
      <c r="F2672" s="127"/>
      <c r="G2672" s="127"/>
      <c r="H2672" s="127"/>
      <c r="I2672" s="127"/>
      <c r="J2672" s="137"/>
      <c r="K2672" s="103" t="s">
        <v>13</v>
      </c>
      <c r="L2672" s="104" t="s">
        <v>60</v>
      </c>
      <c r="M2672" s="112" t="s">
        <v>67</v>
      </c>
      <c r="N2672" s="105">
        <v>480</v>
      </c>
      <c r="O2672" s="105">
        <v>3</v>
      </c>
      <c r="P2672" s="105">
        <v>5</v>
      </c>
      <c r="Q2672" s="105">
        <v>90</v>
      </c>
      <c r="R2672" s="106">
        <v>50</v>
      </c>
      <c r="S2672" s="127"/>
      <c r="T2672" s="127"/>
      <c r="U2672" s="127"/>
      <c r="V2672" s="127"/>
      <c r="W2672" s="127"/>
      <c r="X2672" s="127"/>
      <c r="Y2672" s="127"/>
      <c r="Z2672" s="127"/>
      <c r="AA2672" s="134"/>
    </row>
    <row r="2673" spans="1:31" ht="13.5" thickBot="1" x14ac:dyDescent="0.25">
      <c r="A2673" s="141"/>
      <c r="B2673" s="128"/>
      <c r="C2673" s="128"/>
      <c r="D2673" s="145"/>
      <c r="E2673" s="128"/>
      <c r="F2673" s="128"/>
      <c r="G2673" s="128"/>
      <c r="H2673" s="128"/>
      <c r="I2673" s="128"/>
      <c r="J2673" s="138"/>
      <c r="K2673" s="107" t="s">
        <v>14</v>
      </c>
      <c r="L2673" s="108" t="s">
        <v>60</v>
      </c>
      <c r="M2673" s="113" t="s">
        <v>186</v>
      </c>
      <c r="N2673" s="109">
        <v>480</v>
      </c>
      <c r="O2673" s="109">
        <v>3</v>
      </c>
      <c r="P2673" s="109">
        <v>5</v>
      </c>
      <c r="Q2673" s="109" t="s">
        <v>201</v>
      </c>
      <c r="R2673" s="110"/>
      <c r="S2673" s="128"/>
      <c r="T2673" s="128"/>
      <c r="U2673" s="128"/>
      <c r="V2673" s="128"/>
      <c r="W2673" s="128"/>
      <c r="X2673" s="128"/>
      <c r="Y2673" s="128"/>
      <c r="Z2673" s="128"/>
      <c r="AA2673" s="135"/>
    </row>
    <row r="2674" spans="1:31" x14ac:dyDescent="0.2">
      <c r="A2674" s="139" t="s">
        <v>1109</v>
      </c>
      <c r="B2674" s="126" t="s">
        <v>76</v>
      </c>
      <c r="C2674" s="142">
        <v>43666</v>
      </c>
      <c r="D2674" s="143" t="s">
        <v>78</v>
      </c>
      <c r="E2674" s="126"/>
      <c r="F2674" s="126"/>
      <c r="G2674" s="126"/>
      <c r="H2674" s="126"/>
      <c r="I2674" s="126"/>
      <c r="J2674" s="136" t="s">
        <v>79</v>
      </c>
      <c r="K2674" s="100" t="s">
        <v>23</v>
      </c>
      <c r="L2674" s="93" t="s">
        <v>60</v>
      </c>
      <c r="M2674" s="111" t="s">
        <v>183</v>
      </c>
      <c r="N2674" s="101">
        <v>480</v>
      </c>
      <c r="O2674" s="101">
        <v>3</v>
      </c>
      <c r="P2674" s="101">
        <v>100</v>
      </c>
      <c r="Q2674" s="101">
        <v>80</v>
      </c>
      <c r="R2674" s="102"/>
      <c r="S2674" s="126" t="s">
        <v>72</v>
      </c>
      <c r="T2674" s="126">
        <v>3</v>
      </c>
      <c r="U2674" s="126">
        <v>100</v>
      </c>
      <c r="V2674" s="126">
        <v>40</v>
      </c>
      <c r="W2674" s="126">
        <v>30</v>
      </c>
      <c r="X2674" s="126">
        <v>5288.35</v>
      </c>
      <c r="Y2674" s="126" t="s">
        <v>74</v>
      </c>
      <c r="Z2674" s="126"/>
      <c r="AA2674" s="133" t="s">
        <v>85</v>
      </c>
      <c r="AE2674" t="str">
        <f>IF(P2674&gt;U2674,"XXXX","")</f>
        <v/>
      </c>
    </row>
    <row r="2675" spans="1:31" x14ac:dyDescent="0.2">
      <c r="A2675" s="140"/>
      <c r="B2675" s="127"/>
      <c r="C2675" s="127"/>
      <c r="D2675" s="144"/>
      <c r="E2675" s="127"/>
      <c r="F2675" s="127"/>
      <c r="G2675" s="127"/>
      <c r="H2675" s="127"/>
      <c r="I2675" s="127"/>
      <c r="J2675" s="137"/>
      <c r="K2675" s="103" t="s">
        <v>13</v>
      </c>
      <c r="L2675" s="104" t="s">
        <v>60</v>
      </c>
      <c r="M2675" s="112" t="s">
        <v>67</v>
      </c>
      <c r="N2675" s="105">
        <v>480</v>
      </c>
      <c r="O2675" s="105">
        <v>3</v>
      </c>
      <c r="P2675" s="105">
        <v>5</v>
      </c>
      <c r="Q2675" s="105">
        <v>90</v>
      </c>
      <c r="R2675" s="106">
        <v>50</v>
      </c>
      <c r="S2675" s="127"/>
      <c r="T2675" s="127"/>
      <c r="U2675" s="127"/>
      <c r="V2675" s="127"/>
      <c r="W2675" s="127"/>
      <c r="X2675" s="127"/>
      <c r="Y2675" s="127"/>
      <c r="Z2675" s="127"/>
      <c r="AA2675" s="134"/>
    </row>
    <row r="2676" spans="1:31" ht="13.5" thickBot="1" x14ac:dyDescent="0.25">
      <c r="A2676" s="141"/>
      <c r="B2676" s="128"/>
      <c r="C2676" s="128"/>
      <c r="D2676" s="145"/>
      <c r="E2676" s="128"/>
      <c r="F2676" s="128"/>
      <c r="G2676" s="128"/>
      <c r="H2676" s="128"/>
      <c r="I2676" s="128"/>
      <c r="J2676" s="138"/>
      <c r="K2676" s="107" t="s">
        <v>14</v>
      </c>
      <c r="L2676" s="108" t="s">
        <v>60</v>
      </c>
      <c r="M2676" s="113" t="s">
        <v>186</v>
      </c>
      <c r="N2676" s="109">
        <v>480</v>
      </c>
      <c r="O2676" s="109">
        <v>3</v>
      </c>
      <c r="P2676" s="109">
        <v>5</v>
      </c>
      <c r="Q2676" s="109" t="s">
        <v>201</v>
      </c>
      <c r="R2676" s="110"/>
      <c r="S2676" s="128"/>
      <c r="T2676" s="128"/>
      <c r="U2676" s="128"/>
      <c r="V2676" s="128"/>
      <c r="W2676" s="128"/>
      <c r="X2676" s="128"/>
      <c r="Y2676" s="128"/>
      <c r="Z2676" s="128"/>
      <c r="AA2676" s="135"/>
    </row>
    <row r="2677" spans="1:31" x14ac:dyDescent="0.2">
      <c r="A2677" s="139" t="s">
        <v>1110</v>
      </c>
      <c r="B2677" s="126" t="s">
        <v>76</v>
      </c>
      <c r="C2677" s="142">
        <v>43666</v>
      </c>
      <c r="D2677" s="143" t="s">
        <v>78</v>
      </c>
      <c r="E2677" s="126"/>
      <c r="F2677" s="126"/>
      <c r="G2677" s="126"/>
      <c r="H2677" s="126"/>
      <c r="I2677" s="126"/>
      <c r="J2677" s="136" t="s">
        <v>79</v>
      </c>
      <c r="K2677" s="100" t="s">
        <v>23</v>
      </c>
      <c r="L2677" s="93" t="s">
        <v>60</v>
      </c>
      <c r="M2677" s="111" t="s">
        <v>183</v>
      </c>
      <c r="N2677" s="101">
        <v>480</v>
      </c>
      <c r="O2677" s="101">
        <v>3</v>
      </c>
      <c r="P2677" s="101">
        <v>100</v>
      </c>
      <c r="Q2677" s="101">
        <v>90</v>
      </c>
      <c r="R2677" s="102"/>
      <c r="S2677" s="126" t="s">
        <v>72</v>
      </c>
      <c r="T2677" s="126">
        <v>3</v>
      </c>
      <c r="U2677" s="126">
        <v>100</v>
      </c>
      <c r="V2677" s="126">
        <v>40</v>
      </c>
      <c r="W2677" s="126">
        <v>30</v>
      </c>
      <c r="X2677" s="126">
        <v>5288.35</v>
      </c>
      <c r="Y2677" s="126" t="s">
        <v>74</v>
      </c>
      <c r="Z2677" s="126"/>
      <c r="AA2677" s="133" t="s">
        <v>85</v>
      </c>
      <c r="AE2677" t="str">
        <f>IF(P2677&gt;U2677,"XXXX","")</f>
        <v/>
      </c>
    </row>
    <row r="2678" spans="1:31" x14ac:dyDescent="0.2">
      <c r="A2678" s="140"/>
      <c r="B2678" s="127"/>
      <c r="C2678" s="127"/>
      <c r="D2678" s="144"/>
      <c r="E2678" s="127"/>
      <c r="F2678" s="127"/>
      <c r="G2678" s="127"/>
      <c r="H2678" s="127"/>
      <c r="I2678" s="127"/>
      <c r="J2678" s="137"/>
      <c r="K2678" s="103" t="s">
        <v>13</v>
      </c>
      <c r="L2678" s="104" t="s">
        <v>60</v>
      </c>
      <c r="M2678" s="112" t="s">
        <v>67</v>
      </c>
      <c r="N2678" s="105">
        <v>480</v>
      </c>
      <c r="O2678" s="105">
        <v>3</v>
      </c>
      <c r="P2678" s="105">
        <v>5</v>
      </c>
      <c r="Q2678" s="105">
        <v>90</v>
      </c>
      <c r="R2678" s="106">
        <v>50</v>
      </c>
      <c r="S2678" s="127"/>
      <c r="T2678" s="127"/>
      <c r="U2678" s="127"/>
      <c r="V2678" s="127"/>
      <c r="W2678" s="127"/>
      <c r="X2678" s="127"/>
      <c r="Y2678" s="127"/>
      <c r="Z2678" s="127"/>
      <c r="AA2678" s="134"/>
    </row>
    <row r="2679" spans="1:31" ht="13.5" thickBot="1" x14ac:dyDescent="0.25">
      <c r="A2679" s="141"/>
      <c r="B2679" s="128"/>
      <c r="C2679" s="128"/>
      <c r="D2679" s="145"/>
      <c r="E2679" s="128"/>
      <c r="F2679" s="128"/>
      <c r="G2679" s="128"/>
      <c r="H2679" s="128"/>
      <c r="I2679" s="128"/>
      <c r="J2679" s="138"/>
      <c r="K2679" s="107" t="s">
        <v>14</v>
      </c>
      <c r="L2679" s="108" t="s">
        <v>60</v>
      </c>
      <c r="M2679" s="113" t="s">
        <v>186</v>
      </c>
      <c r="N2679" s="109">
        <v>480</v>
      </c>
      <c r="O2679" s="109">
        <v>3</v>
      </c>
      <c r="P2679" s="109">
        <v>5</v>
      </c>
      <c r="Q2679" s="109" t="s">
        <v>201</v>
      </c>
      <c r="R2679" s="110"/>
      <c r="S2679" s="128"/>
      <c r="T2679" s="128"/>
      <c r="U2679" s="128"/>
      <c r="V2679" s="128"/>
      <c r="W2679" s="128"/>
      <c r="X2679" s="128"/>
      <c r="Y2679" s="128"/>
      <c r="Z2679" s="128"/>
      <c r="AA2679" s="135"/>
    </row>
    <row r="2680" spans="1:31" x14ac:dyDescent="0.2">
      <c r="A2680" s="139" t="s">
        <v>1111</v>
      </c>
      <c r="B2680" s="126" t="s">
        <v>76</v>
      </c>
      <c r="C2680" s="142">
        <v>43666</v>
      </c>
      <c r="D2680" s="143" t="s">
        <v>78</v>
      </c>
      <c r="E2680" s="126"/>
      <c r="F2680" s="126"/>
      <c r="G2680" s="126"/>
      <c r="H2680" s="126"/>
      <c r="I2680" s="126"/>
      <c r="J2680" s="136" t="s">
        <v>79</v>
      </c>
      <c r="K2680" s="100" t="s">
        <v>23</v>
      </c>
      <c r="L2680" s="93" t="s">
        <v>60</v>
      </c>
      <c r="M2680" s="111" t="s">
        <v>183</v>
      </c>
      <c r="N2680" s="101">
        <v>480</v>
      </c>
      <c r="O2680" s="101">
        <v>3</v>
      </c>
      <c r="P2680" s="101">
        <v>100</v>
      </c>
      <c r="Q2680" s="101">
        <v>100</v>
      </c>
      <c r="R2680" s="102"/>
      <c r="S2680" s="126" t="s">
        <v>72</v>
      </c>
      <c r="T2680" s="126">
        <v>3</v>
      </c>
      <c r="U2680" s="126">
        <v>100</v>
      </c>
      <c r="V2680" s="126">
        <v>40</v>
      </c>
      <c r="W2680" s="126">
        <v>30</v>
      </c>
      <c r="X2680" s="126">
        <v>5288.35</v>
      </c>
      <c r="Y2680" s="126" t="s">
        <v>74</v>
      </c>
      <c r="Z2680" s="126"/>
      <c r="AA2680" s="133" t="s">
        <v>85</v>
      </c>
      <c r="AE2680" t="str">
        <f>IF(P2680&gt;U2680,"XXXX","")</f>
        <v/>
      </c>
    </row>
    <row r="2681" spans="1:31" x14ac:dyDescent="0.2">
      <c r="A2681" s="140"/>
      <c r="B2681" s="127"/>
      <c r="C2681" s="127"/>
      <c r="D2681" s="144"/>
      <c r="E2681" s="127"/>
      <c r="F2681" s="127"/>
      <c r="G2681" s="127"/>
      <c r="H2681" s="127"/>
      <c r="I2681" s="127"/>
      <c r="J2681" s="137"/>
      <c r="K2681" s="103" t="s">
        <v>13</v>
      </c>
      <c r="L2681" s="104" t="s">
        <v>60</v>
      </c>
      <c r="M2681" s="112" t="s">
        <v>67</v>
      </c>
      <c r="N2681" s="105">
        <v>480</v>
      </c>
      <c r="O2681" s="105">
        <v>3</v>
      </c>
      <c r="P2681" s="105">
        <v>5</v>
      </c>
      <c r="Q2681" s="105">
        <v>90</v>
      </c>
      <c r="R2681" s="106">
        <v>50</v>
      </c>
      <c r="S2681" s="127"/>
      <c r="T2681" s="127"/>
      <c r="U2681" s="127"/>
      <c r="V2681" s="127"/>
      <c r="W2681" s="127"/>
      <c r="X2681" s="127"/>
      <c r="Y2681" s="127"/>
      <c r="Z2681" s="127"/>
      <c r="AA2681" s="134"/>
    </row>
    <row r="2682" spans="1:31" ht="13.5" thickBot="1" x14ac:dyDescent="0.25">
      <c r="A2682" s="141"/>
      <c r="B2682" s="128"/>
      <c r="C2682" s="128"/>
      <c r="D2682" s="145"/>
      <c r="E2682" s="128"/>
      <c r="F2682" s="128"/>
      <c r="G2682" s="128"/>
      <c r="H2682" s="128"/>
      <c r="I2682" s="128"/>
      <c r="J2682" s="138"/>
      <c r="K2682" s="107" t="s">
        <v>14</v>
      </c>
      <c r="L2682" s="108" t="s">
        <v>60</v>
      </c>
      <c r="M2682" s="113" t="s">
        <v>186</v>
      </c>
      <c r="N2682" s="109">
        <v>480</v>
      </c>
      <c r="O2682" s="109">
        <v>3</v>
      </c>
      <c r="P2682" s="109">
        <v>5</v>
      </c>
      <c r="Q2682" s="109" t="s">
        <v>201</v>
      </c>
      <c r="R2682" s="110"/>
      <c r="S2682" s="128"/>
      <c r="T2682" s="128"/>
      <c r="U2682" s="128"/>
      <c r="V2682" s="128"/>
      <c r="W2682" s="128"/>
      <c r="X2682" s="128"/>
      <c r="Y2682" s="128"/>
      <c r="Z2682" s="128"/>
      <c r="AA2682" s="135"/>
    </row>
    <row r="2683" spans="1:31" x14ac:dyDescent="0.2">
      <c r="A2683" s="139" t="s">
        <v>1112</v>
      </c>
      <c r="B2683" s="126" t="s">
        <v>76</v>
      </c>
      <c r="C2683" s="142">
        <v>43666</v>
      </c>
      <c r="D2683" s="143" t="s">
        <v>78</v>
      </c>
      <c r="E2683" s="126"/>
      <c r="F2683" s="126"/>
      <c r="G2683" s="126"/>
      <c r="H2683" s="126"/>
      <c r="I2683" s="126"/>
      <c r="J2683" s="136" t="s">
        <v>79</v>
      </c>
      <c r="K2683" s="100" t="s">
        <v>23</v>
      </c>
      <c r="L2683" s="93" t="s">
        <v>60</v>
      </c>
      <c r="M2683" s="111" t="s">
        <v>183</v>
      </c>
      <c r="N2683" s="101">
        <v>480</v>
      </c>
      <c r="O2683" s="101">
        <v>3</v>
      </c>
      <c r="P2683" s="101">
        <v>100</v>
      </c>
      <c r="Q2683" s="101">
        <v>110</v>
      </c>
      <c r="R2683" s="102"/>
      <c r="S2683" s="126" t="s">
        <v>72</v>
      </c>
      <c r="T2683" s="126">
        <v>3</v>
      </c>
      <c r="U2683" s="126">
        <v>100</v>
      </c>
      <c r="V2683" s="126">
        <v>40</v>
      </c>
      <c r="W2683" s="126">
        <v>30</v>
      </c>
      <c r="X2683" s="126">
        <v>5288.35</v>
      </c>
      <c r="Y2683" s="126" t="s">
        <v>74</v>
      </c>
      <c r="Z2683" s="126"/>
      <c r="AA2683" s="133" t="s">
        <v>85</v>
      </c>
      <c r="AE2683" t="str">
        <f>IF(P2683&gt;U2683,"XXXX","")</f>
        <v/>
      </c>
    </row>
    <row r="2684" spans="1:31" x14ac:dyDescent="0.2">
      <c r="A2684" s="140"/>
      <c r="B2684" s="127"/>
      <c r="C2684" s="127"/>
      <c r="D2684" s="144"/>
      <c r="E2684" s="127"/>
      <c r="F2684" s="127"/>
      <c r="G2684" s="127"/>
      <c r="H2684" s="127"/>
      <c r="I2684" s="127"/>
      <c r="J2684" s="137"/>
      <c r="K2684" s="103" t="s">
        <v>13</v>
      </c>
      <c r="L2684" s="104" t="s">
        <v>60</v>
      </c>
      <c r="M2684" s="112" t="s">
        <v>67</v>
      </c>
      <c r="N2684" s="105">
        <v>480</v>
      </c>
      <c r="O2684" s="105">
        <v>3</v>
      </c>
      <c r="P2684" s="105">
        <v>5</v>
      </c>
      <c r="Q2684" s="105">
        <v>90</v>
      </c>
      <c r="R2684" s="106">
        <v>50</v>
      </c>
      <c r="S2684" s="127"/>
      <c r="T2684" s="127"/>
      <c r="U2684" s="127"/>
      <c r="V2684" s="127"/>
      <c r="W2684" s="127"/>
      <c r="X2684" s="127"/>
      <c r="Y2684" s="127"/>
      <c r="Z2684" s="127"/>
      <c r="AA2684" s="134"/>
    </row>
    <row r="2685" spans="1:31" ht="13.5" thickBot="1" x14ac:dyDescent="0.25">
      <c r="A2685" s="141"/>
      <c r="B2685" s="128"/>
      <c r="C2685" s="128"/>
      <c r="D2685" s="145"/>
      <c r="E2685" s="128"/>
      <c r="F2685" s="128"/>
      <c r="G2685" s="128"/>
      <c r="H2685" s="128"/>
      <c r="I2685" s="128"/>
      <c r="J2685" s="138"/>
      <c r="K2685" s="107" t="s">
        <v>14</v>
      </c>
      <c r="L2685" s="108" t="s">
        <v>60</v>
      </c>
      <c r="M2685" s="113" t="s">
        <v>186</v>
      </c>
      <c r="N2685" s="109">
        <v>480</v>
      </c>
      <c r="O2685" s="109">
        <v>3</v>
      </c>
      <c r="P2685" s="109">
        <v>5</v>
      </c>
      <c r="Q2685" s="109" t="s">
        <v>201</v>
      </c>
      <c r="R2685" s="110"/>
      <c r="S2685" s="128"/>
      <c r="T2685" s="128"/>
      <c r="U2685" s="128"/>
      <c r="V2685" s="128"/>
      <c r="W2685" s="128"/>
      <c r="X2685" s="128"/>
      <c r="Y2685" s="128"/>
      <c r="Z2685" s="128"/>
      <c r="AA2685" s="135"/>
    </row>
    <row r="2686" spans="1:31" x14ac:dyDescent="0.2">
      <c r="A2686" s="139" t="s">
        <v>1113</v>
      </c>
      <c r="B2686" s="126" t="s">
        <v>76</v>
      </c>
      <c r="C2686" s="142">
        <v>43666</v>
      </c>
      <c r="D2686" s="143" t="s">
        <v>78</v>
      </c>
      <c r="E2686" s="126"/>
      <c r="F2686" s="126"/>
      <c r="G2686" s="126"/>
      <c r="H2686" s="126"/>
      <c r="I2686" s="126"/>
      <c r="J2686" s="136" t="s">
        <v>79</v>
      </c>
      <c r="K2686" s="100" t="s">
        <v>23</v>
      </c>
      <c r="L2686" s="93" t="s">
        <v>60</v>
      </c>
      <c r="M2686" s="111" t="s">
        <v>183</v>
      </c>
      <c r="N2686" s="101">
        <v>480</v>
      </c>
      <c r="O2686" s="101">
        <v>3</v>
      </c>
      <c r="P2686" s="101">
        <v>100</v>
      </c>
      <c r="Q2686" s="101">
        <v>125</v>
      </c>
      <c r="R2686" s="102"/>
      <c r="S2686" s="126" t="s">
        <v>72</v>
      </c>
      <c r="T2686" s="126">
        <v>3</v>
      </c>
      <c r="U2686" s="126">
        <v>100</v>
      </c>
      <c r="V2686" s="126">
        <v>40</v>
      </c>
      <c r="W2686" s="126">
        <v>30</v>
      </c>
      <c r="X2686" s="126">
        <v>5288.35</v>
      </c>
      <c r="Y2686" s="126" t="s">
        <v>74</v>
      </c>
      <c r="Z2686" s="126"/>
      <c r="AA2686" s="133" t="s">
        <v>85</v>
      </c>
      <c r="AE2686" t="str">
        <f>IF(P2686&gt;U2686,"XXXX","")</f>
        <v/>
      </c>
    </row>
    <row r="2687" spans="1:31" x14ac:dyDescent="0.2">
      <c r="A2687" s="140"/>
      <c r="B2687" s="127"/>
      <c r="C2687" s="127"/>
      <c r="D2687" s="144"/>
      <c r="E2687" s="127"/>
      <c r="F2687" s="127"/>
      <c r="G2687" s="127"/>
      <c r="H2687" s="127"/>
      <c r="I2687" s="127"/>
      <c r="J2687" s="137"/>
      <c r="K2687" s="103" t="s">
        <v>13</v>
      </c>
      <c r="L2687" s="104" t="s">
        <v>60</v>
      </c>
      <c r="M2687" s="112" t="s">
        <v>67</v>
      </c>
      <c r="N2687" s="105">
        <v>480</v>
      </c>
      <c r="O2687" s="105">
        <v>3</v>
      </c>
      <c r="P2687" s="105">
        <v>5</v>
      </c>
      <c r="Q2687" s="105">
        <v>90</v>
      </c>
      <c r="R2687" s="106">
        <v>50</v>
      </c>
      <c r="S2687" s="127"/>
      <c r="T2687" s="127"/>
      <c r="U2687" s="127"/>
      <c r="V2687" s="127"/>
      <c r="W2687" s="127"/>
      <c r="X2687" s="127"/>
      <c r="Y2687" s="127"/>
      <c r="Z2687" s="127"/>
      <c r="AA2687" s="134"/>
    </row>
    <row r="2688" spans="1:31" ht="13.5" thickBot="1" x14ac:dyDescent="0.25">
      <c r="A2688" s="141"/>
      <c r="B2688" s="128"/>
      <c r="C2688" s="128"/>
      <c r="D2688" s="145"/>
      <c r="E2688" s="128"/>
      <c r="F2688" s="128"/>
      <c r="G2688" s="128"/>
      <c r="H2688" s="128"/>
      <c r="I2688" s="128"/>
      <c r="J2688" s="138"/>
      <c r="K2688" s="107" t="s">
        <v>14</v>
      </c>
      <c r="L2688" s="108" t="s">
        <v>60</v>
      </c>
      <c r="M2688" s="113" t="s">
        <v>186</v>
      </c>
      <c r="N2688" s="109">
        <v>480</v>
      </c>
      <c r="O2688" s="109">
        <v>3</v>
      </c>
      <c r="P2688" s="109">
        <v>5</v>
      </c>
      <c r="Q2688" s="109" t="s">
        <v>201</v>
      </c>
      <c r="R2688" s="110"/>
      <c r="S2688" s="128"/>
      <c r="T2688" s="128"/>
      <c r="U2688" s="128"/>
      <c r="V2688" s="128"/>
      <c r="W2688" s="128"/>
      <c r="X2688" s="128"/>
      <c r="Y2688" s="128"/>
      <c r="Z2688" s="128"/>
      <c r="AA2688" s="135"/>
    </row>
    <row r="2689" spans="1:31" x14ac:dyDescent="0.2">
      <c r="A2689" s="139" t="s">
        <v>1114</v>
      </c>
      <c r="B2689" s="126" t="s">
        <v>76</v>
      </c>
      <c r="C2689" s="142">
        <v>43666</v>
      </c>
      <c r="D2689" s="143" t="s">
        <v>78</v>
      </c>
      <c r="E2689" s="126"/>
      <c r="F2689" s="126"/>
      <c r="G2689" s="126"/>
      <c r="H2689" s="126"/>
      <c r="I2689" s="126"/>
      <c r="J2689" s="136" t="s">
        <v>79</v>
      </c>
      <c r="K2689" s="100" t="s">
        <v>23</v>
      </c>
      <c r="L2689" s="93" t="s">
        <v>60</v>
      </c>
      <c r="M2689" s="111" t="s">
        <v>183</v>
      </c>
      <c r="N2689" s="101">
        <v>480</v>
      </c>
      <c r="O2689" s="101">
        <v>3</v>
      </c>
      <c r="P2689" s="101">
        <v>100</v>
      </c>
      <c r="Q2689" s="101">
        <v>70</v>
      </c>
      <c r="R2689" s="102"/>
      <c r="S2689" s="126" t="s">
        <v>72</v>
      </c>
      <c r="T2689" s="126">
        <v>3</v>
      </c>
      <c r="U2689" s="126">
        <v>100</v>
      </c>
      <c r="V2689" s="126">
        <v>52</v>
      </c>
      <c r="W2689" s="126">
        <v>40</v>
      </c>
      <c r="X2689" s="126">
        <v>5288.35</v>
      </c>
      <c r="Y2689" s="126" t="s">
        <v>74</v>
      </c>
      <c r="Z2689" s="126"/>
      <c r="AA2689" s="133" t="s">
        <v>85</v>
      </c>
      <c r="AE2689" t="str">
        <f>IF(P2689&gt;U2689,"XXXX","")</f>
        <v/>
      </c>
    </row>
    <row r="2690" spans="1:31" x14ac:dyDescent="0.2">
      <c r="A2690" s="140"/>
      <c r="B2690" s="127"/>
      <c r="C2690" s="127"/>
      <c r="D2690" s="144"/>
      <c r="E2690" s="127"/>
      <c r="F2690" s="127"/>
      <c r="G2690" s="127"/>
      <c r="H2690" s="127"/>
      <c r="I2690" s="127"/>
      <c r="J2690" s="137"/>
      <c r="K2690" s="103" t="s">
        <v>13</v>
      </c>
      <c r="L2690" s="104" t="s">
        <v>60</v>
      </c>
      <c r="M2690" s="112" t="s">
        <v>67</v>
      </c>
      <c r="N2690" s="105">
        <v>480</v>
      </c>
      <c r="O2690" s="105">
        <v>3</v>
      </c>
      <c r="P2690" s="105">
        <v>5</v>
      </c>
      <c r="Q2690" s="105">
        <v>90</v>
      </c>
      <c r="R2690" s="106">
        <v>50</v>
      </c>
      <c r="S2690" s="127"/>
      <c r="T2690" s="127"/>
      <c r="U2690" s="127"/>
      <c r="V2690" s="127"/>
      <c r="W2690" s="127"/>
      <c r="X2690" s="127"/>
      <c r="Y2690" s="127"/>
      <c r="Z2690" s="127"/>
      <c r="AA2690" s="134"/>
    </row>
    <row r="2691" spans="1:31" ht="13.5" thickBot="1" x14ac:dyDescent="0.25">
      <c r="A2691" s="141"/>
      <c r="B2691" s="128"/>
      <c r="C2691" s="128"/>
      <c r="D2691" s="145"/>
      <c r="E2691" s="128"/>
      <c r="F2691" s="128"/>
      <c r="G2691" s="128"/>
      <c r="H2691" s="128"/>
      <c r="I2691" s="128"/>
      <c r="J2691" s="138"/>
      <c r="K2691" s="107" t="s">
        <v>14</v>
      </c>
      <c r="L2691" s="108" t="s">
        <v>60</v>
      </c>
      <c r="M2691" s="113" t="s">
        <v>186</v>
      </c>
      <c r="N2691" s="109">
        <v>480</v>
      </c>
      <c r="O2691" s="109">
        <v>3</v>
      </c>
      <c r="P2691" s="109">
        <v>5</v>
      </c>
      <c r="Q2691" s="109" t="s">
        <v>201</v>
      </c>
      <c r="R2691" s="110"/>
      <c r="S2691" s="128"/>
      <c r="T2691" s="128"/>
      <c r="U2691" s="128"/>
      <c r="V2691" s="128"/>
      <c r="W2691" s="128"/>
      <c r="X2691" s="128"/>
      <c r="Y2691" s="128"/>
      <c r="Z2691" s="128"/>
      <c r="AA2691" s="135"/>
    </row>
    <row r="2692" spans="1:31" x14ac:dyDescent="0.2">
      <c r="A2692" s="139" t="s">
        <v>1115</v>
      </c>
      <c r="B2692" s="126" t="s">
        <v>76</v>
      </c>
      <c r="C2692" s="142">
        <v>43666</v>
      </c>
      <c r="D2692" s="143" t="s">
        <v>78</v>
      </c>
      <c r="E2692" s="126"/>
      <c r="F2692" s="126"/>
      <c r="G2692" s="126"/>
      <c r="H2692" s="126"/>
      <c r="I2692" s="126"/>
      <c r="J2692" s="136" t="s">
        <v>79</v>
      </c>
      <c r="K2692" s="100" t="s">
        <v>23</v>
      </c>
      <c r="L2692" s="93" t="s">
        <v>60</v>
      </c>
      <c r="M2692" s="111" t="s">
        <v>183</v>
      </c>
      <c r="N2692" s="101">
        <v>480</v>
      </c>
      <c r="O2692" s="101">
        <v>3</v>
      </c>
      <c r="P2692" s="101">
        <v>100</v>
      </c>
      <c r="Q2692" s="101">
        <v>80</v>
      </c>
      <c r="R2692" s="102"/>
      <c r="S2692" s="126" t="s">
        <v>72</v>
      </c>
      <c r="T2692" s="126">
        <v>3</v>
      </c>
      <c r="U2692" s="126">
        <v>100</v>
      </c>
      <c r="V2692" s="126">
        <v>52</v>
      </c>
      <c r="W2692" s="126">
        <v>40</v>
      </c>
      <c r="X2692" s="126">
        <v>5288.35</v>
      </c>
      <c r="Y2692" s="126" t="s">
        <v>74</v>
      </c>
      <c r="Z2692" s="126"/>
      <c r="AA2692" s="133" t="s">
        <v>85</v>
      </c>
      <c r="AE2692" t="str">
        <f>IF(P2692&gt;U2692,"XXXX","")</f>
        <v/>
      </c>
    </row>
    <row r="2693" spans="1:31" x14ac:dyDescent="0.2">
      <c r="A2693" s="140"/>
      <c r="B2693" s="127"/>
      <c r="C2693" s="127"/>
      <c r="D2693" s="144"/>
      <c r="E2693" s="127"/>
      <c r="F2693" s="127"/>
      <c r="G2693" s="127"/>
      <c r="H2693" s="127"/>
      <c r="I2693" s="127"/>
      <c r="J2693" s="137"/>
      <c r="K2693" s="103" t="s">
        <v>13</v>
      </c>
      <c r="L2693" s="104" t="s">
        <v>60</v>
      </c>
      <c r="M2693" s="112" t="s">
        <v>67</v>
      </c>
      <c r="N2693" s="105">
        <v>480</v>
      </c>
      <c r="O2693" s="105">
        <v>3</v>
      </c>
      <c r="P2693" s="105">
        <v>5</v>
      </c>
      <c r="Q2693" s="105">
        <v>90</v>
      </c>
      <c r="R2693" s="106">
        <v>50</v>
      </c>
      <c r="S2693" s="127"/>
      <c r="T2693" s="127"/>
      <c r="U2693" s="127"/>
      <c r="V2693" s="127"/>
      <c r="W2693" s="127"/>
      <c r="X2693" s="127"/>
      <c r="Y2693" s="127"/>
      <c r="Z2693" s="127"/>
      <c r="AA2693" s="134"/>
    </row>
    <row r="2694" spans="1:31" ht="13.5" thickBot="1" x14ac:dyDescent="0.25">
      <c r="A2694" s="141"/>
      <c r="B2694" s="128"/>
      <c r="C2694" s="128"/>
      <c r="D2694" s="145"/>
      <c r="E2694" s="128"/>
      <c r="F2694" s="128"/>
      <c r="G2694" s="128"/>
      <c r="H2694" s="128"/>
      <c r="I2694" s="128"/>
      <c r="J2694" s="138"/>
      <c r="K2694" s="107" t="s">
        <v>14</v>
      </c>
      <c r="L2694" s="108" t="s">
        <v>60</v>
      </c>
      <c r="M2694" s="113" t="s">
        <v>186</v>
      </c>
      <c r="N2694" s="109">
        <v>480</v>
      </c>
      <c r="O2694" s="109">
        <v>3</v>
      </c>
      <c r="P2694" s="109">
        <v>5</v>
      </c>
      <c r="Q2694" s="109" t="s">
        <v>201</v>
      </c>
      <c r="R2694" s="110"/>
      <c r="S2694" s="128"/>
      <c r="T2694" s="128"/>
      <c r="U2694" s="128"/>
      <c r="V2694" s="128"/>
      <c r="W2694" s="128"/>
      <c r="X2694" s="128"/>
      <c r="Y2694" s="128"/>
      <c r="Z2694" s="128"/>
      <c r="AA2694" s="135"/>
    </row>
    <row r="2695" spans="1:31" x14ac:dyDescent="0.2">
      <c r="A2695" s="139" t="s">
        <v>1116</v>
      </c>
      <c r="B2695" s="126" t="s">
        <v>76</v>
      </c>
      <c r="C2695" s="142">
        <v>43666</v>
      </c>
      <c r="D2695" s="143" t="s">
        <v>78</v>
      </c>
      <c r="E2695" s="126"/>
      <c r="F2695" s="126"/>
      <c r="G2695" s="126"/>
      <c r="H2695" s="126"/>
      <c r="I2695" s="126"/>
      <c r="J2695" s="136" t="s">
        <v>79</v>
      </c>
      <c r="K2695" s="100" t="s">
        <v>23</v>
      </c>
      <c r="L2695" s="93" t="s">
        <v>60</v>
      </c>
      <c r="M2695" s="111" t="s">
        <v>183</v>
      </c>
      <c r="N2695" s="101">
        <v>480</v>
      </c>
      <c r="O2695" s="101">
        <v>3</v>
      </c>
      <c r="P2695" s="101">
        <v>100</v>
      </c>
      <c r="Q2695" s="101">
        <v>90</v>
      </c>
      <c r="R2695" s="102"/>
      <c r="S2695" s="126" t="s">
        <v>72</v>
      </c>
      <c r="T2695" s="126">
        <v>3</v>
      </c>
      <c r="U2695" s="126">
        <v>100</v>
      </c>
      <c r="V2695" s="126">
        <v>52</v>
      </c>
      <c r="W2695" s="126">
        <v>40</v>
      </c>
      <c r="X2695" s="126">
        <v>5288.35</v>
      </c>
      <c r="Y2695" s="126" t="s">
        <v>74</v>
      </c>
      <c r="Z2695" s="126"/>
      <c r="AA2695" s="133" t="s">
        <v>85</v>
      </c>
      <c r="AE2695" t="str">
        <f>IF(P2695&gt;U2695,"XXXX","")</f>
        <v/>
      </c>
    </row>
    <row r="2696" spans="1:31" x14ac:dyDescent="0.2">
      <c r="A2696" s="140"/>
      <c r="B2696" s="127"/>
      <c r="C2696" s="127"/>
      <c r="D2696" s="144"/>
      <c r="E2696" s="127"/>
      <c r="F2696" s="127"/>
      <c r="G2696" s="127"/>
      <c r="H2696" s="127"/>
      <c r="I2696" s="127"/>
      <c r="J2696" s="137"/>
      <c r="K2696" s="103" t="s">
        <v>13</v>
      </c>
      <c r="L2696" s="104" t="s">
        <v>60</v>
      </c>
      <c r="M2696" s="112" t="s">
        <v>67</v>
      </c>
      <c r="N2696" s="105">
        <v>480</v>
      </c>
      <c r="O2696" s="105">
        <v>3</v>
      </c>
      <c r="P2696" s="105">
        <v>5</v>
      </c>
      <c r="Q2696" s="105">
        <v>90</v>
      </c>
      <c r="R2696" s="106">
        <v>50</v>
      </c>
      <c r="S2696" s="127"/>
      <c r="T2696" s="127"/>
      <c r="U2696" s="127"/>
      <c r="V2696" s="127"/>
      <c r="W2696" s="127"/>
      <c r="X2696" s="127"/>
      <c r="Y2696" s="127"/>
      <c r="Z2696" s="127"/>
      <c r="AA2696" s="134"/>
    </row>
    <row r="2697" spans="1:31" ht="13.5" thickBot="1" x14ac:dyDescent="0.25">
      <c r="A2697" s="141"/>
      <c r="B2697" s="128"/>
      <c r="C2697" s="128"/>
      <c r="D2697" s="145"/>
      <c r="E2697" s="128"/>
      <c r="F2697" s="128"/>
      <c r="G2697" s="128"/>
      <c r="H2697" s="128"/>
      <c r="I2697" s="128"/>
      <c r="J2697" s="138"/>
      <c r="K2697" s="107" t="s">
        <v>14</v>
      </c>
      <c r="L2697" s="108" t="s">
        <v>60</v>
      </c>
      <c r="M2697" s="113" t="s">
        <v>186</v>
      </c>
      <c r="N2697" s="109">
        <v>480</v>
      </c>
      <c r="O2697" s="109">
        <v>3</v>
      </c>
      <c r="P2697" s="109">
        <v>5</v>
      </c>
      <c r="Q2697" s="109" t="s">
        <v>201</v>
      </c>
      <c r="R2697" s="110"/>
      <c r="S2697" s="128"/>
      <c r="T2697" s="128"/>
      <c r="U2697" s="128"/>
      <c r="V2697" s="128"/>
      <c r="W2697" s="128"/>
      <c r="X2697" s="128"/>
      <c r="Y2697" s="128"/>
      <c r="Z2697" s="128"/>
      <c r="AA2697" s="135"/>
    </row>
    <row r="2698" spans="1:31" x14ac:dyDescent="0.2">
      <c r="A2698" s="139" t="s">
        <v>1117</v>
      </c>
      <c r="B2698" s="126" t="s">
        <v>76</v>
      </c>
      <c r="C2698" s="142">
        <v>43666</v>
      </c>
      <c r="D2698" s="143" t="s">
        <v>78</v>
      </c>
      <c r="E2698" s="126"/>
      <c r="F2698" s="126"/>
      <c r="G2698" s="126"/>
      <c r="H2698" s="126"/>
      <c r="I2698" s="126"/>
      <c r="J2698" s="136" t="s">
        <v>79</v>
      </c>
      <c r="K2698" s="100" t="s">
        <v>23</v>
      </c>
      <c r="L2698" s="93" t="s">
        <v>60</v>
      </c>
      <c r="M2698" s="111" t="s">
        <v>183</v>
      </c>
      <c r="N2698" s="101">
        <v>480</v>
      </c>
      <c r="O2698" s="101">
        <v>3</v>
      </c>
      <c r="P2698" s="101">
        <v>100</v>
      </c>
      <c r="Q2698" s="101">
        <v>100</v>
      </c>
      <c r="R2698" s="102"/>
      <c r="S2698" s="126" t="s">
        <v>72</v>
      </c>
      <c r="T2698" s="126">
        <v>3</v>
      </c>
      <c r="U2698" s="126">
        <v>100</v>
      </c>
      <c r="V2698" s="126">
        <v>52</v>
      </c>
      <c r="W2698" s="126">
        <v>40</v>
      </c>
      <c r="X2698" s="126">
        <v>5288.35</v>
      </c>
      <c r="Y2698" s="126" t="s">
        <v>74</v>
      </c>
      <c r="Z2698" s="126"/>
      <c r="AA2698" s="133" t="s">
        <v>85</v>
      </c>
      <c r="AE2698" t="str">
        <f>IF(P2698&gt;U2698,"XXXX","")</f>
        <v/>
      </c>
    </row>
    <row r="2699" spans="1:31" x14ac:dyDescent="0.2">
      <c r="A2699" s="140"/>
      <c r="B2699" s="127"/>
      <c r="C2699" s="127"/>
      <c r="D2699" s="144"/>
      <c r="E2699" s="127"/>
      <c r="F2699" s="127"/>
      <c r="G2699" s="127"/>
      <c r="H2699" s="127"/>
      <c r="I2699" s="127"/>
      <c r="J2699" s="137"/>
      <c r="K2699" s="103" t="s">
        <v>13</v>
      </c>
      <c r="L2699" s="104" t="s">
        <v>60</v>
      </c>
      <c r="M2699" s="112" t="s">
        <v>67</v>
      </c>
      <c r="N2699" s="105">
        <v>480</v>
      </c>
      <c r="O2699" s="105">
        <v>3</v>
      </c>
      <c r="P2699" s="105">
        <v>5</v>
      </c>
      <c r="Q2699" s="105">
        <v>90</v>
      </c>
      <c r="R2699" s="106">
        <v>50</v>
      </c>
      <c r="S2699" s="127"/>
      <c r="T2699" s="127"/>
      <c r="U2699" s="127"/>
      <c r="V2699" s="127"/>
      <c r="W2699" s="127"/>
      <c r="X2699" s="127"/>
      <c r="Y2699" s="127"/>
      <c r="Z2699" s="127"/>
      <c r="AA2699" s="134"/>
    </row>
    <row r="2700" spans="1:31" ht="13.5" thickBot="1" x14ac:dyDescent="0.25">
      <c r="A2700" s="141"/>
      <c r="B2700" s="128"/>
      <c r="C2700" s="128"/>
      <c r="D2700" s="145"/>
      <c r="E2700" s="128"/>
      <c r="F2700" s="128"/>
      <c r="G2700" s="128"/>
      <c r="H2700" s="128"/>
      <c r="I2700" s="128"/>
      <c r="J2700" s="138"/>
      <c r="K2700" s="107" t="s">
        <v>14</v>
      </c>
      <c r="L2700" s="108" t="s">
        <v>60</v>
      </c>
      <c r="M2700" s="113" t="s">
        <v>186</v>
      </c>
      <c r="N2700" s="109">
        <v>480</v>
      </c>
      <c r="O2700" s="109">
        <v>3</v>
      </c>
      <c r="P2700" s="109">
        <v>5</v>
      </c>
      <c r="Q2700" s="109" t="s">
        <v>201</v>
      </c>
      <c r="R2700" s="110"/>
      <c r="S2700" s="128"/>
      <c r="T2700" s="128"/>
      <c r="U2700" s="128"/>
      <c r="V2700" s="128"/>
      <c r="W2700" s="128"/>
      <c r="X2700" s="128"/>
      <c r="Y2700" s="128"/>
      <c r="Z2700" s="128"/>
      <c r="AA2700" s="135"/>
    </row>
    <row r="2701" spans="1:31" x14ac:dyDescent="0.2">
      <c r="A2701" s="139" t="s">
        <v>1118</v>
      </c>
      <c r="B2701" s="126" t="s">
        <v>76</v>
      </c>
      <c r="C2701" s="142">
        <v>43666</v>
      </c>
      <c r="D2701" s="143" t="s">
        <v>78</v>
      </c>
      <c r="E2701" s="126"/>
      <c r="F2701" s="126"/>
      <c r="G2701" s="126"/>
      <c r="H2701" s="126"/>
      <c r="I2701" s="126"/>
      <c r="J2701" s="136" t="s">
        <v>79</v>
      </c>
      <c r="K2701" s="100" t="s">
        <v>23</v>
      </c>
      <c r="L2701" s="93" t="s">
        <v>60</v>
      </c>
      <c r="M2701" s="111" t="s">
        <v>183</v>
      </c>
      <c r="N2701" s="101">
        <v>480</v>
      </c>
      <c r="O2701" s="101">
        <v>3</v>
      </c>
      <c r="P2701" s="101">
        <v>100</v>
      </c>
      <c r="Q2701" s="101">
        <v>110</v>
      </c>
      <c r="R2701" s="102"/>
      <c r="S2701" s="126" t="s">
        <v>72</v>
      </c>
      <c r="T2701" s="126">
        <v>3</v>
      </c>
      <c r="U2701" s="126">
        <v>100</v>
      </c>
      <c r="V2701" s="126">
        <v>52</v>
      </c>
      <c r="W2701" s="126">
        <v>40</v>
      </c>
      <c r="X2701" s="126">
        <v>5288.35</v>
      </c>
      <c r="Y2701" s="126" t="s">
        <v>74</v>
      </c>
      <c r="Z2701" s="126"/>
      <c r="AA2701" s="133" t="s">
        <v>85</v>
      </c>
      <c r="AE2701" t="str">
        <f>IF(P2701&gt;U2701,"XXXX","")</f>
        <v/>
      </c>
    </row>
    <row r="2702" spans="1:31" x14ac:dyDescent="0.2">
      <c r="A2702" s="140"/>
      <c r="B2702" s="127"/>
      <c r="C2702" s="127"/>
      <c r="D2702" s="144"/>
      <c r="E2702" s="127"/>
      <c r="F2702" s="127"/>
      <c r="G2702" s="127"/>
      <c r="H2702" s="127"/>
      <c r="I2702" s="127"/>
      <c r="J2702" s="137"/>
      <c r="K2702" s="103" t="s">
        <v>13</v>
      </c>
      <c r="L2702" s="104" t="s">
        <v>60</v>
      </c>
      <c r="M2702" s="112" t="s">
        <v>67</v>
      </c>
      <c r="N2702" s="105">
        <v>480</v>
      </c>
      <c r="O2702" s="105">
        <v>3</v>
      </c>
      <c r="P2702" s="105">
        <v>5</v>
      </c>
      <c r="Q2702" s="105">
        <v>90</v>
      </c>
      <c r="R2702" s="106">
        <v>50</v>
      </c>
      <c r="S2702" s="127"/>
      <c r="T2702" s="127"/>
      <c r="U2702" s="127"/>
      <c r="V2702" s="127"/>
      <c r="W2702" s="127"/>
      <c r="X2702" s="127"/>
      <c r="Y2702" s="127"/>
      <c r="Z2702" s="127"/>
      <c r="AA2702" s="134"/>
    </row>
    <row r="2703" spans="1:31" ht="13.5" thickBot="1" x14ac:dyDescent="0.25">
      <c r="A2703" s="141"/>
      <c r="B2703" s="128"/>
      <c r="C2703" s="128"/>
      <c r="D2703" s="145"/>
      <c r="E2703" s="128"/>
      <c r="F2703" s="128"/>
      <c r="G2703" s="128"/>
      <c r="H2703" s="128"/>
      <c r="I2703" s="128"/>
      <c r="J2703" s="138"/>
      <c r="K2703" s="107" t="s">
        <v>14</v>
      </c>
      <c r="L2703" s="108" t="s">
        <v>60</v>
      </c>
      <c r="M2703" s="113" t="s">
        <v>186</v>
      </c>
      <c r="N2703" s="109">
        <v>480</v>
      </c>
      <c r="O2703" s="109">
        <v>3</v>
      </c>
      <c r="P2703" s="109">
        <v>5</v>
      </c>
      <c r="Q2703" s="109" t="s">
        <v>201</v>
      </c>
      <c r="R2703" s="110"/>
      <c r="S2703" s="128"/>
      <c r="T2703" s="128"/>
      <c r="U2703" s="128"/>
      <c r="V2703" s="128"/>
      <c r="W2703" s="128"/>
      <c r="X2703" s="128"/>
      <c r="Y2703" s="128"/>
      <c r="Z2703" s="128"/>
      <c r="AA2703" s="135"/>
    </row>
    <row r="2704" spans="1:31" x14ac:dyDescent="0.2">
      <c r="A2704" s="139" t="s">
        <v>1119</v>
      </c>
      <c r="B2704" s="126" t="s">
        <v>76</v>
      </c>
      <c r="C2704" s="142">
        <v>43666</v>
      </c>
      <c r="D2704" s="143" t="s">
        <v>78</v>
      </c>
      <c r="E2704" s="126"/>
      <c r="F2704" s="126"/>
      <c r="G2704" s="126"/>
      <c r="H2704" s="126"/>
      <c r="I2704" s="126"/>
      <c r="J2704" s="136" t="s">
        <v>79</v>
      </c>
      <c r="K2704" s="100" t="s">
        <v>23</v>
      </c>
      <c r="L2704" s="93" t="s">
        <v>60</v>
      </c>
      <c r="M2704" s="111" t="s">
        <v>183</v>
      </c>
      <c r="N2704" s="101">
        <v>480</v>
      </c>
      <c r="O2704" s="101">
        <v>3</v>
      </c>
      <c r="P2704" s="101">
        <v>100</v>
      </c>
      <c r="Q2704" s="101">
        <v>125</v>
      </c>
      <c r="R2704" s="102"/>
      <c r="S2704" s="126" t="s">
        <v>72</v>
      </c>
      <c r="T2704" s="126">
        <v>3</v>
      </c>
      <c r="U2704" s="126">
        <v>100</v>
      </c>
      <c r="V2704" s="126">
        <v>52</v>
      </c>
      <c r="W2704" s="126">
        <v>40</v>
      </c>
      <c r="X2704" s="126">
        <v>5288.35</v>
      </c>
      <c r="Y2704" s="126" t="s">
        <v>74</v>
      </c>
      <c r="Z2704" s="126"/>
      <c r="AA2704" s="133" t="s">
        <v>85</v>
      </c>
      <c r="AE2704" t="str">
        <f>IF(P2704&gt;U2704,"XXXX","")</f>
        <v/>
      </c>
    </row>
    <row r="2705" spans="1:31" x14ac:dyDescent="0.2">
      <c r="A2705" s="140"/>
      <c r="B2705" s="127"/>
      <c r="C2705" s="127"/>
      <c r="D2705" s="144"/>
      <c r="E2705" s="127"/>
      <c r="F2705" s="127"/>
      <c r="G2705" s="127"/>
      <c r="H2705" s="127"/>
      <c r="I2705" s="127"/>
      <c r="J2705" s="137"/>
      <c r="K2705" s="103" t="s">
        <v>13</v>
      </c>
      <c r="L2705" s="104" t="s">
        <v>60</v>
      </c>
      <c r="M2705" s="112" t="s">
        <v>67</v>
      </c>
      <c r="N2705" s="105">
        <v>480</v>
      </c>
      <c r="O2705" s="105">
        <v>3</v>
      </c>
      <c r="P2705" s="105">
        <v>5</v>
      </c>
      <c r="Q2705" s="105">
        <v>90</v>
      </c>
      <c r="R2705" s="106">
        <v>50</v>
      </c>
      <c r="S2705" s="127"/>
      <c r="T2705" s="127"/>
      <c r="U2705" s="127"/>
      <c r="V2705" s="127"/>
      <c r="W2705" s="127"/>
      <c r="X2705" s="127"/>
      <c r="Y2705" s="127"/>
      <c r="Z2705" s="127"/>
      <c r="AA2705" s="134"/>
    </row>
    <row r="2706" spans="1:31" ht="13.5" thickBot="1" x14ac:dyDescent="0.25">
      <c r="A2706" s="141"/>
      <c r="B2706" s="128"/>
      <c r="C2706" s="128"/>
      <c r="D2706" s="145"/>
      <c r="E2706" s="128"/>
      <c r="F2706" s="128"/>
      <c r="G2706" s="128"/>
      <c r="H2706" s="128"/>
      <c r="I2706" s="128"/>
      <c r="J2706" s="138"/>
      <c r="K2706" s="107" t="s">
        <v>14</v>
      </c>
      <c r="L2706" s="108" t="s">
        <v>60</v>
      </c>
      <c r="M2706" s="113" t="s">
        <v>186</v>
      </c>
      <c r="N2706" s="109">
        <v>480</v>
      </c>
      <c r="O2706" s="109">
        <v>3</v>
      </c>
      <c r="P2706" s="109">
        <v>5</v>
      </c>
      <c r="Q2706" s="109" t="s">
        <v>201</v>
      </c>
      <c r="R2706" s="110"/>
      <c r="S2706" s="128"/>
      <c r="T2706" s="128"/>
      <c r="U2706" s="128"/>
      <c r="V2706" s="128"/>
      <c r="W2706" s="128"/>
      <c r="X2706" s="128"/>
      <c r="Y2706" s="128"/>
      <c r="Z2706" s="128"/>
      <c r="AA2706" s="135"/>
    </row>
    <row r="2707" spans="1:31" x14ac:dyDescent="0.2">
      <c r="A2707" s="139" t="s">
        <v>1120</v>
      </c>
      <c r="B2707" s="126" t="s">
        <v>76</v>
      </c>
      <c r="C2707" s="142">
        <v>43666</v>
      </c>
      <c r="D2707" s="143" t="s">
        <v>78</v>
      </c>
      <c r="E2707" s="126"/>
      <c r="F2707" s="126"/>
      <c r="G2707" s="126"/>
      <c r="H2707" s="126"/>
      <c r="I2707" s="126"/>
      <c r="J2707" s="136" t="s">
        <v>79</v>
      </c>
      <c r="K2707" s="100" t="s">
        <v>23</v>
      </c>
      <c r="L2707" s="93" t="s">
        <v>60</v>
      </c>
      <c r="M2707" s="111" t="s">
        <v>183</v>
      </c>
      <c r="N2707" s="101">
        <v>480</v>
      </c>
      <c r="O2707" s="101">
        <v>3</v>
      </c>
      <c r="P2707" s="101">
        <v>100</v>
      </c>
      <c r="Q2707" s="101">
        <v>90</v>
      </c>
      <c r="R2707" s="102"/>
      <c r="S2707" s="126" t="s">
        <v>72</v>
      </c>
      <c r="T2707" s="126">
        <v>3</v>
      </c>
      <c r="U2707" s="126">
        <v>100</v>
      </c>
      <c r="V2707" s="126">
        <v>65</v>
      </c>
      <c r="W2707" s="126">
        <v>50</v>
      </c>
      <c r="X2707" s="126">
        <v>5288.35</v>
      </c>
      <c r="Y2707" s="126" t="s">
        <v>74</v>
      </c>
      <c r="Z2707" s="126"/>
      <c r="AA2707" s="133" t="s">
        <v>85</v>
      </c>
      <c r="AE2707" t="str">
        <f>IF(P2707&gt;U2707,"XXXX","")</f>
        <v/>
      </c>
    </row>
    <row r="2708" spans="1:31" x14ac:dyDescent="0.2">
      <c r="A2708" s="140"/>
      <c r="B2708" s="127"/>
      <c r="C2708" s="127"/>
      <c r="D2708" s="144"/>
      <c r="E2708" s="127"/>
      <c r="F2708" s="127"/>
      <c r="G2708" s="127"/>
      <c r="H2708" s="127"/>
      <c r="I2708" s="127"/>
      <c r="J2708" s="137"/>
      <c r="K2708" s="103" t="s">
        <v>13</v>
      </c>
      <c r="L2708" s="104" t="s">
        <v>60</v>
      </c>
      <c r="M2708" s="112" t="s">
        <v>67</v>
      </c>
      <c r="N2708" s="105">
        <v>480</v>
      </c>
      <c r="O2708" s="105">
        <v>3</v>
      </c>
      <c r="P2708" s="105">
        <v>5</v>
      </c>
      <c r="Q2708" s="105">
        <v>90</v>
      </c>
      <c r="R2708" s="106">
        <v>50</v>
      </c>
      <c r="S2708" s="127"/>
      <c r="T2708" s="127"/>
      <c r="U2708" s="127"/>
      <c r="V2708" s="127"/>
      <c r="W2708" s="127"/>
      <c r="X2708" s="127"/>
      <c r="Y2708" s="127"/>
      <c r="Z2708" s="127"/>
      <c r="AA2708" s="134"/>
    </row>
    <row r="2709" spans="1:31" ht="13.5" thickBot="1" x14ac:dyDescent="0.25">
      <c r="A2709" s="141"/>
      <c r="B2709" s="128"/>
      <c r="C2709" s="128"/>
      <c r="D2709" s="145"/>
      <c r="E2709" s="128"/>
      <c r="F2709" s="128"/>
      <c r="G2709" s="128"/>
      <c r="H2709" s="128"/>
      <c r="I2709" s="128"/>
      <c r="J2709" s="138"/>
      <c r="K2709" s="107" t="s">
        <v>14</v>
      </c>
      <c r="L2709" s="108" t="s">
        <v>60</v>
      </c>
      <c r="M2709" s="113" t="s">
        <v>186</v>
      </c>
      <c r="N2709" s="109">
        <v>480</v>
      </c>
      <c r="O2709" s="109">
        <v>3</v>
      </c>
      <c r="P2709" s="109">
        <v>5</v>
      </c>
      <c r="Q2709" s="109" t="s">
        <v>201</v>
      </c>
      <c r="R2709" s="110"/>
      <c r="S2709" s="128"/>
      <c r="T2709" s="128"/>
      <c r="U2709" s="128"/>
      <c r="V2709" s="128"/>
      <c r="W2709" s="128"/>
      <c r="X2709" s="128"/>
      <c r="Y2709" s="128"/>
      <c r="Z2709" s="128"/>
      <c r="AA2709" s="135"/>
    </row>
    <row r="2710" spans="1:31" x14ac:dyDescent="0.2">
      <c r="A2710" s="139" t="s">
        <v>1121</v>
      </c>
      <c r="B2710" s="126" t="s">
        <v>76</v>
      </c>
      <c r="C2710" s="142">
        <v>43666</v>
      </c>
      <c r="D2710" s="143" t="s">
        <v>78</v>
      </c>
      <c r="E2710" s="126"/>
      <c r="F2710" s="126"/>
      <c r="G2710" s="126"/>
      <c r="H2710" s="126"/>
      <c r="I2710" s="126"/>
      <c r="J2710" s="136" t="s">
        <v>79</v>
      </c>
      <c r="K2710" s="100" t="s">
        <v>23</v>
      </c>
      <c r="L2710" s="93" t="s">
        <v>60</v>
      </c>
      <c r="M2710" s="111" t="s">
        <v>183</v>
      </c>
      <c r="N2710" s="101">
        <v>480</v>
      </c>
      <c r="O2710" s="101">
        <v>3</v>
      </c>
      <c r="P2710" s="101">
        <v>100</v>
      </c>
      <c r="Q2710" s="101">
        <v>100</v>
      </c>
      <c r="R2710" s="102"/>
      <c r="S2710" s="126" t="s">
        <v>72</v>
      </c>
      <c r="T2710" s="126">
        <v>3</v>
      </c>
      <c r="U2710" s="126">
        <v>100</v>
      </c>
      <c r="V2710" s="126">
        <v>65</v>
      </c>
      <c r="W2710" s="126">
        <v>50</v>
      </c>
      <c r="X2710" s="126">
        <v>5288.35</v>
      </c>
      <c r="Y2710" s="126" t="s">
        <v>74</v>
      </c>
      <c r="Z2710" s="126"/>
      <c r="AA2710" s="133" t="s">
        <v>85</v>
      </c>
      <c r="AE2710" t="str">
        <f>IF(P2710&gt;U2710,"XXXX","")</f>
        <v/>
      </c>
    </row>
    <row r="2711" spans="1:31" x14ac:dyDescent="0.2">
      <c r="A2711" s="140"/>
      <c r="B2711" s="127"/>
      <c r="C2711" s="127"/>
      <c r="D2711" s="144"/>
      <c r="E2711" s="127"/>
      <c r="F2711" s="127"/>
      <c r="G2711" s="127"/>
      <c r="H2711" s="127"/>
      <c r="I2711" s="127"/>
      <c r="J2711" s="137"/>
      <c r="K2711" s="103" t="s">
        <v>13</v>
      </c>
      <c r="L2711" s="104" t="s">
        <v>60</v>
      </c>
      <c r="M2711" s="112" t="s">
        <v>67</v>
      </c>
      <c r="N2711" s="105">
        <v>480</v>
      </c>
      <c r="O2711" s="105">
        <v>3</v>
      </c>
      <c r="P2711" s="105">
        <v>5</v>
      </c>
      <c r="Q2711" s="105">
        <v>90</v>
      </c>
      <c r="R2711" s="106">
        <v>50</v>
      </c>
      <c r="S2711" s="127"/>
      <c r="T2711" s="127"/>
      <c r="U2711" s="127"/>
      <c r="V2711" s="127"/>
      <c r="W2711" s="127"/>
      <c r="X2711" s="127"/>
      <c r="Y2711" s="127"/>
      <c r="Z2711" s="127"/>
      <c r="AA2711" s="134"/>
    </row>
    <row r="2712" spans="1:31" ht="13.5" thickBot="1" x14ac:dyDescent="0.25">
      <c r="A2712" s="141"/>
      <c r="B2712" s="128"/>
      <c r="C2712" s="128"/>
      <c r="D2712" s="145"/>
      <c r="E2712" s="128"/>
      <c r="F2712" s="128"/>
      <c r="G2712" s="128"/>
      <c r="H2712" s="128"/>
      <c r="I2712" s="128"/>
      <c r="J2712" s="138"/>
      <c r="K2712" s="107" t="s">
        <v>14</v>
      </c>
      <c r="L2712" s="108" t="s">
        <v>60</v>
      </c>
      <c r="M2712" s="113" t="s">
        <v>186</v>
      </c>
      <c r="N2712" s="109">
        <v>480</v>
      </c>
      <c r="O2712" s="109">
        <v>3</v>
      </c>
      <c r="P2712" s="109">
        <v>5</v>
      </c>
      <c r="Q2712" s="109" t="s">
        <v>201</v>
      </c>
      <c r="R2712" s="110"/>
      <c r="S2712" s="128"/>
      <c r="T2712" s="128"/>
      <c r="U2712" s="128"/>
      <c r="V2712" s="128"/>
      <c r="W2712" s="128"/>
      <c r="X2712" s="128"/>
      <c r="Y2712" s="128"/>
      <c r="Z2712" s="128"/>
      <c r="AA2712" s="135"/>
    </row>
    <row r="2713" spans="1:31" x14ac:dyDescent="0.2">
      <c r="A2713" s="139" t="s">
        <v>1122</v>
      </c>
      <c r="B2713" s="126" t="s">
        <v>76</v>
      </c>
      <c r="C2713" s="142">
        <v>43666</v>
      </c>
      <c r="D2713" s="143" t="s">
        <v>78</v>
      </c>
      <c r="E2713" s="126"/>
      <c r="F2713" s="126"/>
      <c r="G2713" s="126"/>
      <c r="H2713" s="126"/>
      <c r="I2713" s="126"/>
      <c r="J2713" s="136" t="s">
        <v>79</v>
      </c>
      <c r="K2713" s="100" t="s">
        <v>23</v>
      </c>
      <c r="L2713" s="93" t="s">
        <v>60</v>
      </c>
      <c r="M2713" s="111" t="s">
        <v>183</v>
      </c>
      <c r="N2713" s="101">
        <v>480</v>
      </c>
      <c r="O2713" s="101">
        <v>3</v>
      </c>
      <c r="P2713" s="101">
        <v>100</v>
      </c>
      <c r="Q2713" s="101">
        <v>110</v>
      </c>
      <c r="R2713" s="102"/>
      <c r="S2713" s="126" t="s">
        <v>72</v>
      </c>
      <c r="T2713" s="126">
        <v>3</v>
      </c>
      <c r="U2713" s="126">
        <v>100</v>
      </c>
      <c r="V2713" s="126">
        <v>65</v>
      </c>
      <c r="W2713" s="126">
        <v>50</v>
      </c>
      <c r="X2713" s="126">
        <v>5288.35</v>
      </c>
      <c r="Y2713" s="126" t="s">
        <v>74</v>
      </c>
      <c r="Z2713" s="126"/>
      <c r="AA2713" s="133" t="s">
        <v>85</v>
      </c>
      <c r="AE2713" t="str">
        <f>IF(P2713&gt;U2713,"XXXX","")</f>
        <v/>
      </c>
    </row>
    <row r="2714" spans="1:31" x14ac:dyDescent="0.2">
      <c r="A2714" s="140"/>
      <c r="B2714" s="127"/>
      <c r="C2714" s="127"/>
      <c r="D2714" s="144"/>
      <c r="E2714" s="127"/>
      <c r="F2714" s="127"/>
      <c r="G2714" s="127"/>
      <c r="H2714" s="127"/>
      <c r="I2714" s="127"/>
      <c r="J2714" s="137"/>
      <c r="K2714" s="103" t="s">
        <v>13</v>
      </c>
      <c r="L2714" s="104" t="s">
        <v>60</v>
      </c>
      <c r="M2714" s="112" t="s">
        <v>67</v>
      </c>
      <c r="N2714" s="105">
        <v>480</v>
      </c>
      <c r="O2714" s="105">
        <v>3</v>
      </c>
      <c r="P2714" s="105">
        <v>5</v>
      </c>
      <c r="Q2714" s="105">
        <v>90</v>
      </c>
      <c r="R2714" s="106">
        <v>50</v>
      </c>
      <c r="S2714" s="127"/>
      <c r="T2714" s="127"/>
      <c r="U2714" s="127"/>
      <c r="V2714" s="127"/>
      <c r="W2714" s="127"/>
      <c r="X2714" s="127"/>
      <c r="Y2714" s="127"/>
      <c r="Z2714" s="127"/>
      <c r="AA2714" s="134"/>
    </row>
    <row r="2715" spans="1:31" ht="13.5" thickBot="1" x14ac:dyDescent="0.25">
      <c r="A2715" s="141"/>
      <c r="B2715" s="128"/>
      <c r="C2715" s="128"/>
      <c r="D2715" s="145"/>
      <c r="E2715" s="128"/>
      <c r="F2715" s="128"/>
      <c r="G2715" s="128"/>
      <c r="H2715" s="128"/>
      <c r="I2715" s="128"/>
      <c r="J2715" s="138"/>
      <c r="K2715" s="107" t="s">
        <v>14</v>
      </c>
      <c r="L2715" s="108" t="s">
        <v>60</v>
      </c>
      <c r="M2715" s="113" t="s">
        <v>186</v>
      </c>
      <c r="N2715" s="109">
        <v>480</v>
      </c>
      <c r="O2715" s="109">
        <v>3</v>
      </c>
      <c r="P2715" s="109">
        <v>5</v>
      </c>
      <c r="Q2715" s="109" t="s">
        <v>201</v>
      </c>
      <c r="R2715" s="110"/>
      <c r="S2715" s="128"/>
      <c r="T2715" s="128"/>
      <c r="U2715" s="128"/>
      <c r="V2715" s="128"/>
      <c r="W2715" s="128"/>
      <c r="X2715" s="128"/>
      <c r="Y2715" s="128"/>
      <c r="Z2715" s="128"/>
      <c r="AA2715" s="135"/>
    </row>
    <row r="2716" spans="1:31" x14ac:dyDescent="0.2">
      <c r="A2716" s="139" t="s">
        <v>1123</v>
      </c>
      <c r="B2716" s="126" t="s">
        <v>76</v>
      </c>
      <c r="C2716" s="142">
        <v>43666</v>
      </c>
      <c r="D2716" s="143" t="s">
        <v>78</v>
      </c>
      <c r="E2716" s="126"/>
      <c r="F2716" s="126"/>
      <c r="G2716" s="126"/>
      <c r="H2716" s="126"/>
      <c r="I2716" s="126"/>
      <c r="J2716" s="136" t="s">
        <v>79</v>
      </c>
      <c r="K2716" s="100" t="s">
        <v>23</v>
      </c>
      <c r="L2716" s="93" t="s">
        <v>60</v>
      </c>
      <c r="M2716" s="111" t="s">
        <v>183</v>
      </c>
      <c r="N2716" s="101">
        <v>480</v>
      </c>
      <c r="O2716" s="101">
        <v>3</v>
      </c>
      <c r="P2716" s="101">
        <v>100</v>
      </c>
      <c r="Q2716" s="101">
        <v>125</v>
      </c>
      <c r="R2716" s="102"/>
      <c r="S2716" s="126" t="s">
        <v>72</v>
      </c>
      <c r="T2716" s="126">
        <v>3</v>
      </c>
      <c r="U2716" s="126">
        <v>100</v>
      </c>
      <c r="V2716" s="126">
        <v>65</v>
      </c>
      <c r="W2716" s="126">
        <v>50</v>
      </c>
      <c r="X2716" s="126">
        <v>5288.35</v>
      </c>
      <c r="Y2716" s="126" t="s">
        <v>74</v>
      </c>
      <c r="Z2716" s="126"/>
      <c r="AA2716" s="133" t="s">
        <v>85</v>
      </c>
      <c r="AE2716" t="str">
        <f>IF(P2716&gt;U2716,"XXXX","")</f>
        <v/>
      </c>
    </row>
    <row r="2717" spans="1:31" x14ac:dyDescent="0.2">
      <c r="A2717" s="140"/>
      <c r="B2717" s="127"/>
      <c r="C2717" s="127"/>
      <c r="D2717" s="144"/>
      <c r="E2717" s="127"/>
      <c r="F2717" s="127"/>
      <c r="G2717" s="127"/>
      <c r="H2717" s="127"/>
      <c r="I2717" s="127"/>
      <c r="J2717" s="137"/>
      <c r="K2717" s="103" t="s">
        <v>13</v>
      </c>
      <c r="L2717" s="104" t="s">
        <v>60</v>
      </c>
      <c r="M2717" s="112" t="s">
        <v>67</v>
      </c>
      <c r="N2717" s="105">
        <v>480</v>
      </c>
      <c r="O2717" s="105">
        <v>3</v>
      </c>
      <c r="P2717" s="105">
        <v>5</v>
      </c>
      <c r="Q2717" s="105">
        <v>90</v>
      </c>
      <c r="R2717" s="106">
        <v>50</v>
      </c>
      <c r="S2717" s="127"/>
      <c r="T2717" s="127"/>
      <c r="U2717" s="127"/>
      <c r="V2717" s="127"/>
      <c r="W2717" s="127"/>
      <c r="X2717" s="127"/>
      <c r="Y2717" s="127"/>
      <c r="Z2717" s="127"/>
      <c r="AA2717" s="134"/>
    </row>
    <row r="2718" spans="1:31" ht="13.5" thickBot="1" x14ac:dyDescent="0.25">
      <c r="A2718" s="141"/>
      <c r="B2718" s="128"/>
      <c r="C2718" s="128"/>
      <c r="D2718" s="145"/>
      <c r="E2718" s="128"/>
      <c r="F2718" s="128"/>
      <c r="G2718" s="128"/>
      <c r="H2718" s="128"/>
      <c r="I2718" s="128"/>
      <c r="J2718" s="138"/>
      <c r="K2718" s="107" t="s">
        <v>14</v>
      </c>
      <c r="L2718" s="108" t="s">
        <v>60</v>
      </c>
      <c r="M2718" s="113" t="s">
        <v>186</v>
      </c>
      <c r="N2718" s="109">
        <v>480</v>
      </c>
      <c r="O2718" s="109">
        <v>3</v>
      </c>
      <c r="P2718" s="109">
        <v>5</v>
      </c>
      <c r="Q2718" s="109" t="s">
        <v>201</v>
      </c>
      <c r="R2718" s="110"/>
      <c r="S2718" s="128"/>
      <c r="T2718" s="128"/>
      <c r="U2718" s="128"/>
      <c r="V2718" s="128"/>
      <c r="W2718" s="128"/>
      <c r="X2718" s="128"/>
      <c r="Y2718" s="128"/>
      <c r="Z2718" s="128"/>
      <c r="AA2718" s="135"/>
    </row>
    <row r="2719" spans="1:31" x14ac:dyDescent="0.2">
      <c r="A2719" s="139" t="s">
        <v>1124</v>
      </c>
      <c r="B2719" s="126" t="s">
        <v>76</v>
      </c>
      <c r="C2719" s="142">
        <v>43666</v>
      </c>
      <c r="D2719" s="143" t="s">
        <v>78</v>
      </c>
      <c r="E2719" s="126"/>
      <c r="F2719" s="126"/>
      <c r="G2719" s="126"/>
      <c r="H2719" s="126"/>
      <c r="I2719" s="126"/>
      <c r="J2719" s="136" t="s">
        <v>79</v>
      </c>
      <c r="K2719" s="100" t="s">
        <v>23</v>
      </c>
      <c r="L2719" s="93" t="s">
        <v>60</v>
      </c>
      <c r="M2719" s="111" t="s">
        <v>183</v>
      </c>
      <c r="N2719" s="101">
        <v>480</v>
      </c>
      <c r="O2719" s="101">
        <v>3</v>
      </c>
      <c r="P2719" s="101">
        <v>100</v>
      </c>
      <c r="Q2719" s="101">
        <v>90</v>
      </c>
      <c r="R2719" s="102"/>
      <c r="S2719" s="126" t="s">
        <v>72</v>
      </c>
      <c r="T2719" s="126">
        <v>3</v>
      </c>
      <c r="U2719" s="126">
        <v>100</v>
      </c>
      <c r="V2719" s="126">
        <v>65</v>
      </c>
      <c r="W2719" s="126">
        <v>50</v>
      </c>
      <c r="X2719" s="126">
        <v>5288.35</v>
      </c>
      <c r="Y2719" s="126" t="s">
        <v>74</v>
      </c>
      <c r="Z2719" s="126"/>
      <c r="AA2719" s="133" t="s">
        <v>85</v>
      </c>
      <c r="AE2719" t="str">
        <f>IF(P2719&gt;U2719,"XXXX","")</f>
        <v/>
      </c>
    </row>
    <row r="2720" spans="1:31" x14ac:dyDescent="0.2">
      <c r="A2720" s="140"/>
      <c r="B2720" s="127"/>
      <c r="C2720" s="127"/>
      <c r="D2720" s="144"/>
      <c r="E2720" s="127"/>
      <c r="F2720" s="127"/>
      <c r="G2720" s="127"/>
      <c r="H2720" s="127"/>
      <c r="I2720" s="127"/>
      <c r="J2720" s="137"/>
      <c r="K2720" s="103" t="s">
        <v>13</v>
      </c>
      <c r="L2720" s="104" t="s">
        <v>60</v>
      </c>
      <c r="M2720" s="112" t="s">
        <v>67</v>
      </c>
      <c r="N2720" s="105">
        <v>480</v>
      </c>
      <c r="O2720" s="105">
        <v>3</v>
      </c>
      <c r="P2720" s="105">
        <v>5</v>
      </c>
      <c r="Q2720" s="105">
        <v>90</v>
      </c>
      <c r="R2720" s="106">
        <v>50</v>
      </c>
      <c r="S2720" s="127"/>
      <c r="T2720" s="127"/>
      <c r="U2720" s="127"/>
      <c r="V2720" s="127"/>
      <c r="W2720" s="127"/>
      <c r="X2720" s="127"/>
      <c r="Y2720" s="127"/>
      <c r="Z2720" s="127"/>
      <c r="AA2720" s="134"/>
    </row>
    <row r="2721" spans="1:31" ht="13.5" thickBot="1" x14ac:dyDescent="0.25">
      <c r="A2721" s="141"/>
      <c r="B2721" s="128"/>
      <c r="C2721" s="128"/>
      <c r="D2721" s="145"/>
      <c r="E2721" s="128"/>
      <c r="F2721" s="128"/>
      <c r="G2721" s="128"/>
      <c r="H2721" s="128"/>
      <c r="I2721" s="128"/>
      <c r="J2721" s="138"/>
      <c r="K2721" s="107" t="s">
        <v>14</v>
      </c>
      <c r="L2721" s="108" t="s">
        <v>60</v>
      </c>
      <c r="M2721" s="113" t="s">
        <v>187</v>
      </c>
      <c r="N2721" s="109">
        <v>480</v>
      </c>
      <c r="O2721" s="109">
        <v>3</v>
      </c>
      <c r="P2721" s="109">
        <v>5</v>
      </c>
      <c r="Q2721" s="109" t="s">
        <v>202</v>
      </c>
      <c r="R2721" s="110"/>
      <c r="S2721" s="128"/>
      <c r="T2721" s="128"/>
      <c r="U2721" s="128"/>
      <c r="V2721" s="128"/>
      <c r="W2721" s="128"/>
      <c r="X2721" s="128"/>
      <c r="Y2721" s="128"/>
      <c r="Z2721" s="128"/>
      <c r="AA2721" s="135"/>
    </row>
    <row r="2722" spans="1:31" x14ac:dyDescent="0.2">
      <c r="A2722" s="139" t="s">
        <v>1125</v>
      </c>
      <c r="B2722" s="126" t="s">
        <v>76</v>
      </c>
      <c r="C2722" s="142">
        <v>43666</v>
      </c>
      <c r="D2722" s="143" t="s">
        <v>78</v>
      </c>
      <c r="E2722" s="126"/>
      <c r="F2722" s="126"/>
      <c r="G2722" s="126"/>
      <c r="H2722" s="126"/>
      <c r="I2722" s="126"/>
      <c r="J2722" s="136" t="s">
        <v>79</v>
      </c>
      <c r="K2722" s="100" t="s">
        <v>23</v>
      </c>
      <c r="L2722" s="93" t="s">
        <v>60</v>
      </c>
      <c r="M2722" s="111" t="s">
        <v>183</v>
      </c>
      <c r="N2722" s="101">
        <v>480</v>
      </c>
      <c r="O2722" s="101">
        <v>3</v>
      </c>
      <c r="P2722" s="101">
        <v>100</v>
      </c>
      <c r="Q2722" s="101">
        <v>100</v>
      </c>
      <c r="R2722" s="102"/>
      <c r="S2722" s="126" t="s">
        <v>72</v>
      </c>
      <c r="T2722" s="126">
        <v>3</v>
      </c>
      <c r="U2722" s="126">
        <v>100</v>
      </c>
      <c r="V2722" s="126">
        <v>65</v>
      </c>
      <c r="W2722" s="126">
        <v>50</v>
      </c>
      <c r="X2722" s="126">
        <v>5288.35</v>
      </c>
      <c r="Y2722" s="126" t="s">
        <v>74</v>
      </c>
      <c r="Z2722" s="126"/>
      <c r="AA2722" s="133" t="s">
        <v>85</v>
      </c>
      <c r="AE2722" t="str">
        <f>IF(P2722&gt;U2722,"XXXX","")</f>
        <v/>
      </c>
    </row>
    <row r="2723" spans="1:31" x14ac:dyDescent="0.2">
      <c r="A2723" s="140"/>
      <c r="B2723" s="127"/>
      <c r="C2723" s="127"/>
      <c r="D2723" s="144"/>
      <c r="E2723" s="127"/>
      <c r="F2723" s="127"/>
      <c r="G2723" s="127"/>
      <c r="H2723" s="127"/>
      <c r="I2723" s="127"/>
      <c r="J2723" s="137"/>
      <c r="K2723" s="103" t="s">
        <v>13</v>
      </c>
      <c r="L2723" s="104" t="s">
        <v>60</v>
      </c>
      <c r="M2723" s="112" t="s">
        <v>67</v>
      </c>
      <c r="N2723" s="105">
        <v>480</v>
      </c>
      <c r="O2723" s="105">
        <v>3</v>
      </c>
      <c r="P2723" s="105">
        <v>5</v>
      </c>
      <c r="Q2723" s="105">
        <v>90</v>
      </c>
      <c r="R2723" s="106">
        <v>50</v>
      </c>
      <c r="S2723" s="127"/>
      <c r="T2723" s="127"/>
      <c r="U2723" s="127"/>
      <c r="V2723" s="127"/>
      <c r="W2723" s="127"/>
      <c r="X2723" s="127"/>
      <c r="Y2723" s="127"/>
      <c r="Z2723" s="127"/>
      <c r="AA2723" s="134"/>
    </row>
    <row r="2724" spans="1:31" ht="13.5" thickBot="1" x14ac:dyDescent="0.25">
      <c r="A2724" s="141"/>
      <c r="B2724" s="128"/>
      <c r="C2724" s="128"/>
      <c r="D2724" s="145"/>
      <c r="E2724" s="128"/>
      <c r="F2724" s="128"/>
      <c r="G2724" s="128"/>
      <c r="H2724" s="128"/>
      <c r="I2724" s="128"/>
      <c r="J2724" s="138"/>
      <c r="K2724" s="107" t="s">
        <v>14</v>
      </c>
      <c r="L2724" s="108" t="s">
        <v>60</v>
      </c>
      <c r="M2724" s="113" t="s">
        <v>187</v>
      </c>
      <c r="N2724" s="109">
        <v>480</v>
      </c>
      <c r="O2724" s="109">
        <v>3</v>
      </c>
      <c r="P2724" s="109">
        <v>5</v>
      </c>
      <c r="Q2724" s="109" t="s">
        <v>202</v>
      </c>
      <c r="R2724" s="110"/>
      <c r="S2724" s="128"/>
      <c r="T2724" s="128"/>
      <c r="U2724" s="128"/>
      <c r="V2724" s="128"/>
      <c r="W2724" s="128"/>
      <c r="X2724" s="128"/>
      <c r="Y2724" s="128"/>
      <c r="Z2724" s="128"/>
      <c r="AA2724" s="135"/>
    </row>
    <row r="2725" spans="1:31" x14ac:dyDescent="0.2">
      <c r="A2725" s="139" t="s">
        <v>1126</v>
      </c>
      <c r="B2725" s="126" t="s">
        <v>76</v>
      </c>
      <c r="C2725" s="142">
        <v>43666</v>
      </c>
      <c r="D2725" s="143" t="s">
        <v>78</v>
      </c>
      <c r="E2725" s="126"/>
      <c r="F2725" s="126"/>
      <c r="G2725" s="126"/>
      <c r="H2725" s="126"/>
      <c r="I2725" s="126"/>
      <c r="J2725" s="136" t="s">
        <v>79</v>
      </c>
      <c r="K2725" s="100" t="s">
        <v>23</v>
      </c>
      <c r="L2725" s="93" t="s">
        <v>60</v>
      </c>
      <c r="M2725" s="111" t="s">
        <v>183</v>
      </c>
      <c r="N2725" s="101">
        <v>480</v>
      </c>
      <c r="O2725" s="101">
        <v>3</v>
      </c>
      <c r="P2725" s="101">
        <v>100</v>
      </c>
      <c r="Q2725" s="101">
        <v>110</v>
      </c>
      <c r="R2725" s="102"/>
      <c r="S2725" s="126" t="s">
        <v>72</v>
      </c>
      <c r="T2725" s="126">
        <v>3</v>
      </c>
      <c r="U2725" s="126">
        <v>100</v>
      </c>
      <c r="V2725" s="126">
        <v>65</v>
      </c>
      <c r="W2725" s="126">
        <v>50</v>
      </c>
      <c r="X2725" s="126">
        <v>5288.35</v>
      </c>
      <c r="Y2725" s="126" t="s">
        <v>74</v>
      </c>
      <c r="Z2725" s="126"/>
      <c r="AA2725" s="133" t="s">
        <v>85</v>
      </c>
      <c r="AE2725" t="str">
        <f>IF(P2725&gt;U2725,"XXXX","")</f>
        <v/>
      </c>
    </row>
    <row r="2726" spans="1:31" x14ac:dyDescent="0.2">
      <c r="A2726" s="140"/>
      <c r="B2726" s="127"/>
      <c r="C2726" s="127"/>
      <c r="D2726" s="144"/>
      <c r="E2726" s="127"/>
      <c r="F2726" s="127"/>
      <c r="G2726" s="127"/>
      <c r="H2726" s="127"/>
      <c r="I2726" s="127"/>
      <c r="J2726" s="137"/>
      <c r="K2726" s="103" t="s">
        <v>13</v>
      </c>
      <c r="L2726" s="104" t="s">
        <v>60</v>
      </c>
      <c r="M2726" s="112" t="s">
        <v>67</v>
      </c>
      <c r="N2726" s="105">
        <v>480</v>
      </c>
      <c r="O2726" s="105">
        <v>3</v>
      </c>
      <c r="P2726" s="105">
        <v>5</v>
      </c>
      <c r="Q2726" s="105">
        <v>90</v>
      </c>
      <c r="R2726" s="106">
        <v>50</v>
      </c>
      <c r="S2726" s="127"/>
      <c r="T2726" s="127"/>
      <c r="U2726" s="127"/>
      <c r="V2726" s="127"/>
      <c r="W2726" s="127"/>
      <c r="X2726" s="127"/>
      <c r="Y2726" s="127"/>
      <c r="Z2726" s="127"/>
      <c r="AA2726" s="134"/>
    </row>
    <row r="2727" spans="1:31" ht="13.5" thickBot="1" x14ac:dyDescent="0.25">
      <c r="A2727" s="141"/>
      <c r="B2727" s="128"/>
      <c r="C2727" s="128"/>
      <c r="D2727" s="145"/>
      <c r="E2727" s="128"/>
      <c r="F2727" s="128"/>
      <c r="G2727" s="128"/>
      <c r="H2727" s="128"/>
      <c r="I2727" s="128"/>
      <c r="J2727" s="138"/>
      <c r="K2727" s="107" t="s">
        <v>14</v>
      </c>
      <c r="L2727" s="108" t="s">
        <v>60</v>
      </c>
      <c r="M2727" s="113" t="s">
        <v>187</v>
      </c>
      <c r="N2727" s="109">
        <v>480</v>
      </c>
      <c r="O2727" s="109">
        <v>3</v>
      </c>
      <c r="P2727" s="109">
        <v>5</v>
      </c>
      <c r="Q2727" s="109" t="s">
        <v>202</v>
      </c>
      <c r="R2727" s="110"/>
      <c r="S2727" s="128"/>
      <c r="T2727" s="128"/>
      <c r="U2727" s="128"/>
      <c r="V2727" s="128"/>
      <c r="W2727" s="128"/>
      <c r="X2727" s="128"/>
      <c r="Y2727" s="128"/>
      <c r="Z2727" s="128"/>
      <c r="AA2727" s="135"/>
    </row>
    <row r="2728" spans="1:31" x14ac:dyDescent="0.2">
      <c r="A2728" s="139" t="s">
        <v>1127</v>
      </c>
      <c r="B2728" s="126" t="s">
        <v>76</v>
      </c>
      <c r="C2728" s="142">
        <v>43666</v>
      </c>
      <c r="D2728" s="143" t="s">
        <v>78</v>
      </c>
      <c r="E2728" s="126"/>
      <c r="F2728" s="126"/>
      <c r="G2728" s="126"/>
      <c r="H2728" s="126"/>
      <c r="I2728" s="126"/>
      <c r="J2728" s="136" t="s">
        <v>79</v>
      </c>
      <c r="K2728" s="100" t="s">
        <v>23</v>
      </c>
      <c r="L2728" s="93" t="s">
        <v>60</v>
      </c>
      <c r="M2728" s="111" t="s">
        <v>183</v>
      </c>
      <c r="N2728" s="101">
        <v>480</v>
      </c>
      <c r="O2728" s="101">
        <v>3</v>
      </c>
      <c r="P2728" s="101">
        <v>100</v>
      </c>
      <c r="Q2728" s="101">
        <v>125</v>
      </c>
      <c r="R2728" s="102"/>
      <c r="S2728" s="126" t="s">
        <v>72</v>
      </c>
      <c r="T2728" s="126">
        <v>3</v>
      </c>
      <c r="U2728" s="126">
        <v>100</v>
      </c>
      <c r="V2728" s="126">
        <v>65</v>
      </c>
      <c r="W2728" s="126">
        <v>50</v>
      </c>
      <c r="X2728" s="126">
        <v>5288.35</v>
      </c>
      <c r="Y2728" s="126" t="s">
        <v>74</v>
      </c>
      <c r="Z2728" s="126"/>
      <c r="AA2728" s="133" t="s">
        <v>85</v>
      </c>
      <c r="AE2728" t="str">
        <f>IF(P2728&gt;U2728,"XXXX","")</f>
        <v/>
      </c>
    </row>
    <row r="2729" spans="1:31" x14ac:dyDescent="0.2">
      <c r="A2729" s="140"/>
      <c r="B2729" s="127"/>
      <c r="C2729" s="127"/>
      <c r="D2729" s="144"/>
      <c r="E2729" s="127"/>
      <c r="F2729" s="127"/>
      <c r="G2729" s="127"/>
      <c r="H2729" s="127"/>
      <c r="I2729" s="127"/>
      <c r="J2729" s="137"/>
      <c r="K2729" s="103" t="s">
        <v>13</v>
      </c>
      <c r="L2729" s="104" t="s">
        <v>60</v>
      </c>
      <c r="M2729" s="112" t="s">
        <v>67</v>
      </c>
      <c r="N2729" s="105">
        <v>480</v>
      </c>
      <c r="O2729" s="105">
        <v>3</v>
      </c>
      <c r="P2729" s="105">
        <v>5</v>
      </c>
      <c r="Q2729" s="105">
        <v>90</v>
      </c>
      <c r="R2729" s="106">
        <v>50</v>
      </c>
      <c r="S2729" s="127"/>
      <c r="T2729" s="127"/>
      <c r="U2729" s="127"/>
      <c r="V2729" s="127"/>
      <c r="W2729" s="127"/>
      <c r="X2729" s="127"/>
      <c r="Y2729" s="127"/>
      <c r="Z2729" s="127"/>
      <c r="AA2729" s="134"/>
    </row>
    <row r="2730" spans="1:31" ht="13.5" thickBot="1" x14ac:dyDescent="0.25">
      <c r="A2730" s="141"/>
      <c r="B2730" s="128"/>
      <c r="C2730" s="128"/>
      <c r="D2730" s="145"/>
      <c r="E2730" s="128"/>
      <c r="F2730" s="128"/>
      <c r="G2730" s="128"/>
      <c r="H2730" s="128"/>
      <c r="I2730" s="128"/>
      <c r="J2730" s="138"/>
      <c r="K2730" s="107" t="s">
        <v>14</v>
      </c>
      <c r="L2730" s="108" t="s">
        <v>60</v>
      </c>
      <c r="M2730" s="113" t="s">
        <v>187</v>
      </c>
      <c r="N2730" s="109">
        <v>480</v>
      </c>
      <c r="O2730" s="109">
        <v>3</v>
      </c>
      <c r="P2730" s="109">
        <v>5</v>
      </c>
      <c r="Q2730" s="109" t="s">
        <v>202</v>
      </c>
      <c r="R2730" s="110"/>
      <c r="S2730" s="128"/>
      <c r="T2730" s="128"/>
      <c r="U2730" s="128"/>
      <c r="V2730" s="128"/>
      <c r="W2730" s="128"/>
      <c r="X2730" s="128"/>
      <c r="Y2730" s="128"/>
      <c r="Z2730" s="128"/>
      <c r="AA2730" s="135"/>
    </row>
    <row r="2731" spans="1:31" x14ac:dyDescent="0.2">
      <c r="A2731" s="139" t="s">
        <v>1128</v>
      </c>
      <c r="B2731" s="126" t="s">
        <v>76</v>
      </c>
      <c r="C2731" s="142">
        <v>43666</v>
      </c>
      <c r="D2731" s="143" t="s">
        <v>78</v>
      </c>
      <c r="E2731" s="126"/>
      <c r="F2731" s="126"/>
      <c r="G2731" s="126"/>
      <c r="H2731" s="126"/>
      <c r="I2731" s="126"/>
      <c r="J2731" s="136" t="s">
        <v>79</v>
      </c>
      <c r="K2731" s="100" t="s">
        <v>23</v>
      </c>
      <c r="L2731" s="93" t="s">
        <v>60</v>
      </c>
      <c r="M2731" s="111" t="s">
        <v>179</v>
      </c>
      <c r="N2731" s="101">
        <v>240</v>
      </c>
      <c r="O2731" s="101">
        <v>3</v>
      </c>
      <c r="P2731" s="101">
        <v>65</v>
      </c>
      <c r="Q2731" s="101">
        <v>70</v>
      </c>
      <c r="R2731" s="102"/>
      <c r="S2731" s="126">
        <v>200</v>
      </c>
      <c r="T2731" s="126">
        <v>3</v>
      </c>
      <c r="U2731" s="126">
        <v>65</v>
      </c>
      <c r="V2731" s="126">
        <v>48.3</v>
      </c>
      <c r="W2731" s="126">
        <v>15</v>
      </c>
      <c r="X2731" s="126">
        <v>5288.35</v>
      </c>
      <c r="Y2731" s="126" t="s">
        <v>75</v>
      </c>
      <c r="Z2731" s="126"/>
      <c r="AA2731" s="133" t="s">
        <v>85</v>
      </c>
      <c r="AE2731" t="str">
        <f>IF(P2731&gt;U2731,"XXXX","")</f>
        <v/>
      </c>
    </row>
    <row r="2732" spans="1:31" x14ac:dyDescent="0.2">
      <c r="A2732" s="140"/>
      <c r="B2732" s="127"/>
      <c r="C2732" s="127"/>
      <c r="D2732" s="144"/>
      <c r="E2732" s="127"/>
      <c r="F2732" s="127"/>
      <c r="G2732" s="127"/>
      <c r="H2732" s="127"/>
      <c r="I2732" s="127"/>
      <c r="J2732" s="137"/>
      <c r="K2732" s="103" t="s">
        <v>13</v>
      </c>
      <c r="L2732" s="104" t="s">
        <v>60</v>
      </c>
      <c r="M2732" s="112" t="s">
        <v>67</v>
      </c>
      <c r="N2732" s="105">
        <v>240</v>
      </c>
      <c r="O2732" s="105">
        <v>3</v>
      </c>
      <c r="P2732" s="105">
        <v>5</v>
      </c>
      <c r="Q2732" s="105">
        <v>90</v>
      </c>
      <c r="R2732" s="106">
        <v>25</v>
      </c>
      <c r="S2732" s="127"/>
      <c r="T2732" s="127"/>
      <c r="U2732" s="127"/>
      <c r="V2732" s="127"/>
      <c r="W2732" s="127"/>
      <c r="X2732" s="127"/>
      <c r="Y2732" s="127"/>
      <c r="Z2732" s="127"/>
      <c r="AA2732" s="134"/>
    </row>
    <row r="2733" spans="1:31" ht="13.5" thickBot="1" x14ac:dyDescent="0.25">
      <c r="A2733" s="141"/>
      <c r="B2733" s="128"/>
      <c r="C2733" s="128"/>
      <c r="D2733" s="145"/>
      <c r="E2733" s="128"/>
      <c r="F2733" s="128"/>
      <c r="G2733" s="128"/>
      <c r="H2733" s="128"/>
      <c r="I2733" s="128"/>
      <c r="J2733" s="138"/>
      <c r="K2733" s="107" t="s">
        <v>14</v>
      </c>
      <c r="L2733" s="108" t="s">
        <v>60</v>
      </c>
      <c r="M2733" s="113" t="s">
        <v>68</v>
      </c>
      <c r="N2733" s="109">
        <v>240</v>
      </c>
      <c r="O2733" s="109">
        <v>3</v>
      </c>
      <c r="P2733" s="109">
        <v>5</v>
      </c>
      <c r="Q2733" s="109">
        <v>90</v>
      </c>
      <c r="R2733" s="110"/>
      <c r="S2733" s="128"/>
      <c r="T2733" s="128"/>
      <c r="U2733" s="128"/>
      <c r="V2733" s="128"/>
      <c r="W2733" s="128"/>
      <c r="X2733" s="128"/>
      <c r="Y2733" s="128"/>
      <c r="Z2733" s="128"/>
      <c r="AA2733" s="135"/>
    </row>
    <row r="2734" spans="1:31" x14ac:dyDescent="0.2">
      <c r="A2734" s="139" t="s">
        <v>1129</v>
      </c>
      <c r="B2734" s="126" t="s">
        <v>76</v>
      </c>
      <c r="C2734" s="142">
        <v>43666</v>
      </c>
      <c r="D2734" s="143" t="s">
        <v>78</v>
      </c>
      <c r="E2734" s="126"/>
      <c r="F2734" s="126"/>
      <c r="G2734" s="126"/>
      <c r="H2734" s="126"/>
      <c r="I2734" s="126"/>
      <c r="J2734" s="136" t="s">
        <v>79</v>
      </c>
      <c r="K2734" s="100" t="s">
        <v>23</v>
      </c>
      <c r="L2734" s="93" t="s">
        <v>60</v>
      </c>
      <c r="M2734" s="111" t="s">
        <v>179</v>
      </c>
      <c r="N2734" s="101">
        <v>240</v>
      </c>
      <c r="O2734" s="101">
        <v>3</v>
      </c>
      <c r="P2734" s="101">
        <v>65</v>
      </c>
      <c r="Q2734" s="101">
        <v>80</v>
      </c>
      <c r="R2734" s="102"/>
      <c r="S2734" s="126">
        <v>200</v>
      </c>
      <c r="T2734" s="126">
        <v>3</v>
      </c>
      <c r="U2734" s="126">
        <v>65</v>
      </c>
      <c r="V2734" s="126">
        <v>48.3</v>
      </c>
      <c r="W2734" s="126">
        <v>15</v>
      </c>
      <c r="X2734" s="126">
        <v>5288.35</v>
      </c>
      <c r="Y2734" s="126" t="s">
        <v>75</v>
      </c>
      <c r="Z2734" s="126"/>
      <c r="AA2734" s="133" t="s">
        <v>85</v>
      </c>
      <c r="AE2734" t="str">
        <f>IF(P2734&gt;U2734,"XXXX","")</f>
        <v/>
      </c>
    </row>
    <row r="2735" spans="1:31" x14ac:dyDescent="0.2">
      <c r="A2735" s="140"/>
      <c r="B2735" s="127"/>
      <c r="C2735" s="127"/>
      <c r="D2735" s="144"/>
      <c r="E2735" s="127"/>
      <c r="F2735" s="127"/>
      <c r="G2735" s="127"/>
      <c r="H2735" s="127"/>
      <c r="I2735" s="127"/>
      <c r="J2735" s="137"/>
      <c r="K2735" s="103" t="s">
        <v>13</v>
      </c>
      <c r="L2735" s="104" t="s">
        <v>60</v>
      </c>
      <c r="M2735" s="112" t="s">
        <v>67</v>
      </c>
      <c r="N2735" s="105">
        <v>240</v>
      </c>
      <c r="O2735" s="105">
        <v>3</v>
      </c>
      <c r="P2735" s="105">
        <v>5</v>
      </c>
      <c r="Q2735" s="105">
        <v>90</v>
      </c>
      <c r="R2735" s="106">
        <v>25</v>
      </c>
      <c r="S2735" s="127"/>
      <c r="T2735" s="127"/>
      <c r="U2735" s="127"/>
      <c r="V2735" s="127"/>
      <c r="W2735" s="127"/>
      <c r="X2735" s="127"/>
      <c r="Y2735" s="127"/>
      <c r="Z2735" s="127"/>
      <c r="AA2735" s="134"/>
    </row>
    <row r="2736" spans="1:31" ht="13.5" thickBot="1" x14ac:dyDescent="0.25">
      <c r="A2736" s="141"/>
      <c r="B2736" s="128"/>
      <c r="C2736" s="128"/>
      <c r="D2736" s="145"/>
      <c r="E2736" s="128"/>
      <c r="F2736" s="128"/>
      <c r="G2736" s="128"/>
      <c r="H2736" s="128"/>
      <c r="I2736" s="128"/>
      <c r="J2736" s="138"/>
      <c r="K2736" s="107" t="s">
        <v>14</v>
      </c>
      <c r="L2736" s="108" t="s">
        <v>60</v>
      </c>
      <c r="M2736" s="113" t="s">
        <v>68</v>
      </c>
      <c r="N2736" s="109">
        <v>240</v>
      </c>
      <c r="O2736" s="109">
        <v>3</v>
      </c>
      <c r="P2736" s="109">
        <v>5</v>
      </c>
      <c r="Q2736" s="109">
        <v>90</v>
      </c>
      <c r="R2736" s="110"/>
      <c r="S2736" s="128"/>
      <c r="T2736" s="128"/>
      <c r="U2736" s="128"/>
      <c r="V2736" s="128"/>
      <c r="W2736" s="128"/>
      <c r="X2736" s="128"/>
      <c r="Y2736" s="128"/>
      <c r="Z2736" s="128"/>
      <c r="AA2736" s="135"/>
    </row>
    <row r="2737" spans="1:31" x14ac:dyDescent="0.2">
      <c r="A2737" s="139" t="s">
        <v>1130</v>
      </c>
      <c r="B2737" s="126" t="s">
        <v>76</v>
      </c>
      <c r="C2737" s="142">
        <v>43666</v>
      </c>
      <c r="D2737" s="143" t="s">
        <v>78</v>
      </c>
      <c r="E2737" s="126"/>
      <c r="F2737" s="126"/>
      <c r="G2737" s="126"/>
      <c r="H2737" s="126"/>
      <c r="I2737" s="126"/>
      <c r="J2737" s="136" t="s">
        <v>79</v>
      </c>
      <c r="K2737" s="100" t="s">
        <v>23</v>
      </c>
      <c r="L2737" s="93" t="s">
        <v>60</v>
      </c>
      <c r="M2737" s="111" t="s">
        <v>179</v>
      </c>
      <c r="N2737" s="101">
        <v>240</v>
      </c>
      <c r="O2737" s="101">
        <v>3</v>
      </c>
      <c r="P2737" s="101">
        <v>65</v>
      </c>
      <c r="Q2737" s="101">
        <v>90</v>
      </c>
      <c r="R2737" s="102"/>
      <c r="S2737" s="126">
        <v>200</v>
      </c>
      <c r="T2737" s="126">
        <v>3</v>
      </c>
      <c r="U2737" s="126">
        <v>65</v>
      </c>
      <c r="V2737" s="126">
        <v>48.3</v>
      </c>
      <c r="W2737" s="126">
        <v>15</v>
      </c>
      <c r="X2737" s="126">
        <v>5288.35</v>
      </c>
      <c r="Y2737" s="126" t="s">
        <v>75</v>
      </c>
      <c r="Z2737" s="126"/>
      <c r="AA2737" s="133" t="s">
        <v>85</v>
      </c>
      <c r="AE2737" t="str">
        <f>IF(P2737&gt;U2737,"XXXX","")</f>
        <v/>
      </c>
    </row>
    <row r="2738" spans="1:31" x14ac:dyDescent="0.2">
      <c r="A2738" s="140"/>
      <c r="B2738" s="127"/>
      <c r="C2738" s="127"/>
      <c r="D2738" s="144"/>
      <c r="E2738" s="127"/>
      <c r="F2738" s="127"/>
      <c r="G2738" s="127"/>
      <c r="H2738" s="127"/>
      <c r="I2738" s="127"/>
      <c r="J2738" s="137"/>
      <c r="K2738" s="103" t="s">
        <v>13</v>
      </c>
      <c r="L2738" s="104" t="s">
        <v>60</v>
      </c>
      <c r="M2738" s="112" t="s">
        <v>67</v>
      </c>
      <c r="N2738" s="105">
        <v>240</v>
      </c>
      <c r="O2738" s="105">
        <v>3</v>
      </c>
      <c r="P2738" s="105">
        <v>5</v>
      </c>
      <c r="Q2738" s="105">
        <v>90</v>
      </c>
      <c r="R2738" s="106">
        <v>25</v>
      </c>
      <c r="S2738" s="127"/>
      <c r="T2738" s="127"/>
      <c r="U2738" s="127"/>
      <c r="V2738" s="127"/>
      <c r="W2738" s="127"/>
      <c r="X2738" s="127"/>
      <c r="Y2738" s="127"/>
      <c r="Z2738" s="127"/>
      <c r="AA2738" s="134"/>
    </row>
    <row r="2739" spans="1:31" ht="13.5" thickBot="1" x14ac:dyDescent="0.25">
      <c r="A2739" s="141"/>
      <c r="B2739" s="128"/>
      <c r="C2739" s="128"/>
      <c r="D2739" s="145"/>
      <c r="E2739" s="128"/>
      <c r="F2739" s="128"/>
      <c r="G2739" s="128"/>
      <c r="H2739" s="128"/>
      <c r="I2739" s="128"/>
      <c r="J2739" s="138"/>
      <c r="K2739" s="107" t="s">
        <v>14</v>
      </c>
      <c r="L2739" s="108" t="s">
        <v>60</v>
      </c>
      <c r="M2739" s="113" t="s">
        <v>68</v>
      </c>
      <c r="N2739" s="109">
        <v>240</v>
      </c>
      <c r="O2739" s="109">
        <v>3</v>
      </c>
      <c r="P2739" s="109">
        <v>5</v>
      </c>
      <c r="Q2739" s="109">
        <v>90</v>
      </c>
      <c r="R2739" s="110"/>
      <c r="S2739" s="128"/>
      <c r="T2739" s="128"/>
      <c r="U2739" s="128"/>
      <c r="V2739" s="128"/>
      <c r="W2739" s="128"/>
      <c r="X2739" s="128"/>
      <c r="Y2739" s="128"/>
      <c r="Z2739" s="128"/>
      <c r="AA2739" s="135"/>
    </row>
    <row r="2740" spans="1:31" x14ac:dyDescent="0.2">
      <c r="A2740" s="139" t="s">
        <v>1131</v>
      </c>
      <c r="B2740" s="126" t="s">
        <v>76</v>
      </c>
      <c r="C2740" s="142">
        <v>43666</v>
      </c>
      <c r="D2740" s="143" t="s">
        <v>78</v>
      </c>
      <c r="E2740" s="126"/>
      <c r="F2740" s="126"/>
      <c r="G2740" s="126"/>
      <c r="H2740" s="126"/>
      <c r="I2740" s="126"/>
      <c r="J2740" s="136" t="s">
        <v>79</v>
      </c>
      <c r="K2740" s="100" t="s">
        <v>23</v>
      </c>
      <c r="L2740" s="93" t="s">
        <v>60</v>
      </c>
      <c r="M2740" s="111" t="s">
        <v>179</v>
      </c>
      <c r="N2740" s="101">
        <v>240</v>
      </c>
      <c r="O2740" s="101">
        <v>3</v>
      </c>
      <c r="P2740" s="101">
        <v>65</v>
      </c>
      <c r="Q2740" s="101">
        <v>100</v>
      </c>
      <c r="R2740" s="102"/>
      <c r="S2740" s="126">
        <v>200</v>
      </c>
      <c r="T2740" s="126">
        <v>3</v>
      </c>
      <c r="U2740" s="126">
        <v>65</v>
      </c>
      <c r="V2740" s="126">
        <v>48.3</v>
      </c>
      <c r="W2740" s="126">
        <v>15</v>
      </c>
      <c r="X2740" s="126">
        <v>5288.35</v>
      </c>
      <c r="Y2740" s="126" t="s">
        <v>75</v>
      </c>
      <c r="Z2740" s="126"/>
      <c r="AA2740" s="133" t="s">
        <v>85</v>
      </c>
      <c r="AE2740" t="str">
        <f>IF(P2740&gt;U2740,"XXXX","")</f>
        <v/>
      </c>
    </row>
    <row r="2741" spans="1:31" x14ac:dyDescent="0.2">
      <c r="A2741" s="140"/>
      <c r="B2741" s="127"/>
      <c r="C2741" s="127"/>
      <c r="D2741" s="144"/>
      <c r="E2741" s="127"/>
      <c r="F2741" s="127"/>
      <c r="G2741" s="127"/>
      <c r="H2741" s="127"/>
      <c r="I2741" s="127"/>
      <c r="J2741" s="137"/>
      <c r="K2741" s="103" t="s">
        <v>13</v>
      </c>
      <c r="L2741" s="104" t="s">
        <v>60</v>
      </c>
      <c r="M2741" s="112" t="s">
        <v>67</v>
      </c>
      <c r="N2741" s="105">
        <v>240</v>
      </c>
      <c r="O2741" s="105">
        <v>3</v>
      </c>
      <c r="P2741" s="105">
        <v>5</v>
      </c>
      <c r="Q2741" s="105">
        <v>90</v>
      </c>
      <c r="R2741" s="106">
        <v>25</v>
      </c>
      <c r="S2741" s="127"/>
      <c r="T2741" s="127"/>
      <c r="U2741" s="127"/>
      <c r="V2741" s="127"/>
      <c r="W2741" s="127"/>
      <c r="X2741" s="127"/>
      <c r="Y2741" s="127"/>
      <c r="Z2741" s="127"/>
      <c r="AA2741" s="134"/>
    </row>
    <row r="2742" spans="1:31" ht="13.5" thickBot="1" x14ac:dyDescent="0.25">
      <c r="A2742" s="141"/>
      <c r="B2742" s="128"/>
      <c r="C2742" s="128"/>
      <c r="D2742" s="145"/>
      <c r="E2742" s="128"/>
      <c r="F2742" s="128"/>
      <c r="G2742" s="128"/>
      <c r="H2742" s="128"/>
      <c r="I2742" s="128"/>
      <c r="J2742" s="138"/>
      <c r="K2742" s="107" t="s">
        <v>14</v>
      </c>
      <c r="L2742" s="108" t="s">
        <v>60</v>
      </c>
      <c r="M2742" s="113" t="s">
        <v>68</v>
      </c>
      <c r="N2742" s="109">
        <v>240</v>
      </c>
      <c r="O2742" s="109">
        <v>3</v>
      </c>
      <c r="P2742" s="109">
        <v>5</v>
      </c>
      <c r="Q2742" s="109">
        <v>90</v>
      </c>
      <c r="R2742" s="110"/>
      <c r="S2742" s="128"/>
      <c r="T2742" s="128"/>
      <c r="U2742" s="128"/>
      <c r="V2742" s="128"/>
      <c r="W2742" s="128"/>
      <c r="X2742" s="128"/>
      <c r="Y2742" s="128"/>
      <c r="Z2742" s="128"/>
      <c r="AA2742" s="135"/>
    </row>
    <row r="2743" spans="1:31" x14ac:dyDescent="0.2">
      <c r="A2743" s="139" t="s">
        <v>1132</v>
      </c>
      <c r="B2743" s="126" t="s">
        <v>76</v>
      </c>
      <c r="C2743" s="142">
        <v>43666</v>
      </c>
      <c r="D2743" s="143" t="s">
        <v>78</v>
      </c>
      <c r="E2743" s="126"/>
      <c r="F2743" s="126"/>
      <c r="G2743" s="126"/>
      <c r="H2743" s="126"/>
      <c r="I2743" s="126"/>
      <c r="J2743" s="136" t="s">
        <v>79</v>
      </c>
      <c r="K2743" s="100" t="s">
        <v>23</v>
      </c>
      <c r="L2743" s="93" t="s">
        <v>60</v>
      </c>
      <c r="M2743" s="111" t="s">
        <v>179</v>
      </c>
      <c r="N2743" s="101">
        <v>240</v>
      </c>
      <c r="O2743" s="101">
        <v>3</v>
      </c>
      <c r="P2743" s="101">
        <v>65</v>
      </c>
      <c r="Q2743" s="101">
        <v>110</v>
      </c>
      <c r="R2743" s="102"/>
      <c r="S2743" s="126">
        <v>200</v>
      </c>
      <c r="T2743" s="126">
        <v>3</v>
      </c>
      <c r="U2743" s="126">
        <v>65</v>
      </c>
      <c r="V2743" s="126">
        <v>48.3</v>
      </c>
      <c r="W2743" s="126">
        <v>15</v>
      </c>
      <c r="X2743" s="126">
        <v>5288.35</v>
      </c>
      <c r="Y2743" s="126" t="s">
        <v>75</v>
      </c>
      <c r="Z2743" s="126"/>
      <c r="AA2743" s="133" t="s">
        <v>85</v>
      </c>
      <c r="AE2743" t="str">
        <f>IF(P2743&gt;U2743,"XXXX","")</f>
        <v/>
      </c>
    </row>
    <row r="2744" spans="1:31" x14ac:dyDescent="0.2">
      <c r="A2744" s="140"/>
      <c r="B2744" s="127"/>
      <c r="C2744" s="127"/>
      <c r="D2744" s="144"/>
      <c r="E2744" s="127"/>
      <c r="F2744" s="127"/>
      <c r="G2744" s="127"/>
      <c r="H2744" s="127"/>
      <c r="I2744" s="127"/>
      <c r="J2744" s="137"/>
      <c r="K2744" s="103" t="s">
        <v>13</v>
      </c>
      <c r="L2744" s="104" t="s">
        <v>60</v>
      </c>
      <c r="M2744" s="112" t="s">
        <v>67</v>
      </c>
      <c r="N2744" s="105">
        <v>240</v>
      </c>
      <c r="O2744" s="105">
        <v>3</v>
      </c>
      <c r="P2744" s="105">
        <v>5</v>
      </c>
      <c r="Q2744" s="105">
        <v>90</v>
      </c>
      <c r="R2744" s="106">
        <v>25</v>
      </c>
      <c r="S2744" s="127"/>
      <c r="T2744" s="127"/>
      <c r="U2744" s="127"/>
      <c r="V2744" s="127"/>
      <c r="W2744" s="127"/>
      <c r="X2744" s="127"/>
      <c r="Y2744" s="127"/>
      <c r="Z2744" s="127"/>
      <c r="AA2744" s="134"/>
    </row>
    <row r="2745" spans="1:31" ht="13.5" thickBot="1" x14ac:dyDescent="0.25">
      <c r="A2745" s="141"/>
      <c r="B2745" s="128"/>
      <c r="C2745" s="128"/>
      <c r="D2745" s="145"/>
      <c r="E2745" s="128"/>
      <c r="F2745" s="128"/>
      <c r="G2745" s="128"/>
      <c r="H2745" s="128"/>
      <c r="I2745" s="128"/>
      <c r="J2745" s="138"/>
      <c r="K2745" s="107" t="s">
        <v>14</v>
      </c>
      <c r="L2745" s="108" t="s">
        <v>60</v>
      </c>
      <c r="M2745" s="113" t="s">
        <v>68</v>
      </c>
      <c r="N2745" s="109">
        <v>240</v>
      </c>
      <c r="O2745" s="109">
        <v>3</v>
      </c>
      <c r="P2745" s="109">
        <v>5</v>
      </c>
      <c r="Q2745" s="109">
        <v>90</v>
      </c>
      <c r="R2745" s="110"/>
      <c r="S2745" s="128"/>
      <c r="T2745" s="128"/>
      <c r="U2745" s="128"/>
      <c r="V2745" s="128"/>
      <c r="W2745" s="128"/>
      <c r="X2745" s="128"/>
      <c r="Y2745" s="128"/>
      <c r="Z2745" s="128"/>
      <c r="AA2745" s="135"/>
    </row>
    <row r="2746" spans="1:31" x14ac:dyDescent="0.2">
      <c r="A2746" s="139" t="s">
        <v>1133</v>
      </c>
      <c r="B2746" s="126" t="s">
        <v>76</v>
      </c>
      <c r="C2746" s="142">
        <v>43666</v>
      </c>
      <c r="D2746" s="143" t="s">
        <v>78</v>
      </c>
      <c r="E2746" s="126"/>
      <c r="F2746" s="126"/>
      <c r="G2746" s="126"/>
      <c r="H2746" s="126"/>
      <c r="I2746" s="126"/>
      <c r="J2746" s="136" t="s">
        <v>79</v>
      </c>
      <c r="K2746" s="100" t="s">
        <v>23</v>
      </c>
      <c r="L2746" s="93" t="s">
        <v>60</v>
      </c>
      <c r="M2746" s="111" t="s">
        <v>179</v>
      </c>
      <c r="N2746" s="101">
        <v>240</v>
      </c>
      <c r="O2746" s="101">
        <v>3</v>
      </c>
      <c r="P2746" s="101">
        <v>65</v>
      </c>
      <c r="Q2746" s="101">
        <v>125</v>
      </c>
      <c r="R2746" s="102"/>
      <c r="S2746" s="126">
        <v>200</v>
      </c>
      <c r="T2746" s="126">
        <v>3</v>
      </c>
      <c r="U2746" s="126">
        <v>65</v>
      </c>
      <c r="V2746" s="126">
        <v>48.3</v>
      </c>
      <c r="W2746" s="126">
        <v>15</v>
      </c>
      <c r="X2746" s="126">
        <v>5288.35</v>
      </c>
      <c r="Y2746" s="126" t="s">
        <v>75</v>
      </c>
      <c r="Z2746" s="126"/>
      <c r="AA2746" s="133" t="s">
        <v>85</v>
      </c>
      <c r="AE2746" t="str">
        <f>IF(P2746&gt;U2746,"XXXX","")</f>
        <v/>
      </c>
    </row>
    <row r="2747" spans="1:31" x14ac:dyDescent="0.2">
      <c r="A2747" s="140"/>
      <c r="B2747" s="127"/>
      <c r="C2747" s="127"/>
      <c r="D2747" s="144"/>
      <c r="E2747" s="127"/>
      <c r="F2747" s="127"/>
      <c r="G2747" s="127"/>
      <c r="H2747" s="127"/>
      <c r="I2747" s="127"/>
      <c r="J2747" s="137"/>
      <c r="K2747" s="103" t="s">
        <v>13</v>
      </c>
      <c r="L2747" s="104" t="s">
        <v>60</v>
      </c>
      <c r="M2747" s="112" t="s">
        <v>67</v>
      </c>
      <c r="N2747" s="105">
        <v>240</v>
      </c>
      <c r="O2747" s="105">
        <v>3</v>
      </c>
      <c r="P2747" s="105">
        <v>5</v>
      </c>
      <c r="Q2747" s="105">
        <v>90</v>
      </c>
      <c r="R2747" s="106">
        <v>25</v>
      </c>
      <c r="S2747" s="127"/>
      <c r="T2747" s="127"/>
      <c r="U2747" s="127"/>
      <c r="V2747" s="127"/>
      <c r="W2747" s="127"/>
      <c r="X2747" s="127"/>
      <c r="Y2747" s="127"/>
      <c r="Z2747" s="127"/>
      <c r="AA2747" s="134"/>
    </row>
    <row r="2748" spans="1:31" ht="13.5" thickBot="1" x14ac:dyDescent="0.25">
      <c r="A2748" s="141"/>
      <c r="B2748" s="128"/>
      <c r="C2748" s="128"/>
      <c r="D2748" s="145"/>
      <c r="E2748" s="128"/>
      <c r="F2748" s="128"/>
      <c r="G2748" s="128"/>
      <c r="H2748" s="128"/>
      <c r="I2748" s="128"/>
      <c r="J2748" s="138"/>
      <c r="K2748" s="107" t="s">
        <v>14</v>
      </c>
      <c r="L2748" s="108" t="s">
        <v>60</v>
      </c>
      <c r="M2748" s="113" t="s">
        <v>68</v>
      </c>
      <c r="N2748" s="109">
        <v>240</v>
      </c>
      <c r="O2748" s="109">
        <v>3</v>
      </c>
      <c r="P2748" s="109">
        <v>5</v>
      </c>
      <c r="Q2748" s="109">
        <v>90</v>
      </c>
      <c r="R2748" s="110"/>
      <c r="S2748" s="128"/>
      <c r="T2748" s="128"/>
      <c r="U2748" s="128"/>
      <c r="V2748" s="128"/>
      <c r="W2748" s="128"/>
      <c r="X2748" s="128"/>
      <c r="Y2748" s="128"/>
      <c r="Z2748" s="128"/>
      <c r="AA2748" s="135"/>
    </row>
    <row r="2749" spans="1:31" x14ac:dyDescent="0.2">
      <c r="A2749" s="139" t="s">
        <v>1134</v>
      </c>
      <c r="B2749" s="126" t="s">
        <v>76</v>
      </c>
      <c r="C2749" s="142">
        <v>43666</v>
      </c>
      <c r="D2749" s="143" t="s">
        <v>78</v>
      </c>
      <c r="E2749" s="126"/>
      <c r="F2749" s="126"/>
      <c r="G2749" s="126"/>
      <c r="H2749" s="126"/>
      <c r="I2749" s="126"/>
      <c r="J2749" s="136" t="s">
        <v>79</v>
      </c>
      <c r="K2749" s="100" t="s">
        <v>23</v>
      </c>
      <c r="L2749" s="93" t="s">
        <v>60</v>
      </c>
      <c r="M2749" s="111" t="s">
        <v>179</v>
      </c>
      <c r="N2749" s="101">
        <v>240</v>
      </c>
      <c r="O2749" s="101">
        <v>3</v>
      </c>
      <c r="P2749" s="101">
        <v>65</v>
      </c>
      <c r="Q2749" s="101">
        <v>80</v>
      </c>
      <c r="R2749" s="102"/>
      <c r="S2749" s="126">
        <v>200</v>
      </c>
      <c r="T2749" s="126">
        <v>3</v>
      </c>
      <c r="U2749" s="126">
        <v>65</v>
      </c>
      <c r="V2749" s="126">
        <v>62.1</v>
      </c>
      <c r="W2749" s="126">
        <v>20</v>
      </c>
      <c r="X2749" s="126">
        <v>5288.35</v>
      </c>
      <c r="Y2749" s="126" t="s">
        <v>75</v>
      </c>
      <c r="Z2749" s="126"/>
      <c r="AA2749" s="133" t="s">
        <v>85</v>
      </c>
      <c r="AE2749" t="str">
        <f>IF(P2749&gt;U2749,"XXXX","")</f>
        <v/>
      </c>
    </row>
    <row r="2750" spans="1:31" x14ac:dyDescent="0.2">
      <c r="A2750" s="140"/>
      <c r="B2750" s="127"/>
      <c r="C2750" s="127"/>
      <c r="D2750" s="144"/>
      <c r="E2750" s="127"/>
      <c r="F2750" s="127"/>
      <c r="G2750" s="127"/>
      <c r="H2750" s="127"/>
      <c r="I2750" s="127"/>
      <c r="J2750" s="137"/>
      <c r="K2750" s="103" t="s">
        <v>13</v>
      </c>
      <c r="L2750" s="104" t="s">
        <v>60</v>
      </c>
      <c r="M2750" s="112" t="s">
        <v>67</v>
      </c>
      <c r="N2750" s="105">
        <v>240</v>
      </c>
      <c r="O2750" s="105">
        <v>3</v>
      </c>
      <c r="P2750" s="105">
        <v>5</v>
      </c>
      <c r="Q2750" s="105">
        <v>90</v>
      </c>
      <c r="R2750" s="106">
        <v>25</v>
      </c>
      <c r="S2750" s="127"/>
      <c r="T2750" s="127"/>
      <c r="U2750" s="127"/>
      <c r="V2750" s="127"/>
      <c r="W2750" s="127"/>
      <c r="X2750" s="127"/>
      <c r="Y2750" s="127"/>
      <c r="Z2750" s="127"/>
      <c r="AA2750" s="134"/>
    </row>
    <row r="2751" spans="1:31" ht="13.5" thickBot="1" x14ac:dyDescent="0.25">
      <c r="A2751" s="141"/>
      <c r="B2751" s="128"/>
      <c r="C2751" s="128"/>
      <c r="D2751" s="145"/>
      <c r="E2751" s="128"/>
      <c r="F2751" s="128"/>
      <c r="G2751" s="128"/>
      <c r="H2751" s="128"/>
      <c r="I2751" s="128"/>
      <c r="J2751" s="138"/>
      <c r="K2751" s="107" t="s">
        <v>14</v>
      </c>
      <c r="L2751" s="108" t="s">
        <v>60</v>
      </c>
      <c r="M2751" s="113" t="s">
        <v>68</v>
      </c>
      <c r="N2751" s="109">
        <v>240</v>
      </c>
      <c r="O2751" s="109">
        <v>3</v>
      </c>
      <c r="P2751" s="109">
        <v>5</v>
      </c>
      <c r="Q2751" s="109">
        <v>90</v>
      </c>
      <c r="R2751" s="110"/>
      <c r="S2751" s="128"/>
      <c r="T2751" s="128"/>
      <c r="U2751" s="128"/>
      <c r="V2751" s="128"/>
      <c r="W2751" s="128"/>
      <c r="X2751" s="128"/>
      <c r="Y2751" s="128"/>
      <c r="Z2751" s="128"/>
      <c r="AA2751" s="135"/>
    </row>
    <row r="2752" spans="1:31" x14ac:dyDescent="0.2">
      <c r="A2752" s="139" t="s">
        <v>1135</v>
      </c>
      <c r="B2752" s="126" t="s">
        <v>76</v>
      </c>
      <c r="C2752" s="142">
        <v>43666</v>
      </c>
      <c r="D2752" s="143" t="s">
        <v>78</v>
      </c>
      <c r="E2752" s="126"/>
      <c r="F2752" s="126"/>
      <c r="G2752" s="126"/>
      <c r="H2752" s="126"/>
      <c r="I2752" s="126"/>
      <c r="J2752" s="136" t="s">
        <v>79</v>
      </c>
      <c r="K2752" s="100" t="s">
        <v>23</v>
      </c>
      <c r="L2752" s="93" t="s">
        <v>60</v>
      </c>
      <c r="M2752" s="111" t="s">
        <v>179</v>
      </c>
      <c r="N2752" s="101">
        <v>240</v>
      </c>
      <c r="O2752" s="101">
        <v>3</v>
      </c>
      <c r="P2752" s="101">
        <v>65</v>
      </c>
      <c r="Q2752" s="101">
        <v>90</v>
      </c>
      <c r="R2752" s="102"/>
      <c r="S2752" s="126">
        <v>200</v>
      </c>
      <c r="T2752" s="126">
        <v>3</v>
      </c>
      <c r="U2752" s="126">
        <v>65</v>
      </c>
      <c r="V2752" s="126">
        <v>62.1</v>
      </c>
      <c r="W2752" s="126">
        <v>20</v>
      </c>
      <c r="X2752" s="126">
        <v>5288.35</v>
      </c>
      <c r="Y2752" s="126" t="s">
        <v>75</v>
      </c>
      <c r="Z2752" s="126"/>
      <c r="AA2752" s="133" t="s">
        <v>85</v>
      </c>
      <c r="AE2752" t="str">
        <f>IF(P2752&gt;U2752,"XXXX","")</f>
        <v/>
      </c>
    </row>
    <row r="2753" spans="1:31" x14ac:dyDescent="0.2">
      <c r="A2753" s="140"/>
      <c r="B2753" s="127"/>
      <c r="C2753" s="127"/>
      <c r="D2753" s="144"/>
      <c r="E2753" s="127"/>
      <c r="F2753" s="127"/>
      <c r="G2753" s="127"/>
      <c r="H2753" s="127"/>
      <c r="I2753" s="127"/>
      <c r="J2753" s="137"/>
      <c r="K2753" s="103" t="s">
        <v>13</v>
      </c>
      <c r="L2753" s="104" t="s">
        <v>60</v>
      </c>
      <c r="M2753" s="112" t="s">
        <v>67</v>
      </c>
      <c r="N2753" s="105">
        <v>240</v>
      </c>
      <c r="O2753" s="105">
        <v>3</v>
      </c>
      <c r="P2753" s="105">
        <v>5</v>
      </c>
      <c r="Q2753" s="105">
        <v>90</v>
      </c>
      <c r="R2753" s="106">
        <v>25</v>
      </c>
      <c r="S2753" s="127"/>
      <c r="T2753" s="127"/>
      <c r="U2753" s="127"/>
      <c r="V2753" s="127"/>
      <c r="W2753" s="127"/>
      <c r="X2753" s="127"/>
      <c r="Y2753" s="127"/>
      <c r="Z2753" s="127"/>
      <c r="AA2753" s="134"/>
    </row>
    <row r="2754" spans="1:31" ht="13.5" thickBot="1" x14ac:dyDescent="0.25">
      <c r="A2754" s="141"/>
      <c r="B2754" s="128"/>
      <c r="C2754" s="128"/>
      <c r="D2754" s="145"/>
      <c r="E2754" s="128"/>
      <c r="F2754" s="128"/>
      <c r="G2754" s="128"/>
      <c r="H2754" s="128"/>
      <c r="I2754" s="128"/>
      <c r="J2754" s="138"/>
      <c r="K2754" s="107" t="s">
        <v>14</v>
      </c>
      <c r="L2754" s="108" t="s">
        <v>60</v>
      </c>
      <c r="M2754" s="113" t="s">
        <v>68</v>
      </c>
      <c r="N2754" s="109">
        <v>240</v>
      </c>
      <c r="O2754" s="109">
        <v>3</v>
      </c>
      <c r="P2754" s="109">
        <v>5</v>
      </c>
      <c r="Q2754" s="109">
        <v>90</v>
      </c>
      <c r="R2754" s="110"/>
      <c r="S2754" s="128"/>
      <c r="T2754" s="128"/>
      <c r="U2754" s="128"/>
      <c r="V2754" s="128"/>
      <c r="W2754" s="128"/>
      <c r="X2754" s="128"/>
      <c r="Y2754" s="128"/>
      <c r="Z2754" s="128"/>
      <c r="AA2754" s="135"/>
    </row>
    <row r="2755" spans="1:31" x14ac:dyDescent="0.2">
      <c r="A2755" s="139" t="s">
        <v>1136</v>
      </c>
      <c r="B2755" s="126" t="s">
        <v>76</v>
      </c>
      <c r="C2755" s="142">
        <v>43666</v>
      </c>
      <c r="D2755" s="143" t="s">
        <v>78</v>
      </c>
      <c r="E2755" s="126"/>
      <c r="F2755" s="126"/>
      <c r="G2755" s="126"/>
      <c r="H2755" s="126"/>
      <c r="I2755" s="126"/>
      <c r="J2755" s="136" t="s">
        <v>79</v>
      </c>
      <c r="K2755" s="100" t="s">
        <v>23</v>
      </c>
      <c r="L2755" s="93" t="s">
        <v>60</v>
      </c>
      <c r="M2755" s="111" t="s">
        <v>179</v>
      </c>
      <c r="N2755" s="101">
        <v>240</v>
      </c>
      <c r="O2755" s="101">
        <v>3</v>
      </c>
      <c r="P2755" s="101">
        <v>65</v>
      </c>
      <c r="Q2755" s="101">
        <v>100</v>
      </c>
      <c r="R2755" s="102"/>
      <c r="S2755" s="126">
        <v>200</v>
      </c>
      <c r="T2755" s="126">
        <v>3</v>
      </c>
      <c r="U2755" s="126">
        <v>65</v>
      </c>
      <c r="V2755" s="126">
        <v>62.1</v>
      </c>
      <c r="W2755" s="126">
        <v>20</v>
      </c>
      <c r="X2755" s="126">
        <v>5288.35</v>
      </c>
      <c r="Y2755" s="126" t="s">
        <v>75</v>
      </c>
      <c r="Z2755" s="126"/>
      <c r="AA2755" s="133" t="s">
        <v>85</v>
      </c>
      <c r="AE2755" t="str">
        <f>IF(P2755&gt;U2755,"XXXX","")</f>
        <v/>
      </c>
    </row>
    <row r="2756" spans="1:31" x14ac:dyDescent="0.2">
      <c r="A2756" s="140"/>
      <c r="B2756" s="127"/>
      <c r="C2756" s="127"/>
      <c r="D2756" s="144"/>
      <c r="E2756" s="127"/>
      <c r="F2756" s="127"/>
      <c r="G2756" s="127"/>
      <c r="H2756" s="127"/>
      <c r="I2756" s="127"/>
      <c r="J2756" s="137"/>
      <c r="K2756" s="103" t="s">
        <v>13</v>
      </c>
      <c r="L2756" s="104" t="s">
        <v>60</v>
      </c>
      <c r="M2756" s="112" t="s">
        <v>67</v>
      </c>
      <c r="N2756" s="105">
        <v>240</v>
      </c>
      <c r="O2756" s="105">
        <v>3</v>
      </c>
      <c r="P2756" s="105">
        <v>5</v>
      </c>
      <c r="Q2756" s="105">
        <v>90</v>
      </c>
      <c r="R2756" s="106">
        <v>25</v>
      </c>
      <c r="S2756" s="127"/>
      <c r="T2756" s="127"/>
      <c r="U2756" s="127"/>
      <c r="V2756" s="127"/>
      <c r="W2756" s="127"/>
      <c r="X2756" s="127"/>
      <c r="Y2756" s="127"/>
      <c r="Z2756" s="127"/>
      <c r="AA2756" s="134"/>
    </row>
    <row r="2757" spans="1:31" ht="13.5" thickBot="1" x14ac:dyDescent="0.25">
      <c r="A2757" s="141"/>
      <c r="B2757" s="128"/>
      <c r="C2757" s="128"/>
      <c r="D2757" s="145"/>
      <c r="E2757" s="128"/>
      <c r="F2757" s="128"/>
      <c r="G2757" s="128"/>
      <c r="H2757" s="128"/>
      <c r="I2757" s="128"/>
      <c r="J2757" s="138"/>
      <c r="K2757" s="107" t="s">
        <v>14</v>
      </c>
      <c r="L2757" s="108" t="s">
        <v>60</v>
      </c>
      <c r="M2757" s="113" t="s">
        <v>68</v>
      </c>
      <c r="N2757" s="109">
        <v>240</v>
      </c>
      <c r="O2757" s="109">
        <v>3</v>
      </c>
      <c r="P2757" s="109">
        <v>5</v>
      </c>
      <c r="Q2757" s="109">
        <v>90</v>
      </c>
      <c r="R2757" s="110"/>
      <c r="S2757" s="128"/>
      <c r="T2757" s="128"/>
      <c r="U2757" s="128"/>
      <c r="V2757" s="128"/>
      <c r="W2757" s="128"/>
      <c r="X2757" s="128"/>
      <c r="Y2757" s="128"/>
      <c r="Z2757" s="128"/>
      <c r="AA2757" s="135"/>
    </row>
    <row r="2758" spans="1:31" x14ac:dyDescent="0.2">
      <c r="A2758" s="139" t="s">
        <v>1137</v>
      </c>
      <c r="B2758" s="126" t="s">
        <v>76</v>
      </c>
      <c r="C2758" s="142">
        <v>43666</v>
      </c>
      <c r="D2758" s="143" t="s">
        <v>78</v>
      </c>
      <c r="E2758" s="126"/>
      <c r="F2758" s="126"/>
      <c r="G2758" s="126"/>
      <c r="H2758" s="126"/>
      <c r="I2758" s="126"/>
      <c r="J2758" s="136" t="s">
        <v>79</v>
      </c>
      <c r="K2758" s="100" t="s">
        <v>23</v>
      </c>
      <c r="L2758" s="93" t="s">
        <v>60</v>
      </c>
      <c r="M2758" s="111" t="s">
        <v>179</v>
      </c>
      <c r="N2758" s="101">
        <v>240</v>
      </c>
      <c r="O2758" s="101">
        <v>3</v>
      </c>
      <c r="P2758" s="101">
        <v>65</v>
      </c>
      <c r="Q2758" s="101">
        <v>110</v>
      </c>
      <c r="R2758" s="102"/>
      <c r="S2758" s="126">
        <v>200</v>
      </c>
      <c r="T2758" s="126">
        <v>3</v>
      </c>
      <c r="U2758" s="126">
        <v>65</v>
      </c>
      <c r="V2758" s="126">
        <v>62.1</v>
      </c>
      <c r="W2758" s="126">
        <v>20</v>
      </c>
      <c r="X2758" s="126">
        <v>5288.35</v>
      </c>
      <c r="Y2758" s="126" t="s">
        <v>75</v>
      </c>
      <c r="Z2758" s="126"/>
      <c r="AA2758" s="133" t="s">
        <v>85</v>
      </c>
      <c r="AE2758" t="str">
        <f>IF(P2758&gt;U2758,"XXXX","")</f>
        <v/>
      </c>
    </row>
    <row r="2759" spans="1:31" x14ac:dyDescent="0.2">
      <c r="A2759" s="140"/>
      <c r="B2759" s="127"/>
      <c r="C2759" s="127"/>
      <c r="D2759" s="144"/>
      <c r="E2759" s="127"/>
      <c r="F2759" s="127"/>
      <c r="G2759" s="127"/>
      <c r="H2759" s="127"/>
      <c r="I2759" s="127"/>
      <c r="J2759" s="137"/>
      <c r="K2759" s="103" t="s">
        <v>13</v>
      </c>
      <c r="L2759" s="104" t="s">
        <v>60</v>
      </c>
      <c r="M2759" s="112" t="s">
        <v>67</v>
      </c>
      <c r="N2759" s="105">
        <v>240</v>
      </c>
      <c r="O2759" s="105">
        <v>3</v>
      </c>
      <c r="P2759" s="105">
        <v>5</v>
      </c>
      <c r="Q2759" s="105">
        <v>90</v>
      </c>
      <c r="R2759" s="106">
        <v>25</v>
      </c>
      <c r="S2759" s="127"/>
      <c r="T2759" s="127"/>
      <c r="U2759" s="127"/>
      <c r="V2759" s="127"/>
      <c r="W2759" s="127"/>
      <c r="X2759" s="127"/>
      <c r="Y2759" s="127"/>
      <c r="Z2759" s="127"/>
      <c r="AA2759" s="134"/>
    </row>
    <row r="2760" spans="1:31" ht="13.5" thickBot="1" x14ac:dyDescent="0.25">
      <c r="A2760" s="141"/>
      <c r="B2760" s="128"/>
      <c r="C2760" s="128"/>
      <c r="D2760" s="145"/>
      <c r="E2760" s="128"/>
      <c r="F2760" s="128"/>
      <c r="G2760" s="128"/>
      <c r="H2760" s="128"/>
      <c r="I2760" s="128"/>
      <c r="J2760" s="138"/>
      <c r="K2760" s="107" t="s">
        <v>14</v>
      </c>
      <c r="L2760" s="108" t="s">
        <v>60</v>
      </c>
      <c r="M2760" s="113" t="s">
        <v>68</v>
      </c>
      <c r="N2760" s="109">
        <v>240</v>
      </c>
      <c r="O2760" s="109">
        <v>3</v>
      </c>
      <c r="P2760" s="109">
        <v>5</v>
      </c>
      <c r="Q2760" s="109">
        <v>90</v>
      </c>
      <c r="R2760" s="110"/>
      <c r="S2760" s="128"/>
      <c r="T2760" s="128"/>
      <c r="U2760" s="128"/>
      <c r="V2760" s="128"/>
      <c r="W2760" s="128"/>
      <c r="X2760" s="128"/>
      <c r="Y2760" s="128"/>
      <c r="Z2760" s="128"/>
      <c r="AA2760" s="135"/>
    </row>
    <row r="2761" spans="1:31" x14ac:dyDescent="0.2">
      <c r="A2761" s="139" t="s">
        <v>1138</v>
      </c>
      <c r="B2761" s="126" t="s">
        <v>76</v>
      </c>
      <c r="C2761" s="142">
        <v>43666</v>
      </c>
      <c r="D2761" s="143" t="s">
        <v>78</v>
      </c>
      <c r="E2761" s="126"/>
      <c r="F2761" s="126"/>
      <c r="G2761" s="126"/>
      <c r="H2761" s="126"/>
      <c r="I2761" s="126"/>
      <c r="J2761" s="136" t="s">
        <v>79</v>
      </c>
      <c r="K2761" s="100" t="s">
        <v>23</v>
      </c>
      <c r="L2761" s="93" t="s">
        <v>60</v>
      </c>
      <c r="M2761" s="111" t="s">
        <v>179</v>
      </c>
      <c r="N2761" s="101">
        <v>240</v>
      </c>
      <c r="O2761" s="101">
        <v>3</v>
      </c>
      <c r="P2761" s="101">
        <v>65</v>
      </c>
      <c r="Q2761" s="101">
        <v>125</v>
      </c>
      <c r="R2761" s="102"/>
      <c r="S2761" s="126">
        <v>200</v>
      </c>
      <c r="T2761" s="126">
        <v>3</v>
      </c>
      <c r="U2761" s="126">
        <v>65</v>
      </c>
      <c r="V2761" s="126">
        <v>62.1</v>
      </c>
      <c r="W2761" s="126">
        <v>20</v>
      </c>
      <c r="X2761" s="126">
        <v>5288.35</v>
      </c>
      <c r="Y2761" s="126" t="s">
        <v>75</v>
      </c>
      <c r="Z2761" s="126"/>
      <c r="AA2761" s="133" t="s">
        <v>85</v>
      </c>
      <c r="AE2761" t="str">
        <f>IF(P2761&gt;U2761,"XXXX","")</f>
        <v/>
      </c>
    </row>
    <row r="2762" spans="1:31" x14ac:dyDescent="0.2">
      <c r="A2762" s="140"/>
      <c r="B2762" s="127"/>
      <c r="C2762" s="127"/>
      <c r="D2762" s="144"/>
      <c r="E2762" s="127"/>
      <c r="F2762" s="127"/>
      <c r="G2762" s="127"/>
      <c r="H2762" s="127"/>
      <c r="I2762" s="127"/>
      <c r="J2762" s="137"/>
      <c r="K2762" s="103" t="s">
        <v>13</v>
      </c>
      <c r="L2762" s="104" t="s">
        <v>60</v>
      </c>
      <c r="M2762" s="112" t="s">
        <v>67</v>
      </c>
      <c r="N2762" s="105">
        <v>240</v>
      </c>
      <c r="O2762" s="105">
        <v>3</v>
      </c>
      <c r="P2762" s="105">
        <v>5</v>
      </c>
      <c r="Q2762" s="105">
        <v>90</v>
      </c>
      <c r="R2762" s="106">
        <v>25</v>
      </c>
      <c r="S2762" s="127"/>
      <c r="T2762" s="127"/>
      <c r="U2762" s="127"/>
      <c r="V2762" s="127"/>
      <c r="W2762" s="127"/>
      <c r="X2762" s="127"/>
      <c r="Y2762" s="127"/>
      <c r="Z2762" s="127"/>
      <c r="AA2762" s="134"/>
    </row>
    <row r="2763" spans="1:31" ht="13.5" thickBot="1" x14ac:dyDescent="0.25">
      <c r="A2763" s="141"/>
      <c r="B2763" s="128"/>
      <c r="C2763" s="128"/>
      <c r="D2763" s="145"/>
      <c r="E2763" s="128"/>
      <c r="F2763" s="128"/>
      <c r="G2763" s="128"/>
      <c r="H2763" s="128"/>
      <c r="I2763" s="128"/>
      <c r="J2763" s="138"/>
      <c r="K2763" s="107" t="s">
        <v>14</v>
      </c>
      <c r="L2763" s="108" t="s">
        <v>60</v>
      </c>
      <c r="M2763" s="113" t="s">
        <v>68</v>
      </c>
      <c r="N2763" s="109">
        <v>240</v>
      </c>
      <c r="O2763" s="109">
        <v>3</v>
      </c>
      <c r="P2763" s="109">
        <v>5</v>
      </c>
      <c r="Q2763" s="109">
        <v>90</v>
      </c>
      <c r="R2763" s="110"/>
      <c r="S2763" s="128"/>
      <c r="T2763" s="128"/>
      <c r="U2763" s="128"/>
      <c r="V2763" s="128"/>
      <c r="W2763" s="128"/>
      <c r="X2763" s="128"/>
      <c r="Y2763" s="128"/>
      <c r="Z2763" s="128"/>
      <c r="AA2763" s="135"/>
    </row>
    <row r="2764" spans="1:31" x14ac:dyDescent="0.2">
      <c r="A2764" s="139" t="s">
        <v>1139</v>
      </c>
      <c r="B2764" s="126" t="s">
        <v>76</v>
      </c>
      <c r="C2764" s="142">
        <v>43666</v>
      </c>
      <c r="D2764" s="143" t="s">
        <v>78</v>
      </c>
      <c r="E2764" s="126"/>
      <c r="F2764" s="126"/>
      <c r="G2764" s="126"/>
      <c r="H2764" s="126"/>
      <c r="I2764" s="126"/>
      <c r="J2764" s="136" t="s">
        <v>79</v>
      </c>
      <c r="K2764" s="100" t="s">
        <v>23</v>
      </c>
      <c r="L2764" s="93" t="s">
        <v>60</v>
      </c>
      <c r="M2764" s="111" t="s">
        <v>179</v>
      </c>
      <c r="N2764" s="101">
        <v>240</v>
      </c>
      <c r="O2764" s="101">
        <v>3</v>
      </c>
      <c r="P2764" s="101">
        <v>65</v>
      </c>
      <c r="Q2764" s="101">
        <v>100</v>
      </c>
      <c r="R2764" s="102"/>
      <c r="S2764" s="126">
        <v>200</v>
      </c>
      <c r="T2764" s="126">
        <v>3</v>
      </c>
      <c r="U2764" s="126">
        <v>65</v>
      </c>
      <c r="V2764" s="126">
        <v>78.2</v>
      </c>
      <c r="W2764" s="126">
        <v>25</v>
      </c>
      <c r="X2764" s="126">
        <v>5288.35</v>
      </c>
      <c r="Y2764" s="126" t="s">
        <v>75</v>
      </c>
      <c r="Z2764" s="126"/>
      <c r="AA2764" s="133" t="s">
        <v>85</v>
      </c>
      <c r="AE2764" t="str">
        <f>IF(P2764&gt;U2764,"XXXX","")</f>
        <v/>
      </c>
    </row>
    <row r="2765" spans="1:31" x14ac:dyDescent="0.2">
      <c r="A2765" s="140"/>
      <c r="B2765" s="127"/>
      <c r="C2765" s="127"/>
      <c r="D2765" s="144"/>
      <c r="E2765" s="127"/>
      <c r="F2765" s="127"/>
      <c r="G2765" s="127"/>
      <c r="H2765" s="127"/>
      <c r="I2765" s="127"/>
      <c r="J2765" s="137"/>
      <c r="K2765" s="103" t="s">
        <v>13</v>
      </c>
      <c r="L2765" s="104" t="s">
        <v>60</v>
      </c>
      <c r="M2765" s="112" t="s">
        <v>67</v>
      </c>
      <c r="N2765" s="105">
        <v>240</v>
      </c>
      <c r="O2765" s="105">
        <v>3</v>
      </c>
      <c r="P2765" s="105">
        <v>5</v>
      </c>
      <c r="Q2765" s="105">
        <v>90</v>
      </c>
      <c r="R2765" s="106">
        <v>25</v>
      </c>
      <c r="S2765" s="127"/>
      <c r="T2765" s="127"/>
      <c r="U2765" s="127"/>
      <c r="V2765" s="127"/>
      <c r="W2765" s="127"/>
      <c r="X2765" s="127"/>
      <c r="Y2765" s="127"/>
      <c r="Z2765" s="127"/>
      <c r="AA2765" s="134"/>
    </row>
    <row r="2766" spans="1:31" ht="13.5" thickBot="1" x14ac:dyDescent="0.25">
      <c r="A2766" s="141"/>
      <c r="B2766" s="128"/>
      <c r="C2766" s="128"/>
      <c r="D2766" s="145"/>
      <c r="E2766" s="128"/>
      <c r="F2766" s="128"/>
      <c r="G2766" s="128"/>
      <c r="H2766" s="128"/>
      <c r="I2766" s="128"/>
      <c r="J2766" s="138"/>
      <c r="K2766" s="107" t="s">
        <v>14</v>
      </c>
      <c r="L2766" s="108" t="s">
        <v>60</v>
      </c>
      <c r="M2766" s="113" t="s">
        <v>68</v>
      </c>
      <c r="N2766" s="109">
        <v>240</v>
      </c>
      <c r="O2766" s="109">
        <v>3</v>
      </c>
      <c r="P2766" s="109">
        <v>5</v>
      </c>
      <c r="Q2766" s="109">
        <v>90</v>
      </c>
      <c r="R2766" s="110"/>
      <c r="S2766" s="128"/>
      <c r="T2766" s="128"/>
      <c r="U2766" s="128"/>
      <c r="V2766" s="128"/>
      <c r="W2766" s="128"/>
      <c r="X2766" s="128"/>
      <c r="Y2766" s="128"/>
      <c r="Z2766" s="128"/>
      <c r="AA2766" s="135"/>
    </row>
    <row r="2767" spans="1:31" x14ac:dyDescent="0.2">
      <c r="A2767" s="139" t="s">
        <v>1140</v>
      </c>
      <c r="B2767" s="126" t="s">
        <v>76</v>
      </c>
      <c r="C2767" s="142">
        <v>43666</v>
      </c>
      <c r="D2767" s="143" t="s">
        <v>78</v>
      </c>
      <c r="E2767" s="126"/>
      <c r="F2767" s="126"/>
      <c r="G2767" s="126"/>
      <c r="H2767" s="126"/>
      <c r="I2767" s="126"/>
      <c r="J2767" s="136" t="s">
        <v>79</v>
      </c>
      <c r="K2767" s="100" t="s">
        <v>23</v>
      </c>
      <c r="L2767" s="93" t="s">
        <v>60</v>
      </c>
      <c r="M2767" s="111" t="s">
        <v>179</v>
      </c>
      <c r="N2767" s="101">
        <v>240</v>
      </c>
      <c r="O2767" s="101">
        <v>3</v>
      </c>
      <c r="P2767" s="101">
        <v>65</v>
      </c>
      <c r="Q2767" s="101">
        <v>110</v>
      </c>
      <c r="R2767" s="102"/>
      <c r="S2767" s="126">
        <v>200</v>
      </c>
      <c r="T2767" s="126">
        <v>3</v>
      </c>
      <c r="U2767" s="126">
        <v>65</v>
      </c>
      <c r="V2767" s="126">
        <v>78.2</v>
      </c>
      <c r="W2767" s="126">
        <v>25</v>
      </c>
      <c r="X2767" s="126">
        <v>5288.35</v>
      </c>
      <c r="Y2767" s="126" t="s">
        <v>75</v>
      </c>
      <c r="Z2767" s="126"/>
      <c r="AA2767" s="133" t="s">
        <v>85</v>
      </c>
      <c r="AE2767" t="str">
        <f>IF(P2767&gt;U2767,"XXXX","")</f>
        <v/>
      </c>
    </row>
    <row r="2768" spans="1:31" x14ac:dyDescent="0.2">
      <c r="A2768" s="140"/>
      <c r="B2768" s="127"/>
      <c r="C2768" s="127"/>
      <c r="D2768" s="144"/>
      <c r="E2768" s="127"/>
      <c r="F2768" s="127"/>
      <c r="G2768" s="127"/>
      <c r="H2768" s="127"/>
      <c r="I2768" s="127"/>
      <c r="J2768" s="137"/>
      <c r="K2768" s="103" t="s">
        <v>13</v>
      </c>
      <c r="L2768" s="104" t="s">
        <v>60</v>
      </c>
      <c r="M2768" s="112" t="s">
        <v>67</v>
      </c>
      <c r="N2768" s="105">
        <v>240</v>
      </c>
      <c r="O2768" s="105">
        <v>3</v>
      </c>
      <c r="P2768" s="105">
        <v>5</v>
      </c>
      <c r="Q2768" s="105">
        <v>90</v>
      </c>
      <c r="R2768" s="106">
        <v>25</v>
      </c>
      <c r="S2768" s="127"/>
      <c r="T2768" s="127"/>
      <c r="U2768" s="127"/>
      <c r="V2768" s="127"/>
      <c r="W2768" s="127"/>
      <c r="X2768" s="127"/>
      <c r="Y2768" s="127"/>
      <c r="Z2768" s="127"/>
      <c r="AA2768" s="134"/>
    </row>
    <row r="2769" spans="1:31" ht="13.5" thickBot="1" x14ac:dyDescent="0.25">
      <c r="A2769" s="141"/>
      <c r="B2769" s="128"/>
      <c r="C2769" s="128"/>
      <c r="D2769" s="145"/>
      <c r="E2769" s="128"/>
      <c r="F2769" s="128"/>
      <c r="G2769" s="128"/>
      <c r="H2769" s="128"/>
      <c r="I2769" s="128"/>
      <c r="J2769" s="138"/>
      <c r="K2769" s="107" t="s">
        <v>14</v>
      </c>
      <c r="L2769" s="108" t="s">
        <v>60</v>
      </c>
      <c r="M2769" s="113" t="s">
        <v>68</v>
      </c>
      <c r="N2769" s="109">
        <v>240</v>
      </c>
      <c r="O2769" s="109">
        <v>3</v>
      </c>
      <c r="P2769" s="109">
        <v>5</v>
      </c>
      <c r="Q2769" s="109">
        <v>90</v>
      </c>
      <c r="R2769" s="110"/>
      <c r="S2769" s="128"/>
      <c r="T2769" s="128"/>
      <c r="U2769" s="128"/>
      <c r="V2769" s="128"/>
      <c r="W2769" s="128"/>
      <c r="X2769" s="128"/>
      <c r="Y2769" s="128"/>
      <c r="Z2769" s="128"/>
      <c r="AA2769" s="135"/>
    </row>
    <row r="2770" spans="1:31" x14ac:dyDescent="0.2">
      <c r="A2770" s="139" t="s">
        <v>1141</v>
      </c>
      <c r="B2770" s="126" t="s">
        <v>76</v>
      </c>
      <c r="C2770" s="142">
        <v>43666</v>
      </c>
      <c r="D2770" s="143" t="s">
        <v>78</v>
      </c>
      <c r="E2770" s="126"/>
      <c r="F2770" s="126"/>
      <c r="G2770" s="126"/>
      <c r="H2770" s="126"/>
      <c r="I2770" s="126"/>
      <c r="J2770" s="136" t="s">
        <v>79</v>
      </c>
      <c r="K2770" s="100" t="s">
        <v>23</v>
      </c>
      <c r="L2770" s="93" t="s">
        <v>60</v>
      </c>
      <c r="M2770" s="111" t="s">
        <v>179</v>
      </c>
      <c r="N2770" s="101">
        <v>240</v>
      </c>
      <c r="O2770" s="101">
        <v>3</v>
      </c>
      <c r="P2770" s="101">
        <v>65</v>
      </c>
      <c r="Q2770" s="101">
        <v>125</v>
      </c>
      <c r="R2770" s="102"/>
      <c r="S2770" s="126">
        <v>200</v>
      </c>
      <c r="T2770" s="126">
        <v>3</v>
      </c>
      <c r="U2770" s="126">
        <v>65</v>
      </c>
      <c r="V2770" s="126">
        <v>78.2</v>
      </c>
      <c r="W2770" s="126">
        <v>25</v>
      </c>
      <c r="X2770" s="126">
        <v>5288.35</v>
      </c>
      <c r="Y2770" s="126" t="s">
        <v>75</v>
      </c>
      <c r="Z2770" s="126"/>
      <c r="AA2770" s="133" t="s">
        <v>85</v>
      </c>
      <c r="AE2770" t="str">
        <f>IF(P2770&gt;U2770,"XXXX","")</f>
        <v/>
      </c>
    </row>
    <row r="2771" spans="1:31" x14ac:dyDescent="0.2">
      <c r="A2771" s="140"/>
      <c r="B2771" s="127"/>
      <c r="C2771" s="127"/>
      <c r="D2771" s="144"/>
      <c r="E2771" s="127"/>
      <c r="F2771" s="127"/>
      <c r="G2771" s="127"/>
      <c r="H2771" s="127"/>
      <c r="I2771" s="127"/>
      <c r="J2771" s="137"/>
      <c r="K2771" s="103" t="s">
        <v>13</v>
      </c>
      <c r="L2771" s="104" t="s">
        <v>60</v>
      </c>
      <c r="M2771" s="112" t="s">
        <v>67</v>
      </c>
      <c r="N2771" s="105">
        <v>240</v>
      </c>
      <c r="O2771" s="105">
        <v>3</v>
      </c>
      <c r="P2771" s="105">
        <v>5</v>
      </c>
      <c r="Q2771" s="105">
        <v>90</v>
      </c>
      <c r="R2771" s="106">
        <v>25</v>
      </c>
      <c r="S2771" s="127"/>
      <c r="T2771" s="127"/>
      <c r="U2771" s="127"/>
      <c r="V2771" s="127"/>
      <c r="W2771" s="127"/>
      <c r="X2771" s="127"/>
      <c r="Y2771" s="127"/>
      <c r="Z2771" s="127"/>
      <c r="AA2771" s="134"/>
    </row>
    <row r="2772" spans="1:31" ht="13.5" thickBot="1" x14ac:dyDescent="0.25">
      <c r="A2772" s="141"/>
      <c r="B2772" s="128"/>
      <c r="C2772" s="128"/>
      <c r="D2772" s="145"/>
      <c r="E2772" s="128"/>
      <c r="F2772" s="128"/>
      <c r="G2772" s="128"/>
      <c r="H2772" s="128"/>
      <c r="I2772" s="128"/>
      <c r="J2772" s="138"/>
      <c r="K2772" s="107" t="s">
        <v>14</v>
      </c>
      <c r="L2772" s="108" t="s">
        <v>60</v>
      </c>
      <c r="M2772" s="113" t="s">
        <v>68</v>
      </c>
      <c r="N2772" s="109">
        <v>240</v>
      </c>
      <c r="O2772" s="109">
        <v>3</v>
      </c>
      <c r="P2772" s="109">
        <v>5</v>
      </c>
      <c r="Q2772" s="109">
        <v>90</v>
      </c>
      <c r="R2772" s="110"/>
      <c r="S2772" s="128"/>
      <c r="T2772" s="128"/>
      <c r="U2772" s="128"/>
      <c r="V2772" s="128"/>
      <c r="W2772" s="128"/>
      <c r="X2772" s="128"/>
      <c r="Y2772" s="128"/>
      <c r="Z2772" s="128"/>
      <c r="AA2772" s="135"/>
    </row>
    <row r="2773" spans="1:31" x14ac:dyDescent="0.2">
      <c r="A2773" s="139" t="s">
        <v>1142</v>
      </c>
      <c r="B2773" s="126" t="s">
        <v>76</v>
      </c>
      <c r="C2773" s="142">
        <v>43666</v>
      </c>
      <c r="D2773" s="143" t="s">
        <v>78</v>
      </c>
      <c r="E2773" s="126"/>
      <c r="F2773" s="126"/>
      <c r="G2773" s="126"/>
      <c r="H2773" s="126"/>
      <c r="I2773" s="126"/>
      <c r="J2773" s="136" t="s">
        <v>79</v>
      </c>
      <c r="K2773" s="100" t="s">
        <v>23</v>
      </c>
      <c r="L2773" s="93" t="s">
        <v>60</v>
      </c>
      <c r="M2773" s="111" t="s">
        <v>179</v>
      </c>
      <c r="N2773" s="101">
        <v>240</v>
      </c>
      <c r="O2773" s="101">
        <v>3</v>
      </c>
      <c r="P2773" s="101">
        <v>65</v>
      </c>
      <c r="Q2773" s="101">
        <v>60</v>
      </c>
      <c r="R2773" s="102"/>
      <c r="S2773" s="126">
        <v>208</v>
      </c>
      <c r="T2773" s="126">
        <v>3</v>
      </c>
      <c r="U2773" s="126">
        <v>65</v>
      </c>
      <c r="V2773" s="126">
        <v>46.2</v>
      </c>
      <c r="W2773" s="126">
        <v>15</v>
      </c>
      <c r="X2773" s="126">
        <v>5288.35</v>
      </c>
      <c r="Y2773" s="126" t="s">
        <v>75</v>
      </c>
      <c r="Z2773" s="126"/>
      <c r="AA2773" s="133" t="s">
        <v>85</v>
      </c>
      <c r="AE2773" t="str">
        <f>IF(P2773&gt;U2773,"XXXX","")</f>
        <v/>
      </c>
    </row>
    <row r="2774" spans="1:31" x14ac:dyDescent="0.2">
      <c r="A2774" s="140"/>
      <c r="B2774" s="127"/>
      <c r="C2774" s="127"/>
      <c r="D2774" s="144"/>
      <c r="E2774" s="127"/>
      <c r="F2774" s="127"/>
      <c r="G2774" s="127"/>
      <c r="H2774" s="127"/>
      <c r="I2774" s="127"/>
      <c r="J2774" s="137"/>
      <c r="K2774" s="103" t="s">
        <v>13</v>
      </c>
      <c r="L2774" s="104" t="s">
        <v>60</v>
      </c>
      <c r="M2774" s="112" t="s">
        <v>67</v>
      </c>
      <c r="N2774" s="105">
        <v>240</v>
      </c>
      <c r="O2774" s="105">
        <v>3</v>
      </c>
      <c r="P2774" s="105">
        <v>5</v>
      </c>
      <c r="Q2774" s="105">
        <v>90</v>
      </c>
      <c r="R2774" s="106">
        <v>25</v>
      </c>
      <c r="S2774" s="127"/>
      <c r="T2774" s="127"/>
      <c r="U2774" s="127"/>
      <c r="V2774" s="127"/>
      <c r="W2774" s="127"/>
      <c r="X2774" s="127"/>
      <c r="Y2774" s="127"/>
      <c r="Z2774" s="127"/>
      <c r="AA2774" s="134"/>
    </row>
    <row r="2775" spans="1:31" ht="13.5" thickBot="1" x14ac:dyDescent="0.25">
      <c r="A2775" s="141"/>
      <c r="B2775" s="128"/>
      <c r="C2775" s="128"/>
      <c r="D2775" s="145"/>
      <c r="E2775" s="128"/>
      <c r="F2775" s="128"/>
      <c r="G2775" s="128"/>
      <c r="H2775" s="128"/>
      <c r="I2775" s="128"/>
      <c r="J2775" s="138"/>
      <c r="K2775" s="107" t="s">
        <v>14</v>
      </c>
      <c r="L2775" s="108" t="s">
        <v>60</v>
      </c>
      <c r="M2775" s="113" t="s">
        <v>68</v>
      </c>
      <c r="N2775" s="109">
        <v>240</v>
      </c>
      <c r="O2775" s="109">
        <v>3</v>
      </c>
      <c r="P2775" s="109">
        <v>5</v>
      </c>
      <c r="Q2775" s="109">
        <v>90</v>
      </c>
      <c r="R2775" s="110"/>
      <c r="S2775" s="128"/>
      <c r="T2775" s="128"/>
      <c r="U2775" s="128"/>
      <c r="V2775" s="128"/>
      <c r="W2775" s="128"/>
      <c r="X2775" s="128"/>
      <c r="Y2775" s="128"/>
      <c r="Z2775" s="128"/>
      <c r="AA2775" s="135"/>
    </row>
    <row r="2776" spans="1:31" x14ac:dyDescent="0.2">
      <c r="A2776" s="139" t="s">
        <v>1143</v>
      </c>
      <c r="B2776" s="126" t="s">
        <v>76</v>
      </c>
      <c r="C2776" s="142">
        <v>43666</v>
      </c>
      <c r="D2776" s="143" t="s">
        <v>78</v>
      </c>
      <c r="E2776" s="126"/>
      <c r="F2776" s="126"/>
      <c r="G2776" s="126"/>
      <c r="H2776" s="126"/>
      <c r="I2776" s="126"/>
      <c r="J2776" s="136" t="s">
        <v>79</v>
      </c>
      <c r="K2776" s="100" t="s">
        <v>23</v>
      </c>
      <c r="L2776" s="93" t="s">
        <v>60</v>
      </c>
      <c r="M2776" s="111" t="s">
        <v>179</v>
      </c>
      <c r="N2776" s="101">
        <v>240</v>
      </c>
      <c r="O2776" s="101">
        <v>3</v>
      </c>
      <c r="P2776" s="101">
        <v>65</v>
      </c>
      <c r="Q2776" s="101">
        <v>70</v>
      </c>
      <c r="R2776" s="102"/>
      <c r="S2776" s="126">
        <v>208</v>
      </c>
      <c r="T2776" s="126">
        <v>3</v>
      </c>
      <c r="U2776" s="126">
        <v>65</v>
      </c>
      <c r="V2776" s="126">
        <v>46.2</v>
      </c>
      <c r="W2776" s="126">
        <v>15</v>
      </c>
      <c r="X2776" s="126">
        <v>5288.35</v>
      </c>
      <c r="Y2776" s="126" t="s">
        <v>75</v>
      </c>
      <c r="Z2776" s="126"/>
      <c r="AA2776" s="133" t="s">
        <v>85</v>
      </c>
      <c r="AE2776" t="str">
        <f>IF(P2776&gt;U2776,"XXXX","")</f>
        <v/>
      </c>
    </row>
    <row r="2777" spans="1:31" x14ac:dyDescent="0.2">
      <c r="A2777" s="140"/>
      <c r="B2777" s="127"/>
      <c r="C2777" s="127"/>
      <c r="D2777" s="144"/>
      <c r="E2777" s="127"/>
      <c r="F2777" s="127"/>
      <c r="G2777" s="127"/>
      <c r="H2777" s="127"/>
      <c r="I2777" s="127"/>
      <c r="J2777" s="137"/>
      <c r="K2777" s="103" t="s">
        <v>13</v>
      </c>
      <c r="L2777" s="104" t="s">
        <v>60</v>
      </c>
      <c r="M2777" s="112" t="s">
        <v>67</v>
      </c>
      <c r="N2777" s="105">
        <v>240</v>
      </c>
      <c r="O2777" s="105">
        <v>3</v>
      </c>
      <c r="P2777" s="105">
        <v>5</v>
      </c>
      <c r="Q2777" s="105">
        <v>90</v>
      </c>
      <c r="R2777" s="106">
        <v>25</v>
      </c>
      <c r="S2777" s="127"/>
      <c r="T2777" s="127"/>
      <c r="U2777" s="127"/>
      <c r="V2777" s="127"/>
      <c r="W2777" s="127"/>
      <c r="X2777" s="127"/>
      <c r="Y2777" s="127"/>
      <c r="Z2777" s="127"/>
      <c r="AA2777" s="134"/>
    </row>
    <row r="2778" spans="1:31" ht="13.5" thickBot="1" x14ac:dyDescent="0.25">
      <c r="A2778" s="141"/>
      <c r="B2778" s="128"/>
      <c r="C2778" s="128"/>
      <c r="D2778" s="145"/>
      <c r="E2778" s="128"/>
      <c r="F2778" s="128"/>
      <c r="G2778" s="128"/>
      <c r="H2778" s="128"/>
      <c r="I2778" s="128"/>
      <c r="J2778" s="138"/>
      <c r="K2778" s="107" t="s">
        <v>14</v>
      </c>
      <c r="L2778" s="108" t="s">
        <v>60</v>
      </c>
      <c r="M2778" s="113" t="s">
        <v>68</v>
      </c>
      <c r="N2778" s="109">
        <v>240</v>
      </c>
      <c r="O2778" s="109">
        <v>3</v>
      </c>
      <c r="P2778" s="109">
        <v>5</v>
      </c>
      <c r="Q2778" s="109">
        <v>90</v>
      </c>
      <c r="R2778" s="110"/>
      <c r="S2778" s="128"/>
      <c r="T2778" s="128"/>
      <c r="U2778" s="128"/>
      <c r="V2778" s="128"/>
      <c r="W2778" s="128"/>
      <c r="X2778" s="128"/>
      <c r="Y2778" s="128"/>
      <c r="Z2778" s="128"/>
      <c r="AA2778" s="135"/>
    </row>
    <row r="2779" spans="1:31" x14ac:dyDescent="0.2">
      <c r="A2779" s="139" t="s">
        <v>1144</v>
      </c>
      <c r="B2779" s="126" t="s">
        <v>76</v>
      </c>
      <c r="C2779" s="142">
        <v>43666</v>
      </c>
      <c r="D2779" s="143" t="s">
        <v>78</v>
      </c>
      <c r="E2779" s="126"/>
      <c r="F2779" s="126"/>
      <c r="G2779" s="126"/>
      <c r="H2779" s="126"/>
      <c r="I2779" s="126"/>
      <c r="J2779" s="136" t="s">
        <v>79</v>
      </c>
      <c r="K2779" s="100" t="s">
        <v>23</v>
      </c>
      <c r="L2779" s="93" t="s">
        <v>60</v>
      </c>
      <c r="M2779" s="111" t="s">
        <v>179</v>
      </c>
      <c r="N2779" s="101">
        <v>240</v>
      </c>
      <c r="O2779" s="101">
        <v>3</v>
      </c>
      <c r="P2779" s="101">
        <v>65</v>
      </c>
      <c r="Q2779" s="101">
        <v>80</v>
      </c>
      <c r="R2779" s="102"/>
      <c r="S2779" s="126">
        <v>208</v>
      </c>
      <c r="T2779" s="126">
        <v>3</v>
      </c>
      <c r="U2779" s="126">
        <v>65</v>
      </c>
      <c r="V2779" s="126">
        <v>46.2</v>
      </c>
      <c r="W2779" s="126">
        <v>15</v>
      </c>
      <c r="X2779" s="126">
        <v>5288.35</v>
      </c>
      <c r="Y2779" s="126" t="s">
        <v>75</v>
      </c>
      <c r="Z2779" s="126"/>
      <c r="AA2779" s="133" t="s">
        <v>85</v>
      </c>
      <c r="AE2779" t="str">
        <f>IF(P2779&gt;U2779,"XXXX","")</f>
        <v/>
      </c>
    </row>
    <row r="2780" spans="1:31" x14ac:dyDescent="0.2">
      <c r="A2780" s="140"/>
      <c r="B2780" s="127"/>
      <c r="C2780" s="127"/>
      <c r="D2780" s="144"/>
      <c r="E2780" s="127"/>
      <c r="F2780" s="127"/>
      <c r="G2780" s="127"/>
      <c r="H2780" s="127"/>
      <c r="I2780" s="127"/>
      <c r="J2780" s="137"/>
      <c r="K2780" s="103" t="s">
        <v>13</v>
      </c>
      <c r="L2780" s="104" t="s">
        <v>60</v>
      </c>
      <c r="M2780" s="112" t="s">
        <v>67</v>
      </c>
      <c r="N2780" s="105">
        <v>240</v>
      </c>
      <c r="O2780" s="105">
        <v>3</v>
      </c>
      <c r="P2780" s="105">
        <v>5</v>
      </c>
      <c r="Q2780" s="105">
        <v>90</v>
      </c>
      <c r="R2780" s="106">
        <v>25</v>
      </c>
      <c r="S2780" s="127"/>
      <c r="T2780" s="127"/>
      <c r="U2780" s="127"/>
      <c r="V2780" s="127"/>
      <c r="W2780" s="127"/>
      <c r="X2780" s="127"/>
      <c r="Y2780" s="127"/>
      <c r="Z2780" s="127"/>
      <c r="AA2780" s="134"/>
    </row>
    <row r="2781" spans="1:31" ht="13.5" thickBot="1" x14ac:dyDescent="0.25">
      <c r="A2781" s="141"/>
      <c r="B2781" s="128"/>
      <c r="C2781" s="128"/>
      <c r="D2781" s="145"/>
      <c r="E2781" s="128"/>
      <c r="F2781" s="128"/>
      <c r="G2781" s="128"/>
      <c r="H2781" s="128"/>
      <c r="I2781" s="128"/>
      <c r="J2781" s="138"/>
      <c r="K2781" s="107" t="s">
        <v>14</v>
      </c>
      <c r="L2781" s="108" t="s">
        <v>60</v>
      </c>
      <c r="M2781" s="113" t="s">
        <v>68</v>
      </c>
      <c r="N2781" s="109">
        <v>240</v>
      </c>
      <c r="O2781" s="109">
        <v>3</v>
      </c>
      <c r="P2781" s="109">
        <v>5</v>
      </c>
      <c r="Q2781" s="109">
        <v>90</v>
      </c>
      <c r="R2781" s="110"/>
      <c r="S2781" s="128"/>
      <c r="T2781" s="128"/>
      <c r="U2781" s="128"/>
      <c r="V2781" s="128"/>
      <c r="W2781" s="128"/>
      <c r="X2781" s="128"/>
      <c r="Y2781" s="128"/>
      <c r="Z2781" s="128"/>
      <c r="AA2781" s="135"/>
    </row>
    <row r="2782" spans="1:31" x14ac:dyDescent="0.2">
      <c r="A2782" s="139" t="s">
        <v>1145</v>
      </c>
      <c r="B2782" s="126" t="s">
        <v>76</v>
      </c>
      <c r="C2782" s="142">
        <v>43666</v>
      </c>
      <c r="D2782" s="143" t="s">
        <v>78</v>
      </c>
      <c r="E2782" s="126"/>
      <c r="F2782" s="126"/>
      <c r="G2782" s="126"/>
      <c r="H2782" s="126"/>
      <c r="I2782" s="126"/>
      <c r="J2782" s="136" t="s">
        <v>79</v>
      </c>
      <c r="K2782" s="100" t="s">
        <v>23</v>
      </c>
      <c r="L2782" s="93" t="s">
        <v>60</v>
      </c>
      <c r="M2782" s="111" t="s">
        <v>179</v>
      </c>
      <c r="N2782" s="101">
        <v>240</v>
      </c>
      <c r="O2782" s="101">
        <v>3</v>
      </c>
      <c r="P2782" s="101">
        <v>65</v>
      </c>
      <c r="Q2782" s="101">
        <v>90</v>
      </c>
      <c r="R2782" s="102"/>
      <c r="S2782" s="126">
        <v>208</v>
      </c>
      <c r="T2782" s="126">
        <v>3</v>
      </c>
      <c r="U2782" s="126">
        <v>65</v>
      </c>
      <c r="V2782" s="126">
        <v>46.2</v>
      </c>
      <c r="W2782" s="126">
        <v>15</v>
      </c>
      <c r="X2782" s="126">
        <v>5288.35</v>
      </c>
      <c r="Y2782" s="126" t="s">
        <v>75</v>
      </c>
      <c r="Z2782" s="126"/>
      <c r="AA2782" s="133" t="s">
        <v>85</v>
      </c>
      <c r="AE2782" t="str">
        <f>IF(P2782&gt;U2782,"XXXX","")</f>
        <v/>
      </c>
    </row>
    <row r="2783" spans="1:31" x14ac:dyDescent="0.2">
      <c r="A2783" s="140"/>
      <c r="B2783" s="127"/>
      <c r="C2783" s="127"/>
      <c r="D2783" s="144"/>
      <c r="E2783" s="127"/>
      <c r="F2783" s="127"/>
      <c r="G2783" s="127"/>
      <c r="H2783" s="127"/>
      <c r="I2783" s="127"/>
      <c r="J2783" s="137"/>
      <c r="K2783" s="103" t="s">
        <v>13</v>
      </c>
      <c r="L2783" s="104" t="s">
        <v>60</v>
      </c>
      <c r="M2783" s="112" t="s">
        <v>67</v>
      </c>
      <c r="N2783" s="105">
        <v>240</v>
      </c>
      <c r="O2783" s="105">
        <v>3</v>
      </c>
      <c r="P2783" s="105">
        <v>5</v>
      </c>
      <c r="Q2783" s="105">
        <v>90</v>
      </c>
      <c r="R2783" s="106">
        <v>25</v>
      </c>
      <c r="S2783" s="127"/>
      <c r="T2783" s="127"/>
      <c r="U2783" s="127"/>
      <c r="V2783" s="127"/>
      <c r="W2783" s="127"/>
      <c r="X2783" s="127"/>
      <c r="Y2783" s="127"/>
      <c r="Z2783" s="127"/>
      <c r="AA2783" s="134"/>
    </row>
    <row r="2784" spans="1:31" ht="13.5" thickBot="1" x14ac:dyDescent="0.25">
      <c r="A2784" s="141"/>
      <c r="B2784" s="128"/>
      <c r="C2784" s="128"/>
      <c r="D2784" s="145"/>
      <c r="E2784" s="128"/>
      <c r="F2784" s="128"/>
      <c r="G2784" s="128"/>
      <c r="H2784" s="128"/>
      <c r="I2784" s="128"/>
      <c r="J2784" s="138"/>
      <c r="K2784" s="107" t="s">
        <v>14</v>
      </c>
      <c r="L2784" s="108" t="s">
        <v>60</v>
      </c>
      <c r="M2784" s="113" t="s">
        <v>68</v>
      </c>
      <c r="N2784" s="109">
        <v>240</v>
      </c>
      <c r="O2784" s="109">
        <v>3</v>
      </c>
      <c r="P2784" s="109">
        <v>5</v>
      </c>
      <c r="Q2784" s="109">
        <v>90</v>
      </c>
      <c r="R2784" s="110"/>
      <c r="S2784" s="128"/>
      <c r="T2784" s="128"/>
      <c r="U2784" s="128"/>
      <c r="V2784" s="128"/>
      <c r="W2784" s="128"/>
      <c r="X2784" s="128"/>
      <c r="Y2784" s="128"/>
      <c r="Z2784" s="128"/>
      <c r="AA2784" s="135"/>
    </row>
    <row r="2785" spans="1:31" x14ac:dyDescent="0.2">
      <c r="A2785" s="139" t="s">
        <v>1146</v>
      </c>
      <c r="B2785" s="126" t="s">
        <v>76</v>
      </c>
      <c r="C2785" s="142">
        <v>43666</v>
      </c>
      <c r="D2785" s="143" t="s">
        <v>78</v>
      </c>
      <c r="E2785" s="126"/>
      <c r="F2785" s="126"/>
      <c r="G2785" s="126"/>
      <c r="H2785" s="126"/>
      <c r="I2785" s="126"/>
      <c r="J2785" s="136" t="s">
        <v>79</v>
      </c>
      <c r="K2785" s="100" t="s">
        <v>23</v>
      </c>
      <c r="L2785" s="93" t="s">
        <v>60</v>
      </c>
      <c r="M2785" s="111" t="s">
        <v>179</v>
      </c>
      <c r="N2785" s="101">
        <v>240</v>
      </c>
      <c r="O2785" s="101">
        <v>3</v>
      </c>
      <c r="P2785" s="101">
        <v>65</v>
      </c>
      <c r="Q2785" s="101">
        <v>100</v>
      </c>
      <c r="R2785" s="102"/>
      <c r="S2785" s="126">
        <v>208</v>
      </c>
      <c r="T2785" s="126">
        <v>3</v>
      </c>
      <c r="U2785" s="126">
        <v>65</v>
      </c>
      <c r="V2785" s="126">
        <v>46.2</v>
      </c>
      <c r="W2785" s="126">
        <v>15</v>
      </c>
      <c r="X2785" s="126">
        <v>5288.35</v>
      </c>
      <c r="Y2785" s="126" t="s">
        <v>75</v>
      </c>
      <c r="Z2785" s="126"/>
      <c r="AA2785" s="133" t="s">
        <v>85</v>
      </c>
      <c r="AE2785" t="str">
        <f>IF(P2785&gt;U2785,"XXXX","")</f>
        <v/>
      </c>
    </row>
    <row r="2786" spans="1:31" x14ac:dyDescent="0.2">
      <c r="A2786" s="140"/>
      <c r="B2786" s="127"/>
      <c r="C2786" s="127"/>
      <c r="D2786" s="144"/>
      <c r="E2786" s="127"/>
      <c r="F2786" s="127"/>
      <c r="G2786" s="127"/>
      <c r="H2786" s="127"/>
      <c r="I2786" s="127"/>
      <c r="J2786" s="137"/>
      <c r="K2786" s="103" t="s">
        <v>13</v>
      </c>
      <c r="L2786" s="104" t="s">
        <v>60</v>
      </c>
      <c r="M2786" s="112" t="s">
        <v>67</v>
      </c>
      <c r="N2786" s="105">
        <v>240</v>
      </c>
      <c r="O2786" s="105">
        <v>3</v>
      </c>
      <c r="P2786" s="105">
        <v>5</v>
      </c>
      <c r="Q2786" s="105">
        <v>90</v>
      </c>
      <c r="R2786" s="106">
        <v>25</v>
      </c>
      <c r="S2786" s="127"/>
      <c r="T2786" s="127"/>
      <c r="U2786" s="127"/>
      <c r="V2786" s="127"/>
      <c r="W2786" s="127"/>
      <c r="X2786" s="127"/>
      <c r="Y2786" s="127"/>
      <c r="Z2786" s="127"/>
      <c r="AA2786" s="134"/>
    </row>
    <row r="2787" spans="1:31" ht="13.5" thickBot="1" x14ac:dyDescent="0.25">
      <c r="A2787" s="141"/>
      <c r="B2787" s="128"/>
      <c r="C2787" s="128"/>
      <c r="D2787" s="145"/>
      <c r="E2787" s="128"/>
      <c r="F2787" s="128"/>
      <c r="G2787" s="128"/>
      <c r="H2787" s="128"/>
      <c r="I2787" s="128"/>
      <c r="J2787" s="138"/>
      <c r="K2787" s="107" t="s">
        <v>14</v>
      </c>
      <c r="L2787" s="108" t="s">
        <v>60</v>
      </c>
      <c r="M2787" s="113" t="s">
        <v>68</v>
      </c>
      <c r="N2787" s="109">
        <v>240</v>
      </c>
      <c r="O2787" s="109">
        <v>3</v>
      </c>
      <c r="P2787" s="109">
        <v>5</v>
      </c>
      <c r="Q2787" s="109">
        <v>90</v>
      </c>
      <c r="R2787" s="110"/>
      <c r="S2787" s="128"/>
      <c r="T2787" s="128"/>
      <c r="U2787" s="128"/>
      <c r="V2787" s="128"/>
      <c r="W2787" s="128"/>
      <c r="X2787" s="128"/>
      <c r="Y2787" s="128"/>
      <c r="Z2787" s="128"/>
      <c r="AA2787" s="135"/>
    </row>
    <row r="2788" spans="1:31" x14ac:dyDescent="0.2">
      <c r="A2788" s="139" t="s">
        <v>1147</v>
      </c>
      <c r="B2788" s="126" t="s">
        <v>76</v>
      </c>
      <c r="C2788" s="142">
        <v>43666</v>
      </c>
      <c r="D2788" s="143" t="s">
        <v>78</v>
      </c>
      <c r="E2788" s="126"/>
      <c r="F2788" s="126"/>
      <c r="G2788" s="126"/>
      <c r="H2788" s="126"/>
      <c r="I2788" s="126"/>
      <c r="J2788" s="136" t="s">
        <v>79</v>
      </c>
      <c r="K2788" s="100" t="s">
        <v>23</v>
      </c>
      <c r="L2788" s="93" t="s">
        <v>60</v>
      </c>
      <c r="M2788" s="111" t="s">
        <v>179</v>
      </c>
      <c r="N2788" s="101">
        <v>240</v>
      </c>
      <c r="O2788" s="101">
        <v>3</v>
      </c>
      <c r="P2788" s="101">
        <v>65</v>
      </c>
      <c r="Q2788" s="101">
        <v>110</v>
      </c>
      <c r="R2788" s="102"/>
      <c r="S2788" s="126">
        <v>208</v>
      </c>
      <c r="T2788" s="126">
        <v>3</v>
      </c>
      <c r="U2788" s="126">
        <v>65</v>
      </c>
      <c r="V2788" s="126">
        <v>46.2</v>
      </c>
      <c r="W2788" s="126">
        <v>15</v>
      </c>
      <c r="X2788" s="126">
        <v>5288.35</v>
      </c>
      <c r="Y2788" s="126" t="s">
        <v>75</v>
      </c>
      <c r="Z2788" s="126"/>
      <c r="AA2788" s="133" t="s">
        <v>85</v>
      </c>
      <c r="AE2788" t="str">
        <f>IF(P2788&gt;U2788,"XXXX","")</f>
        <v/>
      </c>
    </row>
    <row r="2789" spans="1:31" x14ac:dyDescent="0.2">
      <c r="A2789" s="140"/>
      <c r="B2789" s="127"/>
      <c r="C2789" s="127"/>
      <c r="D2789" s="144"/>
      <c r="E2789" s="127"/>
      <c r="F2789" s="127"/>
      <c r="G2789" s="127"/>
      <c r="H2789" s="127"/>
      <c r="I2789" s="127"/>
      <c r="J2789" s="137"/>
      <c r="K2789" s="103" t="s">
        <v>13</v>
      </c>
      <c r="L2789" s="104" t="s">
        <v>60</v>
      </c>
      <c r="M2789" s="112" t="s">
        <v>67</v>
      </c>
      <c r="N2789" s="105">
        <v>240</v>
      </c>
      <c r="O2789" s="105">
        <v>3</v>
      </c>
      <c r="P2789" s="105">
        <v>5</v>
      </c>
      <c r="Q2789" s="105">
        <v>90</v>
      </c>
      <c r="R2789" s="106">
        <v>25</v>
      </c>
      <c r="S2789" s="127"/>
      <c r="T2789" s="127"/>
      <c r="U2789" s="127"/>
      <c r="V2789" s="127"/>
      <c r="W2789" s="127"/>
      <c r="X2789" s="127"/>
      <c r="Y2789" s="127"/>
      <c r="Z2789" s="127"/>
      <c r="AA2789" s="134"/>
    </row>
    <row r="2790" spans="1:31" ht="13.5" thickBot="1" x14ac:dyDescent="0.25">
      <c r="A2790" s="141"/>
      <c r="B2790" s="128"/>
      <c r="C2790" s="128"/>
      <c r="D2790" s="145"/>
      <c r="E2790" s="128"/>
      <c r="F2790" s="128"/>
      <c r="G2790" s="128"/>
      <c r="H2790" s="128"/>
      <c r="I2790" s="128"/>
      <c r="J2790" s="138"/>
      <c r="K2790" s="107" t="s">
        <v>14</v>
      </c>
      <c r="L2790" s="108" t="s">
        <v>60</v>
      </c>
      <c r="M2790" s="113" t="s">
        <v>68</v>
      </c>
      <c r="N2790" s="109">
        <v>240</v>
      </c>
      <c r="O2790" s="109">
        <v>3</v>
      </c>
      <c r="P2790" s="109">
        <v>5</v>
      </c>
      <c r="Q2790" s="109">
        <v>90</v>
      </c>
      <c r="R2790" s="110"/>
      <c r="S2790" s="128"/>
      <c r="T2790" s="128"/>
      <c r="U2790" s="128"/>
      <c r="V2790" s="128"/>
      <c r="W2790" s="128"/>
      <c r="X2790" s="128"/>
      <c r="Y2790" s="128"/>
      <c r="Z2790" s="128"/>
      <c r="AA2790" s="135"/>
    </row>
    <row r="2791" spans="1:31" x14ac:dyDescent="0.2">
      <c r="A2791" s="139" t="s">
        <v>1148</v>
      </c>
      <c r="B2791" s="126" t="s">
        <v>76</v>
      </c>
      <c r="C2791" s="142">
        <v>43666</v>
      </c>
      <c r="D2791" s="143" t="s">
        <v>78</v>
      </c>
      <c r="E2791" s="126"/>
      <c r="F2791" s="126"/>
      <c r="G2791" s="126"/>
      <c r="H2791" s="126"/>
      <c r="I2791" s="126"/>
      <c r="J2791" s="136" t="s">
        <v>79</v>
      </c>
      <c r="K2791" s="100" t="s">
        <v>23</v>
      </c>
      <c r="L2791" s="93" t="s">
        <v>60</v>
      </c>
      <c r="M2791" s="111" t="s">
        <v>179</v>
      </c>
      <c r="N2791" s="101">
        <v>240</v>
      </c>
      <c r="O2791" s="101">
        <v>3</v>
      </c>
      <c r="P2791" s="101">
        <v>65</v>
      </c>
      <c r="Q2791" s="101">
        <v>125</v>
      </c>
      <c r="R2791" s="102"/>
      <c r="S2791" s="126">
        <v>208</v>
      </c>
      <c r="T2791" s="126">
        <v>3</v>
      </c>
      <c r="U2791" s="126">
        <v>65</v>
      </c>
      <c r="V2791" s="126">
        <v>46.2</v>
      </c>
      <c r="W2791" s="126">
        <v>15</v>
      </c>
      <c r="X2791" s="126">
        <v>5288.35</v>
      </c>
      <c r="Y2791" s="126" t="s">
        <v>75</v>
      </c>
      <c r="Z2791" s="126"/>
      <c r="AA2791" s="133" t="s">
        <v>85</v>
      </c>
      <c r="AE2791" t="str">
        <f>IF(P2791&gt;U2791,"XXXX","")</f>
        <v/>
      </c>
    </row>
    <row r="2792" spans="1:31" x14ac:dyDescent="0.2">
      <c r="A2792" s="140"/>
      <c r="B2792" s="127"/>
      <c r="C2792" s="127"/>
      <c r="D2792" s="144"/>
      <c r="E2792" s="127"/>
      <c r="F2792" s="127"/>
      <c r="G2792" s="127"/>
      <c r="H2792" s="127"/>
      <c r="I2792" s="127"/>
      <c r="J2792" s="137"/>
      <c r="K2792" s="103" t="s">
        <v>13</v>
      </c>
      <c r="L2792" s="104" t="s">
        <v>60</v>
      </c>
      <c r="M2792" s="112" t="s">
        <v>67</v>
      </c>
      <c r="N2792" s="105">
        <v>240</v>
      </c>
      <c r="O2792" s="105">
        <v>3</v>
      </c>
      <c r="P2792" s="105">
        <v>5</v>
      </c>
      <c r="Q2792" s="105">
        <v>90</v>
      </c>
      <c r="R2792" s="106">
        <v>25</v>
      </c>
      <c r="S2792" s="127"/>
      <c r="T2792" s="127"/>
      <c r="U2792" s="127"/>
      <c r="V2792" s="127"/>
      <c r="W2792" s="127"/>
      <c r="X2792" s="127"/>
      <c r="Y2792" s="127"/>
      <c r="Z2792" s="127"/>
      <c r="AA2792" s="134"/>
    </row>
    <row r="2793" spans="1:31" ht="13.5" thickBot="1" x14ac:dyDescent="0.25">
      <c r="A2793" s="141"/>
      <c r="B2793" s="128"/>
      <c r="C2793" s="128"/>
      <c r="D2793" s="145"/>
      <c r="E2793" s="128"/>
      <c r="F2793" s="128"/>
      <c r="G2793" s="128"/>
      <c r="H2793" s="128"/>
      <c r="I2793" s="128"/>
      <c r="J2793" s="138"/>
      <c r="K2793" s="107" t="s">
        <v>14</v>
      </c>
      <c r="L2793" s="108" t="s">
        <v>60</v>
      </c>
      <c r="M2793" s="113" t="s">
        <v>68</v>
      </c>
      <c r="N2793" s="109">
        <v>240</v>
      </c>
      <c r="O2793" s="109">
        <v>3</v>
      </c>
      <c r="P2793" s="109">
        <v>5</v>
      </c>
      <c r="Q2793" s="109">
        <v>90</v>
      </c>
      <c r="R2793" s="110"/>
      <c r="S2793" s="128"/>
      <c r="T2793" s="128"/>
      <c r="U2793" s="128"/>
      <c r="V2793" s="128"/>
      <c r="W2793" s="128"/>
      <c r="X2793" s="128"/>
      <c r="Y2793" s="128"/>
      <c r="Z2793" s="128"/>
      <c r="AA2793" s="135"/>
    </row>
    <row r="2794" spans="1:31" x14ac:dyDescent="0.2">
      <c r="A2794" s="139" t="s">
        <v>1149</v>
      </c>
      <c r="B2794" s="126" t="s">
        <v>76</v>
      </c>
      <c r="C2794" s="142">
        <v>43666</v>
      </c>
      <c r="D2794" s="143" t="s">
        <v>78</v>
      </c>
      <c r="E2794" s="126"/>
      <c r="F2794" s="126"/>
      <c r="G2794" s="126"/>
      <c r="H2794" s="126"/>
      <c r="I2794" s="126"/>
      <c r="J2794" s="136" t="s">
        <v>79</v>
      </c>
      <c r="K2794" s="100" t="s">
        <v>23</v>
      </c>
      <c r="L2794" s="93" t="s">
        <v>60</v>
      </c>
      <c r="M2794" s="111" t="s">
        <v>179</v>
      </c>
      <c r="N2794" s="101">
        <v>240</v>
      </c>
      <c r="O2794" s="101">
        <v>3</v>
      </c>
      <c r="P2794" s="101">
        <v>65</v>
      </c>
      <c r="Q2794" s="101">
        <v>80</v>
      </c>
      <c r="R2794" s="102"/>
      <c r="S2794" s="126">
        <v>208</v>
      </c>
      <c r="T2794" s="126">
        <v>3</v>
      </c>
      <c r="U2794" s="126">
        <v>65</v>
      </c>
      <c r="V2794" s="126">
        <v>59.4</v>
      </c>
      <c r="W2794" s="126">
        <v>20</v>
      </c>
      <c r="X2794" s="126">
        <v>5288.35</v>
      </c>
      <c r="Y2794" s="126" t="s">
        <v>75</v>
      </c>
      <c r="Z2794" s="126"/>
      <c r="AA2794" s="133" t="s">
        <v>85</v>
      </c>
      <c r="AE2794" t="str">
        <f>IF(P2794&gt;U2794,"XXXX","")</f>
        <v/>
      </c>
    </row>
    <row r="2795" spans="1:31" x14ac:dyDescent="0.2">
      <c r="A2795" s="140"/>
      <c r="B2795" s="127"/>
      <c r="C2795" s="127"/>
      <c r="D2795" s="144"/>
      <c r="E2795" s="127"/>
      <c r="F2795" s="127"/>
      <c r="G2795" s="127"/>
      <c r="H2795" s="127"/>
      <c r="I2795" s="127"/>
      <c r="J2795" s="137"/>
      <c r="K2795" s="103" t="s">
        <v>13</v>
      </c>
      <c r="L2795" s="104" t="s">
        <v>60</v>
      </c>
      <c r="M2795" s="112" t="s">
        <v>67</v>
      </c>
      <c r="N2795" s="105">
        <v>240</v>
      </c>
      <c r="O2795" s="105">
        <v>3</v>
      </c>
      <c r="P2795" s="105">
        <v>5</v>
      </c>
      <c r="Q2795" s="105">
        <v>90</v>
      </c>
      <c r="R2795" s="106">
        <v>25</v>
      </c>
      <c r="S2795" s="127"/>
      <c r="T2795" s="127"/>
      <c r="U2795" s="127"/>
      <c r="V2795" s="127"/>
      <c r="W2795" s="127"/>
      <c r="X2795" s="127"/>
      <c r="Y2795" s="127"/>
      <c r="Z2795" s="127"/>
      <c r="AA2795" s="134"/>
    </row>
    <row r="2796" spans="1:31" ht="13.5" thickBot="1" x14ac:dyDescent="0.25">
      <c r="A2796" s="141"/>
      <c r="B2796" s="128"/>
      <c r="C2796" s="128"/>
      <c r="D2796" s="145"/>
      <c r="E2796" s="128"/>
      <c r="F2796" s="128"/>
      <c r="G2796" s="128"/>
      <c r="H2796" s="128"/>
      <c r="I2796" s="128"/>
      <c r="J2796" s="138"/>
      <c r="K2796" s="107" t="s">
        <v>14</v>
      </c>
      <c r="L2796" s="108" t="s">
        <v>60</v>
      </c>
      <c r="M2796" s="113" t="s">
        <v>68</v>
      </c>
      <c r="N2796" s="109">
        <v>240</v>
      </c>
      <c r="O2796" s="109">
        <v>3</v>
      </c>
      <c r="P2796" s="109">
        <v>5</v>
      </c>
      <c r="Q2796" s="109">
        <v>90</v>
      </c>
      <c r="R2796" s="110"/>
      <c r="S2796" s="128"/>
      <c r="T2796" s="128"/>
      <c r="U2796" s="128"/>
      <c r="V2796" s="128"/>
      <c r="W2796" s="128"/>
      <c r="X2796" s="128"/>
      <c r="Y2796" s="128"/>
      <c r="Z2796" s="128"/>
      <c r="AA2796" s="135"/>
    </row>
    <row r="2797" spans="1:31" x14ac:dyDescent="0.2">
      <c r="A2797" s="139" t="s">
        <v>1150</v>
      </c>
      <c r="B2797" s="126" t="s">
        <v>76</v>
      </c>
      <c r="C2797" s="142">
        <v>43666</v>
      </c>
      <c r="D2797" s="143" t="s">
        <v>78</v>
      </c>
      <c r="E2797" s="126"/>
      <c r="F2797" s="126"/>
      <c r="G2797" s="126"/>
      <c r="H2797" s="126"/>
      <c r="I2797" s="126"/>
      <c r="J2797" s="136" t="s">
        <v>79</v>
      </c>
      <c r="K2797" s="100" t="s">
        <v>23</v>
      </c>
      <c r="L2797" s="93" t="s">
        <v>60</v>
      </c>
      <c r="M2797" s="111" t="s">
        <v>179</v>
      </c>
      <c r="N2797" s="101">
        <v>240</v>
      </c>
      <c r="O2797" s="101">
        <v>3</v>
      </c>
      <c r="P2797" s="101">
        <v>65</v>
      </c>
      <c r="Q2797" s="101">
        <v>90</v>
      </c>
      <c r="R2797" s="102"/>
      <c r="S2797" s="126">
        <v>208</v>
      </c>
      <c r="T2797" s="126">
        <v>3</v>
      </c>
      <c r="U2797" s="126">
        <v>65</v>
      </c>
      <c r="V2797" s="126">
        <v>59.4</v>
      </c>
      <c r="W2797" s="126">
        <v>20</v>
      </c>
      <c r="X2797" s="126">
        <v>5288.35</v>
      </c>
      <c r="Y2797" s="126" t="s">
        <v>75</v>
      </c>
      <c r="Z2797" s="126"/>
      <c r="AA2797" s="133" t="s">
        <v>85</v>
      </c>
      <c r="AE2797" t="str">
        <f>IF(P2797&gt;U2797,"XXXX","")</f>
        <v/>
      </c>
    </row>
    <row r="2798" spans="1:31" x14ac:dyDescent="0.2">
      <c r="A2798" s="140"/>
      <c r="B2798" s="127"/>
      <c r="C2798" s="127"/>
      <c r="D2798" s="144"/>
      <c r="E2798" s="127"/>
      <c r="F2798" s="127"/>
      <c r="G2798" s="127"/>
      <c r="H2798" s="127"/>
      <c r="I2798" s="127"/>
      <c r="J2798" s="137"/>
      <c r="K2798" s="103" t="s">
        <v>13</v>
      </c>
      <c r="L2798" s="104" t="s">
        <v>60</v>
      </c>
      <c r="M2798" s="112" t="s">
        <v>67</v>
      </c>
      <c r="N2798" s="105">
        <v>240</v>
      </c>
      <c r="O2798" s="105">
        <v>3</v>
      </c>
      <c r="P2798" s="105">
        <v>5</v>
      </c>
      <c r="Q2798" s="105">
        <v>90</v>
      </c>
      <c r="R2798" s="106">
        <v>25</v>
      </c>
      <c r="S2798" s="127"/>
      <c r="T2798" s="127"/>
      <c r="U2798" s="127"/>
      <c r="V2798" s="127"/>
      <c r="W2798" s="127"/>
      <c r="X2798" s="127"/>
      <c r="Y2798" s="127"/>
      <c r="Z2798" s="127"/>
      <c r="AA2798" s="134"/>
    </row>
    <row r="2799" spans="1:31" ht="13.5" thickBot="1" x14ac:dyDescent="0.25">
      <c r="A2799" s="141"/>
      <c r="B2799" s="128"/>
      <c r="C2799" s="128"/>
      <c r="D2799" s="145"/>
      <c r="E2799" s="128"/>
      <c r="F2799" s="128"/>
      <c r="G2799" s="128"/>
      <c r="H2799" s="128"/>
      <c r="I2799" s="128"/>
      <c r="J2799" s="138"/>
      <c r="K2799" s="107" t="s">
        <v>14</v>
      </c>
      <c r="L2799" s="108" t="s">
        <v>60</v>
      </c>
      <c r="M2799" s="113" t="s">
        <v>68</v>
      </c>
      <c r="N2799" s="109">
        <v>240</v>
      </c>
      <c r="O2799" s="109">
        <v>3</v>
      </c>
      <c r="P2799" s="109">
        <v>5</v>
      </c>
      <c r="Q2799" s="109">
        <v>90</v>
      </c>
      <c r="R2799" s="110"/>
      <c r="S2799" s="128"/>
      <c r="T2799" s="128"/>
      <c r="U2799" s="128"/>
      <c r="V2799" s="128"/>
      <c r="W2799" s="128"/>
      <c r="X2799" s="128"/>
      <c r="Y2799" s="128"/>
      <c r="Z2799" s="128"/>
      <c r="AA2799" s="135"/>
    </row>
    <row r="2800" spans="1:31" x14ac:dyDescent="0.2">
      <c r="A2800" s="139" t="s">
        <v>1151</v>
      </c>
      <c r="B2800" s="126" t="s">
        <v>76</v>
      </c>
      <c r="C2800" s="142">
        <v>43666</v>
      </c>
      <c r="D2800" s="143" t="s">
        <v>78</v>
      </c>
      <c r="E2800" s="126"/>
      <c r="F2800" s="126"/>
      <c r="G2800" s="126"/>
      <c r="H2800" s="126"/>
      <c r="I2800" s="126"/>
      <c r="J2800" s="136" t="s">
        <v>79</v>
      </c>
      <c r="K2800" s="100" t="s">
        <v>23</v>
      </c>
      <c r="L2800" s="93" t="s">
        <v>60</v>
      </c>
      <c r="M2800" s="111" t="s">
        <v>179</v>
      </c>
      <c r="N2800" s="101">
        <v>240</v>
      </c>
      <c r="O2800" s="101">
        <v>3</v>
      </c>
      <c r="P2800" s="101">
        <v>65</v>
      </c>
      <c r="Q2800" s="101">
        <v>100</v>
      </c>
      <c r="R2800" s="102"/>
      <c r="S2800" s="126">
        <v>208</v>
      </c>
      <c r="T2800" s="126">
        <v>3</v>
      </c>
      <c r="U2800" s="126">
        <v>65</v>
      </c>
      <c r="V2800" s="126">
        <v>59.4</v>
      </c>
      <c r="W2800" s="126">
        <v>20</v>
      </c>
      <c r="X2800" s="126">
        <v>5288.35</v>
      </c>
      <c r="Y2800" s="126" t="s">
        <v>75</v>
      </c>
      <c r="Z2800" s="126"/>
      <c r="AA2800" s="133" t="s">
        <v>85</v>
      </c>
      <c r="AE2800" t="str">
        <f>IF(P2800&gt;U2800,"XXXX","")</f>
        <v/>
      </c>
    </row>
    <row r="2801" spans="1:31" x14ac:dyDescent="0.2">
      <c r="A2801" s="140"/>
      <c r="B2801" s="127"/>
      <c r="C2801" s="127"/>
      <c r="D2801" s="144"/>
      <c r="E2801" s="127"/>
      <c r="F2801" s="127"/>
      <c r="G2801" s="127"/>
      <c r="H2801" s="127"/>
      <c r="I2801" s="127"/>
      <c r="J2801" s="137"/>
      <c r="K2801" s="103" t="s">
        <v>13</v>
      </c>
      <c r="L2801" s="104" t="s">
        <v>60</v>
      </c>
      <c r="M2801" s="112" t="s">
        <v>67</v>
      </c>
      <c r="N2801" s="105">
        <v>240</v>
      </c>
      <c r="O2801" s="105">
        <v>3</v>
      </c>
      <c r="P2801" s="105">
        <v>5</v>
      </c>
      <c r="Q2801" s="105">
        <v>90</v>
      </c>
      <c r="R2801" s="106">
        <v>25</v>
      </c>
      <c r="S2801" s="127"/>
      <c r="T2801" s="127"/>
      <c r="U2801" s="127"/>
      <c r="V2801" s="127"/>
      <c r="W2801" s="127"/>
      <c r="X2801" s="127"/>
      <c r="Y2801" s="127"/>
      <c r="Z2801" s="127"/>
      <c r="AA2801" s="134"/>
    </row>
    <row r="2802" spans="1:31" ht="13.5" thickBot="1" x14ac:dyDescent="0.25">
      <c r="A2802" s="141"/>
      <c r="B2802" s="128"/>
      <c r="C2802" s="128"/>
      <c r="D2802" s="145"/>
      <c r="E2802" s="128"/>
      <c r="F2802" s="128"/>
      <c r="G2802" s="128"/>
      <c r="H2802" s="128"/>
      <c r="I2802" s="128"/>
      <c r="J2802" s="138"/>
      <c r="K2802" s="107" t="s">
        <v>14</v>
      </c>
      <c r="L2802" s="108" t="s">
        <v>60</v>
      </c>
      <c r="M2802" s="113" t="s">
        <v>68</v>
      </c>
      <c r="N2802" s="109">
        <v>240</v>
      </c>
      <c r="O2802" s="109">
        <v>3</v>
      </c>
      <c r="P2802" s="109">
        <v>5</v>
      </c>
      <c r="Q2802" s="109">
        <v>90</v>
      </c>
      <c r="R2802" s="110"/>
      <c r="S2802" s="128"/>
      <c r="T2802" s="128"/>
      <c r="U2802" s="128"/>
      <c r="V2802" s="128"/>
      <c r="W2802" s="128"/>
      <c r="X2802" s="128"/>
      <c r="Y2802" s="128"/>
      <c r="Z2802" s="128"/>
      <c r="AA2802" s="135"/>
    </row>
    <row r="2803" spans="1:31" x14ac:dyDescent="0.2">
      <c r="A2803" s="139" t="s">
        <v>1152</v>
      </c>
      <c r="B2803" s="126" t="s">
        <v>76</v>
      </c>
      <c r="C2803" s="142">
        <v>43666</v>
      </c>
      <c r="D2803" s="143" t="s">
        <v>78</v>
      </c>
      <c r="E2803" s="126"/>
      <c r="F2803" s="126"/>
      <c r="G2803" s="126"/>
      <c r="H2803" s="126"/>
      <c r="I2803" s="126"/>
      <c r="J2803" s="136" t="s">
        <v>79</v>
      </c>
      <c r="K2803" s="100" t="s">
        <v>23</v>
      </c>
      <c r="L2803" s="93" t="s">
        <v>60</v>
      </c>
      <c r="M2803" s="111" t="s">
        <v>179</v>
      </c>
      <c r="N2803" s="101">
        <v>240</v>
      </c>
      <c r="O2803" s="101">
        <v>3</v>
      </c>
      <c r="P2803" s="101">
        <v>65</v>
      </c>
      <c r="Q2803" s="101">
        <v>110</v>
      </c>
      <c r="R2803" s="102"/>
      <c r="S2803" s="126">
        <v>208</v>
      </c>
      <c r="T2803" s="126">
        <v>3</v>
      </c>
      <c r="U2803" s="126">
        <v>65</v>
      </c>
      <c r="V2803" s="126">
        <v>59.4</v>
      </c>
      <c r="W2803" s="126">
        <v>20</v>
      </c>
      <c r="X2803" s="126">
        <v>5288.35</v>
      </c>
      <c r="Y2803" s="126" t="s">
        <v>75</v>
      </c>
      <c r="Z2803" s="126"/>
      <c r="AA2803" s="133" t="s">
        <v>85</v>
      </c>
      <c r="AE2803" t="str">
        <f>IF(P2803&gt;U2803,"XXXX","")</f>
        <v/>
      </c>
    </row>
    <row r="2804" spans="1:31" x14ac:dyDescent="0.2">
      <c r="A2804" s="140"/>
      <c r="B2804" s="127"/>
      <c r="C2804" s="127"/>
      <c r="D2804" s="144"/>
      <c r="E2804" s="127"/>
      <c r="F2804" s="127"/>
      <c r="G2804" s="127"/>
      <c r="H2804" s="127"/>
      <c r="I2804" s="127"/>
      <c r="J2804" s="137"/>
      <c r="K2804" s="103" t="s">
        <v>13</v>
      </c>
      <c r="L2804" s="104" t="s">
        <v>60</v>
      </c>
      <c r="M2804" s="112" t="s">
        <v>67</v>
      </c>
      <c r="N2804" s="105">
        <v>240</v>
      </c>
      <c r="O2804" s="105">
        <v>3</v>
      </c>
      <c r="P2804" s="105">
        <v>5</v>
      </c>
      <c r="Q2804" s="105">
        <v>90</v>
      </c>
      <c r="R2804" s="106">
        <v>25</v>
      </c>
      <c r="S2804" s="127"/>
      <c r="T2804" s="127"/>
      <c r="U2804" s="127"/>
      <c r="V2804" s="127"/>
      <c r="W2804" s="127"/>
      <c r="X2804" s="127"/>
      <c r="Y2804" s="127"/>
      <c r="Z2804" s="127"/>
      <c r="AA2804" s="134"/>
    </row>
    <row r="2805" spans="1:31" ht="13.5" thickBot="1" x14ac:dyDescent="0.25">
      <c r="A2805" s="141"/>
      <c r="B2805" s="128"/>
      <c r="C2805" s="128"/>
      <c r="D2805" s="145"/>
      <c r="E2805" s="128"/>
      <c r="F2805" s="128"/>
      <c r="G2805" s="128"/>
      <c r="H2805" s="128"/>
      <c r="I2805" s="128"/>
      <c r="J2805" s="138"/>
      <c r="K2805" s="107" t="s">
        <v>14</v>
      </c>
      <c r="L2805" s="108" t="s">
        <v>60</v>
      </c>
      <c r="M2805" s="113" t="s">
        <v>68</v>
      </c>
      <c r="N2805" s="109">
        <v>240</v>
      </c>
      <c r="O2805" s="109">
        <v>3</v>
      </c>
      <c r="P2805" s="109">
        <v>5</v>
      </c>
      <c r="Q2805" s="109">
        <v>90</v>
      </c>
      <c r="R2805" s="110"/>
      <c r="S2805" s="128"/>
      <c r="T2805" s="128"/>
      <c r="U2805" s="128"/>
      <c r="V2805" s="128"/>
      <c r="W2805" s="128"/>
      <c r="X2805" s="128"/>
      <c r="Y2805" s="128"/>
      <c r="Z2805" s="128"/>
      <c r="AA2805" s="135"/>
    </row>
    <row r="2806" spans="1:31" x14ac:dyDescent="0.2">
      <c r="A2806" s="139" t="s">
        <v>1153</v>
      </c>
      <c r="B2806" s="126" t="s">
        <v>76</v>
      </c>
      <c r="C2806" s="142">
        <v>43666</v>
      </c>
      <c r="D2806" s="143" t="s">
        <v>78</v>
      </c>
      <c r="E2806" s="126"/>
      <c r="F2806" s="126"/>
      <c r="G2806" s="126"/>
      <c r="H2806" s="126"/>
      <c r="I2806" s="126"/>
      <c r="J2806" s="136" t="s">
        <v>79</v>
      </c>
      <c r="K2806" s="100" t="s">
        <v>23</v>
      </c>
      <c r="L2806" s="93" t="s">
        <v>60</v>
      </c>
      <c r="M2806" s="111" t="s">
        <v>179</v>
      </c>
      <c r="N2806" s="101">
        <v>240</v>
      </c>
      <c r="O2806" s="101">
        <v>3</v>
      </c>
      <c r="P2806" s="101">
        <v>65</v>
      </c>
      <c r="Q2806" s="101">
        <v>125</v>
      </c>
      <c r="R2806" s="102"/>
      <c r="S2806" s="126">
        <v>208</v>
      </c>
      <c r="T2806" s="126">
        <v>3</v>
      </c>
      <c r="U2806" s="126">
        <v>65</v>
      </c>
      <c r="V2806" s="126">
        <v>59.4</v>
      </c>
      <c r="W2806" s="126">
        <v>20</v>
      </c>
      <c r="X2806" s="126">
        <v>5288.35</v>
      </c>
      <c r="Y2806" s="126" t="s">
        <v>75</v>
      </c>
      <c r="Z2806" s="126"/>
      <c r="AA2806" s="133" t="s">
        <v>85</v>
      </c>
      <c r="AE2806" t="str">
        <f>IF(P2806&gt;U2806,"XXXX","")</f>
        <v/>
      </c>
    </row>
    <row r="2807" spans="1:31" x14ac:dyDescent="0.2">
      <c r="A2807" s="140"/>
      <c r="B2807" s="127"/>
      <c r="C2807" s="127"/>
      <c r="D2807" s="144"/>
      <c r="E2807" s="127"/>
      <c r="F2807" s="127"/>
      <c r="G2807" s="127"/>
      <c r="H2807" s="127"/>
      <c r="I2807" s="127"/>
      <c r="J2807" s="137"/>
      <c r="K2807" s="103" t="s">
        <v>13</v>
      </c>
      <c r="L2807" s="104" t="s">
        <v>60</v>
      </c>
      <c r="M2807" s="112" t="s">
        <v>67</v>
      </c>
      <c r="N2807" s="105">
        <v>240</v>
      </c>
      <c r="O2807" s="105">
        <v>3</v>
      </c>
      <c r="P2807" s="105">
        <v>5</v>
      </c>
      <c r="Q2807" s="105">
        <v>90</v>
      </c>
      <c r="R2807" s="106">
        <v>25</v>
      </c>
      <c r="S2807" s="127"/>
      <c r="T2807" s="127"/>
      <c r="U2807" s="127"/>
      <c r="V2807" s="127"/>
      <c r="W2807" s="127"/>
      <c r="X2807" s="127"/>
      <c r="Y2807" s="127"/>
      <c r="Z2807" s="127"/>
      <c r="AA2807" s="134"/>
    </row>
    <row r="2808" spans="1:31" ht="13.5" thickBot="1" x14ac:dyDescent="0.25">
      <c r="A2808" s="141"/>
      <c r="B2808" s="128"/>
      <c r="C2808" s="128"/>
      <c r="D2808" s="145"/>
      <c r="E2808" s="128"/>
      <c r="F2808" s="128"/>
      <c r="G2808" s="128"/>
      <c r="H2808" s="128"/>
      <c r="I2808" s="128"/>
      <c r="J2808" s="138"/>
      <c r="K2808" s="107" t="s">
        <v>14</v>
      </c>
      <c r="L2808" s="108" t="s">
        <v>60</v>
      </c>
      <c r="M2808" s="113" t="s">
        <v>68</v>
      </c>
      <c r="N2808" s="109">
        <v>240</v>
      </c>
      <c r="O2808" s="109">
        <v>3</v>
      </c>
      <c r="P2808" s="109">
        <v>5</v>
      </c>
      <c r="Q2808" s="109">
        <v>90</v>
      </c>
      <c r="R2808" s="110"/>
      <c r="S2808" s="128"/>
      <c r="T2808" s="128"/>
      <c r="U2808" s="128"/>
      <c r="V2808" s="128"/>
      <c r="W2808" s="128"/>
      <c r="X2808" s="128"/>
      <c r="Y2808" s="128"/>
      <c r="Z2808" s="128"/>
      <c r="AA2808" s="135"/>
    </row>
    <row r="2809" spans="1:31" x14ac:dyDescent="0.2">
      <c r="A2809" s="139" t="s">
        <v>1154</v>
      </c>
      <c r="B2809" s="126" t="s">
        <v>76</v>
      </c>
      <c r="C2809" s="142">
        <v>43666</v>
      </c>
      <c r="D2809" s="143" t="s">
        <v>78</v>
      </c>
      <c r="E2809" s="126"/>
      <c r="F2809" s="126"/>
      <c r="G2809" s="126"/>
      <c r="H2809" s="126"/>
      <c r="I2809" s="126"/>
      <c r="J2809" s="136" t="s">
        <v>79</v>
      </c>
      <c r="K2809" s="100" t="s">
        <v>23</v>
      </c>
      <c r="L2809" s="93" t="s">
        <v>60</v>
      </c>
      <c r="M2809" s="111" t="s">
        <v>179</v>
      </c>
      <c r="N2809" s="101">
        <v>240</v>
      </c>
      <c r="O2809" s="101">
        <v>3</v>
      </c>
      <c r="P2809" s="101">
        <v>65</v>
      </c>
      <c r="Q2809" s="101">
        <v>100</v>
      </c>
      <c r="R2809" s="102"/>
      <c r="S2809" s="126">
        <v>208</v>
      </c>
      <c r="T2809" s="126">
        <v>3</v>
      </c>
      <c r="U2809" s="126">
        <v>65</v>
      </c>
      <c r="V2809" s="126">
        <v>74.8</v>
      </c>
      <c r="W2809" s="126">
        <v>25</v>
      </c>
      <c r="X2809" s="126">
        <v>5288.35</v>
      </c>
      <c r="Y2809" s="126" t="s">
        <v>75</v>
      </c>
      <c r="Z2809" s="126"/>
      <c r="AA2809" s="133" t="s">
        <v>85</v>
      </c>
      <c r="AE2809" t="str">
        <f>IF(P2809&gt;U2809,"XXXX","")</f>
        <v/>
      </c>
    </row>
    <row r="2810" spans="1:31" x14ac:dyDescent="0.2">
      <c r="A2810" s="140"/>
      <c r="B2810" s="127"/>
      <c r="C2810" s="127"/>
      <c r="D2810" s="144"/>
      <c r="E2810" s="127"/>
      <c r="F2810" s="127"/>
      <c r="G2810" s="127"/>
      <c r="H2810" s="127"/>
      <c r="I2810" s="127"/>
      <c r="J2810" s="137"/>
      <c r="K2810" s="103" t="s">
        <v>13</v>
      </c>
      <c r="L2810" s="104" t="s">
        <v>60</v>
      </c>
      <c r="M2810" s="112" t="s">
        <v>67</v>
      </c>
      <c r="N2810" s="105">
        <v>240</v>
      </c>
      <c r="O2810" s="105">
        <v>3</v>
      </c>
      <c r="P2810" s="105">
        <v>5</v>
      </c>
      <c r="Q2810" s="105">
        <v>90</v>
      </c>
      <c r="R2810" s="106">
        <v>25</v>
      </c>
      <c r="S2810" s="127"/>
      <c r="T2810" s="127"/>
      <c r="U2810" s="127"/>
      <c r="V2810" s="127"/>
      <c r="W2810" s="127"/>
      <c r="X2810" s="127"/>
      <c r="Y2810" s="127"/>
      <c r="Z2810" s="127"/>
      <c r="AA2810" s="134"/>
    </row>
    <row r="2811" spans="1:31" ht="13.5" thickBot="1" x14ac:dyDescent="0.25">
      <c r="A2811" s="141"/>
      <c r="B2811" s="128"/>
      <c r="C2811" s="128"/>
      <c r="D2811" s="145"/>
      <c r="E2811" s="128"/>
      <c r="F2811" s="128"/>
      <c r="G2811" s="128"/>
      <c r="H2811" s="128"/>
      <c r="I2811" s="128"/>
      <c r="J2811" s="138"/>
      <c r="K2811" s="107" t="s">
        <v>14</v>
      </c>
      <c r="L2811" s="108" t="s">
        <v>60</v>
      </c>
      <c r="M2811" s="113" t="s">
        <v>68</v>
      </c>
      <c r="N2811" s="109">
        <v>240</v>
      </c>
      <c r="O2811" s="109">
        <v>3</v>
      </c>
      <c r="P2811" s="109">
        <v>5</v>
      </c>
      <c r="Q2811" s="109">
        <v>90</v>
      </c>
      <c r="R2811" s="110"/>
      <c r="S2811" s="128"/>
      <c r="T2811" s="128"/>
      <c r="U2811" s="128"/>
      <c r="V2811" s="128"/>
      <c r="W2811" s="128"/>
      <c r="X2811" s="128"/>
      <c r="Y2811" s="128"/>
      <c r="Z2811" s="128"/>
      <c r="AA2811" s="135"/>
    </row>
    <row r="2812" spans="1:31" x14ac:dyDescent="0.2">
      <c r="A2812" s="139" t="s">
        <v>1155</v>
      </c>
      <c r="B2812" s="126" t="s">
        <v>76</v>
      </c>
      <c r="C2812" s="142">
        <v>43666</v>
      </c>
      <c r="D2812" s="143" t="s">
        <v>78</v>
      </c>
      <c r="E2812" s="126"/>
      <c r="F2812" s="126"/>
      <c r="G2812" s="126"/>
      <c r="H2812" s="126"/>
      <c r="I2812" s="126"/>
      <c r="J2812" s="136" t="s">
        <v>79</v>
      </c>
      <c r="K2812" s="100" t="s">
        <v>23</v>
      </c>
      <c r="L2812" s="93" t="s">
        <v>60</v>
      </c>
      <c r="M2812" s="111" t="s">
        <v>179</v>
      </c>
      <c r="N2812" s="101">
        <v>240</v>
      </c>
      <c r="O2812" s="101">
        <v>3</v>
      </c>
      <c r="P2812" s="101">
        <v>65</v>
      </c>
      <c r="Q2812" s="101">
        <v>110</v>
      </c>
      <c r="R2812" s="102"/>
      <c r="S2812" s="126">
        <v>208</v>
      </c>
      <c r="T2812" s="126">
        <v>3</v>
      </c>
      <c r="U2812" s="126">
        <v>65</v>
      </c>
      <c r="V2812" s="126">
        <v>74.8</v>
      </c>
      <c r="W2812" s="126">
        <v>25</v>
      </c>
      <c r="X2812" s="126">
        <v>5288.35</v>
      </c>
      <c r="Y2812" s="126" t="s">
        <v>75</v>
      </c>
      <c r="Z2812" s="126"/>
      <c r="AA2812" s="133" t="s">
        <v>85</v>
      </c>
      <c r="AE2812" t="str">
        <f>IF(P2812&gt;U2812,"XXXX","")</f>
        <v/>
      </c>
    </row>
    <row r="2813" spans="1:31" x14ac:dyDescent="0.2">
      <c r="A2813" s="140"/>
      <c r="B2813" s="127"/>
      <c r="C2813" s="127"/>
      <c r="D2813" s="144"/>
      <c r="E2813" s="127"/>
      <c r="F2813" s="127"/>
      <c r="G2813" s="127"/>
      <c r="H2813" s="127"/>
      <c r="I2813" s="127"/>
      <c r="J2813" s="137"/>
      <c r="K2813" s="103" t="s">
        <v>13</v>
      </c>
      <c r="L2813" s="104" t="s">
        <v>60</v>
      </c>
      <c r="M2813" s="112" t="s">
        <v>67</v>
      </c>
      <c r="N2813" s="105">
        <v>240</v>
      </c>
      <c r="O2813" s="105">
        <v>3</v>
      </c>
      <c r="P2813" s="105">
        <v>5</v>
      </c>
      <c r="Q2813" s="105">
        <v>90</v>
      </c>
      <c r="R2813" s="106">
        <v>25</v>
      </c>
      <c r="S2813" s="127"/>
      <c r="T2813" s="127"/>
      <c r="U2813" s="127"/>
      <c r="V2813" s="127"/>
      <c r="W2813" s="127"/>
      <c r="X2813" s="127"/>
      <c r="Y2813" s="127"/>
      <c r="Z2813" s="127"/>
      <c r="AA2813" s="134"/>
    </row>
    <row r="2814" spans="1:31" ht="13.5" thickBot="1" x14ac:dyDescent="0.25">
      <c r="A2814" s="141"/>
      <c r="B2814" s="128"/>
      <c r="C2814" s="128"/>
      <c r="D2814" s="145"/>
      <c r="E2814" s="128"/>
      <c r="F2814" s="128"/>
      <c r="G2814" s="128"/>
      <c r="H2814" s="128"/>
      <c r="I2814" s="128"/>
      <c r="J2814" s="138"/>
      <c r="K2814" s="107" t="s">
        <v>14</v>
      </c>
      <c r="L2814" s="108" t="s">
        <v>60</v>
      </c>
      <c r="M2814" s="113" t="s">
        <v>68</v>
      </c>
      <c r="N2814" s="109">
        <v>240</v>
      </c>
      <c r="O2814" s="109">
        <v>3</v>
      </c>
      <c r="P2814" s="109">
        <v>5</v>
      </c>
      <c r="Q2814" s="109">
        <v>90</v>
      </c>
      <c r="R2814" s="110"/>
      <c r="S2814" s="128"/>
      <c r="T2814" s="128"/>
      <c r="U2814" s="128"/>
      <c r="V2814" s="128"/>
      <c r="W2814" s="128"/>
      <c r="X2814" s="128"/>
      <c r="Y2814" s="128"/>
      <c r="Z2814" s="128"/>
      <c r="AA2814" s="135"/>
    </row>
    <row r="2815" spans="1:31" x14ac:dyDescent="0.2">
      <c r="A2815" s="139" t="s">
        <v>1156</v>
      </c>
      <c r="B2815" s="126" t="s">
        <v>76</v>
      </c>
      <c r="C2815" s="142">
        <v>43666</v>
      </c>
      <c r="D2815" s="143" t="s">
        <v>78</v>
      </c>
      <c r="E2815" s="126"/>
      <c r="F2815" s="126"/>
      <c r="G2815" s="126"/>
      <c r="H2815" s="126"/>
      <c r="I2815" s="126"/>
      <c r="J2815" s="136" t="s">
        <v>79</v>
      </c>
      <c r="K2815" s="100" t="s">
        <v>23</v>
      </c>
      <c r="L2815" s="93" t="s">
        <v>60</v>
      </c>
      <c r="M2815" s="111" t="s">
        <v>179</v>
      </c>
      <c r="N2815" s="101">
        <v>240</v>
      </c>
      <c r="O2815" s="101">
        <v>3</v>
      </c>
      <c r="P2815" s="101">
        <v>65</v>
      </c>
      <c r="Q2815" s="101">
        <v>125</v>
      </c>
      <c r="R2815" s="102"/>
      <c r="S2815" s="126">
        <v>208</v>
      </c>
      <c r="T2815" s="126">
        <v>3</v>
      </c>
      <c r="U2815" s="126">
        <v>65</v>
      </c>
      <c r="V2815" s="126">
        <v>74.8</v>
      </c>
      <c r="W2815" s="126">
        <v>25</v>
      </c>
      <c r="X2815" s="126">
        <v>5288.35</v>
      </c>
      <c r="Y2815" s="126" t="s">
        <v>75</v>
      </c>
      <c r="Z2815" s="126"/>
      <c r="AA2815" s="133" t="s">
        <v>85</v>
      </c>
      <c r="AE2815" t="str">
        <f>IF(P2815&gt;U2815,"XXXX","")</f>
        <v/>
      </c>
    </row>
    <row r="2816" spans="1:31" x14ac:dyDescent="0.2">
      <c r="A2816" s="140"/>
      <c r="B2816" s="127"/>
      <c r="C2816" s="127"/>
      <c r="D2816" s="144"/>
      <c r="E2816" s="127"/>
      <c r="F2816" s="127"/>
      <c r="G2816" s="127"/>
      <c r="H2816" s="127"/>
      <c r="I2816" s="127"/>
      <c r="J2816" s="137"/>
      <c r="K2816" s="103" t="s">
        <v>13</v>
      </c>
      <c r="L2816" s="104" t="s">
        <v>60</v>
      </c>
      <c r="M2816" s="112" t="s">
        <v>67</v>
      </c>
      <c r="N2816" s="105">
        <v>240</v>
      </c>
      <c r="O2816" s="105">
        <v>3</v>
      </c>
      <c r="P2816" s="105">
        <v>5</v>
      </c>
      <c r="Q2816" s="105">
        <v>90</v>
      </c>
      <c r="R2816" s="106">
        <v>25</v>
      </c>
      <c r="S2816" s="127"/>
      <c r="T2816" s="127"/>
      <c r="U2816" s="127"/>
      <c r="V2816" s="127"/>
      <c r="W2816" s="127"/>
      <c r="X2816" s="127"/>
      <c r="Y2816" s="127"/>
      <c r="Z2816" s="127"/>
      <c r="AA2816" s="134"/>
    </row>
    <row r="2817" spans="1:31" ht="13.5" thickBot="1" x14ac:dyDescent="0.25">
      <c r="A2817" s="141"/>
      <c r="B2817" s="128"/>
      <c r="C2817" s="128"/>
      <c r="D2817" s="145"/>
      <c r="E2817" s="128"/>
      <c r="F2817" s="128"/>
      <c r="G2817" s="128"/>
      <c r="H2817" s="128"/>
      <c r="I2817" s="128"/>
      <c r="J2817" s="138"/>
      <c r="K2817" s="107" t="s">
        <v>14</v>
      </c>
      <c r="L2817" s="108" t="s">
        <v>60</v>
      </c>
      <c r="M2817" s="113" t="s">
        <v>68</v>
      </c>
      <c r="N2817" s="109">
        <v>240</v>
      </c>
      <c r="O2817" s="109">
        <v>3</v>
      </c>
      <c r="P2817" s="109">
        <v>5</v>
      </c>
      <c r="Q2817" s="109">
        <v>90</v>
      </c>
      <c r="R2817" s="110"/>
      <c r="S2817" s="128"/>
      <c r="T2817" s="128"/>
      <c r="U2817" s="128"/>
      <c r="V2817" s="128"/>
      <c r="W2817" s="128"/>
      <c r="X2817" s="128"/>
      <c r="Y2817" s="128"/>
      <c r="Z2817" s="128"/>
      <c r="AA2817" s="135"/>
    </row>
    <row r="2818" spans="1:31" x14ac:dyDescent="0.2">
      <c r="A2818" s="139" t="s">
        <v>1157</v>
      </c>
      <c r="B2818" s="126" t="s">
        <v>76</v>
      </c>
      <c r="C2818" s="142">
        <v>43666</v>
      </c>
      <c r="D2818" s="143" t="s">
        <v>78</v>
      </c>
      <c r="E2818" s="126"/>
      <c r="F2818" s="126"/>
      <c r="G2818" s="126"/>
      <c r="H2818" s="126"/>
      <c r="I2818" s="126"/>
      <c r="J2818" s="136" t="s">
        <v>79</v>
      </c>
      <c r="K2818" s="100" t="s">
        <v>23</v>
      </c>
      <c r="L2818" s="93" t="s">
        <v>60</v>
      </c>
      <c r="M2818" s="111" t="s">
        <v>179</v>
      </c>
      <c r="N2818" s="101">
        <v>240</v>
      </c>
      <c r="O2818" s="101">
        <v>3</v>
      </c>
      <c r="P2818" s="101">
        <v>65</v>
      </c>
      <c r="Q2818" s="101">
        <v>70</v>
      </c>
      <c r="R2818" s="102"/>
      <c r="S2818" s="126" t="s">
        <v>71</v>
      </c>
      <c r="T2818" s="126">
        <v>3</v>
      </c>
      <c r="U2818" s="126">
        <v>65</v>
      </c>
      <c r="V2818" s="126">
        <v>54</v>
      </c>
      <c r="W2818" s="126">
        <v>20</v>
      </c>
      <c r="X2818" s="126">
        <v>5288.35</v>
      </c>
      <c r="Y2818" s="126" t="s">
        <v>75</v>
      </c>
      <c r="Z2818" s="126"/>
      <c r="AA2818" s="133" t="s">
        <v>85</v>
      </c>
      <c r="AE2818" t="str">
        <f>IF(P2818&gt;U2818,"XXXX","")</f>
        <v/>
      </c>
    </row>
    <row r="2819" spans="1:31" x14ac:dyDescent="0.2">
      <c r="A2819" s="140"/>
      <c r="B2819" s="127"/>
      <c r="C2819" s="127"/>
      <c r="D2819" s="144"/>
      <c r="E2819" s="127"/>
      <c r="F2819" s="127"/>
      <c r="G2819" s="127"/>
      <c r="H2819" s="127"/>
      <c r="I2819" s="127"/>
      <c r="J2819" s="137"/>
      <c r="K2819" s="103" t="s">
        <v>13</v>
      </c>
      <c r="L2819" s="104" t="s">
        <v>60</v>
      </c>
      <c r="M2819" s="112" t="s">
        <v>67</v>
      </c>
      <c r="N2819" s="105">
        <v>240</v>
      </c>
      <c r="O2819" s="105">
        <v>3</v>
      </c>
      <c r="P2819" s="105">
        <v>5</v>
      </c>
      <c r="Q2819" s="105">
        <v>90</v>
      </c>
      <c r="R2819" s="106">
        <v>30</v>
      </c>
      <c r="S2819" s="127"/>
      <c r="T2819" s="127"/>
      <c r="U2819" s="127"/>
      <c r="V2819" s="127"/>
      <c r="W2819" s="127"/>
      <c r="X2819" s="127"/>
      <c r="Y2819" s="127"/>
      <c r="Z2819" s="127"/>
      <c r="AA2819" s="134"/>
    </row>
    <row r="2820" spans="1:31" ht="13.5" thickBot="1" x14ac:dyDescent="0.25">
      <c r="A2820" s="141"/>
      <c r="B2820" s="128"/>
      <c r="C2820" s="128"/>
      <c r="D2820" s="145"/>
      <c r="E2820" s="128"/>
      <c r="F2820" s="128"/>
      <c r="G2820" s="128"/>
      <c r="H2820" s="128"/>
      <c r="I2820" s="128"/>
      <c r="J2820" s="138"/>
      <c r="K2820" s="107" t="s">
        <v>14</v>
      </c>
      <c r="L2820" s="108" t="s">
        <v>60</v>
      </c>
      <c r="M2820" s="113" t="s">
        <v>68</v>
      </c>
      <c r="N2820" s="109">
        <v>240</v>
      </c>
      <c r="O2820" s="109">
        <v>3</v>
      </c>
      <c r="P2820" s="109">
        <v>5</v>
      </c>
      <c r="Q2820" s="109">
        <v>90</v>
      </c>
      <c r="R2820" s="110"/>
      <c r="S2820" s="128"/>
      <c r="T2820" s="128"/>
      <c r="U2820" s="128"/>
      <c r="V2820" s="128"/>
      <c r="W2820" s="128"/>
      <c r="X2820" s="128"/>
      <c r="Y2820" s="128"/>
      <c r="Z2820" s="128"/>
      <c r="AA2820" s="135"/>
    </row>
    <row r="2821" spans="1:31" x14ac:dyDescent="0.2">
      <c r="A2821" s="139" t="s">
        <v>1158</v>
      </c>
      <c r="B2821" s="126" t="s">
        <v>76</v>
      </c>
      <c r="C2821" s="142">
        <v>43666</v>
      </c>
      <c r="D2821" s="143" t="s">
        <v>78</v>
      </c>
      <c r="E2821" s="126"/>
      <c r="F2821" s="126"/>
      <c r="G2821" s="126"/>
      <c r="H2821" s="126"/>
      <c r="I2821" s="126"/>
      <c r="J2821" s="136" t="s">
        <v>79</v>
      </c>
      <c r="K2821" s="100" t="s">
        <v>23</v>
      </c>
      <c r="L2821" s="93" t="s">
        <v>60</v>
      </c>
      <c r="M2821" s="111" t="s">
        <v>179</v>
      </c>
      <c r="N2821" s="101">
        <v>240</v>
      </c>
      <c r="O2821" s="101">
        <v>3</v>
      </c>
      <c r="P2821" s="101">
        <v>65</v>
      </c>
      <c r="Q2821" s="101">
        <v>80</v>
      </c>
      <c r="R2821" s="102"/>
      <c r="S2821" s="126" t="s">
        <v>71</v>
      </c>
      <c r="T2821" s="126">
        <v>3</v>
      </c>
      <c r="U2821" s="126">
        <v>65</v>
      </c>
      <c r="V2821" s="126">
        <v>54</v>
      </c>
      <c r="W2821" s="126">
        <v>20</v>
      </c>
      <c r="X2821" s="126">
        <v>5288.35</v>
      </c>
      <c r="Y2821" s="126" t="s">
        <v>75</v>
      </c>
      <c r="Z2821" s="126"/>
      <c r="AA2821" s="133" t="s">
        <v>85</v>
      </c>
      <c r="AE2821" t="str">
        <f>IF(P2821&gt;U2821,"XXXX","")</f>
        <v/>
      </c>
    </row>
    <row r="2822" spans="1:31" x14ac:dyDescent="0.2">
      <c r="A2822" s="140"/>
      <c r="B2822" s="127"/>
      <c r="C2822" s="127"/>
      <c r="D2822" s="144"/>
      <c r="E2822" s="127"/>
      <c r="F2822" s="127"/>
      <c r="G2822" s="127"/>
      <c r="H2822" s="127"/>
      <c r="I2822" s="127"/>
      <c r="J2822" s="137"/>
      <c r="K2822" s="103" t="s">
        <v>13</v>
      </c>
      <c r="L2822" s="104" t="s">
        <v>60</v>
      </c>
      <c r="M2822" s="112" t="s">
        <v>67</v>
      </c>
      <c r="N2822" s="105">
        <v>240</v>
      </c>
      <c r="O2822" s="105">
        <v>3</v>
      </c>
      <c r="P2822" s="105">
        <v>5</v>
      </c>
      <c r="Q2822" s="105">
        <v>90</v>
      </c>
      <c r="R2822" s="106">
        <v>30</v>
      </c>
      <c r="S2822" s="127"/>
      <c r="T2822" s="127"/>
      <c r="U2822" s="127"/>
      <c r="V2822" s="127"/>
      <c r="W2822" s="127"/>
      <c r="X2822" s="127"/>
      <c r="Y2822" s="127"/>
      <c r="Z2822" s="127"/>
      <c r="AA2822" s="134"/>
    </row>
    <row r="2823" spans="1:31" ht="13.5" thickBot="1" x14ac:dyDescent="0.25">
      <c r="A2823" s="141"/>
      <c r="B2823" s="128"/>
      <c r="C2823" s="128"/>
      <c r="D2823" s="145"/>
      <c r="E2823" s="128"/>
      <c r="F2823" s="128"/>
      <c r="G2823" s="128"/>
      <c r="H2823" s="128"/>
      <c r="I2823" s="128"/>
      <c r="J2823" s="138"/>
      <c r="K2823" s="107" t="s">
        <v>14</v>
      </c>
      <c r="L2823" s="108" t="s">
        <v>60</v>
      </c>
      <c r="M2823" s="113" t="s">
        <v>68</v>
      </c>
      <c r="N2823" s="109">
        <v>240</v>
      </c>
      <c r="O2823" s="109">
        <v>3</v>
      </c>
      <c r="P2823" s="109">
        <v>5</v>
      </c>
      <c r="Q2823" s="109">
        <v>90</v>
      </c>
      <c r="R2823" s="110"/>
      <c r="S2823" s="128"/>
      <c r="T2823" s="128"/>
      <c r="U2823" s="128"/>
      <c r="V2823" s="128"/>
      <c r="W2823" s="128"/>
      <c r="X2823" s="128"/>
      <c r="Y2823" s="128"/>
      <c r="Z2823" s="128"/>
      <c r="AA2823" s="135"/>
    </row>
    <row r="2824" spans="1:31" x14ac:dyDescent="0.2">
      <c r="A2824" s="139" t="s">
        <v>1159</v>
      </c>
      <c r="B2824" s="126" t="s">
        <v>76</v>
      </c>
      <c r="C2824" s="142">
        <v>43666</v>
      </c>
      <c r="D2824" s="143" t="s">
        <v>78</v>
      </c>
      <c r="E2824" s="126"/>
      <c r="F2824" s="126"/>
      <c r="G2824" s="126"/>
      <c r="H2824" s="126"/>
      <c r="I2824" s="126"/>
      <c r="J2824" s="136" t="s">
        <v>79</v>
      </c>
      <c r="K2824" s="100" t="s">
        <v>23</v>
      </c>
      <c r="L2824" s="93" t="s">
        <v>60</v>
      </c>
      <c r="M2824" s="111" t="s">
        <v>179</v>
      </c>
      <c r="N2824" s="101">
        <v>240</v>
      </c>
      <c r="O2824" s="101">
        <v>3</v>
      </c>
      <c r="P2824" s="101">
        <v>65</v>
      </c>
      <c r="Q2824" s="101">
        <v>90</v>
      </c>
      <c r="R2824" s="102"/>
      <c r="S2824" s="126" t="s">
        <v>71</v>
      </c>
      <c r="T2824" s="126">
        <v>3</v>
      </c>
      <c r="U2824" s="126">
        <v>65</v>
      </c>
      <c r="V2824" s="126">
        <v>54</v>
      </c>
      <c r="W2824" s="126">
        <v>20</v>
      </c>
      <c r="X2824" s="126">
        <v>5288.35</v>
      </c>
      <c r="Y2824" s="126" t="s">
        <v>75</v>
      </c>
      <c r="Z2824" s="126"/>
      <c r="AA2824" s="133" t="s">
        <v>85</v>
      </c>
      <c r="AE2824" t="str">
        <f>IF(P2824&gt;U2824,"XXXX","")</f>
        <v/>
      </c>
    </row>
    <row r="2825" spans="1:31" x14ac:dyDescent="0.2">
      <c r="A2825" s="140"/>
      <c r="B2825" s="127"/>
      <c r="C2825" s="127"/>
      <c r="D2825" s="144"/>
      <c r="E2825" s="127"/>
      <c r="F2825" s="127"/>
      <c r="G2825" s="127"/>
      <c r="H2825" s="127"/>
      <c r="I2825" s="127"/>
      <c r="J2825" s="137"/>
      <c r="K2825" s="103" t="s">
        <v>13</v>
      </c>
      <c r="L2825" s="104" t="s">
        <v>60</v>
      </c>
      <c r="M2825" s="112" t="s">
        <v>67</v>
      </c>
      <c r="N2825" s="105">
        <v>240</v>
      </c>
      <c r="O2825" s="105">
        <v>3</v>
      </c>
      <c r="P2825" s="105">
        <v>5</v>
      </c>
      <c r="Q2825" s="105">
        <v>90</v>
      </c>
      <c r="R2825" s="106">
        <v>30</v>
      </c>
      <c r="S2825" s="127"/>
      <c r="T2825" s="127"/>
      <c r="U2825" s="127"/>
      <c r="V2825" s="127"/>
      <c r="W2825" s="127"/>
      <c r="X2825" s="127"/>
      <c r="Y2825" s="127"/>
      <c r="Z2825" s="127"/>
      <c r="AA2825" s="134"/>
    </row>
    <row r="2826" spans="1:31" ht="13.5" thickBot="1" x14ac:dyDescent="0.25">
      <c r="A2826" s="141"/>
      <c r="B2826" s="128"/>
      <c r="C2826" s="128"/>
      <c r="D2826" s="145"/>
      <c r="E2826" s="128"/>
      <c r="F2826" s="128"/>
      <c r="G2826" s="128"/>
      <c r="H2826" s="128"/>
      <c r="I2826" s="128"/>
      <c r="J2826" s="138"/>
      <c r="K2826" s="107" t="s">
        <v>14</v>
      </c>
      <c r="L2826" s="108" t="s">
        <v>60</v>
      </c>
      <c r="M2826" s="113" t="s">
        <v>68</v>
      </c>
      <c r="N2826" s="109">
        <v>240</v>
      </c>
      <c r="O2826" s="109">
        <v>3</v>
      </c>
      <c r="P2826" s="109">
        <v>5</v>
      </c>
      <c r="Q2826" s="109">
        <v>90</v>
      </c>
      <c r="R2826" s="110"/>
      <c r="S2826" s="128"/>
      <c r="T2826" s="128"/>
      <c r="U2826" s="128"/>
      <c r="V2826" s="128"/>
      <c r="W2826" s="128"/>
      <c r="X2826" s="128"/>
      <c r="Y2826" s="128"/>
      <c r="Z2826" s="128"/>
      <c r="AA2826" s="135"/>
    </row>
    <row r="2827" spans="1:31" x14ac:dyDescent="0.2">
      <c r="A2827" s="139" t="s">
        <v>1160</v>
      </c>
      <c r="B2827" s="126" t="s">
        <v>76</v>
      </c>
      <c r="C2827" s="142">
        <v>43666</v>
      </c>
      <c r="D2827" s="143" t="s">
        <v>78</v>
      </c>
      <c r="E2827" s="126"/>
      <c r="F2827" s="126"/>
      <c r="G2827" s="126"/>
      <c r="H2827" s="126"/>
      <c r="I2827" s="126"/>
      <c r="J2827" s="136" t="s">
        <v>79</v>
      </c>
      <c r="K2827" s="100" t="s">
        <v>23</v>
      </c>
      <c r="L2827" s="93" t="s">
        <v>60</v>
      </c>
      <c r="M2827" s="111" t="s">
        <v>179</v>
      </c>
      <c r="N2827" s="101">
        <v>240</v>
      </c>
      <c r="O2827" s="101">
        <v>3</v>
      </c>
      <c r="P2827" s="101">
        <v>65</v>
      </c>
      <c r="Q2827" s="101">
        <v>100</v>
      </c>
      <c r="R2827" s="102"/>
      <c r="S2827" s="126" t="s">
        <v>71</v>
      </c>
      <c r="T2827" s="126">
        <v>3</v>
      </c>
      <c r="U2827" s="126">
        <v>65</v>
      </c>
      <c r="V2827" s="126">
        <v>54</v>
      </c>
      <c r="W2827" s="126">
        <v>20</v>
      </c>
      <c r="X2827" s="126">
        <v>5288.35</v>
      </c>
      <c r="Y2827" s="126" t="s">
        <v>75</v>
      </c>
      <c r="Z2827" s="126"/>
      <c r="AA2827" s="133" t="s">
        <v>85</v>
      </c>
      <c r="AE2827" t="str">
        <f>IF(P2827&gt;U2827,"XXXX","")</f>
        <v/>
      </c>
    </row>
    <row r="2828" spans="1:31" x14ac:dyDescent="0.2">
      <c r="A2828" s="140"/>
      <c r="B2828" s="127"/>
      <c r="C2828" s="127"/>
      <c r="D2828" s="144"/>
      <c r="E2828" s="127"/>
      <c r="F2828" s="127"/>
      <c r="G2828" s="127"/>
      <c r="H2828" s="127"/>
      <c r="I2828" s="127"/>
      <c r="J2828" s="137"/>
      <c r="K2828" s="103" t="s">
        <v>13</v>
      </c>
      <c r="L2828" s="104" t="s">
        <v>60</v>
      </c>
      <c r="M2828" s="112" t="s">
        <v>67</v>
      </c>
      <c r="N2828" s="105">
        <v>240</v>
      </c>
      <c r="O2828" s="105">
        <v>3</v>
      </c>
      <c r="P2828" s="105">
        <v>5</v>
      </c>
      <c r="Q2828" s="105">
        <v>90</v>
      </c>
      <c r="R2828" s="106">
        <v>30</v>
      </c>
      <c r="S2828" s="127"/>
      <c r="T2828" s="127"/>
      <c r="U2828" s="127"/>
      <c r="V2828" s="127"/>
      <c r="W2828" s="127"/>
      <c r="X2828" s="127"/>
      <c r="Y2828" s="127"/>
      <c r="Z2828" s="127"/>
      <c r="AA2828" s="134"/>
    </row>
    <row r="2829" spans="1:31" ht="13.5" thickBot="1" x14ac:dyDescent="0.25">
      <c r="A2829" s="141"/>
      <c r="B2829" s="128"/>
      <c r="C2829" s="128"/>
      <c r="D2829" s="145"/>
      <c r="E2829" s="128"/>
      <c r="F2829" s="128"/>
      <c r="G2829" s="128"/>
      <c r="H2829" s="128"/>
      <c r="I2829" s="128"/>
      <c r="J2829" s="138"/>
      <c r="K2829" s="107" t="s">
        <v>14</v>
      </c>
      <c r="L2829" s="108" t="s">
        <v>60</v>
      </c>
      <c r="M2829" s="113" t="s">
        <v>68</v>
      </c>
      <c r="N2829" s="109">
        <v>240</v>
      </c>
      <c r="O2829" s="109">
        <v>3</v>
      </c>
      <c r="P2829" s="109">
        <v>5</v>
      </c>
      <c r="Q2829" s="109">
        <v>90</v>
      </c>
      <c r="R2829" s="110"/>
      <c r="S2829" s="128"/>
      <c r="T2829" s="128"/>
      <c r="U2829" s="128"/>
      <c r="V2829" s="128"/>
      <c r="W2829" s="128"/>
      <c r="X2829" s="128"/>
      <c r="Y2829" s="128"/>
      <c r="Z2829" s="128"/>
      <c r="AA2829" s="135"/>
    </row>
    <row r="2830" spans="1:31" x14ac:dyDescent="0.2">
      <c r="A2830" s="139" t="s">
        <v>1161</v>
      </c>
      <c r="B2830" s="126" t="s">
        <v>76</v>
      </c>
      <c r="C2830" s="142">
        <v>43666</v>
      </c>
      <c r="D2830" s="143" t="s">
        <v>78</v>
      </c>
      <c r="E2830" s="126"/>
      <c r="F2830" s="126"/>
      <c r="G2830" s="126"/>
      <c r="H2830" s="126"/>
      <c r="I2830" s="126"/>
      <c r="J2830" s="136" t="s">
        <v>79</v>
      </c>
      <c r="K2830" s="100" t="s">
        <v>23</v>
      </c>
      <c r="L2830" s="93" t="s">
        <v>60</v>
      </c>
      <c r="M2830" s="111" t="s">
        <v>179</v>
      </c>
      <c r="N2830" s="101">
        <v>240</v>
      </c>
      <c r="O2830" s="101">
        <v>3</v>
      </c>
      <c r="P2830" s="101">
        <v>65</v>
      </c>
      <c r="Q2830" s="101">
        <v>110</v>
      </c>
      <c r="R2830" s="102"/>
      <c r="S2830" s="126" t="s">
        <v>71</v>
      </c>
      <c r="T2830" s="126">
        <v>3</v>
      </c>
      <c r="U2830" s="126">
        <v>65</v>
      </c>
      <c r="V2830" s="126">
        <v>54</v>
      </c>
      <c r="W2830" s="126">
        <v>20</v>
      </c>
      <c r="X2830" s="126">
        <v>5288.35</v>
      </c>
      <c r="Y2830" s="126" t="s">
        <v>75</v>
      </c>
      <c r="Z2830" s="126"/>
      <c r="AA2830" s="133" t="s">
        <v>85</v>
      </c>
      <c r="AE2830" t="str">
        <f>IF(P2830&gt;U2830,"XXXX","")</f>
        <v/>
      </c>
    </row>
    <row r="2831" spans="1:31" x14ac:dyDescent="0.2">
      <c r="A2831" s="140"/>
      <c r="B2831" s="127"/>
      <c r="C2831" s="127"/>
      <c r="D2831" s="144"/>
      <c r="E2831" s="127"/>
      <c r="F2831" s="127"/>
      <c r="G2831" s="127"/>
      <c r="H2831" s="127"/>
      <c r="I2831" s="127"/>
      <c r="J2831" s="137"/>
      <c r="K2831" s="103" t="s">
        <v>13</v>
      </c>
      <c r="L2831" s="104" t="s">
        <v>60</v>
      </c>
      <c r="M2831" s="112" t="s">
        <v>67</v>
      </c>
      <c r="N2831" s="105">
        <v>240</v>
      </c>
      <c r="O2831" s="105">
        <v>3</v>
      </c>
      <c r="P2831" s="105">
        <v>5</v>
      </c>
      <c r="Q2831" s="105">
        <v>90</v>
      </c>
      <c r="R2831" s="106">
        <v>30</v>
      </c>
      <c r="S2831" s="127"/>
      <c r="T2831" s="127"/>
      <c r="U2831" s="127"/>
      <c r="V2831" s="127"/>
      <c r="W2831" s="127"/>
      <c r="X2831" s="127"/>
      <c r="Y2831" s="127"/>
      <c r="Z2831" s="127"/>
      <c r="AA2831" s="134"/>
    </row>
    <row r="2832" spans="1:31" ht="13.5" thickBot="1" x14ac:dyDescent="0.25">
      <c r="A2832" s="141"/>
      <c r="B2832" s="128"/>
      <c r="C2832" s="128"/>
      <c r="D2832" s="145"/>
      <c r="E2832" s="128"/>
      <c r="F2832" s="128"/>
      <c r="G2832" s="128"/>
      <c r="H2832" s="128"/>
      <c r="I2832" s="128"/>
      <c r="J2832" s="138"/>
      <c r="K2832" s="107" t="s">
        <v>14</v>
      </c>
      <c r="L2832" s="108" t="s">
        <v>60</v>
      </c>
      <c r="M2832" s="113" t="s">
        <v>68</v>
      </c>
      <c r="N2832" s="109">
        <v>240</v>
      </c>
      <c r="O2832" s="109">
        <v>3</v>
      </c>
      <c r="P2832" s="109">
        <v>5</v>
      </c>
      <c r="Q2832" s="109">
        <v>90</v>
      </c>
      <c r="R2832" s="110"/>
      <c r="S2832" s="128"/>
      <c r="T2832" s="128"/>
      <c r="U2832" s="128"/>
      <c r="V2832" s="128"/>
      <c r="W2832" s="128"/>
      <c r="X2832" s="128"/>
      <c r="Y2832" s="128"/>
      <c r="Z2832" s="128"/>
      <c r="AA2832" s="135"/>
    </row>
    <row r="2833" spans="1:31" x14ac:dyDescent="0.2">
      <c r="A2833" s="139" t="s">
        <v>1162</v>
      </c>
      <c r="B2833" s="126" t="s">
        <v>76</v>
      </c>
      <c r="C2833" s="142">
        <v>43666</v>
      </c>
      <c r="D2833" s="143" t="s">
        <v>78</v>
      </c>
      <c r="E2833" s="126"/>
      <c r="F2833" s="126"/>
      <c r="G2833" s="126"/>
      <c r="H2833" s="126"/>
      <c r="I2833" s="126"/>
      <c r="J2833" s="136" t="s">
        <v>79</v>
      </c>
      <c r="K2833" s="100" t="s">
        <v>23</v>
      </c>
      <c r="L2833" s="93" t="s">
        <v>60</v>
      </c>
      <c r="M2833" s="111" t="s">
        <v>179</v>
      </c>
      <c r="N2833" s="101">
        <v>240</v>
      </c>
      <c r="O2833" s="101">
        <v>3</v>
      </c>
      <c r="P2833" s="101">
        <v>65</v>
      </c>
      <c r="Q2833" s="101">
        <v>125</v>
      </c>
      <c r="R2833" s="102"/>
      <c r="S2833" s="126" t="s">
        <v>71</v>
      </c>
      <c r="T2833" s="126">
        <v>3</v>
      </c>
      <c r="U2833" s="126">
        <v>65</v>
      </c>
      <c r="V2833" s="126">
        <v>54</v>
      </c>
      <c r="W2833" s="126">
        <v>20</v>
      </c>
      <c r="X2833" s="126">
        <v>5288.35</v>
      </c>
      <c r="Y2833" s="126" t="s">
        <v>75</v>
      </c>
      <c r="Z2833" s="126"/>
      <c r="AA2833" s="133" t="s">
        <v>85</v>
      </c>
      <c r="AE2833" t="str">
        <f>IF(P2833&gt;U2833,"XXXX","")</f>
        <v/>
      </c>
    </row>
    <row r="2834" spans="1:31" x14ac:dyDescent="0.2">
      <c r="A2834" s="140"/>
      <c r="B2834" s="127"/>
      <c r="C2834" s="127"/>
      <c r="D2834" s="144"/>
      <c r="E2834" s="127"/>
      <c r="F2834" s="127"/>
      <c r="G2834" s="127"/>
      <c r="H2834" s="127"/>
      <c r="I2834" s="127"/>
      <c r="J2834" s="137"/>
      <c r="K2834" s="103" t="s">
        <v>13</v>
      </c>
      <c r="L2834" s="104" t="s">
        <v>60</v>
      </c>
      <c r="M2834" s="112" t="s">
        <v>67</v>
      </c>
      <c r="N2834" s="105">
        <v>240</v>
      </c>
      <c r="O2834" s="105">
        <v>3</v>
      </c>
      <c r="P2834" s="105">
        <v>5</v>
      </c>
      <c r="Q2834" s="105">
        <v>90</v>
      </c>
      <c r="R2834" s="106">
        <v>30</v>
      </c>
      <c r="S2834" s="127"/>
      <c r="T2834" s="127"/>
      <c r="U2834" s="127"/>
      <c r="V2834" s="127"/>
      <c r="W2834" s="127"/>
      <c r="X2834" s="127"/>
      <c r="Y2834" s="127"/>
      <c r="Z2834" s="127"/>
      <c r="AA2834" s="134"/>
    </row>
    <row r="2835" spans="1:31" ht="13.5" thickBot="1" x14ac:dyDescent="0.25">
      <c r="A2835" s="141"/>
      <c r="B2835" s="128"/>
      <c r="C2835" s="128"/>
      <c r="D2835" s="145"/>
      <c r="E2835" s="128"/>
      <c r="F2835" s="128"/>
      <c r="G2835" s="128"/>
      <c r="H2835" s="128"/>
      <c r="I2835" s="128"/>
      <c r="J2835" s="138"/>
      <c r="K2835" s="107" t="s">
        <v>14</v>
      </c>
      <c r="L2835" s="108" t="s">
        <v>60</v>
      </c>
      <c r="M2835" s="113" t="s">
        <v>68</v>
      </c>
      <c r="N2835" s="109">
        <v>240</v>
      </c>
      <c r="O2835" s="109">
        <v>3</v>
      </c>
      <c r="P2835" s="109">
        <v>5</v>
      </c>
      <c r="Q2835" s="109">
        <v>90</v>
      </c>
      <c r="R2835" s="110"/>
      <c r="S2835" s="128"/>
      <c r="T2835" s="128"/>
      <c r="U2835" s="128"/>
      <c r="V2835" s="128"/>
      <c r="W2835" s="128"/>
      <c r="X2835" s="128"/>
      <c r="Y2835" s="128"/>
      <c r="Z2835" s="128"/>
      <c r="AA2835" s="135"/>
    </row>
    <row r="2836" spans="1:31" x14ac:dyDescent="0.2">
      <c r="A2836" s="139" t="s">
        <v>1163</v>
      </c>
      <c r="B2836" s="126" t="s">
        <v>76</v>
      </c>
      <c r="C2836" s="142">
        <v>43666</v>
      </c>
      <c r="D2836" s="143" t="s">
        <v>78</v>
      </c>
      <c r="E2836" s="126"/>
      <c r="F2836" s="126"/>
      <c r="G2836" s="126"/>
      <c r="H2836" s="126"/>
      <c r="I2836" s="126"/>
      <c r="J2836" s="136" t="s">
        <v>79</v>
      </c>
      <c r="K2836" s="100" t="s">
        <v>23</v>
      </c>
      <c r="L2836" s="93" t="s">
        <v>60</v>
      </c>
      <c r="M2836" s="111" t="s">
        <v>179</v>
      </c>
      <c r="N2836" s="101">
        <v>240</v>
      </c>
      <c r="O2836" s="101">
        <v>3</v>
      </c>
      <c r="P2836" s="101">
        <v>65</v>
      </c>
      <c r="Q2836" s="101">
        <v>90</v>
      </c>
      <c r="R2836" s="102"/>
      <c r="S2836" s="126" t="s">
        <v>71</v>
      </c>
      <c r="T2836" s="126">
        <v>3</v>
      </c>
      <c r="U2836" s="126">
        <v>65</v>
      </c>
      <c r="V2836" s="126">
        <v>68</v>
      </c>
      <c r="W2836" s="126">
        <v>25</v>
      </c>
      <c r="X2836" s="126">
        <v>5288.35</v>
      </c>
      <c r="Y2836" s="126" t="s">
        <v>75</v>
      </c>
      <c r="Z2836" s="126"/>
      <c r="AA2836" s="133" t="s">
        <v>85</v>
      </c>
      <c r="AE2836" t="str">
        <f>IF(P2836&gt;U2836,"XXXX","")</f>
        <v/>
      </c>
    </row>
    <row r="2837" spans="1:31" x14ac:dyDescent="0.2">
      <c r="A2837" s="140"/>
      <c r="B2837" s="127"/>
      <c r="C2837" s="127"/>
      <c r="D2837" s="144"/>
      <c r="E2837" s="127"/>
      <c r="F2837" s="127"/>
      <c r="G2837" s="127"/>
      <c r="H2837" s="127"/>
      <c r="I2837" s="127"/>
      <c r="J2837" s="137"/>
      <c r="K2837" s="103" t="s">
        <v>13</v>
      </c>
      <c r="L2837" s="104" t="s">
        <v>60</v>
      </c>
      <c r="M2837" s="112" t="s">
        <v>67</v>
      </c>
      <c r="N2837" s="105">
        <v>240</v>
      </c>
      <c r="O2837" s="105">
        <v>3</v>
      </c>
      <c r="P2837" s="105">
        <v>5</v>
      </c>
      <c r="Q2837" s="105">
        <v>90</v>
      </c>
      <c r="R2837" s="106">
        <v>30</v>
      </c>
      <c r="S2837" s="127"/>
      <c r="T2837" s="127"/>
      <c r="U2837" s="127"/>
      <c r="V2837" s="127"/>
      <c r="W2837" s="127"/>
      <c r="X2837" s="127"/>
      <c r="Y2837" s="127"/>
      <c r="Z2837" s="127"/>
      <c r="AA2837" s="134"/>
    </row>
    <row r="2838" spans="1:31" ht="13.5" thickBot="1" x14ac:dyDescent="0.25">
      <c r="A2838" s="141"/>
      <c r="B2838" s="128"/>
      <c r="C2838" s="128"/>
      <c r="D2838" s="145"/>
      <c r="E2838" s="128"/>
      <c r="F2838" s="128"/>
      <c r="G2838" s="128"/>
      <c r="H2838" s="128"/>
      <c r="I2838" s="128"/>
      <c r="J2838" s="138"/>
      <c r="K2838" s="107" t="s">
        <v>14</v>
      </c>
      <c r="L2838" s="108" t="s">
        <v>60</v>
      </c>
      <c r="M2838" s="113" t="s">
        <v>68</v>
      </c>
      <c r="N2838" s="109">
        <v>240</v>
      </c>
      <c r="O2838" s="109">
        <v>3</v>
      </c>
      <c r="P2838" s="109">
        <v>5</v>
      </c>
      <c r="Q2838" s="109">
        <v>90</v>
      </c>
      <c r="R2838" s="110"/>
      <c r="S2838" s="128"/>
      <c r="T2838" s="128"/>
      <c r="U2838" s="128"/>
      <c r="V2838" s="128"/>
      <c r="W2838" s="128"/>
      <c r="X2838" s="128"/>
      <c r="Y2838" s="128"/>
      <c r="Z2838" s="128"/>
      <c r="AA2838" s="135"/>
    </row>
    <row r="2839" spans="1:31" x14ac:dyDescent="0.2">
      <c r="A2839" s="139" t="s">
        <v>1164</v>
      </c>
      <c r="B2839" s="126" t="s">
        <v>76</v>
      </c>
      <c r="C2839" s="142">
        <v>43666</v>
      </c>
      <c r="D2839" s="143" t="s">
        <v>78</v>
      </c>
      <c r="E2839" s="126"/>
      <c r="F2839" s="126"/>
      <c r="G2839" s="126"/>
      <c r="H2839" s="126"/>
      <c r="I2839" s="126"/>
      <c r="J2839" s="136" t="s">
        <v>79</v>
      </c>
      <c r="K2839" s="100" t="s">
        <v>23</v>
      </c>
      <c r="L2839" s="93" t="s">
        <v>60</v>
      </c>
      <c r="M2839" s="111" t="s">
        <v>179</v>
      </c>
      <c r="N2839" s="101">
        <v>240</v>
      </c>
      <c r="O2839" s="101">
        <v>3</v>
      </c>
      <c r="P2839" s="101">
        <v>65</v>
      </c>
      <c r="Q2839" s="101">
        <v>100</v>
      </c>
      <c r="R2839" s="102"/>
      <c r="S2839" s="126" t="s">
        <v>71</v>
      </c>
      <c r="T2839" s="126">
        <v>3</v>
      </c>
      <c r="U2839" s="126">
        <v>65</v>
      </c>
      <c r="V2839" s="126">
        <v>68</v>
      </c>
      <c r="W2839" s="126">
        <v>25</v>
      </c>
      <c r="X2839" s="126">
        <v>5288.35</v>
      </c>
      <c r="Y2839" s="126" t="s">
        <v>75</v>
      </c>
      <c r="Z2839" s="126"/>
      <c r="AA2839" s="133" t="s">
        <v>85</v>
      </c>
      <c r="AE2839" t="str">
        <f>IF(P2839&gt;U2839,"XXXX","")</f>
        <v/>
      </c>
    </row>
    <row r="2840" spans="1:31" x14ac:dyDescent="0.2">
      <c r="A2840" s="140"/>
      <c r="B2840" s="127"/>
      <c r="C2840" s="127"/>
      <c r="D2840" s="144"/>
      <c r="E2840" s="127"/>
      <c r="F2840" s="127"/>
      <c r="G2840" s="127"/>
      <c r="H2840" s="127"/>
      <c r="I2840" s="127"/>
      <c r="J2840" s="137"/>
      <c r="K2840" s="103" t="s">
        <v>13</v>
      </c>
      <c r="L2840" s="104" t="s">
        <v>60</v>
      </c>
      <c r="M2840" s="112" t="s">
        <v>67</v>
      </c>
      <c r="N2840" s="105">
        <v>240</v>
      </c>
      <c r="O2840" s="105">
        <v>3</v>
      </c>
      <c r="P2840" s="105">
        <v>5</v>
      </c>
      <c r="Q2840" s="105">
        <v>90</v>
      </c>
      <c r="R2840" s="106">
        <v>30</v>
      </c>
      <c r="S2840" s="127"/>
      <c r="T2840" s="127"/>
      <c r="U2840" s="127"/>
      <c r="V2840" s="127"/>
      <c r="W2840" s="127"/>
      <c r="X2840" s="127"/>
      <c r="Y2840" s="127"/>
      <c r="Z2840" s="127"/>
      <c r="AA2840" s="134"/>
    </row>
    <row r="2841" spans="1:31" ht="13.5" thickBot="1" x14ac:dyDescent="0.25">
      <c r="A2841" s="141"/>
      <c r="B2841" s="128"/>
      <c r="C2841" s="128"/>
      <c r="D2841" s="145"/>
      <c r="E2841" s="128"/>
      <c r="F2841" s="128"/>
      <c r="G2841" s="128"/>
      <c r="H2841" s="128"/>
      <c r="I2841" s="128"/>
      <c r="J2841" s="138"/>
      <c r="K2841" s="107" t="s">
        <v>14</v>
      </c>
      <c r="L2841" s="108" t="s">
        <v>60</v>
      </c>
      <c r="M2841" s="113" t="s">
        <v>68</v>
      </c>
      <c r="N2841" s="109">
        <v>240</v>
      </c>
      <c r="O2841" s="109">
        <v>3</v>
      </c>
      <c r="P2841" s="109">
        <v>5</v>
      </c>
      <c r="Q2841" s="109">
        <v>90</v>
      </c>
      <c r="R2841" s="110"/>
      <c r="S2841" s="128"/>
      <c r="T2841" s="128"/>
      <c r="U2841" s="128"/>
      <c r="V2841" s="128"/>
      <c r="W2841" s="128"/>
      <c r="X2841" s="128"/>
      <c r="Y2841" s="128"/>
      <c r="Z2841" s="128"/>
      <c r="AA2841" s="135"/>
    </row>
    <row r="2842" spans="1:31" x14ac:dyDescent="0.2">
      <c r="A2842" s="139" t="s">
        <v>1165</v>
      </c>
      <c r="B2842" s="126" t="s">
        <v>76</v>
      </c>
      <c r="C2842" s="142">
        <v>43666</v>
      </c>
      <c r="D2842" s="143" t="s">
        <v>78</v>
      </c>
      <c r="E2842" s="126"/>
      <c r="F2842" s="126"/>
      <c r="G2842" s="126"/>
      <c r="H2842" s="126"/>
      <c r="I2842" s="126"/>
      <c r="J2842" s="136" t="s">
        <v>79</v>
      </c>
      <c r="K2842" s="100" t="s">
        <v>23</v>
      </c>
      <c r="L2842" s="93" t="s">
        <v>60</v>
      </c>
      <c r="M2842" s="111" t="s">
        <v>179</v>
      </c>
      <c r="N2842" s="101">
        <v>240</v>
      </c>
      <c r="O2842" s="101">
        <v>3</v>
      </c>
      <c r="P2842" s="101">
        <v>65</v>
      </c>
      <c r="Q2842" s="101">
        <v>110</v>
      </c>
      <c r="R2842" s="102"/>
      <c r="S2842" s="126" t="s">
        <v>71</v>
      </c>
      <c r="T2842" s="126">
        <v>3</v>
      </c>
      <c r="U2842" s="126">
        <v>65</v>
      </c>
      <c r="V2842" s="126">
        <v>68</v>
      </c>
      <c r="W2842" s="126">
        <v>25</v>
      </c>
      <c r="X2842" s="126">
        <v>5288.35</v>
      </c>
      <c r="Y2842" s="126" t="s">
        <v>75</v>
      </c>
      <c r="Z2842" s="126"/>
      <c r="AA2842" s="133" t="s">
        <v>85</v>
      </c>
      <c r="AE2842" t="str">
        <f>IF(P2842&gt;U2842,"XXXX","")</f>
        <v/>
      </c>
    </row>
    <row r="2843" spans="1:31" x14ac:dyDescent="0.2">
      <c r="A2843" s="140"/>
      <c r="B2843" s="127"/>
      <c r="C2843" s="127"/>
      <c r="D2843" s="144"/>
      <c r="E2843" s="127"/>
      <c r="F2843" s="127"/>
      <c r="G2843" s="127"/>
      <c r="H2843" s="127"/>
      <c r="I2843" s="127"/>
      <c r="J2843" s="137"/>
      <c r="K2843" s="103" t="s">
        <v>13</v>
      </c>
      <c r="L2843" s="104" t="s">
        <v>60</v>
      </c>
      <c r="M2843" s="112" t="s">
        <v>67</v>
      </c>
      <c r="N2843" s="105">
        <v>240</v>
      </c>
      <c r="O2843" s="105">
        <v>3</v>
      </c>
      <c r="P2843" s="105">
        <v>5</v>
      </c>
      <c r="Q2843" s="105">
        <v>90</v>
      </c>
      <c r="R2843" s="106">
        <v>30</v>
      </c>
      <c r="S2843" s="127"/>
      <c r="T2843" s="127"/>
      <c r="U2843" s="127"/>
      <c r="V2843" s="127"/>
      <c r="W2843" s="127"/>
      <c r="X2843" s="127"/>
      <c r="Y2843" s="127"/>
      <c r="Z2843" s="127"/>
      <c r="AA2843" s="134"/>
    </row>
    <row r="2844" spans="1:31" ht="13.5" thickBot="1" x14ac:dyDescent="0.25">
      <c r="A2844" s="141"/>
      <c r="B2844" s="128"/>
      <c r="C2844" s="128"/>
      <c r="D2844" s="145"/>
      <c r="E2844" s="128"/>
      <c r="F2844" s="128"/>
      <c r="G2844" s="128"/>
      <c r="H2844" s="128"/>
      <c r="I2844" s="128"/>
      <c r="J2844" s="138"/>
      <c r="K2844" s="107" t="s">
        <v>14</v>
      </c>
      <c r="L2844" s="108" t="s">
        <v>60</v>
      </c>
      <c r="M2844" s="113" t="s">
        <v>68</v>
      </c>
      <c r="N2844" s="109">
        <v>240</v>
      </c>
      <c r="O2844" s="109">
        <v>3</v>
      </c>
      <c r="P2844" s="109">
        <v>5</v>
      </c>
      <c r="Q2844" s="109">
        <v>90</v>
      </c>
      <c r="R2844" s="110"/>
      <c r="S2844" s="128"/>
      <c r="T2844" s="128"/>
      <c r="U2844" s="128"/>
      <c r="V2844" s="128"/>
      <c r="W2844" s="128"/>
      <c r="X2844" s="128"/>
      <c r="Y2844" s="128"/>
      <c r="Z2844" s="128"/>
      <c r="AA2844" s="135"/>
    </row>
    <row r="2845" spans="1:31" x14ac:dyDescent="0.2">
      <c r="A2845" s="139" t="s">
        <v>1166</v>
      </c>
      <c r="B2845" s="126" t="s">
        <v>76</v>
      </c>
      <c r="C2845" s="142">
        <v>43666</v>
      </c>
      <c r="D2845" s="143" t="s">
        <v>78</v>
      </c>
      <c r="E2845" s="126"/>
      <c r="F2845" s="126"/>
      <c r="G2845" s="126"/>
      <c r="H2845" s="126"/>
      <c r="I2845" s="126"/>
      <c r="J2845" s="136" t="s">
        <v>79</v>
      </c>
      <c r="K2845" s="100" t="s">
        <v>23</v>
      </c>
      <c r="L2845" s="93" t="s">
        <v>60</v>
      </c>
      <c r="M2845" s="111" t="s">
        <v>179</v>
      </c>
      <c r="N2845" s="101">
        <v>240</v>
      </c>
      <c r="O2845" s="101">
        <v>3</v>
      </c>
      <c r="P2845" s="101">
        <v>65</v>
      </c>
      <c r="Q2845" s="101">
        <v>125</v>
      </c>
      <c r="R2845" s="102"/>
      <c r="S2845" s="126" t="s">
        <v>71</v>
      </c>
      <c r="T2845" s="126">
        <v>3</v>
      </c>
      <c r="U2845" s="126">
        <v>65</v>
      </c>
      <c r="V2845" s="126">
        <v>68</v>
      </c>
      <c r="W2845" s="126">
        <v>25</v>
      </c>
      <c r="X2845" s="126">
        <v>5288.35</v>
      </c>
      <c r="Y2845" s="126" t="s">
        <v>75</v>
      </c>
      <c r="Z2845" s="126"/>
      <c r="AA2845" s="133" t="s">
        <v>85</v>
      </c>
      <c r="AE2845" t="str">
        <f>IF(P2845&gt;U2845,"XXXX","")</f>
        <v/>
      </c>
    </row>
    <row r="2846" spans="1:31" x14ac:dyDescent="0.2">
      <c r="A2846" s="140"/>
      <c r="B2846" s="127"/>
      <c r="C2846" s="127"/>
      <c r="D2846" s="144"/>
      <c r="E2846" s="127"/>
      <c r="F2846" s="127"/>
      <c r="G2846" s="127"/>
      <c r="H2846" s="127"/>
      <c r="I2846" s="127"/>
      <c r="J2846" s="137"/>
      <c r="K2846" s="103" t="s">
        <v>13</v>
      </c>
      <c r="L2846" s="104" t="s">
        <v>60</v>
      </c>
      <c r="M2846" s="112" t="s">
        <v>67</v>
      </c>
      <c r="N2846" s="105">
        <v>240</v>
      </c>
      <c r="O2846" s="105">
        <v>3</v>
      </c>
      <c r="P2846" s="105">
        <v>5</v>
      </c>
      <c r="Q2846" s="105">
        <v>90</v>
      </c>
      <c r="R2846" s="106">
        <v>30</v>
      </c>
      <c r="S2846" s="127"/>
      <c r="T2846" s="127"/>
      <c r="U2846" s="127"/>
      <c r="V2846" s="127"/>
      <c r="W2846" s="127"/>
      <c r="X2846" s="127"/>
      <c r="Y2846" s="127"/>
      <c r="Z2846" s="127"/>
      <c r="AA2846" s="134"/>
    </row>
    <row r="2847" spans="1:31" ht="13.5" thickBot="1" x14ac:dyDescent="0.25">
      <c r="A2847" s="141"/>
      <c r="B2847" s="128"/>
      <c r="C2847" s="128"/>
      <c r="D2847" s="145"/>
      <c r="E2847" s="128"/>
      <c r="F2847" s="128"/>
      <c r="G2847" s="128"/>
      <c r="H2847" s="128"/>
      <c r="I2847" s="128"/>
      <c r="J2847" s="138"/>
      <c r="K2847" s="107" t="s">
        <v>14</v>
      </c>
      <c r="L2847" s="108" t="s">
        <v>60</v>
      </c>
      <c r="M2847" s="113" t="s">
        <v>68</v>
      </c>
      <c r="N2847" s="109">
        <v>240</v>
      </c>
      <c r="O2847" s="109">
        <v>3</v>
      </c>
      <c r="P2847" s="109">
        <v>5</v>
      </c>
      <c r="Q2847" s="109">
        <v>90</v>
      </c>
      <c r="R2847" s="110"/>
      <c r="S2847" s="128"/>
      <c r="T2847" s="128"/>
      <c r="U2847" s="128"/>
      <c r="V2847" s="128"/>
      <c r="W2847" s="128"/>
      <c r="X2847" s="128"/>
      <c r="Y2847" s="128"/>
      <c r="Z2847" s="128"/>
      <c r="AA2847" s="135"/>
    </row>
    <row r="2848" spans="1:31" x14ac:dyDescent="0.2">
      <c r="A2848" s="139" t="s">
        <v>1167</v>
      </c>
      <c r="B2848" s="126" t="s">
        <v>76</v>
      </c>
      <c r="C2848" s="142">
        <v>43666</v>
      </c>
      <c r="D2848" s="143" t="s">
        <v>78</v>
      </c>
      <c r="E2848" s="126"/>
      <c r="F2848" s="126"/>
      <c r="G2848" s="126"/>
      <c r="H2848" s="126"/>
      <c r="I2848" s="126"/>
      <c r="J2848" s="136" t="s">
        <v>79</v>
      </c>
      <c r="K2848" s="100" t="s">
        <v>23</v>
      </c>
      <c r="L2848" s="93" t="s">
        <v>60</v>
      </c>
      <c r="M2848" s="111" t="s">
        <v>179</v>
      </c>
      <c r="N2848" s="101">
        <v>240</v>
      </c>
      <c r="O2848" s="101">
        <v>3</v>
      </c>
      <c r="P2848" s="101">
        <v>65</v>
      </c>
      <c r="Q2848" s="101">
        <v>100</v>
      </c>
      <c r="R2848" s="102"/>
      <c r="S2848" s="126" t="s">
        <v>71</v>
      </c>
      <c r="T2848" s="126">
        <v>3</v>
      </c>
      <c r="U2848" s="126">
        <v>65</v>
      </c>
      <c r="V2848" s="126">
        <v>80</v>
      </c>
      <c r="W2848" s="126">
        <v>30</v>
      </c>
      <c r="X2848" s="126">
        <v>5288.35</v>
      </c>
      <c r="Y2848" s="126" t="s">
        <v>75</v>
      </c>
      <c r="Z2848" s="126"/>
      <c r="AA2848" s="133" t="s">
        <v>85</v>
      </c>
      <c r="AE2848" t="str">
        <f>IF(P2848&gt;U2848,"XXXX","")</f>
        <v/>
      </c>
    </row>
    <row r="2849" spans="1:31" x14ac:dyDescent="0.2">
      <c r="A2849" s="140"/>
      <c r="B2849" s="127"/>
      <c r="C2849" s="127"/>
      <c r="D2849" s="144"/>
      <c r="E2849" s="127"/>
      <c r="F2849" s="127"/>
      <c r="G2849" s="127"/>
      <c r="H2849" s="127"/>
      <c r="I2849" s="127"/>
      <c r="J2849" s="137"/>
      <c r="K2849" s="103" t="s">
        <v>13</v>
      </c>
      <c r="L2849" s="104" t="s">
        <v>60</v>
      </c>
      <c r="M2849" s="112" t="s">
        <v>67</v>
      </c>
      <c r="N2849" s="105">
        <v>240</v>
      </c>
      <c r="O2849" s="105">
        <v>3</v>
      </c>
      <c r="P2849" s="105">
        <v>5</v>
      </c>
      <c r="Q2849" s="105">
        <v>90</v>
      </c>
      <c r="R2849" s="106">
        <v>30</v>
      </c>
      <c r="S2849" s="127"/>
      <c r="T2849" s="127"/>
      <c r="U2849" s="127"/>
      <c r="V2849" s="127"/>
      <c r="W2849" s="127"/>
      <c r="X2849" s="127"/>
      <c r="Y2849" s="127"/>
      <c r="Z2849" s="127"/>
      <c r="AA2849" s="134"/>
    </row>
    <row r="2850" spans="1:31" ht="13.5" thickBot="1" x14ac:dyDescent="0.25">
      <c r="A2850" s="141"/>
      <c r="B2850" s="128"/>
      <c r="C2850" s="128"/>
      <c r="D2850" s="145"/>
      <c r="E2850" s="128"/>
      <c r="F2850" s="128"/>
      <c r="G2850" s="128"/>
      <c r="H2850" s="128"/>
      <c r="I2850" s="128"/>
      <c r="J2850" s="138"/>
      <c r="K2850" s="107" t="s">
        <v>14</v>
      </c>
      <c r="L2850" s="108" t="s">
        <v>60</v>
      </c>
      <c r="M2850" s="113" t="s">
        <v>68</v>
      </c>
      <c r="N2850" s="109">
        <v>240</v>
      </c>
      <c r="O2850" s="109">
        <v>3</v>
      </c>
      <c r="P2850" s="109">
        <v>5</v>
      </c>
      <c r="Q2850" s="109">
        <v>90</v>
      </c>
      <c r="R2850" s="110"/>
      <c r="S2850" s="128"/>
      <c r="T2850" s="128"/>
      <c r="U2850" s="128"/>
      <c r="V2850" s="128"/>
      <c r="W2850" s="128"/>
      <c r="X2850" s="128"/>
      <c r="Y2850" s="128"/>
      <c r="Z2850" s="128"/>
      <c r="AA2850" s="135"/>
    </row>
    <row r="2851" spans="1:31" x14ac:dyDescent="0.2">
      <c r="A2851" s="139" t="s">
        <v>1168</v>
      </c>
      <c r="B2851" s="126" t="s">
        <v>76</v>
      </c>
      <c r="C2851" s="142">
        <v>43666</v>
      </c>
      <c r="D2851" s="143" t="s">
        <v>78</v>
      </c>
      <c r="E2851" s="126"/>
      <c r="F2851" s="126"/>
      <c r="G2851" s="126"/>
      <c r="H2851" s="126"/>
      <c r="I2851" s="126"/>
      <c r="J2851" s="136" t="s">
        <v>79</v>
      </c>
      <c r="K2851" s="100" t="s">
        <v>23</v>
      </c>
      <c r="L2851" s="93" t="s">
        <v>60</v>
      </c>
      <c r="M2851" s="111" t="s">
        <v>179</v>
      </c>
      <c r="N2851" s="101">
        <v>240</v>
      </c>
      <c r="O2851" s="101">
        <v>3</v>
      </c>
      <c r="P2851" s="101">
        <v>65</v>
      </c>
      <c r="Q2851" s="101">
        <v>110</v>
      </c>
      <c r="R2851" s="102"/>
      <c r="S2851" s="126" t="s">
        <v>71</v>
      </c>
      <c r="T2851" s="126">
        <v>3</v>
      </c>
      <c r="U2851" s="126">
        <v>65</v>
      </c>
      <c r="V2851" s="126">
        <v>80</v>
      </c>
      <c r="W2851" s="126">
        <v>30</v>
      </c>
      <c r="X2851" s="126">
        <v>5288.35</v>
      </c>
      <c r="Y2851" s="126" t="s">
        <v>75</v>
      </c>
      <c r="Z2851" s="126"/>
      <c r="AA2851" s="133" t="s">
        <v>85</v>
      </c>
      <c r="AE2851" t="str">
        <f>IF(P2851&gt;U2851,"XXXX","")</f>
        <v/>
      </c>
    </row>
    <row r="2852" spans="1:31" x14ac:dyDescent="0.2">
      <c r="A2852" s="140"/>
      <c r="B2852" s="127"/>
      <c r="C2852" s="127"/>
      <c r="D2852" s="144"/>
      <c r="E2852" s="127"/>
      <c r="F2852" s="127"/>
      <c r="G2852" s="127"/>
      <c r="H2852" s="127"/>
      <c r="I2852" s="127"/>
      <c r="J2852" s="137"/>
      <c r="K2852" s="103" t="s">
        <v>13</v>
      </c>
      <c r="L2852" s="104" t="s">
        <v>60</v>
      </c>
      <c r="M2852" s="112" t="s">
        <v>67</v>
      </c>
      <c r="N2852" s="105">
        <v>240</v>
      </c>
      <c r="O2852" s="105">
        <v>3</v>
      </c>
      <c r="P2852" s="105">
        <v>5</v>
      </c>
      <c r="Q2852" s="105">
        <v>90</v>
      </c>
      <c r="R2852" s="106">
        <v>30</v>
      </c>
      <c r="S2852" s="127"/>
      <c r="T2852" s="127"/>
      <c r="U2852" s="127"/>
      <c r="V2852" s="127"/>
      <c r="W2852" s="127"/>
      <c r="X2852" s="127"/>
      <c r="Y2852" s="127"/>
      <c r="Z2852" s="127"/>
      <c r="AA2852" s="134"/>
    </row>
    <row r="2853" spans="1:31" ht="13.5" thickBot="1" x14ac:dyDescent="0.25">
      <c r="A2853" s="141"/>
      <c r="B2853" s="128"/>
      <c r="C2853" s="128"/>
      <c r="D2853" s="145"/>
      <c r="E2853" s="128"/>
      <c r="F2853" s="128"/>
      <c r="G2853" s="128"/>
      <c r="H2853" s="128"/>
      <c r="I2853" s="128"/>
      <c r="J2853" s="138"/>
      <c r="K2853" s="107" t="s">
        <v>14</v>
      </c>
      <c r="L2853" s="108" t="s">
        <v>60</v>
      </c>
      <c r="M2853" s="113" t="s">
        <v>68</v>
      </c>
      <c r="N2853" s="109">
        <v>240</v>
      </c>
      <c r="O2853" s="109">
        <v>3</v>
      </c>
      <c r="P2853" s="109">
        <v>5</v>
      </c>
      <c r="Q2853" s="109">
        <v>90</v>
      </c>
      <c r="R2853" s="110"/>
      <c r="S2853" s="128"/>
      <c r="T2853" s="128"/>
      <c r="U2853" s="128"/>
      <c r="V2853" s="128"/>
      <c r="W2853" s="128"/>
      <c r="X2853" s="128"/>
      <c r="Y2853" s="128"/>
      <c r="Z2853" s="128"/>
      <c r="AA2853" s="135"/>
    </row>
    <row r="2854" spans="1:31" x14ac:dyDescent="0.2">
      <c r="A2854" s="139" t="s">
        <v>1169</v>
      </c>
      <c r="B2854" s="126" t="s">
        <v>76</v>
      </c>
      <c r="C2854" s="142">
        <v>43666</v>
      </c>
      <c r="D2854" s="143" t="s">
        <v>78</v>
      </c>
      <c r="E2854" s="126"/>
      <c r="F2854" s="126"/>
      <c r="G2854" s="126"/>
      <c r="H2854" s="126"/>
      <c r="I2854" s="126"/>
      <c r="J2854" s="136" t="s">
        <v>79</v>
      </c>
      <c r="K2854" s="100" t="s">
        <v>23</v>
      </c>
      <c r="L2854" s="93" t="s">
        <v>60</v>
      </c>
      <c r="M2854" s="111" t="s">
        <v>179</v>
      </c>
      <c r="N2854" s="101">
        <v>240</v>
      </c>
      <c r="O2854" s="101">
        <v>3</v>
      </c>
      <c r="P2854" s="101">
        <v>65</v>
      </c>
      <c r="Q2854" s="101">
        <v>125</v>
      </c>
      <c r="R2854" s="102"/>
      <c r="S2854" s="126" t="s">
        <v>71</v>
      </c>
      <c r="T2854" s="126">
        <v>3</v>
      </c>
      <c r="U2854" s="126">
        <v>65</v>
      </c>
      <c r="V2854" s="126">
        <v>80</v>
      </c>
      <c r="W2854" s="126">
        <v>30</v>
      </c>
      <c r="X2854" s="126">
        <v>5288.35</v>
      </c>
      <c r="Y2854" s="126" t="s">
        <v>75</v>
      </c>
      <c r="Z2854" s="126"/>
      <c r="AA2854" s="133" t="s">
        <v>85</v>
      </c>
      <c r="AE2854" t="str">
        <f>IF(P2854&gt;U2854,"XXXX","")</f>
        <v/>
      </c>
    </row>
    <row r="2855" spans="1:31" x14ac:dyDescent="0.2">
      <c r="A2855" s="140"/>
      <c r="B2855" s="127"/>
      <c r="C2855" s="127"/>
      <c r="D2855" s="144"/>
      <c r="E2855" s="127"/>
      <c r="F2855" s="127"/>
      <c r="G2855" s="127"/>
      <c r="H2855" s="127"/>
      <c r="I2855" s="127"/>
      <c r="J2855" s="137"/>
      <c r="K2855" s="103" t="s">
        <v>13</v>
      </c>
      <c r="L2855" s="104" t="s">
        <v>60</v>
      </c>
      <c r="M2855" s="112" t="s">
        <v>67</v>
      </c>
      <c r="N2855" s="105">
        <v>240</v>
      </c>
      <c r="O2855" s="105">
        <v>3</v>
      </c>
      <c r="P2855" s="105">
        <v>5</v>
      </c>
      <c r="Q2855" s="105">
        <v>90</v>
      </c>
      <c r="R2855" s="106">
        <v>30</v>
      </c>
      <c r="S2855" s="127"/>
      <c r="T2855" s="127"/>
      <c r="U2855" s="127"/>
      <c r="V2855" s="127"/>
      <c r="W2855" s="127"/>
      <c r="X2855" s="127"/>
      <c r="Y2855" s="127"/>
      <c r="Z2855" s="127"/>
      <c r="AA2855" s="134"/>
    </row>
    <row r="2856" spans="1:31" ht="13.5" thickBot="1" x14ac:dyDescent="0.25">
      <c r="A2856" s="141"/>
      <c r="B2856" s="128"/>
      <c r="C2856" s="128"/>
      <c r="D2856" s="145"/>
      <c r="E2856" s="128"/>
      <c r="F2856" s="128"/>
      <c r="G2856" s="128"/>
      <c r="H2856" s="128"/>
      <c r="I2856" s="128"/>
      <c r="J2856" s="138"/>
      <c r="K2856" s="107" t="s">
        <v>14</v>
      </c>
      <c r="L2856" s="108" t="s">
        <v>60</v>
      </c>
      <c r="M2856" s="113" t="s">
        <v>68</v>
      </c>
      <c r="N2856" s="109">
        <v>240</v>
      </c>
      <c r="O2856" s="109">
        <v>3</v>
      </c>
      <c r="P2856" s="109">
        <v>5</v>
      </c>
      <c r="Q2856" s="109">
        <v>90</v>
      </c>
      <c r="R2856" s="110"/>
      <c r="S2856" s="128"/>
      <c r="T2856" s="128"/>
      <c r="U2856" s="128"/>
      <c r="V2856" s="128"/>
      <c r="W2856" s="128"/>
      <c r="X2856" s="128"/>
      <c r="Y2856" s="128"/>
      <c r="Z2856" s="128"/>
      <c r="AA2856" s="135"/>
    </row>
    <row r="2857" spans="1:31" x14ac:dyDescent="0.2">
      <c r="A2857" s="139" t="s">
        <v>1170</v>
      </c>
      <c r="B2857" s="126" t="s">
        <v>76</v>
      </c>
      <c r="C2857" s="142">
        <v>43666</v>
      </c>
      <c r="D2857" s="143" t="s">
        <v>78</v>
      </c>
      <c r="E2857" s="126"/>
      <c r="F2857" s="126"/>
      <c r="G2857" s="126"/>
      <c r="H2857" s="126"/>
      <c r="I2857" s="126"/>
      <c r="J2857" s="136" t="s">
        <v>79</v>
      </c>
      <c r="K2857" s="100" t="s">
        <v>23</v>
      </c>
      <c r="L2857" s="93" t="s">
        <v>60</v>
      </c>
      <c r="M2857" s="111" t="s">
        <v>179</v>
      </c>
      <c r="N2857" s="101">
        <v>480</v>
      </c>
      <c r="O2857" s="101">
        <v>3</v>
      </c>
      <c r="P2857" s="101">
        <v>25</v>
      </c>
      <c r="Q2857" s="101">
        <v>50</v>
      </c>
      <c r="R2857" s="102"/>
      <c r="S2857" s="126" t="s">
        <v>72</v>
      </c>
      <c r="T2857" s="126">
        <v>3</v>
      </c>
      <c r="U2857" s="126">
        <v>25</v>
      </c>
      <c r="V2857" s="126">
        <v>40</v>
      </c>
      <c r="W2857" s="126">
        <v>30</v>
      </c>
      <c r="X2857" s="126">
        <v>5288.35</v>
      </c>
      <c r="Y2857" s="126" t="s">
        <v>75</v>
      </c>
      <c r="Z2857" s="126"/>
      <c r="AA2857" s="133" t="s">
        <v>85</v>
      </c>
      <c r="AE2857" t="str">
        <f>IF(P2857&gt;U2857,"XXXX","")</f>
        <v/>
      </c>
    </row>
    <row r="2858" spans="1:31" x14ac:dyDescent="0.2">
      <c r="A2858" s="140"/>
      <c r="B2858" s="127"/>
      <c r="C2858" s="127"/>
      <c r="D2858" s="144"/>
      <c r="E2858" s="127"/>
      <c r="F2858" s="127"/>
      <c r="G2858" s="127"/>
      <c r="H2858" s="127"/>
      <c r="I2858" s="127"/>
      <c r="J2858" s="137"/>
      <c r="K2858" s="103" t="s">
        <v>13</v>
      </c>
      <c r="L2858" s="104" t="s">
        <v>60</v>
      </c>
      <c r="M2858" s="112" t="s">
        <v>67</v>
      </c>
      <c r="N2858" s="105">
        <v>480</v>
      </c>
      <c r="O2858" s="105">
        <v>3</v>
      </c>
      <c r="P2858" s="105">
        <v>5</v>
      </c>
      <c r="Q2858" s="105">
        <v>90</v>
      </c>
      <c r="R2858" s="106">
        <v>50</v>
      </c>
      <c r="S2858" s="127"/>
      <c r="T2858" s="127"/>
      <c r="U2858" s="127"/>
      <c r="V2858" s="127"/>
      <c r="W2858" s="127"/>
      <c r="X2858" s="127"/>
      <c r="Y2858" s="127"/>
      <c r="Z2858" s="127"/>
      <c r="AA2858" s="134"/>
    </row>
    <row r="2859" spans="1:31" ht="13.5" thickBot="1" x14ac:dyDescent="0.25">
      <c r="A2859" s="141"/>
      <c r="B2859" s="128"/>
      <c r="C2859" s="128"/>
      <c r="D2859" s="145"/>
      <c r="E2859" s="128"/>
      <c r="F2859" s="128"/>
      <c r="G2859" s="128"/>
      <c r="H2859" s="128"/>
      <c r="I2859" s="128"/>
      <c r="J2859" s="138"/>
      <c r="K2859" s="107" t="s">
        <v>14</v>
      </c>
      <c r="L2859" s="108" t="s">
        <v>60</v>
      </c>
      <c r="M2859" s="113" t="s">
        <v>68</v>
      </c>
      <c r="N2859" s="109">
        <v>480</v>
      </c>
      <c r="O2859" s="109">
        <v>3</v>
      </c>
      <c r="P2859" s="109">
        <v>5</v>
      </c>
      <c r="Q2859" s="109">
        <v>90</v>
      </c>
      <c r="R2859" s="110"/>
      <c r="S2859" s="128"/>
      <c r="T2859" s="128"/>
      <c r="U2859" s="128"/>
      <c r="V2859" s="128"/>
      <c r="W2859" s="128"/>
      <c r="X2859" s="128"/>
      <c r="Y2859" s="128"/>
      <c r="Z2859" s="128"/>
      <c r="AA2859" s="135"/>
    </row>
    <row r="2860" spans="1:31" x14ac:dyDescent="0.2">
      <c r="A2860" s="139" t="s">
        <v>1171</v>
      </c>
      <c r="B2860" s="126" t="s">
        <v>76</v>
      </c>
      <c r="C2860" s="142">
        <v>43666</v>
      </c>
      <c r="D2860" s="143" t="s">
        <v>78</v>
      </c>
      <c r="E2860" s="126"/>
      <c r="F2860" s="126"/>
      <c r="G2860" s="126"/>
      <c r="H2860" s="126"/>
      <c r="I2860" s="126"/>
      <c r="J2860" s="136" t="s">
        <v>79</v>
      </c>
      <c r="K2860" s="100" t="s">
        <v>23</v>
      </c>
      <c r="L2860" s="93" t="s">
        <v>60</v>
      </c>
      <c r="M2860" s="111" t="s">
        <v>179</v>
      </c>
      <c r="N2860" s="101">
        <v>480</v>
      </c>
      <c r="O2860" s="101">
        <v>3</v>
      </c>
      <c r="P2860" s="101">
        <v>25</v>
      </c>
      <c r="Q2860" s="101">
        <v>60</v>
      </c>
      <c r="R2860" s="102"/>
      <c r="S2860" s="126" t="s">
        <v>72</v>
      </c>
      <c r="T2860" s="126">
        <v>3</v>
      </c>
      <c r="U2860" s="126">
        <v>25</v>
      </c>
      <c r="V2860" s="126">
        <v>40</v>
      </c>
      <c r="W2860" s="126">
        <v>30</v>
      </c>
      <c r="X2860" s="126">
        <v>5288.35</v>
      </c>
      <c r="Y2860" s="126" t="s">
        <v>75</v>
      </c>
      <c r="Z2860" s="126"/>
      <c r="AA2860" s="133" t="s">
        <v>85</v>
      </c>
      <c r="AE2860" t="str">
        <f>IF(P2860&gt;U2860,"XXXX","")</f>
        <v/>
      </c>
    </row>
    <row r="2861" spans="1:31" x14ac:dyDescent="0.2">
      <c r="A2861" s="140"/>
      <c r="B2861" s="127"/>
      <c r="C2861" s="127"/>
      <c r="D2861" s="144"/>
      <c r="E2861" s="127"/>
      <c r="F2861" s="127"/>
      <c r="G2861" s="127"/>
      <c r="H2861" s="127"/>
      <c r="I2861" s="127"/>
      <c r="J2861" s="137"/>
      <c r="K2861" s="103" t="s">
        <v>13</v>
      </c>
      <c r="L2861" s="104" t="s">
        <v>60</v>
      </c>
      <c r="M2861" s="112" t="s">
        <v>67</v>
      </c>
      <c r="N2861" s="105">
        <v>480</v>
      </c>
      <c r="O2861" s="105">
        <v>3</v>
      </c>
      <c r="P2861" s="105">
        <v>5</v>
      </c>
      <c r="Q2861" s="105">
        <v>90</v>
      </c>
      <c r="R2861" s="106">
        <v>50</v>
      </c>
      <c r="S2861" s="127"/>
      <c r="T2861" s="127"/>
      <c r="U2861" s="127"/>
      <c r="V2861" s="127"/>
      <c r="W2861" s="127"/>
      <c r="X2861" s="127"/>
      <c r="Y2861" s="127"/>
      <c r="Z2861" s="127"/>
      <c r="AA2861" s="134"/>
    </row>
    <row r="2862" spans="1:31" ht="13.5" thickBot="1" x14ac:dyDescent="0.25">
      <c r="A2862" s="141"/>
      <c r="B2862" s="128"/>
      <c r="C2862" s="128"/>
      <c r="D2862" s="145"/>
      <c r="E2862" s="128"/>
      <c r="F2862" s="128"/>
      <c r="G2862" s="128"/>
      <c r="H2862" s="128"/>
      <c r="I2862" s="128"/>
      <c r="J2862" s="138"/>
      <c r="K2862" s="107" t="s">
        <v>14</v>
      </c>
      <c r="L2862" s="108" t="s">
        <v>60</v>
      </c>
      <c r="M2862" s="113" t="s">
        <v>68</v>
      </c>
      <c r="N2862" s="109">
        <v>480</v>
      </c>
      <c r="O2862" s="109">
        <v>3</v>
      </c>
      <c r="P2862" s="109">
        <v>5</v>
      </c>
      <c r="Q2862" s="109">
        <v>90</v>
      </c>
      <c r="R2862" s="110"/>
      <c r="S2862" s="128"/>
      <c r="T2862" s="128"/>
      <c r="U2862" s="128"/>
      <c r="V2862" s="128"/>
      <c r="W2862" s="128"/>
      <c r="X2862" s="128"/>
      <c r="Y2862" s="128"/>
      <c r="Z2862" s="128"/>
      <c r="AA2862" s="135"/>
    </row>
    <row r="2863" spans="1:31" x14ac:dyDescent="0.2">
      <c r="A2863" s="139" t="s">
        <v>1172</v>
      </c>
      <c r="B2863" s="126" t="s">
        <v>76</v>
      </c>
      <c r="C2863" s="142">
        <v>43666</v>
      </c>
      <c r="D2863" s="143" t="s">
        <v>78</v>
      </c>
      <c r="E2863" s="126"/>
      <c r="F2863" s="126"/>
      <c r="G2863" s="126"/>
      <c r="H2863" s="126"/>
      <c r="I2863" s="126"/>
      <c r="J2863" s="136" t="s">
        <v>79</v>
      </c>
      <c r="K2863" s="100" t="s">
        <v>23</v>
      </c>
      <c r="L2863" s="93" t="s">
        <v>60</v>
      </c>
      <c r="M2863" s="111" t="s">
        <v>179</v>
      </c>
      <c r="N2863" s="101">
        <v>480</v>
      </c>
      <c r="O2863" s="101">
        <v>3</v>
      </c>
      <c r="P2863" s="101">
        <v>25</v>
      </c>
      <c r="Q2863" s="101">
        <v>70</v>
      </c>
      <c r="R2863" s="102"/>
      <c r="S2863" s="126" t="s">
        <v>72</v>
      </c>
      <c r="T2863" s="126">
        <v>3</v>
      </c>
      <c r="U2863" s="126">
        <v>25</v>
      </c>
      <c r="V2863" s="126">
        <v>40</v>
      </c>
      <c r="W2863" s="126">
        <v>30</v>
      </c>
      <c r="X2863" s="126">
        <v>5288.35</v>
      </c>
      <c r="Y2863" s="126" t="s">
        <v>75</v>
      </c>
      <c r="Z2863" s="126"/>
      <c r="AA2863" s="133" t="s">
        <v>85</v>
      </c>
      <c r="AE2863" t="str">
        <f>IF(P2863&gt;U2863,"XXXX","")</f>
        <v/>
      </c>
    </row>
    <row r="2864" spans="1:31" x14ac:dyDescent="0.2">
      <c r="A2864" s="140"/>
      <c r="B2864" s="127"/>
      <c r="C2864" s="127"/>
      <c r="D2864" s="144"/>
      <c r="E2864" s="127"/>
      <c r="F2864" s="127"/>
      <c r="G2864" s="127"/>
      <c r="H2864" s="127"/>
      <c r="I2864" s="127"/>
      <c r="J2864" s="137"/>
      <c r="K2864" s="103" t="s">
        <v>13</v>
      </c>
      <c r="L2864" s="104" t="s">
        <v>60</v>
      </c>
      <c r="M2864" s="112" t="s">
        <v>67</v>
      </c>
      <c r="N2864" s="105">
        <v>480</v>
      </c>
      <c r="O2864" s="105">
        <v>3</v>
      </c>
      <c r="P2864" s="105">
        <v>5</v>
      </c>
      <c r="Q2864" s="105">
        <v>90</v>
      </c>
      <c r="R2864" s="106">
        <v>50</v>
      </c>
      <c r="S2864" s="127"/>
      <c r="T2864" s="127"/>
      <c r="U2864" s="127"/>
      <c r="V2864" s="127"/>
      <c r="W2864" s="127"/>
      <c r="X2864" s="127"/>
      <c r="Y2864" s="127"/>
      <c r="Z2864" s="127"/>
      <c r="AA2864" s="134"/>
    </row>
    <row r="2865" spans="1:31" ht="13.5" thickBot="1" x14ac:dyDescent="0.25">
      <c r="A2865" s="141"/>
      <c r="B2865" s="128"/>
      <c r="C2865" s="128"/>
      <c r="D2865" s="145"/>
      <c r="E2865" s="128"/>
      <c r="F2865" s="128"/>
      <c r="G2865" s="128"/>
      <c r="H2865" s="128"/>
      <c r="I2865" s="128"/>
      <c r="J2865" s="138"/>
      <c r="K2865" s="107" t="s">
        <v>14</v>
      </c>
      <c r="L2865" s="108" t="s">
        <v>60</v>
      </c>
      <c r="M2865" s="113" t="s">
        <v>68</v>
      </c>
      <c r="N2865" s="109">
        <v>480</v>
      </c>
      <c r="O2865" s="109">
        <v>3</v>
      </c>
      <c r="P2865" s="109">
        <v>5</v>
      </c>
      <c r="Q2865" s="109">
        <v>90</v>
      </c>
      <c r="R2865" s="110"/>
      <c r="S2865" s="128"/>
      <c r="T2865" s="128"/>
      <c r="U2865" s="128"/>
      <c r="V2865" s="128"/>
      <c r="W2865" s="128"/>
      <c r="X2865" s="128"/>
      <c r="Y2865" s="128"/>
      <c r="Z2865" s="128"/>
      <c r="AA2865" s="135"/>
    </row>
    <row r="2866" spans="1:31" x14ac:dyDescent="0.2">
      <c r="A2866" s="139" t="s">
        <v>1173</v>
      </c>
      <c r="B2866" s="126" t="s">
        <v>76</v>
      </c>
      <c r="C2866" s="142">
        <v>43666</v>
      </c>
      <c r="D2866" s="143" t="s">
        <v>78</v>
      </c>
      <c r="E2866" s="126"/>
      <c r="F2866" s="126"/>
      <c r="G2866" s="126"/>
      <c r="H2866" s="126"/>
      <c r="I2866" s="126"/>
      <c r="J2866" s="136" t="s">
        <v>79</v>
      </c>
      <c r="K2866" s="100" t="s">
        <v>23</v>
      </c>
      <c r="L2866" s="93" t="s">
        <v>60</v>
      </c>
      <c r="M2866" s="111" t="s">
        <v>179</v>
      </c>
      <c r="N2866" s="101">
        <v>480</v>
      </c>
      <c r="O2866" s="101">
        <v>3</v>
      </c>
      <c r="P2866" s="101">
        <v>25</v>
      </c>
      <c r="Q2866" s="101">
        <v>80</v>
      </c>
      <c r="R2866" s="102"/>
      <c r="S2866" s="126" t="s">
        <v>72</v>
      </c>
      <c r="T2866" s="126">
        <v>3</v>
      </c>
      <c r="U2866" s="126">
        <v>25</v>
      </c>
      <c r="V2866" s="126">
        <v>40</v>
      </c>
      <c r="W2866" s="126">
        <v>30</v>
      </c>
      <c r="X2866" s="126">
        <v>5288.35</v>
      </c>
      <c r="Y2866" s="126" t="s">
        <v>75</v>
      </c>
      <c r="Z2866" s="126"/>
      <c r="AA2866" s="133" t="s">
        <v>85</v>
      </c>
      <c r="AE2866" t="str">
        <f>IF(P2866&gt;U2866,"XXXX","")</f>
        <v/>
      </c>
    </row>
    <row r="2867" spans="1:31" x14ac:dyDescent="0.2">
      <c r="A2867" s="140"/>
      <c r="B2867" s="127"/>
      <c r="C2867" s="127"/>
      <c r="D2867" s="144"/>
      <c r="E2867" s="127"/>
      <c r="F2867" s="127"/>
      <c r="G2867" s="127"/>
      <c r="H2867" s="127"/>
      <c r="I2867" s="127"/>
      <c r="J2867" s="137"/>
      <c r="K2867" s="103" t="s">
        <v>13</v>
      </c>
      <c r="L2867" s="104" t="s">
        <v>60</v>
      </c>
      <c r="M2867" s="112" t="s">
        <v>67</v>
      </c>
      <c r="N2867" s="105">
        <v>480</v>
      </c>
      <c r="O2867" s="105">
        <v>3</v>
      </c>
      <c r="P2867" s="105">
        <v>5</v>
      </c>
      <c r="Q2867" s="105">
        <v>90</v>
      </c>
      <c r="R2867" s="106">
        <v>50</v>
      </c>
      <c r="S2867" s="127"/>
      <c r="T2867" s="127"/>
      <c r="U2867" s="127"/>
      <c r="V2867" s="127"/>
      <c r="W2867" s="127"/>
      <c r="X2867" s="127"/>
      <c r="Y2867" s="127"/>
      <c r="Z2867" s="127"/>
      <c r="AA2867" s="134"/>
    </row>
    <row r="2868" spans="1:31" ht="13.5" thickBot="1" x14ac:dyDescent="0.25">
      <c r="A2868" s="141"/>
      <c r="B2868" s="128"/>
      <c r="C2868" s="128"/>
      <c r="D2868" s="145"/>
      <c r="E2868" s="128"/>
      <c r="F2868" s="128"/>
      <c r="G2868" s="128"/>
      <c r="H2868" s="128"/>
      <c r="I2868" s="128"/>
      <c r="J2868" s="138"/>
      <c r="K2868" s="107" t="s">
        <v>14</v>
      </c>
      <c r="L2868" s="108" t="s">
        <v>60</v>
      </c>
      <c r="M2868" s="113" t="s">
        <v>68</v>
      </c>
      <c r="N2868" s="109">
        <v>480</v>
      </c>
      <c r="O2868" s="109">
        <v>3</v>
      </c>
      <c r="P2868" s="109">
        <v>5</v>
      </c>
      <c r="Q2868" s="109">
        <v>90</v>
      </c>
      <c r="R2868" s="110"/>
      <c r="S2868" s="128"/>
      <c r="T2868" s="128"/>
      <c r="U2868" s="128"/>
      <c r="V2868" s="128"/>
      <c r="W2868" s="128"/>
      <c r="X2868" s="128"/>
      <c r="Y2868" s="128"/>
      <c r="Z2868" s="128"/>
      <c r="AA2868" s="135"/>
    </row>
    <row r="2869" spans="1:31" x14ac:dyDescent="0.2">
      <c r="A2869" s="139" t="s">
        <v>1174</v>
      </c>
      <c r="B2869" s="126" t="s">
        <v>76</v>
      </c>
      <c r="C2869" s="142">
        <v>43666</v>
      </c>
      <c r="D2869" s="143" t="s">
        <v>78</v>
      </c>
      <c r="E2869" s="126"/>
      <c r="F2869" s="126"/>
      <c r="G2869" s="126"/>
      <c r="H2869" s="126"/>
      <c r="I2869" s="126"/>
      <c r="J2869" s="136" t="s">
        <v>79</v>
      </c>
      <c r="K2869" s="100" t="s">
        <v>23</v>
      </c>
      <c r="L2869" s="93" t="s">
        <v>60</v>
      </c>
      <c r="M2869" s="111" t="s">
        <v>179</v>
      </c>
      <c r="N2869" s="101">
        <v>480</v>
      </c>
      <c r="O2869" s="101">
        <v>3</v>
      </c>
      <c r="P2869" s="101">
        <v>25</v>
      </c>
      <c r="Q2869" s="101">
        <v>90</v>
      </c>
      <c r="R2869" s="102"/>
      <c r="S2869" s="126" t="s">
        <v>72</v>
      </c>
      <c r="T2869" s="126">
        <v>3</v>
      </c>
      <c r="U2869" s="126">
        <v>25</v>
      </c>
      <c r="V2869" s="126">
        <v>40</v>
      </c>
      <c r="W2869" s="126">
        <v>30</v>
      </c>
      <c r="X2869" s="126">
        <v>5288.35</v>
      </c>
      <c r="Y2869" s="126" t="s">
        <v>75</v>
      </c>
      <c r="Z2869" s="126"/>
      <c r="AA2869" s="133" t="s">
        <v>85</v>
      </c>
      <c r="AE2869" t="str">
        <f>IF(P2869&gt;U2869,"XXXX","")</f>
        <v/>
      </c>
    </row>
    <row r="2870" spans="1:31" x14ac:dyDescent="0.2">
      <c r="A2870" s="140"/>
      <c r="B2870" s="127"/>
      <c r="C2870" s="127"/>
      <c r="D2870" s="144"/>
      <c r="E2870" s="127"/>
      <c r="F2870" s="127"/>
      <c r="G2870" s="127"/>
      <c r="H2870" s="127"/>
      <c r="I2870" s="127"/>
      <c r="J2870" s="137"/>
      <c r="K2870" s="103" t="s">
        <v>13</v>
      </c>
      <c r="L2870" s="104" t="s">
        <v>60</v>
      </c>
      <c r="M2870" s="112" t="s">
        <v>67</v>
      </c>
      <c r="N2870" s="105">
        <v>480</v>
      </c>
      <c r="O2870" s="105">
        <v>3</v>
      </c>
      <c r="P2870" s="105">
        <v>5</v>
      </c>
      <c r="Q2870" s="105">
        <v>90</v>
      </c>
      <c r="R2870" s="106">
        <v>50</v>
      </c>
      <c r="S2870" s="127"/>
      <c r="T2870" s="127"/>
      <c r="U2870" s="127"/>
      <c r="V2870" s="127"/>
      <c r="W2870" s="127"/>
      <c r="X2870" s="127"/>
      <c r="Y2870" s="127"/>
      <c r="Z2870" s="127"/>
      <c r="AA2870" s="134"/>
    </row>
    <row r="2871" spans="1:31" ht="13.5" thickBot="1" x14ac:dyDescent="0.25">
      <c r="A2871" s="141"/>
      <c r="B2871" s="128"/>
      <c r="C2871" s="128"/>
      <c r="D2871" s="145"/>
      <c r="E2871" s="128"/>
      <c r="F2871" s="128"/>
      <c r="G2871" s="128"/>
      <c r="H2871" s="128"/>
      <c r="I2871" s="128"/>
      <c r="J2871" s="138"/>
      <c r="K2871" s="107" t="s">
        <v>14</v>
      </c>
      <c r="L2871" s="108" t="s">
        <v>60</v>
      </c>
      <c r="M2871" s="113" t="s">
        <v>68</v>
      </c>
      <c r="N2871" s="109">
        <v>480</v>
      </c>
      <c r="O2871" s="109">
        <v>3</v>
      </c>
      <c r="P2871" s="109">
        <v>5</v>
      </c>
      <c r="Q2871" s="109">
        <v>90</v>
      </c>
      <c r="R2871" s="110"/>
      <c r="S2871" s="128"/>
      <c r="T2871" s="128"/>
      <c r="U2871" s="128"/>
      <c r="V2871" s="128"/>
      <c r="W2871" s="128"/>
      <c r="X2871" s="128"/>
      <c r="Y2871" s="128"/>
      <c r="Z2871" s="128"/>
      <c r="AA2871" s="135"/>
    </row>
    <row r="2872" spans="1:31" x14ac:dyDescent="0.2">
      <c r="A2872" s="139" t="s">
        <v>1175</v>
      </c>
      <c r="B2872" s="126" t="s">
        <v>76</v>
      </c>
      <c r="C2872" s="142">
        <v>43666</v>
      </c>
      <c r="D2872" s="143" t="s">
        <v>78</v>
      </c>
      <c r="E2872" s="126"/>
      <c r="F2872" s="126"/>
      <c r="G2872" s="126"/>
      <c r="H2872" s="126"/>
      <c r="I2872" s="126"/>
      <c r="J2872" s="136" t="s">
        <v>79</v>
      </c>
      <c r="K2872" s="100" t="s">
        <v>23</v>
      </c>
      <c r="L2872" s="93" t="s">
        <v>60</v>
      </c>
      <c r="M2872" s="111" t="s">
        <v>179</v>
      </c>
      <c r="N2872" s="101">
        <v>480</v>
      </c>
      <c r="O2872" s="101">
        <v>3</v>
      </c>
      <c r="P2872" s="101">
        <v>25</v>
      </c>
      <c r="Q2872" s="101">
        <v>100</v>
      </c>
      <c r="R2872" s="102"/>
      <c r="S2872" s="126" t="s">
        <v>72</v>
      </c>
      <c r="T2872" s="126">
        <v>3</v>
      </c>
      <c r="U2872" s="126">
        <v>25</v>
      </c>
      <c r="V2872" s="126">
        <v>40</v>
      </c>
      <c r="W2872" s="126">
        <v>30</v>
      </c>
      <c r="X2872" s="126">
        <v>5288.35</v>
      </c>
      <c r="Y2872" s="126" t="s">
        <v>75</v>
      </c>
      <c r="Z2872" s="126"/>
      <c r="AA2872" s="133" t="s">
        <v>85</v>
      </c>
      <c r="AE2872" t="str">
        <f>IF(P2872&gt;U2872,"XXXX","")</f>
        <v/>
      </c>
    </row>
    <row r="2873" spans="1:31" x14ac:dyDescent="0.2">
      <c r="A2873" s="140"/>
      <c r="B2873" s="127"/>
      <c r="C2873" s="127"/>
      <c r="D2873" s="144"/>
      <c r="E2873" s="127"/>
      <c r="F2873" s="127"/>
      <c r="G2873" s="127"/>
      <c r="H2873" s="127"/>
      <c r="I2873" s="127"/>
      <c r="J2873" s="137"/>
      <c r="K2873" s="103" t="s">
        <v>13</v>
      </c>
      <c r="L2873" s="104" t="s">
        <v>60</v>
      </c>
      <c r="M2873" s="112" t="s">
        <v>67</v>
      </c>
      <c r="N2873" s="105">
        <v>480</v>
      </c>
      <c r="O2873" s="105">
        <v>3</v>
      </c>
      <c r="P2873" s="105">
        <v>5</v>
      </c>
      <c r="Q2873" s="105">
        <v>90</v>
      </c>
      <c r="R2873" s="106">
        <v>50</v>
      </c>
      <c r="S2873" s="127"/>
      <c r="T2873" s="127"/>
      <c r="U2873" s="127"/>
      <c r="V2873" s="127"/>
      <c r="W2873" s="127"/>
      <c r="X2873" s="127"/>
      <c r="Y2873" s="127"/>
      <c r="Z2873" s="127"/>
      <c r="AA2873" s="134"/>
    </row>
    <row r="2874" spans="1:31" ht="13.5" thickBot="1" x14ac:dyDescent="0.25">
      <c r="A2874" s="141"/>
      <c r="B2874" s="128"/>
      <c r="C2874" s="128"/>
      <c r="D2874" s="145"/>
      <c r="E2874" s="128"/>
      <c r="F2874" s="128"/>
      <c r="G2874" s="128"/>
      <c r="H2874" s="128"/>
      <c r="I2874" s="128"/>
      <c r="J2874" s="138"/>
      <c r="K2874" s="107" t="s">
        <v>14</v>
      </c>
      <c r="L2874" s="108" t="s">
        <v>60</v>
      </c>
      <c r="M2874" s="113" t="s">
        <v>68</v>
      </c>
      <c r="N2874" s="109">
        <v>480</v>
      </c>
      <c r="O2874" s="109">
        <v>3</v>
      </c>
      <c r="P2874" s="109">
        <v>5</v>
      </c>
      <c r="Q2874" s="109">
        <v>90</v>
      </c>
      <c r="R2874" s="110"/>
      <c r="S2874" s="128"/>
      <c r="T2874" s="128"/>
      <c r="U2874" s="128"/>
      <c r="V2874" s="128"/>
      <c r="W2874" s="128"/>
      <c r="X2874" s="128"/>
      <c r="Y2874" s="128"/>
      <c r="Z2874" s="128"/>
      <c r="AA2874" s="135"/>
    </row>
    <row r="2875" spans="1:31" x14ac:dyDescent="0.2">
      <c r="A2875" s="139" t="s">
        <v>1176</v>
      </c>
      <c r="B2875" s="126" t="s">
        <v>76</v>
      </c>
      <c r="C2875" s="142">
        <v>43666</v>
      </c>
      <c r="D2875" s="143" t="s">
        <v>78</v>
      </c>
      <c r="E2875" s="126"/>
      <c r="F2875" s="126"/>
      <c r="G2875" s="126"/>
      <c r="H2875" s="126"/>
      <c r="I2875" s="126"/>
      <c r="J2875" s="136" t="s">
        <v>79</v>
      </c>
      <c r="K2875" s="100" t="s">
        <v>23</v>
      </c>
      <c r="L2875" s="93" t="s">
        <v>60</v>
      </c>
      <c r="M2875" s="111" t="s">
        <v>179</v>
      </c>
      <c r="N2875" s="101">
        <v>480</v>
      </c>
      <c r="O2875" s="101">
        <v>3</v>
      </c>
      <c r="P2875" s="101">
        <v>25</v>
      </c>
      <c r="Q2875" s="101">
        <v>110</v>
      </c>
      <c r="R2875" s="102"/>
      <c r="S2875" s="126" t="s">
        <v>72</v>
      </c>
      <c r="T2875" s="126">
        <v>3</v>
      </c>
      <c r="U2875" s="126">
        <v>25</v>
      </c>
      <c r="V2875" s="126">
        <v>40</v>
      </c>
      <c r="W2875" s="126">
        <v>30</v>
      </c>
      <c r="X2875" s="126">
        <v>5288.35</v>
      </c>
      <c r="Y2875" s="126" t="s">
        <v>75</v>
      </c>
      <c r="Z2875" s="126"/>
      <c r="AA2875" s="133" t="s">
        <v>85</v>
      </c>
      <c r="AE2875" t="str">
        <f>IF(P2875&gt;U2875,"XXXX","")</f>
        <v/>
      </c>
    </row>
    <row r="2876" spans="1:31" x14ac:dyDescent="0.2">
      <c r="A2876" s="140"/>
      <c r="B2876" s="127"/>
      <c r="C2876" s="127"/>
      <c r="D2876" s="144"/>
      <c r="E2876" s="127"/>
      <c r="F2876" s="127"/>
      <c r="G2876" s="127"/>
      <c r="H2876" s="127"/>
      <c r="I2876" s="127"/>
      <c r="J2876" s="137"/>
      <c r="K2876" s="103" t="s">
        <v>13</v>
      </c>
      <c r="L2876" s="104" t="s">
        <v>60</v>
      </c>
      <c r="M2876" s="112" t="s">
        <v>67</v>
      </c>
      <c r="N2876" s="105">
        <v>480</v>
      </c>
      <c r="O2876" s="105">
        <v>3</v>
      </c>
      <c r="P2876" s="105">
        <v>5</v>
      </c>
      <c r="Q2876" s="105">
        <v>90</v>
      </c>
      <c r="R2876" s="106">
        <v>50</v>
      </c>
      <c r="S2876" s="127"/>
      <c r="T2876" s="127"/>
      <c r="U2876" s="127"/>
      <c r="V2876" s="127"/>
      <c r="W2876" s="127"/>
      <c r="X2876" s="127"/>
      <c r="Y2876" s="127"/>
      <c r="Z2876" s="127"/>
      <c r="AA2876" s="134"/>
    </row>
    <row r="2877" spans="1:31" ht="13.5" thickBot="1" x14ac:dyDescent="0.25">
      <c r="A2877" s="141"/>
      <c r="B2877" s="128"/>
      <c r="C2877" s="128"/>
      <c r="D2877" s="145"/>
      <c r="E2877" s="128"/>
      <c r="F2877" s="128"/>
      <c r="G2877" s="128"/>
      <c r="H2877" s="128"/>
      <c r="I2877" s="128"/>
      <c r="J2877" s="138"/>
      <c r="K2877" s="107" t="s">
        <v>14</v>
      </c>
      <c r="L2877" s="108" t="s">
        <v>60</v>
      </c>
      <c r="M2877" s="113" t="s">
        <v>68</v>
      </c>
      <c r="N2877" s="109">
        <v>480</v>
      </c>
      <c r="O2877" s="109">
        <v>3</v>
      </c>
      <c r="P2877" s="109">
        <v>5</v>
      </c>
      <c r="Q2877" s="109">
        <v>90</v>
      </c>
      <c r="R2877" s="110"/>
      <c r="S2877" s="128"/>
      <c r="T2877" s="128"/>
      <c r="U2877" s="128"/>
      <c r="V2877" s="128"/>
      <c r="W2877" s="128"/>
      <c r="X2877" s="128"/>
      <c r="Y2877" s="128"/>
      <c r="Z2877" s="128"/>
      <c r="AA2877" s="135"/>
    </row>
    <row r="2878" spans="1:31" x14ac:dyDescent="0.2">
      <c r="A2878" s="139" t="s">
        <v>1177</v>
      </c>
      <c r="B2878" s="126" t="s">
        <v>76</v>
      </c>
      <c r="C2878" s="142">
        <v>43666</v>
      </c>
      <c r="D2878" s="143" t="s">
        <v>78</v>
      </c>
      <c r="E2878" s="126"/>
      <c r="F2878" s="126"/>
      <c r="G2878" s="126"/>
      <c r="H2878" s="126"/>
      <c r="I2878" s="126"/>
      <c r="J2878" s="136" t="s">
        <v>79</v>
      </c>
      <c r="K2878" s="100" t="s">
        <v>23</v>
      </c>
      <c r="L2878" s="93" t="s">
        <v>60</v>
      </c>
      <c r="M2878" s="111" t="s">
        <v>179</v>
      </c>
      <c r="N2878" s="101">
        <v>480</v>
      </c>
      <c r="O2878" s="101">
        <v>3</v>
      </c>
      <c r="P2878" s="101">
        <v>25</v>
      </c>
      <c r="Q2878" s="101">
        <v>125</v>
      </c>
      <c r="R2878" s="102"/>
      <c r="S2878" s="126" t="s">
        <v>72</v>
      </c>
      <c r="T2878" s="126">
        <v>3</v>
      </c>
      <c r="U2878" s="126">
        <v>25</v>
      </c>
      <c r="V2878" s="126">
        <v>40</v>
      </c>
      <c r="W2878" s="126">
        <v>30</v>
      </c>
      <c r="X2878" s="126">
        <v>5288.35</v>
      </c>
      <c r="Y2878" s="126" t="s">
        <v>75</v>
      </c>
      <c r="Z2878" s="126"/>
      <c r="AA2878" s="133" t="s">
        <v>85</v>
      </c>
      <c r="AE2878" t="str">
        <f>IF(P2878&gt;U2878,"XXXX","")</f>
        <v/>
      </c>
    </row>
    <row r="2879" spans="1:31" x14ac:dyDescent="0.2">
      <c r="A2879" s="140"/>
      <c r="B2879" s="127"/>
      <c r="C2879" s="127"/>
      <c r="D2879" s="144"/>
      <c r="E2879" s="127"/>
      <c r="F2879" s="127"/>
      <c r="G2879" s="127"/>
      <c r="H2879" s="127"/>
      <c r="I2879" s="127"/>
      <c r="J2879" s="137"/>
      <c r="K2879" s="103" t="s">
        <v>13</v>
      </c>
      <c r="L2879" s="104" t="s">
        <v>60</v>
      </c>
      <c r="M2879" s="112" t="s">
        <v>67</v>
      </c>
      <c r="N2879" s="105">
        <v>480</v>
      </c>
      <c r="O2879" s="105">
        <v>3</v>
      </c>
      <c r="P2879" s="105">
        <v>5</v>
      </c>
      <c r="Q2879" s="105">
        <v>90</v>
      </c>
      <c r="R2879" s="106">
        <v>50</v>
      </c>
      <c r="S2879" s="127"/>
      <c r="T2879" s="127"/>
      <c r="U2879" s="127"/>
      <c r="V2879" s="127"/>
      <c r="W2879" s="127"/>
      <c r="X2879" s="127"/>
      <c r="Y2879" s="127"/>
      <c r="Z2879" s="127"/>
      <c r="AA2879" s="134"/>
    </row>
    <row r="2880" spans="1:31" ht="13.5" thickBot="1" x14ac:dyDescent="0.25">
      <c r="A2880" s="141"/>
      <c r="B2880" s="128"/>
      <c r="C2880" s="128"/>
      <c r="D2880" s="145"/>
      <c r="E2880" s="128"/>
      <c r="F2880" s="128"/>
      <c r="G2880" s="128"/>
      <c r="H2880" s="128"/>
      <c r="I2880" s="128"/>
      <c r="J2880" s="138"/>
      <c r="K2880" s="107" t="s">
        <v>14</v>
      </c>
      <c r="L2880" s="108" t="s">
        <v>60</v>
      </c>
      <c r="M2880" s="113" t="s">
        <v>68</v>
      </c>
      <c r="N2880" s="109">
        <v>480</v>
      </c>
      <c r="O2880" s="109">
        <v>3</v>
      </c>
      <c r="P2880" s="109">
        <v>5</v>
      </c>
      <c r="Q2880" s="109">
        <v>90</v>
      </c>
      <c r="R2880" s="110"/>
      <c r="S2880" s="128"/>
      <c r="T2880" s="128"/>
      <c r="U2880" s="128"/>
      <c r="V2880" s="128"/>
      <c r="W2880" s="128"/>
      <c r="X2880" s="128"/>
      <c r="Y2880" s="128"/>
      <c r="Z2880" s="128"/>
      <c r="AA2880" s="135"/>
    </row>
    <row r="2881" spans="1:31" x14ac:dyDescent="0.2">
      <c r="A2881" s="139" t="s">
        <v>1178</v>
      </c>
      <c r="B2881" s="126" t="s">
        <v>76</v>
      </c>
      <c r="C2881" s="142">
        <v>43666</v>
      </c>
      <c r="D2881" s="143" t="s">
        <v>78</v>
      </c>
      <c r="E2881" s="126"/>
      <c r="F2881" s="126"/>
      <c r="G2881" s="126"/>
      <c r="H2881" s="126"/>
      <c r="I2881" s="126"/>
      <c r="J2881" s="136" t="s">
        <v>79</v>
      </c>
      <c r="K2881" s="100" t="s">
        <v>23</v>
      </c>
      <c r="L2881" s="93" t="s">
        <v>60</v>
      </c>
      <c r="M2881" s="111" t="s">
        <v>179</v>
      </c>
      <c r="N2881" s="101">
        <v>480</v>
      </c>
      <c r="O2881" s="101">
        <v>3</v>
      </c>
      <c r="P2881" s="101">
        <v>25</v>
      </c>
      <c r="Q2881" s="101">
        <v>70</v>
      </c>
      <c r="R2881" s="102"/>
      <c r="S2881" s="126" t="s">
        <v>72</v>
      </c>
      <c r="T2881" s="126">
        <v>3</v>
      </c>
      <c r="U2881" s="126">
        <v>25</v>
      </c>
      <c r="V2881" s="126">
        <v>52</v>
      </c>
      <c r="W2881" s="126">
        <v>40</v>
      </c>
      <c r="X2881" s="126">
        <v>5288.35</v>
      </c>
      <c r="Y2881" s="126" t="s">
        <v>75</v>
      </c>
      <c r="Z2881" s="126"/>
      <c r="AA2881" s="133" t="s">
        <v>85</v>
      </c>
      <c r="AE2881" t="str">
        <f>IF(P2881&gt;U2881,"XXXX","")</f>
        <v/>
      </c>
    </row>
    <row r="2882" spans="1:31" x14ac:dyDescent="0.2">
      <c r="A2882" s="140"/>
      <c r="B2882" s="127"/>
      <c r="C2882" s="127"/>
      <c r="D2882" s="144"/>
      <c r="E2882" s="127"/>
      <c r="F2882" s="127"/>
      <c r="G2882" s="127"/>
      <c r="H2882" s="127"/>
      <c r="I2882" s="127"/>
      <c r="J2882" s="137"/>
      <c r="K2882" s="103" t="s">
        <v>13</v>
      </c>
      <c r="L2882" s="104" t="s">
        <v>60</v>
      </c>
      <c r="M2882" s="112" t="s">
        <v>67</v>
      </c>
      <c r="N2882" s="105">
        <v>480</v>
      </c>
      <c r="O2882" s="105">
        <v>3</v>
      </c>
      <c r="P2882" s="105">
        <v>5</v>
      </c>
      <c r="Q2882" s="105">
        <v>90</v>
      </c>
      <c r="R2882" s="106">
        <v>50</v>
      </c>
      <c r="S2882" s="127"/>
      <c r="T2882" s="127"/>
      <c r="U2882" s="127"/>
      <c r="V2882" s="127"/>
      <c r="W2882" s="127"/>
      <c r="X2882" s="127"/>
      <c r="Y2882" s="127"/>
      <c r="Z2882" s="127"/>
      <c r="AA2882" s="134"/>
    </row>
    <row r="2883" spans="1:31" ht="13.5" thickBot="1" x14ac:dyDescent="0.25">
      <c r="A2883" s="141"/>
      <c r="B2883" s="128"/>
      <c r="C2883" s="128"/>
      <c r="D2883" s="145"/>
      <c r="E2883" s="128"/>
      <c r="F2883" s="128"/>
      <c r="G2883" s="128"/>
      <c r="H2883" s="128"/>
      <c r="I2883" s="128"/>
      <c r="J2883" s="138"/>
      <c r="K2883" s="107" t="s">
        <v>14</v>
      </c>
      <c r="L2883" s="108" t="s">
        <v>60</v>
      </c>
      <c r="M2883" s="113" t="s">
        <v>68</v>
      </c>
      <c r="N2883" s="109">
        <v>480</v>
      </c>
      <c r="O2883" s="109">
        <v>3</v>
      </c>
      <c r="P2883" s="109">
        <v>5</v>
      </c>
      <c r="Q2883" s="109">
        <v>90</v>
      </c>
      <c r="R2883" s="110"/>
      <c r="S2883" s="128"/>
      <c r="T2883" s="128"/>
      <c r="U2883" s="128"/>
      <c r="V2883" s="128"/>
      <c r="W2883" s="128"/>
      <c r="X2883" s="128"/>
      <c r="Y2883" s="128"/>
      <c r="Z2883" s="128"/>
      <c r="AA2883" s="135"/>
    </row>
    <row r="2884" spans="1:31" x14ac:dyDescent="0.2">
      <c r="A2884" s="139" t="s">
        <v>1179</v>
      </c>
      <c r="B2884" s="126" t="s">
        <v>76</v>
      </c>
      <c r="C2884" s="142">
        <v>43666</v>
      </c>
      <c r="D2884" s="143" t="s">
        <v>78</v>
      </c>
      <c r="E2884" s="126"/>
      <c r="F2884" s="126"/>
      <c r="G2884" s="126"/>
      <c r="H2884" s="126"/>
      <c r="I2884" s="126"/>
      <c r="J2884" s="136" t="s">
        <v>79</v>
      </c>
      <c r="K2884" s="100" t="s">
        <v>23</v>
      </c>
      <c r="L2884" s="93" t="s">
        <v>60</v>
      </c>
      <c r="M2884" s="111" t="s">
        <v>179</v>
      </c>
      <c r="N2884" s="101">
        <v>480</v>
      </c>
      <c r="O2884" s="101">
        <v>3</v>
      </c>
      <c r="P2884" s="101">
        <v>25</v>
      </c>
      <c r="Q2884" s="101">
        <v>80</v>
      </c>
      <c r="R2884" s="102"/>
      <c r="S2884" s="126" t="s">
        <v>72</v>
      </c>
      <c r="T2884" s="126">
        <v>3</v>
      </c>
      <c r="U2884" s="126">
        <v>25</v>
      </c>
      <c r="V2884" s="126">
        <v>52</v>
      </c>
      <c r="W2884" s="126">
        <v>40</v>
      </c>
      <c r="X2884" s="126">
        <v>5288.35</v>
      </c>
      <c r="Y2884" s="126" t="s">
        <v>75</v>
      </c>
      <c r="Z2884" s="126"/>
      <c r="AA2884" s="133" t="s">
        <v>85</v>
      </c>
      <c r="AE2884" t="str">
        <f>IF(P2884&gt;U2884,"XXXX","")</f>
        <v/>
      </c>
    </row>
    <row r="2885" spans="1:31" x14ac:dyDescent="0.2">
      <c r="A2885" s="140"/>
      <c r="B2885" s="127"/>
      <c r="C2885" s="127"/>
      <c r="D2885" s="144"/>
      <c r="E2885" s="127"/>
      <c r="F2885" s="127"/>
      <c r="G2885" s="127"/>
      <c r="H2885" s="127"/>
      <c r="I2885" s="127"/>
      <c r="J2885" s="137"/>
      <c r="K2885" s="103" t="s">
        <v>13</v>
      </c>
      <c r="L2885" s="104" t="s">
        <v>60</v>
      </c>
      <c r="M2885" s="112" t="s">
        <v>67</v>
      </c>
      <c r="N2885" s="105">
        <v>480</v>
      </c>
      <c r="O2885" s="105">
        <v>3</v>
      </c>
      <c r="P2885" s="105">
        <v>5</v>
      </c>
      <c r="Q2885" s="105">
        <v>90</v>
      </c>
      <c r="R2885" s="106">
        <v>50</v>
      </c>
      <c r="S2885" s="127"/>
      <c r="T2885" s="127"/>
      <c r="U2885" s="127"/>
      <c r="V2885" s="127"/>
      <c r="W2885" s="127"/>
      <c r="X2885" s="127"/>
      <c r="Y2885" s="127"/>
      <c r="Z2885" s="127"/>
      <c r="AA2885" s="134"/>
    </row>
    <row r="2886" spans="1:31" ht="13.5" thickBot="1" x14ac:dyDescent="0.25">
      <c r="A2886" s="141"/>
      <c r="B2886" s="128"/>
      <c r="C2886" s="128"/>
      <c r="D2886" s="145"/>
      <c r="E2886" s="128"/>
      <c r="F2886" s="128"/>
      <c r="G2886" s="128"/>
      <c r="H2886" s="128"/>
      <c r="I2886" s="128"/>
      <c r="J2886" s="138"/>
      <c r="K2886" s="107" t="s">
        <v>14</v>
      </c>
      <c r="L2886" s="108" t="s">
        <v>60</v>
      </c>
      <c r="M2886" s="113" t="s">
        <v>68</v>
      </c>
      <c r="N2886" s="109">
        <v>480</v>
      </c>
      <c r="O2886" s="109">
        <v>3</v>
      </c>
      <c r="P2886" s="109">
        <v>5</v>
      </c>
      <c r="Q2886" s="109">
        <v>90</v>
      </c>
      <c r="R2886" s="110"/>
      <c r="S2886" s="128"/>
      <c r="T2886" s="128"/>
      <c r="U2886" s="128"/>
      <c r="V2886" s="128"/>
      <c r="W2886" s="128"/>
      <c r="X2886" s="128"/>
      <c r="Y2886" s="128"/>
      <c r="Z2886" s="128"/>
      <c r="AA2886" s="135"/>
    </row>
    <row r="2887" spans="1:31" x14ac:dyDescent="0.2">
      <c r="A2887" s="139" t="s">
        <v>1180</v>
      </c>
      <c r="B2887" s="126" t="s">
        <v>76</v>
      </c>
      <c r="C2887" s="142">
        <v>43666</v>
      </c>
      <c r="D2887" s="143" t="s">
        <v>78</v>
      </c>
      <c r="E2887" s="126"/>
      <c r="F2887" s="126"/>
      <c r="G2887" s="126"/>
      <c r="H2887" s="126"/>
      <c r="I2887" s="126"/>
      <c r="J2887" s="136" t="s">
        <v>79</v>
      </c>
      <c r="K2887" s="100" t="s">
        <v>23</v>
      </c>
      <c r="L2887" s="93" t="s">
        <v>60</v>
      </c>
      <c r="M2887" s="111" t="s">
        <v>179</v>
      </c>
      <c r="N2887" s="101">
        <v>480</v>
      </c>
      <c r="O2887" s="101">
        <v>3</v>
      </c>
      <c r="P2887" s="101">
        <v>25</v>
      </c>
      <c r="Q2887" s="101">
        <v>90</v>
      </c>
      <c r="R2887" s="102"/>
      <c r="S2887" s="126" t="s">
        <v>72</v>
      </c>
      <c r="T2887" s="126">
        <v>3</v>
      </c>
      <c r="U2887" s="126">
        <v>25</v>
      </c>
      <c r="V2887" s="126">
        <v>52</v>
      </c>
      <c r="W2887" s="126">
        <v>40</v>
      </c>
      <c r="X2887" s="126">
        <v>5288.35</v>
      </c>
      <c r="Y2887" s="126" t="s">
        <v>75</v>
      </c>
      <c r="Z2887" s="126"/>
      <c r="AA2887" s="133" t="s">
        <v>85</v>
      </c>
      <c r="AE2887" t="str">
        <f>IF(P2887&gt;U2887,"XXXX","")</f>
        <v/>
      </c>
    </row>
    <row r="2888" spans="1:31" x14ac:dyDescent="0.2">
      <c r="A2888" s="140"/>
      <c r="B2888" s="127"/>
      <c r="C2888" s="127"/>
      <c r="D2888" s="144"/>
      <c r="E2888" s="127"/>
      <c r="F2888" s="127"/>
      <c r="G2888" s="127"/>
      <c r="H2888" s="127"/>
      <c r="I2888" s="127"/>
      <c r="J2888" s="137"/>
      <c r="K2888" s="103" t="s">
        <v>13</v>
      </c>
      <c r="L2888" s="104" t="s">
        <v>60</v>
      </c>
      <c r="M2888" s="112" t="s">
        <v>67</v>
      </c>
      <c r="N2888" s="105">
        <v>480</v>
      </c>
      <c r="O2888" s="105">
        <v>3</v>
      </c>
      <c r="P2888" s="105">
        <v>5</v>
      </c>
      <c r="Q2888" s="105">
        <v>90</v>
      </c>
      <c r="R2888" s="106">
        <v>50</v>
      </c>
      <c r="S2888" s="127"/>
      <c r="T2888" s="127"/>
      <c r="U2888" s="127"/>
      <c r="V2888" s="127"/>
      <c r="W2888" s="127"/>
      <c r="X2888" s="127"/>
      <c r="Y2888" s="127"/>
      <c r="Z2888" s="127"/>
      <c r="AA2888" s="134"/>
    </row>
    <row r="2889" spans="1:31" ht="13.5" thickBot="1" x14ac:dyDescent="0.25">
      <c r="A2889" s="141"/>
      <c r="B2889" s="128"/>
      <c r="C2889" s="128"/>
      <c r="D2889" s="145"/>
      <c r="E2889" s="128"/>
      <c r="F2889" s="128"/>
      <c r="G2889" s="128"/>
      <c r="H2889" s="128"/>
      <c r="I2889" s="128"/>
      <c r="J2889" s="138"/>
      <c r="K2889" s="107" t="s">
        <v>14</v>
      </c>
      <c r="L2889" s="108" t="s">
        <v>60</v>
      </c>
      <c r="M2889" s="113" t="s">
        <v>68</v>
      </c>
      <c r="N2889" s="109">
        <v>480</v>
      </c>
      <c r="O2889" s="109">
        <v>3</v>
      </c>
      <c r="P2889" s="109">
        <v>5</v>
      </c>
      <c r="Q2889" s="109">
        <v>90</v>
      </c>
      <c r="R2889" s="110"/>
      <c r="S2889" s="128"/>
      <c r="T2889" s="128"/>
      <c r="U2889" s="128"/>
      <c r="V2889" s="128"/>
      <c r="W2889" s="128"/>
      <c r="X2889" s="128"/>
      <c r="Y2889" s="128"/>
      <c r="Z2889" s="128"/>
      <c r="AA2889" s="135"/>
    </row>
    <row r="2890" spans="1:31" x14ac:dyDescent="0.2">
      <c r="A2890" s="139" t="s">
        <v>1181</v>
      </c>
      <c r="B2890" s="126" t="s">
        <v>76</v>
      </c>
      <c r="C2890" s="142">
        <v>43666</v>
      </c>
      <c r="D2890" s="143" t="s">
        <v>78</v>
      </c>
      <c r="E2890" s="126"/>
      <c r="F2890" s="126"/>
      <c r="G2890" s="126"/>
      <c r="H2890" s="126"/>
      <c r="I2890" s="126"/>
      <c r="J2890" s="136" t="s">
        <v>79</v>
      </c>
      <c r="K2890" s="100" t="s">
        <v>23</v>
      </c>
      <c r="L2890" s="93" t="s">
        <v>60</v>
      </c>
      <c r="M2890" s="111" t="s">
        <v>179</v>
      </c>
      <c r="N2890" s="101">
        <v>480</v>
      </c>
      <c r="O2890" s="101">
        <v>3</v>
      </c>
      <c r="P2890" s="101">
        <v>25</v>
      </c>
      <c r="Q2890" s="101">
        <v>100</v>
      </c>
      <c r="R2890" s="102"/>
      <c r="S2890" s="126" t="s">
        <v>72</v>
      </c>
      <c r="T2890" s="126">
        <v>3</v>
      </c>
      <c r="U2890" s="126">
        <v>25</v>
      </c>
      <c r="V2890" s="126">
        <v>52</v>
      </c>
      <c r="W2890" s="126">
        <v>40</v>
      </c>
      <c r="X2890" s="126">
        <v>5288.35</v>
      </c>
      <c r="Y2890" s="126" t="s">
        <v>75</v>
      </c>
      <c r="Z2890" s="126"/>
      <c r="AA2890" s="133" t="s">
        <v>85</v>
      </c>
      <c r="AE2890" t="str">
        <f>IF(P2890&gt;U2890,"XXXX","")</f>
        <v/>
      </c>
    </row>
    <row r="2891" spans="1:31" x14ac:dyDescent="0.2">
      <c r="A2891" s="140"/>
      <c r="B2891" s="127"/>
      <c r="C2891" s="127"/>
      <c r="D2891" s="144"/>
      <c r="E2891" s="127"/>
      <c r="F2891" s="127"/>
      <c r="G2891" s="127"/>
      <c r="H2891" s="127"/>
      <c r="I2891" s="127"/>
      <c r="J2891" s="137"/>
      <c r="K2891" s="103" t="s">
        <v>13</v>
      </c>
      <c r="L2891" s="104" t="s">
        <v>60</v>
      </c>
      <c r="M2891" s="112" t="s">
        <v>67</v>
      </c>
      <c r="N2891" s="105">
        <v>480</v>
      </c>
      <c r="O2891" s="105">
        <v>3</v>
      </c>
      <c r="P2891" s="105">
        <v>5</v>
      </c>
      <c r="Q2891" s="105">
        <v>90</v>
      </c>
      <c r="R2891" s="106">
        <v>50</v>
      </c>
      <c r="S2891" s="127"/>
      <c r="T2891" s="127"/>
      <c r="U2891" s="127"/>
      <c r="V2891" s="127"/>
      <c r="W2891" s="127"/>
      <c r="X2891" s="127"/>
      <c r="Y2891" s="127"/>
      <c r="Z2891" s="127"/>
      <c r="AA2891" s="134"/>
    </row>
    <row r="2892" spans="1:31" ht="13.5" thickBot="1" x14ac:dyDescent="0.25">
      <c r="A2892" s="141"/>
      <c r="B2892" s="128"/>
      <c r="C2892" s="128"/>
      <c r="D2892" s="145"/>
      <c r="E2892" s="128"/>
      <c r="F2892" s="128"/>
      <c r="G2892" s="128"/>
      <c r="H2892" s="128"/>
      <c r="I2892" s="128"/>
      <c r="J2892" s="138"/>
      <c r="K2892" s="107" t="s">
        <v>14</v>
      </c>
      <c r="L2892" s="108" t="s">
        <v>60</v>
      </c>
      <c r="M2892" s="113" t="s">
        <v>68</v>
      </c>
      <c r="N2892" s="109">
        <v>480</v>
      </c>
      <c r="O2892" s="109">
        <v>3</v>
      </c>
      <c r="P2892" s="109">
        <v>5</v>
      </c>
      <c r="Q2892" s="109">
        <v>90</v>
      </c>
      <c r="R2892" s="110"/>
      <c r="S2892" s="128"/>
      <c r="T2892" s="128"/>
      <c r="U2892" s="128"/>
      <c r="V2892" s="128"/>
      <c r="W2892" s="128"/>
      <c r="X2892" s="128"/>
      <c r="Y2892" s="128"/>
      <c r="Z2892" s="128"/>
      <c r="AA2892" s="135"/>
    </row>
    <row r="2893" spans="1:31" x14ac:dyDescent="0.2">
      <c r="A2893" s="139" t="s">
        <v>1182</v>
      </c>
      <c r="B2893" s="126" t="s">
        <v>76</v>
      </c>
      <c r="C2893" s="142">
        <v>43666</v>
      </c>
      <c r="D2893" s="143" t="s">
        <v>78</v>
      </c>
      <c r="E2893" s="126"/>
      <c r="F2893" s="126"/>
      <c r="G2893" s="126"/>
      <c r="H2893" s="126"/>
      <c r="I2893" s="126"/>
      <c r="J2893" s="136" t="s">
        <v>79</v>
      </c>
      <c r="K2893" s="100" t="s">
        <v>23</v>
      </c>
      <c r="L2893" s="93" t="s">
        <v>60</v>
      </c>
      <c r="M2893" s="111" t="s">
        <v>179</v>
      </c>
      <c r="N2893" s="101">
        <v>480</v>
      </c>
      <c r="O2893" s="101">
        <v>3</v>
      </c>
      <c r="P2893" s="101">
        <v>25</v>
      </c>
      <c r="Q2893" s="101">
        <v>110</v>
      </c>
      <c r="R2893" s="102"/>
      <c r="S2893" s="126" t="s">
        <v>72</v>
      </c>
      <c r="T2893" s="126">
        <v>3</v>
      </c>
      <c r="U2893" s="126">
        <v>25</v>
      </c>
      <c r="V2893" s="126">
        <v>52</v>
      </c>
      <c r="W2893" s="126">
        <v>40</v>
      </c>
      <c r="X2893" s="126">
        <v>5288.35</v>
      </c>
      <c r="Y2893" s="126" t="s">
        <v>75</v>
      </c>
      <c r="Z2893" s="126"/>
      <c r="AA2893" s="133" t="s">
        <v>85</v>
      </c>
      <c r="AE2893" t="str">
        <f>IF(P2893&gt;U2893,"XXXX","")</f>
        <v/>
      </c>
    </row>
    <row r="2894" spans="1:31" x14ac:dyDescent="0.2">
      <c r="A2894" s="140"/>
      <c r="B2894" s="127"/>
      <c r="C2894" s="127"/>
      <c r="D2894" s="144"/>
      <c r="E2894" s="127"/>
      <c r="F2894" s="127"/>
      <c r="G2894" s="127"/>
      <c r="H2894" s="127"/>
      <c r="I2894" s="127"/>
      <c r="J2894" s="137"/>
      <c r="K2894" s="103" t="s">
        <v>13</v>
      </c>
      <c r="L2894" s="104" t="s">
        <v>60</v>
      </c>
      <c r="M2894" s="112" t="s">
        <v>67</v>
      </c>
      <c r="N2894" s="105">
        <v>480</v>
      </c>
      <c r="O2894" s="105">
        <v>3</v>
      </c>
      <c r="P2894" s="105">
        <v>5</v>
      </c>
      <c r="Q2894" s="105">
        <v>90</v>
      </c>
      <c r="R2894" s="106">
        <v>50</v>
      </c>
      <c r="S2894" s="127"/>
      <c r="T2894" s="127"/>
      <c r="U2894" s="127"/>
      <c r="V2894" s="127"/>
      <c r="W2894" s="127"/>
      <c r="X2894" s="127"/>
      <c r="Y2894" s="127"/>
      <c r="Z2894" s="127"/>
      <c r="AA2894" s="134"/>
    </row>
    <row r="2895" spans="1:31" ht="13.5" thickBot="1" x14ac:dyDescent="0.25">
      <c r="A2895" s="141"/>
      <c r="B2895" s="128"/>
      <c r="C2895" s="128"/>
      <c r="D2895" s="145"/>
      <c r="E2895" s="128"/>
      <c r="F2895" s="128"/>
      <c r="G2895" s="128"/>
      <c r="H2895" s="128"/>
      <c r="I2895" s="128"/>
      <c r="J2895" s="138"/>
      <c r="K2895" s="107" t="s">
        <v>14</v>
      </c>
      <c r="L2895" s="108" t="s">
        <v>60</v>
      </c>
      <c r="M2895" s="113" t="s">
        <v>68</v>
      </c>
      <c r="N2895" s="109">
        <v>480</v>
      </c>
      <c r="O2895" s="109">
        <v>3</v>
      </c>
      <c r="P2895" s="109">
        <v>5</v>
      </c>
      <c r="Q2895" s="109">
        <v>90</v>
      </c>
      <c r="R2895" s="110"/>
      <c r="S2895" s="128"/>
      <c r="T2895" s="128"/>
      <c r="U2895" s="128"/>
      <c r="V2895" s="128"/>
      <c r="W2895" s="128"/>
      <c r="X2895" s="128"/>
      <c r="Y2895" s="128"/>
      <c r="Z2895" s="128"/>
      <c r="AA2895" s="135"/>
    </row>
    <row r="2896" spans="1:31" x14ac:dyDescent="0.2">
      <c r="A2896" s="139" t="s">
        <v>1183</v>
      </c>
      <c r="B2896" s="126" t="s">
        <v>76</v>
      </c>
      <c r="C2896" s="142">
        <v>43666</v>
      </c>
      <c r="D2896" s="143" t="s">
        <v>78</v>
      </c>
      <c r="E2896" s="126"/>
      <c r="F2896" s="126"/>
      <c r="G2896" s="126"/>
      <c r="H2896" s="126"/>
      <c r="I2896" s="126"/>
      <c r="J2896" s="136" t="s">
        <v>79</v>
      </c>
      <c r="K2896" s="100" t="s">
        <v>23</v>
      </c>
      <c r="L2896" s="93" t="s">
        <v>60</v>
      </c>
      <c r="M2896" s="111" t="s">
        <v>179</v>
      </c>
      <c r="N2896" s="101">
        <v>480</v>
      </c>
      <c r="O2896" s="101">
        <v>3</v>
      </c>
      <c r="P2896" s="101">
        <v>25</v>
      </c>
      <c r="Q2896" s="101">
        <v>125</v>
      </c>
      <c r="R2896" s="102"/>
      <c r="S2896" s="126" t="s">
        <v>72</v>
      </c>
      <c r="T2896" s="126">
        <v>3</v>
      </c>
      <c r="U2896" s="126">
        <v>25</v>
      </c>
      <c r="V2896" s="126">
        <v>52</v>
      </c>
      <c r="W2896" s="126">
        <v>40</v>
      </c>
      <c r="X2896" s="126">
        <v>5288.35</v>
      </c>
      <c r="Y2896" s="126" t="s">
        <v>75</v>
      </c>
      <c r="Z2896" s="126"/>
      <c r="AA2896" s="133" t="s">
        <v>85</v>
      </c>
      <c r="AE2896" t="str">
        <f>IF(P2896&gt;U2896,"XXXX","")</f>
        <v/>
      </c>
    </row>
    <row r="2897" spans="1:31" x14ac:dyDescent="0.2">
      <c r="A2897" s="140"/>
      <c r="B2897" s="127"/>
      <c r="C2897" s="127"/>
      <c r="D2897" s="144"/>
      <c r="E2897" s="127"/>
      <c r="F2897" s="127"/>
      <c r="G2897" s="127"/>
      <c r="H2897" s="127"/>
      <c r="I2897" s="127"/>
      <c r="J2897" s="137"/>
      <c r="K2897" s="103" t="s">
        <v>13</v>
      </c>
      <c r="L2897" s="104" t="s">
        <v>60</v>
      </c>
      <c r="M2897" s="112" t="s">
        <v>67</v>
      </c>
      <c r="N2897" s="105">
        <v>480</v>
      </c>
      <c r="O2897" s="105">
        <v>3</v>
      </c>
      <c r="P2897" s="105">
        <v>5</v>
      </c>
      <c r="Q2897" s="105">
        <v>90</v>
      </c>
      <c r="R2897" s="106">
        <v>50</v>
      </c>
      <c r="S2897" s="127"/>
      <c r="T2897" s="127"/>
      <c r="U2897" s="127"/>
      <c r="V2897" s="127"/>
      <c r="W2897" s="127"/>
      <c r="X2897" s="127"/>
      <c r="Y2897" s="127"/>
      <c r="Z2897" s="127"/>
      <c r="AA2897" s="134"/>
    </row>
    <row r="2898" spans="1:31" ht="13.5" thickBot="1" x14ac:dyDescent="0.25">
      <c r="A2898" s="141"/>
      <c r="B2898" s="128"/>
      <c r="C2898" s="128"/>
      <c r="D2898" s="145"/>
      <c r="E2898" s="128"/>
      <c r="F2898" s="128"/>
      <c r="G2898" s="128"/>
      <c r="H2898" s="128"/>
      <c r="I2898" s="128"/>
      <c r="J2898" s="138"/>
      <c r="K2898" s="107" t="s">
        <v>14</v>
      </c>
      <c r="L2898" s="108" t="s">
        <v>60</v>
      </c>
      <c r="M2898" s="113" t="s">
        <v>68</v>
      </c>
      <c r="N2898" s="109">
        <v>480</v>
      </c>
      <c r="O2898" s="109">
        <v>3</v>
      </c>
      <c r="P2898" s="109">
        <v>5</v>
      </c>
      <c r="Q2898" s="109">
        <v>90</v>
      </c>
      <c r="R2898" s="110"/>
      <c r="S2898" s="128"/>
      <c r="T2898" s="128"/>
      <c r="U2898" s="128"/>
      <c r="V2898" s="128"/>
      <c r="W2898" s="128"/>
      <c r="X2898" s="128"/>
      <c r="Y2898" s="128"/>
      <c r="Z2898" s="128"/>
      <c r="AA2898" s="135"/>
    </row>
    <row r="2899" spans="1:31" x14ac:dyDescent="0.2">
      <c r="A2899" s="139" t="s">
        <v>1184</v>
      </c>
      <c r="B2899" s="126" t="s">
        <v>76</v>
      </c>
      <c r="C2899" s="142">
        <v>43666</v>
      </c>
      <c r="D2899" s="143" t="s">
        <v>78</v>
      </c>
      <c r="E2899" s="126"/>
      <c r="F2899" s="126"/>
      <c r="G2899" s="126"/>
      <c r="H2899" s="126"/>
      <c r="I2899" s="126"/>
      <c r="J2899" s="136" t="s">
        <v>79</v>
      </c>
      <c r="K2899" s="100" t="s">
        <v>23</v>
      </c>
      <c r="L2899" s="93" t="s">
        <v>60</v>
      </c>
      <c r="M2899" s="111" t="s">
        <v>179</v>
      </c>
      <c r="N2899" s="101">
        <v>480</v>
      </c>
      <c r="O2899" s="101">
        <v>3</v>
      </c>
      <c r="P2899" s="101">
        <v>25</v>
      </c>
      <c r="Q2899" s="101">
        <v>90</v>
      </c>
      <c r="R2899" s="102"/>
      <c r="S2899" s="126" t="s">
        <v>72</v>
      </c>
      <c r="T2899" s="126">
        <v>3</v>
      </c>
      <c r="U2899" s="126">
        <v>25</v>
      </c>
      <c r="V2899" s="126">
        <v>65</v>
      </c>
      <c r="W2899" s="126">
        <v>50</v>
      </c>
      <c r="X2899" s="126">
        <v>5288.35</v>
      </c>
      <c r="Y2899" s="126" t="s">
        <v>75</v>
      </c>
      <c r="Z2899" s="126"/>
      <c r="AA2899" s="133" t="s">
        <v>85</v>
      </c>
      <c r="AE2899" t="str">
        <f>IF(P2899&gt;U2899,"XXXX","")</f>
        <v/>
      </c>
    </row>
    <row r="2900" spans="1:31" x14ac:dyDescent="0.2">
      <c r="A2900" s="140"/>
      <c r="B2900" s="127"/>
      <c r="C2900" s="127"/>
      <c r="D2900" s="144"/>
      <c r="E2900" s="127"/>
      <c r="F2900" s="127"/>
      <c r="G2900" s="127"/>
      <c r="H2900" s="127"/>
      <c r="I2900" s="127"/>
      <c r="J2900" s="137"/>
      <c r="K2900" s="103" t="s">
        <v>13</v>
      </c>
      <c r="L2900" s="104" t="s">
        <v>60</v>
      </c>
      <c r="M2900" s="112" t="s">
        <v>67</v>
      </c>
      <c r="N2900" s="105">
        <v>480</v>
      </c>
      <c r="O2900" s="105">
        <v>3</v>
      </c>
      <c r="P2900" s="105">
        <v>5</v>
      </c>
      <c r="Q2900" s="105">
        <v>90</v>
      </c>
      <c r="R2900" s="106">
        <v>50</v>
      </c>
      <c r="S2900" s="127"/>
      <c r="T2900" s="127"/>
      <c r="U2900" s="127"/>
      <c r="V2900" s="127"/>
      <c r="W2900" s="127"/>
      <c r="X2900" s="127"/>
      <c r="Y2900" s="127"/>
      <c r="Z2900" s="127"/>
      <c r="AA2900" s="134"/>
    </row>
    <row r="2901" spans="1:31" ht="13.5" thickBot="1" x14ac:dyDescent="0.25">
      <c r="A2901" s="141"/>
      <c r="B2901" s="128"/>
      <c r="C2901" s="128"/>
      <c r="D2901" s="145"/>
      <c r="E2901" s="128"/>
      <c r="F2901" s="128"/>
      <c r="G2901" s="128"/>
      <c r="H2901" s="128"/>
      <c r="I2901" s="128"/>
      <c r="J2901" s="138"/>
      <c r="K2901" s="107" t="s">
        <v>14</v>
      </c>
      <c r="L2901" s="108" t="s">
        <v>60</v>
      </c>
      <c r="M2901" s="113" t="s">
        <v>68</v>
      </c>
      <c r="N2901" s="109">
        <v>480</v>
      </c>
      <c r="O2901" s="109">
        <v>3</v>
      </c>
      <c r="P2901" s="109">
        <v>5</v>
      </c>
      <c r="Q2901" s="109">
        <v>90</v>
      </c>
      <c r="R2901" s="110"/>
      <c r="S2901" s="128"/>
      <c r="T2901" s="128"/>
      <c r="U2901" s="128"/>
      <c r="V2901" s="128"/>
      <c r="W2901" s="128"/>
      <c r="X2901" s="128"/>
      <c r="Y2901" s="128"/>
      <c r="Z2901" s="128"/>
      <c r="AA2901" s="135"/>
    </row>
    <row r="2902" spans="1:31" x14ac:dyDescent="0.2">
      <c r="A2902" s="139" t="s">
        <v>1185</v>
      </c>
      <c r="B2902" s="126" t="s">
        <v>76</v>
      </c>
      <c r="C2902" s="142">
        <v>43666</v>
      </c>
      <c r="D2902" s="143" t="s">
        <v>78</v>
      </c>
      <c r="E2902" s="126"/>
      <c r="F2902" s="126"/>
      <c r="G2902" s="126"/>
      <c r="H2902" s="126"/>
      <c r="I2902" s="126"/>
      <c r="J2902" s="136" t="s">
        <v>79</v>
      </c>
      <c r="K2902" s="100" t="s">
        <v>23</v>
      </c>
      <c r="L2902" s="93" t="s">
        <v>60</v>
      </c>
      <c r="M2902" s="111" t="s">
        <v>179</v>
      </c>
      <c r="N2902" s="101">
        <v>480</v>
      </c>
      <c r="O2902" s="101">
        <v>3</v>
      </c>
      <c r="P2902" s="101">
        <v>25</v>
      </c>
      <c r="Q2902" s="101">
        <v>100</v>
      </c>
      <c r="R2902" s="102"/>
      <c r="S2902" s="126" t="s">
        <v>72</v>
      </c>
      <c r="T2902" s="126">
        <v>3</v>
      </c>
      <c r="U2902" s="126">
        <v>25</v>
      </c>
      <c r="V2902" s="126">
        <v>65</v>
      </c>
      <c r="W2902" s="126">
        <v>50</v>
      </c>
      <c r="X2902" s="126">
        <v>5288.35</v>
      </c>
      <c r="Y2902" s="126" t="s">
        <v>75</v>
      </c>
      <c r="Z2902" s="126"/>
      <c r="AA2902" s="133" t="s">
        <v>85</v>
      </c>
      <c r="AE2902" t="str">
        <f>IF(P2902&gt;U2902,"XXXX","")</f>
        <v/>
      </c>
    </row>
    <row r="2903" spans="1:31" x14ac:dyDescent="0.2">
      <c r="A2903" s="140"/>
      <c r="B2903" s="127"/>
      <c r="C2903" s="127"/>
      <c r="D2903" s="144"/>
      <c r="E2903" s="127"/>
      <c r="F2903" s="127"/>
      <c r="G2903" s="127"/>
      <c r="H2903" s="127"/>
      <c r="I2903" s="127"/>
      <c r="J2903" s="137"/>
      <c r="K2903" s="103" t="s">
        <v>13</v>
      </c>
      <c r="L2903" s="104" t="s">
        <v>60</v>
      </c>
      <c r="M2903" s="112" t="s">
        <v>67</v>
      </c>
      <c r="N2903" s="105">
        <v>480</v>
      </c>
      <c r="O2903" s="105">
        <v>3</v>
      </c>
      <c r="P2903" s="105">
        <v>5</v>
      </c>
      <c r="Q2903" s="105">
        <v>90</v>
      </c>
      <c r="R2903" s="106">
        <v>50</v>
      </c>
      <c r="S2903" s="127"/>
      <c r="T2903" s="127"/>
      <c r="U2903" s="127"/>
      <c r="V2903" s="127"/>
      <c r="W2903" s="127"/>
      <c r="X2903" s="127"/>
      <c r="Y2903" s="127"/>
      <c r="Z2903" s="127"/>
      <c r="AA2903" s="134"/>
    </row>
    <row r="2904" spans="1:31" ht="13.5" thickBot="1" x14ac:dyDescent="0.25">
      <c r="A2904" s="141"/>
      <c r="B2904" s="128"/>
      <c r="C2904" s="128"/>
      <c r="D2904" s="145"/>
      <c r="E2904" s="128"/>
      <c r="F2904" s="128"/>
      <c r="G2904" s="128"/>
      <c r="H2904" s="128"/>
      <c r="I2904" s="128"/>
      <c r="J2904" s="138"/>
      <c r="K2904" s="107" t="s">
        <v>14</v>
      </c>
      <c r="L2904" s="108" t="s">
        <v>60</v>
      </c>
      <c r="M2904" s="113" t="s">
        <v>68</v>
      </c>
      <c r="N2904" s="109">
        <v>480</v>
      </c>
      <c r="O2904" s="109">
        <v>3</v>
      </c>
      <c r="P2904" s="109">
        <v>5</v>
      </c>
      <c r="Q2904" s="109">
        <v>90</v>
      </c>
      <c r="R2904" s="110"/>
      <c r="S2904" s="128"/>
      <c r="T2904" s="128"/>
      <c r="U2904" s="128"/>
      <c r="V2904" s="128"/>
      <c r="W2904" s="128"/>
      <c r="X2904" s="128"/>
      <c r="Y2904" s="128"/>
      <c r="Z2904" s="128"/>
      <c r="AA2904" s="135"/>
    </row>
    <row r="2905" spans="1:31" x14ac:dyDescent="0.2">
      <c r="A2905" s="139" t="s">
        <v>1186</v>
      </c>
      <c r="B2905" s="126" t="s">
        <v>76</v>
      </c>
      <c r="C2905" s="142">
        <v>43666</v>
      </c>
      <c r="D2905" s="143" t="s">
        <v>78</v>
      </c>
      <c r="E2905" s="126"/>
      <c r="F2905" s="126"/>
      <c r="G2905" s="126"/>
      <c r="H2905" s="126"/>
      <c r="I2905" s="126"/>
      <c r="J2905" s="136" t="s">
        <v>79</v>
      </c>
      <c r="K2905" s="100" t="s">
        <v>23</v>
      </c>
      <c r="L2905" s="93" t="s">
        <v>60</v>
      </c>
      <c r="M2905" s="111" t="s">
        <v>179</v>
      </c>
      <c r="N2905" s="101">
        <v>480</v>
      </c>
      <c r="O2905" s="101">
        <v>3</v>
      </c>
      <c r="P2905" s="101">
        <v>25</v>
      </c>
      <c r="Q2905" s="101">
        <v>110</v>
      </c>
      <c r="R2905" s="102"/>
      <c r="S2905" s="126" t="s">
        <v>72</v>
      </c>
      <c r="T2905" s="126">
        <v>3</v>
      </c>
      <c r="U2905" s="126">
        <v>25</v>
      </c>
      <c r="V2905" s="126">
        <v>65</v>
      </c>
      <c r="W2905" s="126">
        <v>50</v>
      </c>
      <c r="X2905" s="126">
        <v>5288.35</v>
      </c>
      <c r="Y2905" s="126" t="s">
        <v>75</v>
      </c>
      <c r="Z2905" s="126"/>
      <c r="AA2905" s="133" t="s">
        <v>85</v>
      </c>
      <c r="AE2905" t="str">
        <f>IF(P2905&gt;U2905,"XXXX","")</f>
        <v/>
      </c>
    </row>
    <row r="2906" spans="1:31" x14ac:dyDescent="0.2">
      <c r="A2906" s="140"/>
      <c r="B2906" s="127"/>
      <c r="C2906" s="127"/>
      <c r="D2906" s="144"/>
      <c r="E2906" s="127"/>
      <c r="F2906" s="127"/>
      <c r="G2906" s="127"/>
      <c r="H2906" s="127"/>
      <c r="I2906" s="127"/>
      <c r="J2906" s="137"/>
      <c r="K2906" s="103" t="s">
        <v>13</v>
      </c>
      <c r="L2906" s="104" t="s">
        <v>60</v>
      </c>
      <c r="M2906" s="112" t="s">
        <v>67</v>
      </c>
      <c r="N2906" s="105">
        <v>480</v>
      </c>
      <c r="O2906" s="105">
        <v>3</v>
      </c>
      <c r="P2906" s="105">
        <v>5</v>
      </c>
      <c r="Q2906" s="105">
        <v>90</v>
      </c>
      <c r="R2906" s="106">
        <v>50</v>
      </c>
      <c r="S2906" s="127"/>
      <c r="T2906" s="127"/>
      <c r="U2906" s="127"/>
      <c r="V2906" s="127"/>
      <c r="W2906" s="127"/>
      <c r="X2906" s="127"/>
      <c r="Y2906" s="127"/>
      <c r="Z2906" s="127"/>
      <c r="AA2906" s="134"/>
    </row>
    <row r="2907" spans="1:31" ht="13.5" thickBot="1" x14ac:dyDescent="0.25">
      <c r="A2907" s="141"/>
      <c r="B2907" s="128"/>
      <c r="C2907" s="128"/>
      <c r="D2907" s="145"/>
      <c r="E2907" s="128"/>
      <c r="F2907" s="128"/>
      <c r="G2907" s="128"/>
      <c r="H2907" s="128"/>
      <c r="I2907" s="128"/>
      <c r="J2907" s="138"/>
      <c r="K2907" s="107" t="s">
        <v>14</v>
      </c>
      <c r="L2907" s="108" t="s">
        <v>60</v>
      </c>
      <c r="M2907" s="113" t="s">
        <v>68</v>
      </c>
      <c r="N2907" s="109">
        <v>480</v>
      </c>
      <c r="O2907" s="109">
        <v>3</v>
      </c>
      <c r="P2907" s="109">
        <v>5</v>
      </c>
      <c r="Q2907" s="109">
        <v>90</v>
      </c>
      <c r="R2907" s="110"/>
      <c r="S2907" s="128"/>
      <c r="T2907" s="128"/>
      <c r="U2907" s="128"/>
      <c r="V2907" s="128"/>
      <c r="W2907" s="128"/>
      <c r="X2907" s="128"/>
      <c r="Y2907" s="128"/>
      <c r="Z2907" s="128"/>
      <c r="AA2907" s="135"/>
    </row>
    <row r="2908" spans="1:31" x14ac:dyDescent="0.2">
      <c r="A2908" s="139" t="s">
        <v>1187</v>
      </c>
      <c r="B2908" s="126" t="s">
        <v>76</v>
      </c>
      <c r="C2908" s="142">
        <v>43666</v>
      </c>
      <c r="D2908" s="143" t="s">
        <v>78</v>
      </c>
      <c r="E2908" s="126"/>
      <c r="F2908" s="126"/>
      <c r="G2908" s="126"/>
      <c r="H2908" s="126"/>
      <c r="I2908" s="126"/>
      <c r="J2908" s="136" t="s">
        <v>79</v>
      </c>
      <c r="K2908" s="100" t="s">
        <v>23</v>
      </c>
      <c r="L2908" s="93" t="s">
        <v>60</v>
      </c>
      <c r="M2908" s="111" t="s">
        <v>179</v>
      </c>
      <c r="N2908" s="101">
        <v>480</v>
      </c>
      <c r="O2908" s="101">
        <v>3</v>
      </c>
      <c r="P2908" s="101">
        <v>25</v>
      </c>
      <c r="Q2908" s="101">
        <v>125</v>
      </c>
      <c r="R2908" s="102"/>
      <c r="S2908" s="126" t="s">
        <v>72</v>
      </c>
      <c r="T2908" s="126">
        <v>3</v>
      </c>
      <c r="U2908" s="126">
        <v>25</v>
      </c>
      <c r="V2908" s="126">
        <v>65</v>
      </c>
      <c r="W2908" s="126">
        <v>50</v>
      </c>
      <c r="X2908" s="126">
        <v>5288.35</v>
      </c>
      <c r="Y2908" s="126" t="s">
        <v>75</v>
      </c>
      <c r="Z2908" s="126"/>
      <c r="AA2908" s="133" t="s">
        <v>85</v>
      </c>
      <c r="AE2908" t="str">
        <f>IF(P2908&gt;U2908,"XXXX","")</f>
        <v/>
      </c>
    </row>
    <row r="2909" spans="1:31" x14ac:dyDescent="0.2">
      <c r="A2909" s="140"/>
      <c r="B2909" s="127"/>
      <c r="C2909" s="127"/>
      <c r="D2909" s="144"/>
      <c r="E2909" s="127"/>
      <c r="F2909" s="127"/>
      <c r="G2909" s="127"/>
      <c r="H2909" s="127"/>
      <c r="I2909" s="127"/>
      <c r="J2909" s="137"/>
      <c r="K2909" s="103" t="s">
        <v>13</v>
      </c>
      <c r="L2909" s="104" t="s">
        <v>60</v>
      </c>
      <c r="M2909" s="112" t="s">
        <v>67</v>
      </c>
      <c r="N2909" s="105">
        <v>480</v>
      </c>
      <c r="O2909" s="105">
        <v>3</v>
      </c>
      <c r="P2909" s="105">
        <v>5</v>
      </c>
      <c r="Q2909" s="105">
        <v>90</v>
      </c>
      <c r="R2909" s="106">
        <v>50</v>
      </c>
      <c r="S2909" s="127"/>
      <c r="T2909" s="127"/>
      <c r="U2909" s="127"/>
      <c r="V2909" s="127"/>
      <c r="W2909" s="127"/>
      <c r="X2909" s="127"/>
      <c r="Y2909" s="127"/>
      <c r="Z2909" s="127"/>
      <c r="AA2909" s="134"/>
    </row>
    <row r="2910" spans="1:31" ht="13.5" thickBot="1" x14ac:dyDescent="0.25">
      <c r="A2910" s="141"/>
      <c r="B2910" s="128"/>
      <c r="C2910" s="128"/>
      <c r="D2910" s="145"/>
      <c r="E2910" s="128"/>
      <c r="F2910" s="128"/>
      <c r="G2910" s="128"/>
      <c r="H2910" s="128"/>
      <c r="I2910" s="128"/>
      <c r="J2910" s="138"/>
      <c r="K2910" s="107" t="s">
        <v>14</v>
      </c>
      <c r="L2910" s="108" t="s">
        <v>60</v>
      </c>
      <c r="M2910" s="113" t="s">
        <v>68</v>
      </c>
      <c r="N2910" s="109">
        <v>480</v>
      </c>
      <c r="O2910" s="109">
        <v>3</v>
      </c>
      <c r="P2910" s="109">
        <v>5</v>
      </c>
      <c r="Q2910" s="109">
        <v>90</v>
      </c>
      <c r="R2910" s="110"/>
      <c r="S2910" s="128"/>
      <c r="T2910" s="128"/>
      <c r="U2910" s="128"/>
      <c r="V2910" s="128"/>
      <c r="W2910" s="128"/>
      <c r="X2910" s="128"/>
      <c r="Y2910" s="128"/>
      <c r="Z2910" s="128"/>
      <c r="AA2910" s="135"/>
    </row>
    <row r="2911" spans="1:31" x14ac:dyDescent="0.2">
      <c r="A2911" s="139" t="s">
        <v>1188</v>
      </c>
      <c r="B2911" s="126" t="s">
        <v>76</v>
      </c>
      <c r="C2911" s="142">
        <v>43666</v>
      </c>
      <c r="D2911" s="143" t="s">
        <v>78</v>
      </c>
      <c r="E2911" s="126"/>
      <c r="F2911" s="126"/>
      <c r="G2911" s="126"/>
      <c r="H2911" s="126"/>
      <c r="I2911" s="126"/>
      <c r="J2911" s="136" t="s">
        <v>79</v>
      </c>
      <c r="K2911" s="100" t="s">
        <v>23</v>
      </c>
      <c r="L2911" s="93" t="s">
        <v>60</v>
      </c>
      <c r="M2911" s="111" t="s">
        <v>179</v>
      </c>
      <c r="N2911" s="101">
        <v>600</v>
      </c>
      <c r="O2911" s="101">
        <v>3</v>
      </c>
      <c r="P2911" s="101">
        <v>18</v>
      </c>
      <c r="Q2911" s="101">
        <v>50</v>
      </c>
      <c r="R2911" s="102"/>
      <c r="S2911" s="126" t="s">
        <v>73</v>
      </c>
      <c r="T2911" s="126">
        <v>3</v>
      </c>
      <c r="U2911" s="126">
        <v>18</v>
      </c>
      <c r="V2911" s="126">
        <v>32</v>
      </c>
      <c r="W2911" s="126">
        <v>30</v>
      </c>
      <c r="X2911" s="126">
        <v>5288.35</v>
      </c>
      <c r="Y2911" s="126" t="s">
        <v>75</v>
      </c>
      <c r="Z2911" s="126"/>
      <c r="AA2911" s="133" t="s">
        <v>85</v>
      </c>
      <c r="AE2911" t="str">
        <f>IF(P2911&gt;U2911,"XXXX","")</f>
        <v/>
      </c>
    </row>
    <row r="2912" spans="1:31" x14ac:dyDescent="0.2">
      <c r="A2912" s="140"/>
      <c r="B2912" s="127"/>
      <c r="C2912" s="127"/>
      <c r="D2912" s="144"/>
      <c r="E2912" s="127"/>
      <c r="F2912" s="127"/>
      <c r="G2912" s="127"/>
      <c r="H2912" s="127"/>
      <c r="I2912" s="127"/>
      <c r="J2912" s="137"/>
      <c r="K2912" s="103" t="s">
        <v>13</v>
      </c>
      <c r="L2912" s="104" t="s">
        <v>60</v>
      </c>
      <c r="M2912" s="112" t="s">
        <v>67</v>
      </c>
      <c r="N2912" s="105">
        <v>600</v>
      </c>
      <c r="O2912" s="105">
        <v>3</v>
      </c>
      <c r="P2912" s="105">
        <v>5</v>
      </c>
      <c r="Q2912" s="105">
        <v>90</v>
      </c>
      <c r="R2912" s="106">
        <v>50</v>
      </c>
      <c r="S2912" s="127"/>
      <c r="T2912" s="127"/>
      <c r="U2912" s="127"/>
      <c r="V2912" s="127"/>
      <c r="W2912" s="127"/>
      <c r="X2912" s="127"/>
      <c r="Y2912" s="127"/>
      <c r="Z2912" s="127"/>
      <c r="AA2912" s="134"/>
    </row>
    <row r="2913" spans="1:31" ht="13.5" thickBot="1" x14ac:dyDescent="0.25">
      <c r="A2913" s="141"/>
      <c r="B2913" s="128"/>
      <c r="C2913" s="128"/>
      <c r="D2913" s="145"/>
      <c r="E2913" s="128"/>
      <c r="F2913" s="128"/>
      <c r="G2913" s="128"/>
      <c r="H2913" s="128"/>
      <c r="I2913" s="128"/>
      <c r="J2913" s="138"/>
      <c r="K2913" s="107" t="s">
        <v>14</v>
      </c>
      <c r="L2913" s="108" t="s">
        <v>60</v>
      </c>
      <c r="M2913" s="113" t="s">
        <v>68</v>
      </c>
      <c r="N2913" s="109">
        <v>600</v>
      </c>
      <c r="O2913" s="109">
        <v>3</v>
      </c>
      <c r="P2913" s="109">
        <v>5</v>
      </c>
      <c r="Q2913" s="109">
        <v>90</v>
      </c>
      <c r="R2913" s="110"/>
      <c r="S2913" s="128"/>
      <c r="T2913" s="128"/>
      <c r="U2913" s="128"/>
      <c r="V2913" s="128"/>
      <c r="W2913" s="128"/>
      <c r="X2913" s="128"/>
      <c r="Y2913" s="128"/>
      <c r="Z2913" s="128"/>
      <c r="AA2913" s="135"/>
    </row>
    <row r="2914" spans="1:31" x14ac:dyDescent="0.2">
      <c r="A2914" s="139" t="s">
        <v>1189</v>
      </c>
      <c r="B2914" s="126" t="s">
        <v>76</v>
      </c>
      <c r="C2914" s="142">
        <v>43666</v>
      </c>
      <c r="D2914" s="143" t="s">
        <v>78</v>
      </c>
      <c r="E2914" s="126"/>
      <c r="F2914" s="126"/>
      <c r="G2914" s="126"/>
      <c r="H2914" s="126"/>
      <c r="I2914" s="126"/>
      <c r="J2914" s="136" t="s">
        <v>79</v>
      </c>
      <c r="K2914" s="100" t="s">
        <v>23</v>
      </c>
      <c r="L2914" s="93" t="s">
        <v>60</v>
      </c>
      <c r="M2914" s="111" t="s">
        <v>179</v>
      </c>
      <c r="N2914" s="101">
        <v>600</v>
      </c>
      <c r="O2914" s="101">
        <v>3</v>
      </c>
      <c r="P2914" s="101">
        <v>18</v>
      </c>
      <c r="Q2914" s="101">
        <v>60</v>
      </c>
      <c r="R2914" s="102"/>
      <c r="S2914" s="126" t="s">
        <v>73</v>
      </c>
      <c r="T2914" s="126">
        <v>3</v>
      </c>
      <c r="U2914" s="126">
        <v>18</v>
      </c>
      <c r="V2914" s="126">
        <v>32</v>
      </c>
      <c r="W2914" s="126">
        <v>30</v>
      </c>
      <c r="X2914" s="126">
        <v>5288.35</v>
      </c>
      <c r="Y2914" s="126" t="s">
        <v>75</v>
      </c>
      <c r="Z2914" s="126"/>
      <c r="AA2914" s="133" t="s">
        <v>85</v>
      </c>
      <c r="AE2914" t="str">
        <f>IF(P2914&gt;U2914,"XXXX","")</f>
        <v/>
      </c>
    </row>
    <row r="2915" spans="1:31" x14ac:dyDescent="0.2">
      <c r="A2915" s="140"/>
      <c r="B2915" s="127"/>
      <c r="C2915" s="127"/>
      <c r="D2915" s="144"/>
      <c r="E2915" s="127"/>
      <c r="F2915" s="127"/>
      <c r="G2915" s="127"/>
      <c r="H2915" s="127"/>
      <c r="I2915" s="127"/>
      <c r="J2915" s="137"/>
      <c r="K2915" s="103" t="s">
        <v>13</v>
      </c>
      <c r="L2915" s="104" t="s">
        <v>60</v>
      </c>
      <c r="M2915" s="112" t="s">
        <v>67</v>
      </c>
      <c r="N2915" s="105">
        <v>600</v>
      </c>
      <c r="O2915" s="105">
        <v>3</v>
      </c>
      <c r="P2915" s="105">
        <v>5</v>
      </c>
      <c r="Q2915" s="105">
        <v>90</v>
      </c>
      <c r="R2915" s="106">
        <v>50</v>
      </c>
      <c r="S2915" s="127"/>
      <c r="T2915" s="127"/>
      <c r="U2915" s="127"/>
      <c r="V2915" s="127"/>
      <c r="W2915" s="127"/>
      <c r="X2915" s="127"/>
      <c r="Y2915" s="127"/>
      <c r="Z2915" s="127"/>
      <c r="AA2915" s="134"/>
    </row>
    <row r="2916" spans="1:31" ht="13.5" thickBot="1" x14ac:dyDescent="0.25">
      <c r="A2916" s="141"/>
      <c r="B2916" s="128"/>
      <c r="C2916" s="128"/>
      <c r="D2916" s="145"/>
      <c r="E2916" s="128"/>
      <c r="F2916" s="128"/>
      <c r="G2916" s="128"/>
      <c r="H2916" s="128"/>
      <c r="I2916" s="128"/>
      <c r="J2916" s="138"/>
      <c r="K2916" s="107" t="s">
        <v>14</v>
      </c>
      <c r="L2916" s="108" t="s">
        <v>60</v>
      </c>
      <c r="M2916" s="113" t="s">
        <v>68</v>
      </c>
      <c r="N2916" s="109">
        <v>600</v>
      </c>
      <c r="O2916" s="109">
        <v>3</v>
      </c>
      <c r="P2916" s="109">
        <v>5</v>
      </c>
      <c r="Q2916" s="109">
        <v>90</v>
      </c>
      <c r="R2916" s="110"/>
      <c r="S2916" s="128"/>
      <c r="T2916" s="128"/>
      <c r="U2916" s="128"/>
      <c r="V2916" s="128"/>
      <c r="W2916" s="128"/>
      <c r="X2916" s="128"/>
      <c r="Y2916" s="128"/>
      <c r="Z2916" s="128"/>
      <c r="AA2916" s="135"/>
    </row>
    <row r="2917" spans="1:31" x14ac:dyDescent="0.2">
      <c r="A2917" s="139" t="s">
        <v>1190</v>
      </c>
      <c r="B2917" s="126" t="s">
        <v>76</v>
      </c>
      <c r="C2917" s="142">
        <v>43666</v>
      </c>
      <c r="D2917" s="143" t="s">
        <v>78</v>
      </c>
      <c r="E2917" s="126"/>
      <c r="F2917" s="126"/>
      <c r="G2917" s="126"/>
      <c r="H2917" s="126"/>
      <c r="I2917" s="126"/>
      <c r="J2917" s="136" t="s">
        <v>79</v>
      </c>
      <c r="K2917" s="100" t="s">
        <v>23</v>
      </c>
      <c r="L2917" s="93" t="s">
        <v>60</v>
      </c>
      <c r="M2917" s="111" t="s">
        <v>179</v>
      </c>
      <c r="N2917" s="101">
        <v>600</v>
      </c>
      <c r="O2917" s="101">
        <v>3</v>
      </c>
      <c r="P2917" s="101">
        <v>18</v>
      </c>
      <c r="Q2917" s="101">
        <v>70</v>
      </c>
      <c r="R2917" s="102"/>
      <c r="S2917" s="126" t="s">
        <v>73</v>
      </c>
      <c r="T2917" s="126">
        <v>3</v>
      </c>
      <c r="U2917" s="126">
        <v>18</v>
      </c>
      <c r="V2917" s="126">
        <v>32</v>
      </c>
      <c r="W2917" s="126">
        <v>30</v>
      </c>
      <c r="X2917" s="126">
        <v>5288.35</v>
      </c>
      <c r="Y2917" s="126" t="s">
        <v>75</v>
      </c>
      <c r="Z2917" s="126"/>
      <c r="AA2917" s="133" t="s">
        <v>85</v>
      </c>
      <c r="AE2917" t="str">
        <f>IF(P2917&gt;U2917,"XXXX","")</f>
        <v/>
      </c>
    </row>
    <row r="2918" spans="1:31" x14ac:dyDescent="0.2">
      <c r="A2918" s="140"/>
      <c r="B2918" s="127"/>
      <c r="C2918" s="127"/>
      <c r="D2918" s="144"/>
      <c r="E2918" s="127"/>
      <c r="F2918" s="127"/>
      <c r="G2918" s="127"/>
      <c r="H2918" s="127"/>
      <c r="I2918" s="127"/>
      <c r="J2918" s="137"/>
      <c r="K2918" s="103" t="s">
        <v>13</v>
      </c>
      <c r="L2918" s="104" t="s">
        <v>60</v>
      </c>
      <c r="M2918" s="112" t="s">
        <v>67</v>
      </c>
      <c r="N2918" s="105">
        <v>600</v>
      </c>
      <c r="O2918" s="105">
        <v>3</v>
      </c>
      <c r="P2918" s="105">
        <v>5</v>
      </c>
      <c r="Q2918" s="105">
        <v>90</v>
      </c>
      <c r="R2918" s="106">
        <v>50</v>
      </c>
      <c r="S2918" s="127"/>
      <c r="T2918" s="127"/>
      <c r="U2918" s="127"/>
      <c r="V2918" s="127"/>
      <c r="W2918" s="127"/>
      <c r="X2918" s="127"/>
      <c r="Y2918" s="127"/>
      <c r="Z2918" s="127"/>
      <c r="AA2918" s="134"/>
    </row>
    <row r="2919" spans="1:31" ht="13.5" thickBot="1" x14ac:dyDescent="0.25">
      <c r="A2919" s="141"/>
      <c r="B2919" s="128"/>
      <c r="C2919" s="128"/>
      <c r="D2919" s="145"/>
      <c r="E2919" s="128"/>
      <c r="F2919" s="128"/>
      <c r="G2919" s="128"/>
      <c r="H2919" s="128"/>
      <c r="I2919" s="128"/>
      <c r="J2919" s="138"/>
      <c r="K2919" s="107" t="s">
        <v>14</v>
      </c>
      <c r="L2919" s="108" t="s">
        <v>60</v>
      </c>
      <c r="M2919" s="113" t="s">
        <v>68</v>
      </c>
      <c r="N2919" s="109">
        <v>600</v>
      </c>
      <c r="O2919" s="109">
        <v>3</v>
      </c>
      <c r="P2919" s="109">
        <v>5</v>
      </c>
      <c r="Q2919" s="109">
        <v>90</v>
      </c>
      <c r="R2919" s="110"/>
      <c r="S2919" s="128"/>
      <c r="T2919" s="128"/>
      <c r="U2919" s="128"/>
      <c r="V2919" s="128"/>
      <c r="W2919" s="128"/>
      <c r="X2919" s="128"/>
      <c r="Y2919" s="128"/>
      <c r="Z2919" s="128"/>
      <c r="AA2919" s="135"/>
    </row>
    <row r="2920" spans="1:31" x14ac:dyDescent="0.2">
      <c r="A2920" s="139" t="s">
        <v>1191</v>
      </c>
      <c r="B2920" s="126" t="s">
        <v>76</v>
      </c>
      <c r="C2920" s="142">
        <v>43666</v>
      </c>
      <c r="D2920" s="143" t="s">
        <v>78</v>
      </c>
      <c r="E2920" s="126"/>
      <c r="F2920" s="126"/>
      <c r="G2920" s="126"/>
      <c r="H2920" s="126"/>
      <c r="I2920" s="126"/>
      <c r="J2920" s="136" t="s">
        <v>79</v>
      </c>
      <c r="K2920" s="100" t="s">
        <v>23</v>
      </c>
      <c r="L2920" s="93" t="s">
        <v>60</v>
      </c>
      <c r="M2920" s="111" t="s">
        <v>179</v>
      </c>
      <c r="N2920" s="101">
        <v>600</v>
      </c>
      <c r="O2920" s="101">
        <v>3</v>
      </c>
      <c r="P2920" s="101">
        <v>18</v>
      </c>
      <c r="Q2920" s="101">
        <v>80</v>
      </c>
      <c r="R2920" s="102"/>
      <c r="S2920" s="126" t="s">
        <v>73</v>
      </c>
      <c r="T2920" s="126">
        <v>3</v>
      </c>
      <c r="U2920" s="126">
        <v>18</v>
      </c>
      <c r="V2920" s="126">
        <v>32</v>
      </c>
      <c r="W2920" s="126">
        <v>30</v>
      </c>
      <c r="X2920" s="126">
        <v>5288.35</v>
      </c>
      <c r="Y2920" s="126" t="s">
        <v>75</v>
      </c>
      <c r="Z2920" s="126"/>
      <c r="AA2920" s="133" t="s">
        <v>85</v>
      </c>
      <c r="AE2920" t="str">
        <f>IF(P2920&gt;U2920,"XXXX","")</f>
        <v/>
      </c>
    </row>
    <row r="2921" spans="1:31" x14ac:dyDescent="0.2">
      <c r="A2921" s="140"/>
      <c r="B2921" s="127"/>
      <c r="C2921" s="127"/>
      <c r="D2921" s="144"/>
      <c r="E2921" s="127"/>
      <c r="F2921" s="127"/>
      <c r="G2921" s="127"/>
      <c r="H2921" s="127"/>
      <c r="I2921" s="127"/>
      <c r="J2921" s="137"/>
      <c r="K2921" s="103" t="s">
        <v>13</v>
      </c>
      <c r="L2921" s="104" t="s">
        <v>60</v>
      </c>
      <c r="M2921" s="112" t="s">
        <v>67</v>
      </c>
      <c r="N2921" s="105">
        <v>600</v>
      </c>
      <c r="O2921" s="105">
        <v>3</v>
      </c>
      <c r="P2921" s="105">
        <v>5</v>
      </c>
      <c r="Q2921" s="105">
        <v>90</v>
      </c>
      <c r="R2921" s="106">
        <v>50</v>
      </c>
      <c r="S2921" s="127"/>
      <c r="T2921" s="127"/>
      <c r="U2921" s="127"/>
      <c r="V2921" s="127"/>
      <c r="W2921" s="127"/>
      <c r="X2921" s="127"/>
      <c r="Y2921" s="127"/>
      <c r="Z2921" s="127"/>
      <c r="AA2921" s="134"/>
    </row>
    <row r="2922" spans="1:31" ht="13.5" thickBot="1" x14ac:dyDescent="0.25">
      <c r="A2922" s="141"/>
      <c r="B2922" s="128"/>
      <c r="C2922" s="128"/>
      <c r="D2922" s="145"/>
      <c r="E2922" s="128"/>
      <c r="F2922" s="128"/>
      <c r="G2922" s="128"/>
      <c r="H2922" s="128"/>
      <c r="I2922" s="128"/>
      <c r="J2922" s="138"/>
      <c r="K2922" s="107" t="s">
        <v>14</v>
      </c>
      <c r="L2922" s="108" t="s">
        <v>60</v>
      </c>
      <c r="M2922" s="113" t="s">
        <v>68</v>
      </c>
      <c r="N2922" s="109">
        <v>600</v>
      </c>
      <c r="O2922" s="109">
        <v>3</v>
      </c>
      <c r="P2922" s="109">
        <v>5</v>
      </c>
      <c r="Q2922" s="109">
        <v>90</v>
      </c>
      <c r="R2922" s="110"/>
      <c r="S2922" s="128"/>
      <c r="T2922" s="128"/>
      <c r="U2922" s="128"/>
      <c r="V2922" s="128"/>
      <c r="W2922" s="128"/>
      <c r="X2922" s="128"/>
      <c r="Y2922" s="128"/>
      <c r="Z2922" s="128"/>
      <c r="AA2922" s="135"/>
    </row>
    <row r="2923" spans="1:31" x14ac:dyDescent="0.2">
      <c r="A2923" s="139" t="s">
        <v>1192</v>
      </c>
      <c r="B2923" s="126" t="s">
        <v>76</v>
      </c>
      <c r="C2923" s="142">
        <v>43666</v>
      </c>
      <c r="D2923" s="143" t="s">
        <v>78</v>
      </c>
      <c r="E2923" s="126"/>
      <c r="F2923" s="126"/>
      <c r="G2923" s="126"/>
      <c r="H2923" s="126"/>
      <c r="I2923" s="126"/>
      <c r="J2923" s="136" t="s">
        <v>79</v>
      </c>
      <c r="K2923" s="100" t="s">
        <v>23</v>
      </c>
      <c r="L2923" s="93" t="s">
        <v>60</v>
      </c>
      <c r="M2923" s="111" t="s">
        <v>179</v>
      </c>
      <c r="N2923" s="101">
        <v>600</v>
      </c>
      <c r="O2923" s="101">
        <v>3</v>
      </c>
      <c r="P2923" s="101">
        <v>18</v>
      </c>
      <c r="Q2923" s="101">
        <v>90</v>
      </c>
      <c r="R2923" s="102"/>
      <c r="S2923" s="126" t="s">
        <v>73</v>
      </c>
      <c r="T2923" s="126">
        <v>3</v>
      </c>
      <c r="U2923" s="126">
        <v>18</v>
      </c>
      <c r="V2923" s="126">
        <v>32</v>
      </c>
      <c r="W2923" s="126">
        <v>30</v>
      </c>
      <c r="X2923" s="126">
        <v>5288.35</v>
      </c>
      <c r="Y2923" s="126" t="s">
        <v>75</v>
      </c>
      <c r="Z2923" s="126"/>
      <c r="AA2923" s="133" t="s">
        <v>85</v>
      </c>
      <c r="AE2923" t="str">
        <f>IF(P2923&gt;U2923,"XXXX","")</f>
        <v/>
      </c>
    </row>
    <row r="2924" spans="1:31" x14ac:dyDescent="0.2">
      <c r="A2924" s="140"/>
      <c r="B2924" s="127"/>
      <c r="C2924" s="127"/>
      <c r="D2924" s="144"/>
      <c r="E2924" s="127"/>
      <c r="F2924" s="127"/>
      <c r="G2924" s="127"/>
      <c r="H2924" s="127"/>
      <c r="I2924" s="127"/>
      <c r="J2924" s="137"/>
      <c r="K2924" s="103" t="s">
        <v>13</v>
      </c>
      <c r="L2924" s="104" t="s">
        <v>60</v>
      </c>
      <c r="M2924" s="112" t="s">
        <v>67</v>
      </c>
      <c r="N2924" s="105">
        <v>600</v>
      </c>
      <c r="O2924" s="105">
        <v>3</v>
      </c>
      <c r="P2924" s="105">
        <v>5</v>
      </c>
      <c r="Q2924" s="105">
        <v>90</v>
      </c>
      <c r="R2924" s="106">
        <v>50</v>
      </c>
      <c r="S2924" s="127"/>
      <c r="T2924" s="127"/>
      <c r="U2924" s="127"/>
      <c r="V2924" s="127"/>
      <c r="W2924" s="127"/>
      <c r="X2924" s="127"/>
      <c r="Y2924" s="127"/>
      <c r="Z2924" s="127"/>
      <c r="AA2924" s="134"/>
    </row>
    <row r="2925" spans="1:31" ht="13.5" thickBot="1" x14ac:dyDescent="0.25">
      <c r="A2925" s="141"/>
      <c r="B2925" s="128"/>
      <c r="C2925" s="128"/>
      <c r="D2925" s="145"/>
      <c r="E2925" s="128"/>
      <c r="F2925" s="128"/>
      <c r="G2925" s="128"/>
      <c r="H2925" s="128"/>
      <c r="I2925" s="128"/>
      <c r="J2925" s="138"/>
      <c r="K2925" s="107" t="s">
        <v>14</v>
      </c>
      <c r="L2925" s="108" t="s">
        <v>60</v>
      </c>
      <c r="M2925" s="113" t="s">
        <v>68</v>
      </c>
      <c r="N2925" s="109">
        <v>600</v>
      </c>
      <c r="O2925" s="109">
        <v>3</v>
      </c>
      <c r="P2925" s="109">
        <v>5</v>
      </c>
      <c r="Q2925" s="109">
        <v>90</v>
      </c>
      <c r="R2925" s="110"/>
      <c r="S2925" s="128"/>
      <c r="T2925" s="128"/>
      <c r="U2925" s="128"/>
      <c r="V2925" s="128"/>
      <c r="W2925" s="128"/>
      <c r="X2925" s="128"/>
      <c r="Y2925" s="128"/>
      <c r="Z2925" s="128"/>
      <c r="AA2925" s="135"/>
    </row>
    <row r="2926" spans="1:31" x14ac:dyDescent="0.2">
      <c r="A2926" s="139" t="s">
        <v>1193</v>
      </c>
      <c r="B2926" s="126" t="s">
        <v>76</v>
      </c>
      <c r="C2926" s="142">
        <v>43666</v>
      </c>
      <c r="D2926" s="143" t="s">
        <v>78</v>
      </c>
      <c r="E2926" s="126"/>
      <c r="F2926" s="126"/>
      <c r="G2926" s="126"/>
      <c r="H2926" s="126"/>
      <c r="I2926" s="126"/>
      <c r="J2926" s="136" t="s">
        <v>79</v>
      </c>
      <c r="K2926" s="100" t="s">
        <v>23</v>
      </c>
      <c r="L2926" s="93" t="s">
        <v>60</v>
      </c>
      <c r="M2926" s="111" t="s">
        <v>179</v>
      </c>
      <c r="N2926" s="101">
        <v>600</v>
      </c>
      <c r="O2926" s="101">
        <v>3</v>
      </c>
      <c r="P2926" s="101">
        <v>18</v>
      </c>
      <c r="Q2926" s="101">
        <v>100</v>
      </c>
      <c r="R2926" s="102"/>
      <c r="S2926" s="126" t="s">
        <v>73</v>
      </c>
      <c r="T2926" s="126">
        <v>3</v>
      </c>
      <c r="U2926" s="126">
        <v>18</v>
      </c>
      <c r="V2926" s="126">
        <v>32</v>
      </c>
      <c r="W2926" s="126">
        <v>30</v>
      </c>
      <c r="X2926" s="126">
        <v>5288.35</v>
      </c>
      <c r="Y2926" s="126" t="s">
        <v>75</v>
      </c>
      <c r="Z2926" s="126"/>
      <c r="AA2926" s="133" t="s">
        <v>85</v>
      </c>
      <c r="AE2926" t="str">
        <f>IF(P2926&gt;U2926,"XXXX","")</f>
        <v/>
      </c>
    </row>
    <row r="2927" spans="1:31" x14ac:dyDescent="0.2">
      <c r="A2927" s="140"/>
      <c r="B2927" s="127"/>
      <c r="C2927" s="127"/>
      <c r="D2927" s="144"/>
      <c r="E2927" s="127"/>
      <c r="F2927" s="127"/>
      <c r="G2927" s="127"/>
      <c r="H2927" s="127"/>
      <c r="I2927" s="127"/>
      <c r="J2927" s="137"/>
      <c r="K2927" s="103" t="s">
        <v>13</v>
      </c>
      <c r="L2927" s="104" t="s">
        <v>60</v>
      </c>
      <c r="M2927" s="112" t="s">
        <v>67</v>
      </c>
      <c r="N2927" s="105">
        <v>600</v>
      </c>
      <c r="O2927" s="105">
        <v>3</v>
      </c>
      <c r="P2927" s="105">
        <v>5</v>
      </c>
      <c r="Q2927" s="105">
        <v>90</v>
      </c>
      <c r="R2927" s="106">
        <v>50</v>
      </c>
      <c r="S2927" s="127"/>
      <c r="T2927" s="127"/>
      <c r="U2927" s="127"/>
      <c r="V2927" s="127"/>
      <c r="W2927" s="127"/>
      <c r="X2927" s="127"/>
      <c r="Y2927" s="127"/>
      <c r="Z2927" s="127"/>
      <c r="AA2927" s="134"/>
    </row>
    <row r="2928" spans="1:31" ht="13.5" thickBot="1" x14ac:dyDescent="0.25">
      <c r="A2928" s="141"/>
      <c r="B2928" s="128"/>
      <c r="C2928" s="128"/>
      <c r="D2928" s="145"/>
      <c r="E2928" s="128"/>
      <c r="F2928" s="128"/>
      <c r="G2928" s="128"/>
      <c r="H2928" s="128"/>
      <c r="I2928" s="128"/>
      <c r="J2928" s="138"/>
      <c r="K2928" s="107" t="s">
        <v>14</v>
      </c>
      <c r="L2928" s="108" t="s">
        <v>60</v>
      </c>
      <c r="M2928" s="113" t="s">
        <v>68</v>
      </c>
      <c r="N2928" s="109">
        <v>600</v>
      </c>
      <c r="O2928" s="109">
        <v>3</v>
      </c>
      <c r="P2928" s="109">
        <v>5</v>
      </c>
      <c r="Q2928" s="109">
        <v>90</v>
      </c>
      <c r="R2928" s="110"/>
      <c r="S2928" s="128"/>
      <c r="T2928" s="128"/>
      <c r="U2928" s="128"/>
      <c r="V2928" s="128"/>
      <c r="W2928" s="128"/>
      <c r="X2928" s="128"/>
      <c r="Y2928" s="128"/>
      <c r="Z2928" s="128"/>
      <c r="AA2928" s="135"/>
    </row>
    <row r="2929" spans="1:31" x14ac:dyDescent="0.2">
      <c r="A2929" s="139" t="s">
        <v>1194</v>
      </c>
      <c r="B2929" s="126" t="s">
        <v>76</v>
      </c>
      <c r="C2929" s="142">
        <v>43666</v>
      </c>
      <c r="D2929" s="143" t="s">
        <v>78</v>
      </c>
      <c r="E2929" s="126"/>
      <c r="F2929" s="126"/>
      <c r="G2929" s="126"/>
      <c r="H2929" s="126"/>
      <c r="I2929" s="126"/>
      <c r="J2929" s="136" t="s">
        <v>79</v>
      </c>
      <c r="K2929" s="100" t="s">
        <v>23</v>
      </c>
      <c r="L2929" s="93" t="s">
        <v>60</v>
      </c>
      <c r="M2929" s="111" t="s">
        <v>179</v>
      </c>
      <c r="N2929" s="101">
        <v>600</v>
      </c>
      <c r="O2929" s="101">
        <v>3</v>
      </c>
      <c r="P2929" s="101">
        <v>18</v>
      </c>
      <c r="Q2929" s="101">
        <v>110</v>
      </c>
      <c r="R2929" s="102"/>
      <c r="S2929" s="126" t="s">
        <v>73</v>
      </c>
      <c r="T2929" s="126">
        <v>3</v>
      </c>
      <c r="U2929" s="126">
        <v>18</v>
      </c>
      <c r="V2929" s="126">
        <v>32</v>
      </c>
      <c r="W2929" s="126">
        <v>30</v>
      </c>
      <c r="X2929" s="126">
        <v>5288.35</v>
      </c>
      <c r="Y2929" s="126" t="s">
        <v>75</v>
      </c>
      <c r="Z2929" s="126"/>
      <c r="AA2929" s="133" t="s">
        <v>85</v>
      </c>
      <c r="AE2929" t="str">
        <f>IF(P2929&gt;U2929,"XXXX","")</f>
        <v/>
      </c>
    </row>
    <row r="2930" spans="1:31" x14ac:dyDescent="0.2">
      <c r="A2930" s="140"/>
      <c r="B2930" s="127"/>
      <c r="C2930" s="127"/>
      <c r="D2930" s="144"/>
      <c r="E2930" s="127"/>
      <c r="F2930" s="127"/>
      <c r="G2930" s="127"/>
      <c r="H2930" s="127"/>
      <c r="I2930" s="127"/>
      <c r="J2930" s="137"/>
      <c r="K2930" s="103" t="s">
        <v>13</v>
      </c>
      <c r="L2930" s="104" t="s">
        <v>60</v>
      </c>
      <c r="M2930" s="112" t="s">
        <v>67</v>
      </c>
      <c r="N2930" s="105">
        <v>600</v>
      </c>
      <c r="O2930" s="105">
        <v>3</v>
      </c>
      <c r="P2930" s="105">
        <v>5</v>
      </c>
      <c r="Q2930" s="105">
        <v>90</v>
      </c>
      <c r="R2930" s="106">
        <v>50</v>
      </c>
      <c r="S2930" s="127"/>
      <c r="T2930" s="127"/>
      <c r="U2930" s="127"/>
      <c r="V2930" s="127"/>
      <c r="W2930" s="127"/>
      <c r="X2930" s="127"/>
      <c r="Y2930" s="127"/>
      <c r="Z2930" s="127"/>
      <c r="AA2930" s="134"/>
    </row>
    <row r="2931" spans="1:31" ht="13.5" thickBot="1" x14ac:dyDescent="0.25">
      <c r="A2931" s="141"/>
      <c r="B2931" s="128"/>
      <c r="C2931" s="128"/>
      <c r="D2931" s="145"/>
      <c r="E2931" s="128"/>
      <c r="F2931" s="128"/>
      <c r="G2931" s="128"/>
      <c r="H2931" s="128"/>
      <c r="I2931" s="128"/>
      <c r="J2931" s="138"/>
      <c r="K2931" s="107" t="s">
        <v>14</v>
      </c>
      <c r="L2931" s="108" t="s">
        <v>60</v>
      </c>
      <c r="M2931" s="113" t="s">
        <v>68</v>
      </c>
      <c r="N2931" s="109">
        <v>600</v>
      </c>
      <c r="O2931" s="109">
        <v>3</v>
      </c>
      <c r="P2931" s="109">
        <v>5</v>
      </c>
      <c r="Q2931" s="109">
        <v>90</v>
      </c>
      <c r="R2931" s="110"/>
      <c r="S2931" s="128"/>
      <c r="T2931" s="128"/>
      <c r="U2931" s="128"/>
      <c r="V2931" s="128"/>
      <c r="W2931" s="128"/>
      <c r="X2931" s="128"/>
      <c r="Y2931" s="128"/>
      <c r="Z2931" s="128"/>
      <c r="AA2931" s="135"/>
    </row>
    <row r="2932" spans="1:31" x14ac:dyDescent="0.2">
      <c r="A2932" s="139" t="s">
        <v>1195</v>
      </c>
      <c r="B2932" s="126" t="s">
        <v>76</v>
      </c>
      <c r="C2932" s="142">
        <v>43666</v>
      </c>
      <c r="D2932" s="143" t="s">
        <v>78</v>
      </c>
      <c r="E2932" s="126"/>
      <c r="F2932" s="126"/>
      <c r="G2932" s="126"/>
      <c r="H2932" s="126"/>
      <c r="I2932" s="126"/>
      <c r="J2932" s="136" t="s">
        <v>79</v>
      </c>
      <c r="K2932" s="100" t="s">
        <v>23</v>
      </c>
      <c r="L2932" s="93" t="s">
        <v>60</v>
      </c>
      <c r="M2932" s="111" t="s">
        <v>179</v>
      </c>
      <c r="N2932" s="101">
        <v>600</v>
      </c>
      <c r="O2932" s="101">
        <v>3</v>
      </c>
      <c r="P2932" s="101">
        <v>18</v>
      </c>
      <c r="Q2932" s="101">
        <v>125</v>
      </c>
      <c r="R2932" s="102"/>
      <c r="S2932" s="126" t="s">
        <v>73</v>
      </c>
      <c r="T2932" s="126">
        <v>3</v>
      </c>
      <c r="U2932" s="126">
        <v>18</v>
      </c>
      <c r="V2932" s="126">
        <v>32</v>
      </c>
      <c r="W2932" s="126">
        <v>30</v>
      </c>
      <c r="X2932" s="126">
        <v>5288.35</v>
      </c>
      <c r="Y2932" s="126" t="s">
        <v>75</v>
      </c>
      <c r="Z2932" s="126"/>
      <c r="AA2932" s="133" t="s">
        <v>85</v>
      </c>
      <c r="AE2932" t="str">
        <f>IF(P2932&gt;U2932,"XXXX","")</f>
        <v/>
      </c>
    </row>
    <row r="2933" spans="1:31" x14ac:dyDescent="0.2">
      <c r="A2933" s="140"/>
      <c r="B2933" s="127"/>
      <c r="C2933" s="127"/>
      <c r="D2933" s="144"/>
      <c r="E2933" s="127"/>
      <c r="F2933" s="127"/>
      <c r="G2933" s="127"/>
      <c r="H2933" s="127"/>
      <c r="I2933" s="127"/>
      <c r="J2933" s="137"/>
      <c r="K2933" s="103" t="s">
        <v>13</v>
      </c>
      <c r="L2933" s="104" t="s">
        <v>60</v>
      </c>
      <c r="M2933" s="112" t="s">
        <v>67</v>
      </c>
      <c r="N2933" s="105">
        <v>600</v>
      </c>
      <c r="O2933" s="105">
        <v>3</v>
      </c>
      <c r="P2933" s="105">
        <v>5</v>
      </c>
      <c r="Q2933" s="105">
        <v>90</v>
      </c>
      <c r="R2933" s="106">
        <v>50</v>
      </c>
      <c r="S2933" s="127"/>
      <c r="T2933" s="127"/>
      <c r="U2933" s="127"/>
      <c r="V2933" s="127"/>
      <c r="W2933" s="127"/>
      <c r="X2933" s="127"/>
      <c r="Y2933" s="127"/>
      <c r="Z2933" s="127"/>
      <c r="AA2933" s="134"/>
    </row>
    <row r="2934" spans="1:31" ht="13.5" thickBot="1" x14ac:dyDescent="0.25">
      <c r="A2934" s="141"/>
      <c r="B2934" s="128"/>
      <c r="C2934" s="128"/>
      <c r="D2934" s="145"/>
      <c r="E2934" s="128"/>
      <c r="F2934" s="128"/>
      <c r="G2934" s="128"/>
      <c r="H2934" s="128"/>
      <c r="I2934" s="128"/>
      <c r="J2934" s="138"/>
      <c r="K2934" s="107" t="s">
        <v>14</v>
      </c>
      <c r="L2934" s="108" t="s">
        <v>60</v>
      </c>
      <c r="M2934" s="113" t="s">
        <v>68</v>
      </c>
      <c r="N2934" s="109">
        <v>600</v>
      </c>
      <c r="O2934" s="109">
        <v>3</v>
      </c>
      <c r="P2934" s="109">
        <v>5</v>
      </c>
      <c r="Q2934" s="109">
        <v>90</v>
      </c>
      <c r="R2934" s="110"/>
      <c r="S2934" s="128"/>
      <c r="T2934" s="128"/>
      <c r="U2934" s="128"/>
      <c r="V2934" s="128"/>
      <c r="W2934" s="128"/>
      <c r="X2934" s="128"/>
      <c r="Y2934" s="128"/>
      <c r="Z2934" s="128"/>
      <c r="AA2934" s="135"/>
    </row>
    <row r="2935" spans="1:31" x14ac:dyDescent="0.2">
      <c r="A2935" s="139" t="s">
        <v>1196</v>
      </c>
      <c r="B2935" s="126" t="s">
        <v>76</v>
      </c>
      <c r="C2935" s="142">
        <v>43666</v>
      </c>
      <c r="D2935" s="143" t="s">
        <v>78</v>
      </c>
      <c r="E2935" s="126"/>
      <c r="F2935" s="126"/>
      <c r="G2935" s="126"/>
      <c r="H2935" s="126"/>
      <c r="I2935" s="126"/>
      <c r="J2935" s="136" t="s">
        <v>79</v>
      </c>
      <c r="K2935" s="100" t="s">
        <v>23</v>
      </c>
      <c r="L2935" s="93" t="s">
        <v>60</v>
      </c>
      <c r="M2935" s="111" t="s">
        <v>179</v>
      </c>
      <c r="N2935" s="101">
        <v>600</v>
      </c>
      <c r="O2935" s="101">
        <v>3</v>
      </c>
      <c r="P2935" s="101">
        <v>18</v>
      </c>
      <c r="Q2935" s="101">
        <v>60</v>
      </c>
      <c r="R2935" s="102"/>
      <c r="S2935" s="126" t="s">
        <v>73</v>
      </c>
      <c r="T2935" s="126">
        <v>3</v>
      </c>
      <c r="U2935" s="126">
        <v>18</v>
      </c>
      <c r="V2935" s="126">
        <v>41</v>
      </c>
      <c r="W2935" s="126">
        <v>40</v>
      </c>
      <c r="X2935" s="126">
        <v>5288.35</v>
      </c>
      <c r="Y2935" s="126" t="s">
        <v>75</v>
      </c>
      <c r="Z2935" s="126"/>
      <c r="AA2935" s="133" t="s">
        <v>85</v>
      </c>
      <c r="AE2935" t="str">
        <f>IF(P2935&gt;U2935,"XXXX","")</f>
        <v/>
      </c>
    </row>
    <row r="2936" spans="1:31" x14ac:dyDescent="0.2">
      <c r="A2936" s="140"/>
      <c r="B2936" s="127"/>
      <c r="C2936" s="127"/>
      <c r="D2936" s="144"/>
      <c r="E2936" s="127"/>
      <c r="F2936" s="127"/>
      <c r="G2936" s="127"/>
      <c r="H2936" s="127"/>
      <c r="I2936" s="127"/>
      <c r="J2936" s="137"/>
      <c r="K2936" s="103" t="s">
        <v>13</v>
      </c>
      <c r="L2936" s="104" t="s">
        <v>60</v>
      </c>
      <c r="M2936" s="112" t="s">
        <v>67</v>
      </c>
      <c r="N2936" s="105">
        <v>600</v>
      </c>
      <c r="O2936" s="105">
        <v>3</v>
      </c>
      <c r="P2936" s="105">
        <v>5</v>
      </c>
      <c r="Q2936" s="105">
        <v>90</v>
      </c>
      <c r="R2936" s="106">
        <v>50</v>
      </c>
      <c r="S2936" s="127"/>
      <c r="T2936" s="127"/>
      <c r="U2936" s="127"/>
      <c r="V2936" s="127"/>
      <c r="W2936" s="127"/>
      <c r="X2936" s="127"/>
      <c r="Y2936" s="127"/>
      <c r="Z2936" s="127"/>
      <c r="AA2936" s="134"/>
    </row>
    <row r="2937" spans="1:31" ht="13.5" thickBot="1" x14ac:dyDescent="0.25">
      <c r="A2937" s="141"/>
      <c r="B2937" s="128"/>
      <c r="C2937" s="128"/>
      <c r="D2937" s="145"/>
      <c r="E2937" s="128"/>
      <c r="F2937" s="128"/>
      <c r="G2937" s="128"/>
      <c r="H2937" s="128"/>
      <c r="I2937" s="128"/>
      <c r="J2937" s="138"/>
      <c r="K2937" s="107" t="s">
        <v>14</v>
      </c>
      <c r="L2937" s="108" t="s">
        <v>60</v>
      </c>
      <c r="M2937" s="113" t="s">
        <v>68</v>
      </c>
      <c r="N2937" s="109">
        <v>600</v>
      </c>
      <c r="O2937" s="109">
        <v>3</v>
      </c>
      <c r="P2937" s="109">
        <v>5</v>
      </c>
      <c r="Q2937" s="109">
        <v>90</v>
      </c>
      <c r="R2937" s="110"/>
      <c r="S2937" s="128"/>
      <c r="T2937" s="128"/>
      <c r="U2937" s="128"/>
      <c r="V2937" s="128"/>
      <c r="W2937" s="128"/>
      <c r="X2937" s="128"/>
      <c r="Y2937" s="128"/>
      <c r="Z2937" s="128"/>
      <c r="AA2937" s="135"/>
    </row>
    <row r="2938" spans="1:31" x14ac:dyDescent="0.2">
      <c r="A2938" s="139" t="s">
        <v>1197</v>
      </c>
      <c r="B2938" s="126" t="s">
        <v>76</v>
      </c>
      <c r="C2938" s="142">
        <v>43666</v>
      </c>
      <c r="D2938" s="143" t="s">
        <v>78</v>
      </c>
      <c r="E2938" s="126"/>
      <c r="F2938" s="126"/>
      <c r="G2938" s="126"/>
      <c r="H2938" s="126"/>
      <c r="I2938" s="126"/>
      <c r="J2938" s="136" t="s">
        <v>79</v>
      </c>
      <c r="K2938" s="100" t="s">
        <v>23</v>
      </c>
      <c r="L2938" s="93" t="s">
        <v>60</v>
      </c>
      <c r="M2938" s="111" t="s">
        <v>179</v>
      </c>
      <c r="N2938" s="101">
        <v>600</v>
      </c>
      <c r="O2938" s="101">
        <v>3</v>
      </c>
      <c r="P2938" s="101">
        <v>18</v>
      </c>
      <c r="Q2938" s="101">
        <v>70</v>
      </c>
      <c r="R2938" s="102"/>
      <c r="S2938" s="126" t="s">
        <v>73</v>
      </c>
      <c r="T2938" s="126">
        <v>3</v>
      </c>
      <c r="U2938" s="126">
        <v>18</v>
      </c>
      <c r="V2938" s="126">
        <v>41</v>
      </c>
      <c r="W2938" s="126">
        <v>40</v>
      </c>
      <c r="X2938" s="126">
        <v>5288.35</v>
      </c>
      <c r="Y2938" s="126" t="s">
        <v>75</v>
      </c>
      <c r="Z2938" s="126"/>
      <c r="AA2938" s="133" t="s">
        <v>85</v>
      </c>
      <c r="AE2938" t="str">
        <f>IF(P2938&gt;U2938,"XXXX","")</f>
        <v/>
      </c>
    </row>
    <row r="2939" spans="1:31" x14ac:dyDescent="0.2">
      <c r="A2939" s="140"/>
      <c r="B2939" s="127"/>
      <c r="C2939" s="127"/>
      <c r="D2939" s="144"/>
      <c r="E2939" s="127"/>
      <c r="F2939" s="127"/>
      <c r="G2939" s="127"/>
      <c r="H2939" s="127"/>
      <c r="I2939" s="127"/>
      <c r="J2939" s="137"/>
      <c r="K2939" s="103" t="s">
        <v>13</v>
      </c>
      <c r="L2939" s="104" t="s">
        <v>60</v>
      </c>
      <c r="M2939" s="112" t="s">
        <v>67</v>
      </c>
      <c r="N2939" s="105">
        <v>600</v>
      </c>
      <c r="O2939" s="105">
        <v>3</v>
      </c>
      <c r="P2939" s="105">
        <v>5</v>
      </c>
      <c r="Q2939" s="105">
        <v>90</v>
      </c>
      <c r="R2939" s="106">
        <v>50</v>
      </c>
      <c r="S2939" s="127"/>
      <c r="T2939" s="127"/>
      <c r="U2939" s="127"/>
      <c r="V2939" s="127"/>
      <c r="W2939" s="127"/>
      <c r="X2939" s="127"/>
      <c r="Y2939" s="127"/>
      <c r="Z2939" s="127"/>
      <c r="AA2939" s="134"/>
    </row>
    <row r="2940" spans="1:31" ht="13.5" thickBot="1" x14ac:dyDescent="0.25">
      <c r="A2940" s="141"/>
      <c r="B2940" s="128"/>
      <c r="C2940" s="128"/>
      <c r="D2940" s="145"/>
      <c r="E2940" s="128"/>
      <c r="F2940" s="128"/>
      <c r="G2940" s="128"/>
      <c r="H2940" s="128"/>
      <c r="I2940" s="128"/>
      <c r="J2940" s="138"/>
      <c r="K2940" s="107" t="s">
        <v>14</v>
      </c>
      <c r="L2940" s="108" t="s">
        <v>60</v>
      </c>
      <c r="M2940" s="113" t="s">
        <v>68</v>
      </c>
      <c r="N2940" s="109">
        <v>600</v>
      </c>
      <c r="O2940" s="109">
        <v>3</v>
      </c>
      <c r="P2940" s="109">
        <v>5</v>
      </c>
      <c r="Q2940" s="109">
        <v>90</v>
      </c>
      <c r="R2940" s="110"/>
      <c r="S2940" s="128"/>
      <c r="T2940" s="128"/>
      <c r="U2940" s="128"/>
      <c r="V2940" s="128"/>
      <c r="W2940" s="128"/>
      <c r="X2940" s="128"/>
      <c r="Y2940" s="128"/>
      <c r="Z2940" s="128"/>
      <c r="AA2940" s="135"/>
    </row>
    <row r="2941" spans="1:31" x14ac:dyDescent="0.2">
      <c r="A2941" s="139" t="s">
        <v>1198</v>
      </c>
      <c r="B2941" s="126" t="s">
        <v>76</v>
      </c>
      <c r="C2941" s="142">
        <v>43666</v>
      </c>
      <c r="D2941" s="143" t="s">
        <v>78</v>
      </c>
      <c r="E2941" s="126"/>
      <c r="F2941" s="126"/>
      <c r="G2941" s="126"/>
      <c r="H2941" s="126"/>
      <c r="I2941" s="126"/>
      <c r="J2941" s="136" t="s">
        <v>79</v>
      </c>
      <c r="K2941" s="100" t="s">
        <v>23</v>
      </c>
      <c r="L2941" s="93" t="s">
        <v>60</v>
      </c>
      <c r="M2941" s="111" t="s">
        <v>179</v>
      </c>
      <c r="N2941" s="101">
        <v>600</v>
      </c>
      <c r="O2941" s="101">
        <v>3</v>
      </c>
      <c r="P2941" s="101">
        <v>18</v>
      </c>
      <c r="Q2941" s="101">
        <v>80</v>
      </c>
      <c r="R2941" s="102"/>
      <c r="S2941" s="126" t="s">
        <v>73</v>
      </c>
      <c r="T2941" s="126">
        <v>3</v>
      </c>
      <c r="U2941" s="126">
        <v>18</v>
      </c>
      <c r="V2941" s="126">
        <v>41</v>
      </c>
      <c r="W2941" s="126">
        <v>40</v>
      </c>
      <c r="X2941" s="126">
        <v>5288.35</v>
      </c>
      <c r="Y2941" s="126" t="s">
        <v>75</v>
      </c>
      <c r="Z2941" s="126"/>
      <c r="AA2941" s="133" t="s">
        <v>85</v>
      </c>
      <c r="AE2941" t="str">
        <f>IF(P2941&gt;U2941,"XXXX","")</f>
        <v/>
      </c>
    </row>
    <row r="2942" spans="1:31" x14ac:dyDescent="0.2">
      <c r="A2942" s="140"/>
      <c r="B2942" s="127"/>
      <c r="C2942" s="127"/>
      <c r="D2942" s="144"/>
      <c r="E2942" s="127"/>
      <c r="F2942" s="127"/>
      <c r="G2942" s="127"/>
      <c r="H2942" s="127"/>
      <c r="I2942" s="127"/>
      <c r="J2942" s="137"/>
      <c r="K2942" s="103" t="s">
        <v>13</v>
      </c>
      <c r="L2942" s="104" t="s">
        <v>60</v>
      </c>
      <c r="M2942" s="112" t="s">
        <v>67</v>
      </c>
      <c r="N2942" s="105">
        <v>600</v>
      </c>
      <c r="O2942" s="105">
        <v>3</v>
      </c>
      <c r="P2942" s="105">
        <v>5</v>
      </c>
      <c r="Q2942" s="105">
        <v>90</v>
      </c>
      <c r="R2942" s="106">
        <v>50</v>
      </c>
      <c r="S2942" s="127"/>
      <c r="T2942" s="127"/>
      <c r="U2942" s="127"/>
      <c r="V2942" s="127"/>
      <c r="W2942" s="127"/>
      <c r="X2942" s="127"/>
      <c r="Y2942" s="127"/>
      <c r="Z2942" s="127"/>
      <c r="AA2942" s="134"/>
    </row>
    <row r="2943" spans="1:31" ht="13.5" thickBot="1" x14ac:dyDescent="0.25">
      <c r="A2943" s="141"/>
      <c r="B2943" s="128"/>
      <c r="C2943" s="128"/>
      <c r="D2943" s="145"/>
      <c r="E2943" s="128"/>
      <c r="F2943" s="128"/>
      <c r="G2943" s="128"/>
      <c r="H2943" s="128"/>
      <c r="I2943" s="128"/>
      <c r="J2943" s="138"/>
      <c r="K2943" s="107" t="s">
        <v>14</v>
      </c>
      <c r="L2943" s="108" t="s">
        <v>60</v>
      </c>
      <c r="M2943" s="113" t="s">
        <v>68</v>
      </c>
      <c r="N2943" s="109">
        <v>600</v>
      </c>
      <c r="O2943" s="109">
        <v>3</v>
      </c>
      <c r="P2943" s="109">
        <v>5</v>
      </c>
      <c r="Q2943" s="109">
        <v>90</v>
      </c>
      <c r="R2943" s="110"/>
      <c r="S2943" s="128"/>
      <c r="T2943" s="128"/>
      <c r="U2943" s="128"/>
      <c r="V2943" s="128"/>
      <c r="W2943" s="128"/>
      <c r="X2943" s="128"/>
      <c r="Y2943" s="128"/>
      <c r="Z2943" s="128"/>
      <c r="AA2943" s="135"/>
    </row>
    <row r="2944" spans="1:31" x14ac:dyDescent="0.2">
      <c r="A2944" s="139" t="s">
        <v>1199</v>
      </c>
      <c r="B2944" s="126" t="s">
        <v>76</v>
      </c>
      <c r="C2944" s="142">
        <v>43666</v>
      </c>
      <c r="D2944" s="143" t="s">
        <v>78</v>
      </c>
      <c r="E2944" s="126"/>
      <c r="F2944" s="126"/>
      <c r="G2944" s="126"/>
      <c r="H2944" s="126"/>
      <c r="I2944" s="126"/>
      <c r="J2944" s="136" t="s">
        <v>79</v>
      </c>
      <c r="K2944" s="100" t="s">
        <v>23</v>
      </c>
      <c r="L2944" s="93" t="s">
        <v>60</v>
      </c>
      <c r="M2944" s="111" t="s">
        <v>179</v>
      </c>
      <c r="N2944" s="101">
        <v>600</v>
      </c>
      <c r="O2944" s="101">
        <v>3</v>
      </c>
      <c r="P2944" s="101">
        <v>18</v>
      </c>
      <c r="Q2944" s="101">
        <v>90</v>
      </c>
      <c r="R2944" s="102"/>
      <c r="S2944" s="126" t="s">
        <v>73</v>
      </c>
      <c r="T2944" s="126">
        <v>3</v>
      </c>
      <c r="U2944" s="126">
        <v>18</v>
      </c>
      <c r="V2944" s="126">
        <v>41</v>
      </c>
      <c r="W2944" s="126">
        <v>40</v>
      </c>
      <c r="X2944" s="126">
        <v>5288.35</v>
      </c>
      <c r="Y2944" s="126" t="s">
        <v>75</v>
      </c>
      <c r="Z2944" s="126"/>
      <c r="AA2944" s="133" t="s">
        <v>85</v>
      </c>
      <c r="AE2944" t="str">
        <f>IF(P2944&gt;U2944,"XXXX","")</f>
        <v/>
      </c>
    </row>
    <row r="2945" spans="1:31" x14ac:dyDescent="0.2">
      <c r="A2945" s="140"/>
      <c r="B2945" s="127"/>
      <c r="C2945" s="127"/>
      <c r="D2945" s="144"/>
      <c r="E2945" s="127"/>
      <c r="F2945" s="127"/>
      <c r="G2945" s="127"/>
      <c r="H2945" s="127"/>
      <c r="I2945" s="127"/>
      <c r="J2945" s="137"/>
      <c r="K2945" s="103" t="s">
        <v>13</v>
      </c>
      <c r="L2945" s="104" t="s">
        <v>60</v>
      </c>
      <c r="M2945" s="112" t="s">
        <v>67</v>
      </c>
      <c r="N2945" s="105">
        <v>600</v>
      </c>
      <c r="O2945" s="105">
        <v>3</v>
      </c>
      <c r="P2945" s="105">
        <v>5</v>
      </c>
      <c r="Q2945" s="105">
        <v>90</v>
      </c>
      <c r="R2945" s="106">
        <v>50</v>
      </c>
      <c r="S2945" s="127"/>
      <c r="T2945" s="127"/>
      <c r="U2945" s="127"/>
      <c r="V2945" s="127"/>
      <c r="W2945" s="127"/>
      <c r="X2945" s="127"/>
      <c r="Y2945" s="127"/>
      <c r="Z2945" s="127"/>
      <c r="AA2945" s="134"/>
    </row>
    <row r="2946" spans="1:31" ht="13.5" thickBot="1" x14ac:dyDescent="0.25">
      <c r="A2946" s="141"/>
      <c r="B2946" s="128"/>
      <c r="C2946" s="128"/>
      <c r="D2946" s="145"/>
      <c r="E2946" s="128"/>
      <c r="F2946" s="128"/>
      <c r="G2946" s="128"/>
      <c r="H2946" s="128"/>
      <c r="I2946" s="128"/>
      <c r="J2946" s="138"/>
      <c r="K2946" s="107" t="s">
        <v>14</v>
      </c>
      <c r="L2946" s="108" t="s">
        <v>60</v>
      </c>
      <c r="M2946" s="113" t="s">
        <v>68</v>
      </c>
      <c r="N2946" s="109">
        <v>600</v>
      </c>
      <c r="O2946" s="109">
        <v>3</v>
      </c>
      <c r="P2946" s="109">
        <v>5</v>
      </c>
      <c r="Q2946" s="109">
        <v>90</v>
      </c>
      <c r="R2946" s="110"/>
      <c r="S2946" s="128"/>
      <c r="T2946" s="128"/>
      <c r="U2946" s="128"/>
      <c r="V2946" s="128"/>
      <c r="W2946" s="128"/>
      <c r="X2946" s="128"/>
      <c r="Y2946" s="128"/>
      <c r="Z2946" s="128"/>
      <c r="AA2946" s="135"/>
    </row>
    <row r="2947" spans="1:31" x14ac:dyDescent="0.2">
      <c r="A2947" s="139" t="s">
        <v>1200</v>
      </c>
      <c r="B2947" s="126" t="s">
        <v>76</v>
      </c>
      <c r="C2947" s="142">
        <v>43666</v>
      </c>
      <c r="D2947" s="143" t="s">
        <v>78</v>
      </c>
      <c r="E2947" s="126"/>
      <c r="F2947" s="126"/>
      <c r="G2947" s="126"/>
      <c r="H2947" s="126"/>
      <c r="I2947" s="126"/>
      <c r="J2947" s="136" t="s">
        <v>79</v>
      </c>
      <c r="K2947" s="100" t="s">
        <v>23</v>
      </c>
      <c r="L2947" s="93" t="s">
        <v>60</v>
      </c>
      <c r="M2947" s="111" t="s">
        <v>179</v>
      </c>
      <c r="N2947" s="101">
        <v>600</v>
      </c>
      <c r="O2947" s="101">
        <v>3</v>
      </c>
      <c r="P2947" s="101">
        <v>18</v>
      </c>
      <c r="Q2947" s="101">
        <v>100</v>
      </c>
      <c r="R2947" s="102"/>
      <c r="S2947" s="126" t="s">
        <v>73</v>
      </c>
      <c r="T2947" s="126">
        <v>3</v>
      </c>
      <c r="U2947" s="126">
        <v>18</v>
      </c>
      <c r="V2947" s="126">
        <v>41</v>
      </c>
      <c r="W2947" s="126">
        <v>40</v>
      </c>
      <c r="X2947" s="126">
        <v>5288.35</v>
      </c>
      <c r="Y2947" s="126" t="s">
        <v>75</v>
      </c>
      <c r="Z2947" s="126"/>
      <c r="AA2947" s="133" t="s">
        <v>85</v>
      </c>
      <c r="AE2947" t="str">
        <f>IF(P2947&gt;U2947,"XXXX","")</f>
        <v/>
      </c>
    </row>
    <row r="2948" spans="1:31" x14ac:dyDescent="0.2">
      <c r="A2948" s="140"/>
      <c r="B2948" s="127"/>
      <c r="C2948" s="127"/>
      <c r="D2948" s="144"/>
      <c r="E2948" s="127"/>
      <c r="F2948" s="127"/>
      <c r="G2948" s="127"/>
      <c r="H2948" s="127"/>
      <c r="I2948" s="127"/>
      <c r="J2948" s="137"/>
      <c r="K2948" s="103" t="s">
        <v>13</v>
      </c>
      <c r="L2948" s="104" t="s">
        <v>60</v>
      </c>
      <c r="M2948" s="112" t="s">
        <v>67</v>
      </c>
      <c r="N2948" s="105">
        <v>600</v>
      </c>
      <c r="O2948" s="105">
        <v>3</v>
      </c>
      <c r="P2948" s="105">
        <v>5</v>
      </c>
      <c r="Q2948" s="105">
        <v>90</v>
      </c>
      <c r="R2948" s="106">
        <v>50</v>
      </c>
      <c r="S2948" s="127"/>
      <c r="T2948" s="127"/>
      <c r="U2948" s="127"/>
      <c r="V2948" s="127"/>
      <c r="W2948" s="127"/>
      <c r="X2948" s="127"/>
      <c r="Y2948" s="127"/>
      <c r="Z2948" s="127"/>
      <c r="AA2948" s="134"/>
    </row>
    <row r="2949" spans="1:31" ht="13.5" thickBot="1" x14ac:dyDescent="0.25">
      <c r="A2949" s="141"/>
      <c r="B2949" s="128"/>
      <c r="C2949" s="128"/>
      <c r="D2949" s="145"/>
      <c r="E2949" s="128"/>
      <c r="F2949" s="128"/>
      <c r="G2949" s="128"/>
      <c r="H2949" s="128"/>
      <c r="I2949" s="128"/>
      <c r="J2949" s="138"/>
      <c r="K2949" s="107" t="s">
        <v>14</v>
      </c>
      <c r="L2949" s="108" t="s">
        <v>60</v>
      </c>
      <c r="M2949" s="113" t="s">
        <v>68</v>
      </c>
      <c r="N2949" s="109">
        <v>600</v>
      </c>
      <c r="O2949" s="109">
        <v>3</v>
      </c>
      <c r="P2949" s="109">
        <v>5</v>
      </c>
      <c r="Q2949" s="109">
        <v>90</v>
      </c>
      <c r="R2949" s="110"/>
      <c r="S2949" s="128"/>
      <c r="T2949" s="128"/>
      <c r="U2949" s="128"/>
      <c r="V2949" s="128"/>
      <c r="W2949" s="128"/>
      <c r="X2949" s="128"/>
      <c r="Y2949" s="128"/>
      <c r="Z2949" s="128"/>
      <c r="AA2949" s="135"/>
    </row>
    <row r="2950" spans="1:31" x14ac:dyDescent="0.2">
      <c r="A2950" s="139" t="s">
        <v>1201</v>
      </c>
      <c r="B2950" s="126" t="s">
        <v>76</v>
      </c>
      <c r="C2950" s="142">
        <v>43666</v>
      </c>
      <c r="D2950" s="143" t="s">
        <v>78</v>
      </c>
      <c r="E2950" s="126"/>
      <c r="F2950" s="126"/>
      <c r="G2950" s="126"/>
      <c r="H2950" s="126"/>
      <c r="I2950" s="126"/>
      <c r="J2950" s="136" t="s">
        <v>79</v>
      </c>
      <c r="K2950" s="100" t="s">
        <v>23</v>
      </c>
      <c r="L2950" s="93" t="s">
        <v>60</v>
      </c>
      <c r="M2950" s="111" t="s">
        <v>179</v>
      </c>
      <c r="N2950" s="101">
        <v>600</v>
      </c>
      <c r="O2950" s="101">
        <v>3</v>
      </c>
      <c r="P2950" s="101">
        <v>18</v>
      </c>
      <c r="Q2950" s="101">
        <v>110</v>
      </c>
      <c r="R2950" s="102"/>
      <c r="S2950" s="126" t="s">
        <v>73</v>
      </c>
      <c r="T2950" s="126">
        <v>3</v>
      </c>
      <c r="U2950" s="126">
        <v>18</v>
      </c>
      <c r="V2950" s="126">
        <v>41</v>
      </c>
      <c r="W2950" s="126">
        <v>40</v>
      </c>
      <c r="X2950" s="126">
        <v>5288.35</v>
      </c>
      <c r="Y2950" s="126" t="s">
        <v>75</v>
      </c>
      <c r="Z2950" s="126"/>
      <c r="AA2950" s="133" t="s">
        <v>85</v>
      </c>
      <c r="AE2950" t="str">
        <f>IF(P2950&gt;U2950,"XXXX","")</f>
        <v/>
      </c>
    </row>
    <row r="2951" spans="1:31" x14ac:dyDescent="0.2">
      <c r="A2951" s="140"/>
      <c r="B2951" s="127"/>
      <c r="C2951" s="127"/>
      <c r="D2951" s="144"/>
      <c r="E2951" s="127"/>
      <c r="F2951" s="127"/>
      <c r="G2951" s="127"/>
      <c r="H2951" s="127"/>
      <c r="I2951" s="127"/>
      <c r="J2951" s="137"/>
      <c r="K2951" s="103" t="s">
        <v>13</v>
      </c>
      <c r="L2951" s="104" t="s">
        <v>60</v>
      </c>
      <c r="M2951" s="112" t="s">
        <v>67</v>
      </c>
      <c r="N2951" s="105">
        <v>600</v>
      </c>
      <c r="O2951" s="105">
        <v>3</v>
      </c>
      <c r="P2951" s="105">
        <v>5</v>
      </c>
      <c r="Q2951" s="105">
        <v>90</v>
      </c>
      <c r="R2951" s="106">
        <v>50</v>
      </c>
      <c r="S2951" s="127"/>
      <c r="T2951" s="127"/>
      <c r="U2951" s="127"/>
      <c r="V2951" s="127"/>
      <c r="W2951" s="127"/>
      <c r="X2951" s="127"/>
      <c r="Y2951" s="127"/>
      <c r="Z2951" s="127"/>
      <c r="AA2951" s="134"/>
    </row>
    <row r="2952" spans="1:31" ht="13.5" thickBot="1" x14ac:dyDescent="0.25">
      <c r="A2952" s="141"/>
      <c r="B2952" s="128"/>
      <c r="C2952" s="128"/>
      <c r="D2952" s="145"/>
      <c r="E2952" s="128"/>
      <c r="F2952" s="128"/>
      <c r="G2952" s="128"/>
      <c r="H2952" s="128"/>
      <c r="I2952" s="128"/>
      <c r="J2952" s="138"/>
      <c r="K2952" s="107" t="s">
        <v>14</v>
      </c>
      <c r="L2952" s="108" t="s">
        <v>60</v>
      </c>
      <c r="M2952" s="113" t="s">
        <v>68</v>
      </c>
      <c r="N2952" s="109">
        <v>600</v>
      </c>
      <c r="O2952" s="109">
        <v>3</v>
      </c>
      <c r="P2952" s="109">
        <v>5</v>
      </c>
      <c r="Q2952" s="109">
        <v>90</v>
      </c>
      <c r="R2952" s="110"/>
      <c r="S2952" s="128"/>
      <c r="T2952" s="128"/>
      <c r="U2952" s="128"/>
      <c r="V2952" s="128"/>
      <c r="W2952" s="128"/>
      <c r="X2952" s="128"/>
      <c r="Y2952" s="128"/>
      <c r="Z2952" s="128"/>
      <c r="AA2952" s="135"/>
    </row>
    <row r="2953" spans="1:31" x14ac:dyDescent="0.2">
      <c r="A2953" s="139" t="s">
        <v>1202</v>
      </c>
      <c r="B2953" s="126" t="s">
        <v>76</v>
      </c>
      <c r="C2953" s="142">
        <v>43666</v>
      </c>
      <c r="D2953" s="143" t="s">
        <v>78</v>
      </c>
      <c r="E2953" s="126"/>
      <c r="F2953" s="126"/>
      <c r="G2953" s="126"/>
      <c r="H2953" s="126"/>
      <c r="I2953" s="126"/>
      <c r="J2953" s="136" t="s">
        <v>79</v>
      </c>
      <c r="K2953" s="100" t="s">
        <v>23</v>
      </c>
      <c r="L2953" s="93" t="s">
        <v>60</v>
      </c>
      <c r="M2953" s="111" t="s">
        <v>179</v>
      </c>
      <c r="N2953" s="101">
        <v>600</v>
      </c>
      <c r="O2953" s="101">
        <v>3</v>
      </c>
      <c r="P2953" s="101">
        <v>18</v>
      </c>
      <c r="Q2953" s="101">
        <v>125</v>
      </c>
      <c r="R2953" s="102"/>
      <c r="S2953" s="126" t="s">
        <v>73</v>
      </c>
      <c r="T2953" s="126">
        <v>3</v>
      </c>
      <c r="U2953" s="126">
        <v>18</v>
      </c>
      <c r="V2953" s="126">
        <v>41</v>
      </c>
      <c r="W2953" s="126">
        <v>40</v>
      </c>
      <c r="X2953" s="126">
        <v>5288.35</v>
      </c>
      <c r="Y2953" s="126" t="s">
        <v>75</v>
      </c>
      <c r="Z2953" s="126"/>
      <c r="AA2953" s="133" t="s">
        <v>85</v>
      </c>
      <c r="AE2953" t="str">
        <f>IF(P2953&gt;U2953,"XXXX","")</f>
        <v/>
      </c>
    </row>
    <row r="2954" spans="1:31" x14ac:dyDescent="0.2">
      <c r="A2954" s="140"/>
      <c r="B2954" s="127"/>
      <c r="C2954" s="127"/>
      <c r="D2954" s="144"/>
      <c r="E2954" s="127"/>
      <c r="F2954" s="127"/>
      <c r="G2954" s="127"/>
      <c r="H2954" s="127"/>
      <c r="I2954" s="127"/>
      <c r="J2954" s="137"/>
      <c r="K2954" s="103" t="s">
        <v>13</v>
      </c>
      <c r="L2954" s="104" t="s">
        <v>60</v>
      </c>
      <c r="M2954" s="112" t="s">
        <v>67</v>
      </c>
      <c r="N2954" s="105">
        <v>600</v>
      </c>
      <c r="O2954" s="105">
        <v>3</v>
      </c>
      <c r="P2954" s="105">
        <v>5</v>
      </c>
      <c r="Q2954" s="105">
        <v>90</v>
      </c>
      <c r="R2954" s="106">
        <v>50</v>
      </c>
      <c r="S2954" s="127"/>
      <c r="T2954" s="127"/>
      <c r="U2954" s="127"/>
      <c r="V2954" s="127"/>
      <c r="W2954" s="127"/>
      <c r="X2954" s="127"/>
      <c r="Y2954" s="127"/>
      <c r="Z2954" s="127"/>
      <c r="AA2954" s="134"/>
    </row>
    <row r="2955" spans="1:31" ht="13.5" thickBot="1" x14ac:dyDescent="0.25">
      <c r="A2955" s="141"/>
      <c r="B2955" s="128"/>
      <c r="C2955" s="128"/>
      <c r="D2955" s="145"/>
      <c r="E2955" s="128"/>
      <c r="F2955" s="128"/>
      <c r="G2955" s="128"/>
      <c r="H2955" s="128"/>
      <c r="I2955" s="128"/>
      <c r="J2955" s="138"/>
      <c r="K2955" s="107" t="s">
        <v>14</v>
      </c>
      <c r="L2955" s="108" t="s">
        <v>60</v>
      </c>
      <c r="M2955" s="113" t="s">
        <v>68</v>
      </c>
      <c r="N2955" s="109">
        <v>600</v>
      </c>
      <c r="O2955" s="109">
        <v>3</v>
      </c>
      <c r="P2955" s="109">
        <v>5</v>
      </c>
      <c r="Q2955" s="109">
        <v>90</v>
      </c>
      <c r="R2955" s="110"/>
      <c r="S2955" s="128"/>
      <c r="T2955" s="128"/>
      <c r="U2955" s="128"/>
      <c r="V2955" s="128"/>
      <c r="W2955" s="128"/>
      <c r="X2955" s="128"/>
      <c r="Y2955" s="128"/>
      <c r="Z2955" s="128"/>
      <c r="AA2955" s="135"/>
    </row>
    <row r="2956" spans="1:31" x14ac:dyDescent="0.2">
      <c r="A2956" s="139" t="s">
        <v>1203</v>
      </c>
      <c r="B2956" s="126" t="s">
        <v>76</v>
      </c>
      <c r="C2956" s="142">
        <v>43666</v>
      </c>
      <c r="D2956" s="143" t="s">
        <v>78</v>
      </c>
      <c r="E2956" s="126"/>
      <c r="F2956" s="126"/>
      <c r="G2956" s="126"/>
      <c r="H2956" s="126"/>
      <c r="I2956" s="126"/>
      <c r="J2956" s="136" t="s">
        <v>79</v>
      </c>
      <c r="K2956" s="100" t="s">
        <v>23</v>
      </c>
      <c r="L2956" s="93" t="s">
        <v>60</v>
      </c>
      <c r="M2956" s="111" t="s">
        <v>179</v>
      </c>
      <c r="N2956" s="101">
        <v>600</v>
      </c>
      <c r="O2956" s="101">
        <v>3</v>
      </c>
      <c r="P2956" s="101">
        <v>18</v>
      </c>
      <c r="Q2956" s="101">
        <v>70</v>
      </c>
      <c r="R2956" s="102"/>
      <c r="S2956" s="126" t="s">
        <v>73</v>
      </c>
      <c r="T2956" s="126">
        <v>3</v>
      </c>
      <c r="U2956" s="126">
        <v>18</v>
      </c>
      <c r="V2956" s="126">
        <v>52</v>
      </c>
      <c r="W2956" s="126">
        <v>50</v>
      </c>
      <c r="X2956" s="126">
        <v>5288.35</v>
      </c>
      <c r="Y2956" s="126" t="s">
        <v>75</v>
      </c>
      <c r="Z2956" s="126"/>
      <c r="AA2956" s="133" t="s">
        <v>85</v>
      </c>
      <c r="AE2956" t="str">
        <f>IF(P2956&gt;U2956,"XXXX","")</f>
        <v/>
      </c>
    </row>
    <row r="2957" spans="1:31" x14ac:dyDescent="0.2">
      <c r="A2957" s="140"/>
      <c r="B2957" s="127"/>
      <c r="C2957" s="127"/>
      <c r="D2957" s="144"/>
      <c r="E2957" s="127"/>
      <c r="F2957" s="127"/>
      <c r="G2957" s="127"/>
      <c r="H2957" s="127"/>
      <c r="I2957" s="127"/>
      <c r="J2957" s="137"/>
      <c r="K2957" s="103" t="s">
        <v>13</v>
      </c>
      <c r="L2957" s="104" t="s">
        <v>60</v>
      </c>
      <c r="M2957" s="112" t="s">
        <v>67</v>
      </c>
      <c r="N2957" s="105">
        <v>600</v>
      </c>
      <c r="O2957" s="105">
        <v>3</v>
      </c>
      <c r="P2957" s="105">
        <v>5</v>
      </c>
      <c r="Q2957" s="105">
        <v>90</v>
      </c>
      <c r="R2957" s="106">
        <v>50</v>
      </c>
      <c r="S2957" s="127"/>
      <c r="T2957" s="127"/>
      <c r="U2957" s="127"/>
      <c r="V2957" s="127"/>
      <c r="W2957" s="127"/>
      <c r="X2957" s="127"/>
      <c r="Y2957" s="127"/>
      <c r="Z2957" s="127"/>
      <c r="AA2957" s="134"/>
    </row>
    <row r="2958" spans="1:31" ht="13.5" thickBot="1" x14ac:dyDescent="0.25">
      <c r="A2958" s="141"/>
      <c r="B2958" s="128"/>
      <c r="C2958" s="128"/>
      <c r="D2958" s="145"/>
      <c r="E2958" s="128"/>
      <c r="F2958" s="128"/>
      <c r="G2958" s="128"/>
      <c r="H2958" s="128"/>
      <c r="I2958" s="128"/>
      <c r="J2958" s="138"/>
      <c r="K2958" s="107" t="s">
        <v>14</v>
      </c>
      <c r="L2958" s="108" t="s">
        <v>60</v>
      </c>
      <c r="M2958" s="113" t="s">
        <v>68</v>
      </c>
      <c r="N2958" s="109">
        <v>600</v>
      </c>
      <c r="O2958" s="109">
        <v>3</v>
      </c>
      <c r="P2958" s="109">
        <v>5</v>
      </c>
      <c r="Q2958" s="109">
        <v>90</v>
      </c>
      <c r="R2958" s="110"/>
      <c r="S2958" s="128"/>
      <c r="T2958" s="128"/>
      <c r="U2958" s="128"/>
      <c r="V2958" s="128"/>
      <c r="W2958" s="128"/>
      <c r="X2958" s="128"/>
      <c r="Y2958" s="128"/>
      <c r="Z2958" s="128"/>
      <c r="AA2958" s="135"/>
    </row>
    <row r="2959" spans="1:31" x14ac:dyDescent="0.2">
      <c r="A2959" s="139" t="s">
        <v>1204</v>
      </c>
      <c r="B2959" s="126" t="s">
        <v>76</v>
      </c>
      <c r="C2959" s="142">
        <v>43666</v>
      </c>
      <c r="D2959" s="143" t="s">
        <v>78</v>
      </c>
      <c r="E2959" s="126"/>
      <c r="F2959" s="126"/>
      <c r="G2959" s="126"/>
      <c r="H2959" s="126"/>
      <c r="I2959" s="126"/>
      <c r="J2959" s="136" t="s">
        <v>79</v>
      </c>
      <c r="K2959" s="100" t="s">
        <v>23</v>
      </c>
      <c r="L2959" s="93" t="s">
        <v>60</v>
      </c>
      <c r="M2959" s="111" t="s">
        <v>179</v>
      </c>
      <c r="N2959" s="101">
        <v>600</v>
      </c>
      <c r="O2959" s="101">
        <v>3</v>
      </c>
      <c r="P2959" s="101">
        <v>18</v>
      </c>
      <c r="Q2959" s="101">
        <v>80</v>
      </c>
      <c r="R2959" s="102"/>
      <c r="S2959" s="126" t="s">
        <v>73</v>
      </c>
      <c r="T2959" s="126">
        <v>3</v>
      </c>
      <c r="U2959" s="126">
        <v>18</v>
      </c>
      <c r="V2959" s="126">
        <v>52</v>
      </c>
      <c r="W2959" s="126">
        <v>50</v>
      </c>
      <c r="X2959" s="126">
        <v>5288.35</v>
      </c>
      <c r="Y2959" s="126" t="s">
        <v>75</v>
      </c>
      <c r="Z2959" s="126"/>
      <c r="AA2959" s="133" t="s">
        <v>85</v>
      </c>
      <c r="AE2959" t="str">
        <f>IF(P2959&gt;U2959,"XXXX","")</f>
        <v/>
      </c>
    </row>
    <row r="2960" spans="1:31" x14ac:dyDescent="0.2">
      <c r="A2960" s="140"/>
      <c r="B2960" s="127"/>
      <c r="C2960" s="127"/>
      <c r="D2960" s="144"/>
      <c r="E2960" s="127"/>
      <c r="F2960" s="127"/>
      <c r="G2960" s="127"/>
      <c r="H2960" s="127"/>
      <c r="I2960" s="127"/>
      <c r="J2960" s="137"/>
      <c r="K2960" s="103" t="s">
        <v>13</v>
      </c>
      <c r="L2960" s="104" t="s">
        <v>60</v>
      </c>
      <c r="M2960" s="112" t="s">
        <v>67</v>
      </c>
      <c r="N2960" s="105">
        <v>600</v>
      </c>
      <c r="O2960" s="105">
        <v>3</v>
      </c>
      <c r="P2960" s="105">
        <v>5</v>
      </c>
      <c r="Q2960" s="105">
        <v>90</v>
      </c>
      <c r="R2960" s="106">
        <v>50</v>
      </c>
      <c r="S2960" s="127"/>
      <c r="T2960" s="127"/>
      <c r="U2960" s="127"/>
      <c r="V2960" s="127"/>
      <c r="W2960" s="127"/>
      <c r="X2960" s="127"/>
      <c r="Y2960" s="127"/>
      <c r="Z2960" s="127"/>
      <c r="AA2960" s="134"/>
    </row>
    <row r="2961" spans="1:31" ht="13.5" thickBot="1" x14ac:dyDescent="0.25">
      <c r="A2961" s="141"/>
      <c r="B2961" s="128"/>
      <c r="C2961" s="128"/>
      <c r="D2961" s="145"/>
      <c r="E2961" s="128"/>
      <c r="F2961" s="128"/>
      <c r="G2961" s="128"/>
      <c r="H2961" s="128"/>
      <c r="I2961" s="128"/>
      <c r="J2961" s="138"/>
      <c r="K2961" s="107" t="s">
        <v>14</v>
      </c>
      <c r="L2961" s="108" t="s">
        <v>60</v>
      </c>
      <c r="M2961" s="113" t="s">
        <v>68</v>
      </c>
      <c r="N2961" s="109">
        <v>600</v>
      </c>
      <c r="O2961" s="109">
        <v>3</v>
      </c>
      <c r="P2961" s="109">
        <v>5</v>
      </c>
      <c r="Q2961" s="109">
        <v>90</v>
      </c>
      <c r="R2961" s="110"/>
      <c r="S2961" s="128"/>
      <c r="T2961" s="128"/>
      <c r="U2961" s="128"/>
      <c r="V2961" s="128"/>
      <c r="W2961" s="128"/>
      <c r="X2961" s="128"/>
      <c r="Y2961" s="128"/>
      <c r="Z2961" s="128"/>
      <c r="AA2961" s="135"/>
    </row>
    <row r="2962" spans="1:31" x14ac:dyDescent="0.2">
      <c r="A2962" s="139" t="s">
        <v>1205</v>
      </c>
      <c r="B2962" s="126" t="s">
        <v>76</v>
      </c>
      <c r="C2962" s="142">
        <v>43666</v>
      </c>
      <c r="D2962" s="143" t="s">
        <v>78</v>
      </c>
      <c r="E2962" s="126"/>
      <c r="F2962" s="126"/>
      <c r="G2962" s="126"/>
      <c r="H2962" s="126"/>
      <c r="I2962" s="126"/>
      <c r="J2962" s="136" t="s">
        <v>79</v>
      </c>
      <c r="K2962" s="100" t="s">
        <v>23</v>
      </c>
      <c r="L2962" s="93" t="s">
        <v>60</v>
      </c>
      <c r="M2962" s="111" t="s">
        <v>179</v>
      </c>
      <c r="N2962" s="101">
        <v>600</v>
      </c>
      <c r="O2962" s="101">
        <v>3</v>
      </c>
      <c r="P2962" s="101">
        <v>18</v>
      </c>
      <c r="Q2962" s="101">
        <v>90</v>
      </c>
      <c r="R2962" s="102"/>
      <c r="S2962" s="126" t="s">
        <v>73</v>
      </c>
      <c r="T2962" s="126">
        <v>3</v>
      </c>
      <c r="U2962" s="126">
        <v>18</v>
      </c>
      <c r="V2962" s="126">
        <v>52</v>
      </c>
      <c r="W2962" s="126">
        <v>50</v>
      </c>
      <c r="X2962" s="126">
        <v>5288.35</v>
      </c>
      <c r="Y2962" s="126" t="s">
        <v>75</v>
      </c>
      <c r="Z2962" s="126"/>
      <c r="AA2962" s="133" t="s">
        <v>85</v>
      </c>
      <c r="AE2962" t="str">
        <f>IF(P2962&gt;U2962,"XXXX","")</f>
        <v/>
      </c>
    </row>
    <row r="2963" spans="1:31" x14ac:dyDescent="0.2">
      <c r="A2963" s="140"/>
      <c r="B2963" s="127"/>
      <c r="C2963" s="127"/>
      <c r="D2963" s="144"/>
      <c r="E2963" s="127"/>
      <c r="F2963" s="127"/>
      <c r="G2963" s="127"/>
      <c r="H2963" s="127"/>
      <c r="I2963" s="127"/>
      <c r="J2963" s="137"/>
      <c r="K2963" s="103" t="s">
        <v>13</v>
      </c>
      <c r="L2963" s="104" t="s">
        <v>60</v>
      </c>
      <c r="M2963" s="112" t="s">
        <v>67</v>
      </c>
      <c r="N2963" s="105">
        <v>600</v>
      </c>
      <c r="O2963" s="105">
        <v>3</v>
      </c>
      <c r="P2963" s="105">
        <v>5</v>
      </c>
      <c r="Q2963" s="105">
        <v>90</v>
      </c>
      <c r="R2963" s="106">
        <v>50</v>
      </c>
      <c r="S2963" s="127"/>
      <c r="T2963" s="127"/>
      <c r="U2963" s="127"/>
      <c r="V2963" s="127"/>
      <c r="W2963" s="127"/>
      <c r="X2963" s="127"/>
      <c r="Y2963" s="127"/>
      <c r="Z2963" s="127"/>
      <c r="AA2963" s="134"/>
    </row>
    <row r="2964" spans="1:31" ht="13.5" thickBot="1" x14ac:dyDescent="0.25">
      <c r="A2964" s="141"/>
      <c r="B2964" s="128"/>
      <c r="C2964" s="128"/>
      <c r="D2964" s="145"/>
      <c r="E2964" s="128"/>
      <c r="F2964" s="128"/>
      <c r="G2964" s="128"/>
      <c r="H2964" s="128"/>
      <c r="I2964" s="128"/>
      <c r="J2964" s="138"/>
      <c r="K2964" s="107" t="s">
        <v>14</v>
      </c>
      <c r="L2964" s="108" t="s">
        <v>60</v>
      </c>
      <c r="M2964" s="113" t="s">
        <v>68</v>
      </c>
      <c r="N2964" s="109">
        <v>600</v>
      </c>
      <c r="O2964" s="109">
        <v>3</v>
      </c>
      <c r="P2964" s="109">
        <v>5</v>
      </c>
      <c r="Q2964" s="109">
        <v>90</v>
      </c>
      <c r="R2964" s="110"/>
      <c r="S2964" s="128"/>
      <c r="T2964" s="128"/>
      <c r="U2964" s="128"/>
      <c r="V2964" s="128"/>
      <c r="W2964" s="128"/>
      <c r="X2964" s="128"/>
      <c r="Y2964" s="128"/>
      <c r="Z2964" s="128"/>
      <c r="AA2964" s="135"/>
    </row>
    <row r="2965" spans="1:31" x14ac:dyDescent="0.2">
      <c r="A2965" s="139" t="s">
        <v>1206</v>
      </c>
      <c r="B2965" s="126" t="s">
        <v>76</v>
      </c>
      <c r="C2965" s="142">
        <v>43666</v>
      </c>
      <c r="D2965" s="143" t="s">
        <v>78</v>
      </c>
      <c r="E2965" s="126"/>
      <c r="F2965" s="126"/>
      <c r="G2965" s="126"/>
      <c r="H2965" s="126"/>
      <c r="I2965" s="126"/>
      <c r="J2965" s="136" t="s">
        <v>79</v>
      </c>
      <c r="K2965" s="100" t="s">
        <v>23</v>
      </c>
      <c r="L2965" s="93" t="s">
        <v>60</v>
      </c>
      <c r="M2965" s="111" t="s">
        <v>179</v>
      </c>
      <c r="N2965" s="101">
        <v>600</v>
      </c>
      <c r="O2965" s="101">
        <v>3</v>
      </c>
      <c r="P2965" s="101">
        <v>18</v>
      </c>
      <c r="Q2965" s="101">
        <v>100</v>
      </c>
      <c r="R2965" s="102"/>
      <c r="S2965" s="126" t="s">
        <v>73</v>
      </c>
      <c r="T2965" s="126">
        <v>3</v>
      </c>
      <c r="U2965" s="126">
        <v>18</v>
      </c>
      <c r="V2965" s="126">
        <v>52</v>
      </c>
      <c r="W2965" s="126">
        <v>50</v>
      </c>
      <c r="X2965" s="126">
        <v>5288.35</v>
      </c>
      <c r="Y2965" s="126" t="s">
        <v>75</v>
      </c>
      <c r="Z2965" s="126"/>
      <c r="AA2965" s="133" t="s">
        <v>85</v>
      </c>
      <c r="AE2965" t="str">
        <f>IF(P2965&gt;U2965,"XXXX","")</f>
        <v/>
      </c>
    </row>
    <row r="2966" spans="1:31" x14ac:dyDescent="0.2">
      <c r="A2966" s="140"/>
      <c r="B2966" s="127"/>
      <c r="C2966" s="127"/>
      <c r="D2966" s="144"/>
      <c r="E2966" s="127"/>
      <c r="F2966" s="127"/>
      <c r="G2966" s="127"/>
      <c r="H2966" s="127"/>
      <c r="I2966" s="127"/>
      <c r="J2966" s="137"/>
      <c r="K2966" s="103" t="s">
        <v>13</v>
      </c>
      <c r="L2966" s="104" t="s">
        <v>60</v>
      </c>
      <c r="M2966" s="112" t="s">
        <v>67</v>
      </c>
      <c r="N2966" s="105">
        <v>600</v>
      </c>
      <c r="O2966" s="105">
        <v>3</v>
      </c>
      <c r="P2966" s="105">
        <v>5</v>
      </c>
      <c r="Q2966" s="105">
        <v>90</v>
      </c>
      <c r="R2966" s="106">
        <v>50</v>
      </c>
      <c r="S2966" s="127"/>
      <c r="T2966" s="127"/>
      <c r="U2966" s="127"/>
      <c r="V2966" s="127"/>
      <c r="W2966" s="127"/>
      <c r="X2966" s="127"/>
      <c r="Y2966" s="127"/>
      <c r="Z2966" s="127"/>
      <c r="AA2966" s="134"/>
    </row>
    <row r="2967" spans="1:31" ht="13.5" thickBot="1" x14ac:dyDescent="0.25">
      <c r="A2967" s="141"/>
      <c r="B2967" s="128"/>
      <c r="C2967" s="128"/>
      <c r="D2967" s="145"/>
      <c r="E2967" s="128"/>
      <c r="F2967" s="128"/>
      <c r="G2967" s="128"/>
      <c r="H2967" s="128"/>
      <c r="I2967" s="128"/>
      <c r="J2967" s="138"/>
      <c r="K2967" s="107" t="s">
        <v>14</v>
      </c>
      <c r="L2967" s="108" t="s">
        <v>60</v>
      </c>
      <c r="M2967" s="113" t="s">
        <v>68</v>
      </c>
      <c r="N2967" s="109">
        <v>600</v>
      </c>
      <c r="O2967" s="109">
        <v>3</v>
      </c>
      <c r="P2967" s="109">
        <v>5</v>
      </c>
      <c r="Q2967" s="109">
        <v>90</v>
      </c>
      <c r="R2967" s="110"/>
      <c r="S2967" s="128"/>
      <c r="T2967" s="128"/>
      <c r="U2967" s="128"/>
      <c r="V2967" s="128"/>
      <c r="W2967" s="128"/>
      <c r="X2967" s="128"/>
      <c r="Y2967" s="128"/>
      <c r="Z2967" s="128"/>
      <c r="AA2967" s="135"/>
    </row>
    <row r="2968" spans="1:31" x14ac:dyDescent="0.2">
      <c r="A2968" s="139" t="s">
        <v>1207</v>
      </c>
      <c r="B2968" s="126" t="s">
        <v>76</v>
      </c>
      <c r="C2968" s="142">
        <v>43666</v>
      </c>
      <c r="D2968" s="143" t="s">
        <v>78</v>
      </c>
      <c r="E2968" s="126"/>
      <c r="F2968" s="126"/>
      <c r="G2968" s="126"/>
      <c r="H2968" s="126"/>
      <c r="I2968" s="126"/>
      <c r="J2968" s="136" t="s">
        <v>79</v>
      </c>
      <c r="K2968" s="100" t="s">
        <v>23</v>
      </c>
      <c r="L2968" s="93" t="s">
        <v>60</v>
      </c>
      <c r="M2968" s="111" t="s">
        <v>179</v>
      </c>
      <c r="N2968" s="101">
        <v>600</v>
      </c>
      <c r="O2968" s="101">
        <v>3</v>
      </c>
      <c r="P2968" s="101">
        <v>18</v>
      </c>
      <c r="Q2968" s="101">
        <v>110</v>
      </c>
      <c r="R2968" s="102"/>
      <c r="S2968" s="126" t="s">
        <v>73</v>
      </c>
      <c r="T2968" s="126">
        <v>3</v>
      </c>
      <c r="U2968" s="126">
        <v>18</v>
      </c>
      <c r="V2968" s="126">
        <v>52</v>
      </c>
      <c r="W2968" s="126">
        <v>50</v>
      </c>
      <c r="X2968" s="126">
        <v>5288.35</v>
      </c>
      <c r="Y2968" s="126" t="s">
        <v>75</v>
      </c>
      <c r="Z2968" s="126"/>
      <c r="AA2968" s="133" t="s">
        <v>85</v>
      </c>
      <c r="AE2968" t="str">
        <f>IF(P2968&gt;U2968,"XXXX","")</f>
        <v/>
      </c>
    </row>
    <row r="2969" spans="1:31" x14ac:dyDescent="0.2">
      <c r="A2969" s="140"/>
      <c r="B2969" s="127"/>
      <c r="C2969" s="127"/>
      <c r="D2969" s="144"/>
      <c r="E2969" s="127"/>
      <c r="F2969" s="127"/>
      <c r="G2969" s="127"/>
      <c r="H2969" s="127"/>
      <c r="I2969" s="127"/>
      <c r="J2969" s="137"/>
      <c r="K2969" s="103" t="s">
        <v>13</v>
      </c>
      <c r="L2969" s="104" t="s">
        <v>60</v>
      </c>
      <c r="M2969" s="112" t="s">
        <v>67</v>
      </c>
      <c r="N2969" s="105">
        <v>600</v>
      </c>
      <c r="O2969" s="105">
        <v>3</v>
      </c>
      <c r="P2969" s="105">
        <v>5</v>
      </c>
      <c r="Q2969" s="105">
        <v>90</v>
      </c>
      <c r="R2969" s="106">
        <v>50</v>
      </c>
      <c r="S2969" s="127"/>
      <c r="T2969" s="127"/>
      <c r="U2969" s="127"/>
      <c r="V2969" s="127"/>
      <c r="W2969" s="127"/>
      <c r="X2969" s="127"/>
      <c r="Y2969" s="127"/>
      <c r="Z2969" s="127"/>
      <c r="AA2969" s="134"/>
    </row>
    <row r="2970" spans="1:31" ht="13.5" thickBot="1" x14ac:dyDescent="0.25">
      <c r="A2970" s="141"/>
      <c r="B2970" s="128"/>
      <c r="C2970" s="128"/>
      <c r="D2970" s="145"/>
      <c r="E2970" s="128"/>
      <c r="F2970" s="128"/>
      <c r="G2970" s="128"/>
      <c r="H2970" s="128"/>
      <c r="I2970" s="128"/>
      <c r="J2970" s="138"/>
      <c r="K2970" s="107" t="s">
        <v>14</v>
      </c>
      <c r="L2970" s="108" t="s">
        <v>60</v>
      </c>
      <c r="M2970" s="113" t="s">
        <v>68</v>
      </c>
      <c r="N2970" s="109">
        <v>600</v>
      </c>
      <c r="O2970" s="109">
        <v>3</v>
      </c>
      <c r="P2970" s="109">
        <v>5</v>
      </c>
      <c r="Q2970" s="109">
        <v>90</v>
      </c>
      <c r="R2970" s="110"/>
      <c r="S2970" s="128"/>
      <c r="T2970" s="128"/>
      <c r="U2970" s="128"/>
      <c r="V2970" s="128"/>
      <c r="W2970" s="128"/>
      <c r="X2970" s="128"/>
      <c r="Y2970" s="128"/>
      <c r="Z2970" s="128"/>
      <c r="AA2970" s="135"/>
    </row>
    <row r="2971" spans="1:31" x14ac:dyDescent="0.2">
      <c r="A2971" s="139" t="s">
        <v>1208</v>
      </c>
      <c r="B2971" s="126" t="s">
        <v>76</v>
      </c>
      <c r="C2971" s="142">
        <v>43666</v>
      </c>
      <c r="D2971" s="143" t="s">
        <v>78</v>
      </c>
      <c r="E2971" s="126"/>
      <c r="F2971" s="126"/>
      <c r="G2971" s="126"/>
      <c r="H2971" s="126"/>
      <c r="I2971" s="126"/>
      <c r="J2971" s="136" t="s">
        <v>79</v>
      </c>
      <c r="K2971" s="100" t="s">
        <v>23</v>
      </c>
      <c r="L2971" s="93" t="s">
        <v>60</v>
      </c>
      <c r="M2971" s="111" t="s">
        <v>179</v>
      </c>
      <c r="N2971" s="101">
        <v>600</v>
      </c>
      <c r="O2971" s="101">
        <v>3</v>
      </c>
      <c r="P2971" s="101">
        <v>18</v>
      </c>
      <c r="Q2971" s="101">
        <v>125</v>
      </c>
      <c r="R2971" s="102"/>
      <c r="S2971" s="126" t="s">
        <v>73</v>
      </c>
      <c r="T2971" s="126">
        <v>3</v>
      </c>
      <c r="U2971" s="126">
        <v>18</v>
      </c>
      <c r="V2971" s="126">
        <v>52</v>
      </c>
      <c r="W2971" s="126">
        <v>50</v>
      </c>
      <c r="X2971" s="126">
        <v>5288.35</v>
      </c>
      <c r="Y2971" s="126" t="s">
        <v>75</v>
      </c>
      <c r="Z2971" s="126"/>
      <c r="AA2971" s="133" t="s">
        <v>85</v>
      </c>
      <c r="AE2971" t="str">
        <f>IF(P2971&gt;U2971,"XXXX","")</f>
        <v/>
      </c>
    </row>
    <row r="2972" spans="1:31" x14ac:dyDescent="0.2">
      <c r="A2972" s="140"/>
      <c r="B2972" s="127"/>
      <c r="C2972" s="127"/>
      <c r="D2972" s="144"/>
      <c r="E2972" s="127"/>
      <c r="F2972" s="127"/>
      <c r="G2972" s="127"/>
      <c r="H2972" s="127"/>
      <c r="I2972" s="127"/>
      <c r="J2972" s="137"/>
      <c r="K2972" s="103" t="s">
        <v>13</v>
      </c>
      <c r="L2972" s="104" t="s">
        <v>60</v>
      </c>
      <c r="M2972" s="112" t="s">
        <v>67</v>
      </c>
      <c r="N2972" s="105">
        <v>600</v>
      </c>
      <c r="O2972" s="105">
        <v>3</v>
      </c>
      <c r="P2972" s="105">
        <v>5</v>
      </c>
      <c r="Q2972" s="105">
        <v>90</v>
      </c>
      <c r="R2972" s="106">
        <v>50</v>
      </c>
      <c r="S2972" s="127"/>
      <c r="T2972" s="127"/>
      <c r="U2972" s="127"/>
      <c r="V2972" s="127"/>
      <c r="W2972" s="127"/>
      <c r="X2972" s="127"/>
      <c r="Y2972" s="127"/>
      <c r="Z2972" s="127"/>
      <c r="AA2972" s="134"/>
    </row>
    <row r="2973" spans="1:31" ht="13.5" thickBot="1" x14ac:dyDescent="0.25">
      <c r="A2973" s="141"/>
      <c r="B2973" s="128"/>
      <c r="C2973" s="128"/>
      <c r="D2973" s="145"/>
      <c r="E2973" s="128"/>
      <c r="F2973" s="128"/>
      <c r="G2973" s="128"/>
      <c r="H2973" s="128"/>
      <c r="I2973" s="128"/>
      <c r="J2973" s="138"/>
      <c r="K2973" s="107" t="s">
        <v>14</v>
      </c>
      <c r="L2973" s="108" t="s">
        <v>60</v>
      </c>
      <c r="M2973" s="113" t="s">
        <v>68</v>
      </c>
      <c r="N2973" s="109">
        <v>600</v>
      </c>
      <c r="O2973" s="109">
        <v>3</v>
      </c>
      <c r="P2973" s="109">
        <v>5</v>
      </c>
      <c r="Q2973" s="109">
        <v>90</v>
      </c>
      <c r="R2973" s="110"/>
      <c r="S2973" s="128"/>
      <c r="T2973" s="128"/>
      <c r="U2973" s="128"/>
      <c r="V2973" s="128"/>
      <c r="W2973" s="128"/>
      <c r="X2973" s="128"/>
      <c r="Y2973" s="128"/>
      <c r="Z2973" s="128"/>
      <c r="AA2973" s="135"/>
    </row>
    <row r="2974" spans="1:31" x14ac:dyDescent="0.2">
      <c r="A2974" s="139" t="s">
        <v>1209</v>
      </c>
      <c r="B2974" s="126" t="s">
        <v>76</v>
      </c>
      <c r="C2974" s="142">
        <v>43666</v>
      </c>
      <c r="D2974" s="143" t="s">
        <v>78</v>
      </c>
      <c r="E2974" s="126"/>
      <c r="F2974" s="126"/>
      <c r="G2974" s="126"/>
      <c r="H2974" s="126"/>
      <c r="I2974" s="126"/>
      <c r="J2974" s="136" t="s">
        <v>79</v>
      </c>
      <c r="K2974" s="100" t="s">
        <v>23</v>
      </c>
      <c r="L2974" s="93" t="s">
        <v>60</v>
      </c>
      <c r="M2974" s="111" t="s">
        <v>181</v>
      </c>
      <c r="N2974" s="101">
        <v>240</v>
      </c>
      <c r="O2974" s="101">
        <v>3</v>
      </c>
      <c r="P2974" s="101">
        <v>100</v>
      </c>
      <c r="Q2974" s="101">
        <v>70</v>
      </c>
      <c r="R2974" s="102"/>
      <c r="S2974" s="126">
        <v>200</v>
      </c>
      <c r="T2974" s="126">
        <v>3</v>
      </c>
      <c r="U2974" s="126">
        <v>100</v>
      </c>
      <c r="V2974" s="126">
        <v>48.3</v>
      </c>
      <c r="W2974" s="126">
        <v>15</v>
      </c>
      <c r="X2974" s="126">
        <v>5288.35</v>
      </c>
      <c r="Y2974" s="126" t="s">
        <v>75</v>
      </c>
      <c r="Z2974" s="126"/>
      <c r="AA2974" s="133" t="s">
        <v>85</v>
      </c>
      <c r="AE2974" t="str">
        <f>IF(P2974&gt;U2974,"XXXX","")</f>
        <v/>
      </c>
    </row>
    <row r="2975" spans="1:31" x14ac:dyDescent="0.2">
      <c r="A2975" s="140"/>
      <c r="B2975" s="127"/>
      <c r="C2975" s="127"/>
      <c r="D2975" s="144"/>
      <c r="E2975" s="127"/>
      <c r="F2975" s="127"/>
      <c r="G2975" s="127"/>
      <c r="H2975" s="127"/>
      <c r="I2975" s="127"/>
      <c r="J2975" s="137"/>
      <c r="K2975" s="103" t="s">
        <v>13</v>
      </c>
      <c r="L2975" s="104" t="s">
        <v>60</v>
      </c>
      <c r="M2975" s="112" t="s">
        <v>67</v>
      </c>
      <c r="N2975" s="105">
        <v>240</v>
      </c>
      <c r="O2975" s="105">
        <v>3</v>
      </c>
      <c r="P2975" s="105">
        <v>5</v>
      </c>
      <c r="Q2975" s="105">
        <v>90</v>
      </c>
      <c r="R2975" s="106">
        <v>25</v>
      </c>
      <c r="S2975" s="127"/>
      <c r="T2975" s="127"/>
      <c r="U2975" s="127"/>
      <c r="V2975" s="127"/>
      <c r="W2975" s="127"/>
      <c r="X2975" s="127"/>
      <c r="Y2975" s="127"/>
      <c r="Z2975" s="127"/>
      <c r="AA2975" s="134"/>
    </row>
    <row r="2976" spans="1:31" ht="13.5" thickBot="1" x14ac:dyDescent="0.25">
      <c r="A2976" s="141"/>
      <c r="B2976" s="128"/>
      <c r="C2976" s="128"/>
      <c r="D2976" s="145"/>
      <c r="E2976" s="128"/>
      <c r="F2976" s="128"/>
      <c r="G2976" s="128"/>
      <c r="H2976" s="128"/>
      <c r="I2976" s="128"/>
      <c r="J2976" s="138"/>
      <c r="K2976" s="107" t="s">
        <v>14</v>
      </c>
      <c r="L2976" s="108" t="s">
        <v>60</v>
      </c>
      <c r="M2976" s="113" t="s">
        <v>68</v>
      </c>
      <c r="N2976" s="109">
        <v>240</v>
      </c>
      <c r="O2976" s="109">
        <v>3</v>
      </c>
      <c r="P2976" s="109">
        <v>5</v>
      </c>
      <c r="Q2976" s="109">
        <v>90</v>
      </c>
      <c r="R2976" s="110"/>
      <c r="S2976" s="128"/>
      <c r="T2976" s="128"/>
      <c r="U2976" s="128"/>
      <c r="V2976" s="128"/>
      <c r="W2976" s="128"/>
      <c r="X2976" s="128"/>
      <c r="Y2976" s="128"/>
      <c r="Z2976" s="128"/>
      <c r="AA2976" s="135"/>
    </row>
    <row r="2977" spans="1:31" x14ac:dyDescent="0.2">
      <c r="A2977" s="139" t="s">
        <v>1210</v>
      </c>
      <c r="B2977" s="126" t="s">
        <v>76</v>
      </c>
      <c r="C2977" s="142">
        <v>43666</v>
      </c>
      <c r="D2977" s="143" t="s">
        <v>78</v>
      </c>
      <c r="E2977" s="126"/>
      <c r="F2977" s="126"/>
      <c r="G2977" s="126"/>
      <c r="H2977" s="126"/>
      <c r="I2977" s="126"/>
      <c r="J2977" s="136" t="s">
        <v>79</v>
      </c>
      <c r="K2977" s="100" t="s">
        <v>23</v>
      </c>
      <c r="L2977" s="93" t="s">
        <v>60</v>
      </c>
      <c r="M2977" s="111" t="s">
        <v>181</v>
      </c>
      <c r="N2977" s="101">
        <v>240</v>
      </c>
      <c r="O2977" s="101">
        <v>3</v>
      </c>
      <c r="P2977" s="101">
        <v>100</v>
      </c>
      <c r="Q2977" s="101">
        <v>80</v>
      </c>
      <c r="R2977" s="102"/>
      <c r="S2977" s="126">
        <v>200</v>
      </c>
      <c r="T2977" s="126">
        <v>3</v>
      </c>
      <c r="U2977" s="126">
        <v>100</v>
      </c>
      <c r="V2977" s="126">
        <v>48.3</v>
      </c>
      <c r="W2977" s="126">
        <v>15</v>
      </c>
      <c r="X2977" s="126">
        <v>5288.35</v>
      </c>
      <c r="Y2977" s="126" t="s">
        <v>75</v>
      </c>
      <c r="Z2977" s="126"/>
      <c r="AA2977" s="133" t="s">
        <v>85</v>
      </c>
      <c r="AE2977" t="str">
        <f>IF(P2977&gt;U2977,"XXXX","")</f>
        <v/>
      </c>
    </row>
    <row r="2978" spans="1:31" x14ac:dyDescent="0.2">
      <c r="A2978" s="140"/>
      <c r="B2978" s="127"/>
      <c r="C2978" s="127"/>
      <c r="D2978" s="144"/>
      <c r="E2978" s="127"/>
      <c r="F2978" s="127"/>
      <c r="G2978" s="127"/>
      <c r="H2978" s="127"/>
      <c r="I2978" s="127"/>
      <c r="J2978" s="137"/>
      <c r="K2978" s="103" t="s">
        <v>13</v>
      </c>
      <c r="L2978" s="104" t="s">
        <v>60</v>
      </c>
      <c r="M2978" s="112" t="s">
        <v>67</v>
      </c>
      <c r="N2978" s="105">
        <v>240</v>
      </c>
      <c r="O2978" s="105">
        <v>3</v>
      </c>
      <c r="P2978" s="105">
        <v>5</v>
      </c>
      <c r="Q2978" s="105">
        <v>90</v>
      </c>
      <c r="R2978" s="106">
        <v>25</v>
      </c>
      <c r="S2978" s="127"/>
      <c r="T2978" s="127"/>
      <c r="U2978" s="127"/>
      <c r="V2978" s="127"/>
      <c r="W2978" s="127"/>
      <c r="X2978" s="127"/>
      <c r="Y2978" s="127"/>
      <c r="Z2978" s="127"/>
      <c r="AA2978" s="134"/>
    </row>
    <row r="2979" spans="1:31" ht="13.5" thickBot="1" x14ac:dyDescent="0.25">
      <c r="A2979" s="141"/>
      <c r="B2979" s="128"/>
      <c r="C2979" s="128"/>
      <c r="D2979" s="145"/>
      <c r="E2979" s="128"/>
      <c r="F2979" s="128"/>
      <c r="G2979" s="128"/>
      <c r="H2979" s="128"/>
      <c r="I2979" s="128"/>
      <c r="J2979" s="138"/>
      <c r="K2979" s="107" t="s">
        <v>14</v>
      </c>
      <c r="L2979" s="108" t="s">
        <v>60</v>
      </c>
      <c r="M2979" s="113" t="s">
        <v>68</v>
      </c>
      <c r="N2979" s="109">
        <v>240</v>
      </c>
      <c r="O2979" s="109">
        <v>3</v>
      </c>
      <c r="P2979" s="109">
        <v>5</v>
      </c>
      <c r="Q2979" s="109">
        <v>90</v>
      </c>
      <c r="R2979" s="110"/>
      <c r="S2979" s="128"/>
      <c r="T2979" s="128"/>
      <c r="U2979" s="128"/>
      <c r="V2979" s="128"/>
      <c r="W2979" s="128"/>
      <c r="X2979" s="128"/>
      <c r="Y2979" s="128"/>
      <c r="Z2979" s="128"/>
      <c r="AA2979" s="135"/>
    </row>
    <row r="2980" spans="1:31" x14ac:dyDescent="0.2">
      <c r="A2980" s="139" t="s">
        <v>1211</v>
      </c>
      <c r="B2980" s="126" t="s">
        <v>76</v>
      </c>
      <c r="C2980" s="142">
        <v>43666</v>
      </c>
      <c r="D2980" s="143" t="s">
        <v>78</v>
      </c>
      <c r="E2980" s="126"/>
      <c r="F2980" s="126"/>
      <c r="G2980" s="126"/>
      <c r="H2980" s="126"/>
      <c r="I2980" s="126"/>
      <c r="J2980" s="136" t="s">
        <v>79</v>
      </c>
      <c r="K2980" s="100" t="s">
        <v>23</v>
      </c>
      <c r="L2980" s="93" t="s">
        <v>60</v>
      </c>
      <c r="M2980" s="111" t="s">
        <v>181</v>
      </c>
      <c r="N2980" s="101">
        <v>240</v>
      </c>
      <c r="O2980" s="101">
        <v>3</v>
      </c>
      <c r="P2980" s="101">
        <v>100</v>
      </c>
      <c r="Q2980" s="101">
        <v>90</v>
      </c>
      <c r="R2980" s="102"/>
      <c r="S2980" s="126">
        <v>200</v>
      </c>
      <c r="T2980" s="126">
        <v>3</v>
      </c>
      <c r="U2980" s="126">
        <v>100</v>
      </c>
      <c r="V2980" s="126">
        <v>48.3</v>
      </c>
      <c r="W2980" s="126">
        <v>15</v>
      </c>
      <c r="X2980" s="126">
        <v>5288.35</v>
      </c>
      <c r="Y2980" s="126" t="s">
        <v>75</v>
      </c>
      <c r="Z2980" s="126"/>
      <c r="AA2980" s="133" t="s">
        <v>85</v>
      </c>
      <c r="AE2980" t="str">
        <f>IF(P2980&gt;U2980,"XXXX","")</f>
        <v/>
      </c>
    </row>
    <row r="2981" spans="1:31" x14ac:dyDescent="0.2">
      <c r="A2981" s="140"/>
      <c r="B2981" s="127"/>
      <c r="C2981" s="127"/>
      <c r="D2981" s="144"/>
      <c r="E2981" s="127"/>
      <c r="F2981" s="127"/>
      <c r="G2981" s="127"/>
      <c r="H2981" s="127"/>
      <c r="I2981" s="127"/>
      <c r="J2981" s="137"/>
      <c r="K2981" s="103" t="s">
        <v>13</v>
      </c>
      <c r="L2981" s="104" t="s">
        <v>60</v>
      </c>
      <c r="M2981" s="112" t="s">
        <v>67</v>
      </c>
      <c r="N2981" s="105">
        <v>240</v>
      </c>
      <c r="O2981" s="105">
        <v>3</v>
      </c>
      <c r="P2981" s="105">
        <v>5</v>
      </c>
      <c r="Q2981" s="105">
        <v>90</v>
      </c>
      <c r="R2981" s="106">
        <v>25</v>
      </c>
      <c r="S2981" s="127"/>
      <c r="T2981" s="127"/>
      <c r="U2981" s="127"/>
      <c r="V2981" s="127"/>
      <c r="W2981" s="127"/>
      <c r="X2981" s="127"/>
      <c r="Y2981" s="127"/>
      <c r="Z2981" s="127"/>
      <c r="AA2981" s="134"/>
    </row>
    <row r="2982" spans="1:31" ht="13.5" thickBot="1" x14ac:dyDescent="0.25">
      <c r="A2982" s="141"/>
      <c r="B2982" s="128"/>
      <c r="C2982" s="128"/>
      <c r="D2982" s="145"/>
      <c r="E2982" s="128"/>
      <c r="F2982" s="128"/>
      <c r="G2982" s="128"/>
      <c r="H2982" s="128"/>
      <c r="I2982" s="128"/>
      <c r="J2982" s="138"/>
      <c r="K2982" s="107" t="s">
        <v>14</v>
      </c>
      <c r="L2982" s="108" t="s">
        <v>60</v>
      </c>
      <c r="M2982" s="113" t="s">
        <v>68</v>
      </c>
      <c r="N2982" s="109">
        <v>240</v>
      </c>
      <c r="O2982" s="109">
        <v>3</v>
      </c>
      <c r="P2982" s="109">
        <v>5</v>
      </c>
      <c r="Q2982" s="109">
        <v>90</v>
      </c>
      <c r="R2982" s="110"/>
      <c r="S2982" s="128"/>
      <c r="T2982" s="128"/>
      <c r="U2982" s="128"/>
      <c r="V2982" s="128"/>
      <c r="W2982" s="128"/>
      <c r="X2982" s="128"/>
      <c r="Y2982" s="128"/>
      <c r="Z2982" s="128"/>
      <c r="AA2982" s="135"/>
    </row>
    <row r="2983" spans="1:31" x14ac:dyDescent="0.2">
      <c r="A2983" s="139" t="s">
        <v>1212</v>
      </c>
      <c r="B2983" s="126" t="s">
        <v>76</v>
      </c>
      <c r="C2983" s="142">
        <v>43666</v>
      </c>
      <c r="D2983" s="143" t="s">
        <v>78</v>
      </c>
      <c r="E2983" s="126"/>
      <c r="F2983" s="126"/>
      <c r="G2983" s="126"/>
      <c r="H2983" s="126"/>
      <c r="I2983" s="126"/>
      <c r="J2983" s="136" t="s">
        <v>79</v>
      </c>
      <c r="K2983" s="100" t="s">
        <v>23</v>
      </c>
      <c r="L2983" s="93" t="s">
        <v>60</v>
      </c>
      <c r="M2983" s="111" t="s">
        <v>181</v>
      </c>
      <c r="N2983" s="101">
        <v>240</v>
      </c>
      <c r="O2983" s="101">
        <v>3</v>
      </c>
      <c r="P2983" s="101">
        <v>100</v>
      </c>
      <c r="Q2983" s="101">
        <v>100</v>
      </c>
      <c r="R2983" s="102"/>
      <c r="S2983" s="126">
        <v>200</v>
      </c>
      <c r="T2983" s="126">
        <v>3</v>
      </c>
      <c r="U2983" s="126">
        <v>100</v>
      </c>
      <c r="V2983" s="126">
        <v>48.3</v>
      </c>
      <c r="W2983" s="126">
        <v>15</v>
      </c>
      <c r="X2983" s="126">
        <v>5288.35</v>
      </c>
      <c r="Y2983" s="126" t="s">
        <v>75</v>
      </c>
      <c r="Z2983" s="126"/>
      <c r="AA2983" s="133" t="s">
        <v>85</v>
      </c>
      <c r="AE2983" t="str">
        <f>IF(P2983&gt;U2983,"XXXX","")</f>
        <v/>
      </c>
    </row>
    <row r="2984" spans="1:31" x14ac:dyDescent="0.2">
      <c r="A2984" s="140"/>
      <c r="B2984" s="127"/>
      <c r="C2984" s="127"/>
      <c r="D2984" s="144"/>
      <c r="E2984" s="127"/>
      <c r="F2984" s="127"/>
      <c r="G2984" s="127"/>
      <c r="H2984" s="127"/>
      <c r="I2984" s="127"/>
      <c r="J2984" s="137"/>
      <c r="K2984" s="103" t="s">
        <v>13</v>
      </c>
      <c r="L2984" s="104" t="s">
        <v>60</v>
      </c>
      <c r="M2984" s="112" t="s">
        <v>67</v>
      </c>
      <c r="N2984" s="105">
        <v>240</v>
      </c>
      <c r="O2984" s="105">
        <v>3</v>
      </c>
      <c r="P2984" s="105">
        <v>5</v>
      </c>
      <c r="Q2984" s="105">
        <v>90</v>
      </c>
      <c r="R2984" s="106">
        <v>25</v>
      </c>
      <c r="S2984" s="127"/>
      <c r="T2984" s="127"/>
      <c r="U2984" s="127"/>
      <c r="V2984" s="127"/>
      <c r="W2984" s="127"/>
      <c r="X2984" s="127"/>
      <c r="Y2984" s="127"/>
      <c r="Z2984" s="127"/>
      <c r="AA2984" s="134"/>
    </row>
    <row r="2985" spans="1:31" ht="13.5" thickBot="1" x14ac:dyDescent="0.25">
      <c r="A2985" s="141"/>
      <c r="B2985" s="128"/>
      <c r="C2985" s="128"/>
      <c r="D2985" s="145"/>
      <c r="E2985" s="128"/>
      <c r="F2985" s="128"/>
      <c r="G2985" s="128"/>
      <c r="H2985" s="128"/>
      <c r="I2985" s="128"/>
      <c r="J2985" s="138"/>
      <c r="K2985" s="107" t="s">
        <v>14</v>
      </c>
      <c r="L2985" s="108" t="s">
        <v>60</v>
      </c>
      <c r="M2985" s="113" t="s">
        <v>68</v>
      </c>
      <c r="N2985" s="109">
        <v>240</v>
      </c>
      <c r="O2985" s="109">
        <v>3</v>
      </c>
      <c r="P2985" s="109">
        <v>5</v>
      </c>
      <c r="Q2985" s="109">
        <v>90</v>
      </c>
      <c r="R2985" s="110"/>
      <c r="S2985" s="128"/>
      <c r="T2985" s="128"/>
      <c r="U2985" s="128"/>
      <c r="V2985" s="128"/>
      <c r="W2985" s="128"/>
      <c r="X2985" s="128"/>
      <c r="Y2985" s="128"/>
      <c r="Z2985" s="128"/>
      <c r="AA2985" s="135"/>
    </row>
    <row r="2986" spans="1:31" x14ac:dyDescent="0.2">
      <c r="A2986" s="139" t="s">
        <v>1213</v>
      </c>
      <c r="B2986" s="126" t="s">
        <v>76</v>
      </c>
      <c r="C2986" s="142">
        <v>43666</v>
      </c>
      <c r="D2986" s="143" t="s">
        <v>78</v>
      </c>
      <c r="E2986" s="126"/>
      <c r="F2986" s="126"/>
      <c r="G2986" s="126"/>
      <c r="H2986" s="126"/>
      <c r="I2986" s="126"/>
      <c r="J2986" s="136" t="s">
        <v>79</v>
      </c>
      <c r="K2986" s="100" t="s">
        <v>23</v>
      </c>
      <c r="L2986" s="93" t="s">
        <v>60</v>
      </c>
      <c r="M2986" s="111" t="s">
        <v>181</v>
      </c>
      <c r="N2986" s="101">
        <v>240</v>
      </c>
      <c r="O2986" s="101">
        <v>3</v>
      </c>
      <c r="P2986" s="101">
        <v>100</v>
      </c>
      <c r="Q2986" s="101">
        <v>110</v>
      </c>
      <c r="R2986" s="102"/>
      <c r="S2986" s="126">
        <v>200</v>
      </c>
      <c r="T2986" s="126">
        <v>3</v>
      </c>
      <c r="U2986" s="126">
        <v>100</v>
      </c>
      <c r="V2986" s="126">
        <v>48.3</v>
      </c>
      <c r="W2986" s="126">
        <v>15</v>
      </c>
      <c r="X2986" s="126">
        <v>5288.35</v>
      </c>
      <c r="Y2986" s="126" t="s">
        <v>75</v>
      </c>
      <c r="Z2986" s="126"/>
      <c r="AA2986" s="133" t="s">
        <v>85</v>
      </c>
      <c r="AE2986" t="str">
        <f>IF(P2986&gt;U2986,"XXXX","")</f>
        <v/>
      </c>
    </row>
    <row r="2987" spans="1:31" x14ac:dyDescent="0.2">
      <c r="A2987" s="140"/>
      <c r="B2987" s="127"/>
      <c r="C2987" s="127"/>
      <c r="D2987" s="144"/>
      <c r="E2987" s="127"/>
      <c r="F2987" s="127"/>
      <c r="G2987" s="127"/>
      <c r="H2987" s="127"/>
      <c r="I2987" s="127"/>
      <c r="J2987" s="137"/>
      <c r="K2987" s="103" t="s">
        <v>13</v>
      </c>
      <c r="L2987" s="104" t="s">
        <v>60</v>
      </c>
      <c r="M2987" s="112" t="s">
        <v>67</v>
      </c>
      <c r="N2987" s="105">
        <v>240</v>
      </c>
      <c r="O2987" s="105">
        <v>3</v>
      </c>
      <c r="P2987" s="105">
        <v>5</v>
      </c>
      <c r="Q2987" s="105">
        <v>90</v>
      </c>
      <c r="R2987" s="106">
        <v>25</v>
      </c>
      <c r="S2987" s="127"/>
      <c r="T2987" s="127"/>
      <c r="U2987" s="127"/>
      <c r="V2987" s="127"/>
      <c r="W2987" s="127"/>
      <c r="X2987" s="127"/>
      <c r="Y2987" s="127"/>
      <c r="Z2987" s="127"/>
      <c r="AA2987" s="134"/>
    </row>
    <row r="2988" spans="1:31" ht="13.5" thickBot="1" x14ac:dyDescent="0.25">
      <c r="A2988" s="141"/>
      <c r="B2988" s="128"/>
      <c r="C2988" s="128"/>
      <c r="D2988" s="145"/>
      <c r="E2988" s="128"/>
      <c r="F2988" s="128"/>
      <c r="G2988" s="128"/>
      <c r="H2988" s="128"/>
      <c r="I2988" s="128"/>
      <c r="J2988" s="138"/>
      <c r="K2988" s="107" t="s">
        <v>14</v>
      </c>
      <c r="L2988" s="108" t="s">
        <v>60</v>
      </c>
      <c r="M2988" s="113" t="s">
        <v>68</v>
      </c>
      <c r="N2988" s="109">
        <v>240</v>
      </c>
      <c r="O2988" s="109">
        <v>3</v>
      </c>
      <c r="P2988" s="109">
        <v>5</v>
      </c>
      <c r="Q2988" s="109">
        <v>90</v>
      </c>
      <c r="R2988" s="110"/>
      <c r="S2988" s="128"/>
      <c r="T2988" s="128"/>
      <c r="U2988" s="128"/>
      <c r="V2988" s="128"/>
      <c r="W2988" s="128"/>
      <c r="X2988" s="128"/>
      <c r="Y2988" s="128"/>
      <c r="Z2988" s="128"/>
      <c r="AA2988" s="135"/>
    </row>
    <row r="2989" spans="1:31" x14ac:dyDescent="0.2">
      <c r="A2989" s="139" t="s">
        <v>1214</v>
      </c>
      <c r="B2989" s="126" t="s">
        <v>76</v>
      </c>
      <c r="C2989" s="142">
        <v>43666</v>
      </c>
      <c r="D2989" s="143" t="s">
        <v>78</v>
      </c>
      <c r="E2989" s="126"/>
      <c r="F2989" s="126"/>
      <c r="G2989" s="126"/>
      <c r="H2989" s="126"/>
      <c r="I2989" s="126"/>
      <c r="J2989" s="136" t="s">
        <v>79</v>
      </c>
      <c r="K2989" s="100" t="s">
        <v>23</v>
      </c>
      <c r="L2989" s="93" t="s">
        <v>60</v>
      </c>
      <c r="M2989" s="111" t="s">
        <v>181</v>
      </c>
      <c r="N2989" s="101">
        <v>240</v>
      </c>
      <c r="O2989" s="101">
        <v>3</v>
      </c>
      <c r="P2989" s="101">
        <v>100</v>
      </c>
      <c r="Q2989" s="101">
        <v>125</v>
      </c>
      <c r="R2989" s="102"/>
      <c r="S2989" s="126">
        <v>200</v>
      </c>
      <c r="T2989" s="126">
        <v>3</v>
      </c>
      <c r="U2989" s="126">
        <v>100</v>
      </c>
      <c r="V2989" s="126">
        <v>48.3</v>
      </c>
      <c r="W2989" s="126">
        <v>15</v>
      </c>
      <c r="X2989" s="126">
        <v>5288.35</v>
      </c>
      <c r="Y2989" s="126" t="s">
        <v>75</v>
      </c>
      <c r="Z2989" s="126"/>
      <c r="AA2989" s="133" t="s">
        <v>85</v>
      </c>
      <c r="AE2989" t="str">
        <f>IF(P2989&gt;U2989,"XXXX","")</f>
        <v/>
      </c>
    </row>
    <row r="2990" spans="1:31" x14ac:dyDescent="0.2">
      <c r="A2990" s="140"/>
      <c r="B2990" s="127"/>
      <c r="C2990" s="127"/>
      <c r="D2990" s="144"/>
      <c r="E2990" s="127"/>
      <c r="F2990" s="127"/>
      <c r="G2990" s="127"/>
      <c r="H2990" s="127"/>
      <c r="I2990" s="127"/>
      <c r="J2990" s="137"/>
      <c r="K2990" s="103" t="s">
        <v>13</v>
      </c>
      <c r="L2990" s="104" t="s">
        <v>60</v>
      </c>
      <c r="M2990" s="112" t="s">
        <v>67</v>
      </c>
      <c r="N2990" s="105">
        <v>240</v>
      </c>
      <c r="O2990" s="105">
        <v>3</v>
      </c>
      <c r="P2990" s="105">
        <v>5</v>
      </c>
      <c r="Q2990" s="105">
        <v>90</v>
      </c>
      <c r="R2990" s="106">
        <v>25</v>
      </c>
      <c r="S2990" s="127"/>
      <c r="T2990" s="127"/>
      <c r="U2990" s="127"/>
      <c r="V2990" s="127"/>
      <c r="W2990" s="127"/>
      <c r="X2990" s="127"/>
      <c r="Y2990" s="127"/>
      <c r="Z2990" s="127"/>
      <c r="AA2990" s="134"/>
    </row>
    <row r="2991" spans="1:31" ht="13.5" thickBot="1" x14ac:dyDescent="0.25">
      <c r="A2991" s="141"/>
      <c r="B2991" s="128"/>
      <c r="C2991" s="128"/>
      <c r="D2991" s="145"/>
      <c r="E2991" s="128"/>
      <c r="F2991" s="128"/>
      <c r="G2991" s="128"/>
      <c r="H2991" s="128"/>
      <c r="I2991" s="128"/>
      <c r="J2991" s="138"/>
      <c r="K2991" s="107" t="s">
        <v>14</v>
      </c>
      <c r="L2991" s="108" t="s">
        <v>60</v>
      </c>
      <c r="M2991" s="113" t="s">
        <v>68</v>
      </c>
      <c r="N2991" s="109">
        <v>240</v>
      </c>
      <c r="O2991" s="109">
        <v>3</v>
      </c>
      <c r="P2991" s="109">
        <v>5</v>
      </c>
      <c r="Q2991" s="109">
        <v>90</v>
      </c>
      <c r="R2991" s="110"/>
      <c r="S2991" s="128"/>
      <c r="T2991" s="128"/>
      <c r="U2991" s="128"/>
      <c r="V2991" s="128"/>
      <c r="W2991" s="128"/>
      <c r="X2991" s="128"/>
      <c r="Y2991" s="128"/>
      <c r="Z2991" s="128"/>
      <c r="AA2991" s="135"/>
    </row>
    <row r="2992" spans="1:31" x14ac:dyDescent="0.2">
      <c r="A2992" s="139" t="s">
        <v>1215</v>
      </c>
      <c r="B2992" s="126" t="s">
        <v>76</v>
      </c>
      <c r="C2992" s="142">
        <v>43666</v>
      </c>
      <c r="D2992" s="143" t="s">
        <v>78</v>
      </c>
      <c r="E2992" s="126"/>
      <c r="F2992" s="126"/>
      <c r="G2992" s="126"/>
      <c r="H2992" s="126"/>
      <c r="I2992" s="126"/>
      <c r="J2992" s="136" t="s">
        <v>79</v>
      </c>
      <c r="K2992" s="100" t="s">
        <v>23</v>
      </c>
      <c r="L2992" s="93" t="s">
        <v>60</v>
      </c>
      <c r="M2992" s="111" t="s">
        <v>181</v>
      </c>
      <c r="N2992" s="101">
        <v>240</v>
      </c>
      <c r="O2992" s="101">
        <v>3</v>
      </c>
      <c r="P2992" s="101">
        <v>100</v>
      </c>
      <c r="Q2992" s="101">
        <v>80</v>
      </c>
      <c r="R2992" s="102"/>
      <c r="S2992" s="126">
        <v>200</v>
      </c>
      <c r="T2992" s="126">
        <v>3</v>
      </c>
      <c r="U2992" s="126">
        <v>100</v>
      </c>
      <c r="V2992" s="126">
        <v>62.1</v>
      </c>
      <c r="W2992" s="126">
        <v>20</v>
      </c>
      <c r="X2992" s="126">
        <v>5288.35</v>
      </c>
      <c r="Y2992" s="126" t="s">
        <v>75</v>
      </c>
      <c r="Z2992" s="126"/>
      <c r="AA2992" s="133" t="s">
        <v>85</v>
      </c>
      <c r="AE2992" t="str">
        <f>IF(P2992&gt;U2992,"XXXX","")</f>
        <v/>
      </c>
    </row>
    <row r="2993" spans="1:31" x14ac:dyDescent="0.2">
      <c r="A2993" s="140"/>
      <c r="B2993" s="127"/>
      <c r="C2993" s="127"/>
      <c r="D2993" s="144"/>
      <c r="E2993" s="127"/>
      <c r="F2993" s="127"/>
      <c r="G2993" s="127"/>
      <c r="H2993" s="127"/>
      <c r="I2993" s="127"/>
      <c r="J2993" s="137"/>
      <c r="K2993" s="103" t="s">
        <v>13</v>
      </c>
      <c r="L2993" s="104" t="s">
        <v>60</v>
      </c>
      <c r="M2993" s="112" t="s">
        <v>67</v>
      </c>
      <c r="N2993" s="105">
        <v>240</v>
      </c>
      <c r="O2993" s="105">
        <v>3</v>
      </c>
      <c r="P2993" s="105">
        <v>5</v>
      </c>
      <c r="Q2993" s="105">
        <v>90</v>
      </c>
      <c r="R2993" s="106">
        <v>25</v>
      </c>
      <c r="S2993" s="127"/>
      <c r="T2993" s="127"/>
      <c r="U2993" s="127"/>
      <c r="V2993" s="127"/>
      <c r="W2993" s="127"/>
      <c r="X2993" s="127"/>
      <c r="Y2993" s="127"/>
      <c r="Z2993" s="127"/>
      <c r="AA2993" s="134"/>
    </row>
    <row r="2994" spans="1:31" ht="13.5" thickBot="1" x14ac:dyDescent="0.25">
      <c r="A2994" s="141"/>
      <c r="B2994" s="128"/>
      <c r="C2994" s="128"/>
      <c r="D2994" s="145"/>
      <c r="E2994" s="128"/>
      <c r="F2994" s="128"/>
      <c r="G2994" s="128"/>
      <c r="H2994" s="128"/>
      <c r="I2994" s="128"/>
      <c r="J2994" s="138"/>
      <c r="K2994" s="107" t="s">
        <v>14</v>
      </c>
      <c r="L2994" s="108" t="s">
        <v>60</v>
      </c>
      <c r="M2994" s="113" t="s">
        <v>68</v>
      </c>
      <c r="N2994" s="109">
        <v>240</v>
      </c>
      <c r="O2994" s="109">
        <v>3</v>
      </c>
      <c r="P2994" s="109">
        <v>5</v>
      </c>
      <c r="Q2994" s="109">
        <v>90</v>
      </c>
      <c r="R2994" s="110"/>
      <c r="S2994" s="128"/>
      <c r="T2994" s="128"/>
      <c r="U2994" s="128"/>
      <c r="V2994" s="128"/>
      <c r="W2994" s="128"/>
      <c r="X2994" s="128"/>
      <c r="Y2994" s="128"/>
      <c r="Z2994" s="128"/>
      <c r="AA2994" s="135"/>
    </row>
    <row r="2995" spans="1:31" x14ac:dyDescent="0.2">
      <c r="A2995" s="139" t="s">
        <v>1216</v>
      </c>
      <c r="B2995" s="126" t="s">
        <v>76</v>
      </c>
      <c r="C2995" s="142">
        <v>43666</v>
      </c>
      <c r="D2995" s="143" t="s">
        <v>78</v>
      </c>
      <c r="E2995" s="126"/>
      <c r="F2995" s="126"/>
      <c r="G2995" s="126"/>
      <c r="H2995" s="126"/>
      <c r="I2995" s="126"/>
      <c r="J2995" s="136" t="s">
        <v>79</v>
      </c>
      <c r="K2995" s="100" t="s">
        <v>23</v>
      </c>
      <c r="L2995" s="93" t="s">
        <v>60</v>
      </c>
      <c r="M2995" s="111" t="s">
        <v>181</v>
      </c>
      <c r="N2995" s="101">
        <v>240</v>
      </c>
      <c r="O2995" s="101">
        <v>3</v>
      </c>
      <c r="P2995" s="101">
        <v>100</v>
      </c>
      <c r="Q2995" s="101">
        <v>90</v>
      </c>
      <c r="R2995" s="102"/>
      <c r="S2995" s="126">
        <v>200</v>
      </c>
      <c r="T2995" s="126">
        <v>3</v>
      </c>
      <c r="U2995" s="126">
        <v>100</v>
      </c>
      <c r="V2995" s="126">
        <v>62.1</v>
      </c>
      <c r="W2995" s="126">
        <v>20</v>
      </c>
      <c r="X2995" s="126">
        <v>5288.35</v>
      </c>
      <c r="Y2995" s="126" t="s">
        <v>75</v>
      </c>
      <c r="Z2995" s="126"/>
      <c r="AA2995" s="133" t="s">
        <v>85</v>
      </c>
      <c r="AE2995" t="str">
        <f>IF(P2995&gt;U2995,"XXXX","")</f>
        <v/>
      </c>
    </row>
    <row r="2996" spans="1:31" x14ac:dyDescent="0.2">
      <c r="A2996" s="140"/>
      <c r="B2996" s="127"/>
      <c r="C2996" s="127"/>
      <c r="D2996" s="144"/>
      <c r="E2996" s="127"/>
      <c r="F2996" s="127"/>
      <c r="G2996" s="127"/>
      <c r="H2996" s="127"/>
      <c r="I2996" s="127"/>
      <c r="J2996" s="137"/>
      <c r="K2996" s="103" t="s">
        <v>13</v>
      </c>
      <c r="L2996" s="104" t="s">
        <v>60</v>
      </c>
      <c r="M2996" s="112" t="s">
        <v>67</v>
      </c>
      <c r="N2996" s="105">
        <v>240</v>
      </c>
      <c r="O2996" s="105">
        <v>3</v>
      </c>
      <c r="P2996" s="105">
        <v>5</v>
      </c>
      <c r="Q2996" s="105">
        <v>90</v>
      </c>
      <c r="R2996" s="106">
        <v>25</v>
      </c>
      <c r="S2996" s="127"/>
      <c r="T2996" s="127"/>
      <c r="U2996" s="127"/>
      <c r="V2996" s="127"/>
      <c r="W2996" s="127"/>
      <c r="X2996" s="127"/>
      <c r="Y2996" s="127"/>
      <c r="Z2996" s="127"/>
      <c r="AA2996" s="134"/>
    </row>
    <row r="2997" spans="1:31" ht="13.5" thickBot="1" x14ac:dyDescent="0.25">
      <c r="A2997" s="141"/>
      <c r="B2997" s="128"/>
      <c r="C2997" s="128"/>
      <c r="D2997" s="145"/>
      <c r="E2997" s="128"/>
      <c r="F2997" s="128"/>
      <c r="G2997" s="128"/>
      <c r="H2997" s="128"/>
      <c r="I2997" s="128"/>
      <c r="J2997" s="138"/>
      <c r="K2997" s="107" t="s">
        <v>14</v>
      </c>
      <c r="L2997" s="108" t="s">
        <v>60</v>
      </c>
      <c r="M2997" s="113" t="s">
        <v>68</v>
      </c>
      <c r="N2997" s="109">
        <v>240</v>
      </c>
      <c r="O2997" s="109">
        <v>3</v>
      </c>
      <c r="P2997" s="109">
        <v>5</v>
      </c>
      <c r="Q2997" s="109">
        <v>90</v>
      </c>
      <c r="R2997" s="110"/>
      <c r="S2997" s="128"/>
      <c r="T2997" s="128"/>
      <c r="U2997" s="128"/>
      <c r="V2997" s="128"/>
      <c r="W2997" s="128"/>
      <c r="X2997" s="128"/>
      <c r="Y2997" s="128"/>
      <c r="Z2997" s="128"/>
      <c r="AA2997" s="135"/>
    </row>
    <row r="2998" spans="1:31" x14ac:dyDescent="0.2">
      <c r="A2998" s="139" t="s">
        <v>1217</v>
      </c>
      <c r="B2998" s="126" t="s">
        <v>76</v>
      </c>
      <c r="C2998" s="142">
        <v>43666</v>
      </c>
      <c r="D2998" s="143" t="s">
        <v>78</v>
      </c>
      <c r="E2998" s="126"/>
      <c r="F2998" s="126"/>
      <c r="G2998" s="126"/>
      <c r="H2998" s="126"/>
      <c r="I2998" s="126"/>
      <c r="J2998" s="136" t="s">
        <v>79</v>
      </c>
      <c r="K2998" s="100" t="s">
        <v>23</v>
      </c>
      <c r="L2998" s="93" t="s">
        <v>60</v>
      </c>
      <c r="M2998" s="111" t="s">
        <v>181</v>
      </c>
      <c r="N2998" s="101">
        <v>240</v>
      </c>
      <c r="O2998" s="101">
        <v>3</v>
      </c>
      <c r="P2998" s="101">
        <v>100</v>
      </c>
      <c r="Q2998" s="101">
        <v>100</v>
      </c>
      <c r="R2998" s="102"/>
      <c r="S2998" s="126">
        <v>200</v>
      </c>
      <c r="T2998" s="126">
        <v>3</v>
      </c>
      <c r="U2998" s="126">
        <v>100</v>
      </c>
      <c r="V2998" s="126">
        <v>62.1</v>
      </c>
      <c r="W2998" s="126">
        <v>20</v>
      </c>
      <c r="X2998" s="126">
        <v>5288.35</v>
      </c>
      <c r="Y2998" s="126" t="s">
        <v>75</v>
      </c>
      <c r="Z2998" s="126"/>
      <c r="AA2998" s="133" t="s">
        <v>85</v>
      </c>
      <c r="AE2998" t="str">
        <f>IF(P2998&gt;U2998,"XXXX","")</f>
        <v/>
      </c>
    </row>
    <row r="2999" spans="1:31" x14ac:dyDescent="0.2">
      <c r="A2999" s="140"/>
      <c r="B2999" s="127"/>
      <c r="C2999" s="127"/>
      <c r="D2999" s="144"/>
      <c r="E2999" s="127"/>
      <c r="F2999" s="127"/>
      <c r="G2999" s="127"/>
      <c r="H2999" s="127"/>
      <c r="I2999" s="127"/>
      <c r="J2999" s="137"/>
      <c r="K2999" s="103" t="s">
        <v>13</v>
      </c>
      <c r="L2999" s="104" t="s">
        <v>60</v>
      </c>
      <c r="M2999" s="112" t="s">
        <v>67</v>
      </c>
      <c r="N2999" s="105">
        <v>240</v>
      </c>
      <c r="O2999" s="105">
        <v>3</v>
      </c>
      <c r="P2999" s="105">
        <v>5</v>
      </c>
      <c r="Q2999" s="105">
        <v>90</v>
      </c>
      <c r="R2999" s="106">
        <v>25</v>
      </c>
      <c r="S2999" s="127"/>
      <c r="T2999" s="127"/>
      <c r="U2999" s="127"/>
      <c r="V2999" s="127"/>
      <c r="W2999" s="127"/>
      <c r="X2999" s="127"/>
      <c r="Y2999" s="127"/>
      <c r="Z2999" s="127"/>
      <c r="AA2999" s="134"/>
    </row>
    <row r="3000" spans="1:31" ht="13.5" thickBot="1" x14ac:dyDescent="0.25">
      <c r="A3000" s="141"/>
      <c r="B3000" s="128"/>
      <c r="C3000" s="128"/>
      <c r="D3000" s="145"/>
      <c r="E3000" s="128"/>
      <c r="F3000" s="128"/>
      <c r="G3000" s="128"/>
      <c r="H3000" s="128"/>
      <c r="I3000" s="128"/>
      <c r="J3000" s="138"/>
      <c r="K3000" s="107" t="s">
        <v>14</v>
      </c>
      <c r="L3000" s="108" t="s">
        <v>60</v>
      </c>
      <c r="M3000" s="113" t="s">
        <v>68</v>
      </c>
      <c r="N3000" s="109">
        <v>240</v>
      </c>
      <c r="O3000" s="109">
        <v>3</v>
      </c>
      <c r="P3000" s="109">
        <v>5</v>
      </c>
      <c r="Q3000" s="109">
        <v>90</v>
      </c>
      <c r="R3000" s="110"/>
      <c r="S3000" s="128"/>
      <c r="T3000" s="128"/>
      <c r="U3000" s="128"/>
      <c r="V3000" s="128"/>
      <c r="W3000" s="128"/>
      <c r="X3000" s="128"/>
      <c r="Y3000" s="128"/>
      <c r="Z3000" s="128"/>
      <c r="AA3000" s="135"/>
    </row>
    <row r="3001" spans="1:31" x14ac:dyDescent="0.2">
      <c r="A3001" s="139" t="s">
        <v>1218</v>
      </c>
      <c r="B3001" s="126" t="s">
        <v>76</v>
      </c>
      <c r="C3001" s="142">
        <v>43666</v>
      </c>
      <c r="D3001" s="143" t="s">
        <v>78</v>
      </c>
      <c r="E3001" s="126"/>
      <c r="F3001" s="126"/>
      <c r="G3001" s="126"/>
      <c r="H3001" s="126"/>
      <c r="I3001" s="126"/>
      <c r="J3001" s="136" t="s">
        <v>79</v>
      </c>
      <c r="K3001" s="100" t="s">
        <v>23</v>
      </c>
      <c r="L3001" s="93" t="s">
        <v>60</v>
      </c>
      <c r="M3001" s="111" t="s">
        <v>181</v>
      </c>
      <c r="N3001" s="101">
        <v>240</v>
      </c>
      <c r="O3001" s="101">
        <v>3</v>
      </c>
      <c r="P3001" s="101">
        <v>100</v>
      </c>
      <c r="Q3001" s="101">
        <v>110</v>
      </c>
      <c r="R3001" s="102"/>
      <c r="S3001" s="126">
        <v>200</v>
      </c>
      <c r="T3001" s="126">
        <v>3</v>
      </c>
      <c r="U3001" s="126">
        <v>100</v>
      </c>
      <c r="V3001" s="126">
        <v>62.1</v>
      </c>
      <c r="W3001" s="126">
        <v>20</v>
      </c>
      <c r="X3001" s="126">
        <v>5288.35</v>
      </c>
      <c r="Y3001" s="126" t="s">
        <v>75</v>
      </c>
      <c r="Z3001" s="126"/>
      <c r="AA3001" s="133" t="s">
        <v>85</v>
      </c>
      <c r="AE3001" t="str">
        <f>IF(P3001&gt;U3001,"XXXX","")</f>
        <v/>
      </c>
    </row>
    <row r="3002" spans="1:31" x14ac:dyDescent="0.2">
      <c r="A3002" s="140"/>
      <c r="B3002" s="127"/>
      <c r="C3002" s="127"/>
      <c r="D3002" s="144"/>
      <c r="E3002" s="127"/>
      <c r="F3002" s="127"/>
      <c r="G3002" s="127"/>
      <c r="H3002" s="127"/>
      <c r="I3002" s="127"/>
      <c r="J3002" s="137"/>
      <c r="K3002" s="103" t="s">
        <v>13</v>
      </c>
      <c r="L3002" s="104" t="s">
        <v>60</v>
      </c>
      <c r="M3002" s="112" t="s">
        <v>67</v>
      </c>
      <c r="N3002" s="105">
        <v>240</v>
      </c>
      <c r="O3002" s="105">
        <v>3</v>
      </c>
      <c r="P3002" s="105">
        <v>5</v>
      </c>
      <c r="Q3002" s="105">
        <v>90</v>
      </c>
      <c r="R3002" s="106">
        <v>25</v>
      </c>
      <c r="S3002" s="127"/>
      <c r="T3002" s="127"/>
      <c r="U3002" s="127"/>
      <c r="V3002" s="127"/>
      <c r="W3002" s="127"/>
      <c r="X3002" s="127"/>
      <c r="Y3002" s="127"/>
      <c r="Z3002" s="127"/>
      <c r="AA3002" s="134"/>
    </row>
    <row r="3003" spans="1:31" ht="13.5" thickBot="1" x14ac:dyDescent="0.25">
      <c r="A3003" s="141"/>
      <c r="B3003" s="128"/>
      <c r="C3003" s="128"/>
      <c r="D3003" s="145"/>
      <c r="E3003" s="128"/>
      <c r="F3003" s="128"/>
      <c r="G3003" s="128"/>
      <c r="H3003" s="128"/>
      <c r="I3003" s="128"/>
      <c r="J3003" s="138"/>
      <c r="K3003" s="107" t="s">
        <v>14</v>
      </c>
      <c r="L3003" s="108" t="s">
        <v>60</v>
      </c>
      <c r="M3003" s="113" t="s">
        <v>68</v>
      </c>
      <c r="N3003" s="109">
        <v>240</v>
      </c>
      <c r="O3003" s="109">
        <v>3</v>
      </c>
      <c r="P3003" s="109">
        <v>5</v>
      </c>
      <c r="Q3003" s="109">
        <v>90</v>
      </c>
      <c r="R3003" s="110"/>
      <c r="S3003" s="128"/>
      <c r="T3003" s="128"/>
      <c r="U3003" s="128"/>
      <c r="V3003" s="128"/>
      <c r="W3003" s="128"/>
      <c r="X3003" s="128"/>
      <c r="Y3003" s="128"/>
      <c r="Z3003" s="128"/>
      <c r="AA3003" s="135"/>
    </row>
    <row r="3004" spans="1:31" x14ac:dyDescent="0.2">
      <c r="A3004" s="139" t="s">
        <v>1219</v>
      </c>
      <c r="B3004" s="126" t="s">
        <v>76</v>
      </c>
      <c r="C3004" s="142">
        <v>43666</v>
      </c>
      <c r="D3004" s="143" t="s">
        <v>78</v>
      </c>
      <c r="E3004" s="126"/>
      <c r="F3004" s="126"/>
      <c r="G3004" s="126"/>
      <c r="H3004" s="126"/>
      <c r="I3004" s="126"/>
      <c r="J3004" s="136" t="s">
        <v>79</v>
      </c>
      <c r="K3004" s="100" t="s">
        <v>23</v>
      </c>
      <c r="L3004" s="93" t="s">
        <v>60</v>
      </c>
      <c r="M3004" s="111" t="s">
        <v>181</v>
      </c>
      <c r="N3004" s="101">
        <v>240</v>
      </c>
      <c r="O3004" s="101">
        <v>3</v>
      </c>
      <c r="P3004" s="101">
        <v>100</v>
      </c>
      <c r="Q3004" s="101">
        <v>125</v>
      </c>
      <c r="R3004" s="102"/>
      <c r="S3004" s="126">
        <v>200</v>
      </c>
      <c r="T3004" s="126">
        <v>3</v>
      </c>
      <c r="U3004" s="126">
        <v>100</v>
      </c>
      <c r="V3004" s="126">
        <v>62.1</v>
      </c>
      <c r="W3004" s="126">
        <v>20</v>
      </c>
      <c r="X3004" s="126">
        <v>5288.35</v>
      </c>
      <c r="Y3004" s="126" t="s">
        <v>75</v>
      </c>
      <c r="Z3004" s="126"/>
      <c r="AA3004" s="133" t="s">
        <v>85</v>
      </c>
      <c r="AE3004" t="str">
        <f>IF(P3004&gt;U3004,"XXXX","")</f>
        <v/>
      </c>
    </row>
    <row r="3005" spans="1:31" x14ac:dyDescent="0.2">
      <c r="A3005" s="140"/>
      <c r="B3005" s="127"/>
      <c r="C3005" s="127"/>
      <c r="D3005" s="144"/>
      <c r="E3005" s="127"/>
      <c r="F3005" s="127"/>
      <c r="G3005" s="127"/>
      <c r="H3005" s="127"/>
      <c r="I3005" s="127"/>
      <c r="J3005" s="137"/>
      <c r="K3005" s="103" t="s">
        <v>13</v>
      </c>
      <c r="L3005" s="104" t="s">
        <v>60</v>
      </c>
      <c r="M3005" s="112" t="s">
        <v>67</v>
      </c>
      <c r="N3005" s="105">
        <v>240</v>
      </c>
      <c r="O3005" s="105">
        <v>3</v>
      </c>
      <c r="P3005" s="105">
        <v>5</v>
      </c>
      <c r="Q3005" s="105">
        <v>90</v>
      </c>
      <c r="R3005" s="106">
        <v>25</v>
      </c>
      <c r="S3005" s="127"/>
      <c r="T3005" s="127"/>
      <c r="U3005" s="127"/>
      <c r="V3005" s="127"/>
      <c r="W3005" s="127"/>
      <c r="X3005" s="127"/>
      <c r="Y3005" s="127"/>
      <c r="Z3005" s="127"/>
      <c r="AA3005" s="134"/>
    </row>
    <row r="3006" spans="1:31" ht="13.5" thickBot="1" x14ac:dyDescent="0.25">
      <c r="A3006" s="141"/>
      <c r="B3006" s="128"/>
      <c r="C3006" s="128"/>
      <c r="D3006" s="145"/>
      <c r="E3006" s="128"/>
      <c r="F3006" s="128"/>
      <c r="G3006" s="128"/>
      <c r="H3006" s="128"/>
      <c r="I3006" s="128"/>
      <c r="J3006" s="138"/>
      <c r="K3006" s="107" t="s">
        <v>14</v>
      </c>
      <c r="L3006" s="108" t="s">
        <v>60</v>
      </c>
      <c r="M3006" s="113" t="s">
        <v>68</v>
      </c>
      <c r="N3006" s="109">
        <v>240</v>
      </c>
      <c r="O3006" s="109">
        <v>3</v>
      </c>
      <c r="P3006" s="109">
        <v>5</v>
      </c>
      <c r="Q3006" s="109">
        <v>90</v>
      </c>
      <c r="R3006" s="110"/>
      <c r="S3006" s="128"/>
      <c r="T3006" s="128"/>
      <c r="U3006" s="128"/>
      <c r="V3006" s="128"/>
      <c r="W3006" s="128"/>
      <c r="X3006" s="128"/>
      <c r="Y3006" s="128"/>
      <c r="Z3006" s="128"/>
      <c r="AA3006" s="135"/>
    </row>
    <row r="3007" spans="1:31" x14ac:dyDescent="0.2">
      <c r="A3007" s="139" t="s">
        <v>1220</v>
      </c>
      <c r="B3007" s="126" t="s">
        <v>76</v>
      </c>
      <c r="C3007" s="142">
        <v>43666</v>
      </c>
      <c r="D3007" s="143" t="s">
        <v>78</v>
      </c>
      <c r="E3007" s="126"/>
      <c r="F3007" s="126"/>
      <c r="G3007" s="126"/>
      <c r="H3007" s="126"/>
      <c r="I3007" s="126"/>
      <c r="J3007" s="136" t="s">
        <v>79</v>
      </c>
      <c r="K3007" s="100" t="s">
        <v>23</v>
      </c>
      <c r="L3007" s="93" t="s">
        <v>60</v>
      </c>
      <c r="M3007" s="111" t="s">
        <v>181</v>
      </c>
      <c r="N3007" s="101">
        <v>240</v>
      </c>
      <c r="O3007" s="101">
        <v>3</v>
      </c>
      <c r="P3007" s="101">
        <v>100</v>
      </c>
      <c r="Q3007" s="101">
        <v>100</v>
      </c>
      <c r="R3007" s="102"/>
      <c r="S3007" s="126">
        <v>200</v>
      </c>
      <c r="T3007" s="126">
        <v>3</v>
      </c>
      <c r="U3007" s="126">
        <v>100</v>
      </c>
      <c r="V3007" s="126">
        <v>78.2</v>
      </c>
      <c r="W3007" s="126">
        <v>25</v>
      </c>
      <c r="X3007" s="126">
        <v>5288.35</v>
      </c>
      <c r="Y3007" s="126" t="s">
        <v>75</v>
      </c>
      <c r="Z3007" s="126"/>
      <c r="AA3007" s="133" t="s">
        <v>85</v>
      </c>
      <c r="AE3007" t="str">
        <f>IF(P3007&gt;U3007,"XXXX","")</f>
        <v/>
      </c>
    </row>
    <row r="3008" spans="1:31" x14ac:dyDescent="0.2">
      <c r="A3008" s="140"/>
      <c r="B3008" s="127"/>
      <c r="C3008" s="127"/>
      <c r="D3008" s="144"/>
      <c r="E3008" s="127"/>
      <c r="F3008" s="127"/>
      <c r="G3008" s="127"/>
      <c r="H3008" s="127"/>
      <c r="I3008" s="127"/>
      <c r="J3008" s="137"/>
      <c r="K3008" s="103" t="s">
        <v>13</v>
      </c>
      <c r="L3008" s="104" t="s">
        <v>60</v>
      </c>
      <c r="M3008" s="112" t="s">
        <v>67</v>
      </c>
      <c r="N3008" s="105">
        <v>240</v>
      </c>
      <c r="O3008" s="105">
        <v>3</v>
      </c>
      <c r="P3008" s="105">
        <v>5</v>
      </c>
      <c r="Q3008" s="105">
        <v>90</v>
      </c>
      <c r="R3008" s="106">
        <v>25</v>
      </c>
      <c r="S3008" s="127"/>
      <c r="T3008" s="127"/>
      <c r="U3008" s="127"/>
      <c r="V3008" s="127"/>
      <c r="W3008" s="127"/>
      <c r="X3008" s="127"/>
      <c r="Y3008" s="127"/>
      <c r="Z3008" s="127"/>
      <c r="AA3008" s="134"/>
    </row>
    <row r="3009" spans="1:31" ht="13.5" thickBot="1" x14ac:dyDescent="0.25">
      <c r="A3009" s="141"/>
      <c r="B3009" s="128"/>
      <c r="C3009" s="128"/>
      <c r="D3009" s="145"/>
      <c r="E3009" s="128"/>
      <c r="F3009" s="128"/>
      <c r="G3009" s="128"/>
      <c r="H3009" s="128"/>
      <c r="I3009" s="128"/>
      <c r="J3009" s="138"/>
      <c r="K3009" s="107" t="s">
        <v>14</v>
      </c>
      <c r="L3009" s="108" t="s">
        <v>60</v>
      </c>
      <c r="M3009" s="113" t="s">
        <v>68</v>
      </c>
      <c r="N3009" s="109">
        <v>240</v>
      </c>
      <c r="O3009" s="109">
        <v>3</v>
      </c>
      <c r="P3009" s="109">
        <v>5</v>
      </c>
      <c r="Q3009" s="109">
        <v>90</v>
      </c>
      <c r="R3009" s="110"/>
      <c r="S3009" s="128"/>
      <c r="T3009" s="128"/>
      <c r="U3009" s="128"/>
      <c r="V3009" s="128"/>
      <c r="W3009" s="128"/>
      <c r="X3009" s="128"/>
      <c r="Y3009" s="128"/>
      <c r="Z3009" s="128"/>
      <c r="AA3009" s="135"/>
    </row>
    <row r="3010" spans="1:31" x14ac:dyDescent="0.2">
      <c r="A3010" s="139" t="s">
        <v>1221</v>
      </c>
      <c r="B3010" s="126" t="s">
        <v>76</v>
      </c>
      <c r="C3010" s="142">
        <v>43666</v>
      </c>
      <c r="D3010" s="143" t="s">
        <v>78</v>
      </c>
      <c r="E3010" s="126"/>
      <c r="F3010" s="126"/>
      <c r="G3010" s="126"/>
      <c r="H3010" s="126"/>
      <c r="I3010" s="126"/>
      <c r="J3010" s="136" t="s">
        <v>79</v>
      </c>
      <c r="K3010" s="100" t="s">
        <v>23</v>
      </c>
      <c r="L3010" s="93" t="s">
        <v>60</v>
      </c>
      <c r="M3010" s="111" t="s">
        <v>181</v>
      </c>
      <c r="N3010" s="101">
        <v>240</v>
      </c>
      <c r="O3010" s="101">
        <v>3</v>
      </c>
      <c r="P3010" s="101">
        <v>100</v>
      </c>
      <c r="Q3010" s="101">
        <v>110</v>
      </c>
      <c r="R3010" s="102"/>
      <c r="S3010" s="126">
        <v>200</v>
      </c>
      <c r="T3010" s="126">
        <v>3</v>
      </c>
      <c r="U3010" s="126">
        <v>100</v>
      </c>
      <c r="V3010" s="126">
        <v>78.2</v>
      </c>
      <c r="W3010" s="126">
        <v>25</v>
      </c>
      <c r="X3010" s="126">
        <v>5288.35</v>
      </c>
      <c r="Y3010" s="126" t="s">
        <v>75</v>
      </c>
      <c r="Z3010" s="126"/>
      <c r="AA3010" s="133" t="s">
        <v>85</v>
      </c>
      <c r="AE3010" t="str">
        <f>IF(P3010&gt;U3010,"XXXX","")</f>
        <v/>
      </c>
    </row>
    <row r="3011" spans="1:31" x14ac:dyDescent="0.2">
      <c r="A3011" s="140"/>
      <c r="B3011" s="127"/>
      <c r="C3011" s="127"/>
      <c r="D3011" s="144"/>
      <c r="E3011" s="127"/>
      <c r="F3011" s="127"/>
      <c r="G3011" s="127"/>
      <c r="H3011" s="127"/>
      <c r="I3011" s="127"/>
      <c r="J3011" s="137"/>
      <c r="K3011" s="103" t="s">
        <v>13</v>
      </c>
      <c r="L3011" s="104" t="s">
        <v>60</v>
      </c>
      <c r="M3011" s="112" t="s">
        <v>67</v>
      </c>
      <c r="N3011" s="105">
        <v>240</v>
      </c>
      <c r="O3011" s="105">
        <v>3</v>
      </c>
      <c r="P3011" s="105">
        <v>5</v>
      </c>
      <c r="Q3011" s="105">
        <v>90</v>
      </c>
      <c r="R3011" s="106">
        <v>25</v>
      </c>
      <c r="S3011" s="127"/>
      <c r="T3011" s="127"/>
      <c r="U3011" s="127"/>
      <c r="V3011" s="127"/>
      <c r="W3011" s="127"/>
      <c r="X3011" s="127"/>
      <c r="Y3011" s="127"/>
      <c r="Z3011" s="127"/>
      <c r="AA3011" s="134"/>
    </row>
    <row r="3012" spans="1:31" ht="13.5" thickBot="1" x14ac:dyDescent="0.25">
      <c r="A3012" s="141"/>
      <c r="B3012" s="128"/>
      <c r="C3012" s="128"/>
      <c r="D3012" s="145"/>
      <c r="E3012" s="128"/>
      <c r="F3012" s="128"/>
      <c r="G3012" s="128"/>
      <c r="H3012" s="128"/>
      <c r="I3012" s="128"/>
      <c r="J3012" s="138"/>
      <c r="K3012" s="107" t="s">
        <v>14</v>
      </c>
      <c r="L3012" s="108" t="s">
        <v>60</v>
      </c>
      <c r="M3012" s="113" t="s">
        <v>68</v>
      </c>
      <c r="N3012" s="109">
        <v>240</v>
      </c>
      <c r="O3012" s="109">
        <v>3</v>
      </c>
      <c r="P3012" s="109">
        <v>5</v>
      </c>
      <c r="Q3012" s="109">
        <v>90</v>
      </c>
      <c r="R3012" s="110"/>
      <c r="S3012" s="128"/>
      <c r="T3012" s="128"/>
      <c r="U3012" s="128"/>
      <c r="V3012" s="128"/>
      <c r="W3012" s="128"/>
      <c r="X3012" s="128"/>
      <c r="Y3012" s="128"/>
      <c r="Z3012" s="128"/>
      <c r="AA3012" s="135"/>
    </row>
    <row r="3013" spans="1:31" x14ac:dyDescent="0.2">
      <c r="A3013" s="139" t="s">
        <v>1222</v>
      </c>
      <c r="B3013" s="126" t="s">
        <v>76</v>
      </c>
      <c r="C3013" s="142">
        <v>43666</v>
      </c>
      <c r="D3013" s="143" t="s">
        <v>78</v>
      </c>
      <c r="E3013" s="126"/>
      <c r="F3013" s="126"/>
      <c r="G3013" s="126"/>
      <c r="H3013" s="126"/>
      <c r="I3013" s="126"/>
      <c r="J3013" s="136" t="s">
        <v>79</v>
      </c>
      <c r="K3013" s="100" t="s">
        <v>23</v>
      </c>
      <c r="L3013" s="93" t="s">
        <v>60</v>
      </c>
      <c r="M3013" s="111" t="s">
        <v>181</v>
      </c>
      <c r="N3013" s="101">
        <v>240</v>
      </c>
      <c r="O3013" s="101">
        <v>3</v>
      </c>
      <c r="P3013" s="101">
        <v>100</v>
      </c>
      <c r="Q3013" s="101">
        <v>125</v>
      </c>
      <c r="R3013" s="102"/>
      <c r="S3013" s="126">
        <v>200</v>
      </c>
      <c r="T3013" s="126">
        <v>3</v>
      </c>
      <c r="U3013" s="126">
        <v>100</v>
      </c>
      <c r="V3013" s="126">
        <v>78.2</v>
      </c>
      <c r="W3013" s="126">
        <v>25</v>
      </c>
      <c r="X3013" s="126">
        <v>5288.35</v>
      </c>
      <c r="Y3013" s="126" t="s">
        <v>75</v>
      </c>
      <c r="Z3013" s="126"/>
      <c r="AA3013" s="133" t="s">
        <v>85</v>
      </c>
      <c r="AE3013" t="str">
        <f>IF(P3013&gt;U3013,"XXXX","")</f>
        <v/>
      </c>
    </row>
    <row r="3014" spans="1:31" x14ac:dyDescent="0.2">
      <c r="A3014" s="140"/>
      <c r="B3014" s="127"/>
      <c r="C3014" s="127"/>
      <c r="D3014" s="144"/>
      <c r="E3014" s="127"/>
      <c r="F3014" s="127"/>
      <c r="G3014" s="127"/>
      <c r="H3014" s="127"/>
      <c r="I3014" s="127"/>
      <c r="J3014" s="137"/>
      <c r="K3014" s="103" t="s">
        <v>13</v>
      </c>
      <c r="L3014" s="104" t="s">
        <v>60</v>
      </c>
      <c r="M3014" s="112" t="s">
        <v>67</v>
      </c>
      <c r="N3014" s="105">
        <v>240</v>
      </c>
      <c r="O3014" s="105">
        <v>3</v>
      </c>
      <c r="P3014" s="105">
        <v>5</v>
      </c>
      <c r="Q3014" s="105">
        <v>90</v>
      </c>
      <c r="R3014" s="106">
        <v>25</v>
      </c>
      <c r="S3014" s="127"/>
      <c r="T3014" s="127"/>
      <c r="U3014" s="127"/>
      <c r="V3014" s="127"/>
      <c r="W3014" s="127"/>
      <c r="X3014" s="127"/>
      <c r="Y3014" s="127"/>
      <c r="Z3014" s="127"/>
      <c r="AA3014" s="134"/>
    </row>
    <row r="3015" spans="1:31" ht="13.5" thickBot="1" x14ac:dyDescent="0.25">
      <c r="A3015" s="141"/>
      <c r="B3015" s="128"/>
      <c r="C3015" s="128"/>
      <c r="D3015" s="145"/>
      <c r="E3015" s="128"/>
      <c r="F3015" s="128"/>
      <c r="G3015" s="128"/>
      <c r="H3015" s="128"/>
      <c r="I3015" s="128"/>
      <c r="J3015" s="138"/>
      <c r="K3015" s="107" t="s">
        <v>14</v>
      </c>
      <c r="L3015" s="108" t="s">
        <v>60</v>
      </c>
      <c r="M3015" s="113" t="s">
        <v>68</v>
      </c>
      <c r="N3015" s="109">
        <v>240</v>
      </c>
      <c r="O3015" s="109">
        <v>3</v>
      </c>
      <c r="P3015" s="109">
        <v>5</v>
      </c>
      <c r="Q3015" s="109">
        <v>90</v>
      </c>
      <c r="R3015" s="110"/>
      <c r="S3015" s="128"/>
      <c r="T3015" s="128"/>
      <c r="U3015" s="128"/>
      <c r="V3015" s="128"/>
      <c r="W3015" s="128"/>
      <c r="X3015" s="128"/>
      <c r="Y3015" s="128"/>
      <c r="Z3015" s="128"/>
      <c r="AA3015" s="135"/>
    </row>
    <row r="3016" spans="1:31" x14ac:dyDescent="0.2">
      <c r="A3016" s="139" t="s">
        <v>1223</v>
      </c>
      <c r="B3016" s="126" t="s">
        <v>76</v>
      </c>
      <c r="C3016" s="142">
        <v>43666</v>
      </c>
      <c r="D3016" s="143" t="s">
        <v>78</v>
      </c>
      <c r="E3016" s="126"/>
      <c r="F3016" s="126"/>
      <c r="G3016" s="126"/>
      <c r="H3016" s="126"/>
      <c r="I3016" s="126"/>
      <c r="J3016" s="136" t="s">
        <v>79</v>
      </c>
      <c r="K3016" s="100" t="s">
        <v>23</v>
      </c>
      <c r="L3016" s="93" t="s">
        <v>60</v>
      </c>
      <c r="M3016" s="111" t="s">
        <v>181</v>
      </c>
      <c r="N3016" s="101">
        <v>240</v>
      </c>
      <c r="O3016" s="101">
        <v>3</v>
      </c>
      <c r="P3016" s="101">
        <v>100</v>
      </c>
      <c r="Q3016" s="101">
        <v>60</v>
      </c>
      <c r="R3016" s="102"/>
      <c r="S3016" s="126">
        <v>208</v>
      </c>
      <c r="T3016" s="126">
        <v>3</v>
      </c>
      <c r="U3016" s="126">
        <v>100</v>
      </c>
      <c r="V3016" s="126">
        <v>46.2</v>
      </c>
      <c r="W3016" s="126">
        <v>15</v>
      </c>
      <c r="X3016" s="126">
        <v>5288.35</v>
      </c>
      <c r="Y3016" s="126" t="s">
        <v>75</v>
      </c>
      <c r="Z3016" s="126"/>
      <c r="AA3016" s="133" t="s">
        <v>85</v>
      </c>
      <c r="AE3016" t="str">
        <f>IF(P3016&gt;U3016,"XXXX","")</f>
        <v/>
      </c>
    </row>
    <row r="3017" spans="1:31" x14ac:dyDescent="0.2">
      <c r="A3017" s="140"/>
      <c r="B3017" s="127"/>
      <c r="C3017" s="127"/>
      <c r="D3017" s="144"/>
      <c r="E3017" s="127"/>
      <c r="F3017" s="127"/>
      <c r="G3017" s="127"/>
      <c r="H3017" s="127"/>
      <c r="I3017" s="127"/>
      <c r="J3017" s="137"/>
      <c r="K3017" s="103" t="s">
        <v>13</v>
      </c>
      <c r="L3017" s="104" t="s">
        <v>60</v>
      </c>
      <c r="M3017" s="112" t="s">
        <v>67</v>
      </c>
      <c r="N3017" s="105">
        <v>240</v>
      </c>
      <c r="O3017" s="105">
        <v>3</v>
      </c>
      <c r="P3017" s="105">
        <v>5</v>
      </c>
      <c r="Q3017" s="105">
        <v>90</v>
      </c>
      <c r="R3017" s="106">
        <v>25</v>
      </c>
      <c r="S3017" s="127"/>
      <c r="T3017" s="127"/>
      <c r="U3017" s="127"/>
      <c r="V3017" s="127"/>
      <c r="W3017" s="127"/>
      <c r="X3017" s="127"/>
      <c r="Y3017" s="127"/>
      <c r="Z3017" s="127"/>
      <c r="AA3017" s="134"/>
    </row>
    <row r="3018" spans="1:31" ht="13.5" thickBot="1" x14ac:dyDescent="0.25">
      <c r="A3018" s="141"/>
      <c r="B3018" s="128"/>
      <c r="C3018" s="128"/>
      <c r="D3018" s="145"/>
      <c r="E3018" s="128"/>
      <c r="F3018" s="128"/>
      <c r="G3018" s="128"/>
      <c r="H3018" s="128"/>
      <c r="I3018" s="128"/>
      <c r="J3018" s="138"/>
      <c r="K3018" s="107" t="s">
        <v>14</v>
      </c>
      <c r="L3018" s="108" t="s">
        <v>60</v>
      </c>
      <c r="M3018" s="113" t="s">
        <v>68</v>
      </c>
      <c r="N3018" s="109">
        <v>240</v>
      </c>
      <c r="O3018" s="109">
        <v>3</v>
      </c>
      <c r="P3018" s="109">
        <v>5</v>
      </c>
      <c r="Q3018" s="109">
        <v>90</v>
      </c>
      <c r="R3018" s="110"/>
      <c r="S3018" s="128"/>
      <c r="T3018" s="128"/>
      <c r="U3018" s="128"/>
      <c r="V3018" s="128"/>
      <c r="W3018" s="128"/>
      <c r="X3018" s="128"/>
      <c r="Y3018" s="128"/>
      <c r="Z3018" s="128"/>
      <c r="AA3018" s="135"/>
    </row>
    <row r="3019" spans="1:31" x14ac:dyDescent="0.2">
      <c r="A3019" s="139" t="s">
        <v>1224</v>
      </c>
      <c r="B3019" s="126" t="s">
        <v>76</v>
      </c>
      <c r="C3019" s="142">
        <v>43666</v>
      </c>
      <c r="D3019" s="143" t="s">
        <v>78</v>
      </c>
      <c r="E3019" s="126"/>
      <c r="F3019" s="126"/>
      <c r="G3019" s="126"/>
      <c r="H3019" s="126"/>
      <c r="I3019" s="126"/>
      <c r="J3019" s="136" t="s">
        <v>79</v>
      </c>
      <c r="K3019" s="100" t="s">
        <v>23</v>
      </c>
      <c r="L3019" s="93" t="s">
        <v>60</v>
      </c>
      <c r="M3019" s="111" t="s">
        <v>181</v>
      </c>
      <c r="N3019" s="101">
        <v>240</v>
      </c>
      <c r="O3019" s="101">
        <v>3</v>
      </c>
      <c r="P3019" s="101">
        <v>100</v>
      </c>
      <c r="Q3019" s="101">
        <v>70</v>
      </c>
      <c r="R3019" s="102"/>
      <c r="S3019" s="126">
        <v>208</v>
      </c>
      <c r="T3019" s="126">
        <v>3</v>
      </c>
      <c r="U3019" s="126">
        <v>100</v>
      </c>
      <c r="V3019" s="126">
        <v>46.2</v>
      </c>
      <c r="W3019" s="126">
        <v>15</v>
      </c>
      <c r="X3019" s="126">
        <v>5288.35</v>
      </c>
      <c r="Y3019" s="126" t="s">
        <v>75</v>
      </c>
      <c r="Z3019" s="126"/>
      <c r="AA3019" s="133" t="s">
        <v>85</v>
      </c>
      <c r="AE3019" t="str">
        <f>IF(P3019&gt;U3019,"XXXX","")</f>
        <v/>
      </c>
    </row>
    <row r="3020" spans="1:31" x14ac:dyDescent="0.2">
      <c r="A3020" s="140"/>
      <c r="B3020" s="127"/>
      <c r="C3020" s="127"/>
      <c r="D3020" s="144"/>
      <c r="E3020" s="127"/>
      <c r="F3020" s="127"/>
      <c r="G3020" s="127"/>
      <c r="H3020" s="127"/>
      <c r="I3020" s="127"/>
      <c r="J3020" s="137"/>
      <c r="K3020" s="103" t="s">
        <v>13</v>
      </c>
      <c r="L3020" s="104" t="s">
        <v>60</v>
      </c>
      <c r="M3020" s="112" t="s">
        <v>67</v>
      </c>
      <c r="N3020" s="105">
        <v>240</v>
      </c>
      <c r="O3020" s="105">
        <v>3</v>
      </c>
      <c r="P3020" s="105">
        <v>5</v>
      </c>
      <c r="Q3020" s="105">
        <v>90</v>
      </c>
      <c r="R3020" s="106">
        <v>25</v>
      </c>
      <c r="S3020" s="127"/>
      <c r="T3020" s="127"/>
      <c r="U3020" s="127"/>
      <c r="V3020" s="127"/>
      <c r="W3020" s="127"/>
      <c r="X3020" s="127"/>
      <c r="Y3020" s="127"/>
      <c r="Z3020" s="127"/>
      <c r="AA3020" s="134"/>
    </row>
    <row r="3021" spans="1:31" ht="13.5" thickBot="1" x14ac:dyDescent="0.25">
      <c r="A3021" s="141"/>
      <c r="B3021" s="128"/>
      <c r="C3021" s="128"/>
      <c r="D3021" s="145"/>
      <c r="E3021" s="128"/>
      <c r="F3021" s="128"/>
      <c r="G3021" s="128"/>
      <c r="H3021" s="128"/>
      <c r="I3021" s="128"/>
      <c r="J3021" s="138"/>
      <c r="K3021" s="107" t="s">
        <v>14</v>
      </c>
      <c r="L3021" s="108" t="s">
        <v>60</v>
      </c>
      <c r="M3021" s="113" t="s">
        <v>68</v>
      </c>
      <c r="N3021" s="109">
        <v>240</v>
      </c>
      <c r="O3021" s="109">
        <v>3</v>
      </c>
      <c r="P3021" s="109">
        <v>5</v>
      </c>
      <c r="Q3021" s="109">
        <v>90</v>
      </c>
      <c r="R3021" s="110"/>
      <c r="S3021" s="128"/>
      <c r="T3021" s="128"/>
      <c r="U3021" s="128"/>
      <c r="V3021" s="128"/>
      <c r="W3021" s="128"/>
      <c r="X3021" s="128"/>
      <c r="Y3021" s="128"/>
      <c r="Z3021" s="128"/>
      <c r="AA3021" s="135"/>
    </row>
    <row r="3022" spans="1:31" x14ac:dyDescent="0.2">
      <c r="A3022" s="139" t="s">
        <v>1225</v>
      </c>
      <c r="B3022" s="126" t="s">
        <v>76</v>
      </c>
      <c r="C3022" s="142">
        <v>43666</v>
      </c>
      <c r="D3022" s="143" t="s">
        <v>78</v>
      </c>
      <c r="E3022" s="126"/>
      <c r="F3022" s="126"/>
      <c r="G3022" s="126"/>
      <c r="H3022" s="126"/>
      <c r="I3022" s="126"/>
      <c r="J3022" s="136" t="s">
        <v>79</v>
      </c>
      <c r="K3022" s="100" t="s">
        <v>23</v>
      </c>
      <c r="L3022" s="93" t="s">
        <v>60</v>
      </c>
      <c r="M3022" s="111" t="s">
        <v>181</v>
      </c>
      <c r="N3022" s="101">
        <v>240</v>
      </c>
      <c r="O3022" s="101">
        <v>3</v>
      </c>
      <c r="P3022" s="101">
        <v>100</v>
      </c>
      <c r="Q3022" s="101">
        <v>80</v>
      </c>
      <c r="R3022" s="102"/>
      <c r="S3022" s="126">
        <v>208</v>
      </c>
      <c r="T3022" s="126">
        <v>3</v>
      </c>
      <c r="U3022" s="126">
        <v>100</v>
      </c>
      <c r="V3022" s="126">
        <v>46.2</v>
      </c>
      <c r="W3022" s="126">
        <v>15</v>
      </c>
      <c r="X3022" s="126">
        <v>5288.35</v>
      </c>
      <c r="Y3022" s="126" t="s">
        <v>75</v>
      </c>
      <c r="Z3022" s="126"/>
      <c r="AA3022" s="133" t="s">
        <v>85</v>
      </c>
      <c r="AE3022" t="str">
        <f>IF(P3022&gt;U3022,"XXXX","")</f>
        <v/>
      </c>
    </row>
    <row r="3023" spans="1:31" x14ac:dyDescent="0.2">
      <c r="A3023" s="140"/>
      <c r="B3023" s="127"/>
      <c r="C3023" s="127"/>
      <c r="D3023" s="144"/>
      <c r="E3023" s="127"/>
      <c r="F3023" s="127"/>
      <c r="G3023" s="127"/>
      <c r="H3023" s="127"/>
      <c r="I3023" s="127"/>
      <c r="J3023" s="137"/>
      <c r="K3023" s="103" t="s">
        <v>13</v>
      </c>
      <c r="L3023" s="104" t="s">
        <v>60</v>
      </c>
      <c r="M3023" s="112" t="s">
        <v>67</v>
      </c>
      <c r="N3023" s="105">
        <v>240</v>
      </c>
      <c r="O3023" s="105">
        <v>3</v>
      </c>
      <c r="P3023" s="105">
        <v>5</v>
      </c>
      <c r="Q3023" s="105">
        <v>90</v>
      </c>
      <c r="R3023" s="106">
        <v>25</v>
      </c>
      <c r="S3023" s="127"/>
      <c r="T3023" s="127"/>
      <c r="U3023" s="127"/>
      <c r="V3023" s="127"/>
      <c r="W3023" s="127"/>
      <c r="X3023" s="127"/>
      <c r="Y3023" s="127"/>
      <c r="Z3023" s="127"/>
      <c r="AA3023" s="134"/>
    </row>
    <row r="3024" spans="1:31" ht="13.5" thickBot="1" x14ac:dyDescent="0.25">
      <c r="A3024" s="141"/>
      <c r="B3024" s="128"/>
      <c r="C3024" s="128"/>
      <c r="D3024" s="145"/>
      <c r="E3024" s="128"/>
      <c r="F3024" s="128"/>
      <c r="G3024" s="128"/>
      <c r="H3024" s="128"/>
      <c r="I3024" s="128"/>
      <c r="J3024" s="138"/>
      <c r="K3024" s="107" t="s">
        <v>14</v>
      </c>
      <c r="L3024" s="108" t="s">
        <v>60</v>
      </c>
      <c r="M3024" s="113" t="s">
        <v>68</v>
      </c>
      <c r="N3024" s="109">
        <v>240</v>
      </c>
      <c r="O3024" s="109">
        <v>3</v>
      </c>
      <c r="P3024" s="109">
        <v>5</v>
      </c>
      <c r="Q3024" s="109">
        <v>90</v>
      </c>
      <c r="R3024" s="110"/>
      <c r="S3024" s="128"/>
      <c r="T3024" s="128"/>
      <c r="U3024" s="128"/>
      <c r="V3024" s="128"/>
      <c r="W3024" s="128"/>
      <c r="X3024" s="128"/>
      <c r="Y3024" s="128"/>
      <c r="Z3024" s="128"/>
      <c r="AA3024" s="135"/>
    </row>
    <row r="3025" spans="1:31" x14ac:dyDescent="0.2">
      <c r="A3025" s="139" t="s">
        <v>1226</v>
      </c>
      <c r="B3025" s="126" t="s">
        <v>76</v>
      </c>
      <c r="C3025" s="142">
        <v>43666</v>
      </c>
      <c r="D3025" s="143" t="s">
        <v>78</v>
      </c>
      <c r="E3025" s="126"/>
      <c r="F3025" s="126"/>
      <c r="G3025" s="126"/>
      <c r="H3025" s="126"/>
      <c r="I3025" s="126"/>
      <c r="J3025" s="136" t="s">
        <v>79</v>
      </c>
      <c r="K3025" s="100" t="s">
        <v>23</v>
      </c>
      <c r="L3025" s="93" t="s">
        <v>60</v>
      </c>
      <c r="M3025" s="111" t="s">
        <v>181</v>
      </c>
      <c r="N3025" s="101">
        <v>240</v>
      </c>
      <c r="O3025" s="101">
        <v>3</v>
      </c>
      <c r="P3025" s="101">
        <v>100</v>
      </c>
      <c r="Q3025" s="101">
        <v>90</v>
      </c>
      <c r="R3025" s="102"/>
      <c r="S3025" s="126">
        <v>208</v>
      </c>
      <c r="T3025" s="126">
        <v>3</v>
      </c>
      <c r="U3025" s="126">
        <v>100</v>
      </c>
      <c r="V3025" s="126">
        <v>46.2</v>
      </c>
      <c r="W3025" s="126">
        <v>15</v>
      </c>
      <c r="X3025" s="126">
        <v>5288.35</v>
      </c>
      <c r="Y3025" s="126" t="s">
        <v>75</v>
      </c>
      <c r="Z3025" s="126"/>
      <c r="AA3025" s="133" t="s">
        <v>85</v>
      </c>
      <c r="AE3025" t="str">
        <f>IF(P3025&gt;U3025,"XXXX","")</f>
        <v/>
      </c>
    </row>
    <row r="3026" spans="1:31" x14ac:dyDescent="0.2">
      <c r="A3026" s="140"/>
      <c r="B3026" s="127"/>
      <c r="C3026" s="127"/>
      <c r="D3026" s="144"/>
      <c r="E3026" s="127"/>
      <c r="F3026" s="127"/>
      <c r="G3026" s="127"/>
      <c r="H3026" s="127"/>
      <c r="I3026" s="127"/>
      <c r="J3026" s="137"/>
      <c r="K3026" s="103" t="s">
        <v>13</v>
      </c>
      <c r="L3026" s="104" t="s">
        <v>60</v>
      </c>
      <c r="M3026" s="112" t="s">
        <v>67</v>
      </c>
      <c r="N3026" s="105">
        <v>240</v>
      </c>
      <c r="O3026" s="105">
        <v>3</v>
      </c>
      <c r="P3026" s="105">
        <v>5</v>
      </c>
      <c r="Q3026" s="105">
        <v>90</v>
      </c>
      <c r="R3026" s="106">
        <v>25</v>
      </c>
      <c r="S3026" s="127"/>
      <c r="T3026" s="127"/>
      <c r="U3026" s="127"/>
      <c r="V3026" s="127"/>
      <c r="W3026" s="127"/>
      <c r="X3026" s="127"/>
      <c r="Y3026" s="127"/>
      <c r="Z3026" s="127"/>
      <c r="AA3026" s="134"/>
    </row>
    <row r="3027" spans="1:31" ht="13.5" thickBot="1" x14ac:dyDescent="0.25">
      <c r="A3027" s="141"/>
      <c r="B3027" s="128"/>
      <c r="C3027" s="128"/>
      <c r="D3027" s="145"/>
      <c r="E3027" s="128"/>
      <c r="F3027" s="128"/>
      <c r="G3027" s="128"/>
      <c r="H3027" s="128"/>
      <c r="I3027" s="128"/>
      <c r="J3027" s="138"/>
      <c r="K3027" s="107" t="s">
        <v>14</v>
      </c>
      <c r="L3027" s="108" t="s">
        <v>60</v>
      </c>
      <c r="M3027" s="113" t="s">
        <v>68</v>
      </c>
      <c r="N3027" s="109">
        <v>240</v>
      </c>
      <c r="O3027" s="109">
        <v>3</v>
      </c>
      <c r="P3027" s="109">
        <v>5</v>
      </c>
      <c r="Q3027" s="109">
        <v>90</v>
      </c>
      <c r="R3027" s="110"/>
      <c r="S3027" s="128"/>
      <c r="T3027" s="128"/>
      <c r="U3027" s="128"/>
      <c r="V3027" s="128"/>
      <c r="W3027" s="128"/>
      <c r="X3027" s="128"/>
      <c r="Y3027" s="128"/>
      <c r="Z3027" s="128"/>
      <c r="AA3027" s="135"/>
    </row>
    <row r="3028" spans="1:31" x14ac:dyDescent="0.2">
      <c r="A3028" s="139" t="s">
        <v>1227</v>
      </c>
      <c r="B3028" s="126" t="s">
        <v>76</v>
      </c>
      <c r="C3028" s="142">
        <v>43666</v>
      </c>
      <c r="D3028" s="143" t="s">
        <v>78</v>
      </c>
      <c r="E3028" s="126"/>
      <c r="F3028" s="126"/>
      <c r="G3028" s="126"/>
      <c r="H3028" s="126"/>
      <c r="I3028" s="126"/>
      <c r="J3028" s="136" t="s">
        <v>79</v>
      </c>
      <c r="K3028" s="100" t="s">
        <v>23</v>
      </c>
      <c r="L3028" s="93" t="s">
        <v>60</v>
      </c>
      <c r="M3028" s="111" t="s">
        <v>181</v>
      </c>
      <c r="N3028" s="101">
        <v>240</v>
      </c>
      <c r="O3028" s="101">
        <v>3</v>
      </c>
      <c r="P3028" s="101">
        <v>100</v>
      </c>
      <c r="Q3028" s="101">
        <v>100</v>
      </c>
      <c r="R3028" s="102"/>
      <c r="S3028" s="126">
        <v>208</v>
      </c>
      <c r="T3028" s="126">
        <v>3</v>
      </c>
      <c r="U3028" s="126">
        <v>100</v>
      </c>
      <c r="V3028" s="126">
        <v>46.2</v>
      </c>
      <c r="W3028" s="126">
        <v>15</v>
      </c>
      <c r="X3028" s="126">
        <v>5288.35</v>
      </c>
      <c r="Y3028" s="126" t="s">
        <v>75</v>
      </c>
      <c r="Z3028" s="126"/>
      <c r="AA3028" s="133" t="s">
        <v>85</v>
      </c>
      <c r="AE3028" t="str">
        <f>IF(P3028&gt;U3028,"XXXX","")</f>
        <v/>
      </c>
    </row>
    <row r="3029" spans="1:31" x14ac:dyDescent="0.2">
      <c r="A3029" s="140"/>
      <c r="B3029" s="127"/>
      <c r="C3029" s="127"/>
      <c r="D3029" s="144"/>
      <c r="E3029" s="127"/>
      <c r="F3029" s="127"/>
      <c r="G3029" s="127"/>
      <c r="H3029" s="127"/>
      <c r="I3029" s="127"/>
      <c r="J3029" s="137"/>
      <c r="K3029" s="103" t="s">
        <v>13</v>
      </c>
      <c r="L3029" s="104" t="s">
        <v>60</v>
      </c>
      <c r="M3029" s="112" t="s">
        <v>67</v>
      </c>
      <c r="N3029" s="105">
        <v>240</v>
      </c>
      <c r="O3029" s="105">
        <v>3</v>
      </c>
      <c r="P3029" s="105">
        <v>5</v>
      </c>
      <c r="Q3029" s="105">
        <v>90</v>
      </c>
      <c r="R3029" s="106">
        <v>25</v>
      </c>
      <c r="S3029" s="127"/>
      <c r="T3029" s="127"/>
      <c r="U3029" s="127"/>
      <c r="V3029" s="127"/>
      <c r="W3029" s="127"/>
      <c r="X3029" s="127"/>
      <c r="Y3029" s="127"/>
      <c r="Z3029" s="127"/>
      <c r="AA3029" s="134"/>
    </row>
    <row r="3030" spans="1:31" ht="13.5" thickBot="1" x14ac:dyDescent="0.25">
      <c r="A3030" s="141"/>
      <c r="B3030" s="128"/>
      <c r="C3030" s="128"/>
      <c r="D3030" s="145"/>
      <c r="E3030" s="128"/>
      <c r="F3030" s="128"/>
      <c r="G3030" s="128"/>
      <c r="H3030" s="128"/>
      <c r="I3030" s="128"/>
      <c r="J3030" s="138"/>
      <c r="K3030" s="107" t="s">
        <v>14</v>
      </c>
      <c r="L3030" s="108" t="s">
        <v>60</v>
      </c>
      <c r="M3030" s="113" t="s">
        <v>68</v>
      </c>
      <c r="N3030" s="109">
        <v>240</v>
      </c>
      <c r="O3030" s="109">
        <v>3</v>
      </c>
      <c r="P3030" s="109">
        <v>5</v>
      </c>
      <c r="Q3030" s="109">
        <v>90</v>
      </c>
      <c r="R3030" s="110"/>
      <c r="S3030" s="128"/>
      <c r="T3030" s="128"/>
      <c r="U3030" s="128"/>
      <c r="V3030" s="128"/>
      <c r="W3030" s="128"/>
      <c r="X3030" s="128"/>
      <c r="Y3030" s="128"/>
      <c r="Z3030" s="128"/>
      <c r="AA3030" s="135"/>
    </row>
    <row r="3031" spans="1:31" x14ac:dyDescent="0.2">
      <c r="A3031" s="139" t="s">
        <v>1228</v>
      </c>
      <c r="B3031" s="126" t="s">
        <v>76</v>
      </c>
      <c r="C3031" s="142">
        <v>43666</v>
      </c>
      <c r="D3031" s="143" t="s">
        <v>78</v>
      </c>
      <c r="E3031" s="126"/>
      <c r="F3031" s="126"/>
      <c r="G3031" s="126"/>
      <c r="H3031" s="126"/>
      <c r="I3031" s="126"/>
      <c r="J3031" s="136" t="s">
        <v>79</v>
      </c>
      <c r="K3031" s="100" t="s">
        <v>23</v>
      </c>
      <c r="L3031" s="93" t="s">
        <v>60</v>
      </c>
      <c r="M3031" s="111" t="s">
        <v>181</v>
      </c>
      <c r="N3031" s="101">
        <v>240</v>
      </c>
      <c r="O3031" s="101">
        <v>3</v>
      </c>
      <c r="P3031" s="101">
        <v>100</v>
      </c>
      <c r="Q3031" s="101">
        <v>110</v>
      </c>
      <c r="R3031" s="102"/>
      <c r="S3031" s="126">
        <v>208</v>
      </c>
      <c r="T3031" s="126">
        <v>3</v>
      </c>
      <c r="U3031" s="126">
        <v>100</v>
      </c>
      <c r="V3031" s="126">
        <v>46.2</v>
      </c>
      <c r="W3031" s="126">
        <v>15</v>
      </c>
      <c r="X3031" s="126">
        <v>5288.35</v>
      </c>
      <c r="Y3031" s="126" t="s">
        <v>75</v>
      </c>
      <c r="Z3031" s="126"/>
      <c r="AA3031" s="133" t="s">
        <v>85</v>
      </c>
      <c r="AE3031" t="str">
        <f>IF(P3031&gt;U3031,"XXXX","")</f>
        <v/>
      </c>
    </row>
    <row r="3032" spans="1:31" x14ac:dyDescent="0.2">
      <c r="A3032" s="140"/>
      <c r="B3032" s="127"/>
      <c r="C3032" s="127"/>
      <c r="D3032" s="144"/>
      <c r="E3032" s="127"/>
      <c r="F3032" s="127"/>
      <c r="G3032" s="127"/>
      <c r="H3032" s="127"/>
      <c r="I3032" s="127"/>
      <c r="J3032" s="137"/>
      <c r="K3032" s="103" t="s">
        <v>13</v>
      </c>
      <c r="L3032" s="104" t="s">
        <v>60</v>
      </c>
      <c r="M3032" s="112" t="s">
        <v>67</v>
      </c>
      <c r="N3032" s="105">
        <v>240</v>
      </c>
      <c r="O3032" s="105">
        <v>3</v>
      </c>
      <c r="P3032" s="105">
        <v>5</v>
      </c>
      <c r="Q3032" s="105">
        <v>90</v>
      </c>
      <c r="R3032" s="106">
        <v>25</v>
      </c>
      <c r="S3032" s="127"/>
      <c r="T3032" s="127"/>
      <c r="U3032" s="127"/>
      <c r="V3032" s="127"/>
      <c r="W3032" s="127"/>
      <c r="X3032" s="127"/>
      <c r="Y3032" s="127"/>
      <c r="Z3032" s="127"/>
      <c r="AA3032" s="134"/>
    </row>
    <row r="3033" spans="1:31" ht="13.5" thickBot="1" x14ac:dyDescent="0.25">
      <c r="A3033" s="141"/>
      <c r="B3033" s="128"/>
      <c r="C3033" s="128"/>
      <c r="D3033" s="145"/>
      <c r="E3033" s="128"/>
      <c r="F3033" s="128"/>
      <c r="G3033" s="128"/>
      <c r="H3033" s="128"/>
      <c r="I3033" s="128"/>
      <c r="J3033" s="138"/>
      <c r="K3033" s="107" t="s">
        <v>14</v>
      </c>
      <c r="L3033" s="108" t="s">
        <v>60</v>
      </c>
      <c r="M3033" s="113" t="s">
        <v>68</v>
      </c>
      <c r="N3033" s="109">
        <v>240</v>
      </c>
      <c r="O3033" s="109">
        <v>3</v>
      </c>
      <c r="P3033" s="109">
        <v>5</v>
      </c>
      <c r="Q3033" s="109">
        <v>90</v>
      </c>
      <c r="R3033" s="110"/>
      <c r="S3033" s="128"/>
      <c r="T3033" s="128"/>
      <c r="U3033" s="128"/>
      <c r="V3033" s="128"/>
      <c r="W3033" s="128"/>
      <c r="X3033" s="128"/>
      <c r="Y3033" s="128"/>
      <c r="Z3033" s="128"/>
      <c r="AA3033" s="135"/>
    </row>
    <row r="3034" spans="1:31" x14ac:dyDescent="0.2">
      <c r="A3034" s="139" t="s">
        <v>1229</v>
      </c>
      <c r="B3034" s="126" t="s">
        <v>76</v>
      </c>
      <c r="C3034" s="142">
        <v>43666</v>
      </c>
      <c r="D3034" s="143" t="s">
        <v>78</v>
      </c>
      <c r="E3034" s="126"/>
      <c r="F3034" s="126"/>
      <c r="G3034" s="126"/>
      <c r="H3034" s="126"/>
      <c r="I3034" s="126"/>
      <c r="J3034" s="136" t="s">
        <v>79</v>
      </c>
      <c r="K3034" s="100" t="s">
        <v>23</v>
      </c>
      <c r="L3034" s="93" t="s">
        <v>60</v>
      </c>
      <c r="M3034" s="111" t="s">
        <v>181</v>
      </c>
      <c r="N3034" s="101">
        <v>240</v>
      </c>
      <c r="O3034" s="101">
        <v>3</v>
      </c>
      <c r="P3034" s="101">
        <v>100</v>
      </c>
      <c r="Q3034" s="101">
        <v>125</v>
      </c>
      <c r="R3034" s="102"/>
      <c r="S3034" s="126">
        <v>208</v>
      </c>
      <c r="T3034" s="126">
        <v>3</v>
      </c>
      <c r="U3034" s="126">
        <v>100</v>
      </c>
      <c r="V3034" s="126">
        <v>46.2</v>
      </c>
      <c r="W3034" s="126">
        <v>15</v>
      </c>
      <c r="X3034" s="126">
        <v>5288.35</v>
      </c>
      <c r="Y3034" s="126" t="s">
        <v>75</v>
      </c>
      <c r="Z3034" s="126"/>
      <c r="AA3034" s="133" t="s">
        <v>85</v>
      </c>
      <c r="AE3034" t="str">
        <f>IF(P3034&gt;U3034,"XXXX","")</f>
        <v/>
      </c>
    </row>
    <row r="3035" spans="1:31" x14ac:dyDescent="0.2">
      <c r="A3035" s="140"/>
      <c r="B3035" s="127"/>
      <c r="C3035" s="127"/>
      <c r="D3035" s="144"/>
      <c r="E3035" s="127"/>
      <c r="F3035" s="127"/>
      <c r="G3035" s="127"/>
      <c r="H3035" s="127"/>
      <c r="I3035" s="127"/>
      <c r="J3035" s="137"/>
      <c r="K3035" s="103" t="s">
        <v>13</v>
      </c>
      <c r="L3035" s="104" t="s">
        <v>60</v>
      </c>
      <c r="M3035" s="112" t="s">
        <v>67</v>
      </c>
      <c r="N3035" s="105">
        <v>240</v>
      </c>
      <c r="O3035" s="105">
        <v>3</v>
      </c>
      <c r="P3035" s="105">
        <v>5</v>
      </c>
      <c r="Q3035" s="105">
        <v>90</v>
      </c>
      <c r="R3035" s="106">
        <v>25</v>
      </c>
      <c r="S3035" s="127"/>
      <c r="T3035" s="127"/>
      <c r="U3035" s="127"/>
      <c r="V3035" s="127"/>
      <c r="W3035" s="127"/>
      <c r="X3035" s="127"/>
      <c r="Y3035" s="127"/>
      <c r="Z3035" s="127"/>
      <c r="AA3035" s="134"/>
    </row>
    <row r="3036" spans="1:31" ht="13.5" thickBot="1" x14ac:dyDescent="0.25">
      <c r="A3036" s="141"/>
      <c r="B3036" s="128"/>
      <c r="C3036" s="128"/>
      <c r="D3036" s="145"/>
      <c r="E3036" s="128"/>
      <c r="F3036" s="128"/>
      <c r="G3036" s="128"/>
      <c r="H3036" s="128"/>
      <c r="I3036" s="128"/>
      <c r="J3036" s="138"/>
      <c r="K3036" s="107" t="s">
        <v>14</v>
      </c>
      <c r="L3036" s="108" t="s">
        <v>60</v>
      </c>
      <c r="M3036" s="113" t="s">
        <v>68</v>
      </c>
      <c r="N3036" s="109">
        <v>240</v>
      </c>
      <c r="O3036" s="109">
        <v>3</v>
      </c>
      <c r="P3036" s="109">
        <v>5</v>
      </c>
      <c r="Q3036" s="109">
        <v>90</v>
      </c>
      <c r="R3036" s="110"/>
      <c r="S3036" s="128"/>
      <c r="T3036" s="128"/>
      <c r="U3036" s="128"/>
      <c r="V3036" s="128"/>
      <c r="W3036" s="128"/>
      <c r="X3036" s="128"/>
      <c r="Y3036" s="128"/>
      <c r="Z3036" s="128"/>
      <c r="AA3036" s="135"/>
    </row>
    <row r="3037" spans="1:31" x14ac:dyDescent="0.2">
      <c r="A3037" s="139" t="s">
        <v>1230</v>
      </c>
      <c r="B3037" s="126" t="s">
        <v>76</v>
      </c>
      <c r="C3037" s="142">
        <v>43666</v>
      </c>
      <c r="D3037" s="143" t="s">
        <v>78</v>
      </c>
      <c r="E3037" s="126"/>
      <c r="F3037" s="126"/>
      <c r="G3037" s="126"/>
      <c r="H3037" s="126"/>
      <c r="I3037" s="126"/>
      <c r="J3037" s="136" t="s">
        <v>79</v>
      </c>
      <c r="K3037" s="100" t="s">
        <v>23</v>
      </c>
      <c r="L3037" s="93" t="s">
        <v>60</v>
      </c>
      <c r="M3037" s="111" t="s">
        <v>181</v>
      </c>
      <c r="N3037" s="101">
        <v>240</v>
      </c>
      <c r="O3037" s="101">
        <v>3</v>
      </c>
      <c r="P3037" s="101">
        <v>100</v>
      </c>
      <c r="Q3037" s="101">
        <v>80</v>
      </c>
      <c r="R3037" s="102"/>
      <c r="S3037" s="126">
        <v>208</v>
      </c>
      <c r="T3037" s="126">
        <v>3</v>
      </c>
      <c r="U3037" s="126">
        <v>100</v>
      </c>
      <c r="V3037" s="126">
        <v>59.4</v>
      </c>
      <c r="W3037" s="126">
        <v>20</v>
      </c>
      <c r="X3037" s="126">
        <v>5288.35</v>
      </c>
      <c r="Y3037" s="126" t="s">
        <v>75</v>
      </c>
      <c r="Z3037" s="126"/>
      <c r="AA3037" s="133" t="s">
        <v>85</v>
      </c>
      <c r="AE3037" t="str">
        <f>IF(P3037&gt;U3037,"XXXX","")</f>
        <v/>
      </c>
    </row>
    <row r="3038" spans="1:31" x14ac:dyDescent="0.2">
      <c r="A3038" s="140"/>
      <c r="B3038" s="127"/>
      <c r="C3038" s="127"/>
      <c r="D3038" s="144"/>
      <c r="E3038" s="127"/>
      <c r="F3038" s="127"/>
      <c r="G3038" s="127"/>
      <c r="H3038" s="127"/>
      <c r="I3038" s="127"/>
      <c r="J3038" s="137"/>
      <c r="K3038" s="103" t="s">
        <v>13</v>
      </c>
      <c r="L3038" s="104" t="s">
        <v>60</v>
      </c>
      <c r="M3038" s="112" t="s">
        <v>67</v>
      </c>
      <c r="N3038" s="105">
        <v>240</v>
      </c>
      <c r="O3038" s="105">
        <v>3</v>
      </c>
      <c r="P3038" s="105">
        <v>5</v>
      </c>
      <c r="Q3038" s="105">
        <v>90</v>
      </c>
      <c r="R3038" s="106">
        <v>25</v>
      </c>
      <c r="S3038" s="127"/>
      <c r="T3038" s="127"/>
      <c r="U3038" s="127"/>
      <c r="V3038" s="127"/>
      <c r="W3038" s="127"/>
      <c r="X3038" s="127"/>
      <c r="Y3038" s="127"/>
      <c r="Z3038" s="127"/>
      <c r="AA3038" s="134"/>
    </row>
    <row r="3039" spans="1:31" ht="13.5" thickBot="1" x14ac:dyDescent="0.25">
      <c r="A3039" s="141"/>
      <c r="B3039" s="128"/>
      <c r="C3039" s="128"/>
      <c r="D3039" s="145"/>
      <c r="E3039" s="128"/>
      <c r="F3039" s="128"/>
      <c r="G3039" s="128"/>
      <c r="H3039" s="128"/>
      <c r="I3039" s="128"/>
      <c r="J3039" s="138"/>
      <c r="K3039" s="107" t="s">
        <v>14</v>
      </c>
      <c r="L3039" s="108" t="s">
        <v>60</v>
      </c>
      <c r="M3039" s="113" t="s">
        <v>68</v>
      </c>
      <c r="N3039" s="109">
        <v>240</v>
      </c>
      <c r="O3039" s="109">
        <v>3</v>
      </c>
      <c r="P3039" s="109">
        <v>5</v>
      </c>
      <c r="Q3039" s="109">
        <v>90</v>
      </c>
      <c r="R3039" s="110"/>
      <c r="S3039" s="128"/>
      <c r="T3039" s="128"/>
      <c r="U3039" s="128"/>
      <c r="V3039" s="128"/>
      <c r="W3039" s="128"/>
      <c r="X3039" s="128"/>
      <c r="Y3039" s="128"/>
      <c r="Z3039" s="128"/>
      <c r="AA3039" s="135"/>
    </row>
    <row r="3040" spans="1:31" x14ac:dyDescent="0.2">
      <c r="A3040" s="139" t="s">
        <v>1231</v>
      </c>
      <c r="B3040" s="126" t="s">
        <v>76</v>
      </c>
      <c r="C3040" s="142">
        <v>43666</v>
      </c>
      <c r="D3040" s="143" t="s">
        <v>78</v>
      </c>
      <c r="E3040" s="126"/>
      <c r="F3040" s="126"/>
      <c r="G3040" s="126"/>
      <c r="H3040" s="126"/>
      <c r="I3040" s="126"/>
      <c r="J3040" s="136" t="s">
        <v>79</v>
      </c>
      <c r="K3040" s="100" t="s">
        <v>23</v>
      </c>
      <c r="L3040" s="93" t="s">
        <v>60</v>
      </c>
      <c r="M3040" s="111" t="s">
        <v>181</v>
      </c>
      <c r="N3040" s="101">
        <v>240</v>
      </c>
      <c r="O3040" s="101">
        <v>3</v>
      </c>
      <c r="P3040" s="101">
        <v>100</v>
      </c>
      <c r="Q3040" s="101">
        <v>90</v>
      </c>
      <c r="R3040" s="102"/>
      <c r="S3040" s="126">
        <v>208</v>
      </c>
      <c r="T3040" s="126">
        <v>3</v>
      </c>
      <c r="U3040" s="126">
        <v>100</v>
      </c>
      <c r="V3040" s="126">
        <v>59.4</v>
      </c>
      <c r="W3040" s="126">
        <v>20</v>
      </c>
      <c r="X3040" s="126">
        <v>5288.35</v>
      </c>
      <c r="Y3040" s="126" t="s">
        <v>75</v>
      </c>
      <c r="Z3040" s="126"/>
      <c r="AA3040" s="133" t="s">
        <v>85</v>
      </c>
      <c r="AE3040" t="str">
        <f>IF(P3040&gt;U3040,"XXXX","")</f>
        <v/>
      </c>
    </row>
    <row r="3041" spans="1:31" x14ac:dyDescent="0.2">
      <c r="A3041" s="140"/>
      <c r="B3041" s="127"/>
      <c r="C3041" s="127"/>
      <c r="D3041" s="144"/>
      <c r="E3041" s="127"/>
      <c r="F3041" s="127"/>
      <c r="G3041" s="127"/>
      <c r="H3041" s="127"/>
      <c r="I3041" s="127"/>
      <c r="J3041" s="137"/>
      <c r="K3041" s="103" t="s">
        <v>13</v>
      </c>
      <c r="L3041" s="104" t="s">
        <v>60</v>
      </c>
      <c r="M3041" s="112" t="s">
        <v>67</v>
      </c>
      <c r="N3041" s="105">
        <v>240</v>
      </c>
      <c r="O3041" s="105">
        <v>3</v>
      </c>
      <c r="P3041" s="105">
        <v>5</v>
      </c>
      <c r="Q3041" s="105">
        <v>90</v>
      </c>
      <c r="R3041" s="106">
        <v>25</v>
      </c>
      <c r="S3041" s="127"/>
      <c r="T3041" s="127"/>
      <c r="U3041" s="127"/>
      <c r="V3041" s="127"/>
      <c r="W3041" s="127"/>
      <c r="X3041" s="127"/>
      <c r="Y3041" s="127"/>
      <c r="Z3041" s="127"/>
      <c r="AA3041" s="134"/>
    </row>
    <row r="3042" spans="1:31" ht="13.5" thickBot="1" x14ac:dyDescent="0.25">
      <c r="A3042" s="141"/>
      <c r="B3042" s="128"/>
      <c r="C3042" s="128"/>
      <c r="D3042" s="145"/>
      <c r="E3042" s="128"/>
      <c r="F3042" s="128"/>
      <c r="G3042" s="128"/>
      <c r="H3042" s="128"/>
      <c r="I3042" s="128"/>
      <c r="J3042" s="138"/>
      <c r="K3042" s="107" t="s">
        <v>14</v>
      </c>
      <c r="L3042" s="108" t="s">
        <v>60</v>
      </c>
      <c r="M3042" s="113" t="s">
        <v>68</v>
      </c>
      <c r="N3042" s="109">
        <v>240</v>
      </c>
      <c r="O3042" s="109">
        <v>3</v>
      </c>
      <c r="P3042" s="109">
        <v>5</v>
      </c>
      <c r="Q3042" s="109">
        <v>90</v>
      </c>
      <c r="R3042" s="110"/>
      <c r="S3042" s="128"/>
      <c r="T3042" s="128"/>
      <c r="U3042" s="128"/>
      <c r="V3042" s="128"/>
      <c r="W3042" s="128"/>
      <c r="X3042" s="128"/>
      <c r="Y3042" s="128"/>
      <c r="Z3042" s="128"/>
      <c r="AA3042" s="135"/>
    </row>
    <row r="3043" spans="1:31" x14ac:dyDescent="0.2">
      <c r="A3043" s="139" t="s">
        <v>1232</v>
      </c>
      <c r="B3043" s="126" t="s">
        <v>76</v>
      </c>
      <c r="C3043" s="142">
        <v>43666</v>
      </c>
      <c r="D3043" s="143" t="s">
        <v>78</v>
      </c>
      <c r="E3043" s="126"/>
      <c r="F3043" s="126"/>
      <c r="G3043" s="126"/>
      <c r="H3043" s="126"/>
      <c r="I3043" s="126"/>
      <c r="J3043" s="136" t="s">
        <v>79</v>
      </c>
      <c r="K3043" s="100" t="s">
        <v>23</v>
      </c>
      <c r="L3043" s="93" t="s">
        <v>60</v>
      </c>
      <c r="M3043" s="111" t="s">
        <v>181</v>
      </c>
      <c r="N3043" s="101">
        <v>240</v>
      </c>
      <c r="O3043" s="101">
        <v>3</v>
      </c>
      <c r="P3043" s="101">
        <v>100</v>
      </c>
      <c r="Q3043" s="101">
        <v>100</v>
      </c>
      <c r="R3043" s="102"/>
      <c r="S3043" s="126">
        <v>208</v>
      </c>
      <c r="T3043" s="126">
        <v>3</v>
      </c>
      <c r="U3043" s="126">
        <v>100</v>
      </c>
      <c r="V3043" s="126">
        <v>59.4</v>
      </c>
      <c r="W3043" s="126">
        <v>20</v>
      </c>
      <c r="X3043" s="126">
        <v>5288.35</v>
      </c>
      <c r="Y3043" s="126" t="s">
        <v>75</v>
      </c>
      <c r="Z3043" s="126"/>
      <c r="AA3043" s="133" t="s">
        <v>85</v>
      </c>
      <c r="AE3043" t="str">
        <f>IF(P3043&gt;U3043,"XXXX","")</f>
        <v/>
      </c>
    </row>
    <row r="3044" spans="1:31" x14ac:dyDescent="0.2">
      <c r="A3044" s="140"/>
      <c r="B3044" s="127"/>
      <c r="C3044" s="127"/>
      <c r="D3044" s="144"/>
      <c r="E3044" s="127"/>
      <c r="F3044" s="127"/>
      <c r="G3044" s="127"/>
      <c r="H3044" s="127"/>
      <c r="I3044" s="127"/>
      <c r="J3044" s="137"/>
      <c r="K3044" s="103" t="s">
        <v>13</v>
      </c>
      <c r="L3044" s="104" t="s">
        <v>60</v>
      </c>
      <c r="M3044" s="112" t="s">
        <v>67</v>
      </c>
      <c r="N3044" s="105">
        <v>240</v>
      </c>
      <c r="O3044" s="105">
        <v>3</v>
      </c>
      <c r="P3044" s="105">
        <v>5</v>
      </c>
      <c r="Q3044" s="105">
        <v>90</v>
      </c>
      <c r="R3044" s="106">
        <v>25</v>
      </c>
      <c r="S3044" s="127"/>
      <c r="T3044" s="127"/>
      <c r="U3044" s="127"/>
      <c r="V3044" s="127"/>
      <c r="W3044" s="127"/>
      <c r="X3044" s="127"/>
      <c r="Y3044" s="127"/>
      <c r="Z3044" s="127"/>
      <c r="AA3044" s="134"/>
    </row>
    <row r="3045" spans="1:31" ht="13.5" thickBot="1" x14ac:dyDescent="0.25">
      <c r="A3045" s="141"/>
      <c r="B3045" s="128"/>
      <c r="C3045" s="128"/>
      <c r="D3045" s="145"/>
      <c r="E3045" s="128"/>
      <c r="F3045" s="128"/>
      <c r="G3045" s="128"/>
      <c r="H3045" s="128"/>
      <c r="I3045" s="128"/>
      <c r="J3045" s="138"/>
      <c r="K3045" s="107" t="s">
        <v>14</v>
      </c>
      <c r="L3045" s="108" t="s">
        <v>60</v>
      </c>
      <c r="M3045" s="113" t="s">
        <v>68</v>
      </c>
      <c r="N3045" s="109">
        <v>240</v>
      </c>
      <c r="O3045" s="109">
        <v>3</v>
      </c>
      <c r="P3045" s="109">
        <v>5</v>
      </c>
      <c r="Q3045" s="109">
        <v>90</v>
      </c>
      <c r="R3045" s="110"/>
      <c r="S3045" s="128"/>
      <c r="T3045" s="128"/>
      <c r="U3045" s="128"/>
      <c r="V3045" s="128"/>
      <c r="W3045" s="128"/>
      <c r="X3045" s="128"/>
      <c r="Y3045" s="128"/>
      <c r="Z3045" s="128"/>
      <c r="AA3045" s="135"/>
    </row>
    <row r="3046" spans="1:31" x14ac:dyDescent="0.2">
      <c r="A3046" s="139" t="s">
        <v>1233</v>
      </c>
      <c r="B3046" s="126" t="s">
        <v>76</v>
      </c>
      <c r="C3046" s="142">
        <v>43666</v>
      </c>
      <c r="D3046" s="143" t="s">
        <v>78</v>
      </c>
      <c r="E3046" s="126"/>
      <c r="F3046" s="126"/>
      <c r="G3046" s="126"/>
      <c r="H3046" s="126"/>
      <c r="I3046" s="126"/>
      <c r="J3046" s="136" t="s">
        <v>79</v>
      </c>
      <c r="K3046" s="100" t="s">
        <v>23</v>
      </c>
      <c r="L3046" s="93" t="s">
        <v>60</v>
      </c>
      <c r="M3046" s="111" t="s">
        <v>181</v>
      </c>
      <c r="N3046" s="101">
        <v>240</v>
      </c>
      <c r="O3046" s="101">
        <v>3</v>
      </c>
      <c r="P3046" s="101">
        <v>100</v>
      </c>
      <c r="Q3046" s="101">
        <v>110</v>
      </c>
      <c r="R3046" s="102"/>
      <c r="S3046" s="126">
        <v>208</v>
      </c>
      <c r="T3046" s="126">
        <v>3</v>
      </c>
      <c r="U3046" s="126">
        <v>100</v>
      </c>
      <c r="V3046" s="126">
        <v>59.4</v>
      </c>
      <c r="W3046" s="126">
        <v>20</v>
      </c>
      <c r="X3046" s="126">
        <v>5288.35</v>
      </c>
      <c r="Y3046" s="126" t="s">
        <v>75</v>
      </c>
      <c r="Z3046" s="126"/>
      <c r="AA3046" s="133" t="s">
        <v>85</v>
      </c>
      <c r="AE3046" t="str">
        <f>IF(P3046&gt;U3046,"XXXX","")</f>
        <v/>
      </c>
    </row>
    <row r="3047" spans="1:31" x14ac:dyDescent="0.2">
      <c r="A3047" s="140"/>
      <c r="B3047" s="127"/>
      <c r="C3047" s="127"/>
      <c r="D3047" s="144"/>
      <c r="E3047" s="127"/>
      <c r="F3047" s="127"/>
      <c r="G3047" s="127"/>
      <c r="H3047" s="127"/>
      <c r="I3047" s="127"/>
      <c r="J3047" s="137"/>
      <c r="K3047" s="103" t="s">
        <v>13</v>
      </c>
      <c r="L3047" s="104" t="s">
        <v>60</v>
      </c>
      <c r="M3047" s="112" t="s">
        <v>67</v>
      </c>
      <c r="N3047" s="105">
        <v>240</v>
      </c>
      <c r="O3047" s="105">
        <v>3</v>
      </c>
      <c r="P3047" s="105">
        <v>5</v>
      </c>
      <c r="Q3047" s="105">
        <v>90</v>
      </c>
      <c r="R3047" s="106">
        <v>25</v>
      </c>
      <c r="S3047" s="127"/>
      <c r="T3047" s="127"/>
      <c r="U3047" s="127"/>
      <c r="V3047" s="127"/>
      <c r="W3047" s="127"/>
      <c r="X3047" s="127"/>
      <c r="Y3047" s="127"/>
      <c r="Z3047" s="127"/>
      <c r="AA3047" s="134"/>
    </row>
    <row r="3048" spans="1:31" ht="13.5" thickBot="1" x14ac:dyDescent="0.25">
      <c r="A3048" s="141"/>
      <c r="B3048" s="128"/>
      <c r="C3048" s="128"/>
      <c r="D3048" s="145"/>
      <c r="E3048" s="128"/>
      <c r="F3048" s="128"/>
      <c r="G3048" s="128"/>
      <c r="H3048" s="128"/>
      <c r="I3048" s="128"/>
      <c r="J3048" s="138"/>
      <c r="K3048" s="107" t="s">
        <v>14</v>
      </c>
      <c r="L3048" s="108" t="s">
        <v>60</v>
      </c>
      <c r="M3048" s="113" t="s">
        <v>68</v>
      </c>
      <c r="N3048" s="109">
        <v>240</v>
      </c>
      <c r="O3048" s="109">
        <v>3</v>
      </c>
      <c r="P3048" s="109">
        <v>5</v>
      </c>
      <c r="Q3048" s="109">
        <v>90</v>
      </c>
      <c r="R3048" s="110"/>
      <c r="S3048" s="128"/>
      <c r="T3048" s="128"/>
      <c r="U3048" s="128"/>
      <c r="V3048" s="128"/>
      <c r="W3048" s="128"/>
      <c r="X3048" s="128"/>
      <c r="Y3048" s="128"/>
      <c r="Z3048" s="128"/>
      <c r="AA3048" s="135"/>
    </row>
    <row r="3049" spans="1:31" x14ac:dyDescent="0.2">
      <c r="A3049" s="139" t="s">
        <v>1234</v>
      </c>
      <c r="B3049" s="126" t="s">
        <v>76</v>
      </c>
      <c r="C3049" s="142">
        <v>43666</v>
      </c>
      <c r="D3049" s="143" t="s">
        <v>78</v>
      </c>
      <c r="E3049" s="126"/>
      <c r="F3049" s="126"/>
      <c r="G3049" s="126"/>
      <c r="H3049" s="126"/>
      <c r="I3049" s="126"/>
      <c r="J3049" s="136" t="s">
        <v>79</v>
      </c>
      <c r="K3049" s="100" t="s">
        <v>23</v>
      </c>
      <c r="L3049" s="93" t="s">
        <v>60</v>
      </c>
      <c r="M3049" s="111" t="s">
        <v>181</v>
      </c>
      <c r="N3049" s="101">
        <v>240</v>
      </c>
      <c r="O3049" s="101">
        <v>3</v>
      </c>
      <c r="P3049" s="101">
        <v>100</v>
      </c>
      <c r="Q3049" s="101">
        <v>125</v>
      </c>
      <c r="R3049" s="102"/>
      <c r="S3049" s="126">
        <v>208</v>
      </c>
      <c r="T3049" s="126">
        <v>3</v>
      </c>
      <c r="U3049" s="126">
        <v>100</v>
      </c>
      <c r="V3049" s="126">
        <v>59.4</v>
      </c>
      <c r="W3049" s="126">
        <v>20</v>
      </c>
      <c r="X3049" s="126">
        <v>5288.35</v>
      </c>
      <c r="Y3049" s="126" t="s">
        <v>75</v>
      </c>
      <c r="Z3049" s="126"/>
      <c r="AA3049" s="133" t="s">
        <v>85</v>
      </c>
      <c r="AE3049" t="str">
        <f>IF(P3049&gt;U3049,"XXXX","")</f>
        <v/>
      </c>
    </row>
    <row r="3050" spans="1:31" x14ac:dyDescent="0.2">
      <c r="A3050" s="140"/>
      <c r="B3050" s="127"/>
      <c r="C3050" s="127"/>
      <c r="D3050" s="144"/>
      <c r="E3050" s="127"/>
      <c r="F3050" s="127"/>
      <c r="G3050" s="127"/>
      <c r="H3050" s="127"/>
      <c r="I3050" s="127"/>
      <c r="J3050" s="137"/>
      <c r="K3050" s="103" t="s">
        <v>13</v>
      </c>
      <c r="L3050" s="104" t="s">
        <v>60</v>
      </c>
      <c r="M3050" s="112" t="s">
        <v>67</v>
      </c>
      <c r="N3050" s="105">
        <v>240</v>
      </c>
      <c r="O3050" s="105">
        <v>3</v>
      </c>
      <c r="P3050" s="105">
        <v>5</v>
      </c>
      <c r="Q3050" s="105">
        <v>90</v>
      </c>
      <c r="R3050" s="106">
        <v>25</v>
      </c>
      <c r="S3050" s="127"/>
      <c r="T3050" s="127"/>
      <c r="U3050" s="127"/>
      <c r="V3050" s="127"/>
      <c r="W3050" s="127"/>
      <c r="X3050" s="127"/>
      <c r="Y3050" s="127"/>
      <c r="Z3050" s="127"/>
      <c r="AA3050" s="134"/>
    </row>
    <row r="3051" spans="1:31" ht="13.5" thickBot="1" x14ac:dyDescent="0.25">
      <c r="A3051" s="141"/>
      <c r="B3051" s="128"/>
      <c r="C3051" s="128"/>
      <c r="D3051" s="145"/>
      <c r="E3051" s="128"/>
      <c r="F3051" s="128"/>
      <c r="G3051" s="128"/>
      <c r="H3051" s="128"/>
      <c r="I3051" s="128"/>
      <c r="J3051" s="138"/>
      <c r="K3051" s="107" t="s">
        <v>14</v>
      </c>
      <c r="L3051" s="108" t="s">
        <v>60</v>
      </c>
      <c r="M3051" s="113" t="s">
        <v>68</v>
      </c>
      <c r="N3051" s="109">
        <v>240</v>
      </c>
      <c r="O3051" s="109">
        <v>3</v>
      </c>
      <c r="P3051" s="109">
        <v>5</v>
      </c>
      <c r="Q3051" s="109">
        <v>90</v>
      </c>
      <c r="R3051" s="110"/>
      <c r="S3051" s="128"/>
      <c r="T3051" s="128"/>
      <c r="U3051" s="128"/>
      <c r="V3051" s="128"/>
      <c r="W3051" s="128"/>
      <c r="X3051" s="128"/>
      <c r="Y3051" s="128"/>
      <c r="Z3051" s="128"/>
      <c r="AA3051" s="135"/>
    </row>
    <row r="3052" spans="1:31" x14ac:dyDescent="0.2">
      <c r="A3052" s="139" t="s">
        <v>1235</v>
      </c>
      <c r="B3052" s="126" t="s">
        <v>76</v>
      </c>
      <c r="C3052" s="142">
        <v>43666</v>
      </c>
      <c r="D3052" s="143" t="s">
        <v>78</v>
      </c>
      <c r="E3052" s="126"/>
      <c r="F3052" s="126"/>
      <c r="G3052" s="126"/>
      <c r="H3052" s="126"/>
      <c r="I3052" s="126"/>
      <c r="J3052" s="136" t="s">
        <v>79</v>
      </c>
      <c r="K3052" s="100" t="s">
        <v>23</v>
      </c>
      <c r="L3052" s="93" t="s">
        <v>60</v>
      </c>
      <c r="M3052" s="111" t="s">
        <v>181</v>
      </c>
      <c r="N3052" s="101">
        <v>240</v>
      </c>
      <c r="O3052" s="101">
        <v>3</v>
      </c>
      <c r="P3052" s="101">
        <v>100</v>
      </c>
      <c r="Q3052" s="101">
        <v>100</v>
      </c>
      <c r="R3052" s="102"/>
      <c r="S3052" s="126">
        <v>208</v>
      </c>
      <c r="T3052" s="126">
        <v>3</v>
      </c>
      <c r="U3052" s="126">
        <v>100</v>
      </c>
      <c r="V3052" s="126">
        <v>74.8</v>
      </c>
      <c r="W3052" s="126">
        <v>25</v>
      </c>
      <c r="X3052" s="126">
        <v>5288.35</v>
      </c>
      <c r="Y3052" s="126" t="s">
        <v>75</v>
      </c>
      <c r="Z3052" s="126"/>
      <c r="AA3052" s="133" t="s">
        <v>85</v>
      </c>
      <c r="AE3052" t="str">
        <f>IF(P3052&gt;U3052,"XXXX","")</f>
        <v/>
      </c>
    </row>
    <row r="3053" spans="1:31" x14ac:dyDescent="0.2">
      <c r="A3053" s="140"/>
      <c r="B3053" s="127"/>
      <c r="C3053" s="127"/>
      <c r="D3053" s="144"/>
      <c r="E3053" s="127"/>
      <c r="F3053" s="127"/>
      <c r="G3053" s="127"/>
      <c r="H3053" s="127"/>
      <c r="I3053" s="127"/>
      <c r="J3053" s="137"/>
      <c r="K3053" s="103" t="s">
        <v>13</v>
      </c>
      <c r="L3053" s="104" t="s">
        <v>60</v>
      </c>
      <c r="M3053" s="112" t="s">
        <v>67</v>
      </c>
      <c r="N3053" s="105">
        <v>240</v>
      </c>
      <c r="O3053" s="105">
        <v>3</v>
      </c>
      <c r="P3053" s="105">
        <v>5</v>
      </c>
      <c r="Q3053" s="105">
        <v>90</v>
      </c>
      <c r="R3053" s="106">
        <v>25</v>
      </c>
      <c r="S3053" s="127"/>
      <c r="T3053" s="127"/>
      <c r="U3053" s="127"/>
      <c r="V3053" s="127"/>
      <c r="W3053" s="127"/>
      <c r="X3053" s="127"/>
      <c r="Y3053" s="127"/>
      <c r="Z3053" s="127"/>
      <c r="AA3053" s="134"/>
    </row>
    <row r="3054" spans="1:31" ht="13.5" thickBot="1" x14ac:dyDescent="0.25">
      <c r="A3054" s="141"/>
      <c r="B3054" s="128"/>
      <c r="C3054" s="128"/>
      <c r="D3054" s="145"/>
      <c r="E3054" s="128"/>
      <c r="F3054" s="128"/>
      <c r="G3054" s="128"/>
      <c r="H3054" s="128"/>
      <c r="I3054" s="128"/>
      <c r="J3054" s="138"/>
      <c r="K3054" s="107" t="s">
        <v>14</v>
      </c>
      <c r="L3054" s="108" t="s">
        <v>60</v>
      </c>
      <c r="M3054" s="113" t="s">
        <v>68</v>
      </c>
      <c r="N3054" s="109">
        <v>240</v>
      </c>
      <c r="O3054" s="109">
        <v>3</v>
      </c>
      <c r="P3054" s="109">
        <v>5</v>
      </c>
      <c r="Q3054" s="109">
        <v>90</v>
      </c>
      <c r="R3054" s="110"/>
      <c r="S3054" s="128"/>
      <c r="T3054" s="128"/>
      <c r="U3054" s="128"/>
      <c r="V3054" s="128"/>
      <c r="W3054" s="128"/>
      <c r="X3054" s="128"/>
      <c r="Y3054" s="128"/>
      <c r="Z3054" s="128"/>
      <c r="AA3054" s="135"/>
    </row>
    <row r="3055" spans="1:31" x14ac:dyDescent="0.2">
      <c r="A3055" s="139" t="s">
        <v>1236</v>
      </c>
      <c r="B3055" s="126" t="s">
        <v>76</v>
      </c>
      <c r="C3055" s="142">
        <v>43666</v>
      </c>
      <c r="D3055" s="143" t="s">
        <v>78</v>
      </c>
      <c r="E3055" s="126"/>
      <c r="F3055" s="126"/>
      <c r="G3055" s="126"/>
      <c r="H3055" s="126"/>
      <c r="I3055" s="126"/>
      <c r="J3055" s="136" t="s">
        <v>79</v>
      </c>
      <c r="K3055" s="100" t="s">
        <v>23</v>
      </c>
      <c r="L3055" s="93" t="s">
        <v>60</v>
      </c>
      <c r="M3055" s="111" t="s">
        <v>181</v>
      </c>
      <c r="N3055" s="101">
        <v>240</v>
      </c>
      <c r="O3055" s="101">
        <v>3</v>
      </c>
      <c r="P3055" s="101">
        <v>100</v>
      </c>
      <c r="Q3055" s="101">
        <v>110</v>
      </c>
      <c r="R3055" s="102"/>
      <c r="S3055" s="126">
        <v>208</v>
      </c>
      <c r="T3055" s="126">
        <v>3</v>
      </c>
      <c r="U3055" s="126">
        <v>100</v>
      </c>
      <c r="V3055" s="126">
        <v>74.8</v>
      </c>
      <c r="W3055" s="126">
        <v>25</v>
      </c>
      <c r="X3055" s="126">
        <v>5288.35</v>
      </c>
      <c r="Y3055" s="126" t="s">
        <v>75</v>
      </c>
      <c r="Z3055" s="126"/>
      <c r="AA3055" s="133" t="s">
        <v>85</v>
      </c>
      <c r="AE3055" t="str">
        <f>IF(P3055&gt;U3055,"XXXX","")</f>
        <v/>
      </c>
    </row>
    <row r="3056" spans="1:31" x14ac:dyDescent="0.2">
      <c r="A3056" s="140"/>
      <c r="B3056" s="127"/>
      <c r="C3056" s="127"/>
      <c r="D3056" s="144"/>
      <c r="E3056" s="127"/>
      <c r="F3056" s="127"/>
      <c r="G3056" s="127"/>
      <c r="H3056" s="127"/>
      <c r="I3056" s="127"/>
      <c r="J3056" s="137"/>
      <c r="K3056" s="103" t="s">
        <v>13</v>
      </c>
      <c r="L3056" s="104" t="s">
        <v>60</v>
      </c>
      <c r="M3056" s="112" t="s">
        <v>67</v>
      </c>
      <c r="N3056" s="105">
        <v>240</v>
      </c>
      <c r="O3056" s="105">
        <v>3</v>
      </c>
      <c r="P3056" s="105">
        <v>5</v>
      </c>
      <c r="Q3056" s="105">
        <v>90</v>
      </c>
      <c r="R3056" s="106">
        <v>25</v>
      </c>
      <c r="S3056" s="127"/>
      <c r="T3056" s="127"/>
      <c r="U3056" s="127"/>
      <c r="V3056" s="127"/>
      <c r="W3056" s="127"/>
      <c r="X3056" s="127"/>
      <c r="Y3056" s="127"/>
      <c r="Z3056" s="127"/>
      <c r="AA3056" s="134"/>
    </row>
    <row r="3057" spans="1:31" ht="13.5" thickBot="1" x14ac:dyDescent="0.25">
      <c r="A3057" s="141"/>
      <c r="B3057" s="128"/>
      <c r="C3057" s="128"/>
      <c r="D3057" s="145"/>
      <c r="E3057" s="128"/>
      <c r="F3057" s="128"/>
      <c r="G3057" s="128"/>
      <c r="H3057" s="128"/>
      <c r="I3057" s="128"/>
      <c r="J3057" s="138"/>
      <c r="K3057" s="107" t="s">
        <v>14</v>
      </c>
      <c r="L3057" s="108" t="s">
        <v>60</v>
      </c>
      <c r="M3057" s="113" t="s">
        <v>68</v>
      </c>
      <c r="N3057" s="109">
        <v>240</v>
      </c>
      <c r="O3057" s="109">
        <v>3</v>
      </c>
      <c r="P3057" s="109">
        <v>5</v>
      </c>
      <c r="Q3057" s="109">
        <v>90</v>
      </c>
      <c r="R3057" s="110"/>
      <c r="S3057" s="128"/>
      <c r="T3057" s="128"/>
      <c r="U3057" s="128"/>
      <c r="V3057" s="128"/>
      <c r="W3057" s="128"/>
      <c r="X3057" s="128"/>
      <c r="Y3057" s="128"/>
      <c r="Z3057" s="128"/>
      <c r="AA3057" s="135"/>
    </row>
    <row r="3058" spans="1:31" x14ac:dyDescent="0.2">
      <c r="A3058" s="139" t="s">
        <v>1237</v>
      </c>
      <c r="B3058" s="126" t="s">
        <v>76</v>
      </c>
      <c r="C3058" s="142">
        <v>43666</v>
      </c>
      <c r="D3058" s="143" t="s">
        <v>78</v>
      </c>
      <c r="E3058" s="126"/>
      <c r="F3058" s="126"/>
      <c r="G3058" s="126"/>
      <c r="H3058" s="126"/>
      <c r="I3058" s="126"/>
      <c r="J3058" s="136" t="s">
        <v>79</v>
      </c>
      <c r="K3058" s="100" t="s">
        <v>23</v>
      </c>
      <c r="L3058" s="93" t="s">
        <v>60</v>
      </c>
      <c r="M3058" s="111" t="s">
        <v>181</v>
      </c>
      <c r="N3058" s="101">
        <v>240</v>
      </c>
      <c r="O3058" s="101">
        <v>3</v>
      </c>
      <c r="P3058" s="101">
        <v>100</v>
      </c>
      <c r="Q3058" s="101">
        <v>125</v>
      </c>
      <c r="R3058" s="102"/>
      <c r="S3058" s="126">
        <v>208</v>
      </c>
      <c r="T3058" s="126">
        <v>3</v>
      </c>
      <c r="U3058" s="126">
        <v>100</v>
      </c>
      <c r="V3058" s="126">
        <v>74.8</v>
      </c>
      <c r="W3058" s="126">
        <v>25</v>
      </c>
      <c r="X3058" s="126">
        <v>5288.35</v>
      </c>
      <c r="Y3058" s="126" t="s">
        <v>75</v>
      </c>
      <c r="Z3058" s="126"/>
      <c r="AA3058" s="133" t="s">
        <v>85</v>
      </c>
      <c r="AE3058" t="str">
        <f>IF(P3058&gt;U3058,"XXXX","")</f>
        <v/>
      </c>
    </row>
    <row r="3059" spans="1:31" x14ac:dyDescent="0.2">
      <c r="A3059" s="140"/>
      <c r="B3059" s="127"/>
      <c r="C3059" s="127"/>
      <c r="D3059" s="144"/>
      <c r="E3059" s="127"/>
      <c r="F3059" s="127"/>
      <c r="G3059" s="127"/>
      <c r="H3059" s="127"/>
      <c r="I3059" s="127"/>
      <c r="J3059" s="137"/>
      <c r="K3059" s="103" t="s">
        <v>13</v>
      </c>
      <c r="L3059" s="104" t="s">
        <v>60</v>
      </c>
      <c r="M3059" s="112" t="s">
        <v>67</v>
      </c>
      <c r="N3059" s="105">
        <v>240</v>
      </c>
      <c r="O3059" s="105">
        <v>3</v>
      </c>
      <c r="P3059" s="105">
        <v>5</v>
      </c>
      <c r="Q3059" s="105">
        <v>90</v>
      </c>
      <c r="R3059" s="106">
        <v>25</v>
      </c>
      <c r="S3059" s="127"/>
      <c r="T3059" s="127"/>
      <c r="U3059" s="127"/>
      <c r="V3059" s="127"/>
      <c r="W3059" s="127"/>
      <c r="X3059" s="127"/>
      <c r="Y3059" s="127"/>
      <c r="Z3059" s="127"/>
      <c r="AA3059" s="134"/>
    </row>
    <row r="3060" spans="1:31" ht="13.5" thickBot="1" x14ac:dyDescent="0.25">
      <c r="A3060" s="141"/>
      <c r="B3060" s="128"/>
      <c r="C3060" s="128"/>
      <c r="D3060" s="145"/>
      <c r="E3060" s="128"/>
      <c r="F3060" s="128"/>
      <c r="G3060" s="128"/>
      <c r="H3060" s="128"/>
      <c r="I3060" s="128"/>
      <c r="J3060" s="138"/>
      <c r="K3060" s="107" t="s">
        <v>14</v>
      </c>
      <c r="L3060" s="108" t="s">
        <v>60</v>
      </c>
      <c r="M3060" s="113" t="s">
        <v>68</v>
      </c>
      <c r="N3060" s="109">
        <v>240</v>
      </c>
      <c r="O3060" s="109">
        <v>3</v>
      </c>
      <c r="P3060" s="109">
        <v>5</v>
      </c>
      <c r="Q3060" s="109">
        <v>90</v>
      </c>
      <c r="R3060" s="110"/>
      <c r="S3060" s="128"/>
      <c r="T3060" s="128"/>
      <c r="U3060" s="128"/>
      <c r="V3060" s="128"/>
      <c r="W3060" s="128"/>
      <c r="X3060" s="128"/>
      <c r="Y3060" s="128"/>
      <c r="Z3060" s="128"/>
      <c r="AA3060" s="135"/>
    </row>
    <row r="3061" spans="1:31" x14ac:dyDescent="0.2">
      <c r="A3061" s="139" t="s">
        <v>1238</v>
      </c>
      <c r="B3061" s="126" t="s">
        <v>76</v>
      </c>
      <c r="C3061" s="142">
        <v>43666</v>
      </c>
      <c r="D3061" s="143" t="s">
        <v>78</v>
      </c>
      <c r="E3061" s="126"/>
      <c r="F3061" s="126"/>
      <c r="G3061" s="126"/>
      <c r="H3061" s="126"/>
      <c r="I3061" s="126"/>
      <c r="J3061" s="136" t="s">
        <v>79</v>
      </c>
      <c r="K3061" s="100" t="s">
        <v>23</v>
      </c>
      <c r="L3061" s="93" t="s">
        <v>60</v>
      </c>
      <c r="M3061" s="111" t="s">
        <v>181</v>
      </c>
      <c r="N3061" s="101">
        <v>240</v>
      </c>
      <c r="O3061" s="101">
        <v>3</v>
      </c>
      <c r="P3061" s="101">
        <v>100</v>
      </c>
      <c r="Q3061" s="101">
        <v>70</v>
      </c>
      <c r="R3061" s="102"/>
      <c r="S3061" s="126" t="s">
        <v>71</v>
      </c>
      <c r="T3061" s="126">
        <v>3</v>
      </c>
      <c r="U3061" s="126">
        <v>100</v>
      </c>
      <c r="V3061" s="126">
        <v>54</v>
      </c>
      <c r="W3061" s="126">
        <v>20</v>
      </c>
      <c r="X3061" s="126">
        <v>5288.35</v>
      </c>
      <c r="Y3061" s="126" t="s">
        <v>75</v>
      </c>
      <c r="Z3061" s="126"/>
      <c r="AA3061" s="133" t="s">
        <v>85</v>
      </c>
      <c r="AE3061" t="str">
        <f>IF(P3061&gt;U3061,"XXXX","")</f>
        <v/>
      </c>
    </row>
    <row r="3062" spans="1:31" x14ac:dyDescent="0.2">
      <c r="A3062" s="140"/>
      <c r="B3062" s="127"/>
      <c r="C3062" s="127"/>
      <c r="D3062" s="144"/>
      <c r="E3062" s="127"/>
      <c r="F3062" s="127"/>
      <c r="G3062" s="127"/>
      <c r="H3062" s="127"/>
      <c r="I3062" s="127"/>
      <c r="J3062" s="137"/>
      <c r="K3062" s="103" t="s">
        <v>13</v>
      </c>
      <c r="L3062" s="104" t="s">
        <v>60</v>
      </c>
      <c r="M3062" s="112" t="s">
        <v>67</v>
      </c>
      <c r="N3062" s="105">
        <v>240</v>
      </c>
      <c r="O3062" s="105">
        <v>3</v>
      </c>
      <c r="P3062" s="105">
        <v>5</v>
      </c>
      <c r="Q3062" s="105">
        <v>90</v>
      </c>
      <c r="R3062" s="106">
        <v>30</v>
      </c>
      <c r="S3062" s="127"/>
      <c r="T3062" s="127"/>
      <c r="U3062" s="127"/>
      <c r="V3062" s="127"/>
      <c r="W3062" s="127"/>
      <c r="X3062" s="127"/>
      <c r="Y3062" s="127"/>
      <c r="Z3062" s="127"/>
      <c r="AA3062" s="134"/>
    </row>
    <row r="3063" spans="1:31" ht="13.5" thickBot="1" x14ac:dyDescent="0.25">
      <c r="A3063" s="141"/>
      <c r="B3063" s="128"/>
      <c r="C3063" s="128"/>
      <c r="D3063" s="145"/>
      <c r="E3063" s="128"/>
      <c r="F3063" s="128"/>
      <c r="G3063" s="128"/>
      <c r="H3063" s="128"/>
      <c r="I3063" s="128"/>
      <c r="J3063" s="138"/>
      <c r="K3063" s="107" t="s">
        <v>14</v>
      </c>
      <c r="L3063" s="108" t="s">
        <v>60</v>
      </c>
      <c r="M3063" s="113" t="s">
        <v>68</v>
      </c>
      <c r="N3063" s="109">
        <v>240</v>
      </c>
      <c r="O3063" s="109">
        <v>3</v>
      </c>
      <c r="P3063" s="109">
        <v>5</v>
      </c>
      <c r="Q3063" s="109">
        <v>90</v>
      </c>
      <c r="R3063" s="110"/>
      <c r="S3063" s="128"/>
      <c r="T3063" s="128"/>
      <c r="U3063" s="128"/>
      <c r="V3063" s="128"/>
      <c r="W3063" s="128"/>
      <c r="X3063" s="128"/>
      <c r="Y3063" s="128"/>
      <c r="Z3063" s="128"/>
      <c r="AA3063" s="135"/>
    </row>
    <row r="3064" spans="1:31" x14ac:dyDescent="0.2">
      <c r="A3064" s="139" t="s">
        <v>1239</v>
      </c>
      <c r="B3064" s="126" t="s">
        <v>76</v>
      </c>
      <c r="C3064" s="142">
        <v>43666</v>
      </c>
      <c r="D3064" s="143" t="s">
        <v>78</v>
      </c>
      <c r="E3064" s="126"/>
      <c r="F3064" s="126"/>
      <c r="G3064" s="126"/>
      <c r="H3064" s="126"/>
      <c r="I3064" s="126"/>
      <c r="J3064" s="136" t="s">
        <v>79</v>
      </c>
      <c r="K3064" s="100" t="s">
        <v>23</v>
      </c>
      <c r="L3064" s="93" t="s">
        <v>60</v>
      </c>
      <c r="M3064" s="111" t="s">
        <v>181</v>
      </c>
      <c r="N3064" s="101">
        <v>240</v>
      </c>
      <c r="O3064" s="101">
        <v>3</v>
      </c>
      <c r="P3064" s="101">
        <v>100</v>
      </c>
      <c r="Q3064" s="101">
        <v>80</v>
      </c>
      <c r="R3064" s="102"/>
      <c r="S3064" s="126" t="s">
        <v>71</v>
      </c>
      <c r="T3064" s="126">
        <v>3</v>
      </c>
      <c r="U3064" s="126">
        <v>100</v>
      </c>
      <c r="V3064" s="126">
        <v>54</v>
      </c>
      <c r="W3064" s="126">
        <v>20</v>
      </c>
      <c r="X3064" s="126">
        <v>5288.35</v>
      </c>
      <c r="Y3064" s="126" t="s">
        <v>75</v>
      </c>
      <c r="Z3064" s="126"/>
      <c r="AA3064" s="133" t="s">
        <v>85</v>
      </c>
      <c r="AE3064" t="str">
        <f>IF(P3064&gt;U3064,"XXXX","")</f>
        <v/>
      </c>
    </row>
    <row r="3065" spans="1:31" x14ac:dyDescent="0.2">
      <c r="A3065" s="140"/>
      <c r="B3065" s="127"/>
      <c r="C3065" s="127"/>
      <c r="D3065" s="144"/>
      <c r="E3065" s="127"/>
      <c r="F3065" s="127"/>
      <c r="G3065" s="127"/>
      <c r="H3065" s="127"/>
      <c r="I3065" s="127"/>
      <c r="J3065" s="137"/>
      <c r="K3065" s="103" t="s">
        <v>13</v>
      </c>
      <c r="L3065" s="104" t="s">
        <v>60</v>
      </c>
      <c r="M3065" s="112" t="s">
        <v>67</v>
      </c>
      <c r="N3065" s="105">
        <v>240</v>
      </c>
      <c r="O3065" s="105">
        <v>3</v>
      </c>
      <c r="P3065" s="105">
        <v>5</v>
      </c>
      <c r="Q3065" s="105">
        <v>90</v>
      </c>
      <c r="R3065" s="106">
        <v>30</v>
      </c>
      <c r="S3065" s="127"/>
      <c r="T3065" s="127"/>
      <c r="U3065" s="127"/>
      <c r="V3065" s="127"/>
      <c r="W3065" s="127"/>
      <c r="X3065" s="127"/>
      <c r="Y3065" s="127"/>
      <c r="Z3065" s="127"/>
      <c r="AA3065" s="134"/>
    </row>
    <row r="3066" spans="1:31" ht="13.5" thickBot="1" x14ac:dyDescent="0.25">
      <c r="A3066" s="141"/>
      <c r="B3066" s="128"/>
      <c r="C3066" s="128"/>
      <c r="D3066" s="145"/>
      <c r="E3066" s="128"/>
      <c r="F3066" s="128"/>
      <c r="G3066" s="128"/>
      <c r="H3066" s="128"/>
      <c r="I3066" s="128"/>
      <c r="J3066" s="138"/>
      <c r="K3066" s="107" t="s">
        <v>14</v>
      </c>
      <c r="L3066" s="108" t="s">
        <v>60</v>
      </c>
      <c r="M3066" s="113" t="s">
        <v>68</v>
      </c>
      <c r="N3066" s="109">
        <v>240</v>
      </c>
      <c r="O3066" s="109">
        <v>3</v>
      </c>
      <c r="P3066" s="109">
        <v>5</v>
      </c>
      <c r="Q3066" s="109">
        <v>90</v>
      </c>
      <c r="R3066" s="110"/>
      <c r="S3066" s="128"/>
      <c r="T3066" s="128"/>
      <c r="U3066" s="128"/>
      <c r="V3066" s="128"/>
      <c r="W3066" s="128"/>
      <c r="X3066" s="128"/>
      <c r="Y3066" s="128"/>
      <c r="Z3066" s="128"/>
      <c r="AA3066" s="135"/>
    </row>
    <row r="3067" spans="1:31" x14ac:dyDescent="0.2">
      <c r="A3067" s="139" t="s">
        <v>1240</v>
      </c>
      <c r="B3067" s="126" t="s">
        <v>76</v>
      </c>
      <c r="C3067" s="142">
        <v>43666</v>
      </c>
      <c r="D3067" s="143" t="s">
        <v>78</v>
      </c>
      <c r="E3067" s="126"/>
      <c r="F3067" s="126"/>
      <c r="G3067" s="126"/>
      <c r="H3067" s="126"/>
      <c r="I3067" s="126"/>
      <c r="J3067" s="136" t="s">
        <v>79</v>
      </c>
      <c r="K3067" s="100" t="s">
        <v>23</v>
      </c>
      <c r="L3067" s="93" t="s">
        <v>60</v>
      </c>
      <c r="M3067" s="111" t="s">
        <v>181</v>
      </c>
      <c r="N3067" s="101">
        <v>240</v>
      </c>
      <c r="O3067" s="101">
        <v>3</v>
      </c>
      <c r="P3067" s="101">
        <v>100</v>
      </c>
      <c r="Q3067" s="101">
        <v>90</v>
      </c>
      <c r="R3067" s="102"/>
      <c r="S3067" s="126" t="s">
        <v>71</v>
      </c>
      <c r="T3067" s="126">
        <v>3</v>
      </c>
      <c r="U3067" s="126">
        <v>100</v>
      </c>
      <c r="V3067" s="126">
        <v>54</v>
      </c>
      <c r="W3067" s="126">
        <v>20</v>
      </c>
      <c r="X3067" s="126">
        <v>5288.35</v>
      </c>
      <c r="Y3067" s="126" t="s">
        <v>75</v>
      </c>
      <c r="Z3067" s="126"/>
      <c r="AA3067" s="133" t="s">
        <v>85</v>
      </c>
      <c r="AE3067" t="str">
        <f>IF(P3067&gt;U3067,"XXXX","")</f>
        <v/>
      </c>
    </row>
    <row r="3068" spans="1:31" x14ac:dyDescent="0.2">
      <c r="A3068" s="140"/>
      <c r="B3068" s="127"/>
      <c r="C3068" s="127"/>
      <c r="D3068" s="144"/>
      <c r="E3068" s="127"/>
      <c r="F3068" s="127"/>
      <c r="G3068" s="127"/>
      <c r="H3068" s="127"/>
      <c r="I3068" s="127"/>
      <c r="J3068" s="137"/>
      <c r="K3068" s="103" t="s">
        <v>13</v>
      </c>
      <c r="L3068" s="104" t="s">
        <v>60</v>
      </c>
      <c r="M3068" s="112" t="s">
        <v>67</v>
      </c>
      <c r="N3068" s="105">
        <v>240</v>
      </c>
      <c r="O3068" s="105">
        <v>3</v>
      </c>
      <c r="P3068" s="105">
        <v>5</v>
      </c>
      <c r="Q3068" s="105">
        <v>90</v>
      </c>
      <c r="R3068" s="106">
        <v>30</v>
      </c>
      <c r="S3068" s="127"/>
      <c r="T3068" s="127"/>
      <c r="U3068" s="127"/>
      <c r="V3068" s="127"/>
      <c r="W3068" s="127"/>
      <c r="X3068" s="127"/>
      <c r="Y3068" s="127"/>
      <c r="Z3068" s="127"/>
      <c r="AA3068" s="134"/>
    </row>
    <row r="3069" spans="1:31" ht="13.5" thickBot="1" x14ac:dyDescent="0.25">
      <c r="A3069" s="141"/>
      <c r="B3069" s="128"/>
      <c r="C3069" s="128"/>
      <c r="D3069" s="145"/>
      <c r="E3069" s="128"/>
      <c r="F3069" s="128"/>
      <c r="G3069" s="128"/>
      <c r="H3069" s="128"/>
      <c r="I3069" s="128"/>
      <c r="J3069" s="138"/>
      <c r="K3069" s="107" t="s">
        <v>14</v>
      </c>
      <c r="L3069" s="108" t="s">
        <v>60</v>
      </c>
      <c r="M3069" s="113" t="s">
        <v>68</v>
      </c>
      <c r="N3069" s="109">
        <v>240</v>
      </c>
      <c r="O3069" s="109">
        <v>3</v>
      </c>
      <c r="P3069" s="109">
        <v>5</v>
      </c>
      <c r="Q3069" s="109">
        <v>90</v>
      </c>
      <c r="R3069" s="110"/>
      <c r="S3069" s="128"/>
      <c r="T3069" s="128"/>
      <c r="U3069" s="128"/>
      <c r="V3069" s="128"/>
      <c r="W3069" s="128"/>
      <c r="X3069" s="128"/>
      <c r="Y3069" s="128"/>
      <c r="Z3069" s="128"/>
      <c r="AA3069" s="135"/>
    </row>
    <row r="3070" spans="1:31" x14ac:dyDescent="0.2">
      <c r="A3070" s="139" t="s">
        <v>1241</v>
      </c>
      <c r="B3070" s="126" t="s">
        <v>76</v>
      </c>
      <c r="C3070" s="142">
        <v>43666</v>
      </c>
      <c r="D3070" s="143" t="s">
        <v>78</v>
      </c>
      <c r="E3070" s="126"/>
      <c r="F3070" s="126"/>
      <c r="G3070" s="126"/>
      <c r="H3070" s="126"/>
      <c r="I3070" s="126"/>
      <c r="J3070" s="136" t="s">
        <v>79</v>
      </c>
      <c r="K3070" s="100" t="s">
        <v>23</v>
      </c>
      <c r="L3070" s="93" t="s">
        <v>60</v>
      </c>
      <c r="M3070" s="111" t="s">
        <v>181</v>
      </c>
      <c r="N3070" s="101">
        <v>240</v>
      </c>
      <c r="O3070" s="101">
        <v>3</v>
      </c>
      <c r="P3070" s="101">
        <v>100</v>
      </c>
      <c r="Q3070" s="101">
        <v>100</v>
      </c>
      <c r="R3070" s="102"/>
      <c r="S3070" s="126" t="s">
        <v>71</v>
      </c>
      <c r="T3070" s="126">
        <v>3</v>
      </c>
      <c r="U3070" s="126">
        <v>100</v>
      </c>
      <c r="V3070" s="126">
        <v>54</v>
      </c>
      <c r="W3070" s="126">
        <v>20</v>
      </c>
      <c r="X3070" s="126">
        <v>5288.35</v>
      </c>
      <c r="Y3070" s="126" t="s">
        <v>75</v>
      </c>
      <c r="Z3070" s="126"/>
      <c r="AA3070" s="133" t="s">
        <v>85</v>
      </c>
      <c r="AE3070" t="str">
        <f>IF(P3070&gt;U3070,"XXXX","")</f>
        <v/>
      </c>
    </row>
    <row r="3071" spans="1:31" x14ac:dyDescent="0.2">
      <c r="A3071" s="140"/>
      <c r="B3071" s="127"/>
      <c r="C3071" s="127"/>
      <c r="D3071" s="144"/>
      <c r="E3071" s="127"/>
      <c r="F3071" s="127"/>
      <c r="G3071" s="127"/>
      <c r="H3071" s="127"/>
      <c r="I3071" s="127"/>
      <c r="J3071" s="137"/>
      <c r="K3071" s="103" t="s">
        <v>13</v>
      </c>
      <c r="L3071" s="104" t="s">
        <v>60</v>
      </c>
      <c r="M3071" s="112" t="s">
        <v>67</v>
      </c>
      <c r="N3071" s="105">
        <v>240</v>
      </c>
      <c r="O3071" s="105">
        <v>3</v>
      </c>
      <c r="P3071" s="105">
        <v>5</v>
      </c>
      <c r="Q3071" s="105">
        <v>90</v>
      </c>
      <c r="R3071" s="106">
        <v>30</v>
      </c>
      <c r="S3071" s="127"/>
      <c r="T3071" s="127"/>
      <c r="U3071" s="127"/>
      <c r="V3071" s="127"/>
      <c r="W3071" s="127"/>
      <c r="X3071" s="127"/>
      <c r="Y3071" s="127"/>
      <c r="Z3071" s="127"/>
      <c r="AA3071" s="134"/>
    </row>
    <row r="3072" spans="1:31" ht="13.5" thickBot="1" x14ac:dyDescent="0.25">
      <c r="A3072" s="141"/>
      <c r="B3072" s="128"/>
      <c r="C3072" s="128"/>
      <c r="D3072" s="145"/>
      <c r="E3072" s="128"/>
      <c r="F3072" s="128"/>
      <c r="G3072" s="128"/>
      <c r="H3072" s="128"/>
      <c r="I3072" s="128"/>
      <c r="J3072" s="138"/>
      <c r="K3072" s="107" t="s">
        <v>14</v>
      </c>
      <c r="L3072" s="108" t="s">
        <v>60</v>
      </c>
      <c r="M3072" s="113" t="s">
        <v>68</v>
      </c>
      <c r="N3072" s="109">
        <v>240</v>
      </c>
      <c r="O3072" s="109">
        <v>3</v>
      </c>
      <c r="P3072" s="109">
        <v>5</v>
      </c>
      <c r="Q3072" s="109">
        <v>90</v>
      </c>
      <c r="R3072" s="110"/>
      <c r="S3072" s="128"/>
      <c r="T3072" s="128"/>
      <c r="U3072" s="128"/>
      <c r="V3072" s="128"/>
      <c r="W3072" s="128"/>
      <c r="X3072" s="128"/>
      <c r="Y3072" s="128"/>
      <c r="Z3072" s="128"/>
      <c r="AA3072" s="135"/>
    </row>
    <row r="3073" spans="1:31" x14ac:dyDescent="0.2">
      <c r="A3073" s="139" t="s">
        <v>1242</v>
      </c>
      <c r="B3073" s="126" t="s">
        <v>76</v>
      </c>
      <c r="C3073" s="142">
        <v>43666</v>
      </c>
      <c r="D3073" s="143" t="s">
        <v>78</v>
      </c>
      <c r="E3073" s="126"/>
      <c r="F3073" s="126"/>
      <c r="G3073" s="126"/>
      <c r="H3073" s="126"/>
      <c r="I3073" s="126"/>
      <c r="J3073" s="136" t="s">
        <v>79</v>
      </c>
      <c r="K3073" s="100" t="s">
        <v>23</v>
      </c>
      <c r="L3073" s="93" t="s">
        <v>60</v>
      </c>
      <c r="M3073" s="111" t="s">
        <v>181</v>
      </c>
      <c r="N3073" s="101">
        <v>240</v>
      </c>
      <c r="O3073" s="101">
        <v>3</v>
      </c>
      <c r="P3073" s="101">
        <v>100</v>
      </c>
      <c r="Q3073" s="101">
        <v>110</v>
      </c>
      <c r="R3073" s="102"/>
      <c r="S3073" s="126" t="s">
        <v>71</v>
      </c>
      <c r="T3073" s="126">
        <v>3</v>
      </c>
      <c r="U3073" s="126">
        <v>100</v>
      </c>
      <c r="V3073" s="126">
        <v>54</v>
      </c>
      <c r="W3073" s="126">
        <v>20</v>
      </c>
      <c r="X3073" s="126">
        <v>5288.35</v>
      </c>
      <c r="Y3073" s="126" t="s">
        <v>75</v>
      </c>
      <c r="Z3073" s="126"/>
      <c r="AA3073" s="133" t="s">
        <v>85</v>
      </c>
      <c r="AE3073" t="str">
        <f>IF(P3073&gt;U3073,"XXXX","")</f>
        <v/>
      </c>
    </row>
    <row r="3074" spans="1:31" x14ac:dyDescent="0.2">
      <c r="A3074" s="140"/>
      <c r="B3074" s="127"/>
      <c r="C3074" s="127"/>
      <c r="D3074" s="144"/>
      <c r="E3074" s="127"/>
      <c r="F3074" s="127"/>
      <c r="G3074" s="127"/>
      <c r="H3074" s="127"/>
      <c r="I3074" s="127"/>
      <c r="J3074" s="137"/>
      <c r="K3074" s="103" t="s">
        <v>13</v>
      </c>
      <c r="L3074" s="104" t="s">
        <v>60</v>
      </c>
      <c r="M3074" s="112" t="s">
        <v>67</v>
      </c>
      <c r="N3074" s="105">
        <v>240</v>
      </c>
      <c r="O3074" s="105">
        <v>3</v>
      </c>
      <c r="P3074" s="105">
        <v>5</v>
      </c>
      <c r="Q3074" s="105">
        <v>90</v>
      </c>
      <c r="R3074" s="106">
        <v>30</v>
      </c>
      <c r="S3074" s="127"/>
      <c r="T3074" s="127"/>
      <c r="U3074" s="127"/>
      <c r="V3074" s="127"/>
      <c r="W3074" s="127"/>
      <c r="X3074" s="127"/>
      <c r="Y3074" s="127"/>
      <c r="Z3074" s="127"/>
      <c r="AA3074" s="134"/>
    </row>
    <row r="3075" spans="1:31" ht="13.5" thickBot="1" x14ac:dyDescent="0.25">
      <c r="A3075" s="141"/>
      <c r="B3075" s="128"/>
      <c r="C3075" s="128"/>
      <c r="D3075" s="145"/>
      <c r="E3075" s="128"/>
      <c r="F3075" s="128"/>
      <c r="G3075" s="128"/>
      <c r="H3075" s="128"/>
      <c r="I3075" s="128"/>
      <c r="J3075" s="138"/>
      <c r="K3075" s="107" t="s">
        <v>14</v>
      </c>
      <c r="L3075" s="108" t="s">
        <v>60</v>
      </c>
      <c r="M3075" s="113" t="s">
        <v>68</v>
      </c>
      <c r="N3075" s="109">
        <v>240</v>
      </c>
      <c r="O3075" s="109">
        <v>3</v>
      </c>
      <c r="P3075" s="109">
        <v>5</v>
      </c>
      <c r="Q3075" s="109">
        <v>90</v>
      </c>
      <c r="R3075" s="110"/>
      <c r="S3075" s="128"/>
      <c r="T3075" s="128"/>
      <c r="U3075" s="128"/>
      <c r="V3075" s="128"/>
      <c r="W3075" s="128"/>
      <c r="X3075" s="128"/>
      <c r="Y3075" s="128"/>
      <c r="Z3075" s="128"/>
      <c r="AA3075" s="135"/>
    </row>
    <row r="3076" spans="1:31" x14ac:dyDescent="0.2">
      <c r="A3076" s="139" t="s">
        <v>1243</v>
      </c>
      <c r="B3076" s="126" t="s">
        <v>76</v>
      </c>
      <c r="C3076" s="142">
        <v>43666</v>
      </c>
      <c r="D3076" s="143" t="s">
        <v>78</v>
      </c>
      <c r="E3076" s="126"/>
      <c r="F3076" s="126"/>
      <c r="G3076" s="126"/>
      <c r="H3076" s="126"/>
      <c r="I3076" s="126"/>
      <c r="J3076" s="136" t="s">
        <v>79</v>
      </c>
      <c r="K3076" s="100" t="s">
        <v>23</v>
      </c>
      <c r="L3076" s="93" t="s">
        <v>60</v>
      </c>
      <c r="M3076" s="111" t="s">
        <v>181</v>
      </c>
      <c r="N3076" s="101">
        <v>240</v>
      </c>
      <c r="O3076" s="101">
        <v>3</v>
      </c>
      <c r="P3076" s="101">
        <v>100</v>
      </c>
      <c r="Q3076" s="101">
        <v>125</v>
      </c>
      <c r="R3076" s="102"/>
      <c r="S3076" s="126" t="s">
        <v>71</v>
      </c>
      <c r="T3076" s="126">
        <v>3</v>
      </c>
      <c r="U3076" s="126">
        <v>100</v>
      </c>
      <c r="V3076" s="126">
        <v>54</v>
      </c>
      <c r="W3076" s="126">
        <v>20</v>
      </c>
      <c r="X3076" s="126">
        <v>5288.35</v>
      </c>
      <c r="Y3076" s="126" t="s">
        <v>75</v>
      </c>
      <c r="Z3076" s="126"/>
      <c r="AA3076" s="133" t="s">
        <v>85</v>
      </c>
      <c r="AE3076" t="str">
        <f>IF(P3076&gt;U3076,"XXXX","")</f>
        <v/>
      </c>
    </row>
    <row r="3077" spans="1:31" x14ac:dyDescent="0.2">
      <c r="A3077" s="140"/>
      <c r="B3077" s="127"/>
      <c r="C3077" s="127"/>
      <c r="D3077" s="144"/>
      <c r="E3077" s="127"/>
      <c r="F3077" s="127"/>
      <c r="G3077" s="127"/>
      <c r="H3077" s="127"/>
      <c r="I3077" s="127"/>
      <c r="J3077" s="137"/>
      <c r="K3077" s="103" t="s">
        <v>13</v>
      </c>
      <c r="L3077" s="104" t="s">
        <v>60</v>
      </c>
      <c r="M3077" s="112" t="s">
        <v>67</v>
      </c>
      <c r="N3077" s="105">
        <v>240</v>
      </c>
      <c r="O3077" s="105">
        <v>3</v>
      </c>
      <c r="P3077" s="105">
        <v>5</v>
      </c>
      <c r="Q3077" s="105">
        <v>90</v>
      </c>
      <c r="R3077" s="106">
        <v>30</v>
      </c>
      <c r="S3077" s="127"/>
      <c r="T3077" s="127"/>
      <c r="U3077" s="127"/>
      <c r="V3077" s="127"/>
      <c r="W3077" s="127"/>
      <c r="X3077" s="127"/>
      <c r="Y3077" s="127"/>
      <c r="Z3077" s="127"/>
      <c r="AA3077" s="134"/>
    </row>
    <row r="3078" spans="1:31" ht="13.5" thickBot="1" x14ac:dyDescent="0.25">
      <c r="A3078" s="141"/>
      <c r="B3078" s="128"/>
      <c r="C3078" s="128"/>
      <c r="D3078" s="145"/>
      <c r="E3078" s="128"/>
      <c r="F3078" s="128"/>
      <c r="G3078" s="128"/>
      <c r="H3078" s="128"/>
      <c r="I3078" s="128"/>
      <c r="J3078" s="138"/>
      <c r="K3078" s="107" t="s">
        <v>14</v>
      </c>
      <c r="L3078" s="108" t="s">
        <v>60</v>
      </c>
      <c r="M3078" s="113" t="s">
        <v>68</v>
      </c>
      <c r="N3078" s="109">
        <v>240</v>
      </c>
      <c r="O3078" s="109">
        <v>3</v>
      </c>
      <c r="P3078" s="109">
        <v>5</v>
      </c>
      <c r="Q3078" s="109">
        <v>90</v>
      </c>
      <c r="R3078" s="110"/>
      <c r="S3078" s="128"/>
      <c r="T3078" s="128"/>
      <c r="U3078" s="128"/>
      <c r="V3078" s="128"/>
      <c r="W3078" s="128"/>
      <c r="X3078" s="128"/>
      <c r="Y3078" s="128"/>
      <c r="Z3078" s="128"/>
      <c r="AA3078" s="135"/>
    </row>
    <row r="3079" spans="1:31" x14ac:dyDescent="0.2">
      <c r="A3079" s="139" t="s">
        <v>1244</v>
      </c>
      <c r="B3079" s="126" t="s">
        <v>76</v>
      </c>
      <c r="C3079" s="142">
        <v>43666</v>
      </c>
      <c r="D3079" s="143" t="s">
        <v>78</v>
      </c>
      <c r="E3079" s="126"/>
      <c r="F3079" s="126"/>
      <c r="G3079" s="126"/>
      <c r="H3079" s="126"/>
      <c r="I3079" s="126"/>
      <c r="J3079" s="136" t="s">
        <v>79</v>
      </c>
      <c r="K3079" s="100" t="s">
        <v>23</v>
      </c>
      <c r="L3079" s="93" t="s">
        <v>60</v>
      </c>
      <c r="M3079" s="111" t="s">
        <v>181</v>
      </c>
      <c r="N3079" s="101">
        <v>240</v>
      </c>
      <c r="O3079" s="101">
        <v>3</v>
      </c>
      <c r="P3079" s="101">
        <v>100</v>
      </c>
      <c r="Q3079" s="101">
        <v>90</v>
      </c>
      <c r="R3079" s="102"/>
      <c r="S3079" s="126" t="s">
        <v>71</v>
      </c>
      <c r="T3079" s="126">
        <v>3</v>
      </c>
      <c r="U3079" s="126">
        <v>100</v>
      </c>
      <c r="V3079" s="126">
        <v>68</v>
      </c>
      <c r="W3079" s="126">
        <v>25</v>
      </c>
      <c r="X3079" s="126">
        <v>5288.35</v>
      </c>
      <c r="Y3079" s="126" t="s">
        <v>75</v>
      </c>
      <c r="Z3079" s="126"/>
      <c r="AA3079" s="133" t="s">
        <v>85</v>
      </c>
      <c r="AE3079" t="str">
        <f>IF(P3079&gt;U3079,"XXXX","")</f>
        <v/>
      </c>
    </row>
    <row r="3080" spans="1:31" x14ac:dyDescent="0.2">
      <c r="A3080" s="140"/>
      <c r="B3080" s="127"/>
      <c r="C3080" s="127"/>
      <c r="D3080" s="144"/>
      <c r="E3080" s="127"/>
      <c r="F3080" s="127"/>
      <c r="G3080" s="127"/>
      <c r="H3080" s="127"/>
      <c r="I3080" s="127"/>
      <c r="J3080" s="137"/>
      <c r="K3080" s="103" t="s">
        <v>13</v>
      </c>
      <c r="L3080" s="104" t="s">
        <v>60</v>
      </c>
      <c r="M3080" s="112" t="s">
        <v>67</v>
      </c>
      <c r="N3080" s="105">
        <v>240</v>
      </c>
      <c r="O3080" s="105">
        <v>3</v>
      </c>
      <c r="P3080" s="105">
        <v>5</v>
      </c>
      <c r="Q3080" s="105">
        <v>90</v>
      </c>
      <c r="R3080" s="106">
        <v>30</v>
      </c>
      <c r="S3080" s="127"/>
      <c r="T3080" s="127"/>
      <c r="U3080" s="127"/>
      <c r="V3080" s="127"/>
      <c r="W3080" s="127"/>
      <c r="X3080" s="127"/>
      <c r="Y3080" s="127"/>
      <c r="Z3080" s="127"/>
      <c r="AA3080" s="134"/>
    </row>
    <row r="3081" spans="1:31" ht="13.5" thickBot="1" x14ac:dyDescent="0.25">
      <c r="A3081" s="141"/>
      <c r="B3081" s="128"/>
      <c r="C3081" s="128"/>
      <c r="D3081" s="145"/>
      <c r="E3081" s="128"/>
      <c r="F3081" s="128"/>
      <c r="G3081" s="128"/>
      <c r="H3081" s="128"/>
      <c r="I3081" s="128"/>
      <c r="J3081" s="138"/>
      <c r="K3081" s="107" t="s">
        <v>14</v>
      </c>
      <c r="L3081" s="108" t="s">
        <v>60</v>
      </c>
      <c r="M3081" s="113" t="s">
        <v>68</v>
      </c>
      <c r="N3081" s="109">
        <v>240</v>
      </c>
      <c r="O3081" s="109">
        <v>3</v>
      </c>
      <c r="P3081" s="109">
        <v>5</v>
      </c>
      <c r="Q3081" s="109">
        <v>90</v>
      </c>
      <c r="R3081" s="110"/>
      <c r="S3081" s="128"/>
      <c r="T3081" s="128"/>
      <c r="U3081" s="128"/>
      <c r="V3081" s="128"/>
      <c r="W3081" s="128"/>
      <c r="X3081" s="128"/>
      <c r="Y3081" s="128"/>
      <c r="Z3081" s="128"/>
      <c r="AA3081" s="135"/>
    </row>
    <row r="3082" spans="1:31" x14ac:dyDescent="0.2">
      <c r="A3082" s="139" t="s">
        <v>1245</v>
      </c>
      <c r="B3082" s="126" t="s">
        <v>76</v>
      </c>
      <c r="C3082" s="142">
        <v>43666</v>
      </c>
      <c r="D3082" s="143" t="s">
        <v>78</v>
      </c>
      <c r="E3082" s="126"/>
      <c r="F3082" s="126"/>
      <c r="G3082" s="126"/>
      <c r="H3082" s="126"/>
      <c r="I3082" s="126"/>
      <c r="J3082" s="136" t="s">
        <v>79</v>
      </c>
      <c r="K3082" s="100" t="s">
        <v>23</v>
      </c>
      <c r="L3082" s="93" t="s">
        <v>60</v>
      </c>
      <c r="M3082" s="111" t="s">
        <v>181</v>
      </c>
      <c r="N3082" s="101">
        <v>240</v>
      </c>
      <c r="O3082" s="101">
        <v>3</v>
      </c>
      <c r="P3082" s="101">
        <v>100</v>
      </c>
      <c r="Q3082" s="101">
        <v>100</v>
      </c>
      <c r="R3082" s="102"/>
      <c r="S3082" s="126" t="s">
        <v>71</v>
      </c>
      <c r="T3082" s="126">
        <v>3</v>
      </c>
      <c r="U3082" s="126">
        <v>100</v>
      </c>
      <c r="V3082" s="126">
        <v>68</v>
      </c>
      <c r="W3082" s="126">
        <v>25</v>
      </c>
      <c r="X3082" s="126">
        <v>5288.35</v>
      </c>
      <c r="Y3082" s="126" t="s">
        <v>75</v>
      </c>
      <c r="Z3082" s="126"/>
      <c r="AA3082" s="133" t="s">
        <v>85</v>
      </c>
      <c r="AE3082" t="str">
        <f>IF(P3082&gt;U3082,"XXXX","")</f>
        <v/>
      </c>
    </row>
    <row r="3083" spans="1:31" x14ac:dyDescent="0.2">
      <c r="A3083" s="140"/>
      <c r="B3083" s="127"/>
      <c r="C3083" s="127"/>
      <c r="D3083" s="144"/>
      <c r="E3083" s="127"/>
      <c r="F3083" s="127"/>
      <c r="G3083" s="127"/>
      <c r="H3083" s="127"/>
      <c r="I3083" s="127"/>
      <c r="J3083" s="137"/>
      <c r="K3083" s="103" t="s">
        <v>13</v>
      </c>
      <c r="L3083" s="104" t="s">
        <v>60</v>
      </c>
      <c r="M3083" s="112" t="s">
        <v>67</v>
      </c>
      <c r="N3083" s="105">
        <v>240</v>
      </c>
      <c r="O3083" s="105">
        <v>3</v>
      </c>
      <c r="P3083" s="105">
        <v>5</v>
      </c>
      <c r="Q3083" s="105">
        <v>90</v>
      </c>
      <c r="R3083" s="106">
        <v>30</v>
      </c>
      <c r="S3083" s="127"/>
      <c r="T3083" s="127"/>
      <c r="U3083" s="127"/>
      <c r="V3083" s="127"/>
      <c r="W3083" s="127"/>
      <c r="X3083" s="127"/>
      <c r="Y3083" s="127"/>
      <c r="Z3083" s="127"/>
      <c r="AA3083" s="134"/>
    </row>
    <row r="3084" spans="1:31" ht="13.5" thickBot="1" x14ac:dyDescent="0.25">
      <c r="A3084" s="141"/>
      <c r="B3084" s="128"/>
      <c r="C3084" s="128"/>
      <c r="D3084" s="145"/>
      <c r="E3084" s="128"/>
      <c r="F3084" s="128"/>
      <c r="G3084" s="128"/>
      <c r="H3084" s="128"/>
      <c r="I3084" s="128"/>
      <c r="J3084" s="138"/>
      <c r="K3084" s="107" t="s">
        <v>14</v>
      </c>
      <c r="L3084" s="108" t="s">
        <v>60</v>
      </c>
      <c r="M3084" s="113" t="s">
        <v>68</v>
      </c>
      <c r="N3084" s="109">
        <v>240</v>
      </c>
      <c r="O3084" s="109">
        <v>3</v>
      </c>
      <c r="P3084" s="109">
        <v>5</v>
      </c>
      <c r="Q3084" s="109">
        <v>90</v>
      </c>
      <c r="R3084" s="110"/>
      <c r="S3084" s="128"/>
      <c r="T3084" s="128"/>
      <c r="U3084" s="128"/>
      <c r="V3084" s="128"/>
      <c r="W3084" s="128"/>
      <c r="X3084" s="128"/>
      <c r="Y3084" s="128"/>
      <c r="Z3084" s="128"/>
      <c r="AA3084" s="135"/>
    </row>
    <row r="3085" spans="1:31" x14ac:dyDescent="0.2">
      <c r="A3085" s="139" t="s">
        <v>1246</v>
      </c>
      <c r="B3085" s="126" t="s">
        <v>76</v>
      </c>
      <c r="C3085" s="142">
        <v>43666</v>
      </c>
      <c r="D3085" s="143" t="s">
        <v>78</v>
      </c>
      <c r="E3085" s="126"/>
      <c r="F3085" s="126"/>
      <c r="G3085" s="126"/>
      <c r="H3085" s="126"/>
      <c r="I3085" s="126"/>
      <c r="J3085" s="136" t="s">
        <v>79</v>
      </c>
      <c r="K3085" s="100" t="s">
        <v>23</v>
      </c>
      <c r="L3085" s="93" t="s">
        <v>60</v>
      </c>
      <c r="M3085" s="111" t="s">
        <v>181</v>
      </c>
      <c r="N3085" s="101">
        <v>240</v>
      </c>
      <c r="O3085" s="101">
        <v>3</v>
      </c>
      <c r="P3085" s="101">
        <v>100</v>
      </c>
      <c r="Q3085" s="101">
        <v>110</v>
      </c>
      <c r="R3085" s="102"/>
      <c r="S3085" s="126" t="s">
        <v>71</v>
      </c>
      <c r="T3085" s="126">
        <v>3</v>
      </c>
      <c r="U3085" s="126">
        <v>100</v>
      </c>
      <c r="V3085" s="126">
        <v>68</v>
      </c>
      <c r="W3085" s="126">
        <v>25</v>
      </c>
      <c r="X3085" s="126">
        <v>5288.35</v>
      </c>
      <c r="Y3085" s="126" t="s">
        <v>75</v>
      </c>
      <c r="Z3085" s="126"/>
      <c r="AA3085" s="133" t="s">
        <v>85</v>
      </c>
      <c r="AE3085" t="str">
        <f>IF(P3085&gt;U3085,"XXXX","")</f>
        <v/>
      </c>
    </row>
    <row r="3086" spans="1:31" x14ac:dyDescent="0.2">
      <c r="A3086" s="140"/>
      <c r="B3086" s="127"/>
      <c r="C3086" s="127"/>
      <c r="D3086" s="144"/>
      <c r="E3086" s="127"/>
      <c r="F3086" s="127"/>
      <c r="G3086" s="127"/>
      <c r="H3086" s="127"/>
      <c r="I3086" s="127"/>
      <c r="J3086" s="137"/>
      <c r="K3086" s="103" t="s">
        <v>13</v>
      </c>
      <c r="L3086" s="104" t="s">
        <v>60</v>
      </c>
      <c r="M3086" s="112" t="s">
        <v>67</v>
      </c>
      <c r="N3086" s="105">
        <v>240</v>
      </c>
      <c r="O3086" s="105">
        <v>3</v>
      </c>
      <c r="P3086" s="105">
        <v>5</v>
      </c>
      <c r="Q3086" s="105">
        <v>90</v>
      </c>
      <c r="R3086" s="106">
        <v>30</v>
      </c>
      <c r="S3086" s="127"/>
      <c r="T3086" s="127"/>
      <c r="U3086" s="127"/>
      <c r="V3086" s="127"/>
      <c r="W3086" s="127"/>
      <c r="X3086" s="127"/>
      <c r="Y3086" s="127"/>
      <c r="Z3086" s="127"/>
      <c r="AA3086" s="134"/>
    </row>
    <row r="3087" spans="1:31" ht="13.5" thickBot="1" x14ac:dyDescent="0.25">
      <c r="A3087" s="141"/>
      <c r="B3087" s="128"/>
      <c r="C3087" s="128"/>
      <c r="D3087" s="145"/>
      <c r="E3087" s="128"/>
      <c r="F3087" s="128"/>
      <c r="G3087" s="128"/>
      <c r="H3087" s="128"/>
      <c r="I3087" s="128"/>
      <c r="J3087" s="138"/>
      <c r="K3087" s="107" t="s">
        <v>14</v>
      </c>
      <c r="L3087" s="108" t="s">
        <v>60</v>
      </c>
      <c r="M3087" s="113" t="s">
        <v>68</v>
      </c>
      <c r="N3087" s="109">
        <v>240</v>
      </c>
      <c r="O3087" s="109">
        <v>3</v>
      </c>
      <c r="P3087" s="109">
        <v>5</v>
      </c>
      <c r="Q3087" s="109">
        <v>90</v>
      </c>
      <c r="R3087" s="110"/>
      <c r="S3087" s="128"/>
      <c r="T3087" s="128"/>
      <c r="U3087" s="128"/>
      <c r="V3087" s="128"/>
      <c r="W3087" s="128"/>
      <c r="X3087" s="128"/>
      <c r="Y3087" s="128"/>
      <c r="Z3087" s="128"/>
      <c r="AA3087" s="135"/>
    </row>
    <row r="3088" spans="1:31" x14ac:dyDescent="0.2">
      <c r="A3088" s="139" t="s">
        <v>1247</v>
      </c>
      <c r="B3088" s="126" t="s">
        <v>76</v>
      </c>
      <c r="C3088" s="142">
        <v>43666</v>
      </c>
      <c r="D3088" s="143" t="s">
        <v>78</v>
      </c>
      <c r="E3088" s="126"/>
      <c r="F3088" s="126"/>
      <c r="G3088" s="126"/>
      <c r="H3088" s="126"/>
      <c r="I3088" s="126"/>
      <c r="J3088" s="136" t="s">
        <v>79</v>
      </c>
      <c r="K3088" s="100" t="s">
        <v>23</v>
      </c>
      <c r="L3088" s="93" t="s">
        <v>60</v>
      </c>
      <c r="M3088" s="111" t="s">
        <v>181</v>
      </c>
      <c r="N3088" s="101">
        <v>240</v>
      </c>
      <c r="O3088" s="101">
        <v>3</v>
      </c>
      <c r="P3088" s="101">
        <v>100</v>
      </c>
      <c r="Q3088" s="101">
        <v>125</v>
      </c>
      <c r="R3088" s="102"/>
      <c r="S3088" s="126" t="s">
        <v>71</v>
      </c>
      <c r="T3088" s="126">
        <v>3</v>
      </c>
      <c r="U3088" s="126">
        <v>100</v>
      </c>
      <c r="V3088" s="126">
        <v>68</v>
      </c>
      <c r="W3088" s="126">
        <v>25</v>
      </c>
      <c r="X3088" s="126">
        <v>5288.35</v>
      </c>
      <c r="Y3088" s="126" t="s">
        <v>75</v>
      </c>
      <c r="Z3088" s="126"/>
      <c r="AA3088" s="133" t="s">
        <v>85</v>
      </c>
      <c r="AE3088" t="str">
        <f>IF(P3088&gt;U3088,"XXXX","")</f>
        <v/>
      </c>
    </row>
    <row r="3089" spans="1:31" x14ac:dyDescent="0.2">
      <c r="A3089" s="140"/>
      <c r="B3089" s="127"/>
      <c r="C3089" s="127"/>
      <c r="D3089" s="144"/>
      <c r="E3089" s="127"/>
      <c r="F3089" s="127"/>
      <c r="G3089" s="127"/>
      <c r="H3089" s="127"/>
      <c r="I3089" s="127"/>
      <c r="J3089" s="137"/>
      <c r="K3089" s="103" t="s">
        <v>13</v>
      </c>
      <c r="L3089" s="104" t="s">
        <v>60</v>
      </c>
      <c r="M3089" s="112" t="s">
        <v>67</v>
      </c>
      <c r="N3089" s="105">
        <v>240</v>
      </c>
      <c r="O3089" s="105">
        <v>3</v>
      </c>
      <c r="P3089" s="105">
        <v>5</v>
      </c>
      <c r="Q3089" s="105">
        <v>90</v>
      </c>
      <c r="R3089" s="106">
        <v>30</v>
      </c>
      <c r="S3089" s="127"/>
      <c r="T3089" s="127"/>
      <c r="U3089" s="127"/>
      <c r="V3089" s="127"/>
      <c r="W3089" s="127"/>
      <c r="X3089" s="127"/>
      <c r="Y3089" s="127"/>
      <c r="Z3089" s="127"/>
      <c r="AA3089" s="134"/>
    </row>
    <row r="3090" spans="1:31" ht="13.5" thickBot="1" x14ac:dyDescent="0.25">
      <c r="A3090" s="141"/>
      <c r="B3090" s="128"/>
      <c r="C3090" s="128"/>
      <c r="D3090" s="145"/>
      <c r="E3090" s="128"/>
      <c r="F3090" s="128"/>
      <c r="G3090" s="128"/>
      <c r="H3090" s="128"/>
      <c r="I3090" s="128"/>
      <c r="J3090" s="138"/>
      <c r="K3090" s="107" t="s">
        <v>14</v>
      </c>
      <c r="L3090" s="108" t="s">
        <v>60</v>
      </c>
      <c r="M3090" s="113" t="s">
        <v>68</v>
      </c>
      <c r="N3090" s="109">
        <v>240</v>
      </c>
      <c r="O3090" s="109">
        <v>3</v>
      </c>
      <c r="P3090" s="109">
        <v>5</v>
      </c>
      <c r="Q3090" s="109">
        <v>90</v>
      </c>
      <c r="R3090" s="110"/>
      <c r="S3090" s="128"/>
      <c r="T3090" s="128"/>
      <c r="U3090" s="128"/>
      <c r="V3090" s="128"/>
      <c r="W3090" s="128"/>
      <c r="X3090" s="128"/>
      <c r="Y3090" s="128"/>
      <c r="Z3090" s="128"/>
      <c r="AA3090" s="135"/>
    </row>
    <row r="3091" spans="1:31" x14ac:dyDescent="0.2">
      <c r="A3091" s="139" t="s">
        <v>1248</v>
      </c>
      <c r="B3091" s="126" t="s">
        <v>76</v>
      </c>
      <c r="C3091" s="142">
        <v>43666</v>
      </c>
      <c r="D3091" s="143" t="s">
        <v>78</v>
      </c>
      <c r="E3091" s="126"/>
      <c r="F3091" s="126"/>
      <c r="G3091" s="126"/>
      <c r="H3091" s="126"/>
      <c r="I3091" s="126"/>
      <c r="J3091" s="136" t="s">
        <v>79</v>
      </c>
      <c r="K3091" s="100" t="s">
        <v>23</v>
      </c>
      <c r="L3091" s="93" t="s">
        <v>60</v>
      </c>
      <c r="M3091" s="111" t="s">
        <v>181</v>
      </c>
      <c r="N3091" s="101">
        <v>240</v>
      </c>
      <c r="O3091" s="101">
        <v>3</v>
      </c>
      <c r="P3091" s="101">
        <v>100</v>
      </c>
      <c r="Q3091" s="101">
        <v>100</v>
      </c>
      <c r="R3091" s="102"/>
      <c r="S3091" s="126" t="s">
        <v>71</v>
      </c>
      <c r="T3091" s="126">
        <v>3</v>
      </c>
      <c r="U3091" s="126">
        <v>100</v>
      </c>
      <c r="V3091" s="126">
        <v>80</v>
      </c>
      <c r="W3091" s="126">
        <v>30</v>
      </c>
      <c r="X3091" s="126">
        <v>5288.35</v>
      </c>
      <c r="Y3091" s="126" t="s">
        <v>75</v>
      </c>
      <c r="Z3091" s="126"/>
      <c r="AA3091" s="133" t="s">
        <v>85</v>
      </c>
      <c r="AE3091" t="str">
        <f>IF(P3091&gt;U3091,"XXXX","")</f>
        <v/>
      </c>
    </row>
    <row r="3092" spans="1:31" x14ac:dyDescent="0.2">
      <c r="A3092" s="140"/>
      <c r="B3092" s="127"/>
      <c r="C3092" s="127"/>
      <c r="D3092" s="144"/>
      <c r="E3092" s="127"/>
      <c r="F3092" s="127"/>
      <c r="G3092" s="127"/>
      <c r="H3092" s="127"/>
      <c r="I3092" s="127"/>
      <c r="J3092" s="137"/>
      <c r="K3092" s="103" t="s">
        <v>13</v>
      </c>
      <c r="L3092" s="104" t="s">
        <v>60</v>
      </c>
      <c r="M3092" s="112" t="s">
        <v>67</v>
      </c>
      <c r="N3092" s="105">
        <v>240</v>
      </c>
      <c r="O3092" s="105">
        <v>3</v>
      </c>
      <c r="P3092" s="105">
        <v>5</v>
      </c>
      <c r="Q3092" s="105">
        <v>90</v>
      </c>
      <c r="R3092" s="106">
        <v>30</v>
      </c>
      <c r="S3092" s="127"/>
      <c r="T3092" s="127"/>
      <c r="U3092" s="127"/>
      <c r="V3092" s="127"/>
      <c r="W3092" s="127"/>
      <c r="X3092" s="127"/>
      <c r="Y3092" s="127"/>
      <c r="Z3092" s="127"/>
      <c r="AA3092" s="134"/>
    </row>
    <row r="3093" spans="1:31" ht="13.5" thickBot="1" x14ac:dyDescent="0.25">
      <c r="A3093" s="141"/>
      <c r="B3093" s="128"/>
      <c r="C3093" s="128"/>
      <c r="D3093" s="145"/>
      <c r="E3093" s="128"/>
      <c r="F3093" s="128"/>
      <c r="G3093" s="128"/>
      <c r="H3093" s="128"/>
      <c r="I3093" s="128"/>
      <c r="J3093" s="138"/>
      <c r="K3093" s="107" t="s">
        <v>14</v>
      </c>
      <c r="L3093" s="108" t="s">
        <v>60</v>
      </c>
      <c r="M3093" s="113" t="s">
        <v>68</v>
      </c>
      <c r="N3093" s="109">
        <v>240</v>
      </c>
      <c r="O3093" s="109">
        <v>3</v>
      </c>
      <c r="P3093" s="109">
        <v>5</v>
      </c>
      <c r="Q3093" s="109">
        <v>90</v>
      </c>
      <c r="R3093" s="110"/>
      <c r="S3093" s="128"/>
      <c r="T3093" s="128"/>
      <c r="U3093" s="128"/>
      <c r="V3093" s="128"/>
      <c r="W3093" s="128"/>
      <c r="X3093" s="128"/>
      <c r="Y3093" s="128"/>
      <c r="Z3093" s="128"/>
      <c r="AA3093" s="135"/>
    </row>
    <row r="3094" spans="1:31" x14ac:dyDescent="0.2">
      <c r="A3094" s="139" t="s">
        <v>1249</v>
      </c>
      <c r="B3094" s="126" t="s">
        <v>76</v>
      </c>
      <c r="C3094" s="142">
        <v>43666</v>
      </c>
      <c r="D3094" s="143" t="s">
        <v>78</v>
      </c>
      <c r="E3094" s="126"/>
      <c r="F3094" s="126"/>
      <c r="G3094" s="126"/>
      <c r="H3094" s="126"/>
      <c r="I3094" s="126"/>
      <c r="J3094" s="136" t="s">
        <v>79</v>
      </c>
      <c r="K3094" s="100" t="s">
        <v>23</v>
      </c>
      <c r="L3094" s="93" t="s">
        <v>60</v>
      </c>
      <c r="M3094" s="111" t="s">
        <v>181</v>
      </c>
      <c r="N3094" s="101">
        <v>240</v>
      </c>
      <c r="O3094" s="101">
        <v>3</v>
      </c>
      <c r="P3094" s="101">
        <v>100</v>
      </c>
      <c r="Q3094" s="101">
        <v>110</v>
      </c>
      <c r="R3094" s="102"/>
      <c r="S3094" s="126" t="s">
        <v>71</v>
      </c>
      <c r="T3094" s="126">
        <v>3</v>
      </c>
      <c r="U3094" s="126">
        <v>100</v>
      </c>
      <c r="V3094" s="126">
        <v>80</v>
      </c>
      <c r="W3094" s="126">
        <v>30</v>
      </c>
      <c r="X3094" s="126">
        <v>5288.35</v>
      </c>
      <c r="Y3094" s="126" t="s">
        <v>75</v>
      </c>
      <c r="Z3094" s="126"/>
      <c r="AA3094" s="133" t="s">
        <v>85</v>
      </c>
      <c r="AE3094" t="str">
        <f>IF(P3094&gt;U3094,"XXXX","")</f>
        <v/>
      </c>
    </row>
    <row r="3095" spans="1:31" x14ac:dyDescent="0.2">
      <c r="A3095" s="140"/>
      <c r="B3095" s="127"/>
      <c r="C3095" s="127"/>
      <c r="D3095" s="144"/>
      <c r="E3095" s="127"/>
      <c r="F3095" s="127"/>
      <c r="G3095" s="127"/>
      <c r="H3095" s="127"/>
      <c r="I3095" s="127"/>
      <c r="J3095" s="137"/>
      <c r="K3095" s="103" t="s">
        <v>13</v>
      </c>
      <c r="L3095" s="104" t="s">
        <v>60</v>
      </c>
      <c r="M3095" s="112" t="s">
        <v>67</v>
      </c>
      <c r="N3095" s="105">
        <v>240</v>
      </c>
      <c r="O3095" s="105">
        <v>3</v>
      </c>
      <c r="P3095" s="105">
        <v>5</v>
      </c>
      <c r="Q3095" s="105">
        <v>90</v>
      </c>
      <c r="R3095" s="106">
        <v>30</v>
      </c>
      <c r="S3095" s="127"/>
      <c r="T3095" s="127"/>
      <c r="U3095" s="127"/>
      <c r="V3095" s="127"/>
      <c r="W3095" s="127"/>
      <c r="X3095" s="127"/>
      <c r="Y3095" s="127"/>
      <c r="Z3095" s="127"/>
      <c r="AA3095" s="134"/>
    </row>
    <row r="3096" spans="1:31" ht="13.5" thickBot="1" x14ac:dyDescent="0.25">
      <c r="A3096" s="141"/>
      <c r="B3096" s="128"/>
      <c r="C3096" s="128"/>
      <c r="D3096" s="145"/>
      <c r="E3096" s="128"/>
      <c r="F3096" s="128"/>
      <c r="G3096" s="128"/>
      <c r="H3096" s="128"/>
      <c r="I3096" s="128"/>
      <c r="J3096" s="138"/>
      <c r="K3096" s="107" t="s">
        <v>14</v>
      </c>
      <c r="L3096" s="108" t="s">
        <v>60</v>
      </c>
      <c r="M3096" s="113" t="s">
        <v>68</v>
      </c>
      <c r="N3096" s="109">
        <v>240</v>
      </c>
      <c r="O3096" s="109">
        <v>3</v>
      </c>
      <c r="P3096" s="109">
        <v>5</v>
      </c>
      <c r="Q3096" s="109">
        <v>90</v>
      </c>
      <c r="R3096" s="110"/>
      <c r="S3096" s="128"/>
      <c r="T3096" s="128"/>
      <c r="U3096" s="128"/>
      <c r="V3096" s="128"/>
      <c r="W3096" s="128"/>
      <c r="X3096" s="128"/>
      <c r="Y3096" s="128"/>
      <c r="Z3096" s="128"/>
      <c r="AA3096" s="135"/>
    </row>
    <row r="3097" spans="1:31" x14ac:dyDescent="0.2">
      <c r="A3097" s="139" t="s">
        <v>1250</v>
      </c>
      <c r="B3097" s="126" t="s">
        <v>76</v>
      </c>
      <c r="C3097" s="142">
        <v>43666</v>
      </c>
      <c r="D3097" s="143" t="s">
        <v>78</v>
      </c>
      <c r="E3097" s="126"/>
      <c r="F3097" s="126"/>
      <c r="G3097" s="126"/>
      <c r="H3097" s="126"/>
      <c r="I3097" s="126"/>
      <c r="J3097" s="136" t="s">
        <v>79</v>
      </c>
      <c r="K3097" s="100" t="s">
        <v>23</v>
      </c>
      <c r="L3097" s="93" t="s">
        <v>60</v>
      </c>
      <c r="M3097" s="111" t="s">
        <v>181</v>
      </c>
      <c r="N3097" s="101">
        <v>240</v>
      </c>
      <c r="O3097" s="101">
        <v>3</v>
      </c>
      <c r="P3097" s="101">
        <v>100</v>
      </c>
      <c r="Q3097" s="101">
        <v>125</v>
      </c>
      <c r="R3097" s="102"/>
      <c r="S3097" s="126" t="s">
        <v>71</v>
      </c>
      <c r="T3097" s="126">
        <v>3</v>
      </c>
      <c r="U3097" s="126">
        <v>100</v>
      </c>
      <c r="V3097" s="126">
        <v>80</v>
      </c>
      <c r="W3097" s="126">
        <v>30</v>
      </c>
      <c r="X3097" s="126">
        <v>5288.35</v>
      </c>
      <c r="Y3097" s="126" t="s">
        <v>75</v>
      </c>
      <c r="Z3097" s="126"/>
      <c r="AA3097" s="133" t="s">
        <v>85</v>
      </c>
      <c r="AE3097" t="str">
        <f>IF(P3097&gt;U3097,"XXXX","")</f>
        <v/>
      </c>
    </row>
    <row r="3098" spans="1:31" x14ac:dyDescent="0.2">
      <c r="A3098" s="140"/>
      <c r="B3098" s="127"/>
      <c r="C3098" s="127"/>
      <c r="D3098" s="144"/>
      <c r="E3098" s="127"/>
      <c r="F3098" s="127"/>
      <c r="G3098" s="127"/>
      <c r="H3098" s="127"/>
      <c r="I3098" s="127"/>
      <c r="J3098" s="137"/>
      <c r="K3098" s="103" t="s">
        <v>13</v>
      </c>
      <c r="L3098" s="104" t="s">
        <v>60</v>
      </c>
      <c r="M3098" s="112" t="s">
        <v>67</v>
      </c>
      <c r="N3098" s="105">
        <v>240</v>
      </c>
      <c r="O3098" s="105">
        <v>3</v>
      </c>
      <c r="P3098" s="105">
        <v>5</v>
      </c>
      <c r="Q3098" s="105">
        <v>90</v>
      </c>
      <c r="R3098" s="106">
        <v>30</v>
      </c>
      <c r="S3098" s="127"/>
      <c r="T3098" s="127"/>
      <c r="U3098" s="127"/>
      <c r="V3098" s="127"/>
      <c r="W3098" s="127"/>
      <c r="X3098" s="127"/>
      <c r="Y3098" s="127"/>
      <c r="Z3098" s="127"/>
      <c r="AA3098" s="134"/>
    </row>
    <row r="3099" spans="1:31" ht="13.5" thickBot="1" x14ac:dyDescent="0.25">
      <c r="A3099" s="141"/>
      <c r="B3099" s="128"/>
      <c r="C3099" s="128"/>
      <c r="D3099" s="145"/>
      <c r="E3099" s="128"/>
      <c r="F3099" s="128"/>
      <c r="G3099" s="128"/>
      <c r="H3099" s="128"/>
      <c r="I3099" s="128"/>
      <c r="J3099" s="138"/>
      <c r="K3099" s="107" t="s">
        <v>14</v>
      </c>
      <c r="L3099" s="108" t="s">
        <v>60</v>
      </c>
      <c r="M3099" s="113" t="s">
        <v>68</v>
      </c>
      <c r="N3099" s="109">
        <v>240</v>
      </c>
      <c r="O3099" s="109">
        <v>3</v>
      </c>
      <c r="P3099" s="109">
        <v>5</v>
      </c>
      <c r="Q3099" s="109">
        <v>90</v>
      </c>
      <c r="R3099" s="110"/>
      <c r="S3099" s="128"/>
      <c r="T3099" s="128"/>
      <c r="U3099" s="128"/>
      <c r="V3099" s="128"/>
      <c r="W3099" s="128"/>
      <c r="X3099" s="128"/>
      <c r="Y3099" s="128"/>
      <c r="Z3099" s="128"/>
      <c r="AA3099" s="135"/>
    </row>
    <row r="3100" spans="1:31" x14ac:dyDescent="0.2">
      <c r="A3100" s="139" t="s">
        <v>1251</v>
      </c>
      <c r="B3100" s="126" t="s">
        <v>76</v>
      </c>
      <c r="C3100" s="142">
        <v>43666</v>
      </c>
      <c r="D3100" s="143" t="s">
        <v>78</v>
      </c>
      <c r="E3100" s="126"/>
      <c r="F3100" s="126"/>
      <c r="G3100" s="126"/>
      <c r="H3100" s="126"/>
      <c r="I3100" s="126"/>
      <c r="J3100" s="136" t="s">
        <v>79</v>
      </c>
      <c r="K3100" s="100" t="s">
        <v>23</v>
      </c>
      <c r="L3100" s="93" t="s">
        <v>60</v>
      </c>
      <c r="M3100" s="111" t="s">
        <v>181</v>
      </c>
      <c r="N3100" s="101">
        <v>480</v>
      </c>
      <c r="O3100" s="101">
        <v>3</v>
      </c>
      <c r="P3100" s="101">
        <v>35</v>
      </c>
      <c r="Q3100" s="101">
        <v>50</v>
      </c>
      <c r="R3100" s="102"/>
      <c r="S3100" s="126" t="s">
        <v>72</v>
      </c>
      <c r="T3100" s="126">
        <v>3</v>
      </c>
      <c r="U3100" s="126">
        <v>35</v>
      </c>
      <c r="V3100" s="126">
        <v>40</v>
      </c>
      <c r="W3100" s="126">
        <v>30</v>
      </c>
      <c r="X3100" s="126">
        <v>5288.35</v>
      </c>
      <c r="Y3100" s="126" t="s">
        <v>75</v>
      </c>
      <c r="Z3100" s="126"/>
      <c r="AA3100" s="133" t="s">
        <v>85</v>
      </c>
      <c r="AE3100" t="str">
        <f>IF(P3100&gt;U3100,"XXXX","")</f>
        <v/>
      </c>
    </row>
    <row r="3101" spans="1:31" x14ac:dyDescent="0.2">
      <c r="A3101" s="140"/>
      <c r="B3101" s="127"/>
      <c r="C3101" s="127"/>
      <c r="D3101" s="144"/>
      <c r="E3101" s="127"/>
      <c r="F3101" s="127"/>
      <c r="G3101" s="127"/>
      <c r="H3101" s="127"/>
      <c r="I3101" s="127"/>
      <c r="J3101" s="137"/>
      <c r="K3101" s="103" t="s">
        <v>13</v>
      </c>
      <c r="L3101" s="104" t="s">
        <v>60</v>
      </c>
      <c r="M3101" s="112" t="s">
        <v>67</v>
      </c>
      <c r="N3101" s="105">
        <v>480</v>
      </c>
      <c r="O3101" s="105">
        <v>3</v>
      </c>
      <c r="P3101" s="105">
        <v>5</v>
      </c>
      <c r="Q3101" s="105">
        <v>90</v>
      </c>
      <c r="R3101" s="106">
        <v>50</v>
      </c>
      <c r="S3101" s="127"/>
      <c r="T3101" s="127"/>
      <c r="U3101" s="127"/>
      <c r="V3101" s="127"/>
      <c r="W3101" s="127"/>
      <c r="X3101" s="127"/>
      <c r="Y3101" s="127"/>
      <c r="Z3101" s="127"/>
      <c r="AA3101" s="134"/>
    </row>
    <row r="3102" spans="1:31" ht="13.5" thickBot="1" x14ac:dyDescent="0.25">
      <c r="A3102" s="141"/>
      <c r="B3102" s="128"/>
      <c r="C3102" s="128"/>
      <c r="D3102" s="145"/>
      <c r="E3102" s="128"/>
      <c r="F3102" s="128"/>
      <c r="G3102" s="128"/>
      <c r="H3102" s="128"/>
      <c r="I3102" s="128"/>
      <c r="J3102" s="138"/>
      <c r="K3102" s="107" t="s">
        <v>14</v>
      </c>
      <c r="L3102" s="108" t="s">
        <v>60</v>
      </c>
      <c r="M3102" s="113" t="s">
        <v>68</v>
      </c>
      <c r="N3102" s="109">
        <v>480</v>
      </c>
      <c r="O3102" s="109">
        <v>3</v>
      </c>
      <c r="P3102" s="109">
        <v>5</v>
      </c>
      <c r="Q3102" s="109">
        <v>90</v>
      </c>
      <c r="R3102" s="110"/>
      <c r="S3102" s="128"/>
      <c r="T3102" s="128"/>
      <c r="U3102" s="128"/>
      <c r="V3102" s="128"/>
      <c r="W3102" s="128"/>
      <c r="X3102" s="128"/>
      <c r="Y3102" s="128"/>
      <c r="Z3102" s="128"/>
      <c r="AA3102" s="135"/>
    </row>
    <row r="3103" spans="1:31" x14ac:dyDescent="0.2">
      <c r="A3103" s="139" t="s">
        <v>1252</v>
      </c>
      <c r="B3103" s="126" t="s">
        <v>76</v>
      </c>
      <c r="C3103" s="142">
        <v>43666</v>
      </c>
      <c r="D3103" s="143" t="s">
        <v>78</v>
      </c>
      <c r="E3103" s="126"/>
      <c r="F3103" s="126"/>
      <c r="G3103" s="126"/>
      <c r="H3103" s="126"/>
      <c r="I3103" s="126"/>
      <c r="J3103" s="136" t="s">
        <v>79</v>
      </c>
      <c r="K3103" s="100" t="s">
        <v>23</v>
      </c>
      <c r="L3103" s="93" t="s">
        <v>60</v>
      </c>
      <c r="M3103" s="111" t="s">
        <v>181</v>
      </c>
      <c r="N3103" s="101">
        <v>480</v>
      </c>
      <c r="O3103" s="101">
        <v>3</v>
      </c>
      <c r="P3103" s="101">
        <v>35</v>
      </c>
      <c r="Q3103" s="101">
        <v>60</v>
      </c>
      <c r="R3103" s="102"/>
      <c r="S3103" s="126" t="s">
        <v>72</v>
      </c>
      <c r="T3103" s="126">
        <v>3</v>
      </c>
      <c r="U3103" s="126">
        <v>35</v>
      </c>
      <c r="V3103" s="126">
        <v>40</v>
      </c>
      <c r="W3103" s="126">
        <v>30</v>
      </c>
      <c r="X3103" s="126">
        <v>5288.35</v>
      </c>
      <c r="Y3103" s="126" t="s">
        <v>75</v>
      </c>
      <c r="Z3103" s="126"/>
      <c r="AA3103" s="133" t="s">
        <v>85</v>
      </c>
      <c r="AE3103" t="str">
        <f>IF(P3103&gt;U3103,"XXXX","")</f>
        <v/>
      </c>
    </row>
    <row r="3104" spans="1:31" x14ac:dyDescent="0.2">
      <c r="A3104" s="140"/>
      <c r="B3104" s="127"/>
      <c r="C3104" s="127"/>
      <c r="D3104" s="144"/>
      <c r="E3104" s="127"/>
      <c r="F3104" s="127"/>
      <c r="G3104" s="127"/>
      <c r="H3104" s="127"/>
      <c r="I3104" s="127"/>
      <c r="J3104" s="137"/>
      <c r="K3104" s="103" t="s">
        <v>13</v>
      </c>
      <c r="L3104" s="104" t="s">
        <v>60</v>
      </c>
      <c r="M3104" s="112" t="s">
        <v>67</v>
      </c>
      <c r="N3104" s="105">
        <v>480</v>
      </c>
      <c r="O3104" s="105">
        <v>3</v>
      </c>
      <c r="P3104" s="105">
        <v>5</v>
      </c>
      <c r="Q3104" s="105">
        <v>90</v>
      </c>
      <c r="R3104" s="106">
        <v>50</v>
      </c>
      <c r="S3104" s="127"/>
      <c r="T3104" s="127"/>
      <c r="U3104" s="127"/>
      <c r="V3104" s="127"/>
      <c r="W3104" s="127"/>
      <c r="X3104" s="127"/>
      <c r="Y3104" s="127"/>
      <c r="Z3104" s="127"/>
      <c r="AA3104" s="134"/>
    </row>
    <row r="3105" spans="1:31" ht="13.5" thickBot="1" x14ac:dyDescent="0.25">
      <c r="A3105" s="141"/>
      <c r="B3105" s="128"/>
      <c r="C3105" s="128"/>
      <c r="D3105" s="145"/>
      <c r="E3105" s="128"/>
      <c r="F3105" s="128"/>
      <c r="G3105" s="128"/>
      <c r="H3105" s="128"/>
      <c r="I3105" s="128"/>
      <c r="J3105" s="138"/>
      <c r="K3105" s="107" t="s">
        <v>14</v>
      </c>
      <c r="L3105" s="108" t="s">
        <v>60</v>
      </c>
      <c r="M3105" s="113" t="s">
        <v>68</v>
      </c>
      <c r="N3105" s="109">
        <v>480</v>
      </c>
      <c r="O3105" s="109">
        <v>3</v>
      </c>
      <c r="P3105" s="109">
        <v>5</v>
      </c>
      <c r="Q3105" s="109">
        <v>90</v>
      </c>
      <c r="R3105" s="110"/>
      <c r="S3105" s="128"/>
      <c r="T3105" s="128"/>
      <c r="U3105" s="128"/>
      <c r="V3105" s="128"/>
      <c r="W3105" s="128"/>
      <c r="X3105" s="128"/>
      <c r="Y3105" s="128"/>
      <c r="Z3105" s="128"/>
      <c r="AA3105" s="135"/>
    </row>
    <row r="3106" spans="1:31" x14ac:dyDescent="0.2">
      <c r="A3106" s="139" t="s">
        <v>1253</v>
      </c>
      <c r="B3106" s="126" t="s">
        <v>76</v>
      </c>
      <c r="C3106" s="142">
        <v>43666</v>
      </c>
      <c r="D3106" s="143" t="s">
        <v>78</v>
      </c>
      <c r="E3106" s="126"/>
      <c r="F3106" s="126"/>
      <c r="G3106" s="126"/>
      <c r="H3106" s="126"/>
      <c r="I3106" s="126"/>
      <c r="J3106" s="136" t="s">
        <v>79</v>
      </c>
      <c r="K3106" s="100" t="s">
        <v>23</v>
      </c>
      <c r="L3106" s="93" t="s">
        <v>60</v>
      </c>
      <c r="M3106" s="111" t="s">
        <v>181</v>
      </c>
      <c r="N3106" s="101">
        <v>480</v>
      </c>
      <c r="O3106" s="101">
        <v>3</v>
      </c>
      <c r="P3106" s="101">
        <v>35</v>
      </c>
      <c r="Q3106" s="101">
        <v>70</v>
      </c>
      <c r="R3106" s="102"/>
      <c r="S3106" s="126" t="s">
        <v>72</v>
      </c>
      <c r="T3106" s="126">
        <v>3</v>
      </c>
      <c r="U3106" s="126">
        <v>35</v>
      </c>
      <c r="V3106" s="126">
        <v>40</v>
      </c>
      <c r="W3106" s="126">
        <v>30</v>
      </c>
      <c r="X3106" s="126">
        <v>5288.35</v>
      </c>
      <c r="Y3106" s="126" t="s">
        <v>75</v>
      </c>
      <c r="Z3106" s="126"/>
      <c r="AA3106" s="133" t="s">
        <v>85</v>
      </c>
      <c r="AE3106" t="str">
        <f>IF(P3106&gt;U3106,"XXXX","")</f>
        <v/>
      </c>
    </row>
    <row r="3107" spans="1:31" x14ac:dyDescent="0.2">
      <c r="A3107" s="140"/>
      <c r="B3107" s="127"/>
      <c r="C3107" s="127"/>
      <c r="D3107" s="144"/>
      <c r="E3107" s="127"/>
      <c r="F3107" s="127"/>
      <c r="G3107" s="127"/>
      <c r="H3107" s="127"/>
      <c r="I3107" s="127"/>
      <c r="J3107" s="137"/>
      <c r="K3107" s="103" t="s">
        <v>13</v>
      </c>
      <c r="L3107" s="104" t="s">
        <v>60</v>
      </c>
      <c r="M3107" s="112" t="s">
        <v>67</v>
      </c>
      <c r="N3107" s="105">
        <v>480</v>
      </c>
      <c r="O3107" s="105">
        <v>3</v>
      </c>
      <c r="P3107" s="105">
        <v>5</v>
      </c>
      <c r="Q3107" s="105">
        <v>90</v>
      </c>
      <c r="R3107" s="106">
        <v>50</v>
      </c>
      <c r="S3107" s="127"/>
      <c r="T3107" s="127"/>
      <c r="U3107" s="127"/>
      <c r="V3107" s="127"/>
      <c r="W3107" s="127"/>
      <c r="X3107" s="127"/>
      <c r="Y3107" s="127"/>
      <c r="Z3107" s="127"/>
      <c r="AA3107" s="134"/>
    </row>
    <row r="3108" spans="1:31" ht="13.5" thickBot="1" x14ac:dyDescent="0.25">
      <c r="A3108" s="141"/>
      <c r="B3108" s="128"/>
      <c r="C3108" s="128"/>
      <c r="D3108" s="145"/>
      <c r="E3108" s="128"/>
      <c r="F3108" s="128"/>
      <c r="G3108" s="128"/>
      <c r="H3108" s="128"/>
      <c r="I3108" s="128"/>
      <c r="J3108" s="138"/>
      <c r="K3108" s="107" t="s">
        <v>14</v>
      </c>
      <c r="L3108" s="108" t="s">
        <v>60</v>
      </c>
      <c r="M3108" s="113" t="s">
        <v>68</v>
      </c>
      <c r="N3108" s="109">
        <v>480</v>
      </c>
      <c r="O3108" s="109">
        <v>3</v>
      </c>
      <c r="P3108" s="109">
        <v>5</v>
      </c>
      <c r="Q3108" s="109">
        <v>90</v>
      </c>
      <c r="R3108" s="110"/>
      <c r="S3108" s="128"/>
      <c r="T3108" s="128"/>
      <c r="U3108" s="128"/>
      <c r="V3108" s="128"/>
      <c r="W3108" s="128"/>
      <c r="X3108" s="128"/>
      <c r="Y3108" s="128"/>
      <c r="Z3108" s="128"/>
      <c r="AA3108" s="135"/>
    </row>
    <row r="3109" spans="1:31" x14ac:dyDescent="0.2">
      <c r="A3109" s="139" t="s">
        <v>1254</v>
      </c>
      <c r="B3109" s="126" t="s">
        <v>76</v>
      </c>
      <c r="C3109" s="142">
        <v>43666</v>
      </c>
      <c r="D3109" s="143" t="s">
        <v>78</v>
      </c>
      <c r="E3109" s="126"/>
      <c r="F3109" s="126"/>
      <c r="G3109" s="126"/>
      <c r="H3109" s="126"/>
      <c r="I3109" s="126"/>
      <c r="J3109" s="136" t="s">
        <v>79</v>
      </c>
      <c r="K3109" s="100" t="s">
        <v>23</v>
      </c>
      <c r="L3109" s="93" t="s">
        <v>60</v>
      </c>
      <c r="M3109" s="111" t="s">
        <v>181</v>
      </c>
      <c r="N3109" s="101">
        <v>480</v>
      </c>
      <c r="O3109" s="101">
        <v>3</v>
      </c>
      <c r="P3109" s="101">
        <v>35</v>
      </c>
      <c r="Q3109" s="101">
        <v>80</v>
      </c>
      <c r="R3109" s="102"/>
      <c r="S3109" s="126" t="s">
        <v>72</v>
      </c>
      <c r="T3109" s="126">
        <v>3</v>
      </c>
      <c r="U3109" s="126">
        <v>35</v>
      </c>
      <c r="V3109" s="126">
        <v>40</v>
      </c>
      <c r="W3109" s="126">
        <v>30</v>
      </c>
      <c r="X3109" s="126">
        <v>5288.35</v>
      </c>
      <c r="Y3109" s="126" t="s">
        <v>75</v>
      </c>
      <c r="Z3109" s="126"/>
      <c r="AA3109" s="133" t="s">
        <v>85</v>
      </c>
      <c r="AE3109" t="str">
        <f>IF(P3109&gt;U3109,"XXXX","")</f>
        <v/>
      </c>
    </row>
    <row r="3110" spans="1:31" x14ac:dyDescent="0.2">
      <c r="A3110" s="140"/>
      <c r="B3110" s="127"/>
      <c r="C3110" s="127"/>
      <c r="D3110" s="144"/>
      <c r="E3110" s="127"/>
      <c r="F3110" s="127"/>
      <c r="G3110" s="127"/>
      <c r="H3110" s="127"/>
      <c r="I3110" s="127"/>
      <c r="J3110" s="137"/>
      <c r="K3110" s="103" t="s">
        <v>13</v>
      </c>
      <c r="L3110" s="104" t="s">
        <v>60</v>
      </c>
      <c r="M3110" s="112" t="s">
        <v>67</v>
      </c>
      <c r="N3110" s="105">
        <v>480</v>
      </c>
      <c r="O3110" s="105">
        <v>3</v>
      </c>
      <c r="P3110" s="105">
        <v>5</v>
      </c>
      <c r="Q3110" s="105">
        <v>90</v>
      </c>
      <c r="R3110" s="106">
        <v>50</v>
      </c>
      <c r="S3110" s="127"/>
      <c r="T3110" s="127"/>
      <c r="U3110" s="127"/>
      <c r="V3110" s="127"/>
      <c r="W3110" s="127"/>
      <c r="X3110" s="127"/>
      <c r="Y3110" s="127"/>
      <c r="Z3110" s="127"/>
      <c r="AA3110" s="134"/>
    </row>
    <row r="3111" spans="1:31" ht="13.5" thickBot="1" x14ac:dyDescent="0.25">
      <c r="A3111" s="141"/>
      <c r="B3111" s="128"/>
      <c r="C3111" s="128"/>
      <c r="D3111" s="145"/>
      <c r="E3111" s="128"/>
      <c r="F3111" s="128"/>
      <c r="G3111" s="128"/>
      <c r="H3111" s="128"/>
      <c r="I3111" s="128"/>
      <c r="J3111" s="138"/>
      <c r="K3111" s="107" t="s">
        <v>14</v>
      </c>
      <c r="L3111" s="108" t="s">
        <v>60</v>
      </c>
      <c r="M3111" s="113" t="s">
        <v>68</v>
      </c>
      <c r="N3111" s="109">
        <v>480</v>
      </c>
      <c r="O3111" s="109">
        <v>3</v>
      </c>
      <c r="P3111" s="109">
        <v>5</v>
      </c>
      <c r="Q3111" s="109">
        <v>90</v>
      </c>
      <c r="R3111" s="110"/>
      <c r="S3111" s="128"/>
      <c r="T3111" s="128"/>
      <c r="U3111" s="128"/>
      <c r="V3111" s="128"/>
      <c r="W3111" s="128"/>
      <c r="X3111" s="128"/>
      <c r="Y3111" s="128"/>
      <c r="Z3111" s="128"/>
      <c r="AA3111" s="135"/>
    </row>
    <row r="3112" spans="1:31" x14ac:dyDescent="0.2">
      <c r="A3112" s="139" t="s">
        <v>1255</v>
      </c>
      <c r="B3112" s="126" t="s">
        <v>76</v>
      </c>
      <c r="C3112" s="142">
        <v>43666</v>
      </c>
      <c r="D3112" s="143" t="s">
        <v>78</v>
      </c>
      <c r="E3112" s="126"/>
      <c r="F3112" s="126"/>
      <c r="G3112" s="126"/>
      <c r="H3112" s="126"/>
      <c r="I3112" s="126"/>
      <c r="J3112" s="136" t="s">
        <v>79</v>
      </c>
      <c r="K3112" s="100" t="s">
        <v>23</v>
      </c>
      <c r="L3112" s="93" t="s">
        <v>60</v>
      </c>
      <c r="M3112" s="111" t="s">
        <v>181</v>
      </c>
      <c r="N3112" s="101">
        <v>480</v>
      </c>
      <c r="O3112" s="101">
        <v>3</v>
      </c>
      <c r="P3112" s="101">
        <v>35</v>
      </c>
      <c r="Q3112" s="101">
        <v>90</v>
      </c>
      <c r="R3112" s="102"/>
      <c r="S3112" s="126" t="s">
        <v>72</v>
      </c>
      <c r="T3112" s="126">
        <v>3</v>
      </c>
      <c r="U3112" s="126">
        <v>35</v>
      </c>
      <c r="V3112" s="126">
        <v>40</v>
      </c>
      <c r="W3112" s="126">
        <v>30</v>
      </c>
      <c r="X3112" s="126">
        <v>5288.35</v>
      </c>
      <c r="Y3112" s="126" t="s">
        <v>75</v>
      </c>
      <c r="Z3112" s="126"/>
      <c r="AA3112" s="133" t="s">
        <v>85</v>
      </c>
      <c r="AE3112" t="str">
        <f>IF(P3112&gt;U3112,"XXXX","")</f>
        <v/>
      </c>
    </row>
    <row r="3113" spans="1:31" x14ac:dyDescent="0.2">
      <c r="A3113" s="140"/>
      <c r="B3113" s="127"/>
      <c r="C3113" s="127"/>
      <c r="D3113" s="144"/>
      <c r="E3113" s="127"/>
      <c r="F3113" s="127"/>
      <c r="G3113" s="127"/>
      <c r="H3113" s="127"/>
      <c r="I3113" s="127"/>
      <c r="J3113" s="137"/>
      <c r="K3113" s="103" t="s">
        <v>13</v>
      </c>
      <c r="L3113" s="104" t="s">
        <v>60</v>
      </c>
      <c r="M3113" s="112" t="s">
        <v>67</v>
      </c>
      <c r="N3113" s="105">
        <v>480</v>
      </c>
      <c r="O3113" s="105">
        <v>3</v>
      </c>
      <c r="P3113" s="105">
        <v>5</v>
      </c>
      <c r="Q3113" s="105">
        <v>90</v>
      </c>
      <c r="R3113" s="106">
        <v>50</v>
      </c>
      <c r="S3113" s="127"/>
      <c r="T3113" s="127"/>
      <c r="U3113" s="127"/>
      <c r="V3113" s="127"/>
      <c r="W3113" s="127"/>
      <c r="X3113" s="127"/>
      <c r="Y3113" s="127"/>
      <c r="Z3113" s="127"/>
      <c r="AA3113" s="134"/>
    </row>
    <row r="3114" spans="1:31" ht="13.5" thickBot="1" x14ac:dyDescent="0.25">
      <c r="A3114" s="141"/>
      <c r="B3114" s="128"/>
      <c r="C3114" s="128"/>
      <c r="D3114" s="145"/>
      <c r="E3114" s="128"/>
      <c r="F3114" s="128"/>
      <c r="G3114" s="128"/>
      <c r="H3114" s="128"/>
      <c r="I3114" s="128"/>
      <c r="J3114" s="138"/>
      <c r="K3114" s="107" t="s">
        <v>14</v>
      </c>
      <c r="L3114" s="108" t="s">
        <v>60</v>
      </c>
      <c r="M3114" s="113" t="s">
        <v>68</v>
      </c>
      <c r="N3114" s="109">
        <v>480</v>
      </c>
      <c r="O3114" s="109">
        <v>3</v>
      </c>
      <c r="P3114" s="109">
        <v>5</v>
      </c>
      <c r="Q3114" s="109">
        <v>90</v>
      </c>
      <c r="R3114" s="110"/>
      <c r="S3114" s="128"/>
      <c r="T3114" s="128"/>
      <c r="U3114" s="128"/>
      <c r="V3114" s="128"/>
      <c r="W3114" s="128"/>
      <c r="X3114" s="128"/>
      <c r="Y3114" s="128"/>
      <c r="Z3114" s="128"/>
      <c r="AA3114" s="135"/>
    </row>
    <row r="3115" spans="1:31" x14ac:dyDescent="0.2">
      <c r="A3115" s="139" t="s">
        <v>1256</v>
      </c>
      <c r="B3115" s="126" t="s">
        <v>76</v>
      </c>
      <c r="C3115" s="142">
        <v>43666</v>
      </c>
      <c r="D3115" s="143" t="s">
        <v>78</v>
      </c>
      <c r="E3115" s="126"/>
      <c r="F3115" s="126"/>
      <c r="G3115" s="126"/>
      <c r="H3115" s="126"/>
      <c r="I3115" s="126"/>
      <c r="J3115" s="136" t="s">
        <v>79</v>
      </c>
      <c r="K3115" s="100" t="s">
        <v>23</v>
      </c>
      <c r="L3115" s="93" t="s">
        <v>60</v>
      </c>
      <c r="M3115" s="111" t="s">
        <v>181</v>
      </c>
      <c r="N3115" s="101">
        <v>480</v>
      </c>
      <c r="O3115" s="101">
        <v>3</v>
      </c>
      <c r="P3115" s="101">
        <v>35</v>
      </c>
      <c r="Q3115" s="101">
        <v>100</v>
      </c>
      <c r="R3115" s="102"/>
      <c r="S3115" s="126" t="s">
        <v>72</v>
      </c>
      <c r="T3115" s="126">
        <v>3</v>
      </c>
      <c r="U3115" s="126">
        <v>35</v>
      </c>
      <c r="V3115" s="126">
        <v>40</v>
      </c>
      <c r="W3115" s="126">
        <v>30</v>
      </c>
      <c r="X3115" s="126">
        <v>5288.35</v>
      </c>
      <c r="Y3115" s="126" t="s">
        <v>75</v>
      </c>
      <c r="Z3115" s="126"/>
      <c r="AA3115" s="133" t="s">
        <v>85</v>
      </c>
      <c r="AE3115" t="str">
        <f>IF(P3115&gt;U3115,"XXXX","")</f>
        <v/>
      </c>
    </row>
    <row r="3116" spans="1:31" x14ac:dyDescent="0.2">
      <c r="A3116" s="140"/>
      <c r="B3116" s="127"/>
      <c r="C3116" s="127"/>
      <c r="D3116" s="144"/>
      <c r="E3116" s="127"/>
      <c r="F3116" s="127"/>
      <c r="G3116" s="127"/>
      <c r="H3116" s="127"/>
      <c r="I3116" s="127"/>
      <c r="J3116" s="137"/>
      <c r="K3116" s="103" t="s">
        <v>13</v>
      </c>
      <c r="L3116" s="104" t="s">
        <v>60</v>
      </c>
      <c r="M3116" s="112" t="s">
        <v>67</v>
      </c>
      <c r="N3116" s="105">
        <v>480</v>
      </c>
      <c r="O3116" s="105">
        <v>3</v>
      </c>
      <c r="P3116" s="105">
        <v>5</v>
      </c>
      <c r="Q3116" s="105">
        <v>90</v>
      </c>
      <c r="R3116" s="106">
        <v>50</v>
      </c>
      <c r="S3116" s="127"/>
      <c r="T3116" s="127"/>
      <c r="U3116" s="127"/>
      <c r="V3116" s="127"/>
      <c r="W3116" s="127"/>
      <c r="X3116" s="127"/>
      <c r="Y3116" s="127"/>
      <c r="Z3116" s="127"/>
      <c r="AA3116" s="134"/>
    </row>
    <row r="3117" spans="1:31" ht="13.5" thickBot="1" x14ac:dyDescent="0.25">
      <c r="A3117" s="141"/>
      <c r="B3117" s="128"/>
      <c r="C3117" s="128"/>
      <c r="D3117" s="145"/>
      <c r="E3117" s="128"/>
      <c r="F3117" s="128"/>
      <c r="G3117" s="128"/>
      <c r="H3117" s="128"/>
      <c r="I3117" s="128"/>
      <c r="J3117" s="138"/>
      <c r="K3117" s="107" t="s">
        <v>14</v>
      </c>
      <c r="L3117" s="108" t="s">
        <v>60</v>
      </c>
      <c r="M3117" s="113" t="s">
        <v>68</v>
      </c>
      <c r="N3117" s="109">
        <v>480</v>
      </c>
      <c r="O3117" s="109">
        <v>3</v>
      </c>
      <c r="P3117" s="109">
        <v>5</v>
      </c>
      <c r="Q3117" s="109">
        <v>90</v>
      </c>
      <c r="R3117" s="110"/>
      <c r="S3117" s="128"/>
      <c r="T3117" s="128"/>
      <c r="U3117" s="128"/>
      <c r="V3117" s="128"/>
      <c r="W3117" s="128"/>
      <c r="X3117" s="128"/>
      <c r="Y3117" s="128"/>
      <c r="Z3117" s="128"/>
      <c r="AA3117" s="135"/>
    </row>
    <row r="3118" spans="1:31" x14ac:dyDescent="0.2">
      <c r="A3118" s="139" t="s">
        <v>1257</v>
      </c>
      <c r="B3118" s="126" t="s">
        <v>76</v>
      </c>
      <c r="C3118" s="142">
        <v>43666</v>
      </c>
      <c r="D3118" s="143" t="s">
        <v>78</v>
      </c>
      <c r="E3118" s="126"/>
      <c r="F3118" s="126"/>
      <c r="G3118" s="126"/>
      <c r="H3118" s="126"/>
      <c r="I3118" s="126"/>
      <c r="J3118" s="136" t="s">
        <v>79</v>
      </c>
      <c r="K3118" s="100" t="s">
        <v>23</v>
      </c>
      <c r="L3118" s="93" t="s">
        <v>60</v>
      </c>
      <c r="M3118" s="111" t="s">
        <v>181</v>
      </c>
      <c r="N3118" s="101">
        <v>480</v>
      </c>
      <c r="O3118" s="101">
        <v>3</v>
      </c>
      <c r="P3118" s="101">
        <v>35</v>
      </c>
      <c r="Q3118" s="101">
        <v>110</v>
      </c>
      <c r="R3118" s="102"/>
      <c r="S3118" s="126" t="s">
        <v>72</v>
      </c>
      <c r="T3118" s="126">
        <v>3</v>
      </c>
      <c r="U3118" s="126">
        <v>35</v>
      </c>
      <c r="V3118" s="126">
        <v>40</v>
      </c>
      <c r="W3118" s="126">
        <v>30</v>
      </c>
      <c r="X3118" s="126">
        <v>5288.35</v>
      </c>
      <c r="Y3118" s="126" t="s">
        <v>75</v>
      </c>
      <c r="Z3118" s="126"/>
      <c r="AA3118" s="133" t="s">
        <v>85</v>
      </c>
      <c r="AE3118" t="str">
        <f>IF(P3118&gt;U3118,"XXXX","")</f>
        <v/>
      </c>
    </row>
    <row r="3119" spans="1:31" x14ac:dyDescent="0.2">
      <c r="A3119" s="140"/>
      <c r="B3119" s="127"/>
      <c r="C3119" s="127"/>
      <c r="D3119" s="144"/>
      <c r="E3119" s="127"/>
      <c r="F3119" s="127"/>
      <c r="G3119" s="127"/>
      <c r="H3119" s="127"/>
      <c r="I3119" s="127"/>
      <c r="J3119" s="137"/>
      <c r="K3119" s="103" t="s">
        <v>13</v>
      </c>
      <c r="L3119" s="104" t="s">
        <v>60</v>
      </c>
      <c r="M3119" s="112" t="s">
        <v>67</v>
      </c>
      <c r="N3119" s="105">
        <v>480</v>
      </c>
      <c r="O3119" s="105">
        <v>3</v>
      </c>
      <c r="P3119" s="105">
        <v>5</v>
      </c>
      <c r="Q3119" s="105">
        <v>90</v>
      </c>
      <c r="R3119" s="106">
        <v>50</v>
      </c>
      <c r="S3119" s="127"/>
      <c r="T3119" s="127"/>
      <c r="U3119" s="127"/>
      <c r="V3119" s="127"/>
      <c r="W3119" s="127"/>
      <c r="X3119" s="127"/>
      <c r="Y3119" s="127"/>
      <c r="Z3119" s="127"/>
      <c r="AA3119" s="134"/>
    </row>
    <row r="3120" spans="1:31" ht="13.5" thickBot="1" x14ac:dyDescent="0.25">
      <c r="A3120" s="141"/>
      <c r="B3120" s="128"/>
      <c r="C3120" s="128"/>
      <c r="D3120" s="145"/>
      <c r="E3120" s="128"/>
      <c r="F3120" s="128"/>
      <c r="G3120" s="128"/>
      <c r="H3120" s="128"/>
      <c r="I3120" s="128"/>
      <c r="J3120" s="138"/>
      <c r="K3120" s="107" t="s">
        <v>14</v>
      </c>
      <c r="L3120" s="108" t="s">
        <v>60</v>
      </c>
      <c r="M3120" s="113" t="s">
        <v>68</v>
      </c>
      <c r="N3120" s="109">
        <v>480</v>
      </c>
      <c r="O3120" s="109">
        <v>3</v>
      </c>
      <c r="P3120" s="109">
        <v>5</v>
      </c>
      <c r="Q3120" s="109">
        <v>90</v>
      </c>
      <c r="R3120" s="110"/>
      <c r="S3120" s="128"/>
      <c r="T3120" s="128"/>
      <c r="U3120" s="128"/>
      <c r="V3120" s="128"/>
      <c r="W3120" s="128"/>
      <c r="X3120" s="128"/>
      <c r="Y3120" s="128"/>
      <c r="Z3120" s="128"/>
      <c r="AA3120" s="135"/>
    </row>
    <row r="3121" spans="1:31" x14ac:dyDescent="0.2">
      <c r="A3121" s="139" t="s">
        <v>1258</v>
      </c>
      <c r="B3121" s="126" t="s">
        <v>76</v>
      </c>
      <c r="C3121" s="142">
        <v>43666</v>
      </c>
      <c r="D3121" s="143" t="s">
        <v>78</v>
      </c>
      <c r="E3121" s="126"/>
      <c r="F3121" s="126"/>
      <c r="G3121" s="126"/>
      <c r="H3121" s="126"/>
      <c r="I3121" s="126"/>
      <c r="J3121" s="136" t="s">
        <v>79</v>
      </c>
      <c r="K3121" s="100" t="s">
        <v>23</v>
      </c>
      <c r="L3121" s="93" t="s">
        <v>60</v>
      </c>
      <c r="M3121" s="111" t="s">
        <v>181</v>
      </c>
      <c r="N3121" s="101">
        <v>480</v>
      </c>
      <c r="O3121" s="101">
        <v>3</v>
      </c>
      <c r="P3121" s="101">
        <v>35</v>
      </c>
      <c r="Q3121" s="101">
        <v>125</v>
      </c>
      <c r="R3121" s="102"/>
      <c r="S3121" s="126" t="s">
        <v>72</v>
      </c>
      <c r="T3121" s="126">
        <v>3</v>
      </c>
      <c r="U3121" s="126">
        <v>35</v>
      </c>
      <c r="V3121" s="126">
        <v>40</v>
      </c>
      <c r="W3121" s="126">
        <v>30</v>
      </c>
      <c r="X3121" s="126">
        <v>5288.35</v>
      </c>
      <c r="Y3121" s="126" t="s">
        <v>75</v>
      </c>
      <c r="Z3121" s="126"/>
      <c r="AA3121" s="133" t="s">
        <v>85</v>
      </c>
      <c r="AE3121" t="str">
        <f>IF(P3121&gt;U3121,"XXXX","")</f>
        <v/>
      </c>
    </row>
    <row r="3122" spans="1:31" x14ac:dyDescent="0.2">
      <c r="A3122" s="140"/>
      <c r="B3122" s="127"/>
      <c r="C3122" s="127"/>
      <c r="D3122" s="144"/>
      <c r="E3122" s="127"/>
      <c r="F3122" s="127"/>
      <c r="G3122" s="127"/>
      <c r="H3122" s="127"/>
      <c r="I3122" s="127"/>
      <c r="J3122" s="137"/>
      <c r="K3122" s="103" t="s">
        <v>13</v>
      </c>
      <c r="L3122" s="104" t="s">
        <v>60</v>
      </c>
      <c r="M3122" s="112" t="s">
        <v>67</v>
      </c>
      <c r="N3122" s="105">
        <v>480</v>
      </c>
      <c r="O3122" s="105">
        <v>3</v>
      </c>
      <c r="P3122" s="105">
        <v>5</v>
      </c>
      <c r="Q3122" s="105">
        <v>90</v>
      </c>
      <c r="R3122" s="106">
        <v>50</v>
      </c>
      <c r="S3122" s="127"/>
      <c r="T3122" s="127"/>
      <c r="U3122" s="127"/>
      <c r="V3122" s="127"/>
      <c r="W3122" s="127"/>
      <c r="X3122" s="127"/>
      <c r="Y3122" s="127"/>
      <c r="Z3122" s="127"/>
      <c r="AA3122" s="134"/>
    </row>
    <row r="3123" spans="1:31" ht="13.5" thickBot="1" x14ac:dyDescent="0.25">
      <c r="A3123" s="141"/>
      <c r="B3123" s="128"/>
      <c r="C3123" s="128"/>
      <c r="D3123" s="145"/>
      <c r="E3123" s="128"/>
      <c r="F3123" s="128"/>
      <c r="G3123" s="128"/>
      <c r="H3123" s="128"/>
      <c r="I3123" s="128"/>
      <c r="J3123" s="138"/>
      <c r="K3123" s="107" t="s">
        <v>14</v>
      </c>
      <c r="L3123" s="108" t="s">
        <v>60</v>
      </c>
      <c r="M3123" s="113" t="s">
        <v>68</v>
      </c>
      <c r="N3123" s="109">
        <v>480</v>
      </c>
      <c r="O3123" s="109">
        <v>3</v>
      </c>
      <c r="P3123" s="109">
        <v>5</v>
      </c>
      <c r="Q3123" s="109">
        <v>90</v>
      </c>
      <c r="R3123" s="110"/>
      <c r="S3123" s="128"/>
      <c r="T3123" s="128"/>
      <c r="U3123" s="128"/>
      <c r="V3123" s="128"/>
      <c r="W3123" s="128"/>
      <c r="X3123" s="128"/>
      <c r="Y3123" s="128"/>
      <c r="Z3123" s="128"/>
      <c r="AA3123" s="135"/>
    </row>
    <row r="3124" spans="1:31" x14ac:dyDescent="0.2">
      <c r="A3124" s="139" t="s">
        <v>1259</v>
      </c>
      <c r="B3124" s="126" t="s">
        <v>76</v>
      </c>
      <c r="C3124" s="142">
        <v>43666</v>
      </c>
      <c r="D3124" s="143" t="s">
        <v>78</v>
      </c>
      <c r="E3124" s="126"/>
      <c r="F3124" s="126"/>
      <c r="G3124" s="126"/>
      <c r="H3124" s="126"/>
      <c r="I3124" s="126"/>
      <c r="J3124" s="136" t="s">
        <v>79</v>
      </c>
      <c r="K3124" s="100" t="s">
        <v>23</v>
      </c>
      <c r="L3124" s="93" t="s">
        <v>60</v>
      </c>
      <c r="M3124" s="111" t="s">
        <v>181</v>
      </c>
      <c r="N3124" s="101">
        <v>480</v>
      </c>
      <c r="O3124" s="101">
        <v>3</v>
      </c>
      <c r="P3124" s="101">
        <v>35</v>
      </c>
      <c r="Q3124" s="101">
        <v>70</v>
      </c>
      <c r="R3124" s="102"/>
      <c r="S3124" s="126" t="s">
        <v>72</v>
      </c>
      <c r="T3124" s="126">
        <v>3</v>
      </c>
      <c r="U3124" s="126">
        <v>35</v>
      </c>
      <c r="V3124" s="126">
        <v>52</v>
      </c>
      <c r="W3124" s="126">
        <v>40</v>
      </c>
      <c r="X3124" s="126">
        <v>5288.35</v>
      </c>
      <c r="Y3124" s="126" t="s">
        <v>75</v>
      </c>
      <c r="Z3124" s="126"/>
      <c r="AA3124" s="133" t="s">
        <v>85</v>
      </c>
      <c r="AE3124" t="str">
        <f>IF(P3124&gt;U3124,"XXXX","")</f>
        <v/>
      </c>
    </row>
    <row r="3125" spans="1:31" x14ac:dyDescent="0.2">
      <c r="A3125" s="140"/>
      <c r="B3125" s="127"/>
      <c r="C3125" s="127"/>
      <c r="D3125" s="144"/>
      <c r="E3125" s="127"/>
      <c r="F3125" s="127"/>
      <c r="G3125" s="127"/>
      <c r="H3125" s="127"/>
      <c r="I3125" s="127"/>
      <c r="J3125" s="137"/>
      <c r="K3125" s="103" t="s">
        <v>13</v>
      </c>
      <c r="L3125" s="104" t="s">
        <v>60</v>
      </c>
      <c r="M3125" s="112" t="s">
        <v>67</v>
      </c>
      <c r="N3125" s="105">
        <v>480</v>
      </c>
      <c r="O3125" s="105">
        <v>3</v>
      </c>
      <c r="P3125" s="105">
        <v>5</v>
      </c>
      <c r="Q3125" s="105">
        <v>90</v>
      </c>
      <c r="R3125" s="106">
        <v>50</v>
      </c>
      <c r="S3125" s="127"/>
      <c r="T3125" s="127"/>
      <c r="U3125" s="127"/>
      <c r="V3125" s="127"/>
      <c r="W3125" s="127"/>
      <c r="X3125" s="127"/>
      <c r="Y3125" s="127"/>
      <c r="Z3125" s="127"/>
      <c r="AA3125" s="134"/>
    </row>
    <row r="3126" spans="1:31" ht="13.5" thickBot="1" x14ac:dyDescent="0.25">
      <c r="A3126" s="141"/>
      <c r="B3126" s="128"/>
      <c r="C3126" s="128"/>
      <c r="D3126" s="145"/>
      <c r="E3126" s="128"/>
      <c r="F3126" s="128"/>
      <c r="G3126" s="128"/>
      <c r="H3126" s="128"/>
      <c r="I3126" s="128"/>
      <c r="J3126" s="138"/>
      <c r="K3126" s="107" t="s">
        <v>14</v>
      </c>
      <c r="L3126" s="108" t="s">
        <v>60</v>
      </c>
      <c r="M3126" s="113" t="s">
        <v>68</v>
      </c>
      <c r="N3126" s="109">
        <v>480</v>
      </c>
      <c r="O3126" s="109">
        <v>3</v>
      </c>
      <c r="P3126" s="109">
        <v>5</v>
      </c>
      <c r="Q3126" s="109">
        <v>90</v>
      </c>
      <c r="R3126" s="110"/>
      <c r="S3126" s="128"/>
      <c r="T3126" s="128"/>
      <c r="U3126" s="128"/>
      <c r="V3126" s="128"/>
      <c r="W3126" s="128"/>
      <c r="X3126" s="128"/>
      <c r="Y3126" s="128"/>
      <c r="Z3126" s="128"/>
      <c r="AA3126" s="135"/>
    </row>
    <row r="3127" spans="1:31" x14ac:dyDescent="0.2">
      <c r="A3127" s="139" t="s">
        <v>1260</v>
      </c>
      <c r="B3127" s="126" t="s">
        <v>76</v>
      </c>
      <c r="C3127" s="142">
        <v>43666</v>
      </c>
      <c r="D3127" s="143" t="s">
        <v>78</v>
      </c>
      <c r="E3127" s="126"/>
      <c r="F3127" s="126"/>
      <c r="G3127" s="126"/>
      <c r="H3127" s="126"/>
      <c r="I3127" s="126"/>
      <c r="J3127" s="136" t="s">
        <v>79</v>
      </c>
      <c r="K3127" s="100" t="s">
        <v>23</v>
      </c>
      <c r="L3127" s="93" t="s">
        <v>60</v>
      </c>
      <c r="M3127" s="111" t="s">
        <v>181</v>
      </c>
      <c r="N3127" s="101">
        <v>480</v>
      </c>
      <c r="O3127" s="101">
        <v>3</v>
      </c>
      <c r="P3127" s="101">
        <v>35</v>
      </c>
      <c r="Q3127" s="101">
        <v>80</v>
      </c>
      <c r="R3127" s="102"/>
      <c r="S3127" s="126" t="s">
        <v>72</v>
      </c>
      <c r="T3127" s="126">
        <v>3</v>
      </c>
      <c r="U3127" s="126">
        <v>35</v>
      </c>
      <c r="V3127" s="126">
        <v>52</v>
      </c>
      <c r="W3127" s="126">
        <v>40</v>
      </c>
      <c r="X3127" s="126">
        <v>5288.35</v>
      </c>
      <c r="Y3127" s="126" t="s">
        <v>75</v>
      </c>
      <c r="Z3127" s="126"/>
      <c r="AA3127" s="133" t="s">
        <v>85</v>
      </c>
      <c r="AE3127" t="str">
        <f>IF(P3127&gt;U3127,"XXXX","")</f>
        <v/>
      </c>
    </row>
    <row r="3128" spans="1:31" x14ac:dyDescent="0.2">
      <c r="A3128" s="140"/>
      <c r="B3128" s="127"/>
      <c r="C3128" s="127"/>
      <c r="D3128" s="144"/>
      <c r="E3128" s="127"/>
      <c r="F3128" s="127"/>
      <c r="G3128" s="127"/>
      <c r="H3128" s="127"/>
      <c r="I3128" s="127"/>
      <c r="J3128" s="137"/>
      <c r="K3128" s="103" t="s">
        <v>13</v>
      </c>
      <c r="L3128" s="104" t="s">
        <v>60</v>
      </c>
      <c r="M3128" s="112" t="s">
        <v>67</v>
      </c>
      <c r="N3128" s="105">
        <v>480</v>
      </c>
      <c r="O3128" s="105">
        <v>3</v>
      </c>
      <c r="P3128" s="105">
        <v>5</v>
      </c>
      <c r="Q3128" s="105">
        <v>90</v>
      </c>
      <c r="R3128" s="106">
        <v>50</v>
      </c>
      <c r="S3128" s="127"/>
      <c r="T3128" s="127"/>
      <c r="U3128" s="127"/>
      <c r="V3128" s="127"/>
      <c r="W3128" s="127"/>
      <c r="X3128" s="127"/>
      <c r="Y3128" s="127"/>
      <c r="Z3128" s="127"/>
      <c r="AA3128" s="134"/>
    </row>
    <row r="3129" spans="1:31" ht="13.5" thickBot="1" x14ac:dyDescent="0.25">
      <c r="A3129" s="141"/>
      <c r="B3129" s="128"/>
      <c r="C3129" s="128"/>
      <c r="D3129" s="145"/>
      <c r="E3129" s="128"/>
      <c r="F3129" s="128"/>
      <c r="G3129" s="128"/>
      <c r="H3129" s="128"/>
      <c r="I3129" s="128"/>
      <c r="J3129" s="138"/>
      <c r="K3129" s="107" t="s">
        <v>14</v>
      </c>
      <c r="L3129" s="108" t="s">
        <v>60</v>
      </c>
      <c r="M3129" s="113" t="s">
        <v>68</v>
      </c>
      <c r="N3129" s="109">
        <v>480</v>
      </c>
      <c r="O3129" s="109">
        <v>3</v>
      </c>
      <c r="P3129" s="109">
        <v>5</v>
      </c>
      <c r="Q3129" s="109">
        <v>90</v>
      </c>
      <c r="R3129" s="110"/>
      <c r="S3129" s="128"/>
      <c r="T3129" s="128"/>
      <c r="U3129" s="128"/>
      <c r="V3129" s="128"/>
      <c r="W3129" s="128"/>
      <c r="X3129" s="128"/>
      <c r="Y3129" s="128"/>
      <c r="Z3129" s="128"/>
      <c r="AA3129" s="135"/>
    </row>
    <row r="3130" spans="1:31" x14ac:dyDescent="0.2">
      <c r="A3130" s="139" t="s">
        <v>1261</v>
      </c>
      <c r="B3130" s="126" t="s">
        <v>76</v>
      </c>
      <c r="C3130" s="142">
        <v>43666</v>
      </c>
      <c r="D3130" s="143" t="s">
        <v>78</v>
      </c>
      <c r="E3130" s="126"/>
      <c r="F3130" s="126"/>
      <c r="G3130" s="126"/>
      <c r="H3130" s="126"/>
      <c r="I3130" s="126"/>
      <c r="J3130" s="136" t="s">
        <v>79</v>
      </c>
      <c r="K3130" s="100" t="s">
        <v>23</v>
      </c>
      <c r="L3130" s="93" t="s">
        <v>60</v>
      </c>
      <c r="M3130" s="111" t="s">
        <v>181</v>
      </c>
      <c r="N3130" s="101">
        <v>480</v>
      </c>
      <c r="O3130" s="101">
        <v>3</v>
      </c>
      <c r="P3130" s="101">
        <v>35</v>
      </c>
      <c r="Q3130" s="101">
        <v>90</v>
      </c>
      <c r="R3130" s="102"/>
      <c r="S3130" s="126" t="s">
        <v>72</v>
      </c>
      <c r="T3130" s="126">
        <v>3</v>
      </c>
      <c r="U3130" s="126">
        <v>35</v>
      </c>
      <c r="V3130" s="126">
        <v>52</v>
      </c>
      <c r="W3130" s="126">
        <v>40</v>
      </c>
      <c r="X3130" s="126">
        <v>5288.35</v>
      </c>
      <c r="Y3130" s="126" t="s">
        <v>75</v>
      </c>
      <c r="Z3130" s="126"/>
      <c r="AA3130" s="133" t="s">
        <v>85</v>
      </c>
      <c r="AE3130" t="str">
        <f>IF(P3130&gt;U3130,"XXXX","")</f>
        <v/>
      </c>
    </row>
    <row r="3131" spans="1:31" x14ac:dyDescent="0.2">
      <c r="A3131" s="140"/>
      <c r="B3131" s="127"/>
      <c r="C3131" s="127"/>
      <c r="D3131" s="144"/>
      <c r="E3131" s="127"/>
      <c r="F3131" s="127"/>
      <c r="G3131" s="127"/>
      <c r="H3131" s="127"/>
      <c r="I3131" s="127"/>
      <c r="J3131" s="137"/>
      <c r="K3131" s="103" t="s">
        <v>13</v>
      </c>
      <c r="L3131" s="104" t="s">
        <v>60</v>
      </c>
      <c r="M3131" s="112" t="s">
        <v>67</v>
      </c>
      <c r="N3131" s="105">
        <v>480</v>
      </c>
      <c r="O3131" s="105">
        <v>3</v>
      </c>
      <c r="P3131" s="105">
        <v>5</v>
      </c>
      <c r="Q3131" s="105">
        <v>90</v>
      </c>
      <c r="R3131" s="106">
        <v>50</v>
      </c>
      <c r="S3131" s="127"/>
      <c r="T3131" s="127"/>
      <c r="U3131" s="127"/>
      <c r="V3131" s="127"/>
      <c r="W3131" s="127"/>
      <c r="X3131" s="127"/>
      <c r="Y3131" s="127"/>
      <c r="Z3131" s="127"/>
      <c r="AA3131" s="134"/>
    </row>
    <row r="3132" spans="1:31" ht="13.5" thickBot="1" x14ac:dyDescent="0.25">
      <c r="A3132" s="141"/>
      <c r="B3132" s="128"/>
      <c r="C3132" s="128"/>
      <c r="D3132" s="145"/>
      <c r="E3132" s="128"/>
      <c r="F3132" s="128"/>
      <c r="G3132" s="128"/>
      <c r="H3132" s="128"/>
      <c r="I3132" s="128"/>
      <c r="J3132" s="138"/>
      <c r="K3132" s="107" t="s">
        <v>14</v>
      </c>
      <c r="L3132" s="108" t="s">
        <v>60</v>
      </c>
      <c r="M3132" s="113" t="s">
        <v>68</v>
      </c>
      <c r="N3132" s="109">
        <v>480</v>
      </c>
      <c r="O3132" s="109">
        <v>3</v>
      </c>
      <c r="P3132" s="109">
        <v>5</v>
      </c>
      <c r="Q3132" s="109">
        <v>90</v>
      </c>
      <c r="R3132" s="110"/>
      <c r="S3132" s="128"/>
      <c r="T3132" s="128"/>
      <c r="U3132" s="128"/>
      <c r="V3132" s="128"/>
      <c r="W3132" s="128"/>
      <c r="X3132" s="128"/>
      <c r="Y3132" s="128"/>
      <c r="Z3132" s="128"/>
      <c r="AA3132" s="135"/>
    </row>
    <row r="3133" spans="1:31" x14ac:dyDescent="0.2">
      <c r="A3133" s="139" t="s">
        <v>1262</v>
      </c>
      <c r="B3133" s="126" t="s">
        <v>76</v>
      </c>
      <c r="C3133" s="142">
        <v>43666</v>
      </c>
      <c r="D3133" s="143" t="s">
        <v>78</v>
      </c>
      <c r="E3133" s="126"/>
      <c r="F3133" s="126"/>
      <c r="G3133" s="126"/>
      <c r="H3133" s="126"/>
      <c r="I3133" s="126"/>
      <c r="J3133" s="136" t="s">
        <v>79</v>
      </c>
      <c r="K3133" s="100" t="s">
        <v>23</v>
      </c>
      <c r="L3133" s="93" t="s">
        <v>60</v>
      </c>
      <c r="M3133" s="111" t="s">
        <v>181</v>
      </c>
      <c r="N3133" s="101">
        <v>480</v>
      </c>
      <c r="O3133" s="101">
        <v>3</v>
      </c>
      <c r="P3133" s="101">
        <v>35</v>
      </c>
      <c r="Q3133" s="101">
        <v>100</v>
      </c>
      <c r="R3133" s="102"/>
      <c r="S3133" s="126" t="s">
        <v>72</v>
      </c>
      <c r="T3133" s="126">
        <v>3</v>
      </c>
      <c r="U3133" s="126">
        <v>35</v>
      </c>
      <c r="V3133" s="126">
        <v>52</v>
      </c>
      <c r="W3133" s="126">
        <v>40</v>
      </c>
      <c r="X3133" s="126">
        <v>5288.35</v>
      </c>
      <c r="Y3133" s="126" t="s">
        <v>75</v>
      </c>
      <c r="Z3133" s="126"/>
      <c r="AA3133" s="133" t="s">
        <v>85</v>
      </c>
      <c r="AE3133" t="str">
        <f>IF(P3133&gt;U3133,"XXXX","")</f>
        <v/>
      </c>
    </row>
    <row r="3134" spans="1:31" x14ac:dyDescent="0.2">
      <c r="A3134" s="140"/>
      <c r="B3134" s="127"/>
      <c r="C3134" s="127"/>
      <c r="D3134" s="144"/>
      <c r="E3134" s="127"/>
      <c r="F3134" s="127"/>
      <c r="G3134" s="127"/>
      <c r="H3134" s="127"/>
      <c r="I3134" s="127"/>
      <c r="J3134" s="137"/>
      <c r="K3134" s="103" t="s">
        <v>13</v>
      </c>
      <c r="L3134" s="104" t="s">
        <v>60</v>
      </c>
      <c r="M3134" s="112" t="s">
        <v>67</v>
      </c>
      <c r="N3134" s="105">
        <v>480</v>
      </c>
      <c r="O3134" s="105">
        <v>3</v>
      </c>
      <c r="P3134" s="105">
        <v>5</v>
      </c>
      <c r="Q3134" s="105">
        <v>90</v>
      </c>
      <c r="R3134" s="106">
        <v>50</v>
      </c>
      <c r="S3134" s="127"/>
      <c r="T3134" s="127"/>
      <c r="U3134" s="127"/>
      <c r="V3134" s="127"/>
      <c r="W3134" s="127"/>
      <c r="X3134" s="127"/>
      <c r="Y3134" s="127"/>
      <c r="Z3134" s="127"/>
      <c r="AA3134" s="134"/>
    </row>
    <row r="3135" spans="1:31" ht="13.5" thickBot="1" x14ac:dyDescent="0.25">
      <c r="A3135" s="141"/>
      <c r="B3135" s="128"/>
      <c r="C3135" s="128"/>
      <c r="D3135" s="145"/>
      <c r="E3135" s="128"/>
      <c r="F3135" s="128"/>
      <c r="G3135" s="128"/>
      <c r="H3135" s="128"/>
      <c r="I3135" s="128"/>
      <c r="J3135" s="138"/>
      <c r="K3135" s="107" t="s">
        <v>14</v>
      </c>
      <c r="L3135" s="108" t="s">
        <v>60</v>
      </c>
      <c r="M3135" s="113" t="s">
        <v>68</v>
      </c>
      <c r="N3135" s="109">
        <v>480</v>
      </c>
      <c r="O3135" s="109">
        <v>3</v>
      </c>
      <c r="P3135" s="109">
        <v>5</v>
      </c>
      <c r="Q3135" s="109">
        <v>90</v>
      </c>
      <c r="R3135" s="110"/>
      <c r="S3135" s="128"/>
      <c r="T3135" s="128"/>
      <c r="U3135" s="128"/>
      <c r="V3135" s="128"/>
      <c r="W3135" s="128"/>
      <c r="X3135" s="128"/>
      <c r="Y3135" s="128"/>
      <c r="Z3135" s="128"/>
      <c r="AA3135" s="135"/>
    </row>
    <row r="3136" spans="1:31" x14ac:dyDescent="0.2">
      <c r="A3136" s="139" t="s">
        <v>1263</v>
      </c>
      <c r="B3136" s="126" t="s">
        <v>76</v>
      </c>
      <c r="C3136" s="142">
        <v>43666</v>
      </c>
      <c r="D3136" s="143" t="s">
        <v>78</v>
      </c>
      <c r="E3136" s="126"/>
      <c r="F3136" s="126"/>
      <c r="G3136" s="126"/>
      <c r="H3136" s="126"/>
      <c r="I3136" s="126"/>
      <c r="J3136" s="136" t="s">
        <v>79</v>
      </c>
      <c r="K3136" s="100" t="s">
        <v>23</v>
      </c>
      <c r="L3136" s="93" t="s">
        <v>60</v>
      </c>
      <c r="M3136" s="111" t="s">
        <v>181</v>
      </c>
      <c r="N3136" s="101">
        <v>480</v>
      </c>
      <c r="O3136" s="101">
        <v>3</v>
      </c>
      <c r="P3136" s="101">
        <v>35</v>
      </c>
      <c r="Q3136" s="101">
        <v>110</v>
      </c>
      <c r="R3136" s="102"/>
      <c r="S3136" s="126" t="s">
        <v>72</v>
      </c>
      <c r="T3136" s="126">
        <v>3</v>
      </c>
      <c r="U3136" s="126">
        <v>35</v>
      </c>
      <c r="V3136" s="126">
        <v>52</v>
      </c>
      <c r="W3136" s="126">
        <v>40</v>
      </c>
      <c r="X3136" s="126">
        <v>5288.35</v>
      </c>
      <c r="Y3136" s="126" t="s">
        <v>75</v>
      </c>
      <c r="Z3136" s="126"/>
      <c r="AA3136" s="133" t="s">
        <v>85</v>
      </c>
      <c r="AE3136" t="str">
        <f>IF(P3136&gt;U3136,"XXXX","")</f>
        <v/>
      </c>
    </row>
    <row r="3137" spans="1:31" x14ac:dyDescent="0.2">
      <c r="A3137" s="140"/>
      <c r="B3137" s="127"/>
      <c r="C3137" s="127"/>
      <c r="D3137" s="144"/>
      <c r="E3137" s="127"/>
      <c r="F3137" s="127"/>
      <c r="G3137" s="127"/>
      <c r="H3137" s="127"/>
      <c r="I3137" s="127"/>
      <c r="J3137" s="137"/>
      <c r="K3137" s="103" t="s">
        <v>13</v>
      </c>
      <c r="L3137" s="104" t="s">
        <v>60</v>
      </c>
      <c r="M3137" s="112" t="s">
        <v>67</v>
      </c>
      <c r="N3137" s="105">
        <v>480</v>
      </c>
      <c r="O3137" s="105">
        <v>3</v>
      </c>
      <c r="P3137" s="105">
        <v>5</v>
      </c>
      <c r="Q3137" s="105">
        <v>90</v>
      </c>
      <c r="R3137" s="106">
        <v>50</v>
      </c>
      <c r="S3137" s="127"/>
      <c r="T3137" s="127"/>
      <c r="U3137" s="127"/>
      <c r="V3137" s="127"/>
      <c r="W3137" s="127"/>
      <c r="X3137" s="127"/>
      <c r="Y3137" s="127"/>
      <c r="Z3137" s="127"/>
      <c r="AA3137" s="134"/>
    </row>
    <row r="3138" spans="1:31" ht="13.5" thickBot="1" x14ac:dyDescent="0.25">
      <c r="A3138" s="141"/>
      <c r="B3138" s="128"/>
      <c r="C3138" s="128"/>
      <c r="D3138" s="145"/>
      <c r="E3138" s="128"/>
      <c r="F3138" s="128"/>
      <c r="G3138" s="128"/>
      <c r="H3138" s="128"/>
      <c r="I3138" s="128"/>
      <c r="J3138" s="138"/>
      <c r="K3138" s="107" t="s">
        <v>14</v>
      </c>
      <c r="L3138" s="108" t="s">
        <v>60</v>
      </c>
      <c r="M3138" s="113" t="s">
        <v>68</v>
      </c>
      <c r="N3138" s="109">
        <v>480</v>
      </c>
      <c r="O3138" s="109">
        <v>3</v>
      </c>
      <c r="P3138" s="109">
        <v>5</v>
      </c>
      <c r="Q3138" s="109">
        <v>90</v>
      </c>
      <c r="R3138" s="110"/>
      <c r="S3138" s="128"/>
      <c r="T3138" s="128"/>
      <c r="U3138" s="128"/>
      <c r="V3138" s="128"/>
      <c r="W3138" s="128"/>
      <c r="X3138" s="128"/>
      <c r="Y3138" s="128"/>
      <c r="Z3138" s="128"/>
      <c r="AA3138" s="135"/>
    </row>
    <row r="3139" spans="1:31" x14ac:dyDescent="0.2">
      <c r="A3139" s="139" t="s">
        <v>1264</v>
      </c>
      <c r="B3139" s="126" t="s">
        <v>76</v>
      </c>
      <c r="C3139" s="142">
        <v>43666</v>
      </c>
      <c r="D3139" s="143" t="s">
        <v>78</v>
      </c>
      <c r="E3139" s="126"/>
      <c r="F3139" s="126"/>
      <c r="G3139" s="126"/>
      <c r="H3139" s="126"/>
      <c r="I3139" s="126"/>
      <c r="J3139" s="136" t="s">
        <v>79</v>
      </c>
      <c r="K3139" s="100" t="s">
        <v>23</v>
      </c>
      <c r="L3139" s="93" t="s">
        <v>60</v>
      </c>
      <c r="M3139" s="111" t="s">
        <v>181</v>
      </c>
      <c r="N3139" s="101">
        <v>480</v>
      </c>
      <c r="O3139" s="101">
        <v>3</v>
      </c>
      <c r="P3139" s="101">
        <v>35</v>
      </c>
      <c r="Q3139" s="101">
        <v>125</v>
      </c>
      <c r="R3139" s="102"/>
      <c r="S3139" s="126" t="s">
        <v>72</v>
      </c>
      <c r="T3139" s="126">
        <v>3</v>
      </c>
      <c r="U3139" s="126">
        <v>35</v>
      </c>
      <c r="V3139" s="126">
        <v>52</v>
      </c>
      <c r="W3139" s="126">
        <v>40</v>
      </c>
      <c r="X3139" s="126">
        <v>5288.35</v>
      </c>
      <c r="Y3139" s="126" t="s">
        <v>75</v>
      </c>
      <c r="Z3139" s="126"/>
      <c r="AA3139" s="133" t="s">
        <v>85</v>
      </c>
      <c r="AE3139" t="str">
        <f>IF(P3139&gt;U3139,"XXXX","")</f>
        <v/>
      </c>
    </row>
    <row r="3140" spans="1:31" x14ac:dyDescent="0.2">
      <c r="A3140" s="140"/>
      <c r="B3140" s="127"/>
      <c r="C3140" s="127"/>
      <c r="D3140" s="144"/>
      <c r="E3140" s="127"/>
      <c r="F3140" s="127"/>
      <c r="G3140" s="127"/>
      <c r="H3140" s="127"/>
      <c r="I3140" s="127"/>
      <c r="J3140" s="137"/>
      <c r="K3140" s="103" t="s">
        <v>13</v>
      </c>
      <c r="L3140" s="104" t="s">
        <v>60</v>
      </c>
      <c r="M3140" s="112" t="s">
        <v>67</v>
      </c>
      <c r="N3140" s="105">
        <v>480</v>
      </c>
      <c r="O3140" s="105">
        <v>3</v>
      </c>
      <c r="P3140" s="105">
        <v>5</v>
      </c>
      <c r="Q3140" s="105">
        <v>90</v>
      </c>
      <c r="R3140" s="106">
        <v>50</v>
      </c>
      <c r="S3140" s="127"/>
      <c r="T3140" s="127"/>
      <c r="U3140" s="127"/>
      <c r="V3140" s="127"/>
      <c r="W3140" s="127"/>
      <c r="X3140" s="127"/>
      <c r="Y3140" s="127"/>
      <c r="Z3140" s="127"/>
      <c r="AA3140" s="134"/>
    </row>
    <row r="3141" spans="1:31" ht="13.5" thickBot="1" x14ac:dyDescent="0.25">
      <c r="A3141" s="141"/>
      <c r="B3141" s="128"/>
      <c r="C3141" s="128"/>
      <c r="D3141" s="145"/>
      <c r="E3141" s="128"/>
      <c r="F3141" s="128"/>
      <c r="G3141" s="128"/>
      <c r="H3141" s="128"/>
      <c r="I3141" s="128"/>
      <c r="J3141" s="138"/>
      <c r="K3141" s="107" t="s">
        <v>14</v>
      </c>
      <c r="L3141" s="108" t="s">
        <v>60</v>
      </c>
      <c r="M3141" s="113" t="s">
        <v>68</v>
      </c>
      <c r="N3141" s="109">
        <v>480</v>
      </c>
      <c r="O3141" s="109">
        <v>3</v>
      </c>
      <c r="P3141" s="109">
        <v>5</v>
      </c>
      <c r="Q3141" s="109">
        <v>90</v>
      </c>
      <c r="R3141" s="110"/>
      <c r="S3141" s="128"/>
      <c r="T3141" s="128"/>
      <c r="U3141" s="128"/>
      <c r="V3141" s="128"/>
      <c r="W3141" s="128"/>
      <c r="X3141" s="128"/>
      <c r="Y3141" s="128"/>
      <c r="Z3141" s="128"/>
      <c r="AA3141" s="135"/>
    </row>
    <row r="3142" spans="1:31" x14ac:dyDescent="0.2">
      <c r="A3142" s="139" t="s">
        <v>1265</v>
      </c>
      <c r="B3142" s="126" t="s">
        <v>76</v>
      </c>
      <c r="C3142" s="142">
        <v>43666</v>
      </c>
      <c r="D3142" s="143" t="s">
        <v>78</v>
      </c>
      <c r="E3142" s="126"/>
      <c r="F3142" s="126"/>
      <c r="G3142" s="126"/>
      <c r="H3142" s="126"/>
      <c r="I3142" s="126"/>
      <c r="J3142" s="136" t="s">
        <v>79</v>
      </c>
      <c r="K3142" s="100" t="s">
        <v>23</v>
      </c>
      <c r="L3142" s="93" t="s">
        <v>60</v>
      </c>
      <c r="M3142" s="111" t="s">
        <v>181</v>
      </c>
      <c r="N3142" s="101">
        <v>480</v>
      </c>
      <c r="O3142" s="101">
        <v>3</v>
      </c>
      <c r="P3142" s="101">
        <v>35</v>
      </c>
      <c r="Q3142" s="101">
        <v>90</v>
      </c>
      <c r="R3142" s="102"/>
      <c r="S3142" s="126" t="s">
        <v>72</v>
      </c>
      <c r="T3142" s="126">
        <v>3</v>
      </c>
      <c r="U3142" s="126">
        <v>35</v>
      </c>
      <c r="V3142" s="126">
        <v>65</v>
      </c>
      <c r="W3142" s="126">
        <v>50</v>
      </c>
      <c r="X3142" s="126">
        <v>5288.35</v>
      </c>
      <c r="Y3142" s="126" t="s">
        <v>75</v>
      </c>
      <c r="Z3142" s="126"/>
      <c r="AA3142" s="133" t="s">
        <v>85</v>
      </c>
      <c r="AE3142" t="str">
        <f>IF(P3142&gt;U3142,"XXXX","")</f>
        <v/>
      </c>
    </row>
    <row r="3143" spans="1:31" x14ac:dyDescent="0.2">
      <c r="A3143" s="140"/>
      <c r="B3143" s="127"/>
      <c r="C3143" s="127"/>
      <c r="D3143" s="144"/>
      <c r="E3143" s="127"/>
      <c r="F3143" s="127"/>
      <c r="G3143" s="127"/>
      <c r="H3143" s="127"/>
      <c r="I3143" s="127"/>
      <c r="J3143" s="137"/>
      <c r="K3143" s="103" t="s">
        <v>13</v>
      </c>
      <c r="L3143" s="104" t="s">
        <v>60</v>
      </c>
      <c r="M3143" s="112" t="s">
        <v>67</v>
      </c>
      <c r="N3143" s="105">
        <v>480</v>
      </c>
      <c r="O3143" s="105">
        <v>3</v>
      </c>
      <c r="P3143" s="105">
        <v>5</v>
      </c>
      <c r="Q3143" s="105">
        <v>90</v>
      </c>
      <c r="R3143" s="106">
        <v>50</v>
      </c>
      <c r="S3143" s="127"/>
      <c r="T3143" s="127"/>
      <c r="U3143" s="127"/>
      <c r="V3143" s="127"/>
      <c r="W3143" s="127"/>
      <c r="X3143" s="127"/>
      <c r="Y3143" s="127"/>
      <c r="Z3143" s="127"/>
      <c r="AA3143" s="134"/>
    </row>
    <row r="3144" spans="1:31" ht="13.5" thickBot="1" x14ac:dyDescent="0.25">
      <c r="A3144" s="141"/>
      <c r="B3144" s="128"/>
      <c r="C3144" s="128"/>
      <c r="D3144" s="145"/>
      <c r="E3144" s="128"/>
      <c r="F3144" s="128"/>
      <c r="G3144" s="128"/>
      <c r="H3144" s="128"/>
      <c r="I3144" s="128"/>
      <c r="J3144" s="138"/>
      <c r="K3144" s="107" t="s">
        <v>14</v>
      </c>
      <c r="L3144" s="108" t="s">
        <v>60</v>
      </c>
      <c r="M3144" s="113" t="s">
        <v>68</v>
      </c>
      <c r="N3144" s="109">
        <v>480</v>
      </c>
      <c r="O3144" s="109">
        <v>3</v>
      </c>
      <c r="P3144" s="109">
        <v>5</v>
      </c>
      <c r="Q3144" s="109">
        <v>90</v>
      </c>
      <c r="R3144" s="110"/>
      <c r="S3144" s="128"/>
      <c r="T3144" s="128"/>
      <c r="U3144" s="128"/>
      <c r="V3144" s="128"/>
      <c r="W3144" s="128"/>
      <c r="X3144" s="128"/>
      <c r="Y3144" s="128"/>
      <c r="Z3144" s="128"/>
      <c r="AA3144" s="135"/>
    </row>
    <row r="3145" spans="1:31" x14ac:dyDescent="0.2">
      <c r="A3145" s="139" t="s">
        <v>1266</v>
      </c>
      <c r="B3145" s="126" t="s">
        <v>76</v>
      </c>
      <c r="C3145" s="142">
        <v>43666</v>
      </c>
      <c r="D3145" s="143" t="s">
        <v>78</v>
      </c>
      <c r="E3145" s="126"/>
      <c r="F3145" s="126"/>
      <c r="G3145" s="126"/>
      <c r="H3145" s="126"/>
      <c r="I3145" s="126"/>
      <c r="J3145" s="136" t="s">
        <v>79</v>
      </c>
      <c r="K3145" s="100" t="s">
        <v>23</v>
      </c>
      <c r="L3145" s="93" t="s">
        <v>60</v>
      </c>
      <c r="M3145" s="111" t="s">
        <v>181</v>
      </c>
      <c r="N3145" s="101">
        <v>480</v>
      </c>
      <c r="O3145" s="101">
        <v>3</v>
      </c>
      <c r="P3145" s="101">
        <v>35</v>
      </c>
      <c r="Q3145" s="101">
        <v>100</v>
      </c>
      <c r="R3145" s="102"/>
      <c r="S3145" s="126" t="s">
        <v>72</v>
      </c>
      <c r="T3145" s="126">
        <v>3</v>
      </c>
      <c r="U3145" s="126">
        <v>35</v>
      </c>
      <c r="V3145" s="126">
        <v>65</v>
      </c>
      <c r="W3145" s="126">
        <v>50</v>
      </c>
      <c r="X3145" s="126">
        <v>5288.35</v>
      </c>
      <c r="Y3145" s="126" t="s">
        <v>75</v>
      </c>
      <c r="Z3145" s="126"/>
      <c r="AA3145" s="133" t="s">
        <v>85</v>
      </c>
      <c r="AE3145" t="str">
        <f>IF(P3145&gt;U3145,"XXXX","")</f>
        <v/>
      </c>
    </row>
    <row r="3146" spans="1:31" x14ac:dyDescent="0.2">
      <c r="A3146" s="140"/>
      <c r="B3146" s="127"/>
      <c r="C3146" s="127"/>
      <c r="D3146" s="144"/>
      <c r="E3146" s="127"/>
      <c r="F3146" s="127"/>
      <c r="G3146" s="127"/>
      <c r="H3146" s="127"/>
      <c r="I3146" s="127"/>
      <c r="J3146" s="137"/>
      <c r="K3146" s="103" t="s">
        <v>13</v>
      </c>
      <c r="L3146" s="104" t="s">
        <v>60</v>
      </c>
      <c r="M3146" s="112" t="s">
        <v>67</v>
      </c>
      <c r="N3146" s="105">
        <v>480</v>
      </c>
      <c r="O3146" s="105">
        <v>3</v>
      </c>
      <c r="P3146" s="105">
        <v>5</v>
      </c>
      <c r="Q3146" s="105">
        <v>90</v>
      </c>
      <c r="R3146" s="106">
        <v>50</v>
      </c>
      <c r="S3146" s="127"/>
      <c r="T3146" s="127"/>
      <c r="U3146" s="127"/>
      <c r="V3146" s="127"/>
      <c r="W3146" s="127"/>
      <c r="X3146" s="127"/>
      <c r="Y3146" s="127"/>
      <c r="Z3146" s="127"/>
      <c r="AA3146" s="134"/>
    </row>
    <row r="3147" spans="1:31" ht="13.5" thickBot="1" x14ac:dyDescent="0.25">
      <c r="A3147" s="141"/>
      <c r="B3147" s="128"/>
      <c r="C3147" s="128"/>
      <c r="D3147" s="145"/>
      <c r="E3147" s="128"/>
      <c r="F3147" s="128"/>
      <c r="G3147" s="128"/>
      <c r="H3147" s="128"/>
      <c r="I3147" s="128"/>
      <c r="J3147" s="138"/>
      <c r="K3147" s="107" t="s">
        <v>14</v>
      </c>
      <c r="L3147" s="108" t="s">
        <v>60</v>
      </c>
      <c r="M3147" s="113" t="s">
        <v>68</v>
      </c>
      <c r="N3147" s="109">
        <v>480</v>
      </c>
      <c r="O3147" s="109">
        <v>3</v>
      </c>
      <c r="P3147" s="109">
        <v>5</v>
      </c>
      <c r="Q3147" s="109">
        <v>90</v>
      </c>
      <c r="R3147" s="110"/>
      <c r="S3147" s="128"/>
      <c r="T3147" s="128"/>
      <c r="U3147" s="128"/>
      <c r="V3147" s="128"/>
      <c r="W3147" s="128"/>
      <c r="X3147" s="128"/>
      <c r="Y3147" s="128"/>
      <c r="Z3147" s="128"/>
      <c r="AA3147" s="135"/>
    </row>
    <row r="3148" spans="1:31" x14ac:dyDescent="0.2">
      <c r="A3148" s="139" t="s">
        <v>1267</v>
      </c>
      <c r="B3148" s="126" t="s">
        <v>76</v>
      </c>
      <c r="C3148" s="142">
        <v>43666</v>
      </c>
      <c r="D3148" s="143" t="s">
        <v>78</v>
      </c>
      <c r="E3148" s="126"/>
      <c r="F3148" s="126"/>
      <c r="G3148" s="126"/>
      <c r="H3148" s="126"/>
      <c r="I3148" s="126"/>
      <c r="J3148" s="136" t="s">
        <v>79</v>
      </c>
      <c r="K3148" s="100" t="s">
        <v>23</v>
      </c>
      <c r="L3148" s="93" t="s">
        <v>60</v>
      </c>
      <c r="M3148" s="111" t="s">
        <v>181</v>
      </c>
      <c r="N3148" s="101">
        <v>480</v>
      </c>
      <c r="O3148" s="101">
        <v>3</v>
      </c>
      <c r="P3148" s="101">
        <v>35</v>
      </c>
      <c r="Q3148" s="101">
        <v>110</v>
      </c>
      <c r="R3148" s="102"/>
      <c r="S3148" s="126" t="s">
        <v>72</v>
      </c>
      <c r="T3148" s="126">
        <v>3</v>
      </c>
      <c r="U3148" s="126">
        <v>35</v>
      </c>
      <c r="V3148" s="126">
        <v>65</v>
      </c>
      <c r="W3148" s="126">
        <v>50</v>
      </c>
      <c r="X3148" s="126">
        <v>5288.35</v>
      </c>
      <c r="Y3148" s="126" t="s">
        <v>75</v>
      </c>
      <c r="Z3148" s="126"/>
      <c r="AA3148" s="133" t="s">
        <v>85</v>
      </c>
      <c r="AE3148" t="str">
        <f>IF(P3148&gt;U3148,"XXXX","")</f>
        <v/>
      </c>
    </row>
    <row r="3149" spans="1:31" x14ac:dyDescent="0.2">
      <c r="A3149" s="140"/>
      <c r="B3149" s="127"/>
      <c r="C3149" s="127"/>
      <c r="D3149" s="144"/>
      <c r="E3149" s="127"/>
      <c r="F3149" s="127"/>
      <c r="G3149" s="127"/>
      <c r="H3149" s="127"/>
      <c r="I3149" s="127"/>
      <c r="J3149" s="137"/>
      <c r="K3149" s="103" t="s">
        <v>13</v>
      </c>
      <c r="L3149" s="104" t="s">
        <v>60</v>
      </c>
      <c r="M3149" s="112" t="s">
        <v>67</v>
      </c>
      <c r="N3149" s="105">
        <v>480</v>
      </c>
      <c r="O3149" s="105">
        <v>3</v>
      </c>
      <c r="P3149" s="105">
        <v>5</v>
      </c>
      <c r="Q3149" s="105">
        <v>90</v>
      </c>
      <c r="R3149" s="106">
        <v>50</v>
      </c>
      <c r="S3149" s="127"/>
      <c r="T3149" s="127"/>
      <c r="U3149" s="127"/>
      <c r="V3149" s="127"/>
      <c r="W3149" s="127"/>
      <c r="X3149" s="127"/>
      <c r="Y3149" s="127"/>
      <c r="Z3149" s="127"/>
      <c r="AA3149" s="134"/>
    </row>
    <row r="3150" spans="1:31" ht="13.5" thickBot="1" x14ac:dyDescent="0.25">
      <c r="A3150" s="141"/>
      <c r="B3150" s="128"/>
      <c r="C3150" s="128"/>
      <c r="D3150" s="145"/>
      <c r="E3150" s="128"/>
      <c r="F3150" s="128"/>
      <c r="G3150" s="128"/>
      <c r="H3150" s="128"/>
      <c r="I3150" s="128"/>
      <c r="J3150" s="138"/>
      <c r="K3150" s="107" t="s">
        <v>14</v>
      </c>
      <c r="L3150" s="108" t="s">
        <v>60</v>
      </c>
      <c r="M3150" s="113" t="s">
        <v>68</v>
      </c>
      <c r="N3150" s="109">
        <v>480</v>
      </c>
      <c r="O3150" s="109">
        <v>3</v>
      </c>
      <c r="P3150" s="109">
        <v>5</v>
      </c>
      <c r="Q3150" s="109">
        <v>90</v>
      </c>
      <c r="R3150" s="110"/>
      <c r="S3150" s="128"/>
      <c r="T3150" s="128"/>
      <c r="U3150" s="128"/>
      <c r="V3150" s="128"/>
      <c r="W3150" s="128"/>
      <c r="X3150" s="128"/>
      <c r="Y3150" s="128"/>
      <c r="Z3150" s="128"/>
      <c r="AA3150" s="135"/>
    </row>
    <row r="3151" spans="1:31" x14ac:dyDescent="0.2">
      <c r="A3151" s="139" t="s">
        <v>1268</v>
      </c>
      <c r="B3151" s="126" t="s">
        <v>76</v>
      </c>
      <c r="C3151" s="142">
        <v>43666</v>
      </c>
      <c r="D3151" s="143" t="s">
        <v>78</v>
      </c>
      <c r="E3151" s="126"/>
      <c r="F3151" s="126"/>
      <c r="G3151" s="126"/>
      <c r="H3151" s="126"/>
      <c r="I3151" s="126"/>
      <c r="J3151" s="136" t="s">
        <v>79</v>
      </c>
      <c r="K3151" s="100" t="s">
        <v>23</v>
      </c>
      <c r="L3151" s="93" t="s">
        <v>60</v>
      </c>
      <c r="M3151" s="111" t="s">
        <v>181</v>
      </c>
      <c r="N3151" s="101">
        <v>480</v>
      </c>
      <c r="O3151" s="101">
        <v>3</v>
      </c>
      <c r="P3151" s="101">
        <v>35</v>
      </c>
      <c r="Q3151" s="101">
        <v>125</v>
      </c>
      <c r="R3151" s="102"/>
      <c r="S3151" s="126" t="s">
        <v>72</v>
      </c>
      <c r="T3151" s="126">
        <v>3</v>
      </c>
      <c r="U3151" s="126">
        <v>35</v>
      </c>
      <c r="V3151" s="126">
        <v>65</v>
      </c>
      <c r="W3151" s="126">
        <v>50</v>
      </c>
      <c r="X3151" s="126">
        <v>5288.35</v>
      </c>
      <c r="Y3151" s="126" t="s">
        <v>75</v>
      </c>
      <c r="Z3151" s="126"/>
      <c r="AA3151" s="133" t="s">
        <v>85</v>
      </c>
      <c r="AE3151" t="str">
        <f>IF(P3151&gt;U3151,"XXXX","")</f>
        <v/>
      </c>
    </row>
    <row r="3152" spans="1:31" x14ac:dyDescent="0.2">
      <c r="A3152" s="140"/>
      <c r="B3152" s="127"/>
      <c r="C3152" s="127"/>
      <c r="D3152" s="144"/>
      <c r="E3152" s="127"/>
      <c r="F3152" s="127"/>
      <c r="G3152" s="127"/>
      <c r="H3152" s="127"/>
      <c r="I3152" s="127"/>
      <c r="J3152" s="137"/>
      <c r="K3152" s="103" t="s">
        <v>13</v>
      </c>
      <c r="L3152" s="104" t="s">
        <v>60</v>
      </c>
      <c r="M3152" s="112" t="s">
        <v>67</v>
      </c>
      <c r="N3152" s="105">
        <v>480</v>
      </c>
      <c r="O3152" s="105">
        <v>3</v>
      </c>
      <c r="P3152" s="105">
        <v>5</v>
      </c>
      <c r="Q3152" s="105">
        <v>90</v>
      </c>
      <c r="R3152" s="106">
        <v>50</v>
      </c>
      <c r="S3152" s="127"/>
      <c r="T3152" s="127"/>
      <c r="U3152" s="127"/>
      <c r="V3152" s="127"/>
      <c r="W3152" s="127"/>
      <c r="X3152" s="127"/>
      <c r="Y3152" s="127"/>
      <c r="Z3152" s="127"/>
      <c r="AA3152" s="134"/>
    </row>
    <row r="3153" spans="1:31" ht="13.5" thickBot="1" x14ac:dyDescent="0.25">
      <c r="A3153" s="141"/>
      <c r="B3153" s="128"/>
      <c r="C3153" s="128"/>
      <c r="D3153" s="145"/>
      <c r="E3153" s="128"/>
      <c r="F3153" s="128"/>
      <c r="G3153" s="128"/>
      <c r="H3153" s="128"/>
      <c r="I3153" s="128"/>
      <c r="J3153" s="138"/>
      <c r="K3153" s="107" t="s">
        <v>14</v>
      </c>
      <c r="L3153" s="108" t="s">
        <v>60</v>
      </c>
      <c r="M3153" s="113" t="s">
        <v>68</v>
      </c>
      <c r="N3153" s="109">
        <v>480</v>
      </c>
      <c r="O3153" s="109">
        <v>3</v>
      </c>
      <c r="P3153" s="109">
        <v>5</v>
      </c>
      <c r="Q3153" s="109">
        <v>90</v>
      </c>
      <c r="R3153" s="110"/>
      <c r="S3153" s="128"/>
      <c r="T3153" s="128"/>
      <c r="U3153" s="128"/>
      <c r="V3153" s="128"/>
      <c r="W3153" s="128"/>
      <c r="X3153" s="128"/>
      <c r="Y3153" s="128"/>
      <c r="Z3153" s="128"/>
      <c r="AA3153" s="135"/>
    </row>
    <row r="3154" spans="1:31" x14ac:dyDescent="0.2">
      <c r="A3154" s="139" t="s">
        <v>1269</v>
      </c>
      <c r="B3154" s="126" t="s">
        <v>76</v>
      </c>
      <c r="C3154" s="142">
        <v>43666</v>
      </c>
      <c r="D3154" s="143" t="s">
        <v>78</v>
      </c>
      <c r="E3154" s="126"/>
      <c r="F3154" s="126"/>
      <c r="G3154" s="126"/>
      <c r="H3154" s="126"/>
      <c r="I3154" s="126"/>
      <c r="J3154" s="136" t="s">
        <v>79</v>
      </c>
      <c r="K3154" s="100" t="s">
        <v>23</v>
      </c>
      <c r="L3154" s="93" t="s">
        <v>60</v>
      </c>
      <c r="M3154" s="111" t="s">
        <v>181</v>
      </c>
      <c r="N3154" s="101">
        <v>600</v>
      </c>
      <c r="O3154" s="101">
        <v>3</v>
      </c>
      <c r="P3154" s="101">
        <v>22</v>
      </c>
      <c r="Q3154" s="101">
        <v>50</v>
      </c>
      <c r="R3154" s="102"/>
      <c r="S3154" s="126" t="s">
        <v>73</v>
      </c>
      <c r="T3154" s="126">
        <v>3</v>
      </c>
      <c r="U3154" s="126">
        <v>22</v>
      </c>
      <c r="V3154" s="126">
        <v>32</v>
      </c>
      <c r="W3154" s="126">
        <v>30</v>
      </c>
      <c r="X3154" s="126">
        <v>5288.35</v>
      </c>
      <c r="Y3154" s="126" t="s">
        <v>75</v>
      </c>
      <c r="Z3154" s="126"/>
      <c r="AA3154" s="133" t="s">
        <v>85</v>
      </c>
      <c r="AE3154" t="str">
        <f>IF(P3154&gt;U3154,"XXXX","")</f>
        <v/>
      </c>
    </row>
    <row r="3155" spans="1:31" x14ac:dyDescent="0.2">
      <c r="A3155" s="140"/>
      <c r="B3155" s="127"/>
      <c r="C3155" s="127"/>
      <c r="D3155" s="144"/>
      <c r="E3155" s="127"/>
      <c r="F3155" s="127"/>
      <c r="G3155" s="127"/>
      <c r="H3155" s="127"/>
      <c r="I3155" s="127"/>
      <c r="J3155" s="137"/>
      <c r="K3155" s="103" t="s">
        <v>13</v>
      </c>
      <c r="L3155" s="104" t="s">
        <v>60</v>
      </c>
      <c r="M3155" s="112" t="s">
        <v>67</v>
      </c>
      <c r="N3155" s="105">
        <v>600</v>
      </c>
      <c r="O3155" s="105">
        <v>3</v>
      </c>
      <c r="P3155" s="105">
        <v>5</v>
      </c>
      <c r="Q3155" s="105">
        <v>90</v>
      </c>
      <c r="R3155" s="106">
        <v>50</v>
      </c>
      <c r="S3155" s="127"/>
      <c r="T3155" s="127"/>
      <c r="U3155" s="127"/>
      <c r="V3155" s="127"/>
      <c r="W3155" s="127"/>
      <c r="X3155" s="127"/>
      <c r="Y3155" s="127"/>
      <c r="Z3155" s="127"/>
      <c r="AA3155" s="134"/>
    </row>
    <row r="3156" spans="1:31" ht="13.5" thickBot="1" x14ac:dyDescent="0.25">
      <c r="A3156" s="141"/>
      <c r="B3156" s="128"/>
      <c r="C3156" s="128"/>
      <c r="D3156" s="145"/>
      <c r="E3156" s="128"/>
      <c r="F3156" s="128"/>
      <c r="G3156" s="128"/>
      <c r="H3156" s="128"/>
      <c r="I3156" s="128"/>
      <c r="J3156" s="138"/>
      <c r="K3156" s="107" t="s">
        <v>14</v>
      </c>
      <c r="L3156" s="108" t="s">
        <v>60</v>
      </c>
      <c r="M3156" s="113" t="s">
        <v>68</v>
      </c>
      <c r="N3156" s="109">
        <v>600</v>
      </c>
      <c r="O3156" s="109">
        <v>3</v>
      </c>
      <c r="P3156" s="109">
        <v>5</v>
      </c>
      <c r="Q3156" s="109">
        <v>90</v>
      </c>
      <c r="R3156" s="110"/>
      <c r="S3156" s="128"/>
      <c r="T3156" s="128"/>
      <c r="U3156" s="128"/>
      <c r="V3156" s="128"/>
      <c r="W3156" s="128"/>
      <c r="X3156" s="128"/>
      <c r="Y3156" s="128"/>
      <c r="Z3156" s="128"/>
      <c r="AA3156" s="135"/>
    </row>
    <row r="3157" spans="1:31" x14ac:dyDescent="0.2">
      <c r="A3157" s="139" t="s">
        <v>1270</v>
      </c>
      <c r="B3157" s="126" t="s">
        <v>76</v>
      </c>
      <c r="C3157" s="142">
        <v>43666</v>
      </c>
      <c r="D3157" s="143" t="s">
        <v>78</v>
      </c>
      <c r="E3157" s="126"/>
      <c r="F3157" s="126"/>
      <c r="G3157" s="126"/>
      <c r="H3157" s="126"/>
      <c r="I3157" s="126"/>
      <c r="J3157" s="136" t="s">
        <v>79</v>
      </c>
      <c r="K3157" s="100" t="s">
        <v>23</v>
      </c>
      <c r="L3157" s="93" t="s">
        <v>60</v>
      </c>
      <c r="M3157" s="111" t="s">
        <v>181</v>
      </c>
      <c r="N3157" s="101">
        <v>600</v>
      </c>
      <c r="O3157" s="101">
        <v>3</v>
      </c>
      <c r="P3157" s="101">
        <v>22</v>
      </c>
      <c r="Q3157" s="101">
        <v>60</v>
      </c>
      <c r="R3157" s="102"/>
      <c r="S3157" s="126" t="s">
        <v>73</v>
      </c>
      <c r="T3157" s="126">
        <v>3</v>
      </c>
      <c r="U3157" s="126">
        <v>22</v>
      </c>
      <c r="V3157" s="126">
        <v>32</v>
      </c>
      <c r="W3157" s="126">
        <v>30</v>
      </c>
      <c r="X3157" s="126">
        <v>5288.35</v>
      </c>
      <c r="Y3157" s="126" t="s">
        <v>75</v>
      </c>
      <c r="Z3157" s="126"/>
      <c r="AA3157" s="133" t="s">
        <v>85</v>
      </c>
      <c r="AE3157" t="str">
        <f>IF(P3157&gt;U3157,"XXXX","")</f>
        <v/>
      </c>
    </row>
    <row r="3158" spans="1:31" x14ac:dyDescent="0.2">
      <c r="A3158" s="140"/>
      <c r="B3158" s="127"/>
      <c r="C3158" s="127"/>
      <c r="D3158" s="144"/>
      <c r="E3158" s="127"/>
      <c r="F3158" s="127"/>
      <c r="G3158" s="127"/>
      <c r="H3158" s="127"/>
      <c r="I3158" s="127"/>
      <c r="J3158" s="137"/>
      <c r="K3158" s="103" t="s">
        <v>13</v>
      </c>
      <c r="L3158" s="104" t="s">
        <v>60</v>
      </c>
      <c r="M3158" s="112" t="s">
        <v>67</v>
      </c>
      <c r="N3158" s="105">
        <v>600</v>
      </c>
      <c r="O3158" s="105">
        <v>3</v>
      </c>
      <c r="P3158" s="105">
        <v>5</v>
      </c>
      <c r="Q3158" s="105">
        <v>90</v>
      </c>
      <c r="R3158" s="106">
        <v>50</v>
      </c>
      <c r="S3158" s="127"/>
      <c r="T3158" s="127"/>
      <c r="U3158" s="127"/>
      <c r="V3158" s="127"/>
      <c r="W3158" s="127"/>
      <c r="X3158" s="127"/>
      <c r="Y3158" s="127"/>
      <c r="Z3158" s="127"/>
      <c r="AA3158" s="134"/>
    </row>
    <row r="3159" spans="1:31" ht="13.5" thickBot="1" x14ac:dyDescent="0.25">
      <c r="A3159" s="141"/>
      <c r="B3159" s="128"/>
      <c r="C3159" s="128"/>
      <c r="D3159" s="145"/>
      <c r="E3159" s="128"/>
      <c r="F3159" s="128"/>
      <c r="G3159" s="128"/>
      <c r="H3159" s="128"/>
      <c r="I3159" s="128"/>
      <c r="J3159" s="138"/>
      <c r="K3159" s="107" t="s">
        <v>14</v>
      </c>
      <c r="L3159" s="108" t="s">
        <v>60</v>
      </c>
      <c r="M3159" s="113" t="s">
        <v>68</v>
      </c>
      <c r="N3159" s="109">
        <v>600</v>
      </c>
      <c r="O3159" s="109">
        <v>3</v>
      </c>
      <c r="P3159" s="109">
        <v>5</v>
      </c>
      <c r="Q3159" s="109">
        <v>90</v>
      </c>
      <c r="R3159" s="110"/>
      <c r="S3159" s="128"/>
      <c r="T3159" s="128"/>
      <c r="U3159" s="128"/>
      <c r="V3159" s="128"/>
      <c r="W3159" s="128"/>
      <c r="X3159" s="128"/>
      <c r="Y3159" s="128"/>
      <c r="Z3159" s="128"/>
      <c r="AA3159" s="135"/>
    </row>
    <row r="3160" spans="1:31" x14ac:dyDescent="0.2">
      <c r="A3160" s="139" t="s">
        <v>1271</v>
      </c>
      <c r="B3160" s="126" t="s">
        <v>76</v>
      </c>
      <c r="C3160" s="142">
        <v>43666</v>
      </c>
      <c r="D3160" s="143" t="s">
        <v>78</v>
      </c>
      <c r="E3160" s="126"/>
      <c r="F3160" s="126"/>
      <c r="G3160" s="126"/>
      <c r="H3160" s="126"/>
      <c r="I3160" s="126"/>
      <c r="J3160" s="136" t="s">
        <v>79</v>
      </c>
      <c r="K3160" s="100" t="s">
        <v>23</v>
      </c>
      <c r="L3160" s="93" t="s">
        <v>60</v>
      </c>
      <c r="M3160" s="111" t="s">
        <v>181</v>
      </c>
      <c r="N3160" s="101">
        <v>600</v>
      </c>
      <c r="O3160" s="101">
        <v>3</v>
      </c>
      <c r="P3160" s="101">
        <v>22</v>
      </c>
      <c r="Q3160" s="101">
        <v>70</v>
      </c>
      <c r="R3160" s="102"/>
      <c r="S3160" s="126" t="s">
        <v>73</v>
      </c>
      <c r="T3160" s="126">
        <v>3</v>
      </c>
      <c r="U3160" s="126">
        <v>22</v>
      </c>
      <c r="V3160" s="126">
        <v>32</v>
      </c>
      <c r="W3160" s="126">
        <v>30</v>
      </c>
      <c r="X3160" s="126">
        <v>5288.35</v>
      </c>
      <c r="Y3160" s="126" t="s">
        <v>75</v>
      </c>
      <c r="Z3160" s="126"/>
      <c r="AA3160" s="133" t="s">
        <v>85</v>
      </c>
      <c r="AE3160" t="str">
        <f>IF(P3160&gt;U3160,"XXXX","")</f>
        <v/>
      </c>
    </row>
    <row r="3161" spans="1:31" x14ac:dyDescent="0.2">
      <c r="A3161" s="140"/>
      <c r="B3161" s="127"/>
      <c r="C3161" s="127"/>
      <c r="D3161" s="144"/>
      <c r="E3161" s="127"/>
      <c r="F3161" s="127"/>
      <c r="G3161" s="127"/>
      <c r="H3161" s="127"/>
      <c r="I3161" s="127"/>
      <c r="J3161" s="137"/>
      <c r="K3161" s="103" t="s">
        <v>13</v>
      </c>
      <c r="L3161" s="104" t="s">
        <v>60</v>
      </c>
      <c r="M3161" s="112" t="s">
        <v>67</v>
      </c>
      <c r="N3161" s="105">
        <v>600</v>
      </c>
      <c r="O3161" s="105">
        <v>3</v>
      </c>
      <c r="P3161" s="105">
        <v>5</v>
      </c>
      <c r="Q3161" s="105">
        <v>90</v>
      </c>
      <c r="R3161" s="106">
        <v>50</v>
      </c>
      <c r="S3161" s="127"/>
      <c r="T3161" s="127"/>
      <c r="U3161" s="127"/>
      <c r="V3161" s="127"/>
      <c r="W3161" s="127"/>
      <c r="X3161" s="127"/>
      <c r="Y3161" s="127"/>
      <c r="Z3161" s="127"/>
      <c r="AA3161" s="134"/>
    </row>
    <row r="3162" spans="1:31" ht="13.5" thickBot="1" x14ac:dyDescent="0.25">
      <c r="A3162" s="141"/>
      <c r="B3162" s="128"/>
      <c r="C3162" s="128"/>
      <c r="D3162" s="145"/>
      <c r="E3162" s="128"/>
      <c r="F3162" s="128"/>
      <c r="G3162" s="128"/>
      <c r="H3162" s="128"/>
      <c r="I3162" s="128"/>
      <c r="J3162" s="138"/>
      <c r="K3162" s="107" t="s">
        <v>14</v>
      </c>
      <c r="L3162" s="108" t="s">
        <v>60</v>
      </c>
      <c r="M3162" s="113" t="s">
        <v>68</v>
      </c>
      <c r="N3162" s="109">
        <v>600</v>
      </c>
      <c r="O3162" s="109">
        <v>3</v>
      </c>
      <c r="P3162" s="109">
        <v>5</v>
      </c>
      <c r="Q3162" s="109">
        <v>90</v>
      </c>
      <c r="R3162" s="110"/>
      <c r="S3162" s="128"/>
      <c r="T3162" s="128"/>
      <c r="U3162" s="128"/>
      <c r="V3162" s="128"/>
      <c r="W3162" s="128"/>
      <c r="X3162" s="128"/>
      <c r="Y3162" s="128"/>
      <c r="Z3162" s="128"/>
      <c r="AA3162" s="135"/>
    </row>
    <row r="3163" spans="1:31" x14ac:dyDescent="0.2">
      <c r="A3163" s="139" t="s">
        <v>1272</v>
      </c>
      <c r="B3163" s="126" t="s">
        <v>76</v>
      </c>
      <c r="C3163" s="142">
        <v>43666</v>
      </c>
      <c r="D3163" s="143" t="s">
        <v>78</v>
      </c>
      <c r="E3163" s="126"/>
      <c r="F3163" s="126"/>
      <c r="G3163" s="126"/>
      <c r="H3163" s="126"/>
      <c r="I3163" s="126"/>
      <c r="J3163" s="136" t="s">
        <v>79</v>
      </c>
      <c r="K3163" s="100" t="s">
        <v>23</v>
      </c>
      <c r="L3163" s="93" t="s">
        <v>60</v>
      </c>
      <c r="M3163" s="111" t="s">
        <v>181</v>
      </c>
      <c r="N3163" s="101">
        <v>600</v>
      </c>
      <c r="O3163" s="101">
        <v>3</v>
      </c>
      <c r="P3163" s="101">
        <v>22</v>
      </c>
      <c r="Q3163" s="101">
        <v>80</v>
      </c>
      <c r="R3163" s="102"/>
      <c r="S3163" s="126" t="s">
        <v>73</v>
      </c>
      <c r="T3163" s="126">
        <v>3</v>
      </c>
      <c r="U3163" s="126">
        <v>22</v>
      </c>
      <c r="V3163" s="126">
        <v>32</v>
      </c>
      <c r="W3163" s="126">
        <v>30</v>
      </c>
      <c r="X3163" s="126">
        <v>5288.35</v>
      </c>
      <c r="Y3163" s="126" t="s">
        <v>75</v>
      </c>
      <c r="Z3163" s="126"/>
      <c r="AA3163" s="133" t="s">
        <v>85</v>
      </c>
      <c r="AE3163" t="str">
        <f>IF(P3163&gt;U3163,"XXXX","")</f>
        <v/>
      </c>
    </row>
    <row r="3164" spans="1:31" x14ac:dyDescent="0.2">
      <c r="A3164" s="140"/>
      <c r="B3164" s="127"/>
      <c r="C3164" s="127"/>
      <c r="D3164" s="144"/>
      <c r="E3164" s="127"/>
      <c r="F3164" s="127"/>
      <c r="G3164" s="127"/>
      <c r="H3164" s="127"/>
      <c r="I3164" s="127"/>
      <c r="J3164" s="137"/>
      <c r="K3164" s="103" t="s">
        <v>13</v>
      </c>
      <c r="L3164" s="104" t="s">
        <v>60</v>
      </c>
      <c r="M3164" s="112" t="s">
        <v>67</v>
      </c>
      <c r="N3164" s="105">
        <v>600</v>
      </c>
      <c r="O3164" s="105">
        <v>3</v>
      </c>
      <c r="P3164" s="105">
        <v>5</v>
      </c>
      <c r="Q3164" s="105">
        <v>90</v>
      </c>
      <c r="R3164" s="106">
        <v>50</v>
      </c>
      <c r="S3164" s="127"/>
      <c r="T3164" s="127"/>
      <c r="U3164" s="127"/>
      <c r="V3164" s="127"/>
      <c r="W3164" s="127"/>
      <c r="X3164" s="127"/>
      <c r="Y3164" s="127"/>
      <c r="Z3164" s="127"/>
      <c r="AA3164" s="134"/>
    </row>
    <row r="3165" spans="1:31" ht="13.5" thickBot="1" x14ac:dyDescent="0.25">
      <c r="A3165" s="141"/>
      <c r="B3165" s="128"/>
      <c r="C3165" s="128"/>
      <c r="D3165" s="145"/>
      <c r="E3165" s="128"/>
      <c r="F3165" s="128"/>
      <c r="G3165" s="128"/>
      <c r="H3165" s="128"/>
      <c r="I3165" s="128"/>
      <c r="J3165" s="138"/>
      <c r="K3165" s="107" t="s">
        <v>14</v>
      </c>
      <c r="L3165" s="108" t="s">
        <v>60</v>
      </c>
      <c r="M3165" s="113" t="s">
        <v>68</v>
      </c>
      <c r="N3165" s="109">
        <v>600</v>
      </c>
      <c r="O3165" s="109">
        <v>3</v>
      </c>
      <c r="P3165" s="109">
        <v>5</v>
      </c>
      <c r="Q3165" s="109">
        <v>90</v>
      </c>
      <c r="R3165" s="110"/>
      <c r="S3165" s="128"/>
      <c r="T3165" s="128"/>
      <c r="U3165" s="128"/>
      <c r="V3165" s="128"/>
      <c r="W3165" s="128"/>
      <c r="X3165" s="128"/>
      <c r="Y3165" s="128"/>
      <c r="Z3165" s="128"/>
      <c r="AA3165" s="135"/>
    </row>
    <row r="3166" spans="1:31" x14ac:dyDescent="0.2">
      <c r="A3166" s="139" t="s">
        <v>1273</v>
      </c>
      <c r="B3166" s="126" t="s">
        <v>76</v>
      </c>
      <c r="C3166" s="142">
        <v>43666</v>
      </c>
      <c r="D3166" s="143" t="s">
        <v>78</v>
      </c>
      <c r="E3166" s="126"/>
      <c r="F3166" s="126"/>
      <c r="G3166" s="126"/>
      <c r="H3166" s="126"/>
      <c r="I3166" s="126"/>
      <c r="J3166" s="136" t="s">
        <v>79</v>
      </c>
      <c r="K3166" s="100" t="s">
        <v>23</v>
      </c>
      <c r="L3166" s="93" t="s">
        <v>60</v>
      </c>
      <c r="M3166" s="111" t="s">
        <v>181</v>
      </c>
      <c r="N3166" s="101">
        <v>600</v>
      </c>
      <c r="O3166" s="101">
        <v>3</v>
      </c>
      <c r="P3166" s="101">
        <v>22</v>
      </c>
      <c r="Q3166" s="101">
        <v>90</v>
      </c>
      <c r="R3166" s="102"/>
      <c r="S3166" s="126" t="s">
        <v>73</v>
      </c>
      <c r="T3166" s="126">
        <v>3</v>
      </c>
      <c r="U3166" s="126">
        <v>22</v>
      </c>
      <c r="V3166" s="126">
        <v>32</v>
      </c>
      <c r="W3166" s="126">
        <v>30</v>
      </c>
      <c r="X3166" s="126">
        <v>5288.35</v>
      </c>
      <c r="Y3166" s="126" t="s">
        <v>75</v>
      </c>
      <c r="Z3166" s="126"/>
      <c r="AA3166" s="133" t="s">
        <v>85</v>
      </c>
      <c r="AE3166" t="str">
        <f>IF(P3166&gt;U3166,"XXXX","")</f>
        <v/>
      </c>
    </row>
    <row r="3167" spans="1:31" x14ac:dyDescent="0.2">
      <c r="A3167" s="140"/>
      <c r="B3167" s="127"/>
      <c r="C3167" s="127"/>
      <c r="D3167" s="144"/>
      <c r="E3167" s="127"/>
      <c r="F3167" s="127"/>
      <c r="G3167" s="127"/>
      <c r="H3167" s="127"/>
      <c r="I3167" s="127"/>
      <c r="J3167" s="137"/>
      <c r="K3167" s="103" t="s">
        <v>13</v>
      </c>
      <c r="L3167" s="104" t="s">
        <v>60</v>
      </c>
      <c r="M3167" s="112" t="s">
        <v>67</v>
      </c>
      <c r="N3167" s="105">
        <v>600</v>
      </c>
      <c r="O3167" s="105">
        <v>3</v>
      </c>
      <c r="P3167" s="105">
        <v>5</v>
      </c>
      <c r="Q3167" s="105">
        <v>90</v>
      </c>
      <c r="R3167" s="106">
        <v>50</v>
      </c>
      <c r="S3167" s="127"/>
      <c r="T3167" s="127"/>
      <c r="U3167" s="127"/>
      <c r="V3167" s="127"/>
      <c r="W3167" s="127"/>
      <c r="X3167" s="127"/>
      <c r="Y3167" s="127"/>
      <c r="Z3167" s="127"/>
      <c r="AA3167" s="134"/>
    </row>
    <row r="3168" spans="1:31" ht="13.5" thickBot="1" x14ac:dyDescent="0.25">
      <c r="A3168" s="141"/>
      <c r="B3168" s="128"/>
      <c r="C3168" s="128"/>
      <c r="D3168" s="145"/>
      <c r="E3168" s="128"/>
      <c r="F3168" s="128"/>
      <c r="G3168" s="128"/>
      <c r="H3168" s="128"/>
      <c r="I3168" s="128"/>
      <c r="J3168" s="138"/>
      <c r="K3168" s="107" t="s">
        <v>14</v>
      </c>
      <c r="L3168" s="108" t="s">
        <v>60</v>
      </c>
      <c r="M3168" s="113" t="s">
        <v>68</v>
      </c>
      <c r="N3168" s="109">
        <v>600</v>
      </c>
      <c r="O3168" s="109">
        <v>3</v>
      </c>
      <c r="P3168" s="109">
        <v>5</v>
      </c>
      <c r="Q3168" s="109">
        <v>90</v>
      </c>
      <c r="R3168" s="110"/>
      <c r="S3168" s="128"/>
      <c r="T3168" s="128"/>
      <c r="U3168" s="128"/>
      <c r="V3168" s="128"/>
      <c r="W3168" s="128"/>
      <c r="X3168" s="128"/>
      <c r="Y3168" s="128"/>
      <c r="Z3168" s="128"/>
      <c r="AA3168" s="135"/>
    </row>
    <row r="3169" spans="1:31" x14ac:dyDescent="0.2">
      <c r="A3169" s="139" t="s">
        <v>1274</v>
      </c>
      <c r="B3169" s="126" t="s">
        <v>76</v>
      </c>
      <c r="C3169" s="142">
        <v>43666</v>
      </c>
      <c r="D3169" s="143" t="s">
        <v>78</v>
      </c>
      <c r="E3169" s="126"/>
      <c r="F3169" s="126"/>
      <c r="G3169" s="126"/>
      <c r="H3169" s="126"/>
      <c r="I3169" s="126"/>
      <c r="J3169" s="136" t="s">
        <v>79</v>
      </c>
      <c r="K3169" s="100" t="s">
        <v>23</v>
      </c>
      <c r="L3169" s="93" t="s">
        <v>60</v>
      </c>
      <c r="M3169" s="111" t="s">
        <v>181</v>
      </c>
      <c r="N3169" s="101">
        <v>600</v>
      </c>
      <c r="O3169" s="101">
        <v>3</v>
      </c>
      <c r="P3169" s="101">
        <v>22</v>
      </c>
      <c r="Q3169" s="101">
        <v>100</v>
      </c>
      <c r="R3169" s="102"/>
      <c r="S3169" s="126" t="s">
        <v>73</v>
      </c>
      <c r="T3169" s="126">
        <v>3</v>
      </c>
      <c r="U3169" s="126">
        <v>22</v>
      </c>
      <c r="V3169" s="126">
        <v>32</v>
      </c>
      <c r="W3169" s="126">
        <v>30</v>
      </c>
      <c r="X3169" s="126">
        <v>5288.35</v>
      </c>
      <c r="Y3169" s="126" t="s">
        <v>75</v>
      </c>
      <c r="Z3169" s="126"/>
      <c r="AA3169" s="133" t="s">
        <v>85</v>
      </c>
      <c r="AE3169" t="str">
        <f>IF(P3169&gt;U3169,"XXXX","")</f>
        <v/>
      </c>
    </row>
    <row r="3170" spans="1:31" x14ac:dyDescent="0.2">
      <c r="A3170" s="140"/>
      <c r="B3170" s="127"/>
      <c r="C3170" s="127"/>
      <c r="D3170" s="144"/>
      <c r="E3170" s="127"/>
      <c r="F3170" s="127"/>
      <c r="G3170" s="127"/>
      <c r="H3170" s="127"/>
      <c r="I3170" s="127"/>
      <c r="J3170" s="137"/>
      <c r="K3170" s="103" t="s">
        <v>13</v>
      </c>
      <c r="L3170" s="104" t="s">
        <v>60</v>
      </c>
      <c r="M3170" s="112" t="s">
        <v>67</v>
      </c>
      <c r="N3170" s="105">
        <v>600</v>
      </c>
      <c r="O3170" s="105">
        <v>3</v>
      </c>
      <c r="P3170" s="105">
        <v>5</v>
      </c>
      <c r="Q3170" s="105">
        <v>90</v>
      </c>
      <c r="R3170" s="106">
        <v>50</v>
      </c>
      <c r="S3170" s="127"/>
      <c r="T3170" s="127"/>
      <c r="U3170" s="127"/>
      <c r="V3170" s="127"/>
      <c r="W3170" s="127"/>
      <c r="X3170" s="127"/>
      <c r="Y3170" s="127"/>
      <c r="Z3170" s="127"/>
      <c r="AA3170" s="134"/>
    </row>
    <row r="3171" spans="1:31" ht="13.5" thickBot="1" x14ac:dyDescent="0.25">
      <c r="A3171" s="141"/>
      <c r="B3171" s="128"/>
      <c r="C3171" s="128"/>
      <c r="D3171" s="145"/>
      <c r="E3171" s="128"/>
      <c r="F3171" s="128"/>
      <c r="G3171" s="128"/>
      <c r="H3171" s="128"/>
      <c r="I3171" s="128"/>
      <c r="J3171" s="138"/>
      <c r="K3171" s="107" t="s">
        <v>14</v>
      </c>
      <c r="L3171" s="108" t="s">
        <v>60</v>
      </c>
      <c r="M3171" s="113" t="s">
        <v>68</v>
      </c>
      <c r="N3171" s="109">
        <v>600</v>
      </c>
      <c r="O3171" s="109">
        <v>3</v>
      </c>
      <c r="P3171" s="109">
        <v>5</v>
      </c>
      <c r="Q3171" s="109">
        <v>90</v>
      </c>
      <c r="R3171" s="110"/>
      <c r="S3171" s="128"/>
      <c r="T3171" s="128"/>
      <c r="U3171" s="128"/>
      <c r="V3171" s="128"/>
      <c r="W3171" s="128"/>
      <c r="X3171" s="128"/>
      <c r="Y3171" s="128"/>
      <c r="Z3171" s="128"/>
      <c r="AA3171" s="135"/>
    </row>
    <row r="3172" spans="1:31" x14ac:dyDescent="0.2">
      <c r="A3172" s="139" t="s">
        <v>1275</v>
      </c>
      <c r="B3172" s="126" t="s">
        <v>76</v>
      </c>
      <c r="C3172" s="142">
        <v>43666</v>
      </c>
      <c r="D3172" s="143" t="s">
        <v>78</v>
      </c>
      <c r="E3172" s="126"/>
      <c r="F3172" s="126"/>
      <c r="G3172" s="126"/>
      <c r="H3172" s="126"/>
      <c r="I3172" s="126"/>
      <c r="J3172" s="136" t="s">
        <v>79</v>
      </c>
      <c r="K3172" s="100" t="s">
        <v>23</v>
      </c>
      <c r="L3172" s="93" t="s">
        <v>60</v>
      </c>
      <c r="M3172" s="111" t="s">
        <v>181</v>
      </c>
      <c r="N3172" s="101">
        <v>600</v>
      </c>
      <c r="O3172" s="101">
        <v>3</v>
      </c>
      <c r="P3172" s="101">
        <v>22</v>
      </c>
      <c r="Q3172" s="101">
        <v>110</v>
      </c>
      <c r="R3172" s="102"/>
      <c r="S3172" s="126" t="s">
        <v>73</v>
      </c>
      <c r="T3172" s="126">
        <v>3</v>
      </c>
      <c r="U3172" s="126">
        <v>22</v>
      </c>
      <c r="V3172" s="126">
        <v>32</v>
      </c>
      <c r="W3172" s="126">
        <v>30</v>
      </c>
      <c r="X3172" s="126">
        <v>5288.35</v>
      </c>
      <c r="Y3172" s="126" t="s">
        <v>75</v>
      </c>
      <c r="Z3172" s="126"/>
      <c r="AA3172" s="133" t="s">
        <v>85</v>
      </c>
      <c r="AE3172" t="str">
        <f>IF(P3172&gt;U3172,"XXXX","")</f>
        <v/>
      </c>
    </row>
    <row r="3173" spans="1:31" x14ac:dyDescent="0.2">
      <c r="A3173" s="140"/>
      <c r="B3173" s="127"/>
      <c r="C3173" s="127"/>
      <c r="D3173" s="144"/>
      <c r="E3173" s="127"/>
      <c r="F3173" s="127"/>
      <c r="G3173" s="127"/>
      <c r="H3173" s="127"/>
      <c r="I3173" s="127"/>
      <c r="J3173" s="137"/>
      <c r="K3173" s="103" t="s">
        <v>13</v>
      </c>
      <c r="L3173" s="104" t="s">
        <v>60</v>
      </c>
      <c r="M3173" s="112" t="s">
        <v>67</v>
      </c>
      <c r="N3173" s="105">
        <v>600</v>
      </c>
      <c r="O3173" s="105">
        <v>3</v>
      </c>
      <c r="P3173" s="105">
        <v>5</v>
      </c>
      <c r="Q3173" s="105">
        <v>90</v>
      </c>
      <c r="R3173" s="106">
        <v>50</v>
      </c>
      <c r="S3173" s="127"/>
      <c r="T3173" s="127"/>
      <c r="U3173" s="127"/>
      <c r="V3173" s="127"/>
      <c r="W3173" s="127"/>
      <c r="X3173" s="127"/>
      <c r="Y3173" s="127"/>
      <c r="Z3173" s="127"/>
      <c r="AA3173" s="134"/>
    </row>
    <row r="3174" spans="1:31" ht="13.5" thickBot="1" x14ac:dyDescent="0.25">
      <c r="A3174" s="141"/>
      <c r="B3174" s="128"/>
      <c r="C3174" s="128"/>
      <c r="D3174" s="145"/>
      <c r="E3174" s="128"/>
      <c r="F3174" s="128"/>
      <c r="G3174" s="128"/>
      <c r="H3174" s="128"/>
      <c r="I3174" s="128"/>
      <c r="J3174" s="138"/>
      <c r="K3174" s="107" t="s">
        <v>14</v>
      </c>
      <c r="L3174" s="108" t="s">
        <v>60</v>
      </c>
      <c r="M3174" s="113" t="s">
        <v>68</v>
      </c>
      <c r="N3174" s="109">
        <v>600</v>
      </c>
      <c r="O3174" s="109">
        <v>3</v>
      </c>
      <c r="P3174" s="109">
        <v>5</v>
      </c>
      <c r="Q3174" s="109">
        <v>90</v>
      </c>
      <c r="R3174" s="110"/>
      <c r="S3174" s="128"/>
      <c r="T3174" s="128"/>
      <c r="U3174" s="128"/>
      <c r="V3174" s="128"/>
      <c r="W3174" s="128"/>
      <c r="X3174" s="128"/>
      <c r="Y3174" s="128"/>
      <c r="Z3174" s="128"/>
      <c r="AA3174" s="135"/>
    </row>
    <row r="3175" spans="1:31" x14ac:dyDescent="0.2">
      <c r="A3175" s="139" t="s">
        <v>1276</v>
      </c>
      <c r="B3175" s="126" t="s">
        <v>76</v>
      </c>
      <c r="C3175" s="142">
        <v>43666</v>
      </c>
      <c r="D3175" s="143" t="s">
        <v>78</v>
      </c>
      <c r="E3175" s="126"/>
      <c r="F3175" s="126"/>
      <c r="G3175" s="126"/>
      <c r="H3175" s="126"/>
      <c r="I3175" s="126"/>
      <c r="J3175" s="136" t="s">
        <v>79</v>
      </c>
      <c r="K3175" s="100" t="s">
        <v>23</v>
      </c>
      <c r="L3175" s="93" t="s">
        <v>60</v>
      </c>
      <c r="M3175" s="111" t="s">
        <v>181</v>
      </c>
      <c r="N3175" s="101">
        <v>600</v>
      </c>
      <c r="O3175" s="101">
        <v>3</v>
      </c>
      <c r="P3175" s="101">
        <v>22</v>
      </c>
      <c r="Q3175" s="101">
        <v>125</v>
      </c>
      <c r="R3175" s="102"/>
      <c r="S3175" s="126" t="s">
        <v>73</v>
      </c>
      <c r="T3175" s="126">
        <v>3</v>
      </c>
      <c r="U3175" s="126">
        <v>22</v>
      </c>
      <c r="V3175" s="126">
        <v>32</v>
      </c>
      <c r="W3175" s="126">
        <v>30</v>
      </c>
      <c r="X3175" s="126">
        <v>5288.35</v>
      </c>
      <c r="Y3175" s="126" t="s">
        <v>75</v>
      </c>
      <c r="Z3175" s="126"/>
      <c r="AA3175" s="133" t="s">
        <v>85</v>
      </c>
      <c r="AE3175" t="str">
        <f>IF(P3175&gt;U3175,"XXXX","")</f>
        <v/>
      </c>
    </row>
    <row r="3176" spans="1:31" x14ac:dyDescent="0.2">
      <c r="A3176" s="140"/>
      <c r="B3176" s="127"/>
      <c r="C3176" s="127"/>
      <c r="D3176" s="144"/>
      <c r="E3176" s="127"/>
      <c r="F3176" s="127"/>
      <c r="G3176" s="127"/>
      <c r="H3176" s="127"/>
      <c r="I3176" s="127"/>
      <c r="J3176" s="137"/>
      <c r="K3176" s="103" t="s">
        <v>13</v>
      </c>
      <c r="L3176" s="104" t="s">
        <v>60</v>
      </c>
      <c r="M3176" s="112" t="s">
        <v>67</v>
      </c>
      <c r="N3176" s="105">
        <v>600</v>
      </c>
      <c r="O3176" s="105">
        <v>3</v>
      </c>
      <c r="P3176" s="105">
        <v>5</v>
      </c>
      <c r="Q3176" s="105">
        <v>90</v>
      </c>
      <c r="R3176" s="106">
        <v>50</v>
      </c>
      <c r="S3176" s="127"/>
      <c r="T3176" s="127"/>
      <c r="U3176" s="127"/>
      <c r="V3176" s="127"/>
      <c r="W3176" s="127"/>
      <c r="X3176" s="127"/>
      <c r="Y3176" s="127"/>
      <c r="Z3176" s="127"/>
      <c r="AA3176" s="134"/>
    </row>
    <row r="3177" spans="1:31" ht="13.5" thickBot="1" x14ac:dyDescent="0.25">
      <c r="A3177" s="141"/>
      <c r="B3177" s="128"/>
      <c r="C3177" s="128"/>
      <c r="D3177" s="145"/>
      <c r="E3177" s="128"/>
      <c r="F3177" s="128"/>
      <c r="G3177" s="128"/>
      <c r="H3177" s="128"/>
      <c r="I3177" s="128"/>
      <c r="J3177" s="138"/>
      <c r="K3177" s="107" t="s">
        <v>14</v>
      </c>
      <c r="L3177" s="108" t="s">
        <v>60</v>
      </c>
      <c r="M3177" s="113" t="s">
        <v>68</v>
      </c>
      <c r="N3177" s="109">
        <v>600</v>
      </c>
      <c r="O3177" s="109">
        <v>3</v>
      </c>
      <c r="P3177" s="109">
        <v>5</v>
      </c>
      <c r="Q3177" s="109">
        <v>90</v>
      </c>
      <c r="R3177" s="110"/>
      <c r="S3177" s="128"/>
      <c r="T3177" s="128"/>
      <c r="U3177" s="128"/>
      <c r="V3177" s="128"/>
      <c r="W3177" s="128"/>
      <c r="X3177" s="128"/>
      <c r="Y3177" s="128"/>
      <c r="Z3177" s="128"/>
      <c r="AA3177" s="135"/>
    </row>
    <row r="3178" spans="1:31" x14ac:dyDescent="0.2">
      <c r="A3178" s="139" t="s">
        <v>1277</v>
      </c>
      <c r="B3178" s="126" t="s">
        <v>76</v>
      </c>
      <c r="C3178" s="142">
        <v>43666</v>
      </c>
      <c r="D3178" s="143" t="s">
        <v>78</v>
      </c>
      <c r="E3178" s="126"/>
      <c r="F3178" s="126"/>
      <c r="G3178" s="126"/>
      <c r="H3178" s="126"/>
      <c r="I3178" s="126"/>
      <c r="J3178" s="136" t="s">
        <v>79</v>
      </c>
      <c r="K3178" s="100" t="s">
        <v>23</v>
      </c>
      <c r="L3178" s="93" t="s">
        <v>60</v>
      </c>
      <c r="M3178" s="111" t="s">
        <v>181</v>
      </c>
      <c r="N3178" s="101">
        <v>600</v>
      </c>
      <c r="O3178" s="101">
        <v>3</v>
      </c>
      <c r="P3178" s="101">
        <v>22</v>
      </c>
      <c r="Q3178" s="101">
        <v>60</v>
      </c>
      <c r="R3178" s="102"/>
      <c r="S3178" s="126" t="s">
        <v>73</v>
      </c>
      <c r="T3178" s="126">
        <v>3</v>
      </c>
      <c r="U3178" s="126">
        <v>22</v>
      </c>
      <c r="V3178" s="126">
        <v>41</v>
      </c>
      <c r="W3178" s="126">
        <v>40</v>
      </c>
      <c r="X3178" s="126">
        <v>5288.35</v>
      </c>
      <c r="Y3178" s="126" t="s">
        <v>75</v>
      </c>
      <c r="Z3178" s="126"/>
      <c r="AA3178" s="133" t="s">
        <v>85</v>
      </c>
      <c r="AE3178" t="str">
        <f>IF(P3178&gt;U3178,"XXXX","")</f>
        <v/>
      </c>
    </row>
    <row r="3179" spans="1:31" x14ac:dyDescent="0.2">
      <c r="A3179" s="140"/>
      <c r="B3179" s="127"/>
      <c r="C3179" s="127"/>
      <c r="D3179" s="144"/>
      <c r="E3179" s="127"/>
      <c r="F3179" s="127"/>
      <c r="G3179" s="127"/>
      <c r="H3179" s="127"/>
      <c r="I3179" s="127"/>
      <c r="J3179" s="137"/>
      <c r="K3179" s="103" t="s">
        <v>13</v>
      </c>
      <c r="L3179" s="104" t="s">
        <v>60</v>
      </c>
      <c r="M3179" s="112" t="s">
        <v>67</v>
      </c>
      <c r="N3179" s="105">
        <v>600</v>
      </c>
      <c r="O3179" s="105">
        <v>3</v>
      </c>
      <c r="P3179" s="105">
        <v>5</v>
      </c>
      <c r="Q3179" s="105">
        <v>90</v>
      </c>
      <c r="R3179" s="106">
        <v>50</v>
      </c>
      <c r="S3179" s="127"/>
      <c r="T3179" s="127"/>
      <c r="U3179" s="127"/>
      <c r="V3179" s="127"/>
      <c r="W3179" s="127"/>
      <c r="X3179" s="127"/>
      <c r="Y3179" s="127"/>
      <c r="Z3179" s="127"/>
      <c r="AA3179" s="134"/>
    </row>
    <row r="3180" spans="1:31" ht="13.5" thickBot="1" x14ac:dyDescent="0.25">
      <c r="A3180" s="141"/>
      <c r="B3180" s="128"/>
      <c r="C3180" s="128"/>
      <c r="D3180" s="145"/>
      <c r="E3180" s="128"/>
      <c r="F3180" s="128"/>
      <c r="G3180" s="128"/>
      <c r="H3180" s="128"/>
      <c r="I3180" s="128"/>
      <c r="J3180" s="138"/>
      <c r="K3180" s="107" t="s">
        <v>14</v>
      </c>
      <c r="L3180" s="108" t="s">
        <v>60</v>
      </c>
      <c r="M3180" s="113" t="s">
        <v>68</v>
      </c>
      <c r="N3180" s="109">
        <v>600</v>
      </c>
      <c r="O3180" s="109">
        <v>3</v>
      </c>
      <c r="P3180" s="109">
        <v>5</v>
      </c>
      <c r="Q3180" s="109">
        <v>90</v>
      </c>
      <c r="R3180" s="110"/>
      <c r="S3180" s="128"/>
      <c r="T3180" s="128"/>
      <c r="U3180" s="128"/>
      <c r="V3180" s="128"/>
      <c r="W3180" s="128"/>
      <c r="X3180" s="128"/>
      <c r="Y3180" s="128"/>
      <c r="Z3180" s="128"/>
      <c r="AA3180" s="135"/>
    </row>
    <row r="3181" spans="1:31" x14ac:dyDescent="0.2">
      <c r="A3181" s="139" t="s">
        <v>1278</v>
      </c>
      <c r="B3181" s="126" t="s">
        <v>76</v>
      </c>
      <c r="C3181" s="142">
        <v>43666</v>
      </c>
      <c r="D3181" s="143" t="s">
        <v>78</v>
      </c>
      <c r="E3181" s="126"/>
      <c r="F3181" s="126"/>
      <c r="G3181" s="126"/>
      <c r="H3181" s="126"/>
      <c r="I3181" s="126"/>
      <c r="J3181" s="136" t="s">
        <v>79</v>
      </c>
      <c r="K3181" s="100" t="s">
        <v>23</v>
      </c>
      <c r="L3181" s="93" t="s">
        <v>60</v>
      </c>
      <c r="M3181" s="111" t="s">
        <v>181</v>
      </c>
      <c r="N3181" s="101">
        <v>600</v>
      </c>
      <c r="O3181" s="101">
        <v>3</v>
      </c>
      <c r="P3181" s="101">
        <v>22</v>
      </c>
      <c r="Q3181" s="101">
        <v>70</v>
      </c>
      <c r="R3181" s="102"/>
      <c r="S3181" s="126" t="s">
        <v>73</v>
      </c>
      <c r="T3181" s="126">
        <v>3</v>
      </c>
      <c r="U3181" s="126">
        <v>22</v>
      </c>
      <c r="V3181" s="126">
        <v>41</v>
      </c>
      <c r="W3181" s="126">
        <v>40</v>
      </c>
      <c r="X3181" s="126">
        <v>5288.35</v>
      </c>
      <c r="Y3181" s="126" t="s">
        <v>75</v>
      </c>
      <c r="Z3181" s="126"/>
      <c r="AA3181" s="133" t="s">
        <v>85</v>
      </c>
      <c r="AE3181" t="str">
        <f>IF(P3181&gt;U3181,"XXXX","")</f>
        <v/>
      </c>
    </row>
    <row r="3182" spans="1:31" x14ac:dyDescent="0.2">
      <c r="A3182" s="140"/>
      <c r="B3182" s="127"/>
      <c r="C3182" s="127"/>
      <c r="D3182" s="144"/>
      <c r="E3182" s="127"/>
      <c r="F3182" s="127"/>
      <c r="G3182" s="127"/>
      <c r="H3182" s="127"/>
      <c r="I3182" s="127"/>
      <c r="J3182" s="137"/>
      <c r="K3182" s="103" t="s">
        <v>13</v>
      </c>
      <c r="L3182" s="104" t="s">
        <v>60</v>
      </c>
      <c r="M3182" s="112" t="s">
        <v>67</v>
      </c>
      <c r="N3182" s="105">
        <v>600</v>
      </c>
      <c r="O3182" s="105">
        <v>3</v>
      </c>
      <c r="P3182" s="105">
        <v>5</v>
      </c>
      <c r="Q3182" s="105">
        <v>90</v>
      </c>
      <c r="R3182" s="106">
        <v>50</v>
      </c>
      <c r="S3182" s="127"/>
      <c r="T3182" s="127"/>
      <c r="U3182" s="127"/>
      <c r="V3182" s="127"/>
      <c r="W3182" s="127"/>
      <c r="X3182" s="127"/>
      <c r="Y3182" s="127"/>
      <c r="Z3182" s="127"/>
      <c r="AA3182" s="134"/>
    </row>
    <row r="3183" spans="1:31" ht="13.5" thickBot="1" x14ac:dyDescent="0.25">
      <c r="A3183" s="141"/>
      <c r="B3183" s="128"/>
      <c r="C3183" s="128"/>
      <c r="D3183" s="145"/>
      <c r="E3183" s="128"/>
      <c r="F3183" s="128"/>
      <c r="G3183" s="128"/>
      <c r="H3183" s="128"/>
      <c r="I3183" s="128"/>
      <c r="J3183" s="138"/>
      <c r="K3183" s="107" t="s">
        <v>14</v>
      </c>
      <c r="L3183" s="108" t="s">
        <v>60</v>
      </c>
      <c r="M3183" s="113" t="s">
        <v>68</v>
      </c>
      <c r="N3183" s="109">
        <v>600</v>
      </c>
      <c r="O3183" s="109">
        <v>3</v>
      </c>
      <c r="P3183" s="109">
        <v>5</v>
      </c>
      <c r="Q3183" s="109">
        <v>90</v>
      </c>
      <c r="R3183" s="110"/>
      <c r="S3183" s="128"/>
      <c r="T3183" s="128"/>
      <c r="U3183" s="128"/>
      <c r="V3183" s="128"/>
      <c r="W3183" s="128"/>
      <c r="X3183" s="128"/>
      <c r="Y3183" s="128"/>
      <c r="Z3183" s="128"/>
      <c r="AA3183" s="135"/>
    </row>
    <row r="3184" spans="1:31" x14ac:dyDescent="0.2">
      <c r="A3184" s="139" t="s">
        <v>1279</v>
      </c>
      <c r="B3184" s="126" t="s">
        <v>76</v>
      </c>
      <c r="C3184" s="142">
        <v>43666</v>
      </c>
      <c r="D3184" s="143" t="s">
        <v>78</v>
      </c>
      <c r="E3184" s="126"/>
      <c r="F3184" s="126"/>
      <c r="G3184" s="126"/>
      <c r="H3184" s="126"/>
      <c r="I3184" s="126"/>
      <c r="J3184" s="136" t="s">
        <v>79</v>
      </c>
      <c r="K3184" s="100" t="s">
        <v>23</v>
      </c>
      <c r="L3184" s="93" t="s">
        <v>60</v>
      </c>
      <c r="M3184" s="111" t="s">
        <v>181</v>
      </c>
      <c r="N3184" s="101">
        <v>600</v>
      </c>
      <c r="O3184" s="101">
        <v>3</v>
      </c>
      <c r="P3184" s="101">
        <v>22</v>
      </c>
      <c r="Q3184" s="101">
        <v>80</v>
      </c>
      <c r="R3184" s="102"/>
      <c r="S3184" s="126" t="s">
        <v>73</v>
      </c>
      <c r="T3184" s="126">
        <v>3</v>
      </c>
      <c r="U3184" s="126">
        <v>22</v>
      </c>
      <c r="V3184" s="126">
        <v>41</v>
      </c>
      <c r="W3184" s="126">
        <v>40</v>
      </c>
      <c r="X3184" s="126">
        <v>5288.35</v>
      </c>
      <c r="Y3184" s="126" t="s">
        <v>75</v>
      </c>
      <c r="Z3184" s="126"/>
      <c r="AA3184" s="133" t="s">
        <v>85</v>
      </c>
      <c r="AE3184" t="str">
        <f>IF(P3184&gt;U3184,"XXXX","")</f>
        <v/>
      </c>
    </row>
    <row r="3185" spans="1:31" x14ac:dyDescent="0.2">
      <c r="A3185" s="140"/>
      <c r="B3185" s="127"/>
      <c r="C3185" s="127"/>
      <c r="D3185" s="144"/>
      <c r="E3185" s="127"/>
      <c r="F3185" s="127"/>
      <c r="G3185" s="127"/>
      <c r="H3185" s="127"/>
      <c r="I3185" s="127"/>
      <c r="J3185" s="137"/>
      <c r="K3185" s="103" t="s">
        <v>13</v>
      </c>
      <c r="L3185" s="104" t="s">
        <v>60</v>
      </c>
      <c r="M3185" s="112" t="s">
        <v>67</v>
      </c>
      <c r="N3185" s="105">
        <v>600</v>
      </c>
      <c r="O3185" s="105">
        <v>3</v>
      </c>
      <c r="P3185" s="105">
        <v>5</v>
      </c>
      <c r="Q3185" s="105">
        <v>90</v>
      </c>
      <c r="R3185" s="106">
        <v>50</v>
      </c>
      <c r="S3185" s="127"/>
      <c r="T3185" s="127"/>
      <c r="U3185" s="127"/>
      <c r="V3185" s="127"/>
      <c r="W3185" s="127"/>
      <c r="X3185" s="127"/>
      <c r="Y3185" s="127"/>
      <c r="Z3185" s="127"/>
      <c r="AA3185" s="134"/>
    </row>
    <row r="3186" spans="1:31" ht="13.5" thickBot="1" x14ac:dyDescent="0.25">
      <c r="A3186" s="141"/>
      <c r="B3186" s="128"/>
      <c r="C3186" s="128"/>
      <c r="D3186" s="145"/>
      <c r="E3186" s="128"/>
      <c r="F3186" s="128"/>
      <c r="G3186" s="128"/>
      <c r="H3186" s="128"/>
      <c r="I3186" s="128"/>
      <c r="J3186" s="138"/>
      <c r="K3186" s="107" t="s">
        <v>14</v>
      </c>
      <c r="L3186" s="108" t="s">
        <v>60</v>
      </c>
      <c r="M3186" s="113" t="s">
        <v>68</v>
      </c>
      <c r="N3186" s="109">
        <v>600</v>
      </c>
      <c r="O3186" s="109">
        <v>3</v>
      </c>
      <c r="P3186" s="109">
        <v>5</v>
      </c>
      <c r="Q3186" s="109">
        <v>90</v>
      </c>
      <c r="R3186" s="110"/>
      <c r="S3186" s="128"/>
      <c r="T3186" s="128"/>
      <c r="U3186" s="128"/>
      <c r="V3186" s="128"/>
      <c r="W3186" s="128"/>
      <c r="X3186" s="128"/>
      <c r="Y3186" s="128"/>
      <c r="Z3186" s="128"/>
      <c r="AA3186" s="135"/>
    </row>
    <row r="3187" spans="1:31" x14ac:dyDescent="0.2">
      <c r="A3187" s="139" t="s">
        <v>1280</v>
      </c>
      <c r="B3187" s="126" t="s">
        <v>76</v>
      </c>
      <c r="C3187" s="142">
        <v>43666</v>
      </c>
      <c r="D3187" s="143" t="s">
        <v>78</v>
      </c>
      <c r="E3187" s="126"/>
      <c r="F3187" s="126"/>
      <c r="G3187" s="126"/>
      <c r="H3187" s="126"/>
      <c r="I3187" s="126"/>
      <c r="J3187" s="136" t="s">
        <v>79</v>
      </c>
      <c r="K3187" s="100" t="s">
        <v>23</v>
      </c>
      <c r="L3187" s="93" t="s">
        <v>60</v>
      </c>
      <c r="M3187" s="111" t="s">
        <v>181</v>
      </c>
      <c r="N3187" s="101">
        <v>600</v>
      </c>
      <c r="O3187" s="101">
        <v>3</v>
      </c>
      <c r="P3187" s="101">
        <v>22</v>
      </c>
      <c r="Q3187" s="101">
        <v>90</v>
      </c>
      <c r="R3187" s="102"/>
      <c r="S3187" s="126" t="s">
        <v>73</v>
      </c>
      <c r="T3187" s="126">
        <v>3</v>
      </c>
      <c r="U3187" s="126">
        <v>22</v>
      </c>
      <c r="V3187" s="126">
        <v>41</v>
      </c>
      <c r="W3187" s="126">
        <v>40</v>
      </c>
      <c r="X3187" s="126">
        <v>5288.35</v>
      </c>
      <c r="Y3187" s="126" t="s">
        <v>75</v>
      </c>
      <c r="Z3187" s="126"/>
      <c r="AA3187" s="133" t="s">
        <v>85</v>
      </c>
      <c r="AE3187" t="str">
        <f>IF(P3187&gt;U3187,"XXXX","")</f>
        <v/>
      </c>
    </row>
    <row r="3188" spans="1:31" x14ac:dyDescent="0.2">
      <c r="A3188" s="140"/>
      <c r="B3188" s="127"/>
      <c r="C3188" s="127"/>
      <c r="D3188" s="144"/>
      <c r="E3188" s="127"/>
      <c r="F3188" s="127"/>
      <c r="G3188" s="127"/>
      <c r="H3188" s="127"/>
      <c r="I3188" s="127"/>
      <c r="J3188" s="137"/>
      <c r="K3188" s="103" t="s">
        <v>13</v>
      </c>
      <c r="L3188" s="104" t="s">
        <v>60</v>
      </c>
      <c r="M3188" s="112" t="s">
        <v>67</v>
      </c>
      <c r="N3188" s="105">
        <v>600</v>
      </c>
      <c r="O3188" s="105">
        <v>3</v>
      </c>
      <c r="P3188" s="105">
        <v>5</v>
      </c>
      <c r="Q3188" s="105">
        <v>90</v>
      </c>
      <c r="R3188" s="106">
        <v>50</v>
      </c>
      <c r="S3188" s="127"/>
      <c r="T3188" s="127"/>
      <c r="U3188" s="127"/>
      <c r="V3188" s="127"/>
      <c r="W3188" s="127"/>
      <c r="X3188" s="127"/>
      <c r="Y3188" s="127"/>
      <c r="Z3188" s="127"/>
      <c r="AA3188" s="134"/>
    </row>
    <row r="3189" spans="1:31" ht="13.5" thickBot="1" x14ac:dyDescent="0.25">
      <c r="A3189" s="141"/>
      <c r="B3189" s="128"/>
      <c r="C3189" s="128"/>
      <c r="D3189" s="145"/>
      <c r="E3189" s="128"/>
      <c r="F3189" s="128"/>
      <c r="G3189" s="128"/>
      <c r="H3189" s="128"/>
      <c r="I3189" s="128"/>
      <c r="J3189" s="138"/>
      <c r="K3189" s="107" t="s">
        <v>14</v>
      </c>
      <c r="L3189" s="108" t="s">
        <v>60</v>
      </c>
      <c r="M3189" s="113" t="s">
        <v>68</v>
      </c>
      <c r="N3189" s="109">
        <v>600</v>
      </c>
      <c r="O3189" s="109">
        <v>3</v>
      </c>
      <c r="P3189" s="109">
        <v>5</v>
      </c>
      <c r="Q3189" s="109">
        <v>90</v>
      </c>
      <c r="R3189" s="110"/>
      <c r="S3189" s="128"/>
      <c r="T3189" s="128"/>
      <c r="U3189" s="128"/>
      <c r="V3189" s="128"/>
      <c r="W3189" s="128"/>
      <c r="X3189" s="128"/>
      <c r="Y3189" s="128"/>
      <c r="Z3189" s="128"/>
      <c r="AA3189" s="135"/>
    </row>
    <row r="3190" spans="1:31" x14ac:dyDescent="0.2">
      <c r="A3190" s="139" t="s">
        <v>1281</v>
      </c>
      <c r="B3190" s="126" t="s">
        <v>76</v>
      </c>
      <c r="C3190" s="142">
        <v>43666</v>
      </c>
      <c r="D3190" s="143" t="s">
        <v>78</v>
      </c>
      <c r="E3190" s="126"/>
      <c r="F3190" s="126"/>
      <c r="G3190" s="126"/>
      <c r="H3190" s="126"/>
      <c r="I3190" s="126"/>
      <c r="J3190" s="136" t="s">
        <v>79</v>
      </c>
      <c r="K3190" s="100" t="s">
        <v>23</v>
      </c>
      <c r="L3190" s="93" t="s">
        <v>60</v>
      </c>
      <c r="M3190" s="111" t="s">
        <v>181</v>
      </c>
      <c r="N3190" s="101">
        <v>600</v>
      </c>
      <c r="O3190" s="101">
        <v>3</v>
      </c>
      <c r="P3190" s="101">
        <v>22</v>
      </c>
      <c r="Q3190" s="101">
        <v>100</v>
      </c>
      <c r="R3190" s="102"/>
      <c r="S3190" s="126" t="s">
        <v>73</v>
      </c>
      <c r="T3190" s="126">
        <v>3</v>
      </c>
      <c r="U3190" s="126">
        <v>22</v>
      </c>
      <c r="V3190" s="126">
        <v>41</v>
      </c>
      <c r="W3190" s="126">
        <v>40</v>
      </c>
      <c r="X3190" s="126">
        <v>5288.35</v>
      </c>
      <c r="Y3190" s="126" t="s">
        <v>75</v>
      </c>
      <c r="Z3190" s="126"/>
      <c r="AA3190" s="133" t="s">
        <v>85</v>
      </c>
      <c r="AE3190" t="str">
        <f>IF(P3190&gt;U3190,"XXXX","")</f>
        <v/>
      </c>
    </row>
    <row r="3191" spans="1:31" x14ac:dyDescent="0.2">
      <c r="A3191" s="140"/>
      <c r="B3191" s="127"/>
      <c r="C3191" s="127"/>
      <c r="D3191" s="144"/>
      <c r="E3191" s="127"/>
      <c r="F3191" s="127"/>
      <c r="G3191" s="127"/>
      <c r="H3191" s="127"/>
      <c r="I3191" s="127"/>
      <c r="J3191" s="137"/>
      <c r="K3191" s="103" t="s">
        <v>13</v>
      </c>
      <c r="L3191" s="104" t="s">
        <v>60</v>
      </c>
      <c r="M3191" s="112" t="s">
        <v>67</v>
      </c>
      <c r="N3191" s="105">
        <v>600</v>
      </c>
      <c r="O3191" s="105">
        <v>3</v>
      </c>
      <c r="P3191" s="105">
        <v>5</v>
      </c>
      <c r="Q3191" s="105">
        <v>90</v>
      </c>
      <c r="R3191" s="106">
        <v>50</v>
      </c>
      <c r="S3191" s="127"/>
      <c r="T3191" s="127"/>
      <c r="U3191" s="127"/>
      <c r="V3191" s="127"/>
      <c r="W3191" s="127"/>
      <c r="X3191" s="127"/>
      <c r="Y3191" s="127"/>
      <c r="Z3191" s="127"/>
      <c r="AA3191" s="134"/>
    </row>
    <row r="3192" spans="1:31" ht="13.5" thickBot="1" x14ac:dyDescent="0.25">
      <c r="A3192" s="141"/>
      <c r="B3192" s="128"/>
      <c r="C3192" s="128"/>
      <c r="D3192" s="145"/>
      <c r="E3192" s="128"/>
      <c r="F3192" s="128"/>
      <c r="G3192" s="128"/>
      <c r="H3192" s="128"/>
      <c r="I3192" s="128"/>
      <c r="J3192" s="138"/>
      <c r="K3192" s="107" t="s">
        <v>14</v>
      </c>
      <c r="L3192" s="108" t="s">
        <v>60</v>
      </c>
      <c r="M3192" s="113" t="s">
        <v>68</v>
      </c>
      <c r="N3192" s="109">
        <v>600</v>
      </c>
      <c r="O3192" s="109">
        <v>3</v>
      </c>
      <c r="P3192" s="109">
        <v>5</v>
      </c>
      <c r="Q3192" s="109">
        <v>90</v>
      </c>
      <c r="R3192" s="110"/>
      <c r="S3192" s="128"/>
      <c r="T3192" s="128"/>
      <c r="U3192" s="128"/>
      <c r="V3192" s="128"/>
      <c r="W3192" s="128"/>
      <c r="X3192" s="128"/>
      <c r="Y3192" s="128"/>
      <c r="Z3192" s="128"/>
      <c r="AA3192" s="135"/>
    </row>
    <row r="3193" spans="1:31" x14ac:dyDescent="0.2">
      <c r="A3193" s="139" t="s">
        <v>1282</v>
      </c>
      <c r="B3193" s="126" t="s">
        <v>76</v>
      </c>
      <c r="C3193" s="142">
        <v>43666</v>
      </c>
      <c r="D3193" s="143" t="s">
        <v>78</v>
      </c>
      <c r="E3193" s="126"/>
      <c r="F3193" s="126"/>
      <c r="G3193" s="126"/>
      <c r="H3193" s="126"/>
      <c r="I3193" s="126"/>
      <c r="J3193" s="136" t="s">
        <v>79</v>
      </c>
      <c r="K3193" s="100" t="s">
        <v>23</v>
      </c>
      <c r="L3193" s="93" t="s">
        <v>60</v>
      </c>
      <c r="M3193" s="111" t="s">
        <v>181</v>
      </c>
      <c r="N3193" s="101">
        <v>600</v>
      </c>
      <c r="O3193" s="101">
        <v>3</v>
      </c>
      <c r="P3193" s="101">
        <v>22</v>
      </c>
      <c r="Q3193" s="101">
        <v>110</v>
      </c>
      <c r="R3193" s="102"/>
      <c r="S3193" s="126" t="s">
        <v>73</v>
      </c>
      <c r="T3193" s="126">
        <v>3</v>
      </c>
      <c r="U3193" s="126">
        <v>22</v>
      </c>
      <c r="V3193" s="126">
        <v>41</v>
      </c>
      <c r="W3193" s="126">
        <v>40</v>
      </c>
      <c r="X3193" s="126">
        <v>5288.35</v>
      </c>
      <c r="Y3193" s="126" t="s">
        <v>75</v>
      </c>
      <c r="Z3193" s="126"/>
      <c r="AA3193" s="133" t="s">
        <v>85</v>
      </c>
      <c r="AE3193" t="str">
        <f>IF(P3193&gt;U3193,"XXXX","")</f>
        <v/>
      </c>
    </row>
    <row r="3194" spans="1:31" x14ac:dyDescent="0.2">
      <c r="A3194" s="140"/>
      <c r="B3194" s="127"/>
      <c r="C3194" s="127"/>
      <c r="D3194" s="144"/>
      <c r="E3194" s="127"/>
      <c r="F3194" s="127"/>
      <c r="G3194" s="127"/>
      <c r="H3194" s="127"/>
      <c r="I3194" s="127"/>
      <c r="J3194" s="137"/>
      <c r="K3194" s="103" t="s">
        <v>13</v>
      </c>
      <c r="L3194" s="104" t="s">
        <v>60</v>
      </c>
      <c r="M3194" s="112" t="s">
        <v>67</v>
      </c>
      <c r="N3194" s="105">
        <v>600</v>
      </c>
      <c r="O3194" s="105">
        <v>3</v>
      </c>
      <c r="P3194" s="105">
        <v>5</v>
      </c>
      <c r="Q3194" s="105">
        <v>90</v>
      </c>
      <c r="R3194" s="106">
        <v>50</v>
      </c>
      <c r="S3194" s="127"/>
      <c r="T3194" s="127"/>
      <c r="U3194" s="127"/>
      <c r="V3194" s="127"/>
      <c r="W3194" s="127"/>
      <c r="X3194" s="127"/>
      <c r="Y3194" s="127"/>
      <c r="Z3194" s="127"/>
      <c r="AA3194" s="134"/>
    </row>
    <row r="3195" spans="1:31" ht="13.5" thickBot="1" x14ac:dyDescent="0.25">
      <c r="A3195" s="141"/>
      <c r="B3195" s="128"/>
      <c r="C3195" s="128"/>
      <c r="D3195" s="145"/>
      <c r="E3195" s="128"/>
      <c r="F3195" s="128"/>
      <c r="G3195" s="128"/>
      <c r="H3195" s="128"/>
      <c r="I3195" s="128"/>
      <c r="J3195" s="138"/>
      <c r="K3195" s="107" t="s">
        <v>14</v>
      </c>
      <c r="L3195" s="108" t="s">
        <v>60</v>
      </c>
      <c r="M3195" s="113" t="s">
        <v>68</v>
      </c>
      <c r="N3195" s="109">
        <v>600</v>
      </c>
      <c r="O3195" s="109">
        <v>3</v>
      </c>
      <c r="P3195" s="109">
        <v>5</v>
      </c>
      <c r="Q3195" s="109">
        <v>90</v>
      </c>
      <c r="R3195" s="110"/>
      <c r="S3195" s="128"/>
      <c r="T3195" s="128"/>
      <c r="U3195" s="128"/>
      <c r="V3195" s="128"/>
      <c r="W3195" s="128"/>
      <c r="X3195" s="128"/>
      <c r="Y3195" s="128"/>
      <c r="Z3195" s="128"/>
      <c r="AA3195" s="135"/>
    </row>
    <row r="3196" spans="1:31" x14ac:dyDescent="0.2">
      <c r="A3196" s="139" t="s">
        <v>1283</v>
      </c>
      <c r="B3196" s="126" t="s">
        <v>76</v>
      </c>
      <c r="C3196" s="142">
        <v>43666</v>
      </c>
      <c r="D3196" s="143" t="s">
        <v>78</v>
      </c>
      <c r="E3196" s="126"/>
      <c r="F3196" s="126"/>
      <c r="G3196" s="126"/>
      <c r="H3196" s="126"/>
      <c r="I3196" s="126"/>
      <c r="J3196" s="136" t="s">
        <v>79</v>
      </c>
      <c r="K3196" s="100" t="s">
        <v>23</v>
      </c>
      <c r="L3196" s="93" t="s">
        <v>60</v>
      </c>
      <c r="M3196" s="111" t="s">
        <v>181</v>
      </c>
      <c r="N3196" s="101">
        <v>600</v>
      </c>
      <c r="O3196" s="101">
        <v>3</v>
      </c>
      <c r="P3196" s="101">
        <v>22</v>
      </c>
      <c r="Q3196" s="101">
        <v>125</v>
      </c>
      <c r="R3196" s="102"/>
      <c r="S3196" s="126" t="s">
        <v>73</v>
      </c>
      <c r="T3196" s="126">
        <v>3</v>
      </c>
      <c r="U3196" s="126">
        <v>22</v>
      </c>
      <c r="V3196" s="126">
        <v>41</v>
      </c>
      <c r="W3196" s="126">
        <v>40</v>
      </c>
      <c r="X3196" s="126">
        <v>5288.35</v>
      </c>
      <c r="Y3196" s="126" t="s">
        <v>75</v>
      </c>
      <c r="Z3196" s="126"/>
      <c r="AA3196" s="133" t="s">
        <v>85</v>
      </c>
      <c r="AE3196" t="str">
        <f>IF(P3196&gt;U3196,"XXXX","")</f>
        <v/>
      </c>
    </row>
    <row r="3197" spans="1:31" x14ac:dyDescent="0.2">
      <c r="A3197" s="140"/>
      <c r="B3197" s="127"/>
      <c r="C3197" s="127"/>
      <c r="D3197" s="144"/>
      <c r="E3197" s="127"/>
      <c r="F3197" s="127"/>
      <c r="G3197" s="127"/>
      <c r="H3197" s="127"/>
      <c r="I3197" s="127"/>
      <c r="J3197" s="137"/>
      <c r="K3197" s="103" t="s">
        <v>13</v>
      </c>
      <c r="L3197" s="104" t="s">
        <v>60</v>
      </c>
      <c r="M3197" s="112" t="s">
        <v>67</v>
      </c>
      <c r="N3197" s="105">
        <v>600</v>
      </c>
      <c r="O3197" s="105">
        <v>3</v>
      </c>
      <c r="P3197" s="105">
        <v>5</v>
      </c>
      <c r="Q3197" s="105">
        <v>90</v>
      </c>
      <c r="R3197" s="106">
        <v>50</v>
      </c>
      <c r="S3197" s="127"/>
      <c r="T3197" s="127"/>
      <c r="U3197" s="127"/>
      <c r="V3197" s="127"/>
      <c r="W3197" s="127"/>
      <c r="X3197" s="127"/>
      <c r="Y3197" s="127"/>
      <c r="Z3197" s="127"/>
      <c r="AA3197" s="134"/>
    </row>
    <row r="3198" spans="1:31" ht="13.5" thickBot="1" x14ac:dyDescent="0.25">
      <c r="A3198" s="141"/>
      <c r="B3198" s="128"/>
      <c r="C3198" s="128"/>
      <c r="D3198" s="145"/>
      <c r="E3198" s="128"/>
      <c r="F3198" s="128"/>
      <c r="G3198" s="128"/>
      <c r="H3198" s="128"/>
      <c r="I3198" s="128"/>
      <c r="J3198" s="138"/>
      <c r="K3198" s="107" t="s">
        <v>14</v>
      </c>
      <c r="L3198" s="108" t="s">
        <v>60</v>
      </c>
      <c r="M3198" s="113" t="s">
        <v>68</v>
      </c>
      <c r="N3198" s="109">
        <v>600</v>
      </c>
      <c r="O3198" s="109">
        <v>3</v>
      </c>
      <c r="P3198" s="109">
        <v>5</v>
      </c>
      <c r="Q3198" s="109">
        <v>90</v>
      </c>
      <c r="R3198" s="110"/>
      <c r="S3198" s="128"/>
      <c r="T3198" s="128"/>
      <c r="U3198" s="128"/>
      <c r="V3198" s="128"/>
      <c r="W3198" s="128"/>
      <c r="X3198" s="128"/>
      <c r="Y3198" s="128"/>
      <c r="Z3198" s="128"/>
      <c r="AA3198" s="135"/>
    </row>
    <row r="3199" spans="1:31" x14ac:dyDescent="0.2">
      <c r="A3199" s="139" t="s">
        <v>1284</v>
      </c>
      <c r="B3199" s="126" t="s">
        <v>76</v>
      </c>
      <c r="C3199" s="142">
        <v>43666</v>
      </c>
      <c r="D3199" s="143" t="s">
        <v>78</v>
      </c>
      <c r="E3199" s="126"/>
      <c r="F3199" s="126"/>
      <c r="G3199" s="126"/>
      <c r="H3199" s="126"/>
      <c r="I3199" s="126"/>
      <c r="J3199" s="136" t="s">
        <v>79</v>
      </c>
      <c r="K3199" s="100" t="s">
        <v>23</v>
      </c>
      <c r="L3199" s="93" t="s">
        <v>60</v>
      </c>
      <c r="M3199" s="111" t="s">
        <v>181</v>
      </c>
      <c r="N3199" s="101">
        <v>600</v>
      </c>
      <c r="O3199" s="101">
        <v>3</v>
      </c>
      <c r="P3199" s="101">
        <v>22</v>
      </c>
      <c r="Q3199" s="101">
        <v>70</v>
      </c>
      <c r="R3199" s="102"/>
      <c r="S3199" s="126" t="s">
        <v>73</v>
      </c>
      <c r="T3199" s="126">
        <v>3</v>
      </c>
      <c r="U3199" s="126">
        <v>22</v>
      </c>
      <c r="V3199" s="126">
        <v>52</v>
      </c>
      <c r="W3199" s="126">
        <v>50</v>
      </c>
      <c r="X3199" s="126">
        <v>5288.35</v>
      </c>
      <c r="Y3199" s="126" t="s">
        <v>75</v>
      </c>
      <c r="Z3199" s="126"/>
      <c r="AA3199" s="133" t="s">
        <v>85</v>
      </c>
      <c r="AE3199" t="str">
        <f>IF(P3199&gt;U3199,"XXXX","")</f>
        <v/>
      </c>
    </row>
    <row r="3200" spans="1:31" x14ac:dyDescent="0.2">
      <c r="A3200" s="140"/>
      <c r="B3200" s="127"/>
      <c r="C3200" s="127"/>
      <c r="D3200" s="144"/>
      <c r="E3200" s="127"/>
      <c r="F3200" s="127"/>
      <c r="G3200" s="127"/>
      <c r="H3200" s="127"/>
      <c r="I3200" s="127"/>
      <c r="J3200" s="137"/>
      <c r="K3200" s="103" t="s">
        <v>13</v>
      </c>
      <c r="L3200" s="104" t="s">
        <v>60</v>
      </c>
      <c r="M3200" s="112" t="s">
        <v>67</v>
      </c>
      <c r="N3200" s="105">
        <v>600</v>
      </c>
      <c r="O3200" s="105">
        <v>3</v>
      </c>
      <c r="P3200" s="105">
        <v>5</v>
      </c>
      <c r="Q3200" s="105">
        <v>90</v>
      </c>
      <c r="R3200" s="106">
        <v>50</v>
      </c>
      <c r="S3200" s="127"/>
      <c r="T3200" s="127"/>
      <c r="U3200" s="127"/>
      <c r="V3200" s="127"/>
      <c r="W3200" s="127"/>
      <c r="X3200" s="127"/>
      <c r="Y3200" s="127"/>
      <c r="Z3200" s="127"/>
      <c r="AA3200" s="134"/>
    </row>
    <row r="3201" spans="1:31" ht="13.5" thickBot="1" x14ac:dyDescent="0.25">
      <c r="A3201" s="141"/>
      <c r="B3201" s="128"/>
      <c r="C3201" s="128"/>
      <c r="D3201" s="145"/>
      <c r="E3201" s="128"/>
      <c r="F3201" s="128"/>
      <c r="G3201" s="128"/>
      <c r="H3201" s="128"/>
      <c r="I3201" s="128"/>
      <c r="J3201" s="138"/>
      <c r="K3201" s="107" t="s">
        <v>14</v>
      </c>
      <c r="L3201" s="108" t="s">
        <v>60</v>
      </c>
      <c r="M3201" s="113" t="s">
        <v>68</v>
      </c>
      <c r="N3201" s="109">
        <v>600</v>
      </c>
      <c r="O3201" s="109">
        <v>3</v>
      </c>
      <c r="P3201" s="109">
        <v>5</v>
      </c>
      <c r="Q3201" s="109">
        <v>90</v>
      </c>
      <c r="R3201" s="110"/>
      <c r="S3201" s="128"/>
      <c r="T3201" s="128"/>
      <c r="U3201" s="128"/>
      <c r="V3201" s="128"/>
      <c r="W3201" s="128"/>
      <c r="X3201" s="128"/>
      <c r="Y3201" s="128"/>
      <c r="Z3201" s="128"/>
      <c r="AA3201" s="135"/>
    </row>
    <row r="3202" spans="1:31" x14ac:dyDescent="0.2">
      <c r="A3202" s="139" t="s">
        <v>1285</v>
      </c>
      <c r="B3202" s="126" t="s">
        <v>76</v>
      </c>
      <c r="C3202" s="142">
        <v>43666</v>
      </c>
      <c r="D3202" s="143" t="s">
        <v>78</v>
      </c>
      <c r="E3202" s="126"/>
      <c r="F3202" s="126"/>
      <c r="G3202" s="126"/>
      <c r="H3202" s="126"/>
      <c r="I3202" s="126"/>
      <c r="J3202" s="136" t="s">
        <v>79</v>
      </c>
      <c r="K3202" s="100" t="s">
        <v>23</v>
      </c>
      <c r="L3202" s="93" t="s">
        <v>60</v>
      </c>
      <c r="M3202" s="111" t="s">
        <v>181</v>
      </c>
      <c r="N3202" s="101">
        <v>600</v>
      </c>
      <c r="O3202" s="101">
        <v>3</v>
      </c>
      <c r="P3202" s="101">
        <v>22</v>
      </c>
      <c r="Q3202" s="101">
        <v>80</v>
      </c>
      <c r="R3202" s="102"/>
      <c r="S3202" s="126" t="s">
        <v>73</v>
      </c>
      <c r="T3202" s="126">
        <v>3</v>
      </c>
      <c r="U3202" s="126">
        <v>22</v>
      </c>
      <c r="V3202" s="126">
        <v>52</v>
      </c>
      <c r="W3202" s="126">
        <v>50</v>
      </c>
      <c r="X3202" s="126">
        <v>5288.35</v>
      </c>
      <c r="Y3202" s="126" t="s">
        <v>75</v>
      </c>
      <c r="Z3202" s="126"/>
      <c r="AA3202" s="133" t="s">
        <v>85</v>
      </c>
      <c r="AE3202" t="str">
        <f>IF(P3202&gt;U3202,"XXXX","")</f>
        <v/>
      </c>
    </row>
    <row r="3203" spans="1:31" x14ac:dyDescent="0.2">
      <c r="A3203" s="140"/>
      <c r="B3203" s="127"/>
      <c r="C3203" s="127"/>
      <c r="D3203" s="144"/>
      <c r="E3203" s="127"/>
      <c r="F3203" s="127"/>
      <c r="G3203" s="127"/>
      <c r="H3203" s="127"/>
      <c r="I3203" s="127"/>
      <c r="J3203" s="137"/>
      <c r="K3203" s="103" t="s">
        <v>13</v>
      </c>
      <c r="L3203" s="104" t="s">
        <v>60</v>
      </c>
      <c r="M3203" s="112" t="s">
        <v>67</v>
      </c>
      <c r="N3203" s="105">
        <v>600</v>
      </c>
      <c r="O3203" s="105">
        <v>3</v>
      </c>
      <c r="P3203" s="105">
        <v>5</v>
      </c>
      <c r="Q3203" s="105">
        <v>90</v>
      </c>
      <c r="R3203" s="106">
        <v>50</v>
      </c>
      <c r="S3203" s="127"/>
      <c r="T3203" s="127"/>
      <c r="U3203" s="127"/>
      <c r="V3203" s="127"/>
      <c r="W3203" s="127"/>
      <c r="X3203" s="127"/>
      <c r="Y3203" s="127"/>
      <c r="Z3203" s="127"/>
      <c r="AA3203" s="134"/>
    </row>
    <row r="3204" spans="1:31" ht="13.5" thickBot="1" x14ac:dyDescent="0.25">
      <c r="A3204" s="141"/>
      <c r="B3204" s="128"/>
      <c r="C3204" s="128"/>
      <c r="D3204" s="145"/>
      <c r="E3204" s="128"/>
      <c r="F3204" s="128"/>
      <c r="G3204" s="128"/>
      <c r="H3204" s="128"/>
      <c r="I3204" s="128"/>
      <c r="J3204" s="138"/>
      <c r="K3204" s="107" t="s">
        <v>14</v>
      </c>
      <c r="L3204" s="108" t="s">
        <v>60</v>
      </c>
      <c r="M3204" s="113" t="s">
        <v>68</v>
      </c>
      <c r="N3204" s="109">
        <v>600</v>
      </c>
      <c r="O3204" s="109">
        <v>3</v>
      </c>
      <c r="P3204" s="109">
        <v>5</v>
      </c>
      <c r="Q3204" s="109">
        <v>90</v>
      </c>
      <c r="R3204" s="110"/>
      <c r="S3204" s="128"/>
      <c r="T3204" s="128"/>
      <c r="U3204" s="128"/>
      <c r="V3204" s="128"/>
      <c r="W3204" s="128"/>
      <c r="X3204" s="128"/>
      <c r="Y3204" s="128"/>
      <c r="Z3204" s="128"/>
      <c r="AA3204" s="135"/>
    </row>
    <row r="3205" spans="1:31" x14ac:dyDescent="0.2">
      <c r="A3205" s="139" t="s">
        <v>1286</v>
      </c>
      <c r="B3205" s="126" t="s">
        <v>76</v>
      </c>
      <c r="C3205" s="142">
        <v>43666</v>
      </c>
      <c r="D3205" s="143" t="s">
        <v>78</v>
      </c>
      <c r="E3205" s="126"/>
      <c r="F3205" s="126"/>
      <c r="G3205" s="126"/>
      <c r="H3205" s="126"/>
      <c r="I3205" s="126"/>
      <c r="J3205" s="136" t="s">
        <v>79</v>
      </c>
      <c r="K3205" s="100" t="s">
        <v>23</v>
      </c>
      <c r="L3205" s="93" t="s">
        <v>60</v>
      </c>
      <c r="M3205" s="111" t="s">
        <v>181</v>
      </c>
      <c r="N3205" s="101">
        <v>600</v>
      </c>
      <c r="O3205" s="101">
        <v>3</v>
      </c>
      <c r="P3205" s="101">
        <v>22</v>
      </c>
      <c r="Q3205" s="101">
        <v>90</v>
      </c>
      <c r="R3205" s="102"/>
      <c r="S3205" s="126" t="s">
        <v>73</v>
      </c>
      <c r="T3205" s="126">
        <v>3</v>
      </c>
      <c r="U3205" s="126">
        <v>22</v>
      </c>
      <c r="V3205" s="126">
        <v>52</v>
      </c>
      <c r="W3205" s="126">
        <v>50</v>
      </c>
      <c r="X3205" s="126">
        <v>5288.35</v>
      </c>
      <c r="Y3205" s="126" t="s">
        <v>75</v>
      </c>
      <c r="Z3205" s="126"/>
      <c r="AA3205" s="133" t="s">
        <v>85</v>
      </c>
      <c r="AE3205" t="str">
        <f>IF(P3205&gt;U3205,"XXXX","")</f>
        <v/>
      </c>
    </row>
    <row r="3206" spans="1:31" x14ac:dyDescent="0.2">
      <c r="A3206" s="140"/>
      <c r="B3206" s="127"/>
      <c r="C3206" s="127"/>
      <c r="D3206" s="144"/>
      <c r="E3206" s="127"/>
      <c r="F3206" s="127"/>
      <c r="G3206" s="127"/>
      <c r="H3206" s="127"/>
      <c r="I3206" s="127"/>
      <c r="J3206" s="137"/>
      <c r="K3206" s="103" t="s">
        <v>13</v>
      </c>
      <c r="L3206" s="104" t="s">
        <v>60</v>
      </c>
      <c r="M3206" s="112" t="s">
        <v>67</v>
      </c>
      <c r="N3206" s="105">
        <v>600</v>
      </c>
      <c r="O3206" s="105">
        <v>3</v>
      </c>
      <c r="P3206" s="105">
        <v>5</v>
      </c>
      <c r="Q3206" s="105">
        <v>90</v>
      </c>
      <c r="R3206" s="106">
        <v>50</v>
      </c>
      <c r="S3206" s="127"/>
      <c r="T3206" s="127"/>
      <c r="U3206" s="127"/>
      <c r="V3206" s="127"/>
      <c r="W3206" s="127"/>
      <c r="X3206" s="127"/>
      <c r="Y3206" s="127"/>
      <c r="Z3206" s="127"/>
      <c r="AA3206" s="134"/>
    </row>
    <row r="3207" spans="1:31" ht="13.5" thickBot="1" x14ac:dyDescent="0.25">
      <c r="A3207" s="141"/>
      <c r="B3207" s="128"/>
      <c r="C3207" s="128"/>
      <c r="D3207" s="145"/>
      <c r="E3207" s="128"/>
      <c r="F3207" s="128"/>
      <c r="G3207" s="128"/>
      <c r="H3207" s="128"/>
      <c r="I3207" s="128"/>
      <c r="J3207" s="138"/>
      <c r="K3207" s="107" t="s">
        <v>14</v>
      </c>
      <c r="L3207" s="108" t="s">
        <v>60</v>
      </c>
      <c r="M3207" s="113" t="s">
        <v>68</v>
      </c>
      <c r="N3207" s="109">
        <v>600</v>
      </c>
      <c r="O3207" s="109">
        <v>3</v>
      </c>
      <c r="P3207" s="109">
        <v>5</v>
      </c>
      <c r="Q3207" s="109">
        <v>90</v>
      </c>
      <c r="R3207" s="110"/>
      <c r="S3207" s="128"/>
      <c r="T3207" s="128"/>
      <c r="U3207" s="128"/>
      <c r="V3207" s="128"/>
      <c r="W3207" s="128"/>
      <c r="X3207" s="128"/>
      <c r="Y3207" s="128"/>
      <c r="Z3207" s="128"/>
      <c r="AA3207" s="135"/>
    </row>
    <row r="3208" spans="1:31" x14ac:dyDescent="0.2">
      <c r="A3208" s="139" t="s">
        <v>1287</v>
      </c>
      <c r="B3208" s="126" t="s">
        <v>76</v>
      </c>
      <c r="C3208" s="142">
        <v>43666</v>
      </c>
      <c r="D3208" s="143" t="s">
        <v>78</v>
      </c>
      <c r="E3208" s="126"/>
      <c r="F3208" s="126"/>
      <c r="G3208" s="126"/>
      <c r="H3208" s="126"/>
      <c r="I3208" s="126"/>
      <c r="J3208" s="136" t="s">
        <v>79</v>
      </c>
      <c r="K3208" s="100" t="s">
        <v>23</v>
      </c>
      <c r="L3208" s="93" t="s">
        <v>60</v>
      </c>
      <c r="M3208" s="111" t="s">
        <v>181</v>
      </c>
      <c r="N3208" s="101">
        <v>600</v>
      </c>
      <c r="O3208" s="101">
        <v>3</v>
      </c>
      <c r="P3208" s="101">
        <v>22</v>
      </c>
      <c r="Q3208" s="101">
        <v>100</v>
      </c>
      <c r="R3208" s="102"/>
      <c r="S3208" s="126" t="s">
        <v>73</v>
      </c>
      <c r="T3208" s="126">
        <v>3</v>
      </c>
      <c r="U3208" s="126">
        <v>22</v>
      </c>
      <c r="V3208" s="126">
        <v>52</v>
      </c>
      <c r="W3208" s="126">
        <v>50</v>
      </c>
      <c r="X3208" s="126">
        <v>5288.35</v>
      </c>
      <c r="Y3208" s="126" t="s">
        <v>75</v>
      </c>
      <c r="Z3208" s="126"/>
      <c r="AA3208" s="133" t="s">
        <v>85</v>
      </c>
      <c r="AE3208" t="str">
        <f>IF(P3208&gt;U3208,"XXXX","")</f>
        <v/>
      </c>
    </row>
    <row r="3209" spans="1:31" x14ac:dyDescent="0.2">
      <c r="A3209" s="140"/>
      <c r="B3209" s="127"/>
      <c r="C3209" s="127"/>
      <c r="D3209" s="144"/>
      <c r="E3209" s="127"/>
      <c r="F3209" s="127"/>
      <c r="G3209" s="127"/>
      <c r="H3209" s="127"/>
      <c r="I3209" s="127"/>
      <c r="J3209" s="137"/>
      <c r="K3209" s="103" t="s">
        <v>13</v>
      </c>
      <c r="L3209" s="104" t="s">
        <v>60</v>
      </c>
      <c r="M3209" s="112" t="s">
        <v>67</v>
      </c>
      <c r="N3209" s="105">
        <v>600</v>
      </c>
      <c r="O3209" s="105">
        <v>3</v>
      </c>
      <c r="P3209" s="105">
        <v>5</v>
      </c>
      <c r="Q3209" s="105">
        <v>90</v>
      </c>
      <c r="R3209" s="106">
        <v>50</v>
      </c>
      <c r="S3209" s="127"/>
      <c r="T3209" s="127"/>
      <c r="U3209" s="127"/>
      <c r="V3209" s="127"/>
      <c r="W3209" s="127"/>
      <c r="X3209" s="127"/>
      <c r="Y3209" s="127"/>
      <c r="Z3209" s="127"/>
      <c r="AA3209" s="134"/>
    </row>
    <row r="3210" spans="1:31" ht="13.5" thickBot="1" x14ac:dyDescent="0.25">
      <c r="A3210" s="141"/>
      <c r="B3210" s="128"/>
      <c r="C3210" s="128"/>
      <c r="D3210" s="145"/>
      <c r="E3210" s="128"/>
      <c r="F3210" s="128"/>
      <c r="G3210" s="128"/>
      <c r="H3210" s="128"/>
      <c r="I3210" s="128"/>
      <c r="J3210" s="138"/>
      <c r="K3210" s="107" t="s">
        <v>14</v>
      </c>
      <c r="L3210" s="108" t="s">
        <v>60</v>
      </c>
      <c r="M3210" s="113" t="s">
        <v>68</v>
      </c>
      <c r="N3210" s="109">
        <v>600</v>
      </c>
      <c r="O3210" s="109">
        <v>3</v>
      </c>
      <c r="P3210" s="109">
        <v>5</v>
      </c>
      <c r="Q3210" s="109">
        <v>90</v>
      </c>
      <c r="R3210" s="110"/>
      <c r="S3210" s="128"/>
      <c r="T3210" s="128"/>
      <c r="U3210" s="128"/>
      <c r="V3210" s="128"/>
      <c r="W3210" s="128"/>
      <c r="X3210" s="128"/>
      <c r="Y3210" s="128"/>
      <c r="Z3210" s="128"/>
      <c r="AA3210" s="135"/>
    </row>
    <row r="3211" spans="1:31" x14ac:dyDescent="0.2">
      <c r="A3211" s="139" t="s">
        <v>1288</v>
      </c>
      <c r="B3211" s="126" t="s">
        <v>76</v>
      </c>
      <c r="C3211" s="142">
        <v>43666</v>
      </c>
      <c r="D3211" s="143" t="s">
        <v>78</v>
      </c>
      <c r="E3211" s="126"/>
      <c r="F3211" s="126"/>
      <c r="G3211" s="126"/>
      <c r="H3211" s="126"/>
      <c r="I3211" s="126"/>
      <c r="J3211" s="136" t="s">
        <v>79</v>
      </c>
      <c r="K3211" s="100" t="s">
        <v>23</v>
      </c>
      <c r="L3211" s="93" t="s">
        <v>60</v>
      </c>
      <c r="M3211" s="111" t="s">
        <v>181</v>
      </c>
      <c r="N3211" s="101">
        <v>600</v>
      </c>
      <c r="O3211" s="101">
        <v>3</v>
      </c>
      <c r="P3211" s="101">
        <v>22</v>
      </c>
      <c r="Q3211" s="101">
        <v>110</v>
      </c>
      <c r="R3211" s="102"/>
      <c r="S3211" s="126" t="s">
        <v>73</v>
      </c>
      <c r="T3211" s="126">
        <v>3</v>
      </c>
      <c r="U3211" s="126">
        <v>22</v>
      </c>
      <c r="V3211" s="126">
        <v>52</v>
      </c>
      <c r="W3211" s="126">
        <v>50</v>
      </c>
      <c r="X3211" s="126">
        <v>5288.35</v>
      </c>
      <c r="Y3211" s="126" t="s">
        <v>75</v>
      </c>
      <c r="Z3211" s="126"/>
      <c r="AA3211" s="133" t="s">
        <v>85</v>
      </c>
      <c r="AE3211" t="str">
        <f>IF(P3211&gt;U3211,"XXXX","")</f>
        <v/>
      </c>
    </row>
    <row r="3212" spans="1:31" x14ac:dyDescent="0.2">
      <c r="A3212" s="140"/>
      <c r="B3212" s="127"/>
      <c r="C3212" s="127"/>
      <c r="D3212" s="144"/>
      <c r="E3212" s="127"/>
      <c r="F3212" s="127"/>
      <c r="G3212" s="127"/>
      <c r="H3212" s="127"/>
      <c r="I3212" s="127"/>
      <c r="J3212" s="137"/>
      <c r="K3212" s="103" t="s">
        <v>13</v>
      </c>
      <c r="L3212" s="104" t="s">
        <v>60</v>
      </c>
      <c r="M3212" s="112" t="s">
        <v>67</v>
      </c>
      <c r="N3212" s="105">
        <v>600</v>
      </c>
      <c r="O3212" s="105">
        <v>3</v>
      </c>
      <c r="P3212" s="105">
        <v>5</v>
      </c>
      <c r="Q3212" s="105">
        <v>90</v>
      </c>
      <c r="R3212" s="106">
        <v>50</v>
      </c>
      <c r="S3212" s="127"/>
      <c r="T3212" s="127"/>
      <c r="U3212" s="127"/>
      <c r="V3212" s="127"/>
      <c r="W3212" s="127"/>
      <c r="X3212" s="127"/>
      <c r="Y3212" s="127"/>
      <c r="Z3212" s="127"/>
      <c r="AA3212" s="134"/>
    </row>
    <row r="3213" spans="1:31" ht="13.5" thickBot="1" x14ac:dyDescent="0.25">
      <c r="A3213" s="141"/>
      <c r="B3213" s="128"/>
      <c r="C3213" s="128"/>
      <c r="D3213" s="145"/>
      <c r="E3213" s="128"/>
      <c r="F3213" s="128"/>
      <c r="G3213" s="128"/>
      <c r="H3213" s="128"/>
      <c r="I3213" s="128"/>
      <c r="J3213" s="138"/>
      <c r="K3213" s="107" t="s">
        <v>14</v>
      </c>
      <c r="L3213" s="108" t="s">
        <v>60</v>
      </c>
      <c r="M3213" s="113" t="s">
        <v>68</v>
      </c>
      <c r="N3213" s="109">
        <v>600</v>
      </c>
      <c r="O3213" s="109">
        <v>3</v>
      </c>
      <c r="P3213" s="109">
        <v>5</v>
      </c>
      <c r="Q3213" s="109">
        <v>90</v>
      </c>
      <c r="R3213" s="110"/>
      <c r="S3213" s="128"/>
      <c r="T3213" s="128"/>
      <c r="U3213" s="128"/>
      <c r="V3213" s="128"/>
      <c r="W3213" s="128"/>
      <c r="X3213" s="128"/>
      <c r="Y3213" s="128"/>
      <c r="Z3213" s="128"/>
      <c r="AA3213" s="135"/>
    </row>
    <row r="3214" spans="1:31" x14ac:dyDescent="0.2">
      <c r="A3214" s="139" t="s">
        <v>1289</v>
      </c>
      <c r="B3214" s="126" t="s">
        <v>76</v>
      </c>
      <c r="C3214" s="142">
        <v>43666</v>
      </c>
      <c r="D3214" s="143" t="s">
        <v>78</v>
      </c>
      <c r="E3214" s="126"/>
      <c r="F3214" s="126"/>
      <c r="G3214" s="126"/>
      <c r="H3214" s="126"/>
      <c r="I3214" s="126"/>
      <c r="J3214" s="136" t="s">
        <v>79</v>
      </c>
      <c r="K3214" s="100" t="s">
        <v>23</v>
      </c>
      <c r="L3214" s="93" t="s">
        <v>60</v>
      </c>
      <c r="M3214" s="111" t="s">
        <v>181</v>
      </c>
      <c r="N3214" s="101">
        <v>600</v>
      </c>
      <c r="O3214" s="101">
        <v>3</v>
      </c>
      <c r="P3214" s="101">
        <v>22</v>
      </c>
      <c r="Q3214" s="101">
        <v>125</v>
      </c>
      <c r="R3214" s="102"/>
      <c r="S3214" s="126" t="s">
        <v>73</v>
      </c>
      <c r="T3214" s="126">
        <v>3</v>
      </c>
      <c r="U3214" s="126">
        <v>22</v>
      </c>
      <c r="V3214" s="126">
        <v>52</v>
      </c>
      <c r="W3214" s="126">
        <v>50</v>
      </c>
      <c r="X3214" s="126">
        <v>5288.35</v>
      </c>
      <c r="Y3214" s="126" t="s">
        <v>75</v>
      </c>
      <c r="Z3214" s="126"/>
      <c r="AA3214" s="133" t="s">
        <v>85</v>
      </c>
      <c r="AE3214" t="str">
        <f>IF(P3214&gt;U3214,"XXXX","")</f>
        <v/>
      </c>
    </row>
    <row r="3215" spans="1:31" x14ac:dyDescent="0.2">
      <c r="A3215" s="140"/>
      <c r="B3215" s="127"/>
      <c r="C3215" s="127"/>
      <c r="D3215" s="144"/>
      <c r="E3215" s="127"/>
      <c r="F3215" s="127"/>
      <c r="G3215" s="127"/>
      <c r="H3215" s="127"/>
      <c r="I3215" s="127"/>
      <c r="J3215" s="137"/>
      <c r="K3215" s="103" t="s">
        <v>13</v>
      </c>
      <c r="L3215" s="104" t="s">
        <v>60</v>
      </c>
      <c r="M3215" s="112" t="s">
        <v>67</v>
      </c>
      <c r="N3215" s="105">
        <v>600</v>
      </c>
      <c r="O3215" s="105">
        <v>3</v>
      </c>
      <c r="P3215" s="105">
        <v>5</v>
      </c>
      <c r="Q3215" s="105">
        <v>90</v>
      </c>
      <c r="R3215" s="106">
        <v>50</v>
      </c>
      <c r="S3215" s="127"/>
      <c r="T3215" s="127"/>
      <c r="U3215" s="127"/>
      <c r="V3215" s="127"/>
      <c r="W3215" s="127"/>
      <c r="X3215" s="127"/>
      <c r="Y3215" s="127"/>
      <c r="Z3215" s="127"/>
      <c r="AA3215" s="134"/>
    </row>
    <row r="3216" spans="1:31" ht="13.5" thickBot="1" x14ac:dyDescent="0.25">
      <c r="A3216" s="141"/>
      <c r="B3216" s="128"/>
      <c r="C3216" s="128"/>
      <c r="D3216" s="145"/>
      <c r="E3216" s="128"/>
      <c r="F3216" s="128"/>
      <c r="G3216" s="128"/>
      <c r="H3216" s="128"/>
      <c r="I3216" s="128"/>
      <c r="J3216" s="138"/>
      <c r="K3216" s="107" t="s">
        <v>14</v>
      </c>
      <c r="L3216" s="108" t="s">
        <v>60</v>
      </c>
      <c r="M3216" s="113" t="s">
        <v>68</v>
      </c>
      <c r="N3216" s="109">
        <v>600</v>
      </c>
      <c r="O3216" s="109">
        <v>3</v>
      </c>
      <c r="P3216" s="109">
        <v>5</v>
      </c>
      <c r="Q3216" s="109">
        <v>90</v>
      </c>
      <c r="R3216" s="110"/>
      <c r="S3216" s="128"/>
      <c r="T3216" s="128"/>
      <c r="U3216" s="128"/>
      <c r="V3216" s="128"/>
      <c r="W3216" s="128"/>
      <c r="X3216" s="128"/>
      <c r="Y3216" s="128"/>
      <c r="Z3216" s="128"/>
      <c r="AA3216" s="135"/>
    </row>
    <row r="3217" spans="1:31" x14ac:dyDescent="0.2">
      <c r="A3217" s="139" t="s">
        <v>1290</v>
      </c>
      <c r="B3217" s="126" t="s">
        <v>76</v>
      </c>
      <c r="C3217" s="142">
        <v>43666</v>
      </c>
      <c r="D3217" s="143" t="s">
        <v>78</v>
      </c>
      <c r="E3217" s="126"/>
      <c r="F3217" s="126"/>
      <c r="G3217" s="126"/>
      <c r="H3217" s="126"/>
      <c r="I3217" s="126"/>
      <c r="J3217" s="136" t="s">
        <v>79</v>
      </c>
      <c r="K3217" s="100" t="s">
        <v>23</v>
      </c>
      <c r="L3217" s="93" t="s">
        <v>60</v>
      </c>
      <c r="M3217" s="111" t="s">
        <v>182</v>
      </c>
      <c r="N3217" s="101">
        <v>480</v>
      </c>
      <c r="O3217" s="101">
        <v>3</v>
      </c>
      <c r="P3217" s="101">
        <v>65</v>
      </c>
      <c r="Q3217" s="101">
        <v>50</v>
      </c>
      <c r="R3217" s="102"/>
      <c r="S3217" s="126" t="s">
        <v>72</v>
      </c>
      <c r="T3217" s="126">
        <v>3</v>
      </c>
      <c r="U3217" s="126">
        <v>65</v>
      </c>
      <c r="V3217" s="126">
        <v>40</v>
      </c>
      <c r="W3217" s="126">
        <v>30</v>
      </c>
      <c r="X3217" s="126">
        <v>5288.35</v>
      </c>
      <c r="Y3217" s="126" t="s">
        <v>75</v>
      </c>
      <c r="Z3217" s="126"/>
      <c r="AA3217" s="133" t="s">
        <v>85</v>
      </c>
      <c r="AE3217" t="str">
        <f>IF(P3217&gt;U3217,"XXXX","")</f>
        <v/>
      </c>
    </row>
    <row r="3218" spans="1:31" x14ac:dyDescent="0.2">
      <c r="A3218" s="140"/>
      <c r="B3218" s="127"/>
      <c r="C3218" s="127"/>
      <c r="D3218" s="144"/>
      <c r="E3218" s="127"/>
      <c r="F3218" s="127"/>
      <c r="G3218" s="127"/>
      <c r="H3218" s="127"/>
      <c r="I3218" s="127"/>
      <c r="J3218" s="137"/>
      <c r="K3218" s="103" t="s">
        <v>13</v>
      </c>
      <c r="L3218" s="104" t="s">
        <v>60</v>
      </c>
      <c r="M3218" s="112" t="s">
        <v>67</v>
      </c>
      <c r="N3218" s="105">
        <v>480</v>
      </c>
      <c r="O3218" s="105">
        <v>3</v>
      </c>
      <c r="P3218" s="105">
        <v>5</v>
      </c>
      <c r="Q3218" s="105">
        <v>90</v>
      </c>
      <c r="R3218" s="106">
        <v>50</v>
      </c>
      <c r="S3218" s="127"/>
      <c r="T3218" s="127"/>
      <c r="U3218" s="127"/>
      <c r="V3218" s="127"/>
      <c r="W3218" s="127"/>
      <c r="X3218" s="127"/>
      <c r="Y3218" s="127"/>
      <c r="Z3218" s="127"/>
      <c r="AA3218" s="134"/>
    </row>
    <row r="3219" spans="1:31" ht="13.5" thickBot="1" x14ac:dyDescent="0.25">
      <c r="A3219" s="141"/>
      <c r="B3219" s="128"/>
      <c r="C3219" s="128"/>
      <c r="D3219" s="145"/>
      <c r="E3219" s="128"/>
      <c r="F3219" s="128"/>
      <c r="G3219" s="128"/>
      <c r="H3219" s="128"/>
      <c r="I3219" s="128"/>
      <c r="J3219" s="138"/>
      <c r="K3219" s="107" t="s">
        <v>14</v>
      </c>
      <c r="L3219" s="108" t="s">
        <v>60</v>
      </c>
      <c r="M3219" s="113" t="s">
        <v>68</v>
      </c>
      <c r="N3219" s="109">
        <v>480</v>
      </c>
      <c r="O3219" s="109">
        <v>3</v>
      </c>
      <c r="P3219" s="109">
        <v>5</v>
      </c>
      <c r="Q3219" s="109">
        <v>90</v>
      </c>
      <c r="R3219" s="110"/>
      <c r="S3219" s="128"/>
      <c r="T3219" s="128"/>
      <c r="U3219" s="128"/>
      <c r="V3219" s="128"/>
      <c r="W3219" s="128"/>
      <c r="X3219" s="128"/>
      <c r="Y3219" s="128"/>
      <c r="Z3219" s="128"/>
      <c r="AA3219" s="135"/>
    </row>
    <row r="3220" spans="1:31" x14ac:dyDescent="0.2">
      <c r="A3220" s="139" t="s">
        <v>1291</v>
      </c>
      <c r="B3220" s="126" t="s">
        <v>76</v>
      </c>
      <c r="C3220" s="142">
        <v>43666</v>
      </c>
      <c r="D3220" s="143" t="s">
        <v>78</v>
      </c>
      <c r="E3220" s="126"/>
      <c r="F3220" s="126"/>
      <c r="G3220" s="126"/>
      <c r="H3220" s="126"/>
      <c r="I3220" s="126"/>
      <c r="J3220" s="136" t="s">
        <v>79</v>
      </c>
      <c r="K3220" s="100" t="s">
        <v>23</v>
      </c>
      <c r="L3220" s="93" t="s">
        <v>60</v>
      </c>
      <c r="M3220" s="111" t="s">
        <v>182</v>
      </c>
      <c r="N3220" s="101">
        <v>480</v>
      </c>
      <c r="O3220" s="101">
        <v>3</v>
      </c>
      <c r="P3220" s="101">
        <v>65</v>
      </c>
      <c r="Q3220" s="101">
        <v>60</v>
      </c>
      <c r="R3220" s="102"/>
      <c r="S3220" s="126" t="s">
        <v>72</v>
      </c>
      <c r="T3220" s="126">
        <v>3</v>
      </c>
      <c r="U3220" s="126">
        <v>65</v>
      </c>
      <c r="V3220" s="126">
        <v>40</v>
      </c>
      <c r="W3220" s="126">
        <v>30</v>
      </c>
      <c r="X3220" s="126">
        <v>5288.35</v>
      </c>
      <c r="Y3220" s="126" t="s">
        <v>75</v>
      </c>
      <c r="Z3220" s="126"/>
      <c r="AA3220" s="133" t="s">
        <v>85</v>
      </c>
      <c r="AE3220" t="str">
        <f>IF(P3220&gt;U3220,"XXXX","")</f>
        <v/>
      </c>
    </row>
    <row r="3221" spans="1:31" x14ac:dyDescent="0.2">
      <c r="A3221" s="140"/>
      <c r="B3221" s="127"/>
      <c r="C3221" s="127"/>
      <c r="D3221" s="144"/>
      <c r="E3221" s="127"/>
      <c r="F3221" s="127"/>
      <c r="G3221" s="127"/>
      <c r="H3221" s="127"/>
      <c r="I3221" s="127"/>
      <c r="J3221" s="137"/>
      <c r="K3221" s="103" t="s">
        <v>13</v>
      </c>
      <c r="L3221" s="104" t="s">
        <v>60</v>
      </c>
      <c r="M3221" s="112" t="s">
        <v>67</v>
      </c>
      <c r="N3221" s="105">
        <v>480</v>
      </c>
      <c r="O3221" s="105">
        <v>3</v>
      </c>
      <c r="P3221" s="105">
        <v>5</v>
      </c>
      <c r="Q3221" s="105">
        <v>90</v>
      </c>
      <c r="R3221" s="106">
        <v>50</v>
      </c>
      <c r="S3221" s="127"/>
      <c r="T3221" s="127"/>
      <c r="U3221" s="127"/>
      <c r="V3221" s="127"/>
      <c r="W3221" s="127"/>
      <c r="X3221" s="127"/>
      <c r="Y3221" s="127"/>
      <c r="Z3221" s="127"/>
      <c r="AA3221" s="134"/>
    </row>
    <row r="3222" spans="1:31" ht="13.5" thickBot="1" x14ac:dyDescent="0.25">
      <c r="A3222" s="141"/>
      <c r="B3222" s="128"/>
      <c r="C3222" s="128"/>
      <c r="D3222" s="145"/>
      <c r="E3222" s="128"/>
      <c r="F3222" s="128"/>
      <c r="G3222" s="128"/>
      <c r="H3222" s="128"/>
      <c r="I3222" s="128"/>
      <c r="J3222" s="138"/>
      <c r="K3222" s="107" t="s">
        <v>14</v>
      </c>
      <c r="L3222" s="108" t="s">
        <v>60</v>
      </c>
      <c r="M3222" s="113" t="s">
        <v>68</v>
      </c>
      <c r="N3222" s="109">
        <v>480</v>
      </c>
      <c r="O3222" s="109">
        <v>3</v>
      </c>
      <c r="P3222" s="109">
        <v>5</v>
      </c>
      <c r="Q3222" s="109">
        <v>90</v>
      </c>
      <c r="R3222" s="110"/>
      <c r="S3222" s="128"/>
      <c r="T3222" s="128"/>
      <c r="U3222" s="128"/>
      <c r="V3222" s="128"/>
      <c r="W3222" s="128"/>
      <c r="X3222" s="128"/>
      <c r="Y3222" s="128"/>
      <c r="Z3222" s="128"/>
      <c r="AA3222" s="135"/>
    </row>
    <row r="3223" spans="1:31" x14ac:dyDescent="0.2">
      <c r="A3223" s="139" t="s">
        <v>1292</v>
      </c>
      <c r="B3223" s="126" t="s">
        <v>76</v>
      </c>
      <c r="C3223" s="142">
        <v>43666</v>
      </c>
      <c r="D3223" s="143" t="s">
        <v>78</v>
      </c>
      <c r="E3223" s="126"/>
      <c r="F3223" s="126"/>
      <c r="G3223" s="126"/>
      <c r="H3223" s="126"/>
      <c r="I3223" s="126"/>
      <c r="J3223" s="136" t="s">
        <v>79</v>
      </c>
      <c r="K3223" s="100" t="s">
        <v>23</v>
      </c>
      <c r="L3223" s="93" t="s">
        <v>60</v>
      </c>
      <c r="M3223" s="111" t="s">
        <v>182</v>
      </c>
      <c r="N3223" s="101">
        <v>480</v>
      </c>
      <c r="O3223" s="101">
        <v>3</v>
      </c>
      <c r="P3223" s="101">
        <v>65</v>
      </c>
      <c r="Q3223" s="101">
        <v>70</v>
      </c>
      <c r="R3223" s="102"/>
      <c r="S3223" s="126" t="s">
        <v>72</v>
      </c>
      <c r="T3223" s="126">
        <v>3</v>
      </c>
      <c r="U3223" s="126">
        <v>65</v>
      </c>
      <c r="V3223" s="126">
        <v>40</v>
      </c>
      <c r="W3223" s="126">
        <v>30</v>
      </c>
      <c r="X3223" s="126">
        <v>5288.35</v>
      </c>
      <c r="Y3223" s="126" t="s">
        <v>75</v>
      </c>
      <c r="Z3223" s="126"/>
      <c r="AA3223" s="133" t="s">
        <v>85</v>
      </c>
      <c r="AE3223" t="str">
        <f>IF(P3223&gt;U3223,"XXXX","")</f>
        <v/>
      </c>
    </row>
    <row r="3224" spans="1:31" x14ac:dyDescent="0.2">
      <c r="A3224" s="140"/>
      <c r="B3224" s="127"/>
      <c r="C3224" s="127"/>
      <c r="D3224" s="144"/>
      <c r="E3224" s="127"/>
      <c r="F3224" s="127"/>
      <c r="G3224" s="127"/>
      <c r="H3224" s="127"/>
      <c r="I3224" s="127"/>
      <c r="J3224" s="137"/>
      <c r="K3224" s="103" t="s">
        <v>13</v>
      </c>
      <c r="L3224" s="104" t="s">
        <v>60</v>
      </c>
      <c r="M3224" s="112" t="s">
        <v>67</v>
      </c>
      <c r="N3224" s="105">
        <v>480</v>
      </c>
      <c r="O3224" s="105">
        <v>3</v>
      </c>
      <c r="P3224" s="105">
        <v>5</v>
      </c>
      <c r="Q3224" s="105">
        <v>90</v>
      </c>
      <c r="R3224" s="106">
        <v>50</v>
      </c>
      <c r="S3224" s="127"/>
      <c r="T3224" s="127"/>
      <c r="U3224" s="127"/>
      <c r="V3224" s="127"/>
      <c r="W3224" s="127"/>
      <c r="X3224" s="127"/>
      <c r="Y3224" s="127"/>
      <c r="Z3224" s="127"/>
      <c r="AA3224" s="134"/>
    </row>
    <row r="3225" spans="1:31" ht="13.5" thickBot="1" x14ac:dyDescent="0.25">
      <c r="A3225" s="141"/>
      <c r="B3225" s="128"/>
      <c r="C3225" s="128"/>
      <c r="D3225" s="145"/>
      <c r="E3225" s="128"/>
      <c r="F3225" s="128"/>
      <c r="G3225" s="128"/>
      <c r="H3225" s="128"/>
      <c r="I3225" s="128"/>
      <c r="J3225" s="138"/>
      <c r="K3225" s="107" t="s">
        <v>14</v>
      </c>
      <c r="L3225" s="108" t="s">
        <v>60</v>
      </c>
      <c r="M3225" s="113" t="s">
        <v>68</v>
      </c>
      <c r="N3225" s="109">
        <v>480</v>
      </c>
      <c r="O3225" s="109">
        <v>3</v>
      </c>
      <c r="P3225" s="109">
        <v>5</v>
      </c>
      <c r="Q3225" s="109">
        <v>90</v>
      </c>
      <c r="R3225" s="110"/>
      <c r="S3225" s="128"/>
      <c r="T3225" s="128"/>
      <c r="U3225" s="128"/>
      <c r="V3225" s="128"/>
      <c r="W3225" s="128"/>
      <c r="X3225" s="128"/>
      <c r="Y3225" s="128"/>
      <c r="Z3225" s="128"/>
      <c r="AA3225" s="135"/>
    </row>
    <row r="3226" spans="1:31" x14ac:dyDescent="0.2">
      <c r="A3226" s="139" t="s">
        <v>1293</v>
      </c>
      <c r="B3226" s="126" t="s">
        <v>76</v>
      </c>
      <c r="C3226" s="142">
        <v>43666</v>
      </c>
      <c r="D3226" s="143" t="s">
        <v>78</v>
      </c>
      <c r="E3226" s="126"/>
      <c r="F3226" s="126"/>
      <c r="G3226" s="126"/>
      <c r="H3226" s="126"/>
      <c r="I3226" s="126"/>
      <c r="J3226" s="136" t="s">
        <v>79</v>
      </c>
      <c r="K3226" s="100" t="s">
        <v>23</v>
      </c>
      <c r="L3226" s="93" t="s">
        <v>60</v>
      </c>
      <c r="M3226" s="111" t="s">
        <v>182</v>
      </c>
      <c r="N3226" s="101">
        <v>480</v>
      </c>
      <c r="O3226" s="101">
        <v>3</v>
      </c>
      <c r="P3226" s="101">
        <v>65</v>
      </c>
      <c r="Q3226" s="101">
        <v>80</v>
      </c>
      <c r="R3226" s="102"/>
      <c r="S3226" s="126" t="s">
        <v>72</v>
      </c>
      <c r="T3226" s="126">
        <v>3</v>
      </c>
      <c r="U3226" s="126">
        <v>65</v>
      </c>
      <c r="V3226" s="126">
        <v>40</v>
      </c>
      <c r="W3226" s="126">
        <v>30</v>
      </c>
      <c r="X3226" s="126">
        <v>5288.35</v>
      </c>
      <c r="Y3226" s="126" t="s">
        <v>75</v>
      </c>
      <c r="Z3226" s="126"/>
      <c r="AA3226" s="133" t="s">
        <v>85</v>
      </c>
      <c r="AE3226" t="str">
        <f>IF(P3226&gt;U3226,"XXXX","")</f>
        <v/>
      </c>
    </row>
    <row r="3227" spans="1:31" x14ac:dyDescent="0.2">
      <c r="A3227" s="140"/>
      <c r="B3227" s="127"/>
      <c r="C3227" s="127"/>
      <c r="D3227" s="144"/>
      <c r="E3227" s="127"/>
      <c r="F3227" s="127"/>
      <c r="G3227" s="127"/>
      <c r="H3227" s="127"/>
      <c r="I3227" s="127"/>
      <c r="J3227" s="137"/>
      <c r="K3227" s="103" t="s">
        <v>13</v>
      </c>
      <c r="L3227" s="104" t="s">
        <v>60</v>
      </c>
      <c r="M3227" s="112" t="s">
        <v>67</v>
      </c>
      <c r="N3227" s="105">
        <v>480</v>
      </c>
      <c r="O3227" s="105">
        <v>3</v>
      </c>
      <c r="P3227" s="105">
        <v>5</v>
      </c>
      <c r="Q3227" s="105">
        <v>90</v>
      </c>
      <c r="R3227" s="106">
        <v>50</v>
      </c>
      <c r="S3227" s="127"/>
      <c r="T3227" s="127"/>
      <c r="U3227" s="127"/>
      <c r="V3227" s="127"/>
      <c r="W3227" s="127"/>
      <c r="X3227" s="127"/>
      <c r="Y3227" s="127"/>
      <c r="Z3227" s="127"/>
      <c r="AA3227" s="134"/>
    </row>
    <row r="3228" spans="1:31" ht="13.5" thickBot="1" x14ac:dyDescent="0.25">
      <c r="A3228" s="141"/>
      <c r="B3228" s="128"/>
      <c r="C3228" s="128"/>
      <c r="D3228" s="145"/>
      <c r="E3228" s="128"/>
      <c r="F3228" s="128"/>
      <c r="G3228" s="128"/>
      <c r="H3228" s="128"/>
      <c r="I3228" s="128"/>
      <c r="J3228" s="138"/>
      <c r="K3228" s="107" t="s">
        <v>14</v>
      </c>
      <c r="L3228" s="108" t="s">
        <v>60</v>
      </c>
      <c r="M3228" s="113" t="s">
        <v>68</v>
      </c>
      <c r="N3228" s="109">
        <v>480</v>
      </c>
      <c r="O3228" s="109">
        <v>3</v>
      </c>
      <c r="P3228" s="109">
        <v>5</v>
      </c>
      <c r="Q3228" s="109">
        <v>90</v>
      </c>
      <c r="R3228" s="110"/>
      <c r="S3228" s="128"/>
      <c r="T3228" s="128"/>
      <c r="U3228" s="128"/>
      <c r="V3228" s="128"/>
      <c r="W3228" s="128"/>
      <c r="X3228" s="128"/>
      <c r="Y3228" s="128"/>
      <c r="Z3228" s="128"/>
      <c r="AA3228" s="135"/>
    </row>
    <row r="3229" spans="1:31" x14ac:dyDescent="0.2">
      <c r="A3229" s="139" t="s">
        <v>1294</v>
      </c>
      <c r="B3229" s="126" t="s">
        <v>76</v>
      </c>
      <c r="C3229" s="142">
        <v>43666</v>
      </c>
      <c r="D3229" s="143" t="s">
        <v>78</v>
      </c>
      <c r="E3229" s="126"/>
      <c r="F3229" s="126"/>
      <c r="G3229" s="126"/>
      <c r="H3229" s="126"/>
      <c r="I3229" s="126"/>
      <c r="J3229" s="136" t="s">
        <v>79</v>
      </c>
      <c r="K3229" s="100" t="s">
        <v>23</v>
      </c>
      <c r="L3229" s="93" t="s">
        <v>60</v>
      </c>
      <c r="M3229" s="111" t="s">
        <v>182</v>
      </c>
      <c r="N3229" s="101">
        <v>480</v>
      </c>
      <c r="O3229" s="101">
        <v>3</v>
      </c>
      <c r="P3229" s="101">
        <v>65</v>
      </c>
      <c r="Q3229" s="101">
        <v>90</v>
      </c>
      <c r="R3229" s="102"/>
      <c r="S3229" s="126" t="s">
        <v>72</v>
      </c>
      <c r="T3229" s="126">
        <v>3</v>
      </c>
      <c r="U3229" s="126">
        <v>65</v>
      </c>
      <c r="V3229" s="126">
        <v>40</v>
      </c>
      <c r="W3229" s="126">
        <v>30</v>
      </c>
      <c r="X3229" s="126">
        <v>5288.35</v>
      </c>
      <c r="Y3229" s="126" t="s">
        <v>75</v>
      </c>
      <c r="Z3229" s="126"/>
      <c r="AA3229" s="133" t="s">
        <v>85</v>
      </c>
      <c r="AE3229" t="str">
        <f>IF(P3229&gt;U3229,"XXXX","")</f>
        <v/>
      </c>
    </row>
    <row r="3230" spans="1:31" x14ac:dyDescent="0.2">
      <c r="A3230" s="140"/>
      <c r="B3230" s="127"/>
      <c r="C3230" s="127"/>
      <c r="D3230" s="144"/>
      <c r="E3230" s="127"/>
      <c r="F3230" s="127"/>
      <c r="G3230" s="127"/>
      <c r="H3230" s="127"/>
      <c r="I3230" s="127"/>
      <c r="J3230" s="137"/>
      <c r="K3230" s="103" t="s">
        <v>13</v>
      </c>
      <c r="L3230" s="104" t="s">
        <v>60</v>
      </c>
      <c r="M3230" s="112" t="s">
        <v>67</v>
      </c>
      <c r="N3230" s="105">
        <v>480</v>
      </c>
      <c r="O3230" s="105">
        <v>3</v>
      </c>
      <c r="P3230" s="105">
        <v>5</v>
      </c>
      <c r="Q3230" s="105">
        <v>90</v>
      </c>
      <c r="R3230" s="106">
        <v>50</v>
      </c>
      <c r="S3230" s="127"/>
      <c r="T3230" s="127"/>
      <c r="U3230" s="127"/>
      <c r="V3230" s="127"/>
      <c r="W3230" s="127"/>
      <c r="X3230" s="127"/>
      <c r="Y3230" s="127"/>
      <c r="Z3230" s="127"/>
      <c r="AA3230" s="134"/>
    </row>
    <row r="3231" spans="1:31" ht="13.5" thickBot="1" x14ac:dyDescent="0.25">
      <c r="A3231" s="141"/>
      <c r="B3231" s="128"/>
      <c r="C3231" s="128"/>
      <c r="D3231" s="145"/>
      <c r="E3231" s="128"/>
      <c r="F3231" s="128"/>
      <c r="G3231" s="128"/>
      <c r="H3231" s="128"/>
      <c r="I3231" s="128"/>
      <c r="J3231" s="138"/>
      <c r="K3231" s="107" t="s">
        <v>14</v>
      </c>
      <c r="L3231" s="108" t="s">
        <v>60</v>
      </c>
      <c r="M3231" s="113" t="s">
        <v>68</v>
      </c>
      <c r="N3231" s="109">
        <v>480</v>
      </c>
      <c r="O3231" s="109">
        <v>3</v>
      </c>
      <c r="P3231" s="109">
        <v>5</v>
      </c>
      <c r="Q3231" s="109">
        <v>90</v>
      </c>
      <c r="R3231" s="110"/>
      <c r="S3231" s="128"/>
      <c r="T3231" s="128"/>
      <c r="U3231" s="128"/>
      <c r="V3231" s="128"/>
      <c r="W3231" s="128"/>
      <c r="X3231" s="128"/>
      <c r="Y3231" s="128"/>
      <c r="Z3231" s="128"/>
      <c r="AA3231" s="135"/>
    </row>
    <row r="3232" spans="1:31" x14ac:dyDescent="0.2">
      <c r="A3232" s="139" t="s">
        <v>1295</v>
      </c>
      <c r="B3232" s="126" t="s">
        <v>76</v>
      </c>
      <c r="C3232" s="142">
        <v>43666</v>
      </c>
      <c r="D3232" s="143" t="s">
        <v>78</v>
      </c>
      <c r="E3232" s="126"/>
      <c r="F3232" s="126"/>
      <c r="G3232" s="126"/>
      <c r="H3232" s="126"/>
      <c r="I3232" s="126"/>
      <c r="J3232" s="136" t="s">
        <v>79</v>
      </c>
      <c r="K3232" s="100" t="s">
        <v>23</v>
      </c>
      <c r="L3232" s="93" t="s">
        <v>60</v>
      </c>
      <c r="M3232" s="111" t="s">
        <v>182</v>
      </c>
      <c r="N3232" s="101">
        <v>480</v>
      </c>
      <c r="O3232" s="101">
        <v>3</v>
      </c>
      <c r="P3232" s="101">
        <v>65</v>
      </c>
      <c r="Q3232" s="101">
        <v>100</v>
      </c>
      <c r="R3232" s="102"/>
      <c r="S3232" s="126" t="s">
        <v>72</v>
      </c>
      <c r="T3232" s="126">
        <v>3</v>
      </c>
      <c r="U3232" s="126">
        <v>65</v>
      </c>
      <c r="V3232" s="126">
        <v>40</v>
      </c>
      <c r="W3232" s="126">
        <v>30</v>
      </c>
      <c r="X3232" s="126">
        <v>5288.35</v>
      </c>
      <c r="Y3232" s="126" t="s">
        <v>75</v>
      </c>
      <c r="Z3232" s="126"/>
      <c r="AA3232" s="133" t="s">
        <v>85</v>
      </c>
      <c r="AE3232" t="str">
        <f>IF(P3232&gt;U3232,"XXXX","")</f>
        <v/>
      </c>
    </row>
    <row r="3233" spans="1:31" x14ac:dyDescent="0.2">
      <c r="A3233" s="140"/>
      <c r="B3233" s="127"/>
      <c r="C3233" s="127"/>
      <c r="D3233" s="144"/>
      <c r="E3233" s="127"/>
      <c r="F3233" s="127"/>
      <c r="G3233" s="127"/>
      <c r="H3233" s="127"/>
      <c r="I3233" s="127"/>
      <c r="J3233" s="137"/>
      <c r="K3233" s="103" t="s">
        <v>13</v>
      </c>
      <c r="L3233" s="104" t="s">
        <v>60</v>
      </c>
      <c r="M3233" s="112" t="s">
        <v>67</v>
      </c>
      <c r="N3233" s="105">
        <v>480</v>
      </c>
      <c r="O3233" s="105">
        <v>3</v>
      </c>
      <c r="P3233" s="105">
        <v>5</v>
      </c>
      <c r="Q3233" s="105">
        <v>90</v>
      </c>
      <c r="R3233" s="106">
        <v>50</v>
      </c>
      <c r="S3233" s="127"/>
      <c r="T3233" s="127"/>
      <c r="U3233" s="127"/>
      <c r="V3233" s="127"/>
      <c r="W3233" s="127"/>
      <c r="X3233" s="127"/>
      <c r="Y3233" s="127"/>
      <c r="Z3233" s="127"/>
      <c r="AA3233" s="134"/>
    </row>
    <row r="3234" spans="1:31" ht="13.5" thickBot="1" x14ac:dyDescent="0.25">
      <c r="A3234" s="141"/>
      <c r="B3234" s="128"/>
      <c r="C3234" s="128"/>
      <c r="D3234" s="145"/>
      <c r="E3234" s="128"/>
      <c r="F3234" s="128"/>
      <c r="G3234" s="128"/>
      <c r="H3234" s="128"/>
      <c r="I3234" s="128"/>
      <c r="J3234" s="138"/>
      <c r="K3234" s="107" t="s">
        <v>14</v>
      </c>
      <c r="L3234" s="108" t="s">
        <v>60</v>
      </c>
      <c r="M3234" s="113" t="s">
        <v>68</v>
      </c>
      <c r="N3234" s="109">
        <v>480</v>
      </c>
      <c r="O3234" s="109">
        <v>3</v>
      </c>
      <c r="P3234" s="109">
        <v>5</v>
      </c>
      <c r="Q3234" s="109">
        <v>90</v>
      </c>
      <c r="R3234" s="110"/>
      <c r="S3234" s="128"/>
      <c r="T3234" s="128"/>
      <c r="U3234" s="128"/>
      <c r="V3234" s="128"/>
      <c r="W3234" s="128"/>
      <c r="X3234" s="128"/>
      <c r="Y3234" s="128"/>
      <c r="Z3234" s="128"/>
      <c r="AA3234" s="135"/>
    </row>
    <row r="3235" spans="1:31" x14ac:dyDescent="0.2">
      <c r="A3235" s="139" t="s">
        <v>1296</v>
      </c>
      <c r="B3235" s="126" t="s">
        <v>76</v>
      </c>
      <c r="C3235" s="142">
        <v>43666</v>
      </c>
      <c r="D3235" s="143" t="s">
        <v>78</v>
      </c>
      <c r="E3235" s="126"/>
      <c r="F3235" s="126"/>
      <c r="G3235" s="126"/>
      <c r="H3235" s="126"/>
      <c r="I3235" s="126"/>
      <c r="J3235" s="136" t="s">
        <v>79</v>
      </c>
      <c r="K3235" s="100" t="s">
        <v>23</v>
      </c>
      <c r="L3235" s="93" t="s">
        <v>60</v>
      </c>
      <c r="M3235" s="111" t="s">
        <v>182</v>
      </c>
      <c r="N3235" s="101">
        <v>480</v>
      </c>
      <c r="O3235" s="101">
        <v>3</v>
      </c>
      <c r="P3235" s="101">
        <v>65</v>
      </c>
      <c r="Q3235" s="101">
        <v>110</v>
      </c>
      <c r="R3235" s="102"/>
      <c r="S3235" s="126" t="s">
        <v>72</v>
      </c>
      <c r="T3235" s="126">
        <v>3</v>
      </c>
      <c r="U3235" s="126">
        <v>65</v>
      </c>
      <c r="V3235" s="126">
        <v>40</v>
      </c>
      <c r="W3235" s="126">
        <v>30</v>
      </c>
      <c r="X3235" s="126">
        <v>5288.35</v>
      </c>
      <c r="Y3235" s="126" t="s">
        <v>75</v>
      </c>
      <c r="Z3235" s="126"/>
      <c r="AA3235" s="133" t="s">
        <v>85</v>
      </c>
      <c r="AE3235" t="str">
        <f>IF(P3235&gt;U3235,"XXXX","")</f>
        <v/>
      </c>
    </row>
    <row r="3236" spans="1:31" x14ac:dyDescent="0.2">
      <c r="A3236" s="140"/>
      <c r="B3236" s="127"/>
      <c r="C3236" s="127"/>
      <c r="D3236" s="144"/>
      <c r="E3236" s="127"/>
      <c r="F3236" s="127"/>
      <c r="G3236" s="127"/>
      <c r="H3236" s="127"/>
      <c r="I3236" s="127"/>
      <c r="J3236" s="137"/>
      <c r="K3236" s="103" t="s">
        <v>13</v>
      </c>
      <c r="L3236" s="104" t="s">
        <v>60</v>
      </c>
      <c r="M3236" s="112" t="s">
        <v>67</v>
      </c>
      <c r="N3236" s="105">
        <v>480</v>
      </c>
      <c r="O3236" s="105">
        <v>3</v>
      </c>
      <c r="P3236" s="105">
        <v>5</v>
      </c>
      <c r="Q3236" s="105">
        <v>90</v>
      </c>
      <c r="R3236" s="106">
        <v>50</v>
      </c>
      <c r="S3236" s="127"/>
      <c r="T3236" s="127"/>
      <c r="U3236" s="127"/>
      <c r="V3236" s="127"/>
      <c r="W3236" s="127"/>
      <c r="X3236" s="127"/>
      <c r="Y3236" s="127"/>
      <c r="Z3236" s="127"/>
      <c r="AA3236" s="134"/>
    </row>
    <row r="3237" spans="1:31" ht="13.5" thickBot="1" x14ac:dyDescent="0.25">
      <c r="A3237" s="141"/>
      <c r="B3237" s="128"/>
      <c r="C3237" s="128"/>
      <c r="D3237" s="145"/>
      <c r="E3237" s="128"/>
      <c r="F3237" s="128"/>
      <c r="G3237" s="128"/>
      <c r="H3237" s="128"/>
      <c r="I3237" s="128"/>
      <c r="J3237" s="138"/>
      <c r="K3237" s="107" t="s">
        <v>14</v>
      </c>
      <c r="L3237" s="108" t="s">
        <v>60</v>
      </c>
      <c r="M3237" s="113" t="s">
        <v>68</v>
      </c>
      <c r="N3237" s="109">
        <v>480</v>
      </c>
      <c r="O3237" s="109">
        <v>3</v>
      </c>
      <c r="P3237" s="109">
        <v>5</v>
      </c>
      <c r="Q3237" s="109">
        <v>90</v>
      </c>
      <c r="R3237" s="110"/>
      <c r="S3237" s="128"/>
      <c r="T3237" s="128"/>
      <c r="U3237" s="128"/>
      <c r="V3237" s="128"/>
      <c r="W3237" s="128"/>
      <c r="X3237" s="128"/>
      <c r="Y3237" s="128"/>
      <c r="Z3237" s="128"/>
      <c r="AA3237" s="135"/>
    </row>
    <row r="3238" spans="1:31" x14ac:dyDescent="0.2">
      <c r="A3238" s="139" t="s">
        <v>1297</v>
      </c>
      <c r="B3238" s="126" t="s">
        <v>76</v>
      </c>
      <c r="C3238" s="142">
        <v>43666</v>
      </c>
      <c r="D3238" s="143" t="s">
        <v>78</v>
      </c>
      <c r="E3238" s="126"/>
      <c r="F3238" s="126"/>
      <c r="G3238" s="126"/>
      <c r="H3238" s="126"/>
      <c r="I3238" s="126"/>
      <c r="J3238" s="136" t="s">
        <v>79</v>
      </c>
      <c r="K3238" s="100" t="s">
        <v>23</v>
      </c>
      <c r="L3238" s="93" t="s">
        <v>60</v>
      </c>
      <c r="M3238" s="111" t="s">
        <v>182</v>
      </c>
      <c r="N3238" s="101">
        <v>480</v>
      </c>
      <c r="O3238" s="101">
        <v>3</v>
      </c>
      <c r="P3238" s="101">
        <v>65</v>
      </c>
      <c r="Q3238" s="101">
        <v>125</v>
      </c>
      <c r="R3238" s="102"/>
      <c r="S3238" s="126" t="s">
        <v>72</v>
      </c>
      <c r="T3238" s="126">
        <v>3</v>
      </c>
      <c r="U3238" s="126">
        <v>65</v>
      </c>
      <c r="V3238" s="126">
        <v>40</v>
      </c>
      <c r="W3238" s="126">
        <v>30</v>
      </c>
      <c r="X3238" s="126">
        <v>5288.35</v>
      </c>
      <c r="Y3238" s="126" t="s">
        <v>75</v>
      </c>
      <c r="Z3238" s="126"/>
      <c r="AA3238" s="133" t="s">
        <v>85</v>
      </c>
      <c r="AE3238" t="str">
        <f>IF(P3238&gt;U3238,"XXXX","")</f>
        <v/>
      </c>
    </row>
    <row r="3239" spans="1:31" x14ac:dyDescent="0.2">
      <c r="A3239" s="140"/>
      <c r="B3239" s="127"/>
      <c r="C3239" s="127"/>
      <c r="D3239" s="144"/>
      <c r="E3239" s="127"/>
      <c r="F3239" s="127"/>
      <c r="G3239" s="127"/>
      <c r="H3239" s="127"/>
      <c r="I3239" s="127"/>
      <c r="J3239" s="137"/>
      <c r="K3239" s="103" t="s">
        <v>13</v>
      </c>
      <c r="L3239" s="104" t="s">
        <v>60</v>
      </c>
      <c r="M3239" s="112" t="s">
        <v>67</v>
      </c>
      <c r="N3239" s="105">
        <v>480</v>
      </c>
      <c r="O3239" s="105">
        <v>3</v>
      </c>
      <c r="P3239" s="105">
        <v>5</v>
      </c>
      <c r="Q3239" s="105">
        <v>90</v>
      </c>
      <c r="R3239" s="106">
        <v>50</v>
      </c>
      <c r="S3239" s="127"/>
      <c r="T3239" s="127"/>
      <c r="U3239" s="127"/>
      <c r="V3239" s="127"/>
      <c r="W3239" s="127"/>
      <c r="X3239" s="127"/>
      <c r="Y3239" s="127"/>
      <c r="Z3239" s="127"/>
      <c r="AA3239" s="134"/>
    </row>
    <row r="3240" spans="1:31" ht="13.5" thickBot="1" x14ac:dyDescent="0.25">
      <c r="A3240" s="141"/>
      <c r="B3240" s="128"/>
      <c r="C3240" s="128"/>
      <c r="D3240" s="145"/>
      <c r="E3240" s="128"/>
      <c r="F3240" s="128"/>
      <c r="G3240" s="128"/>
      <c r="H3240" s="128"/>
      <c r="I3240" s="128"/>
      <c r="J3240" s="138"/>
      <c r="K3240" s="107" t="s">
        <v>14</v>
      </c>
      <c r="L3240" s="108" t="s">
        <v>60</v>
      </c>
      <c r="M3240" s="113" t="s">
        <v>68</v>
      </c>
      <c r="N3240" s="109">
        <v>480</v>
      </c>
      <c r="O3240" s="109">
        <v>3</v>
      </c>
      <c r="P3240" s="109">
        <v>5</v>
      </c>
      <c r="Q3240" s="109">
        <v>90</v>
      </c>
      <c r="R3240" s="110"/>
      <c r="S3240" s="128"/>
      <c r="T3240" s="128"/>
      <c r="U3240" s="128"/>
      <c r="V3240" s="128"/>
      <c r="W3240" s="128"/>
      <c r="X3240" s="128"/>
      <c r="Y3240" s="128"/>
      <c r="Z3240" s="128"/>
      <c r="AA3240" s="135"/>
    </row>
    <row r="3241" spans="1:31" x14ac:dyDescent="0.2">
      <c r="A3241" s="139" t="s">
        <v>1298</v>
      </c>
      <c r="B3241" s="126" t="s">
        <v>76</v>
      </c>
      <c r="C3241" s="142">
        <v>43666</v>
      </c>
      <c r="D3241" s="143" t="s">
        <v>78</v>
      </c>
      <c r="E3241" s="126"/>
      <c r="F3241" s="126"/>
      <c r="G3241" s="126"/>
      <c r="H3241" s="126"/>
      <c r="I3241" s="126"/>
      <c r="J3241" s="136" t="s">
        <v>79</v>
      </c>
      <c r="K3241" s="100" t="s">
        <v>23</v>
      </c>
      <c r="L3241" s="93" t="s">
        <v>60</v>
      </c>
      <c r="M3241" s="111" t="s">
        <v>182</v>
      </c>
      <c r="N3241" s="101">
        <v>480</v>
      </c>
      <c r="O3241" s="101">
        <v>3</v>
      </c>
      <c r="P3241" s="101">
        <v>65</v>
      </c>
      <c r="Q3241" s="101">
        <v>70</v>
      </c>
      <c r="R3241" s="102"/>
      <c r="S3241" s="126" t="s">
        <v>72</v>
      </c>
      <c r="T3241" s="126">
        <v>3</v>
      </c>
      <c r="U3241" s="126">
        <v>65</v>
      </c>
      <c r="V3241" s="126">
        <v>52</v>
      </c>
      <c r="W3241" s="126">
        <v>40</v>
      </c>
      <c r="X3241" s="126">
        <v>5288.35</v>
      </c>
      <c r="Y3241" s="126" t="s">
        <v>75</v>
      </c>
      <c r="Z3241" s="126"/>
      <c r="AA3241" s="133" t="s">
        <v>85</v>
      </c>
      <c r="AE3241" t="str">
        <f>IF(P3241&gt;U3241,"XXXX","")</f>
        <v/>
      </c>
    </row>
    <row r="3242" spans="1:31" x14ac:dyDescent="0.2">
      <c r="A3242" s="140"/>
      <c r="B3242" s="127"/>
      <c r="C3242" s="127"/>
      <c r="D3242" s="144"/>
      <c r="E3242" s="127"/>
      <c r="F3242" s="127"/>
      <c r="G3242" s="127"/>
      <c r="H3242" s="127"/>
      <c r="I3242" s="127"/>
      <c r="J3242" s="137"/>
      <c r="K3242" s="103" t="s">
        <v>13</v>
      </c>
      <c r="L3242" s="104" t="s">
        <v>60</v>
      </c>
      <c r="M3242" s="112" t="s">
        <v>67</v>
      </c>
      <c r="N3242" s="105">
        <v>480</v>
      </c>
      <c r="O3242" s="105">
        <v>3</v>
      </c>
      <c r="P3242" s="105">
        <v>5</v>
      </c>
      <c r="Q3242" s="105">
        <v>90</v>
      </c>
      <c r="R3242" s="106">
        <v>50</v>
      </c>
      <c r="S3242" s="127"/>
      <c r="T3242" s="127"/>
      <c r="U3242" s="127"/>
      <c r="V3242" s="127"/>
      <c r="W3242" s="127"/>
      <c r="X3242" s="127"/>
      <c r="Y3242" s="127"/>
      <c r="Z3242" s="127"/>
      <c r="AA3242" s="134"/>
    </row>
    <row r="3243" spans="1:31" ht="13.5" thickBot="1" x14ac:dyDescent="0.25">
      <c r="A3243" s="141"/>
      <c r="B3243" s="128"/>
      <c r="C3243" s="128"/>
      <c r="D3243" s="145"/>
      <c r="E3243" s="128"/>
      <c r="F3243" s="128"/>
      <c r="G3243" s="128"/>
      <c r="H3243" s="128"/>
      <c r="I3243" s="128"/>
      <c r="J3243" s="138"/>
      <c r="K3243" s="107" t="s">
        <v>14</v>
      </c>
      <c r="L3243" s="108" t="s">
        <v>60</v>
      </c>
      <c r="M3243" s="113" t="s">
        <v>68</v>
      </c>
      <c r="N3243" s="109">
        <v>480</v>
      </c>
      <c r="O3243" s="109">
        <v>3</v>
      </c>
      <c r="P3243" s="109">
        <v>5</v>
      </c>
      <c r="Q3243" s="109">
        <v>90</v>
      </c>
      <c r="R3243" s="110"/>
      <c r="S3243" s="128"/>
      <c r="T3243" s="128"/>
      <c r="U3243" s="128"/>
      <c r="V3243" s="128"/>
      <c r="W3243" s="128"/>
      <c r="X3243" s="128"/>
      <c r="Y3243" s="128"/>
      <c r="Z3243" s="128"/>
      <c r="AA3243" s="135"/>
    </row>
    <row r="3244" spans="1:31" x14ac:dyDescent="0.2">
      <c r="A3244" s="139" t="s">
        <v>1299</v>
      </c>
      <c r="B3244" s="126" t="s">
        <v>76</v>
      </c>
      <c r="C3244" s="142">
        <v>43666</v>
      </c>
      <c r="D3244" s="143" t="s">
        <v>78</v>
      </c>
      <c r="E3244" s="126"/>
      <c r="F3244" s="126"/>
      <c r="G3244" s="126"/>
      <c r="H3244" s="126"/>
      <c r="I3244" s="126"/>
      <c r="J3244" s="136" t="s">
        <v>79</v>
      </c>
      <c r="K3244" s="100" t="s">
        <v>23</v>
      </c>
      <c r="L3244" s="93" t="s">
        <v>60</v>
      </c>
      <c r="M3244" s="111" t="s">
        <v>182</v>
      </c>
      <c r="N3244" s="101">
        <v>480</v>
      </c>
      <c r="O3244" s="101">
        <v>3</v>
      </c>
      <c r="P3244" s="101">
        <v>65</v>
      </c>
      <c r="Q3244" s="101">
        <v>80</v>
      </c>
      <c r="R3244" s="102"/>
      <c r="S3244" s="126" t="s">
        <v>72</v>
      </c>
      <c r="T3244" s="126">
        <v>3</v>
      </c>
      <c r="U3244" s="126">
        <v>65</v>
      </c>
      <c r="V3244" s="126">
        <v>52</v>
      </c>
      <c r="W3244" s="126">
        <v>40</v>
      </c>
      <c r="X3244" s="126">
        <v>5288.35</v>
      </c>
      <c r="Y3244" s="126" t="s">
        <v>75</v>
      </c>
      <c r="Z3244" s="126"/>
      <c r="AA3244" s="133" t="s">
        <v>85</v>
      </c>
      <c r="AE3244" t="str">
        <f>IF(P3244&gt;U3244,"XXXX","")</f>
        <v/>
      </c>
    </row>
    <row r="3245" spans="1:31" x14ac:dyDescent="0.2">
      <c r="A3245" s="140"/>
      <c r="B3245" s="127"/>
      <c r="C3245" s="127"/>
      <c r="D3245" s="144"/>
      <c r="E3245" s="127"/>
      <c r="F3245" s="127"/>
      <c r="G3245" s="127"/>
      <c r="H3245" s="127"/>
      <c r="I3245" s="127"/>
      <c r="J3245" s="137"/>
      <c r="K3245" s="103" t="s">
        <v>13</v>
      </c>
      <c r="L3245" s="104" t="s">
        <v>60</v>
      </c>
      <c r="M3245" s="112" t="s">
        <v>67</v>
      </c>
      <c r="N3245" s="105">
        <v>480</v>
      </c>
      <c r="O3245" s="105">
        <v>3</v>
      </c>
      <c r="P3245" s="105">
        <v>5</v>
      </c>
      <c r="Q3245" s="105">
        <v>90</v>
      </c>
      <c r="R3245" s="106">
        <v>50</v>
      </c>
      <c r="S3245" s="127"/>
      <c r="T3245" s="127"/>
      <c r="U3245" s="127"/>
      <c r="V3245" s="127"/>
      <c r="W3245" s="127"/>
      <c r="X3245" s="127"/>
      <c r="Y3245" s="127"/>
      <c r="Z3245" s="127"/>
      <c r="AA3245" s="134"/>
    </row>
    <row r="3246" spans="1:31" ht="13.5" thickBot="1" x14ac:dyDescent="0.25">
      <c r="A3246" s="141"/>
      <c r="B3246" s="128"/>
      <c r="C3246" s="128"/>
      <c r="D3246" s="145"/>
      <c r="E3246" s="128"/>
      <c r="F3246" s="128"/>
      <c r="G3246" s="128"/>
      <c r="H3246" s="128"/>
      <c r="I3246" s="128"/>
      <c r="J3246" s="138"/>
      <c r="K3246" s="107" t="s">
        <v>14</v>
      </c>
      <c r="L3246" s="108" t="s">
        <v>60</v>
      </c>
      <c r="M3246" s="113" t="s">
        <v>68</v>
      </c>
      <c r="N3246" s="109">
        <v>480</v>
      </c>
      <c r="O3246" s="109">
        <v>3</v>
      </c>
      <c r="P3246" s="109">
        <v>5</v>
      </c>
      <c r="Q3246" s="109">
        <v>90</v>
      </c>
      <c r="R3246" s="110"/>
      <c r="S3246" s="128"/>
      <c r="T3246" s="128"/>
      <c r="U3246" s="128"/>
      <c r="V3246" s="128"/>
      <c r="W3246" s="128"/>
      <c r="X3246" s="128"/>
      <c r="Y3246" s="128"/>
      <c r="Z3246" s="128"/>
      <c r="AA3246" s="135"/>
    </row>
    <row r="3247" spans="1:31" x14ac:dyDescent="0.2">
      <c r="A3247" s="139" t="s">
        <v>1300</v>
      </c>
      <c r="B3247" s="126" t="s">
        <v>76</v>
      </c>
      <c r="C3247" s="142">
        <v>43666</v>
      </c>
      <c r="D3247" s="143" t="s">
        <v>78</v>
      </c>
      <c r="E3247" s="126"/>
      <c r="F3247" s="126"/>
      <c r="G3247" s="126"/>
      <c r="H3247" s="126"/>
      <c r="I3247" s="126"/>
      <c r="J3247" s="136" t="s">
        <v>79</v>
      </c>
      <c r="K3247" s="100" t="s">
        <v>23</v>
      </c>
      <c r="L3247" s="93" t="s">
        <v>60</v>
      </c>
      <c r="M3247" s="111" t="s">
        <v>182</v>
      </c>
      <c r="N3247" s="101">
        <v>480</v>
      </c>
      <c r="O3247" s="101">
        <v>3</v>
      </c>
      <c r="P3247" s="101">
        <v>65</v>
      </c>
      <c r="Q3247" s="101">
        <v>90</v>
      </c>
      <c r="R3247" s="102"/>
      <c r="S3247" s="126" t="s">
        <v>72</v>
      </c>
      <c r="T3247" s="126">
        <v>3</v>
      </c>
      <c r="U3247" s="126">
        <v>65</v>
      </c>
      <c r="V3247" s="126">
        <v>52</v>
      </c>
      <c r="W3247" s="126">
        <v>40</v>
      </c>
      <c r="X3247" s="126">
        <v>5288.35</v>
      </c>
      <c r="Y3247" s="126" t="s">
        <v>75</v>
      </c>
      <c r="Z3247" s="126"/>
      <c r="AA3247" s="133" t="s">
        <v>85</v>
      </c>
      <c r="AE3247" t="str">
        <f>IF(P3247&gt;U3247,"XXXX","")</f>
        <v/>
      </c>
    </row>
    <row r="3248" spans="1:31" x14ac:dyDescent="0.2">
      <c r="A3248" s="140"/>
      <c r="B3248" s="127"/>
      <c r="C3248" s="127"/>
      <c r="D3248" s="144"/>
      <c r="E3248" s="127"/>
      <c r="F3248" s="127"/>
      <c r="G3248" s="127"/>
      <c r="H3248" s="127"/>
      <c r="I3248" s="127"/>
      <c r="J3248" s="137"/>
      <c r="K3248" s="103" t="s">
        <v>13</v>
      </c>
      <c r="L3248" s="104" t="s">
        <v>60</v>
      </c>
      <c r="M3248" s="112" t="s">
        <v>67</v>
      </c>
      <c r="N3248" s="105">
        <v>480</v>
      </c>
      <c r="O3248" s="105">
        <v>3</v>
      </c>
      <c r="P3248" s="105">
        <v>5</v>
      </c>
      <c r="Q3248" s="105">
        <v>90</v>
      </c>
      <c r="R3248" s="106">
        <v>50</v>
      </c>
      <c r="S3248" s="127"/>
      <c r="T3248" s="127"/>
      <c r="U3248" s="127"/>
      <c r="V3248" s="127"/>
      <c r="W3248" s="127"/>
      <c r="X3248" s="127"/>
      <c r="Y3248" s="127"/>
      <c r="Z3248" s="127"/>
      <c r="AA3248" s="134"/>
    </row>
    <row r="3249" spans="1:31" ht="13.5" thickBot="1" x14ac:dyDescent="0.25">
      <c r="A3249" s="141"/>
      <c r="B3249" s="128"/>
      <c r="C3249" s="128"/>
      <c r="D3249" s="145"/>
      <c r="E3249" s="128"/>
      <c r="F3249" s="128"/>
      <c r="G3249" s="128"/>
      <c r="H3249" s="128"/>
      <c r="I3249" s="128"/>
      <c r="J3249" s="138"/>
      <c r="K3249" s="107" t="s">
        <v>14</v>
      </c>
      <c r="L3249" s="108" t="s">
        <v>60</v>
      </c>
      <c r="M3249" s="113" t="s">
        <v>68</v>
      </c>
      <c r="N3249" s="109">
        <v>480</v>
      </c>
      <c r="O3249" s="109">
        <v>3</v>
      </c>
      <c r="P3249" s="109">
        <v>5</v>
      </c>
      <c r="Q3249" s="109">
        <v>90</v>
      </c>
      <c r="R3249" s="110"/>
      <c r="S3249" s="128"/>
      <c r="T3249" s="128"/>
      <c r="U3249" s="128"/>
      <c r="V3249" s="128"/>
      <c r="W3249" s="128"/>
      <c r="X3249" s="128"/>
      <c r="Y3249" s="128"/>
      <c r="Z3249" s="128"/>
      <c r="AA3249" s="135"/>
    </row>
    <row r="3250" spans="1:31" x14ac:dyDescent="0.2">
      <c r="A3250" s="139" t="s">
        <v>1301</v>
      </c>
      <c r="B3250" s="126" t="s">
        <v>76</v>
      </c>
      <c r="C3250" s="142">
        <v>43666</v>
      </c>
      <c r="D3250" s="143" t="s">
        <v>78</v>
      </c>
      <c r="E3250" s="126"/>
      <c r="F3250" s="126"/>
      <c r="G3250" s="126"/>
      <c r="H3250" s="126"/>
      <c r="I3250" s="126"/>
      <c r="J3250" s="136" t="s">
        <v>79</v>
      </c>
      <c r="K3250" s="100" t="s">
        <v>23</v>
      </c>
      <c r="L3250" s="93" t="s">
        <v>60</v>
      </c>
      <c r="M3250" s="111" t="s">
        <v>182</v>
      </c>
      <c r="N3250" s="101">
        <v>480</v>
      </c>
      <c r="O3250" s="101">
        <v>3</v>
      </c>
      <c r="P3250" s="101">
        <v>65</v>
      </c>
      <c r="Q3250" s="101">
        <v>100</v>
      </c>
      <c r="R3250" s="102"/>
      <c r="S3250" s="126" t="s">
        <v>72</v>
      </c>
      <c r="T3250" s="126">
        <v>3</v>
      </c>
      <c r="U3250" s="126">
        <v>65</v>
      </c>
      <c r="V3250" s="126">
        <v>52</v>
      </c>
      <c r="W3250" s="126">
        <v>40</v>
      </c>
      <c r="X3250" s="126">
        <v>5288.35</v>
      </c>
      <c r="Y3250" s="126" t="s">
        <v>75</v>
      </c>
      <c r="Z3250" s="126"/>
      <c r="AA3250" s="133" t="s">
        <v>85</v>
      </c>
      <c r="AE3250" t="str">
        <f>IF(P3250&gt;U3250,"XXXX","")</f>
        <v/>
      </c>
    </row>
    <row r="3251" spans="1:31" x14ac:dyDescent="0.2">
      <c r="A3251" s="140"/>
      <c r="B3251" s="127"/>
      <c r="C3251" s="127"/>
      <c r="D3251" s="144"/>
      <c r="E3251" s="127"/>
      <c r="F3251" s="127"/>
      <c r="G3251" s="127"/>
      <c r="H3251" s="127"/>
      <c r="I3251" s="127"/>
      <c r="J3251" s="137"/>
      <c r="K3251" s="103" t="s">
        <v>13</v>
      </c>
      <c r="L3251" s="104" t="s">
        <v>60</v>
      </c>
      <c r="M3251" s="112" t="s">
        <v>67</v>
      </c>
      <c r="N3251" s="105">
        <v>480</v>
      </c>
      <c r="O3251" s="105">
        <v>3</v>
      </c>
      <c r="P3251" s="105">
        <v>5</v>
      </c>
      <c r="Q3251" s="105">
        <v>90</v>
      </c>
      <c r="R3251" s="106">
        <v>50</v>
      </c>
      <c r="S3251" s="127"/>
      <c r="T3251" s="127"/>
      <c r="U3251" s="127"/>
      <c r="V3251" s="127"/>
      <c r="W3251" s="127"/>
      <c r="X3251" s="127"/>
      <c r="Y3251" s="127"/>
      <c r="Z3251" s="127"/>
      <c r="AA3251" s="134"/>
    </row>
    <row r="3252" spans="1:31" ht="13.5" thickBot="1" x14ac:dyDescent="0.25">
      <c r="A3252" s="141"/>
      <c r="B3252" s="128"/>
      <c r="C3252" s="128"/>
      <c r="D3252" s="145"/>
      <c r="E3252" s="128"/>
      <c r="F3252" s="128"/>
      <c r="G3252" s="128"/>
      <c r="H3252" s="128"/>
      <c r="I3252" s="128"/>
      <c r="J3252" s="138"/>
      <c r="K3252" s="107" t="s">
        <v>14</v>
      </c>
      <c r="L3252" s="108" t="s">
        <v>60</v>
      </c>
      <c r="M3252" s="113" t="s">
        <v>68</v>
      </c>
      <c r="N3252" s="109">
        <v>480</v>
      </c>
      <c r="O3252" s="109">
        <v>3</v>
      </c>
      <c r="P3252" s="109">
        <v>5</v>
      </c>
      <c r="Q3252" s="109">
        <v>90</v>
      </c>
      <c r="R3252" s="110"/>
      <c r="S3252" s="128"/>
      <c r="T3252" s="128"/>
      <c r="U3252" s="128"/>
      <c r="V3252" s="128"/>
      <c r="W3252" s="128"/>
      <c r="X3252" s="128"/>
      <c r="Y3252" s="128"/>
      <c r="Z3252" s="128"/>
      <c r="AA3252" s="135"/>
    </row>
    <row r="3253" spans="1:31" x14ac:dyDescent="0.2">
      <c r="A3253" s="139" t="s">
        <v>1302</v>
      </c>
      <c r="B3253" s="126" t="s">
        <v>76</v>
      </c>
      <c r="C3253" s="142">
        <v>43666</v>
      </c>
      <c r="D3253" s="143" t="s">
        <v>78</v>
      </c>
      <c r="E3253" s="126"/>
      <c r="F3253" s="126"/>
      <c r="G3253" s="126"/>
      <c r="H3253" s="126"/>
      <c r="I3253" s="126"/>
      <c r="J3253" s="136" t="s">
        <v>79</v>
      </c>
      <c r="K3253" s="100" t="s">
        <v>23</v>
      </c>
      <c r="L3253" s="93" t="s">
        <v>60</v>
      </c>
      <c r="M3253" s="111" t="s">
        <v>182</v>
      </c>
      <c r="N3253" s="101">
        <v>480</v>
      </c>
      <c r="O3253" s="101">
        <v>3</v>
      </c>
      <c r="P3253" s="101">
        <v>65</v>
      </c>
      <c r="Q3253" s="101">
        <v>110</v>
      </c>
      <c r="R3253" s="102"/>
      <c r="S3253" s="126" t="s">
        <v>72</v>
      </c>
      <c r="T3253" s="126">
        <v>3</v>
      </c>
      <c r="U3253" s="126">
        <v>65</v>
      </c>
      <c r="V3253" s="126">
        <v>52</v>
      </c>
      <c r="W3253" s="126">
        <v>40</v>
      </c>
      <c r="X3253" s="126">
        <v>5288.35</v>
      </c>
      <c r="Y3253" s="126" t="s">
        <v>75</v>
      </c>
      <c r="Z3253" s="126"/>
      <c r="AA3253" s="133" t="s">
        <v>85</v>
      </c>
      <c r="AE3253" t="str">
        <f>IF(P3253&gt;U3253,"XXXX","")</f>
        <v/>
      </c>
    </row>
    <row r="3254" spans="1:31" x14ac:dyDescent="0.2">
      <c r="A3254" s="140"/>
      <c r="B3254" s="127"/>
      <c r="C3254" s="127"/>
      <c r="D3254" s="144"/>
      <c r="E3254" s="127"/>
      <c r="F3254" s="127"/>
      <c r="G3254" s="127"/>
      <c r="H3254" s="127"/>
      <c r="I3254" s="127"/>
      <c r="J3254" s="137"/>
      <c r="K3254" s="103" t="s">
        <v>13</v>
      </c>
      <c r="L3254" s="104" t="s">
        <v>60</v>
      </c>
      <c r="M3254" s="112" t="s">
        <v>67</v>
      </c>
      <c r="N3254" s="105">
        <v>480</v>
      </c>
      <c r="O3254" s="105">
        <v>3</v>
      </c>
      <c r="P3254" s="105">
        <v>5</v>
      </c>
      <c r="Q3254" s="105">
        <v>90</v>
      </c>
      <c r="R3254" s="106">
        <v>50</v>
      </c>
      <c r="S3254" s="127"/>
      <c r="T3254" s="127"/>
      <c r="U3254" s="127"/>
      <c r="V3254" s="127"/>
      <c r="W3254" s="127"/>
      <c r="X3254" s="127"/>
      <c r="Y3254" s="127"/>
      <c r="Z3254" s="127"/>
      <c r="AA3254" s="134"/>
    </row>
    <row r="3255" spans="1:31" ht="13.5" thickBot="1" x14ac:dyDescent="0.25">
      <c r="A3255" s="141"/>
      <c r="B3255" s="128"/>
      <c r="C3255" s="128"/>
      <c r="D3255" s="145"/>
      <c r="E3255" s="128"/>
      <c r="F3255" s="128"/>
      <c r="G3255" s="128"/>
      <c r="H3255" s="128"/>
      <c r="I3255" s="128"/>
      <c r="J3255" s="138"/>
      <c r="K3255" s="107" t="s">
        <v>14</v>
      </c>
      <c r="L3255" s="108" t="s">
        <v>60</v>
      </c>
      <c r="M3255" s="113" t="s">
        <v>68</v>
      </c>
      <c r="N3255" s="109">
        <v>480</v>
      </c>
      <c r="O3255" s="109">
        <v>3</v>
      </c>
      <c r="P3255" s="109">
        <v>5</v>
      </c>
      <c r="Q3255" s="109">
        <v>90</v>
      </c>
      <c r="R3255" s="110"/>
      <c r="S3255" s="128"/>
      <c r="T3255" s="128"/>
      <c r="U3255" s="128"/>
      <c r="V3255" s="128"/>
      <c r="W3255" s="128"/>
      <c r="X3255" s="128"/>
      <c r="Y3255" s="128"/>
      <c r="Z3255" s="128"/>
      <c r="AA3255" s="135"/>
    </row>
    <row r="3256" spans="1:31" x14ac:dyDescent="0.2">
      <c r="A3256" s="139" t="s">
        <v>1303</v>
      </c>
      <c r="B3256" s="126" t="s">
        <v>76</v>
      </c>
      <c r="C3256" s="142">
        <v>43666</v>
      </c>
      <c r="D3256" s="143" t="s">
        <v>78</v>
      </c>
      <c r="E3256" s="126"/>
      <c r="F3256" s="126"/>
      <c r="G3256" s="126"/>
      <c r="H3256" s="126"/>
      <c r="I3256" s="126"/>
      <c r="J3256" s="136" t="s">
        <v>79</v>
      </c>
      <c r="K3256" s="100" t="s">
        <v>23</v>
      </c>
      <c r="L3256" s="93" t="s">
        <v>60</v>
      </c>
      <c r="M3256" s="111" t="s">
        <v>182</v>
      </c>
      <c r="N3256" s="101">
        <v>480</v>
      </c>
      <c r="O3256" s="101">
        <v>3</v>
      </c>
      <c r="P3256" s="101">
        <v>65</v>
      </c>
      <c r="Q3256" s="101">
        <v>125</v>
      </c>
      <c r="R3256" s="102"/>
      <c r="S3256" s="126" t="s">
        <v>72</v>
      </c>
      <c r="T3256" s="126">
        <v>3</v>
      </c>
      <c r="U3256" s="126">
        <v>65</v>
      </c>
      <c r="V3256" s="126">
        <v>52</v>
      </c>
      <c r="W3256" s="126">
        <v>40</v>
      </c>
      <c r="X3256" s="126">
        <v>5288.35</v>
      </c>
      <c r="Y3256" s="126" t="s">
        <v>75</v>
      </c>
      <c r="Z3256" s="126"/>
      <c r="AA3256" s="133" t="s">
        <v>85</v>
      </c>
      <c r="AE3256" t="str">
        <f>IF(P3256&gt;U3256,"XXXX","")</f>
        <v/>
      </c>
    </row>
    <row r="3257" spans="1:31" x14ac:dyDescent="0.2">
      <c r="A3257" s="140"/>
      <c r="B3257" s="127"/>
      <c r="C3257" s="127"/>
      <c r="D3257" s="144"/>
      <c r="E3257" s="127"/>
      <c r="F3257" s="127"/>
      <c r="G3257" s="127"/>
      <c r="H3257" s="127"/>
      <c r="I3257" s="127"/>
      <c r="J3257" s="137"/>
      <c r="K3257" s="103" t="s">
        <v>13</v>
      </c>
      <c r="L3257" s="104" t="s">
        <v>60</v>
      </c>
      <c r="M3257" s="112" t="s">
        <v>67</v>
      </c>
      <c r="N3257" s="105">
        <v>480</v>
      </c>
      <c r="O3257" s="105">
        <v>3</v>
      </c>
      <c r="P3257" s="105">
        <v>5</v>
      </c>
      <c r="Q3257" s="105">
        <v>90</v>
      </c>
      <c r="R3257" s="106">
        <v>50</v>
      </c>
      <c r="S3257" s="127"/>
      <c r="T3257" s="127"/>
      <c r="U3257" s="127"/>
      <c r="V3257" s="127"/>
      <c r="W3257" s="127"/>
      <c r="X3257" s="127"/>
      <c r="Y3257" s="127"/>
      <c r="Z3257" s="127"/>
      <c r="AA3257" s="134"/>
    </row>
    <row r="3258" spans="1:31" ht="13.5" thickBot="1" x14ac:dyDescent="0.25">
      <c r="A3258" s="141"/>
      <c r="B3258" s="128"/>
      <c r="C3258" s="128"/>
      <c r="D3258" s="145"/>
      <c r="E3258" s="128"/>
      <c r="F3258" s="128"/>
      <c r="G3258" s="128"/>
      <c r="H3258" s="128"/>
      <c r="I3258" s="128"/>
      <c r="J3258" s="138"/>
      <c r="K3258" s="107" t="s">
        <v>14</v>
      </c>
      <c r="L3258" s="108" t="s">
        <v>60</v>
      </c>
      <c r="M3258" s="113" t="s">
        <v>68</v>
      </c>
      <c r="N3258" s="109">
        <v>480</v>
      </c>
      <c r="O3258" s="109">
        <v>3</v>
      </c>
      <c r="P3258" s="109">
        <v>5</v>
      </c>
      <c r="Q3258" s="109">
        <v>90</v>
      </c>
      <c r="R3258" s="110"/>
      <c r="S3258" s="128"/>
      <c r="T3258" s="128"/>
      <c r="U3258" s="128"/>
      <c r="V3258" s="128"/>
      <c r="W3258" s="128"/>
      <c r="X3258" s="128"/>
      <c r="Y3258" s="128"/>
      <c r="Z3258" s="128"/>
      <c r="AA3258" s="135"/>
    </row>
    <row r="3259" spans="1:31" x14ac:dyDescent="0.2">
      <c r="A3259" s="139" t="s">
        <v>1304</v>
      </c>
      <c r="B3259" s="126" t="s">
        <v>76</v>
      </c>
      <c r="C3259" s="142">
        <v>43666</v>
      </c>
      <c r="D3259" s="143" t="s">
        <v>78</v>
      </c>
      <c r="E3259" s="126"/>
      <c r="F3259" s="126"/>
      <c r="G3259" s="126"/>
      <c r="H3259" s="126"/>
      <c r="I3259" s="126"/>
      <c r="J3259" s="136" t="s">
        <v>79</v>
      </c>
      <c r="K3259" s="100" t="s">
        <v>23</v>
      </c>
      <c r="L3259" s="93" t="s">
        <v>60</v>
      </c>
      <c r="M3259" s="111" t="s">
        <v>182</v>
      </c>
      <c r="N3259" s="101">
        <v>480</v>
      </c>
      <c r="O3259" s="101">
        <v>3</v>
      </c>
      <c r="P3259" s="101">
        <v>65</v>
      </c>
      <c r="Q3259" s="101">
        <v>90</v>
      </c>
      <c r="R3259" s="102"/>
      <c r="S3259" s="126" t="s">
        <v>72</v>
      </c>
      <c r="T3259" s="126">
        <v>3</v>
      </c>
      <c r="U3259" s="126">
        <v>65</v>
      </c>
      <c r="V3259" s="126">
        <v>65</v>
      </c>
      <c r="W3259" s="126">
        <v>50</v>
      </c>
      <c r="X3259" s="126">
        <v>5288.35</v>
      </c>
      <c r="Y3259" s="126" t="s">
        <v>75</v>
      </c>
      <c r="Z3259" s="126"/>
      <c r="AA3259" s="133" t="s">
        <v>85</v>
      </c>
      <c r="AE3259" t="str">
        <f>IF(P3259&gt;U3259,"XXXX","")</f>
        <v/>
      </c>
    </row>
    <row r="3260" spans="1:31" x14ac:dyDescent="0.2">
      <c r="A3260" s="140"/>
      <c r="B3260" s="127"/>
      <c r="C3260" s="127"/>
      <c r="D3260" s="144"/>
      <c r="E3260" s="127"/>
      <c r="F3260" s="127"/>
      <c r="G3260" s="127"/>
      <c r="H3260" s="127"/>
      <c r="I3260" s="127"/>
      <c r="J3260" s="137"/>
      <c r="K3260" s="103" t="s">
        <v>13</v>
      </c>
      <c r="L3260" s="104" t="s">
        <v>60</v>
      </c>
      <c r="M3260" s="112" t="s">
        <v>67</v>
      </c>
      <c r="N3260" s="105">
        <v>480</v>
      </c>
      <c r="O3260" s="105">
        <v>3</v>
      </c>
      <c r="P3260" s="105">
        <v>5</v>
      </c>
      <c r="Q3260" s="105">
        <v>90</v>
      </c>
      <c r="R3260" s="106">
        <v>50</v>
      </c>
      <c r="S3260" s="127"/>
      <c r="T3260" s="127"/>
      <c r="U3260" s="127"/>
      <c r="V3260" s="127"/>
      <c r="W3260" s="127"/>
      <c r="X3260" s="127"/>
      <c r="Y3260" s="127"/>
      <c r="Z3260" s="127"/>
      <c r="AA3260" s="134"/>
    </row>
    <row r="3261" spans="1:31" ht="13.5" thickBot="1" x14ac:dyDescent="0.25">
      <c r="A3261" s="141"/>
      <c r="B3261" s="128"/>
      <c r="C3261" s="128"/>
      <c r="D3261" s="145"/>
      <c r="E3261" s="128"/>
      <c r="F3261" s="128"/>
      <c r="G3261" s="128"/>
      <c r="H3261" s="128"/>
      <c r="I3261" s="128"/>
      <c r="J3261" s="138"/>
      <c r="K3261" s="107" t="s">
        <v>14</v>
      </c>
      <c r="L3261" s="108" t="s">
        <v>60</v>
      </c>
      <c r="M3261" s="113" t="s">
        <v>68</v>
      </c>
      <c r="N3261" s="109">
        <v>480</v>
      </c>
      <c r="O3261" s="109">
        <v>3</v>
      </c>
      <c r="P3261" s="109">
        <v>5</v>
      </c>
      <c r="Q3261" s="109">
        <v>90</v>
      </c>
      <c r="R3261" s="110"/>
      <c r="S3261" s="128"/>
      <c r="T3261" s="128"/>
      <c r="U3261" s="128"/>
      <c r="V3261" s="128"/>
      <c r="W3261" s="128"/>
      <c r="X3261" s="128"/>
      <c r="Y3261" s="128"/>
      <c r="Z3261" s="128"/>
      <c r="AA3261" s="135"/>
    </row>
    <row r="3262" spans="1:31" x14ac:dyDescent="0.2">
      <c r="A3262" s="139" t="s">
        <v>1305</v>
      </c>
      <c r="B3262" s="126" t="s">
        <v>76</v>
      </c>
      <c r="C3262" s="142">
        <v>43666</v>
      </c>
      <c r="D3262" s="143" t="s">
        <v>78</v>
      </c>
      <c r="E3262" s="126"/>
      <c r="F3262" s="126"/>
      <c r="G3262" s="126"/>
      <c r="H3262" s="126"/>
      <c r="I3262" s="126"/>
      <c r="J3262" s="136" t="s">
        <v>79</v>
      </c>
      <c r="K3262" s="100" t="s">
        <v>23</v>
      </c>
      <c r="L3262" s="93" t="s">
        <v>60</v>
      </c>
      <c r="M3262" s="111" t="s">
        <v>182</v>
      </c>
      <c r="N3262" s="101">
        <v>480</v>
      </c>
      <c r="O3262" s="101">
        <v>3</v>
      </c>
      <c r="P3262" s="101">
        <v>65</v>
      </c>
      <c r="Q3262" s="101">
        <v>100</v>
      </c>
      <c r="R3262" s="102"/>
      <c r="S3262" s="126" t="s">
        <v>72</v>
      </c>
      <c r="T3262" s="126">
        <v>3</v>
      </c>
      <c r="U3262" s="126">
        <v>65</v>
      </c>
      <c r="V3262" s="126">
        <v>65</v>
      </c>
      <c r="W3262" s="126">
        <v>50</v>
      </c>
      <c r="X3262" s="126">
        <v>5288.35</v>
      </c>
      <c r="Y3262" s="126" t="s">
        <v>75</v>
      </c>
      <c r="Z3262" s="126"/>
      <c r="AA3262" s="133" t="s">
        <v>85</v>
      </c>
      <c r="AE3262" t="str">
        <f>IF(P3262&gt;U3262,"XXXX","")</f>
        <v/>
      </c>
    </row>
    <row r="3263" spans="1:31" x14ac:dyDescent="0.2">
      <c r="A3263" s="140"/>
      <c r="B3263" s="127"/>
      <c r="C3263" s="127"/>
      <c r="D3263" s="144"/>
      <c r="E3263" s="127"/>
      <c r="F3263" s="127"/>
      <c r="G3263" s="127"/>
      <c r="H3263" s="127"/>
      <c r="I3263" s="127"/>
      <c r="J3263" s="137"/>
      <c r="K3263" s="103" t="s">
        <v>13</v>
      </c>
      <c r="L3263" s="104" t="s">
        <v>60</v>
      </c>
      <c r="M3263" s="112" t="s">
        <v>67</v>
      </c>
      <c r="N3263" s="105">
        <v>480</v>
      </c>
      <c r="O3263" s="105">
        <v>3</v>
      </c>
      <c r="P3263" s="105">
        <v>5</v>
      </c>
      <c r="Q3263" s="105">
        <v>90</v>
      </c>
      <c r="R3263" s="106">
        <v>50</v>
      </c>
      <c r="S3263" s="127"/>
      <c r="T3263" s="127"/>
      <c r="U3263" s="127"/>
      <c r="V3263" s="127"/>
      <c r="W3263" s="127"/>
      <c r="X3263" s="127"/>
      <c r="Y3263" s="127"/>
      <c r="Z3263" s="127"/>
      <c r="AA3263" s="134"/>
    </row>
    <row r="3264" spans="1:31" ht="13.5" thickBot="1" x14ac:dyDescent="0.25">
      <c r="A3264" s="141"/>
      <c r="B3264" s="128"/>
      <c r="C3264" s="128"/>
      <c r="D3264" s="145"/>
      <c r="E3264" s="128"/>
      <c r="F3264" s="128"/>
      <c r="G3264" s="128"/>
      <c r="H3264" s="128"/>
      <c r="I3264" s="128"/>
      <c r="J3264" s="138"/>
      <c r="K3264" s="107" t="s">
        <v>14</v>
      </c>
      <c r="L3264" s="108" t="s">
        <v>60</v>
      </c>
      <c r="M3264" s="113" t="s">
        <v>68</v>
      </c>
      <c r="N3264" s="109">
        <v>480</v>
      </c>
      <c r="O3264" s="109">
        <v>3</v>
      </c>
      <c r="P3264" s="109">
        <v>5</v>
      </c>
      <c r="Q3264" s="109">
        <v>90</v>
      </c>
      <c r="R3264" s="110"/>
      <c r="S3264" s="128"/>
      <c r="T3264" s="128"/>
      <c r="U3264" s="128"/>
      <c r="V3264" s="128"/>
      <c r="W3264" s="128"/>
      <c r="X3264" s="128"/>
      <c r="Y3264" s="128"/>
      <c r="Z3264" s="128"/>
      <c r="AA3264" s="135"/>
    </row>
    <row r="3265" spans="1:31" x14ac:dyDescent="0.2">
      <c r="A3265" s="139" t="s">
        <v>1306</v>
      </c>
      <c r="B3265" s="126" t="s">
        <v>76</v>
      </c>
      <c r="C3265" s="142">
        <v>43666</v>
      </c>
      <c r="D3265" s="143" t="s">
        <v>78</v>
      </c>
      <c r="E3265" s="126"/>
      <c r="F3265" s="126"/>
      <c r="G3265" s="126"/>
      <c r="H3265" s="126"/>
      <c r="I3265" s="126"/>
      <c r="J3265" s="136" t="s">
        <v>79</v>
      </c>
      <c r="K3265" s="100" t="s">
        <v>23</v>
      </c>
      <c r="L3265" s="93" t="s">
        <v>60</v>
      </c>
      <c r="M3265" s="111" t="s">
        <v>182</v>
      </c>
      <c r="N3265" s="101">
        <v>480</v>
      </c>
      <c r="O3265" s="101">
        <v>3</v>
      </c>
      <c r="P3265" s="101">
        <v>65</v>
      </c>
      <c r="Q3265" s="101">
        <v>110</v>
      </c>
      <c r="R3265" s="102"/>
      <c r="S3265" s="126" t="s">
        <v>72</v>
      </c>
      <c r="T3265" s="126">
        <v>3</v>
      </c>
      <c r="U3265" s="126">
        <v>65</v>
      </c>
      <c r="V3265" s="126">
        <v>65</v>
      </c>
      <c r="W3265" s="126">
        <v>50</v>
      </c>
      <c r="X3265" s="126">
        <v>5288.35</v>
      </c>
      <c r="Y3265" s="126" t="s">
        <v>75</v>
      </c>
      <c r="Z3265" s="126"/>
      <c r="AA3265" s="133" t="s">
        <v>85</v>
      </c>
      <c r="AE3265" t="str">
        <f>IF(P3265&gt;U3265,"XXXX","")</f>
        <v/>
      </c>
    </row>
    <row r="3266" spans="1:31" x14ac:dyDescent="0.2">
      <c r="A3266" s="140"/>
      <c r="B3266" s="127"/>
      <c r="C3266" s="127"/>
      <c r="D3266" s="144"/>
      <c r="E3266" s="127"/>
      <c r="F3266" s="127"/>
      <c r="G3266" s="127"/>
      <c r="H3266" s="127"/>
      <c r="I3266" s="127"/>
      <c r="J3266" s="137"/>
      <c r="K3266" s="103" t="s">
        <v>13</v>
      </c>
      <c r="L3266" s="104" t="s">
        <v>60</v>
      </c>
      <c r="M3266" s="112" t="s">
        <v>67</v>
      </c>
      <c r="N3266" s="105">
        <v>480</v>
      </c>
      <c r="O3266" s="105">
        <v>3</v>
      </c>
      <c r="P3266" s="105">
        <v>5</v>
      </c>
      <c r="Q3266" s="105">
        <v>90</v>
      </c>
      <c r="R3266" s="106">
        <v>50</v>
      </c>
      <c r="S3266" s="127"/>
      <c r="T3266" s="127"/>
      <c r="U3266" s="127"/>
      <c r="V3266" s="127"/>
      <c r="W3266" s="127"/>
      <c r="X3266" s="127"/>
      <c r="Y3266" s="127"/>
      <c r="Z3266" s="127"/>
      <c r="AA3266" s="134"/>
    </row>
    <row r="3267" spans="1:31" ht="13.5" thickBot="1" x14ac:dyDescent="0.25">
      <c r="A3267" s="141"/>
      <c r="B3267" s="128"/>
      <c r="C3267" s="128"/>
      <c r="D3267" s="145"/>
      <c r="E3267" s="128"/>
      <c r="F3267" s="128"/>
      <c r="G3267" s="128"/>
      <c r="H3267" s="128"/>
      <c r="I3267" s="128"/>
      <c r="J3267" s="138"/>
      <c r="K3267" s="107" t="s">
        <v>14</v>
      </c>
      <c r="L3267" s="108" t="s">
        <v>60</v>
      </c>
      <c r="M3267" s="113" t="s">
        <v>68</v>
      </c>
      <c r="N3267" s="109">
        <v>480</v>
      </c>
      <c r="O3267" s="109">
        <v>3</v>
      </c>
      <c r="P3267" s="109">
        <v>5</v>
      </c>
      <c r="Q3267" s="109">
        <v>90</v>
      </c>
      <c r="R3267" s="110"/>
      <c r="S3267" s="128"/>
      <c r="T3267" s="128"/>
      <c r="U3267" s="128"/>
      <c r="V3267" s="128"/>
      <c r="W3267" s="128"/>
      <c r="X3267" s="128"/>
      <c r="Y3267" s="128"/>
      <c r="Z3267" s="128"/>
      <c r="AA3267" s="135"/>
    </row>
    <row r="3268" spans="1:31" x14ac:dyDescent="0.2">
      <c r="A3268" s="139" t="s">
        <v>1307</v>
      </c>
      <c r="B3268" s="126" t="s">
        <v>76</v>
      </c>
      <c r="C3268" s="142">
        <v>43666</v>
      </c>
      <c r="D3268" s="143" t="s">
        <v>78</v>
      </c>
      <c r="E3268" s="126"/>
      <c r="F3268" s="126"/>
      <c r="G3268" s="126"/>
      <c r="H3268" s="126"/>
      <c r="I3268" s="126"/>
      <c r="J3268" s="136" t="s">
        <v>79</v>
      </c>
      <c r="K3268" s="100" t="s">
        <v>23</v>
      </c>
      <c r="L3268" s="93" t="s">
        <v>60</v>
      </c>
      <c r="M3268" s="111" t="s">
        <v>182</v>
      </c>
      <c r="N3268" s="101">
        <v>480</v>
      </c>
      <c r="O3268" s="101">
        <v>3</v>
      </c>
      <c r="P3268" s="101">
        <v>65</v>
      </c>
      <c r="Q3268" s="101">
        <v>125</v>
      </c>
      <c r="R3268" s="102"/>
      <c r="S3268" s="126" t="s">
        <v>72</v>
      </c>
      <c r="T3268" s="126">
        <v>3</v>
      </c>
      <c r="U3268" s="126">
        <v>65</v>
      </c>
      <c r="V3268" s="126">
        <v>65</v>
      </c>
      <c r="W3268" s="126">
        <v>50</v>
      </c>
      <c r="X3268" s="126">
        <v>5288.35</v>
      </c>
      <c r="Y3268" s="126" t="s">
        <v>75</v>
      </c>
      <c r="Z3268" s="126"/>
      <c r="AA3268" s="133" t="s">
        <v>85</v>
      </c>
      <c r="AE3268" t="str">
        <f>IF(P3268&gt;U3268,"XXXX","")</f>
        <v/>
      </c>
    </row>
    <row r="3269" spans="1:31" x14ac:dyDescent="0.2">
      <c r="A3269" s="140"/>
      <c r="B3269" s="127"/>
      <c r="C3269" s="127"/>
      <c r="D3269" s="144"/>
      <c r="E3269" s="127"/>
      <c r="F3269" s="127"/>
      <c r="G3269" s="127"/>
      <c r="H3269" s="127"/>
      <c r="I3269" s="127"/>
      <c r="J3269" s="137"/>
      <c r="K3269" s="103" t="s">
        <v>13</v>
      </c>
      <c r="L3269" s="104" t="s">
        <v>60</v>
      </c>
      <c r="M3269" s="112" t="s">
        <v>67</v>
      </c>
      <c r="N3269" s="105">
        <v>480</v>
      </c>
      <c r="O3269" s="105">
        <v>3</v>
      </c>
      <c r="P3269" s="105">
        <v>5</v>
      </c>
      <c r="Q3269" s="105">
        <v>90</v>
      </c>
      <c r="R3269" s="106">
        <v>50</v>
      </c>
      <c r="S3269" s="127"/>
      <c r="T3269" s="127"/>
      <c r="U3269" s="127"/>
      <c r="V3269" s="127"/>
      <c r="W3269" s="127"/>
      <c r="X3269" s="127"/>
      <c r="Y3269" s="127"/>
      <c r="Z3269" s="127"/>
      <c r="AA3269" s="134"/>
    </row>
    <row r="3270" spans="1:31" ht="13.5" thickBot="1" x14ac:dyDescent="0.25">
      <c r="A3270" s="141"/>
      <c r="B3270" s="128"/>
      <c r="C3270" s="128"/>
      <c r="D3270" s="145"/>
      <c r="E3270" s="128"/>
      <c r="F3270" s="128"/>
      <c r="G3270" s="128"/>
      <c r="H3270" s="128"/>
      <c r="I3270" s="128"/>
      <c r="J3270" s="138"/>
      <c r="K3270" s="107" t="s">
        <v>14</v>
      </c>
      <c r="L3270" s="108" t="s">
        <v>60</v>
      </c>
      <c r="M3270" s="113" t="s">
        <v>68</v>
      </c>
      <c r="N3270" s="109">
        <v>480</v>
      </c>
      <c r="O3270" s="109">
        <v>3</v>
      </c>
      <c r="P3270" s="109">
        <v>5</v>
      </c>
      <c r="Q3270" s="109">
        <v>90</v>
      </c>
      <c r="R3270" s="110"/>
      <c r="S3270" s="128"/>
      <c r="T3270" s="128"/>
      <c r="U3270" s="128"/>
      <c r="V3270" s="128"/>
      <c r="W3270" s="128"/>
      <c r="X3270" s="128"/>
      <c r="Y3270" s="128"/>
      <c r="Z3270" s="128"/>
      <c r="AA3270" s="135"/>
    </row>
    <row r="3271" spans="1:31" x14ac:dyDescent="0.2">
      <c r="A3271" s="139" t="s">
        <v>1308</v>
      </c>
      <c r="B3271" s="126" t="s">
        <v>76</v>
      </c>
      <c r="C3271" s="142">
        <v>43666</v>
      </c>
      <c r="D3271" s="143" t="s">
        <v>78</v>
      </c>
      <c r="E3271" s="126"/>
      <c r="F3271" s="126"/>
      <c r="G3271" s="126"/>
      <c r="H3271" s="126"/>
      <c r="I3271" s="126"/>
      <c r="J3271" s="136" t="s">
        <v>79</v>
      </c>
      <c r="K3271" s="100" t="s">
        <v>23</v>
      </c>
      <c r="L3271" s="93" t="s">
        <v>60</v>
      </c>
      <c r="M3271" s="111" t="s">
        <v>182</v>
      </c>
      <c r="N3271" s="101">
        <v>600</v>
      </c>
      <c r="O3271" s="101">
        <v>3</v>
      </c>
      <c r="P3271" s="101">
        <v>25</v>
      </c>
      <c r="Q3271" s="101">
        <v>50</v>
      </c>
      <c r="R3271" s="102"/>
      <c r="S3271" s="126" t="s">
        <v>73</v>
      </c>
      <c r="T3271" s="126">
        <v>3</v>
      </c>
      <c r="U3271" s="126">
        <v>25</v>
      </c>
      <c r="V3271" s="126">
        <v>32</v>
      </c>
      <c r="W3271" s="126">
        <v>30</v>
      </c>
      <c r="X3271" s="126">
        <v>5288.35</v>
      </c>
      <c r="Y3271" s="126" t="s">
        <v>75</v>
      </c>
      <c r="Z3271" s="126"/>
      <c r="AA3271" s="133" t="s">
        <v>85</v>
      </c>
      <c r="AE3271" t="str">
        <f>IF(P3271&gt;U3271,"XXXX","")</f>
        <v/>
      </c>
    </row>
    <row r="3272" spans="1:31" x14ac:dyDescent="0.2">
      <c r="A3272" s="140"/>
      <c r="B3272" s="127"/>
      <c r="C3272" s="127"/>
      <c r="D3272" s="144"/>
      <c r="E3272" s="127"/>
      <c r="F3272" s="127"/>
      <c r="G3272" s="127"/>
      <c r="H3272" s="127"/>
      <c r="I3272" s="127"/>
      <c r="J3272" s="137"/>
      <c r="K3272" s="103" t="s">
        <v>13</v>
      </c>
      <c r="L3272" s="104" t="s">
        <v>60</v>
      </c>
      <c r="M3272" s="112" t="s">
        <v>67</v>
      </c>
      <c r="N3272" s="105">
        <v>600</v>
      </c>
      <c r="O3272" s="105">
        <v>3</v>
      </c>
      <c r="P3272" s="105">
        <v>5</v>
      </c>
      <c r="Q3272" s="105">
        <v>90</v>
      </c>
      <c r="R3272" s="106">
        <v>50</v>
      </c>
      <c r="S3272" s="127"/>
      <c r="T3272" s="127"/>
      <c r="U3272" s="127"/>
      <c r="V3272" s="127"/>
      <c r="W3272" s="127"/>
      <c r="X3272" s="127"/>
      <c r="Y3272" s="127"/>
      <c r="Z3272" s="127"/>
      <c r="AA3272" s="134"/>
    </row>
    <row r="3273" spans="1:31" ht="13.5" thickBot="1" x14ac:dyDescent="0.25">
      <c r="A3273" s="141"/>
      <c r="B3273" s="128"/>
      <c r="C3273" s="128"/>
      <c r="D3273" s="145"/>
      <c r="E3273" s="128"/>
      <c r="F3273" s="128"/>
      <c r="G3273" s="128"/>
      <c r="H3273" s="128"/>
      <c r="I3273" s="128"/>
      <c r="J3273" s="138"/>
      <c r="K3273" s="107" t="s">
        <v>14</v>
      </c>
      <c r="L3273" s="108" t="s">
        <v>60</v>
      </c>
      <c r="M3273" s="113" t="s">
        <v>68</v>
      </c>
      <c r="N3273" s="109">
        <v>600</v>
      </c>
      <c r="O3273" s="109">
        <v>3</v>
      </c>
      <c r="P3273" s="109">
        <v>5</v>
      </c>
      <c r="Q3273" s="109">
        <v>90</v>
      </c>
      <c r="R3273" s="110"/>
      <c r="S3273" s="128"/>
      <c r="T3273" s="128"/>
      <c r="U3273" s="128"/>
      <c r="V3273" s="128"/>
      <c r="W3273" s="128"/>
      <c r="X3273" s="128"/>
      <c r="Y3273" s="128"/>
      <c r="Z3273" s="128"/>
      <c r="AA3273" s="135"/>
    </row>
    <row r="3274" spans="1:31" x14ac:dyDescent="0.2">
      <c r="A3274" s="139" t="s">
        <v>1309</v>
      </c>
      <c r="B3274" s="126" t="s">
        <v>76</v>
      </c>
      <c r="C3274" s="142">
        <v>43666</v>
      </c>
      <c r="D3274" s="143" t="s">
        <v>78</v>
      </c>
      <c r="E3274" s="126"/>
      <c r="F3274" s="126"/>
      <c r="G3274" s="126"/>
      <c r="H3274" s="126"/>
      <c r="I3274" s="126"/>
      <c r="J3274" s="136" t="s">
        <v>79</v>
      </c>
      <c r="K3274" s="100" t="s">
        <v>23</v>
      </c>
      <c r="L3274" s="93" t="s">
        <v>60</v>
      </c>
      <c r="M3274" s="111" t="s">
        <v>182</v>
      </c>
      <c r="N3274" s="101">
        <v>600</v>
      </c>
      <c r="O3274" s="101">
        <v>3</v>
      </c>
      <c r="P3274" s="101">
        <v>25</v>
      </c>
      <c r="Q3274" s="101">
        <v>60</v>
      </c>
      <c r="R3274" s="102"/>
      <c r="S3274" s="126" t="s">
        <v>73</v>
      </c>
      <c r="T3274" s="126">
        <v>3</v>
      </c>
      <c r="U3274" s="126">
        <v>25</v>
      </c>
      <c r="V3274" s="126">
        <v>32</v>
      </c>
      <c r="W3274" s="126">
        <v>30</v>
      </c>
      <c r="X3274" s="126">
        <v>5288.35</v>
      </c>
      <c r="Y3274" s="126" t="s">
        <v>75</v>
      </c>
      <c r="Z3274" s="126"/>
      <c r="AA3274" s="133" t="s">
        <v>85</v>
      </c>
      <c r="AE3274" t="str">
        <f>IF(P3274&gt;U3274,"XXXX","")</f>
        <v/>
      </c>
    </row>
    <row r="3275" spans="1:31" x14ac:dyDescent="0.2">
      <c r="A3275" s="140"/>
      <c r="B3275" s="127"/>
      <c r="C3275" s="127"/>
      <c r="D3275" s="144"/>
      <c r="E3275" s="127"/>
      <c r="F3275" s="127"/>
      <c r="G3275" s="127"/>
      <c r="H3275" s="127"/>
      <c r="I3275" s="127"/>
      <c r="J3275" s="137"/>
      <c r="K3275" s="103" t="s">
        <v>13</v>
      </c>
      <c r="L3275" s="104" t="s">
        <v>60</v>
      </c>
      <c r="M3275" s="112" t="s">
        <v>67</v>
      </c>
      <c r="N3275" s="105">
        <v>600</v>
      </c>
      <c r="O3275" s="105">
        <v>3</v>
      </c>
      <c r="P3275" s="105">
        <v>5</v>
      </c>
      <c r="Q3275" s="105">
        <v>90</v>
      </c>
      <c r="R3275" s="106">
        <v>50</v>
      </c>
      <c r="S3275" s="127"/>
      <c r="T3275" s="127"/>
      <c r="U3275" s="127"/>
      <c r="V3275" s="127"/>
      <c r="W3275" s="127"/>
      <c r="X3275" s="127"/>
      <c r="Y3275" s="127"/>
      <c r="Z3275" s="127"/>
      <c r="AA3275" s="134"/>
    </row>
    <row r="3276" spans="1:31" ht="13.5" thickBot="1" x14ac:dyDescent="0.25">
      <c r="A3276" s="141"/>
      <c r="B3276" s="128"/>
      <c r="C3276" s="128"/>
      <c r="D3276" s="145"/>
      <c r="E3276" s="128"/>
      <c r="F3276" s="128"/>
      <c r="G3276" s="128"/>
      <c r="H3276" s="128"/>
      <c r="I3276" s="128"/>
      <c r="J3276" s="138"/>
      <c r="K3276" s="107" t="s">
        <v>14</v>
      </c>
      <c r="L3276" s="108" t="s">
        <v>60</v>
      </c>
      <c r="M3276" s="113" t="s">
        <v>68</v>
      </c>
      <c r="N3276" s="109">
        <v>600</v>
      </c>
      <c r="O3276" s="109">
        <v>3</v>
      </c>
      <c r="P3276" s="109">
        <v>5</v>
      </c>
      <c r="Q3276" s="109">
        <v>90</v>
      </c>
      <c r="R3276" s="110"/>
      <c r="S3276" s="128"/>
      <c r="T3276" s="128"/>
      <c r="U3276" s="128"/>
      <c r="V3276" s="128"/>
      <c r="W3276" s="128"/>
      <c r="X3276" s="128"/>
      <c r="Y3276" s="128"/>
      <c r="Z3276" s="128"/>
      <c r="AA3276" s="135"/>
    </row>
    <row r="3277" spans="1:31" x14ac:dyDescent="0.2">
      <c r="A3277" s="139" t="s">
        <v>1310</v>
      </c>
      <c r="B3277" s="126" t="s">
        <v>76</v>
      </c>
      <c r="C3277" s="142">
        <v>43666</v>
      </c>
      <c r="D3277" s="143" t="s">
        <v>78</v>
      </c>
      <c r="E3277" s="126"/>
      <c r="F3277" s="126"/>
      <c r="G3277" s="126"/>
      <c r="H3277" s="126"/>
      <c r="I3277" s="126"/>
      <c r="J3277" s="136" t="s">
        <v>79</v>
      </c>
      <c r="K3277" s="100" t="s">
        <v>23</v>
      </c>
      <c r="L3277" s="93" t="s">
        <v>60</v>
      </c>
      <c r="M3277" s="111" t="s">
        <v>182</v>
      </c>
      <c r="N3277" s="101">
        <v>600</v>
      </c>
      <c r="O3277" s="101">
        <v>3</v>
      </c>
      <c r="P3277" s="101">
        <v>25</v>
      </c>
      <c r="Q3277" s="101">
        <v>70</v>
      </c>
      <c r="R3277" s="102"/>
      <c r="S3277" s="126" t="s">
        <v>73</v>
      </c>
      <c r="T3277" s="126">
        <v>3</v>
      </c>
      <c r="U3277" s="126">
        <v>25</v>
      </c>
      <c r="V3277" s="126">
        <v>32</v>
      </c>
      <c r="W3277" s="126">
        <v>30</v>
      </c>
      <c r="X3277" s="126">
        <v>5288.35</v>
      </c>
      <c r="Y3277" s="126" t="s">
        <v>75</v>
      </c>
      <c r="Z3277" s="126"/>
      <c r="AA3277" s="133" t="s">
        <v>85</v>
      </c>
      <c r="AE3277" t="str">
        <f>IF(P3277&gt;U3277,"XXXX","")</f>
        <v/>
      </c>
    </row>
    <row r="3278" spans="1:31" x14ac:dyDescent="0.2">
      <c r="A3278" s="140"/>
      <c r="B3278" s="127"/>
      <c r="C3278" s="127"/>
      <c r="D3278" s="144"/>
      <c r="E3278" s="127"/>
      <c r="F3278" s="127"/>
      <c r="G3278" s="127"/>
      <c r="H3278" s="127"/>
      <c r="I3278" s="127"/>
      <c r="J3278" s="137"/>
      <c r="K3278" s="103" t="s">
        <v>13</v>
      </c>
      <c r="L3278" s="104" t="s">
        <v>60</v>
      </c>
      <c r="M3278" s="112" t="s">
        <v>67</v>
      </c>
      <c r="N3278" s="105">
        <v>600</v>
      </c>
      <c r="O3278" s="105">
        <v>3</v>
      </c>
      <c r="P3278" s="105">
        <v>5</v>
      </c>
      <c r="Q3278" s="105">
        <v>90</v>
      </c>
      <c r="R3278" s="106">
        <v>50</v>
      </c>
      <c r="S3278" s="127"/>
      <c r="T3278" s="127"/>
      <c r="U3278" s="127"/>
      <c r="V3278" s="127"/>
      <c r="W3278" s="127"/>
      <c r="X3278" s="127"/>
      <c r="Y3278" s="127"/>
      <c r="Z3278" s="127"/>
      <c r="AA3278" s="134"/>
    </row>
    <row r="3279" spans="1:31" ht="13.5" thickBot="1" x14ac:dyDescent="0.25">
      <c r="A3279" s="141"/>
      <c r="B3279" s="128"/>
      <c r="C3279" s="128"/>
      <c r="D3279" s="145"/>
      <c r="E3279" s="128"/>
      <c r="F3279" s="128"/>
      <c r="G3279" s="128"/>
      <c r="H3279" s="128"/>
      <c r="I3279" s="128"/>
      <c r="J3279" s="138"/>
      <c r="K3279" s="107" t="s">
        <v>14</v>
      </c>
      <c r="L3279" s="108" t="s">
        <v>60</v>
      </c>
      <c r="M3279" s="113" t="s">
        <v>68</v>
      </c>
      <c r="N3279" s="109">
        <v>600</v>
      </c>
      <c r="O3279" s="109">
        <v>3</v>
      </c>
      <c r="P3279" s="109">
        <v>5</v>
      </c>
      <c r="Q3279" s="109">
        <v>90</v>
      </c>
      <c r="R3279" s="110"/>
      <c r="S3279" s="128"/>
      <c r="T3279" s="128"/>
      <c r="U3279" s="128"/>
      <c r="V3279" s="128"/>
      <c r="W3279" s="128"/>
      <c r="X3279" s="128"/>
      <c r="Y3279" s="128"/>
      <c r="Z3279" s="128"/>
      <c r="AA3279" s="135"/>
    </row>
    <row r="3280" spans="1:31" x14ac:dyDescent="0.2">
      <c r="A3280" s="139" t="s">
        <v>1311</v>
      </c>
      <c r="B3280" s="126" t="s">
        <v>76</v>
      </c>
      <c r="C3280" s="142">
        <v>43666</v>
      </c>
      <c r="D3280" s="143" t="s">
        <v>78</v>
      </c>
      <c r="E3280" s="126"/>
      <c r="F3280" s="126"/>
      <c r="G3280" s="126"/>
      <c r="H3280" s="126"/>
      <c r="I3280" s="126"/>
      <c r="J3280" s="136" t="s">
        <v>79</v>
      </c>
      <c r="K3280" s="100" t="s">
        <v>23</v>
      </c>
      <c r="L3280" s="93" t="s">
        <v>60</v>
      </c>
      <c r="M3280" s="111" t="s">
        <v>182</v>
      </c>
      <c r="N3280" s="101">
        <v>600</v>
      </c>
      <c r="O3280" s="101">
        <v>3</v>
      </c>
      <c r="P3280" s="101">
        <v>25</v>
      </c>
      <c r="Q3280" s="101">
        <v>80</v>
      </c>
      <c r="R3280" s="102"/>
      <c r="S3280" s="126" t="s">
        <v>73</v>
      </c>
      <c r="T3280" s="126">
        <v>3</v>
      </c>
      <c r="U3280" s="126">
        <v>25</v>
      </c>
      <c r="V3280" s="126">
        <v>32</v>
      </c>
      <c r="W3280" s="126">
        <v>30</v>
      </c>
      <c r="X3280" s="126">
        <v>5288.35</v>
      </c>
      <c r="Y3280" s="126" t="s">
        <v>75</v>
      </c>
      <c r="Z3280" s="126"/>
      <c r="AA3280" s="133" t="s">
        <v>85</v>
      </c>
      <c r="AE3280" t="str">
        <f>IF(P3280&gt;U3280,"XXXX","")</f>
        <v/>
      </c>
    </row>
    <row r="3281" spans="1:31" x14ac:dyDescent="0.2">
      <c r="A3281" s="140"/>
      <c r="B3281" s="127"/>
      <c r="C3281" s="127"/>
      <c r="D3281" s="144"/>
      <c r="E3281" s="127"/>
      <c r="F3281" s="127"/>
      <c r="G3281" s="127"/>
      <c r="H3281" s="127"/>
      <c r="I3281" s="127"/>
      <c r="J3281" s="137"/>
      <c r="K3281" s="103" t="s">
        <v>13</v>
      </c>
      <c r="L3281" s="104" t="s">
        <v>60</v>
      </c>
      <c r="M3281" s="112" t="s">
        <v>67</v>
      </c>
      <c r="N3281" s="105">
        <v>600</v>
      </c>
      <c r="O3281" s="105">
        <v>3</v>
      </c>
      <c r="P3281" s="105">
        <v>5</v>
      </c>
      <c r="Q3281" s="105">
        <v>90</v>
      </c>
      <c r="R3281" s="106">
        <v>50</v>
      </c>
      <c r="S3281" s="127"/>
      <c r="T3281" s="127"/>
      <c r="U3281" s="127"/>
      <c r="V3281" s="127"/>
      <c r="W3281" s="127"/>
      <c r="X3281" s="127"/>
      <c r="Y3281" s="127"/>
      <c r="Z3281" s="127"/>
      <c r="AA3281" s="134"/>
    </row>
    <row r="3282" spans="1:31" ht="13.5" thickBot="1" x14ac:dyDescent="0.25">
      <c r="A3282" s="141"/>
      <c r="B3282" s="128"/>
      <c r="C3282" s="128"/>
      <c r="D3282" s="145"/>
      <c r="E3282" s="128"/>
      <c r="F3282" s="128"/>
      <c r="G3282" s="128"/>
      <c r="H3282" s="128"/>
      <c r="I3282" s="128"/>
      <c r="J3282" s="138"/>
      <c r="K3282" s="107" t="s">
        <v>14</v>
      </c>
      <c r="L3282" s="108" t="s">
        <v>60</v>
      </c>
      <c r="M3282" s="113" t="s">
        <v>68</v>
      </c>
      <c r="N3282" s="109">
        <v>600</v>
      </c>
      <c r="O3282" s="109">
        <v>3</v>
      </c>
      <c r="P3282" s="109">
        <v>5</v>
      </c>
      <c r="Q3282" s="109">
        <v>90</v>
      </c>
      <c r="R3282" s="110"/>
      <c r="S3282" s="128"/>
      <c r="T3282" s="128"/>
      <c r="U3282" s="128"/>
      <c r="V3282" s="128"/>
      <c r="W3282" s="128"/>
      <c r="X3282" s="128"/>
      <c r="Y3282" s="128"/>
      <c r="Z3282" s="128"/>
      <c r="AA3282" s="135"/>
    </row>
    <row r="3283" spans="1:31" x14ac:dyDescent="0.2">
      <c r="A3283" s="139" t="s">
        <v>1312</v>
      </c>
      <c r="B3283" s="126" t="s">
        <v>76</v>
      </c>
      <c r="C3283" s="142">
        <v>43666</v>
      </c>
      <c r="D3283" s="143" t="s">
        <v>78</v>
      </c>
      <c r="E3283" s="126"/>
      <c r="F3283" s="126"/>
      <c r="G3283" s="126"/>
      <c r="H3283" s="126"/>
      <c r="I3283" s="126"/>
      <c r="J3283" s="136" t="s">
        <v>79</v>
      </c>
      <c r="K3283" s="100" t="s">
        <v>23</v>
      </c>
      <c r="L3283" s="93" t="s">
        <v>60</v>
      </c>
      <c r="M3283" s="111" t="s">
        <v>182</v>
      </c>
      <c r="N3283" s="101">
        <v>600</v>
      </c>
      <c r="O3283" s="101">
        <v>3</v>
      </c>
      <c r="P3283" s="101">
        <v>25</v>
      </c>
      <c r="Q3283" s="101">
        <v>90</v>
      </c>
      <c r="R3283" s="102"/>
      <c r="S3283" s="126" t="s">
        <v>73</v>
      </c>
      <c r="T3283" s="126">
        <v>3</v>
      </c>
      <c r="U3283" s="126">
        <v>25</v>
      </c>
      <c r="V3283" s="126">
        <v>32</v>
      </c>
      <c r="W3283" s="126">
        <v>30</v>
      </c>
      <c r="X3283" s="126">
        <v>5288.35</v>
      </c>
      <c r="Y3283" s="126" t="s">
        <v>75</v>
      </c>
      <c r="Z3283" s="126"/>
      <c r="AA3283" s="133" t="s">
        <v>85</v>
      </c>
      <c r="AE3283" t="str">
        <f>IF(P3283&gt;U3283,"XXXX","")</f>
        <v/>
      </c>
    </row>
    <row r="3284" spans="1:31" x14ac:dyDescent="0.2">
      <c r="A3284" s="140"/>
      <c r="B3284" s="127"/>
      <c r="C3284" s="127"/>
      <c r="D3284" s="144"/>
      <c r="E3284" s="127"/>
      <c r="F3284" s="127"/>
      <c r="G3284" s="127"/>
      <c r="H3284" s="127"/>
      <c r="I3284" s="127"/>
      <c r="J3284" s="137"/>
      <c r="K3284" s="103" t="s">
        <v>13</v>
      </c>
      <c r="L3284" s="104" t="s">
        <v>60</v>
      </c>
      <c r="M3284" s="112" t="s">
        <v>67</v>
      </c>
      <c r="N3284" s="105">
        <v>600</v>
      </c>
      <c r="O3284" s="105">
        <v>3</v>
      </c>
      <c r="P3284" s="105">
        <v>5</v>
      </c>
      <c r="Q3284" s="105">
        <v>90</v>
      </c>
      <c r="R3284" s="106">
        <v>50</v>
      </c>
      <c r="S3284" s="127"/>
      <c r="T3284" s="127"/>
      <c r="U3284" s="127"/>
      <c r="V3284" s="127"/>
      <c r="W3284" s="127"/>
      <c r="X3284" s="127"/>
      <c r="Y3284" s="127"/>
      <c r="Z3284" s="127"/>
      <c r="AA3284" s="134"/>
    </row>
    <row r="3285" spans="1:31" ht="13.5" thickBot="1" x14ac:dyDescent="0.25">
      <c r="A3285" s="141"/>
      <c r="B3285" s="128"/>
      <c r="C3285" s="128"/>
      <c r="D3285" s="145"/>
      <c r="E3285" s="128"/>
      <c r="F3285" s="128"/>
      <c r="G3285" s="128"/>
      <c r="H3285" s="128"/>
      <c r="I3285" s="128"/>
      <c r="J3285" s="138"/>
      <c r="K3285" s="107" t="s">
        <v>14</v>
      </c>
      <c r="L3285" s="108" t="s">
        <v>60</v>
      </c>
      <c r="M3285" s="113" t="s">
        <v>68</v>
      </c>
      <c r="N3285" s="109">
        <v>600</v>
      </c>
      <c r="O3285" s="109">
        <v>3</v>
      </c>
      <c r="P3285" s="109">
        <v>5</v>
      </c>
      <c r="Q3285" s="109">
        <v>90</v>
      </c>
      <c r="R3285" s="110"/>
      <c r="S3285" s="128"/>
      <c r="T3285" s="128"/>
      <c r="U3285" s="128"/>
      <c r="V3285" s="128"/>
      <c r="W3285" s="128"/>
      <c r="X3285" s="128"/>
      <c r="Y3285" s="128"/>
      <c r="Z3285" s="128"/>
      <c r="AA3285" s="135"/>
    </row>
    <row r="3286" spans="1:31" x14ac:dyDescent="0.2">
      <c r="A3286" s="139" t="s">
        <v>1313</v>
      </c>
      <c r="B3286" s="126" t="s">
        <v>76</v>
      </c>
      <c r="C3286" s="142">
        <v>43666</v>
      </c>
      <c r="D3286" s="143" t="s">
        <v>78</v>
      </c>
      <c r="E3286" s="126"/>
      <c r="F3286" s="126"/>
      <c r="G3286" s="126"/>
      <c r="H3286" s="126"/>
      <c r="I3286" s="126"/>
      <c r="J3286" s="136" t="s">
        <v>79</v>
      </c>
      <c r="K3286" s="100" t="s">
        <v>23</v>
      </c>
      <c r="L3286" s="93" t="s">
        <v>60</v>
      </c>
      <c r="M3286" s="111" t="s">
        <v>182</v>
      </c>
      <c r="N3286" s="101">
        <v>600</v>
      </c>
      <c r="O3286" s="101">
        <v>3</v>
      </c>
      <c r="P3286" s="101">
        <v>25</v>
      </c>
      <c r="Q3286" s="101">
        <v>100</v>
      </c>
      <c r="R3286" s="102"/>
      <c r="S3286" s="126" t="s">
        <v>73</v>
      </c>
      <c r="T3286" s="126">
        <v>3</v>
      </c>
      <c r="U3286" s="126">
        <v>25</v>
      </c>
      <c r="V3286" s="126">
        <v>32</v>
      </c>
      <c r="W3286" s="126">
        <v>30</v>
      </c>
      <c r="X3286" s="126">
        <v>5288.35</v>
      </c>
      <c r="Y3286" s="126" t="s">
        <v>75</v>
      </c>
      <c r="Z3286" s="126"/>
      <c r="AA3286" s="133" t="s">
        <v>85</v>
      </c>
      <c r="AE3286" t="str">
        <f>IF(P3286&gt;U3286,"XXXX","")</f>
        <v/>
      </c>
    </row>
    <row r="3287" spans="1:31" x14ac:dyDescent="0.2">
      <c r="A3287" s="140"/>
      <c r="B3287" s="127"/>
      <c r="C3287" s="127"/>
      <c r="D3287" s="144"/>
      <c r="E3287" s="127"/>
      <c r="F3287" s="127"/>
      <c r="G3287" s="127"/>
      <c r="H3287" s="127"/>
      <c r="I3287" s="127"/>
      <c r="J3287" s="137"/>
      <c r="K3287" s="103" t="s">
        <v>13</v>
      </c>
      <c r="L3287" s="104" t="s">
        <v>60</v>
      </c>
      <c r="M3287" s="112" t="s">
        <v>67</v>
      </c>
      <c r="N3287" s="105">
        <v>600</v>
      </c>
      <c r="O3287" s="105">
        <v>3</v>
      </c>
      <c r="P3287" s="105">
        <v>5</v>
      </c>
      <c r="Q3287" s="105">
        <v>90</v>
      </c>
      <c r="R3287" s="106">
        <v>50</v>
      </c>
      <c r="S3287" s="127"/>
      <c r="T3287" s="127"/>
      <c r="U3287" s="127"/>
      <c r="V3287" s="127"/>
      <c r="W3287" s="127"/>
      <c r="X3287" s="127"/>
      <c r="Y3287" s="127"/>
      <c r="Z3287" s="127"/>
      <c r="AA3287" s="134"/>
    </row>
    <row r="3288" spans="1:31" ht="13.5" thickBot="1" x14ac:dyDescent="0.25">
      <c r="A3288" s="141"/>
      <c r="B3288" s="128"/>
      <c r="C3288" s="128"/>
      <c r="D3288" s="145"/>
      <c r="E3288" s="128"/>
      <c r="F3288" s="128"/>
      <c r="G3288" s="128"/>
      <c r="H3288" s="128"/>
      <c r="I3288" s="128"/>
      <c r="J3288" s="138"/>
      <c r="K3288" s="107" t="s">
        <v>14</v>
      </c>
      <c r="L3288" s="108" t="s">
        <v>60</v>
      </c>
      <c r="M3288" s="113" t="s">
        <v>68</v>
      </c>
      <c r="N3288" s="109">
        <v>600</v>
      </c>
      <c r="O3288" s="109">
        <v>3</v>
      </c>
      <c r="P3288" s="109">
        <v>5</v>
      </c>
      <c r="Q3288" s="109">
        <v>90</v>
      </c>
      <c r="R3288" s="110"/>
      <c r="S3288" s="128"/>
      <c r="T3288" s="128"/>
      <c r="U3288" s="128"/>
      <c r="V3288" s="128"/>
      <c r="W3288" s="128"/>
      <c r="X3288" s="128"/>
      <c r="Y3288" s="128"/>
      <c r="Z3288" s="128"/>
      <c r="AA3288" s="135"/>
    </row>
    <row r="3289" spans="1:31" x14ac:dyDescent="0.2">
      <c r="A3289" s="139" t="s">
        <v>1314</v>
      </c>
      <c r="B3289" s="126" t="s">
        <v>76</v>
      </c>
      <c r="C3289" s="142">
        <v>43666</v>
      </c>
      <c r="D3289" s="143" t="s">
        <v>78</v>
      </c>
      <c r="E3289" s="126"/>
      <c r="F3289" s="126"/>
      <c r="G3289" s="126"/>
      <c r="H3289" s="126"/>
      <c r="I3289" s="126"/>
      <c r="J3289" s="136" t="s">
        <v>79</v>
      </c>
      <c r="K3289" s="100" t="s">
        <v>23</v>
      </c>
      <c r="L3289" s="93" t="s">
        <v>60</v>
      </c>
      <c r="M3289" s="111" t="s">
        <v>182</v>
      </c>
      <c r="N3289" s="101">
        <v>600</v>
      </c>
      <c r="O3289" s="101">
        <v>3</v>
      </c>
      <c r="P3289" s="101">
        <v>25</v>
      </c>
      <c r="Q3289" s="101">
        <v>110</v>
      </c>
      <c r="R3289" s="102"/>
      <c r="S3289" s="126" t="s">
        <v>73</v>
      </c>
      <c r="T3289" s="126">
        <v>3</v>
      </c>
      <c r="U3289" s="126">
        <v>25</v>
      </c>
      <c r="V3289" s="126">
        <v>32</v>
      </c>
      <c r="W3289" s="126">
        <v>30</v>
      </c>
      <c r="X3289" s="126">
        <v>5288.35</v>
      </c>
      <c r="Y3289" s="126" t="s">
        <v>75</v>
      </c>
      <c r="Z3289" s="126"/>
      <c r="AA3289" s="133" t="s">
        <v>85</v>
      </c>
      <c r="AE3289" t="str">
        <f>IF(P3289&gt;U3289,"XXXX","")</f>
        <v/>
      </c>
    </row>
    <row r="3290" spans="1:31" x14ac:dyDescent="0.2">
      <c r="A3290" s="140"/>
      <c r="B3290" s="127"/>
      <c r="C3290" s="127"/>
      <c r="D3290" s="144"/>
      <c r="E3290" s="127"/>
      <c r="F3290" s="127"/>
      <c r="G3290" s="127"/>
      <c r="H3290" s="127"/>
      <c r="I3290" s="127"/>
      <c r="J3290" s="137"/>
      <c r="K3290" s="103" t="s">
        <v>13</v>
      </c>
      <c r="L3290" s="104" t="s">
        <v>60</v>
      </c>
      <c r="M3290" s="112" t="s">
        <v>67</v>
      </c>
      <c r="N3290" s="105">
        <v>600</v>
      </c>
      <c r="O3290" s="105">
        <v>3</v>
      </c>
      <c r="P3290" s="105">
        <v>5</v>
      </c>
      <c r="Q3290" s="105">
        <v>90</v>
      </c>
      <c r="R3290" s="106">
        <v>50</v>
      </c>
      <c r="S3290" s="127"/>
      <c r="T3290" s="127"/>
      <c r="U3290" s="127"/>
      <c r="V3290" s="127"/>
      <c r="W3290" s="127"/>
      <c r="X3290" s="127"/>
      <c r="Y3290" s="127"/>
      <c r="Z3290" s="127"/>
      <c r="AA3290" s="134"/>
    </row>
    <row r="3291" spans="1:31" ht="13.5" thickBot="1" x14ac:dyDescent="0.25">
      <c r="A3291" s="141"/>
      <c r="B3291" s="128"/>
      <c r="C3291" s="128"/>
      <c r="D3291" s="145"/>
      <c r="E3291" s="128"/>
      <c r="F3291" s="128"/>
      <c r="G3291" s="128"/>
      <c r="H3291" s="128"/>
      <c r="I3291" s="128"/>
      <c r="J3291" s="138"/>
      <c r="K3291" s="107" t="s">
        <v>14</v>
      </c>
      <c r="L3291" s="108" t="s">
        <v>60</v>
      </c>
      <c r="M3291" s="113" t="s">
        <v>68</v>
      </c>
      <c r="N3291" s="109">
        <v>600</v>
      </c>
      <c r="O3291" s="109">
        <v>3</v>
      </c>
      <c r="P3291" s="109">
        <v>5</v>
      </c>
      <c r="Q3291" s="109">
        <v>90</v>
      </c>
      <c r="R3291" s="110"/>
      <c r="S3291" s="128"/>
      <c r="T3291" s="128"/>
      <c r="U3291" s="128"/>
      <c r="V3291" s="128"/>
      <c r="W3291" s="128"/>
      <c r="X3291" s="128"/>
      <c r="Y3291" s="128"/>
      <c r="Z3291" s="128"/>
      <c r="AA3291" s="135"/>
    </row>
    <row r="3292" spans="1:31" x14ac:dyDescent="0.2">
      <c r="A3292" s="139" t="s">
        <v>1315</v>
      </c>
      <c r="B3292" s="126" t="s">
        <v>76</v>
      </c>
      <c r="C3292" s="142">
        <v>43666</v>
      </c>
      <c r="D3292" s="143" t="s">
        <v>78</v>
      </c>
      <c r="E3292" s="126"/>
      <c r="F3292" s="126"/>
      <c r="G3292" s="126"/>
      <c r="H3292" s="126"/>
      <c r="I3292" s="126"/>
      <c r="J3292" s="136" t="s">
        <v>79</v>
      </c>
      <c r="K3292" s="100" t="s">
        <v>23</v>
      </c>
      <c r="L3292" s="93" t="s">
        <v>60</v>
      </c>
      <c r="M3292" s="111" t="s">
        <v>182</v>
      </c>
      <c r="N3292" s="101">
        <v>600</v>
      </c>
      <c r="O3292" s="101">
        <v>3</v>
      </c>
      <c r="P3292" s="101">
        <v>25</v>
      </c>
      <c r="Q3292" s="101">
        <v>125</v>
      </c>
      <c r="R3292" s="102"/>
      <c r="S3292" s="126" t="s">
        <v>73</v>
      </c>
      <c r="T3292" s="126">
        <v>3</v>
      </c>
      <c r="U3292" s="126">
        <v>25</v>
      </c>
      <c r="V3292" s="126">
        <v>32</v>
      </c>
      <c r="W3292" s="126">
        <v>30</v>
      </c>
      <c r="X3292" s="126">
        <v>5288.35</v>
      </c>
      <c r="Y3292" s="126" t="s">
        <v>75</v>
      </c>
      <c r="Z3292" s="126"/>
      <c r="AA3292" s="133" t="s">
        <v>85</v>
      </c>
      <c r="AE3292" t="str">
        <f>IF(P3292&gt;U3292,"XXXX","")</f>
        <v/>
      </c>
    </row>
    <row r="3293" spans="1:31" x14ac:dyDescent="0.2">
      <c r="A3293" s="140"/>
      <c r="B3293" s="127"/>
      <c r="C3293" s="127"/>
      <c r="D3293" s="144"/>
      <c r="E3293" s="127"/>
      <c r="F3293" s="127"/>
      <c r="G3293" s="127"/>
      <c r="H3293" s="127"/>
      <c r="I3293" s="127"/>
      <c r="J3293" s="137"/>
      <c r="K3293" s="103" t="s">
        <v>13</v>
      </c>
      <c r="L3293" s="104" t="s">
        <v>60</v>
      </c>
      <c r="M3293" s="112" t="s">
        <v>67</v>
      </c>
      <c r="N3293" s="105">
        <v>600</v>
      </c>
      <c r="O3293" s="105">
        <v>3</v>
      </c>
      <c r="P3293" s="105">
        <v>5</v>
      </c>
      <c r="Q3293" s="105">
        <v>90</v>
      </c>
      <c r="R3293" s="106">
        <v>50</v>
      </c>
      <c r="S3293" s="127"/>
      <c r="T3293" s="127"/>
      <c r="U3293" s="127"/>
      <c r="V3293" s="127"/>
      <c r="W3293" s="127"/>
      <c r="X3293" s="127"/>
      <c r="Y3293" s="127"/>
      <c r="Z3293" s="127"/>
      <c r="AA3293" s="134"/>
    </row>
    <row r="3294" spans="1:31" ht="13.5" thickBot="1" x14ac:dyDescent="0.25">
      <c r="A3294" s="141"/>
      <c r="B3294" s="128"/>
      <c r="C3294" s="128"/>
      <c r="D3294" s="145"/>
      <c r="E3294" s="128"/>
      <c r="F3294" s="128"/>
      <c r="G3294" s="128"/>
      <c r="H3294" s="128"/>
      <c r="I3294" s="128"/>
      <c r="J3294" s="138"/>
      <c r="K3294" s="107" t="s">
        <v>14</v>
      </c>
      <c r="L3294" s="108" t="s">
        <v>60</v>
      </c>
      <c r="M3294" s="113" t="s">
        <v>68</v>
      </c>
      <c r="N3294" s="109">
        <v>600</v>
      </c>
      <c r="O3294" s="109">
        <v>3</v>
      </c>
      <c r="P3294" s="109">
        <v>5</v>
      </c>
      <c r="Q3294" s="109">
        <v>90</v>
      </c>
      <c r="R3294" s="110"/>
      <c r="S3294" s="128"/>
      <c r="T3294" s="128"/>
      <c r="U3294" s="128"/>
      <c r="V3294" s="128"/>
      <c r="W3294" s="128"/>
      <c r="X3294" s="128"/>
      <c r="Y3294" s="128"/>
      <c r="Z3294" s="128"/>
      <c r="AA3294" s="135"/>
    </row>
    <row r="3295" spans="1:31" x14ac:dyDescent="0.2">
      <c r="A3295" s="139" t="s">
        <v>1316</v>
      </c>
      <c r="B3295" s="126" t="s">
        <v>76</v>
      </c>
      <c r="C3295" s="142">
        <v>43666</v>
      </c>
      <c r="D3295" s="143" t="s">
        <v>78</v>
      </c>
      <c r="E3295" s="126"/>
      <c r="F3295" s="126"/>
      <c r="G3295" s="126"/>
      <c r="H3295" s="126"/>
      <c r="I3295" s="126"/>
      <c r="J3295" s="136" t="s">
        <v>79</v>
      </c>
      <c r="K3295" s="100" t="s">
        <v>23</v>
      </c>
      <c r="L3295" s="93" t="s">
        <v>60</v>
      </c>
      <c r="M3295" s="111" t="s">
        <v>182</v>
      </c>
      <c r="N3295" s="101">
        <v>600</v>
      </c>
      <c r="O3295" s="101">
        <v>3</v>
      </c>
      <c r="P3295" s="101">
        <v>25</v>
      </c>
      <c r="Q3295" s="101">
        <v>60</v>
      </c>
      <c r="R3295" s="102"/>
      <c r="S3295" s="126" t="s">
        <v>73</v>
      </c>
      <c r="T3295" s="126">
        <v>3</v>
      </c>
      <c r="U3295" s="126">
        <v>25</v>
      </c>
      <c r="V3295" s="126">
        <v>41</v>
      </c>
      <c r="W3295" s="126">
        <v>40</v>
      </c>
      <c r="X3295" s="126">
        <v>5288.35</v>
      </c>
      <c r="Y3295" s="126" t="s">
        <v>75</v>
      </c>
      <c r="Z3295" s="126"/>
      <c r="AA3295" s="133" t="s">
        <v>85</v>
      </c>
      <c r="AE3295" t="str">
        <f>IF(P3295&gt;U3295,"XXXX","")</f>
        <v/>
      </c>
    </row>
    <row r="3296" spans="1:31" x14ac:dyDescent="0.2">
      <c r="A3296" s="140"/>
      <c r="B3296" s="127"/>
      <c r="C3296" s="127"/>
      <c r="D3296" s="144"/>
      <c r="E3296" s="127"/>
      <c r="F3296" s="127"/>
      <c r="G3296" s="127"/>
      <c r="H3296" s="127"/>
      <c r="I3296" s="127"/>
      <c r="J3296" s="137"/>
      <c r="K3296" s="103" t="s">
        <v>13</v>
      </c>
      <c r="L3296" s="104" t="s">
        <v>60</v>
      </c>
      <c r="M3296" s="112" t="s">
        <v>67</v>
      </c>
      <c r="N3296" s="105">
        <v>600</v>
      </c>
      <c r="O3296" s="105">
        <v>3</v>
      </c>
      <c r="P3296" s="105">
        <v>5</v>
      </c>
      <c r="Q3296" s="105">
        <v>90</v>
      </c>
      <c r="R3296" s="106">
        <v>50</v>
      </c>
      <c r="S3296" s="127"/>
      <c r="T3296" s="127"/>
      <c r="U3296" s="127"/>
      <c r="V3296" s="127"/>
      <c r="W3296" s="127"/>
      <c r="X3296" s="127"/>
      <c r="Y3296" s="127"/>
      <c r="Z3296" s="127"/>
      <c r="AA3296" s="134"/>
    </row>
    <row r="3297" spans="1:31" ht="13.5" thickBot="1" x14ac:dyDescent="0.25">
      <c r="A3297" s="141"/>
      <c r="B3297" s="128"/>
      <c r="C3297" s="128"/>
      <c r="D3297" s="145"/>
      <c r="E3297" s="128"/>
      <c r="F3297" s="128"/>
      <c r="G3297" s="128"/>
      <c r="H3297" s="128"/>
      <c r="I3297" s="128"/>
      <c r="J3297" s="138"/>
      <c r="K3297" s="107" t="s">
        <v>14</v>
      </c>
      <c r="L3297" s="108" t="s">
        <v>60</v>
      </c>
      <c r="M3297" s="113" t="s">
        <v>68</v>
      </c>
      <c r="N3297" s="109">
        <v>600</v>
      </c>
      <c r="O3297" s="109">
        <v>3</v>
      </c>
      <c r="P3297" s="109">
        <v>5</v>
      </c>
      <c r="Q3297" s="109">
        <v>90</v>
      </c>
      <c r="R3297" s="110"/>
      <c r="S3297" s="128"/>
      <c r="T3297" s="128"/>
      <c r="U3297" s="128"/>
      <c r="V3297" s="128"/>
      <c r="W3297" s="128"/>
      <c r="X3297" s="128"/>
      <c r="Y3297" s="128"/>
      <c r="Z3297" s="128"/>
      <c r="AA3297" s="135"/>
    </row>
    <row r="3298" spans="1:31" x14ac:dyDescent="0.2">
      <c r="A3298" s="139" t="s">
        <v>1317</v>
      </c>
      <c r="B3298" s="126" t="s">
        <v>76</v>
      </c>
      <c r="C3298" s="142">
        <v>43666</v>
      </c>
      <c r="D3298" s="143" t="s">
        <v>78</v>
      </c>
      <c r="E3298" s="126"/>
      <c r="F3298" s="126"/>
      <c r="G3298" s="126"/>
      <c r="H3298" s="126"/>
      <c r="I3298" s="126"/>
      <c r="J3298" s="136" t="s">
        <v>79</v>
      </c>
      <c r="K3298" s="100" t="s">
        <v>23</v>
      </c>
      <c r="L3298" s="93" t="s">
        <v>60</v>
      </c>
      <c r="M3298" s="111" t="s">
        <v>182</v>
      </c>
      <c r="N3298" s="101">
        <v>600</v>
      </c>
      <c r="O3298" s="101">
        <v>3</v>
      </c>
      <c r="P3298" s="101">
        <v>25</v>
      </c>
      <c r="Q3298" s="101">
        <v>70</v>
      </c>
      <c r="R3298" s="102"/>
      <c r="S3298" s="126" t="s">
        <v>73</v>
      </c>
      <c r="T3298" s="126">
        <v>3</v>
      </c>
      <c r="U3298" s="126">
        <v>25</v>
      </c>
      <c r="V3298" s="126">
        <v>41</v>
      </c>
      <c r="W3298" s="126">
        <v>40</v>
      </c>
      <c r="X3298" s="126">
        <v>5288.35</v>
      </c>
      <c r="Y3298" s="126" t="s">
        <v>75</v>
      </c>
      <c r="Z3298" s="126"/>
      <c r="AA3298" s="133" t="s">
        <v>85</v>
      </c>
      <c r="AE3298" t="str">
        <f>IF(P3298&gt;U3298,"XXXX","")</f>
        <v/>
      </c>
    </row>
    <row r="3299" spans="1:31" x14ac:dyDescent="0.2">
      <c r="A3299" s="140"/>
      <c r="B3299" s="127"/>
      <c r="C3299" s="127"/>
      <c r="D3299" s="144"/>
      <c r="E3299" s="127"/>
      <c r="F3299" s="127"/>
      <c r="G3299" s="127"/>
      <c r="H3299" s="127"/>
      <c r="I3299" s="127"/>
      <c r="J3299" s="137"/>
      <c r="K3299" s="103" t="s">
        <v>13</v>
      </c>
      <c r="L3299" s="104" t="s">
        <v>60</v>
      </c>
      <c r="M3299" s="112" t="s">
        <v>67</v>
      </c>
      <c r="N3299" s="105">
        <v>600</v>
      </c>
      <c r="O3299" s="105">
        <v>3</v>
      </c>
      <c r="P3299" s="105">
        <v>5</v>
      </c>
      <c r="Q3299" s="105">
        <v>90</v>
      </c>
      <c r="R3299" s="106">
        <v>50</v>
      </c>
      <c r="S3299" s="127"/>
      <c r="T3299" s="127"/>
      <c r="U3299" s="127"/>
      <c r="V3299" s="127"/>
      <c r="W3299" s="127"/>
      <c r="X3299" s="127"/>
      <c r="Y3299" s="127"/>
      <c r="Z3299" s="127"/>
      <c r="AA3299" s="134"/>
    </row>
    <row r="3300" spans="1:31" ht="13.5" thickBot="1" x14ac:dyDescent="0.25">
      <c r="A3300" s="141"/>
      <c r="B3300" s="128"/>
      <c r="C3300" s="128"/>
      <c r="D3300" s="145"/>
      <c r="E3300" s="128"/>
      <c r="F3300" s="128"/>
      <c r="G3300" s="128"/>
      <c r="H3300" s="128"/>
      <c r="I3300" s="128"/>
      <c r="J3300" s="138"/>
      <c r="K3300" s="107" t="s">
        <v>14</v>
      </c>
      <c r="L3300" s="108" t="s">
        <v>60</v>
      </c>
      <c r="M3300" s="113" t="s">
        <v>68</v>
      </c>
      <c r="N3300" s="109">
        <v>600</v>
      </c>
      <c r="O3300" s="109">
        <v>3</v>
      </c>
      <c r="P3300" s="109">
        <v>5</v>
      </c>
      <c r="Q3300" s="109">
        <v>90</v>
      </c>
      <c r="R3300" s="110"/>
      <c r="S3300" s="128"/>
      <c r="T3300" s="128"/>
      <c r="U3300" s="128"/>
      <c r="V3300" s="128"/>
      <c r="W3300" s="128"/>
      <c r="X3300" s="128"/>
      <c r="Y3300" s="128"/>
      <c r="Z3300" s="128"/>
      <c r="AA3300" s="135"/>
    </row>
    <row r="3301" spans="1:31" x14ac:dyDescent="0.2">
      <c r="A3301" s="139" t="s">
        <v>1318</v>
      </c>
      <c r="B3301" s="126" t="s">
        <v>76</v>
      </c>
      <c r="C3301" s="142">
        <v>43666</v>
      </c>
      <c r="D3301" s="143" t="s">
        <v>78</v>
      </c>
      <c r="E3301" s="126"/>
      <c r="F3301" s="126"/>
      <c r="G3301" s="126"/>
      <c r="H3301" s="126"/>
      <c r="I3301" s="126"/>
      <c r="J3301" s="136" t="s">
        <v>79</v>
      </c>
      <c r="K3301" s="100" t="s">
        <v>23</v>
      </c>
      <c r="L3301" s="93" t="s">
        <v>60</v>
      </c>
      <c r="M3301" s="111" t="s">
        <v>182</v>
      </c>
      <c r="N3301" s="101">
        <v>600</v>
      </c>
      <c r="O3301" s="101">
        <v>3</v>
      </c>
      <c r="P3301" s="101">
        <v>25</v>
      </c>
      <c r="Q3301" s="101">
        <v>80</v>
      </c>
      <c r="R3301" s="102"/>
      <c r="S3301" s="126" t="s">
        <v>73</v>
      </c>
      <c r="T3301" s="126">
        <v>3</v>
      </c>
      <c r="U3301" s="126">
        <v>25</v>
      </c>
      <c r="V3301" s="126">
        <v>41</v>
      </c>
      <c r="W3301" s="126">
        <v>40</v>
      </c>
      <c r="X3301" s="126">
        <v>5288.35</v>
      </c>
      <c r="Y3301" s="126" t="s">
        <v>75</v>
      </c>
      <c r="Z3301" s="126"/>
      <c r="AA3301" s="133" t="s">
        <v>85</v>
      </c>
      <c r="AE3301" t="str">
        <f>IF(P3301&gt;U3301,"XXXX","")</f>
        <v/>
      </c>
    </row>
    <row r="3302" spans="1:31" x14ac:dyDescent="0.2">
      <c r="A3302" s="140"/>
      <c r="B3302" s="127"/>
      <c r="C3302" s="127"/>
      <c r="D3302" s="144"/>
      <c r="E3302" s="127"/>
      <c r="F3302" s="127"/>
      <c r="G3302" s="127"/>
      <c r="H3302" s="127"/>
      <c r="I3302" s="127"/>
      <c r="J3302" s="137"/>
      <c r="K3302" s="103" t="s">
        <v>13</v>
      </c>
      <c r="L3302" s="104" t="s">
        <v>60</v>
      </c>
      <c r="M3302" s="112" t="s">
        <v>67</v>
      </c>
      <c r="N3302" s="105">
        <v>600</v>
      </c>
      <c r="O3302" s="105">
        <v>3</v>
      </c>
      <c r="P3302" s="105">
        <v>5</v>
      </c>
      <c r="Q3302" s="105">
        <v>90</v>
      </c>
      <c r="R3302" s="106">
        <v>50</v>
      </c>
      <c r="S3302" s="127"/>
      <c r="T3302" s="127"/>
      <c r="U3302" s="127"/>
      <c r="V3302" s="127"/>
      <c r="W3302" s="127"/>
      <c r="X3302" s="127"/>
      <c r="Y3302" s="127"/>
      <c r="Z3302" s="127"/>
      <c r="AA3302" s="134"/>
    </row>
    <row r="3303" spans="1:31" ht="13.5" thickBot="1" x14ac:dyDescent="0.25">
      <c r="A3303" s="141"/>
      <c r="B3303" s="128"/>
      <c r="C3303" s="128"/>
      <c r="D3303" s="145"/>
      <c r="E3303" s="128"/>
      <c r="F3303" s="128"/>
      <c r="G3303" s="128"/>
      <c r="H3303" s="128"/>
      <c r="I3303" s="128"/>
      <c r="J3303" s="138"/>
      <c r="K3303" s="107" t="s">
        <v>14</v>
      </c>
      <c r="L3303" s="108" t="s">
        <v>60</v>
      </c>
      <c r="M3303" s="113" t="s">
        <v>68</v>
      </c>
      <c r="N3303" s="109">
        <v>600</v>
      </c>
      <c r="O3303" s="109">
        <v>3</v>
      </c>
      <c r="P3303" s="109">
        <v>5</v>
      </c>
      <c r="Q3303" s="109">
        <v>90</v>
      </c>
      <c r="R3303" s="110"/>
      <c r="S3303" s="128"/>
      <c r="T3303" s="128"/>
      <c r="U3303" s="128"/>
      <c r="V3303" s="128"/>
      <c r="W3303" s="128"/>
      <c r="X3303" s="128"/>
      <c r="Y3303" s="128"/>
      <c r="Z3303" s="128"/>
      <c r="AA3303" s="135"/>
    </row>
    <row r="3304" spans="1:31" x14ac:dyDescent="0.2">
      <c r="A3304" s="139" t="s">
        <v>1319</v>
      </c>
      <c r="B3304" s="126" t="s">
        <v>76</v>
      </c>
      <c r="C3304" s="142">
        <v>43666</v>
      </c>
      <c r="D3304" s="143" t="s">
        <v>78</v>
      </c>
      <c r="E3304" s="126"/>
      <c r="F3304" s="126"/>
      <c r="G3304" s="126"/>
      <c r="H3304" s="126"/>
      <c r="I3304" s="126"/>
      <c r="J3304" s="136" t="s">
        <v>79</v>
      </c>
      <c r="K3304" s="100" t="s">
        <v>23</v>
      </c>
      <c r="L3304" s="93" t="s">
        <v>60</v>
      </c>
      <c r="M3304" s="111" t="s">
        <v>182</v>
      </c>
      <c r="N3304" s="101">
        <v>600</v>
      </c>
      <c r="O3304" s="101">
        <v>3</v>
      </c>
      <c r="P3304" s="101">
        <v>25</v>
      </c>
      <c r="Q3304" s="101">
        <v>90</v>
      </c>
      <c r="R3304" s="102"/>
      <c r="S3304" s="126" t="s">
        <v>73</v>
      </c>
      <c r="T3304" s="126">
        <v>3</v>
      </c>
      <c r="U3304" s="126">
        <v>25</v>
      </c>
      <c r="V3304" s="126">
        <v>41</v>
      </c>
      <c r="W3304" s="126">
        <v>40</v>
      </c>
      <c r="X3304" s="126">
        <v>5288.35</v>
      </c>
      <c r="Y3304" s="126" t="s">
        <v>75</v>
      </c>
      <c r="Z3304" s="126"/>
      <c r="AA3304" s="133" t="s">
        <v>85</v>
      </c>
      <c r="AE3304" t="str">
        <f>IF(P3304&gt;U3304,"XXXX","")</f>
        <v/>
      </c>
    </row>
    <row r="3305" spans="1:31" x14ac:dyDescent="0.2">
      <c r="A3305" s="140"/>
      <c r="B3305" s="127"/>
      <c r="C3305" s="127"/>
      <c r="D3305" s="144"/>
      <c r="E3305" s="127"/>
      <c r="F3305" s="127"/>
      <c r="G3305" s="127"/>
      <c r="H3305" s="127"/>
      <c r="I3305" s="127"/>
      <c r="J3305" s="137"/>
      <c r="K3305" s="103" t="s">
        <v>13</v>
      </c>
      <c r="L3305" s="104" t="s">
        <v>60</v>
      </c>
      <c r="M3305" s="112" t="s">
        <v>67</v>
      </c>
      <c r="N3305" s="105">
        <v>600</v>
      </c>
      <c r="O3305" s="105">
        <v>3</v>
      </c>
      <c r="P3305" s="105">
        <v>5</v>
      </c>
      <c r="Q3305" s="105">
        <v>90</v>
      </c>
      <c r="R3305" s="106">
        <v>50</v>
      </c>
      <c r="S3305" s="127"/>
      <c r="T3305" s="127"/>
      <c r="U3305" s="127"/>
      <c r="V3305" s="127"/>
      <c r="W3305" s="127"/>
      <c r="X3305" s="127"/>
      <c r="Y3305" s="127"/>
      <c r="Z3305" s="127"/>
      <c r="AA3305" s="134"/>
    </row>
    <row r="3306" spans="1:31" ht="13.5" thickBot="1" x14ac:dyDescent="0.25">
      <c r="A3306" s="141"/>
      <c r="B3306" s="128"/>
      <c r="C3306" s="128"/>
      <c r="D3306" s="145"/>
      <c r="E3306" s="128"/>
      <c r="F3306" s="128"/>
      <c r="G3306" s="128"/>
      <c r="H3306" s="128"/>
      <c r="I3306" s="128"/>
      <c r="J3306" s="138"/>
      <c r="K3306" s="107" t="s">
        <v>14</v>
      </c>
      <c r="L3306" s="108" t="s">
        <v>60</v>
      </c>
      <c r="M3306" s="113" t="s">
        <v>68</v>
      </c>
      <c r="N3306" s="109">
        <v>600</v>
      </c>
      <c r="O3306" s="109">
        <v>3</v>
      </c>
      <c r="P3306" s="109">
        <v>5</v>
      </c>
      <c r="Q3306" s="109">
        <v>90</v>
      </c>
      <c r="R3306" s="110"/>
      <c r="S3306" s="128"/>
      <c r="T3306" s="128"/>
      <c r="U3306" s="128"/>
      <c r="V3306" s="128"/>
      <c r="W3306" s="128"/>
      <c r="X3306" s="128"/>
      <c r="Y3306" s="128"/>
      <c r="Z3306" s="128"/>
      <c r="AA3306" s="135"/>
    </row>
    <row r="3307" spans="1:31" x14ac:dyDescent="0.2">
      <c r="A3307" s="139" t="s">
        <v>1320</v>
      </c>
      <c r="B3307" s="126" t="s">
        <v>76</v>
      </c>
      <c r="C3307" s="142">
        <v>43666</v>
      </c>
      <c r="D3307" s="143" t="s">
        <v>78</v>
      </c>
      <c r="E3307" s="126"/>
      <c r="F3307" s="126"/>
      <c r="G3307" s="126"/>
      <c r="H3307" s="126"/>
      <c r="I3307" s="126"/>
      <c r="J3307" s="136" t="s">
        <v>79</v>
      </c>
      <c r="K3307" s="100" t="s">
        <v>23</v>
      </c>
      <c r="L3307" s="93" t="s">
        <v>60</v>
      </c>
      <c r="M3307" s="111" t="s">
        <v>182</v>
      </c>
      <c r="N3307" s="101">
        <v>600</v>
      </c>
      <c r="O3307" s="101">
        <v>3</v>
      </c>
      <c r="P3307" s="101">
        <v>25</v>
      </c>
      <c r="Q3307" s="101">
        <v>100</v>
      </c>
      <c r="R3307" s="102"/>
      <c r="S3307" s="126" t="s">
        <v>73</v>
      </c>
      <c r="T3307" s="126">
        <v>3</v>
      </c>
      <c r="U3307" s="126">
        <v>25</v>
      </c>
      <c r="V3307" s="126">
        <v>41</v>
      </c>
      <c r="W3307" s="126">
        <v>40</v>
      </c>
      <c r="X3307" s="126">
        <v>5288.35</v>
      </c>
      <c r="Y3307" s="126" t="s">
        <v>75</v>
      </c>
      <c r="Z3307" s="126"/>
      <c r="AA3307" s="133" t="s">
        <v>85</v>
      </c>
      <c r="AE3307" t="str">
        <f>IF(P3307&gt;U3307,"XXXX","")</f>
        <v/>
      </c>
    </row>
    <row r="3308" spans="1:31" x14ac:dyDescent="0.2">
      <c r="A3308" s="140"/>
      <c r="B3308" s="127"/>
      <c r="C3308" s="127"/>
      <c r="D3308" s="144"/>
      <c r="E3308" s="127"/>
      <c r="F3308" s="127"/>
      <c r="G3308" s="127"/>
      <c r="H3308" s="127"/>
      <c r="I3308" s="127"/>
      <c r="J3308" s="137"/>
      <c r="K3308" s="103" t="s">
        <v>13</v>
      </c>
      <c r="L3308" s="104" t="s">
        <v>60</v>
      </c>
      <c r="M3308" s="112" t="s">
        <v>67</v>
      </c>
      <c r="N3308" s="105">
        <v>600</v>
      </c>
      <c r="O3308" s="105">
        <v>3</v>
      </c>
      <c r="P3308" s="105">
        <v>5</v>
      </c>
      <c r="Q3308" s="105">
        <v>90</v>
      </c>
      <c r="R3308" s="106">
        <v>50</v>
      </c>
      <c r="S3308" s="127"/>
      <c r="T3308" s="127"/>
      <c r="U3308" s="127"/>
      <c r="V3308" s="127"/>
      <c r="W3308" s="127"/>
      <c r="X3308" s="127"/>
      <c r="Y3308" s="127"/>
      <c r="Z3308" s="127"/>
      <c r="AA3308" s="134"/>
    </row>
    <row r="3309" spans="1:31" ht="13.5" thickBot="1" x14ac:dyDescent="0.25">
      <c r="A3309" s="141"/>
      <c r="B3309" s="128"/>
      <c r="C3309" s="128"/>
      <c r="D3309" s="145"/>
      <c r="E3309" s="128"/>
      <c r="F3309" s="128"/>
      <c r="G3309" s="128"/>
      <c r="H3309" s="128"/>
      <c r="I3309" s="128"/>
      <c r="J3309" s="138"/>
      <c r="K3309" s="107" t="s">
        <v>14</v>
      </c>
      <c r="L3309" s="108" t="s">
        <v>60</v>
      </c>
      <c r="M3309" s="113" t="s">
        <v>68</v>
      </c>
      <c r="N3309" s="109">
        <v>600</v>
      </c>
      <c r="O3309" s="109">
        <v>3</v>
      </c>
      <c r="P3309" s="109">
        <v>5</v>
      </c>
      <c r="Q3309" s="109">
        <v>90</v>
      </c>
      <c r="R3309" s="110"/>
      <c r="S3309" s="128"/>
      <c r="T3309" s="128"/>
      <c r="U3309" s="128"/>
      <c r="V3309" s="128"/>
      <c r="W3309" s="128"/>
      <c r="X3309" s="128"/>
      <c r="Y3309" s="128"/>
      <c r="Z3309" s="128"/>
      <c r="AA3309" s="135"/>
    </row>
    <row r="3310" spans="1:31" x14ac:dyDescent="0.2">
      <c r="A3310" s="139" t="s">
        <v>1321</v>
      </c>
      <c r="B3310" s="126" t="s">
        <v>76</v>
      </c>
      <c r="C3310" s="142">
        <v>43666</v>
      </c>
      <c r="D3310" s="143" t="s">
        <v>78</v>
      </c>
      <c r="E3310" s="126"/>
      <c r="F3310" s="126"/>
      <c r="G3310" s="126"/>
      <c r="H3310" s="126"/>
      <c r="I3310" s="126"/>
      <c r="J3310" s="136" t="s">
        <v>79</v>
      </c>
      <c r="K3310" s="100" t="s">
        <v>23</v>
      </c>
      <c r="L3310" s="93" t="s">
        <v>60</v>
      </c>
      <c r="M3310" s="111" t="s">
        <v>182</v>
      </c>
      <c r="N3310" s="101">
        <v>600</v>
      </c>
      <c r="O3310" s="101">
        <v>3</v>
      </c>
      <c r="P3310" s="101">
        <v>25</v>
      </c>
      <c r="Q3310" s="101">
        <v>110</v>
      </c>
      <c r="R3310" s="102"/>
      <c r="S3310" s="126" t="s">
        <v>73</v>
      </c>
      <c r="T3310" s="126">
        <v>3</v>
      </c>
      <c r="U3310" s="126">
        <v>25</v>
      </c>
      <c r="V3310" s="126">
        <v>41</v>
      </c>
      <c r="W3310" s="126">
        <v>40</v>
      </c>
      <c r="X3310" s="126">
        <v>5288.35</v>
      </c>
      <c r="Y3310" s="126" t="s">
        <v>75</v>
      </c>
      <c r="Z3310" s="126"/>
      <c r="AA3310" s="133" t="s">
        <v>85</v>
      </c>
      <c r="AE3310" t="str">
        <f>IF(P3310&gt;U3310,"XXXX","")</f>
        <v/>
      </c>
    </row>
    <row r="3311" spans="1:31" x14ac:dyDescent="0.2">
      <c r="A3311" s="140"/>
      <c r="B3311" s="127"/>
      <c r="C3311" s="127"/>
      <c r="D3311" s="144"/>
      <c r="E3311" s="127"/>
      <c r="F3311" s="127"/>
      <c r="G3311" s="127"/>
      <c r="H3311" s="127"/>
      <c r="I3311" s="127"/>
      <c r="J3311" s="137"/>
      <c r="K3311" s="103" t="s">
        <v>13</v>
      </c>
      <c r="L3311" s="104" t="s">
        <v>60</v>
      </c>
      <c r="M3311" s="112" t="s">
        <v>67</v>
      </c>
      <c r="N3311" s="105">
        <v>600</v>
      </c>
      <c r="O3311" s="105">
        <v>3</v>
      </c>
      <c r="P3311" s="105">
        <v>5</v>
      </c>
      <c r="Q3311" s="105">
        <v>90</v>
      </c>
      <c r="R3311" s="106">
        <v>50</v>
      </c>
      <c r="S3311" s="127"/>
      <c r="T3311" s="127"/>
      <c r="U3311" s="127"/>
      <c r="V3311" s="127"/>
      <c r="W3311" s="127"/>
      <c r="X3311" s="127"/>
      <c r="Y3311" s="127"/>
      <c r="Z3311" s="127"/>
      <c r="AA3311" s="134"/>
    </row>
    <row r="3312" spans="1:31" ht="13.5" thickBot="1" x14ac:dyDescent="0.25">
      <c r="A3312" s="141"/>
      <c r="B3312" s="128"/>
      <c r="C3312" s="128"/>
      <c r="D3312" s="145"/>
      <c r="E3312" s="128"/>
      <c r="F3312" s="128"/>
      <c r="G3312" s="128"/>
      <c r="H3312" s="128"/>
      <c r="I3312" s="128"/>
      <c r="J3312" s="138"/>
      <c r="K3312" s="107" t="s">
        <v>14</v>
      </c>
      <c r="L3312" s="108" t="s">
        <v>60</v>
      </c>
      <c r="M3312" s="113" t="s">
        <v>68</v>
      </c>
      <c r="N3312" s="109">
        <v>600</v>
      </c>
      <c r="O3312" s="109">
        <v>3</v>
      </c>
      <c r="P3312" s="109">
        <v>5</v>
      </c>
      <c r="Q3312" s="109">
        <v>90</v>
      </c>
      <c r="R3312" s="110"/>
      <c r="S3312" s="128"/>
      <c r="T3312" s="128"/>
      <c r="U3312" s="128"/>
      <c r="V3312" s="128"/>
      <c r="W3312" s="128"/>
      <c r="X3312" s="128"/>
      <c r="Y3312" s="128"/>
      <c r="Z3312" s="128"/>
      <c r="AA3312" s="135"/>
    </row>
    <row r="3313" spans="1:31" x14ac:dyDescent="0.2">
      <c r="A3313" s="139" t="s">
        <v>1322</v>
      </c>
      <c r="B3313" s="126" t="s">
        <v>76</v>
      </c>
      <c r="C3313" s="142">
        <v>43666</v>
      </c>
      <c r="D3313" s="143" t="s">
        <v>78</v>
      </c>
      <c r="E3313" s="126"/>
      <c r="F3313" s="126"/>
      <c r="G3313" s="126"/>
      <c r="H3313" s="126"/>
      <c r="I3313" s="126"/>
      <c r="J3313" s="136" t="s">
        <v>79</v>
      </c>
      <c r="K3313" s="100" t="s">
        <v>23</v>
      </c>
      <c r="L3313" s="93" t="s">
        <v>60</v>
      </c>
      <c r="M3313" s="111" t="s">
        <v>182</v>
      </c>
      <c r="N3313" s="101">
        <v>600</v>
      </c>
      <c r="O3313" s="101">
        <v>3</v>
      </c>
      <c r="P3313" s="101">
        <v>25</v>
      </c>
      <c r="Q3313" s="101">
        <v>125</v>
      </c>
      <c r="R3313" s="102"/>
      <c r="S3313" s="126" t="s">
        <v>73</v>
      </c>
      <c r="T3313" s="126">
        <v>3</v>
      </c>
      <c r="U3313" s="126">
        <v>25</v>
      </c>
      <c r="V3313" s="126">
        <v>41</v>
      </c>
      <c r="W3313" s="126">
        <v>40</v>
      </c>
      <c r="X3313" s="126">
        <v>5288.35</v>
      </c>
      <c r="Y3313" s="126" t="s">
        <v>75</v>
      </c>
      <c r="Z3313" s="126"/>
      <c r="AA3313" s="133" t="s">
        <v>85</v>
      </c>
      <c r="AE3313" t="str">
        <f>IF(P3313&gt;U3313,"XXXX","")</f>
        <v/>
      </c>
    </row>
    <row r="3314" spans="1:31" x14ac:dyDescent="0.2">
      <c r="A3314" s="140"/>
      <c r="B3314" s="127"/>
      <c r="C3314" s="127"/>
      <c r="D3314" s="144"/>
      <c r="E3314" s="127"/>
      <c r="F3314" s="127"/>
      <c r="G3314" s="127"/>
      <c r="H3314" s="127"/>
      <c r="I3314" s="127"/>
      <c r="J3314" s="137"/>
      <c r="K3314" s="103" t="s">
        <v>13</v>
      </c>
      <c r="L3314" s="104" t="s">
        <v>60</v>
      </c>
      <c r="M3314" s="112" t="s">
        <v>67</v>
      </c>
      <c r="N3314" s="105">
        <v>600</v>
      </c>
      <c r="O3314" s="105">
        <v>3</v>
      </c>
      <c r="P3314" s="105">
        <v>5</v>
      </c>
      <c r="Q3314" s="105">
        <v>90</v>
      </c>
      <c r="R3314" s="106">
        <v>50</v>
      </c>
      <c r="S3314" s="127"/>
      <c r="T3314" s="127"/>
      <c r="U3314" s="127"/>
      <c r="V3314" s="127"/>
      <c r="W3314" s="127"/>
      <c r="X3314" s="127"/>
      <c r="Y3314" s="127"/>
      <c r="Z3314" s="127"/>
      <c r="AA3314" s="134"/>
    </row>
    <row r="3315" spans="1:31" ht="13.5" thickBot="1" x14ac:dyDescent="0.25">
      <c r="A3315" s="141"/>
      <c r="B3315" s="128"/>
      <c r="C3315" s="128"/>
      <c r="D3315" s="145"/>
      <c r="E3315" s="128"/>
      <c r="F3315" s="128"/>
      <c r="G3315" s="128"/>
      <c r="H3315" s="128"/>
      <c r="I3315" s="128"/>
      <c r="J3315" s="138"/>
      <c r="K3315" s="107" t="s">
        <v>14</v>
      </c>
      <c r="L3315" s="108" t="s">
        <v>60</v>
      </c>
      <c r="M3315" s="113" t="s">
        <v>68</v>
      </c>
      <c r="N3315" s="109">
        <v>600</v>
      </c>
      <c r="O3315" s="109">
        <v>3</v>
      </c>
      <c r="P3315" s="109">
        <v>5</v>
      </c>
      <c r="Q3315" s="109">
        <v>90</v>
      </c>
      <c r="R3315" s="110"/>
      <c r="S3315" s="128"/>
      <c r="T3315" s="128"/>
      <c r="U3315" s="128"/>
      <c r="V3315" s="128"/>
      <c r="W3315" s="128"/>
      <c r="X3315" s="128"/>
      <c r="Y3315" s="128"/>
      <c r="Z3315" s="128"/>
      <c r="AA3315" s="135"/>
    </row>
    <row r="3316" spans="1:31" x14ac:dyDescent="0.2">
      <c r="A3316" s="139" t="s">
        <v>1323</v>
      </c>
      <c r="B3316" s="126" t="s">
        <v>76</v>
      </c>
      <c r="C3316" s="142">
        <v>43666</v>
      </c>
      <c r="D3316" s="143" t="s">
        <v>78</v>
      </c>
      <c r="E3316" s="126"/>
      <c r="F3316" s="126"/>
      <c r="G3316" s="126"/>
      <c r="H3316" s="126"/>
      <c r="I3316" s="126"/>
      <c r="J3316" s="136" t="s">
        <v>79</v>
      </c>
      <c r="K3316" s="100" t="s">
        <v>23</v>
      </c>
      <c r="L3316" s="93" t="s">
        <v>60</v>
      </c>
      <c r="M3316" s="111" t="s">
        <v>182</v>
      </c>
      <c r="N3316" s="101">
        <v>600</v>
      </c>
      <c r="O3316" s="101">
        <v>3</v>
      </c>
      <c r="P3316" s="101">
        <v>25</v>
      </c>
      <c r="Q3316" s="101">
        <v>70</v>
      </c>
      <c r="R3316" s="102"/>
      <c r="S3316" s="126" t="s">
        <v>73</v>
      </c>
      <c r="T3316" s="126">
        <v>3</v>
      </c>
      <c r="U3316" s="126">
        <v>25</v>
      </c>
      <c r="V3316" s="126">
        <v>52</v>
      </c>
      <c r="W3316" s="126">
        <v>50</v>
      </c>
      <c r="X3316" s="126">
        <v>5288.35</v>
      </c>
      <c r="Y3316" s="126" t="s">
        <v>75</v>
      </c>
      <c r="Z3316" s="126"/>
      <c r="AA3316" s="133" t="s">
        <v>85</v>
      </c>
      <c r="AE3316" t="str">
        <f>IF(P3316&gt;U3316,"XXXX","")</f>
        <v/>
      </c>
    </row>
    <row r="3317" spans="1:31" x14ac:dyDescent="0.2">
      <c r="A3317" s="140"/>
      <c r="B3317" s="127"/>
      <c r="C3317" s="127"/>
      <c r="D3317" s="144"/>
      <c r="E3317" s="127"/>
      <c r="F3317" s="127"/>
      <c r="G3317" s="127"/>
      <c r="H3317" s="127"/>
      <c r="I3317" s="127"/>
      <c r="J3317" s="137"/>
      <c r="K3317" s="103" t="s">
        <v>13</v>
      </c>
      <c r="L3317" s="104" t="s">
        <v>60</v>
      </c>
      <c r="M3317" s="112" t="s">
        <v>67</v>
      </c>
      <c r="N3317" s="105">
        <v>600</v>
      </c>
      <c r="O3317" s="105">
        <v>3</v>
      </c>
      <c r="P3317" s="105">
        <v>5</v>
      </c>
      <c r="Q3317" s="105">
        <v>90</v>
      </c>
      <c r="R3317" s="106">
        <v>50</v>
      </c>
      <c r="S3317" s="127"/>
      <c r="T3317" s="127"/>
      <c r="U3317" s="127"/>
      <c r="V3317" s="127"/>
      <c r="W3317" s="127"/>
      <c r="X3317" s="127"/>
      <c r="Y3317" s="127"/>
      <c r="Z3317" s="127"/>
      <c r="AA3317" s="134"/>
    </row>
    <row r="3318" spans="1:31" ht="13.5" thickBot="1" x14ac:dyDescent="0.25">
      <c r="A3318" s="141"/>
      <c r="B3318" s="128"/>
      <c r="C3318" s="128"/>
      <c r="D3318" s="145"/>
      <c r="E3318" s="128"/>
      <c r="F3318" s="128"/>
      <c r="G3318" s="128"/>
      <c r="H3318" s="128"/>
      <c r="I3318" s="128"/>
      <c r="J3318" s="138"/>
      <c r="K3318" s="107" t="s">
        <v>14</v>
      </c>
      <c r="L3318" s="108" t="s">
        <v>60</v>
      </c>
      <c r="M3318" s="113" t="s">
        <v>68</v>
      </c>
      <c r="N3318" s="109">
        <v>600</v>
      </c>
      <c r="O3318" s="109">
        <v>3</v>
      </c>
      <c r="P3318" s="109">
        <v>5</v>
      </c>
      <c r="Q3318" s="109">
        <v>90</v>
      </c>
      <c r="R3318" s="110"/>
      <c r="S3318" s="128"/>
      <c r="T3318" s="128"/>
      <c r="U3318" s="128"/>
      <c r="V3318" s="128"/>
      <c r="W3318" s="128"/>
      <c r="X3318" s="128"/>
      <c r="Y3318" s="128"/>
      <c r="Z3318" s="128"/>
      <c r="AA3318" s="135"/>
    </row>
    <row r="3319" spans="1:31" x14ac:dyDescent="0.2">
      <c r="A3319" s="139" t="s">
        <v>1324</v>
      </c>
      <c r="B3319" s="126" t="s">
        <v>76</v>
      </c>
      <c r="C3319" s="142">
        <v>43666</v>
      </c>
      <c r="D3319" s="143" t="s">
        <v>78</v>
      </c>
      <c r="E3319" s="126"/>
      <c r="F3319" s="126"/>
      <c r="G3319" s="126"/>
      <c r="H3319" s="126"/>
      <c r="I3319" s="126"/>
      <c r="J3319" s="136" t="s">
        <v>79</v>
      </c>
      <c r="K3319" s="100" t="s">
        <v>23</v>
      </c>
      <c r="L3319" s="93" t="s">
        <v>60</v>
      </c>
      <c r="M3319" s="111" t="s">
        <v>182</v>
      </c>
      <c r="N3319" s="101">
        <v>600</v>
      </c>
      <c r="O3319" s="101">
        <v>3</v>
      </c>
      <c r="P3319" s="101">
        <v>25</v>
      </c>
      <c r="Q3319" s="101">
        <v>80</v>
      </c>
      <c r="R3319" s="102"/>
      <c r="S3319" s="126" t="s">
        <v>73</v>
      </c>
      <c r="T3319" s="126">
        <v>3</v>
      </c>
      <c r="U3319" s="126">
        <v>25</v>
      </c>
      <c r="V3319" s="126">
        <v>52</v>
      </c>
      <c r="W3319" s="126">
        <v>50</v>
      </c>
      <c r="X3319" s="126">
        <v>5288.35</v>
      </c>
      <c r="Y3319" s="126" t="s">
        <v>75</v>
      </c>
      <c r="Z3319" s="126"/>
      <c r="AA3319" s="133" t="s">
        <v>85</v>
      </c>
      <c r="AE3319" t="str">
        <f>IF(P3319&gt;U3319,"XXXX","")</f>
        <v/>
      </c>
    </row>
    <row r="3320" spans="1:31" x14ac:dyDescent="0.2">
      <c r="A3320" s="140"/>
      <c r="B3320" s="127"/>
      <c r="C3320" s="127"/>
      <c r="D3320" s="144"/>
      <c r="E3320" s="127"/>
      <c r="F3320" s="127"/>
      <c r="G3320" s="127"/>
      <c r="H3320" s="127"/>
      <c r="I3320" s="127"/>
      <c r="J3320" s="137"/>
      <c r="K3320" s="103" t="s">
        <v>13</v>
      </c>
      <c r="L3320" s="104" t="s">
        <v>60</v>
      </c>
      <c r="M3320" s="112" t="s">
        <v>67</v>
      </c>
      <c r="N3320" s="105">
        <v>600</v>
      </c>
      <c r="O3320" s="105">
        <v>3</v>
      </c>
      <c r="P3320" s="105">
        <v>5</v>
      </c>
      <c r="Q3320" s="105">
        <v>90</v>
      </c>
      <c r="R3320" s="106">
        <v>50</v>
      </c>
      <c r="S3320" s="127"/>
      <c r="T3320" s="127"/>
      <c r="U3320" s="127"/>
      <c r="V3320" s="127"/>
      <c r="W3320" s="127"/>
      <c r="X3320" s="127"/>
      <c r="Y3320" s="127"/>
      <c r="Z3320" s="127"/>
      <c r="AA3320" s="134"/>
    </row>
    <row r="3321" spans="1:31" ht="13.5" thickBot="1" x14ac:dyDescent="0.25">
      <c r="A3321" s="141"/>
      <c r="B3321" s="128"/>
      <c r="C3321" s="128"/>
      <c r="D3321" s="145"/>
      <c r="E3321" s="128"/>
      <c r="F3321" s="128"/>
      <c r="G3321" s="128"/>
      <c r="H3321" s="128"/>
      <c r="I3321" s="128"/>
      <c r="J3321" s="138"/>
      <c r="K3321" s="107" t="s">
        <v>14</v>
      </c>
      <c r="L3321" s="108" t="s">
        <v>60</v>
      </c>
      <c r="M3321" s="113" t="s">
        <v>68</v>
      </c>
      <c r="N3321" s="109">
        <v>600</v>
      </c>
      <c r="O3321" s="109">
        <v>3</v>
      </c>
      <c r="P3321" s="109">
        <v>5</v>
      </c>
      <c r="Q3321" s="109">
        <v>90</v>
      </c>
      <c r="R3321" s="110"/>
      <c r="S3321" s="128"/>
      <c r="T3321" s="128"/>
      <c r="U3321" s="128"/>
      <c r="V3321" s="128"/>
      <c r="W3321" s="128"/>
      <c r="X3321" s="128"/>
      <c r="Y3321" s="128"/>
      <c r="Z3321" s="128"/>
      <c r="AA3321" s="135"/>
    </row>
    <row r="3322" spans="1:31" x14ac:dyDescent="0.2">
      <c r="A3322" s="139" t="s">
        <v>1325</v>
      </c>
      <c r="B3322" s="126" t="s">
        <v>76</v>
      </c>
      <c r="C3322" s="142">
        <v>43666</v>
      </c>
      <c r="D3322" s="143" t="s">
        <v>78</v>
      </c>
      <c r="E3322" s="126"/>
      <c r="F3322" s="126"/>
      <c r="G3322" s="126"/>
      <c r="H3322" s="126"/>
      <c r="I3322" s="126"/>
      <c r="J3322" s="136" t="s">
        <v>79</v>
      </c>
      <c r="K3322" s="100" t="s">
        <v>23</v>
      </c>
      <c r="L3322" s="93" t="s">
        <v>60</v>
      </c>
      <c r="M3322" s="111" t="s">
        <v>182</v>
      </c>
      <c r="N3322" s="101">
        <v>600</v>
      </c>
      <c r="O3322" s="101">
        <v>3</v>
      </c>
      <c r="P3322" s="101">
        <v>25</v>
      </c>
      <c r="Q3322" s="101">
        <v>90</v>
      </c>
      <c r="R3322" s="102"/>
      <c r="S3322" s="126" t="s">
        <v>73</v>
      </c>
      <c r="T3322" s="126">
        <v>3</v>
      </c>
      <c r="U3322" s="126">
        <v>25</v>
      </c>
      <c r="V3322" s="126">
        <v>52</v>
      </c>
      <c r="W3322" s="126">
        <v>50</v>
      </c>
      <c r="X3322" s="126">
        <v>5288.35</v>
      </c>
      <c r="Y3322" s="126" t="s">
        <v>75</v>
      </c>
      <c r="Z3322" s="126"/>
      <c r="AA3322" s="133" t="s">
        <v>85</v>
      </c>
      <c r="AE3322" t="str">
        <f>IF(P3322&gt;U3322,"XXXX","")</f>
        <v/>
      </c>
    </row>
    <row r="3323" spans="1:31" x14ac:dyDescent="0.2">
      <c r="A3323" s="140"/>
      <c r="B3323" s="127"/>
      <c r="C3323" s="127"/>
      <c r="D3323" s="144"/>
      <c r="E3323" s="127"/>
      <c r="F3323" s="127"/>
      <c r="G3323" s="127"/>
      <c r="H3323" s="127"/>
      <c r="I3323" s="127"/>
      <c r="J3323" s="137"/>
      <c r="K3323" s="103" t="s">
        <v>13</v>
      </c>
      <c r="L3323" s="104" t="s">
        <v>60</v>
      </c>
      <c r="M3323" s="112" t="s">
        <v>67</v>
      </c>
      <c r="N3323" s="105">
        <v>600</v>
      </c>
      <c r="O3323" s="105">
        <v>3</v>
      </c>
      <c r="P3323" s="105">
        <v>5</v>
      </c>
      <c r="Q3323" s="105">
        <v>90</v>
      </c>
      <c r="R3323" s="106">
        <v>50</v>
      </c>
      <c r="S3323" s="127"/>
      <c r="T3323" s="127"/>
      <c r="U3323" s="127"/>
      <c r="V3323" s="127"/>
      <c r="W3323" s="127"/>
      <c r="X3323" s="127"/>
      <c r="Y3323" s="127"/>
      <c r="Z3323" s="127"/>
      <c r="AA3323" s="134"/>
    </row>
    <row r="3324" spans="1:31" ht="13.5" thickBot="1" x14ac:dyDescent="0.25">
      <c r="A3324" s="141"/>
      <c r="B3324" s="128"/>
      <c r="C3324" s="128"/>
      <c r="D3324" s="145"/>
      <c r="E3324" s="128"/>
      <c r="F3324" s="128"/>
      <c r="G3324" s="128"/>
      <c r="H3324" s="128"/>
      <c r="I3324" s="128"/>
      <c r="J3324" s="138"/>
      <c r="K3324" s="107" t="s">
        <v>14</v>
      </c>
      <c r="L3324" s="108" t="s">
        <v>60</v>
      </c>
      <c r="M3324" s="113" t="s">
        <v>68</v>
      </c>
      <c r="N3324" s="109">
        <v>600</v>
      </c>
      <c r="O3324" s="109">
        <v>3</v>
      </c>
      <c r="P3324" s="109">
        <v>5</v>
      </c>
      <c r="Q3324" s="109">
        <v>90</v>
      </c>
      <c r="R3324" s="110"/>
      <c r="S3324" s="128"/>
      <c r="T3324" s="128"/>
      <c r="U3324" s="128"/>
      <c r="V3324" s="128"/>
      <c r="W3324" s="128"/>
      <c r="X3324" s="128"/>
      <c r="Y3324" s="128"/>
      <c r="Z3324" s="128"/>
      <c r="AA3324" s="135"/>
    </row>
    <row r="3325" spans="1:31" x14ac:dyDescent="0.2">
      <c r="A3325" s="139" t="s">
        <v>1326</v>
      </c>
      <c r="B3325" s="126" t="s">
        <v>76</v>
      </c>
      <c r="C3325" s="142">
        <v>43666</v>
      </c>
      <c r="D3325" s="143" t="s">
        <v>78</v>
      </c>
      <c r="E3325" s="126"/>
      <c r="F3325" s="126"/>
      <c r="G3325" s="126"/>
      <c r="H3325" s="126"/>
      <c r="I3325" s="126"/>
      <c r="J3325" s="136" t="s">
        <v>79</v>
      </c>
      <c r="K3325" s="100" t="s">
        <v>23</v>
      </c>
      <c r="L3325" s="93" t="s">
        <v>60</v>
      </c>
      <c r="M3325" s="111" t="s">
        <v>182</v>
      </c>
      <c r="N3325" s="101">
        <v>600</v>
      </c>
      <c r="O3325" s="101">
        <v>3</v>
      </c>
      <c r="P3325" s="101">
        <v>25</v>
      </c>
      <c r="Q3325" s="101">
        <v>100</v>
      </c>
      <c r="R3325" s="102"/>
      <c r="S3325" s="126" t="s">
        <v>73</v>
      </c>
      <c r="T3325" s="126">
        <v>3</v>
      </c>
      <c r="U3325" s="126">
        <v>25</v>
      </c>
      <c r="V3325" s="126">
        <v>52</v>
      </c>
      <c r="W3325" s="126">
        <v>50</v>
      </c>
      <c r="X3325" s="126">
        <v>5288.35</v>
      </c>
      <c r="Y3325" s="126" t="s">
        <v>75</v>
      </c>
      <c r="Z3325" s="126"/>
      <c r="AA3325" s="133" t="s">
        <v>85</v>
      </c>
      <c r="AE3325" t="str">
        <f>IF(P3325&gt;U3325,"XXXX","")</f>
        <v/>
      </c>
    </row>
    <row r="3326" spans="1:31" x14ac:dyDescent="0.2">
      <c r="A3326" s="140"/>
      <c r="B3326" s="127"/>
      <c r="C3326" s="127"/>
      <c r="D3326" s="144"/>
      <c r="E3326" s="127"/>
      <c r="F3326" s="127"/>
      <c r="G3326" s="127"/>
      <c r="H3326" s="127"/>
      <c r="I3326" s="127"/>
      <c r="J3326" s="137"/>
      <c r="K3326" s="103" t="s">
        <v>13</v>
      </c>
      <c r="L3326" s="104" t="s">
        <v>60</v>
      </c>
      <c r="M3326" s="112" t="s">
        <v>67</v>
      </c>
      <c r="N3326" s="105">
        <v>600</v>
      </c>
      <c r="O3326" s="105">
        <v>3</v>
      </c>
      <c r="P3326" s="105">
        <v>5</v>
      </c>
      <c r="Q3326" s="105">
        <v>90</v>
      </c>
      <c r="R3326" s="106">
        <v>50</v>
      </c>
      <c r="S3326" s="127"/>
      <c r="T3326" s="127"/>
      <c r="U3326" s="127"/>
      <c r="V3326" s="127"/>
      <c r="W3326" s="127"/>
      <c r="X3326" s="127"/>
      <c r="Y3326" s="127"/>
      <c r="Z3326" s="127"/>
      <c r="AA3326" s="134"/>
    </row>
    <row r="3327" spans="1:31" ht="13.5" thickBot="1" x14ac:dyDescent="0.25">
      <c r="A3327" s="141"/>
      <c r="B3327" s="128"/>
      <c r="C3327" s="128"/>
      <c r="D3327" s="145"/>
      <c r="E3327" s="128"/>
      <c r="F3327" s="128"/>
      <c r="G3327" s="128"/>
      <c r="H3327" s="128"/>
      <c r="I3327" s="128"/>
      <c r="J3327" s="138"/>
      <c r="K3327" s="107" t="s">
        <v>14</v>
      </c>
      <c r="L3327" s="108" t="s">
        <v>60</v>
      </c>
      <c r="M3327" s="113" t="s">
        <v>68</v>
      </c>
      <c r="N3327" s="109">
        <v>600</v>
      </c>
      <c r="O3327" s="109">
        <v>3</v>
      </c>
      <c r="P3327" s="109">
        <v>5</v>
      </c>
      <c r="Q3327" s="109">
        <v>90</v>
      </c>
      <c r="R3327" s="110"/>
      <c r="S3327" s="128"/>
      <c r="T3327" s="128"/>
      <c r="U3327" s="128"/>
      <c r="V3327" s="128"/>
      <c r="W3327" s="128"/>
      <c r="X3327" s="128"/>
      <c r="Y3327" s="128"/>
      <c r="Z3327" s="128"/>
      <c r="AA3327" s="135"/>
    </row>
    <row r="3328" spans="1:31" x14ac:dyDescent="0.2">
      <c r="A3328" s="139" t="s">
        <v>1327</v>
      </c>
      <c r="B3328" s="126" t="s">
        <v>76</v>
      </c>
      <c r="C3328" s="142">
        <v>43666</v>
      </c>
      <c r="D3328" s="143" t="s">
        <v>78</v>
      </c>
      <c r="E3328" s="126"/>
      <c r="F3328" s="126"/>
      <c r="G3328" s="126"/>
      <c r="H3328" s="126"/>
      <c r="I3328" s="126"/>
      <c r="J3328" s="136" t="s">
        <v>79</v>
      </c>
      <c r="K3328" s="100" t="s">
        <v>23</v>
      </c>
      <c r="L3328" s="93" t="s">
        <v>60</v>
      </c>
      <c r="M3328" s="111" t="s">
        <v>182</v>
      </c>
      <c r="N3328" s="101">
        <v>600</v>
      </c>
      <c r="O3328" s="101">
        <v>3</v>
      </c>
      <c r="P3328" s="101">
        <v>25</v>
      </c>
      <c r="Q3328" s="101">
        <v>110</v>
      </c>
      <c r="R3328" s="102"/>
      <c r="S3328" s="126" t="s">
        <v>73</v>
      </c>
      <c r="T3328" s="126">
        <v>3</v>
      </c>
      <c r="U3328" s="126">
        <v>25</v>
      </c>
      <c r="V3328" s="126">
        <v>52</v>
      </c>
      <c r="W3328" s="126">
        <v>50</v>
      </c>
      <c r="X3328" s="126">
        <v>5288.35</v>
      </c>
      <c r="Y3328" s="126" t="s">
        <v>75</v>
      </c>
      <c r="Z3328" s="126"/>
      <c r="AA3328" s="133" t="s">
        <v>85</v>
      </c>
      <c r="AE3328" t="str">
        <f>IF(P3328&gt;U3328,"XXXX","")</f>
        <v/>
      </c>
    </row>
    <row r="3329" spans="1:31" x14ac:dyDescent="0.2">
      <c r="A3329" s="140"/>
      <c r="B3329" s="127"/>
      <c r="C3329" s="127"/>
      <c r="D3329" s="144"/>
      <c r="E3329" s="127"/>
      <c r="F3329" s="127"/>
      <c r="G3329" s="127"/>
      <c r="H3329" s="127"/>
      <c r="I3329" s="127"/>
      <c r="J3329" s="137"/>
      <c r="K3329" s="103" t="s">
        <v>13</v>
      </c>
      <c r="L3329" s="104" t="s">
        <v>60</v>
      </c>
      <c r="M3329" s="112" t="s">
        <v>67</v>
      </c>
      <c r="N3329" s="105">
        <v>600</v>
      </c>
      <c r="O3329" s="105">
        <v>3</v>
      </c>
      <c r="P3329" s="105">
        <v>5</v>
      </c>
      <c r="Q3329" s="105">
        <v>90</v>
      </c>
      <c r="R3329" s="106">
        <v>50</v>
      </c>
      <c r="S3329" s="127"/>
      <c r="T3329" s="127"/>
      <c r="U3329" s="127"/>
      <c r="V3329" s="127"/>
      <c r="W3329" s="127"/>
      <c r="X3329" s="127"/>
      <c r="Y3329" s="127"/>
      <c r="Z3329" s="127"/>
      <c r="AA3329" s="134"/>
    </row>
    <row r="3330" spans="1:31" ht="13.5" thickBot="1" x14ac:dyDescent="0.25">
      <c r="A3330" s="141"/>
      <c r="B3330" s="128"/>
      <c r="C3330" s="128"/>
      <c r="D3330" s="145"/>
      <c r="E3330" s="128"/>
      <c r="F3330" s="128"/>
      <c r="G3330" s="128"/>
      <c r="H3330" s="128"/>
      <c r="I3330" s="128"/>
      <c r="J3330" s="138"/>
      <c r="K3330" s="107" t="s">
        <v>14</v>
      </c>
      <c r="L3330" s="108" t="s">
        <v>60</v>
      </c>
      <c r="M3330" s="113" t="s">
        <v>68</v>
      </c>
      <c r="N3330" s="109">
        <v>600</v>
      </c>
      <c r="O3330" s="109">
        <v>3</v>
      </c>
      <c r="P3330" s="109">
        <v>5</v>
      </c>
      <c r="Q3330" s="109">
        <v>90</v>
      </c>
      <c r="R3330" s="110"/>
      <c r="S3330" s="128"/>
      <c r="T3330" s="128"/>
      <c r="U3330" s="128"/>
      <c r="V3330" s="128"/>
      <c r="W3330" s="128"/>
      <c r="X3330" s="128"/>
      <c r="Y3330" s="128"/>
      <c r="Z3330" s="128"/>
      <c r="AA3330" s="135"/>
    </row>
    <row r="3331" spans="1:31" x14ac:dyDescent="0.2">
      <c r="A3331" s="139" t="s">
        <v>1328</v>
      </c>
      <c r="B3331" s="126" t="s">
        <v>76</v>
      </c>
      <c r="C3331" s="142">
        <v>43666</v>
      </c>
      <c r="D3331" s="143" t="s">
        <v>78</v>
      </c>
      <c r="E3331" s="126"/>
      <c r="F3331" s="126"/>
      <c r="G3331" s="126"/>
      <c r="H3331" s="126"/>
      <c r="I3331" s="126"/>
      <c r="J3331" s="136" t="s">
        <v>79</v>
      </c>
      <c r="K3331" s="100" t="s">
        <v>23</v>
      </c>
      <c r="L3331" s="93" t="s">
        <v>60</v>
      </c>
      <c r="M3331" s="111" t="s">
        <v>182</v>
      </c>
      <c r="N3331" s="101">
        <v>600</v>
      </c>
      <c r="O3331" s="101">
        <v>3</v>
      </c>
      <c r="P3331" s="101">
        <v>25</v>
      </c>
      <c r="Q3331" s="101">
        <v>125</v>
      </c>
      <c r="R3331" s="102"/>
      <c r="S3331" s="126" t="s">
        <v>73</v>
      </c>
      <c r="T3331" s="126">
        <v>3</v>
      </c>
      <c r="U3331" s="126">
        <v>25</v>
      </c>
      <c r="V3331" s="126">
        <v>52</v>
      </c>
      <c r="W3331" s="126">
        <v>50</v>
      </c>
      <c r="X3331" s="126">
        <v>5288.35</v>
      </c>
      <c r="Y3331" s="126" t="s">
        <v>75</v>
      </c>
      <c r="Z3331" s="126"/>
      <c r="AA3331" s="133" t="s">
        <v>85</v>
      </c>
      <c r="AE3331" t="str">
        <f>IF(P3331&gt;U3331,"XXXX","")</f>
        <v/>
      </c>
    </row>
    <row r="3332" spans="1:31" x14ac:dyDescent="0.2">
      <c r="A3332" s="140"/>
      <c r="B3332" s="127"/>
      <c r="C3332" s="127"/>
      <c r="D3332" s="144"/>
      <c r="E3332" s="127"/>
      <c r="F3332" s="127"/>
      <c r="G3332" s="127"/>
      <c r="H3332" s="127"/>
      <c r="I3332" s="127"/>
      <c r="J3332" s="137"/>
      <c r="K3332" s="103" t="s">
        <v>13</v>
      </c>
      <c r="L3332" s="104" t="s">
        <v>60</v>
      </c>
      <c r="M3332" s="112" t="s">
        <v>67</v>
      </c>
      <c r="N3332" s="105">
        <v>600</v>
      </c>
      <c r="O3332" s="105">
        <v>3</v>
      </c>
      <c r="P3332" s="105">
        <v>5</v>
      </c>
      <c r="Q3332" s="105">
        <v>90</v>
      </c>
      <c r="R3332" s="106">
        <v>50</v>
      </c>
      <c r="S3332" s="127"/>
      <c r="T3332" s="127"/>
      <c r="U3332" s="127"/>
      <c r="V3332" s="127"/>
      <c r="W3332" s="127"/>
      <c r="X3332" s="127"/>
      <c r="Y3332" s="127"/>
      <c r="Z3332" s="127"/>
      <c r="AA3332" s="134"/>
    </row>
    <row r="3333" spans="1:31" ht="13.5" thickBot="1" x14ac:dyDescent="0.25">
      <c r="A3333" s="141"/>
      <c r="B3333" s="128"/>
      <c r="C3333" s="128"/>
      <c r="D3333" s="145"/>
      <c r="E3333" s="128"/>
      <c r="F3333" s="128"/>
      <c r="G3333" s="128"/>
      <c r="H3333" s="128"/>
      <c r="I3333" s="128"/>
      <c r="J3333" s="138"/>
      <c r="K3333" s="107" t="s">
        <v>14</v>
      </c>
      <c r="L3333" s="108" t="s">
        <v>60</v>
      </c>
      <c r="M3333" s="113" t="s">
        <v>68</v>
      </c>
      <c r="N3333" s="109">
        <v>600</v>
      </c>
      <c r="O3333" s="109">
        <v>3</v>
      </c>
      <c r="P3333" s="109">
        <v>5</v>
      </c>
      <c r="Q3333" s="109">
        <v>90</v>
      </c>
      <c r="R3333" s="110"/>
      <c r="S3333" s="128"/>
      <c r="T3333" s="128"/>
      <c r="U3333" s="128"/>
      <c r="V3333" s="128"/>
      <c r="W3333" s="128"/>
      <c r="X3333" s="128"/>
      <c r="Y3333" s="128"/>
      <c r="Z3333" s="128"/>
      <c r="AA3333" s="135"/>
    </row>
    <row r="3334" spans="1:31" x14ac:dyDescent="0.2">
      <c r="A3334" s="139" t="s">
        <v>1329</v>
      </c>
      <c r="B3334" s="126" t="s">
        <v>76</v>
      </c>
      <c r="C3334" s="142">
        <v>43666</v>
      </c>
      <c r="D3334" s="143" t="s">
        <v>78</v>
      </c>
      <c r="E3334" s="126"/>
      <c r="F3334" s="126"/>
      <c r="G3334" s="126"/>
      <c r="H3334" s="126"/>
      <c r="I3334" s="126"/>
      <c r="J3334" s="136" t="s">
        <v>79</v>
      </c>
      <c r="K3334" s="100" t="s">
        <v>23</v>
      </c>
      <c r="L3334" s="93" t="s">
        <v>60</v>
      </c>
      <c r="M3334" s="111" t="s">
        <v>183</v>
      </c>
      <c r="N3334" s="101">
        <v>480</v>
      </c>
      <c r="O3334" s="101">
        <v>3</v>
      </c>
      <c r="P3334" s="101">
        <v>100</v>
      </c>
      <c r="Q3334" s="101">
        <v>50</v>
      </c>
      <c r="R3334" s="102"/>
      <c r="S3334" s="126" t="s">
        <v>72</v>
      </c>
      <c r="T3334" s="126">
        <v>3</v>
      </c>
      <c r="U3334" s="126">
        <v>100</v>
      </c>
      <c r="V3334" s="126">
        <v>40</v>
      </c>
      <c r="W3334" s="126">
        <v>30</v>
      </c>
      <c r="X3334" s="126">
        <v>5288.35</v>
      </c>
      <c r="Y3334" s="126" t="s">
        <v>75</v>
      </c>
      <c r="Z3334" s="126"/>
      <c r="AA3334" s="133" t="s">
        <v>85</v>
      </c>
      <c r="AE3334" t="str">
        <f>IF(P3334&gt;U3334,"XXXX","")</f>
        <v/>
      </c>
    </row>
    <row r="3335" spans="1:31" x14ac:dyDescent="0.2">
      <c r="A3335" s="140"/>
      <c r="B3335" s="127"/>
      <c r="C3335" s="127"/>
      <c r="D3335" s="144"/>
      <c r="E3335" s="127"/>
      <c r="F3335" s="127"/>
      <c r="G3335" s="127"/>
      <c r="H3335" s="127"/>
      <c r="I3335" s="127"/>
      <c r="J3335" s="137"/>
      <c r="K3335" s="103" t="s">
        <v>13</v>
      </c>
      <c r="L3335" s="104" t="s">
        <v>60</v>
      </c>
      <c r="M3335" s="112" t="s">
        <v>67</v>
      </c>
      <c r="N3335" s="105">
        <v>480</v>
      </c>
      <c r="O3335" s="105">
        <v>3</v>
      </c>
      <c r="P3335" s="105">
        <v>5</v>
      </c>
      <c r="Q3335" s="105">
        <v>90</v>
      </c>
      <c r="R3335" s="106">
        <v>50</v>
      </c>
      <c r="S3335" s="127"/>
      <c r="T3335" s="127"/>
      <c r="U3335" s="127"/>
      <c r="V3335" s="127"/>
      <c r="W3335" s="127"/>
      <c r="X3335" s="127"/>
      <c r="Y3335" s="127"/>
      <c r="Z3335" s="127"/>
      <c r="AA3335" s="134"/>
    </row>
    <row r="3336" spans="1:31" ht="13.5" thickBot="1" x14ac:dyDescent="0.25">
      <c r="A3336" s="141"/>
      <c r="B3336" s="128"/>
      <c r="C3336" s="128"/>
      <c r="D3336" s="145"/>
      <c r="E3336" s="128"/>
      <c r="F3336" s="128"/>
      <c r="G3336" s="128"/>
      <c r="H3336" s="128"/>
      <c r="I3336" s="128"/>
      <c r="J3336" s="138"/>
      <c r="K3336" s="107" t="s">
        <v>14</v>
      </c>
      <c r="L3336" s="108" t="s">
        <v>60</v>
      </c>
      <c r="M3336" s="113" t="s">
        <v>68</v>
      </c>
      <c r="N3336" s="109">
        <v>480</v>
      </c>
      <c r="O3336" s="109">
        <v>3</v>
      </c>
      <c r="P3336" s="109">
        <v>5</v>
      </c>
      <c r="Q3336" s="109">
        <v>90</v>
      </c>
      <c r="R3336" s="110"/>
      <c r="S3336" s="128"/>
      <c r="T3336" s="128"/>
      <c r="U3336" s="128"/>
      <c r="V3336" s="128"/>
      <c r="W3336" s="128"/>
      <c r="X3336" s="128"/>
      <c r="Y3336" s="128"/>
      <c r="Z3336" s="128"/>
      <c r="AA3336" s="135"/>
    </row>
    <row r="3337" spans="1:31" x14ac:dyDescent="0.2">
      <c r="A3337" s="139" t="s">
        <v>1330</v>
      </c>
      <c r="B3337" s="126" t="s">
        <v>76</v>
      </c>
      <c r="C3337" s="142">
        <v>43666</v>
      </c>
      <c r="D3337" s="143" t="s">
        <v>78</v>
      </c>
      <c r="E3337" s="126"/>
      <c r="F3337" s="126"/>
      <c r="G3337" s="126"/>
      <c r="H3337" s="126"/>
      <c r="I3337" s="126"/>
      <c r="J3337" s="136" t="s">
        <v>79</v>
      </c>
      <c r="K3337" s="100" t="s">
        <v>23</v>
      </c>
      <c r="L3337" s="93" t="s">
        <v>60</v>
      </c>
      <c r="M3337" s="111" t="s">
        <v>183</v>
      </c>
      <c r="N3337" s="101">
        <v>480</v>
      </c>
      <c r="O3337" s="101">
        <v>3</v>
      </c>
      <c r="P3337" s="101">
        <v>100</v>
      </c>
      <c r="Q3337" s="101">
        <v>60</v>
      </c>
      <c r="R3337" s="102"/>
      <c r="S3337" s="126" t="s">
        <v>72</v>
      </c>
      <c r="T3337" s="126">
        <v>3</v>
      </c>
      <c r="U3337" s="126">
        <v>100</v>
      </c>
      <c r="V3337" s="126">
        <v>40</v>
      </c>
      <c r="W3337" s="126">
        <v>30</v>
      </c>
      <c r="X3337" s="126">
        <v>5288.35</v>
      </c>
      <c r="Y3337" s="126" t="s">
        <v>75</v>
      </c>
      <c r="Z3337" s="126"/>
      <c r="AA3337" s="133" t="s">
        <v>85</v>
      </c>
      <c r="AE3337" t="str">
        <f>IF(P3337&gt;U3337,"XXXX","")</f>
        <v/>
      </c>
    </row>
    <row r="3338" spans="1:31" x14ac:dyDescent="0.2">
      <c r="A3338" s="140"/>
      <c r="B3338" s="127"/>
      <c r="C3338" s="127"/>
      <c r="D3338" s="144"/>
      <c r="E3338" s="127"/>
      <c r="F3338" s="127"/>
      <c r="G3338" s="127"/>
      <c r="H3338" s="127"/>
      <c r="I3338" s="127"/>
      <c r="J3338" s="137"/>
      <c r="K3338" s="103" t="s">
        <v>13</v>
      </c>
      <c r="L3338" s="104" t="s">
        <v>60</v>
      </c>
      <c r="M3338" s="112" t="s">
        <v>67</v>
      </c>
      <c r="N3338" s="105">
        <v>480</v>
      </c>
      <c r="O3338" s="105">
        <v>3</v>
      </c>
      <c r="P3338" s="105">
        <v>5</v>
      </c>
      <c r="Q3338" s="105">
        <v>90</v>
      </c>
      <c r="R3338" s="106">
        <v>50</v>
      </c>
      <c r="S3338" s="127"/>
      <c r="T3338" s="127"/>
      <c r="U3338" s="127"/>
      <c r="V3338" s="127"/>
      <c r="W3338" s="127"/>
      <c r="X3338" s="127"/>
      <c r="Y3338" s="127"/>
      <c r="Z3338" s="127"/>
      <c r="AA3338" s="134"/>
    </row>
    <row r="3339" spans="1:31" ht="13.5" thickBot="1" x14ac:dyDescent="0.25">
      <c r="A3339" s="141"/>
      <c r="B3339" s="128"/>
      <c r="C3339" s="128"/>
      <c r="D3339" s="145"/>
      <c r="E3339" s="128"/>
      <c r="F3339" s="128"/>
      <c r="G3339" s="128"/>
      <c r="H3339" s="128"/>
      <c r="I3339" s="128"/>
      <c r="J3339" s="138"/>
      <c r="K3339" s="107" t="s">
        <v>14</v>
      </c>
      <c r="L3339" s="108" t="s">
        <v>60</v>
      </c>
      <c r="M3339" s="113" t="s">
        <v>68</v>
      </c>
      <c r="N3339" s="109">
        <v>480</v>
      </c>
      <c r="O3339" s="109">
        <v>3</v>
      </c>
      <c r="P3339" s="109">
        <v>5</v>
      </c>
      <c r="Q3339" s="109">
        <v>90</v>
      </c>
      <c r="R3339" s="110"/>
      <c r="S3339" s="128"/>
      <c r="T3339" s="128"/>
      <c r="U3339" s="128"/>
      <c r="V3339" s="128"/>
      <c r="W3339" s="128"/>
      <c r="X3339" s="128"/>
      <c r="Y3339" s="128"/>
      <c r="Z3339" s="128"/>
      <c r="AA3339" s="135"/>
    </row>
    <row r="3340" spans="1:31" x14ac:dyDescent="0.2">
      <c r="A3340" s="139" t="s">
        <v>1331</v>
      </c>
      <c r="B3340" s="126" t="s">
        <v>76</v>
      </c>
      <c r="C3340" s="142">
        <v>43666</v>
      </c>
      <c r="D3340" s="143" t="s">
        <v>78</v>
      </c>
      <c r="E3340" s="126"/>
      <c r="F3340" s="126"/>
      <c r="G3340" s="126"/>
      <c r="H3340" s="126"/>
      <c r="I3340" s="126"/>
      <c r="J3340" s="136" t="s">
        <v>79</v>
      </c>
      <c r="K3340" s="100" t="s">
        <v>23</v>
      </c>
      <c r="L3340" s="93" t="s">
        <v>60</v>
      </c>
      <c r="M3340" s="111" t="s">
        <v>183</v>
      </c>
      <c r="N3340" s="101">
        <v>480</v>
      </c>
      <c r="O3340" s="101">
        <v>3</v>
      </c>
      <c r="P3340" s="101">
        <v>100</v>
      </c>
      <c r="Q3340" s="101">
        <v>70</v>
      </c>
      <c r="R3340" s="102"/>
      <c r="S3340" s="126" t="s">
        <v>72</v>
      </c>
      <c r="T3340" s="126">
        <v>3</v>
      </c>
      <c r="U3340" s="126">
        <v>100</v>
      </c>
      <c r="V3340" s="126">
        <v>40</v>
      </c>
      <c r="W3340" s="126">
        <v>30</v>
      </c>
      <c r="X3340" s="126">
        <v>5288.35</v>
      </c>
      <c r="Y3340" s="126" t="s">
        <v>75</v>
      </c>
      <c r="Z3340" s="126"/>
      <c r="AA3340" s="133" t="s">
        <v>85</v>
      </c>
      <c r="AE3340" t="str">
        <f>IF(P3340&gt;U3340,"XXXX","")</f>
        <v/>
      </c>
    </row>
    <row r="3341" spans="1:31" x14ac:dyDescent="0.2">
      <c r="A3341" s="140"/>
      <c r="B3341" s="127"/>
      <c r="C3341" s="127"/>
      <c r="D3341" s="144"/>
      <c r="E3341" s="127"/>
      <c r="F3341" s="127"/>
      <c r="G3341" s="127"/>
      <c r="H3341" s="127"/>
      <c r="I3341" s="127"/>
      <c r="J3341" s="137"/>
      <c r="K3341" s="103" t="s">
        <v>13</v>
      </c>
      <c r="L3341" s="104" t="s">
        <v>60</v>
      </c>
      <c r="M3341" s="112" t="s">
        <v>67</v>
      </c>
      <c r="N3341" s="105">
        <v>480</v>
      </c>
      <c r="O3341" s="105">
        <v>3</v>
      </c>
      <c r="P3341" s="105">
        <v>5</v>
      </c>
      <c r="Q3341" s="105">
        <v>90</v>
      </c>
      <c r="R3341" s="106">
        <v>50</v>
      </c>
      <c r="S3341" s="127"/>
      <c r="T3341" s="127"/>
      <c r="U3341" s="127"/>
      <c r="V3341" s="127"/>
      <c r="W3341" s="127"/>
      <c r="X3341" s="127"/>
      <c r="Y3341" s="127"/>
      <c r="Z3341" s="127"/>
      <c r="AA3341" s="134"/>
    </row>
    <row r="3342" spans="1:31" ht="13.5" thickBot="1" x14ac:dyDescent="0.25">
      <c r="A3342" s="141"/>
      <c r="B3342" s="128"/>
      <c r="C3342" s="128"/>
      <c r="D3342" s="145"/>
      <c r="E3342" s="128"/>
      <c r="F3342" s="128"/>
      <c r="G3342" s="128"/>
      <c r="H3342" s="128"/>
      <c r="I3342" s="128"/>
      <c r="J3342" s="138"/>
      <c r="K3342" s="107" t="s">
        <v>14</v>
      </c>
      <c r="L3342" s="108" t="s">
        <v>60</v>
      </c>
      <c r="M3342" s="113" t="s">
        <v>68</v>
      </c>
      <c r="N3342" s="109">
        <v>480</v>
      </c>
      <c r="O3342" s="109">
        <v>3</v>
      </c>
      <c r="P3342" s="109">
        <v>5</v>
      </c>
      <c r="Q3342" s="109">
        <v>90</v>
      </c>
      <c r="R3342" s="110"/>
      <c r="S3342" s="128"/>
      <c r="T3342" s="128"/>
      <c r="U3342" s="128"/>
      <c r="V3342" s="128"/>
      <c r="W3342" s="128"/>
      <c r="X3342" s="128"/>
      <c r="Y3342" s="128"/>
      <c r="Z3342" s="128"/>
      <c r="AA3342" s="135"/>
    </row>
    <row r="3343" spans="1:31" x14ac:dyDescent="0.2">
      <c r="A3343" s="139" t="s">
        <v>1332</v>
      </c>
      <c r="B3343" s="126" t="s">
        <v>76</v>
      </c>
      <c r="C3343" s="142">
        <v>43666</v>
      </c>
      <c r="D3343" s="143" t="s">
        <v>78</v>
      </c>
      <c r="E3343" s="126"/>
      <c r="F3343" s="126"/>
      <c r="G3343" s="126"/>
      <c r="H3343" s="126"/>
      <c r="I3343" s="126"/>
      <c r="J3343" s="136" t="s">
        <v>79</v>
      </c>
      <c r="K3343" s="100" t="s">
        <v>23</v>
      </c>
      <c r="L3343" s="93" t="s">
        <v>60</v>
      </c>
      <c r="M3343" s="111" t="s">
        <v>183</v>
      </c>
      <c r="N3343" s="101">
        <v>480</v>
      </c>
      <c r="O3343" s="101">
        <v>3</v>
      </c>
      <c r="P3343" s="101">
        <v>100</v>
      </c>
      <c r="Q3343" s="101">
        <v>80</v>
      </c>
      <c r="R3343" s="102"/>
      <c r="S3343" s="126" t="s">
        <v>72</v>
      </c>
      <c r="T3343" s="126">
        <v>3</v>
      </c>
      <c r="U3343" s="126">
        <v>100</v>
      </c>
      <c r="V3343" s="126">
        <v>40</v>
      </c>
      <c r="W3343" s="126">
        <v>30</v>
      </c>
      <c r="X3343" s="126">
        <v>5288.35</v>
      </c>
      <c r="Y3343" s="126" t="s">
        <v>75</v>
      </c>
      <c r="Z3343" s="126"/>
      <c r="AA3343" s="133" t="s">
        <v>85</v>
      </c>
      <c r="AE3343" t="str">
        <f>IF(P3343&gt;U3343,"XXXX","")</f>
        <v/>
      </c>
    </row>
    <row r="3344" spans="1:31" x14ac:dyDescent="0.2">
      <c r="A3344" s="140"/>
      <c r="B3344" s="127"/>
      <c r="C3344" s="127"/>
      <c r="D3344" s="144"/>
      <c r="E3344" s="127"/>
      <c r="F3344" s="127"/>
      <c r="G3344" s="127"/>
      <c r="H3344" s="127"/>
      <c r="I3344" s="127"/>
      <c r="J3344" s="137"/>
      <c r="K3344" s="103" t="s">
        <v>13</v>
      </c>
      <c r="L3344" s="104" t="s">
        <v>60</v>
      </c>
      <c r="M3344" s="112" t="s">
        <v>67</v>
      </c>
      <c r="N3344" s="105">
        <v>480</v>
      </c>
      <c r="O3344" s="105">
        <v>3</v>
      </c>
      <c r="P3344" s="105">
        <v>5</v>
      </c>
      <c r="Q3344" s="105">
        <v>90</v>
      </c>
      <c r="R3344" s="106">
        <v>50</v>
      </c>
      <c r="S3344" s="127"/>
      <c r="T3344" s="127"/>
      <c r="U3344" s="127"/>
      <c r="V3344" s="127"/>
      <c r="W3344" s="127"/>
      <c r="X3344" s="127"/>
      <c r="Y3344" s="127"/>
      <c r="Z3344" s="127"/>
      <c r="AA3344" s="134"/>
    </row>
    <row r="3345" spans="1:31" ht="13.5" thickBot="1" x14ac:dyDescent="0.25">
      <c r="A3345" s="141"/>
      <c r="B3345" s="128"/>
      <c r="C3345" s="128"/>
      <c r="D3345" s="145"/>
      <c r="E3345" s="128"/>
      <c r="F3345" s="128"/>
      <c r="G3345" s="128"/>
      <c r="H3345" s="128"/>
      <c r="I3345" s="128"/>
      <c r="J3345" s="138"/>
      <c r="K3345" s="107" t="s">
        <v>14</v>
      </c>
      <c r="L3345" s="108" t="s">
        <v>60</v>
      </c>
      <c r="M3345" s="113" t="s">
        <v>68</v>
      </c>
      <c r="N3345" s="109">
        <v>480</v>
      </c>
      <c r="O3345" s="109">
        <v>3</v>
      </c>
      <c r="P3345" s="109">
        <v>5</v>
      </c>
      <c r="Q3345" s="109">
        <v>90</v>
      </c>
      <c r="R3345" s="110"/>
      <c r="S3345" s="128"/>
      <c r="T3345" s="128"/>
      <c r="U3345" s="128"/>
      <c r="V3345" s="128"/>
      <c r="W3345" s="128"/>
      <c r="X3345" s="128"/>
      <c r="Y3345" s="128"/>
      <c r="Z3345" s="128"/>
      <c r="AA3345" s="135"/>
    </row>
    <row r="3346" spans="1:31" x14ac:dyDescent="0.2">
      <c r="A3346" s="139" t="s">
        <v>1333</v>
      </c>
      <c r="B3346" s="126" t="s">
        <v>76</v>
      </c>
      <c r="C3346" s="142">
        <v>43666</v>
      </c>
      <c r="D3346" s="143" t="s">
        <v>78</v>
      </c>
      <c r="E3346" s="126"/>
      <c r="F3346" s="126"/>
      <c r="G3346" s="126"/>
      <c r="H3346" s="126"/>
      <c r="I3346" s="126"/>
      <c r="J3346" s="136" t="s">
        <v>79</v>
      </c>
      <c r="K3346" s="100" t="s">
        <v>23</v>
      </c>
      <c r="L3346" s="93" t="s">
        <v>60</v>
      </c>
      <c r="M3346" s="111" t="s">
        <v>183</v>
      </c>
      <c r="N3346" s="101">
        <v>480</v>
      </c>
      <c r="O3346" s="101">
        <v>3</v>
      </c>
      <c r="P3346" s="101">
        <v>100</v>
      </c>
      <c r="Q3346" s="101">
        <v>90</v>
      </c>
      <c r="R3346" s="102"/>
      <c r="S3346" s="126" t="s">
        <v>72</v>
      </c>
      <c r="T3346" s="126">
        <v>3</v>
      </c>
      <c r="U3346" s="126">
        <v>100</v>
      </c>
      <c r="V3346" s="126">
        <v>40</v>
      </c>
      <c r="W3346" s="126">
        <v>30</v>
      </c>
      <c r="X3346" s="126">
        <v>5288.35</v>
      </c>
      <c r="Y3346" s="126" t="s">
        <v>75</v>
      </c>
      <c r="Z3346" s="126"/>
      <c r="AA3346" s="133" t="s">
        <v>85</v>
      </c>
      <c r="AE3346" t="str">
        <f>IF(P3346&gt;U3346,"XXXX","")</f>
        <v/>
      </c>
    </row>
    <row r="3347" spans="1:31" x14ac:dyDescent="0.2">
      <c r="A3347" s="140"/>
      <c r="B3347" s="127"/>
      <c r="C3347" s="127"/>
      <c r="D3347" s="144"/>
      <c r="E3347" s="127"/>
      <c r="F3347" s="127"/>
      <c r="G3347" s="127"/>
      <c r="H3347" s="127"/>
      <c r="I3347" s="127"/>
      <c r="J3347" s="137"/>
      <c r="K3347" s="103" t="s">
        <v>13</v>
      </c>
      <c r="L3347" s="104" t="s">
        <v>60</v>
      </c>
      <c r="M3347" s="112" t="s">
        <v>67</v>
      </c>
      <c r="N3347" s="105">
        <v>480</v>
      </c>
      <c r="O3347" s="105">
        <v>3</v>
      </c>
      <c r="P3347" s="105">
        <v>5</v>
      </c>
      <c r="Q3347" s="105">
        <v>90</v>
      </c>
      <c r="R3347" s="106">
        <v>50</v>
      </c>
      <c r="S3347" s="127"/>
      <c r="T3347" s="127"/>
      <c r="U3347" s="127"/>
      <c r="V3347" s="127"/>
      <c r="W3347" s="127"/>
      <c r="X3347" s="127"/>
      <c r="Y3347" s="127"/>
      <c r="Z3347" s="127"/>
      <c r="AA3347" s="134"/>
    </row>
    <row r="3348" spans="1:31" ht="13.5" thickBot="1" x14ac:dyDescent="0.25">
      <c r="A3348" s="141"/>
      <c r="B3348" s="128"/>
      <c r="C3348" s="128"/>
      <c r="D3348" s="145"/>
      <c r="E3348" s="128"/>
      <c r="F3348" s="128"/>
      <c r="G3348" s="128"/>
      <c r="H3348" s="128"/>
      <c r="I3348" s="128"/>
      <c r="J3348" s="138"/>
      <c r="K3348" s="107" t="s">
        <v>14</v>
      </c>
      <c r="L3348" s="108" t="s">
        <v>60</v>
      </c>
      <c r="M3348" s="113" t="s">
        <v>68</v>
      </c>
      <c r="N3348" s="109">
        <v>480</v>
      </c>
      <c r="O3348" s="109">
        <v>3</v>
      </c>
      <c r="P3348" s="109">
        <v>5</v>
      </c>
      <c r="Q3348" s="109">
        <v>90</v>
      </c>
      <c r="R3348" s="110"/>
      <c r="S3348" s="128"/>
      <c r="T3348" s="128"/>
      <c r="U3348" s="128"/>
      <c r="V3348" s="128"/>
      <c r="W3348" s="128"/>
      <c r="X3348" s="128"/>
      <c r="Y3348" s="128"/>
      <c r="Z3348" s="128"/>
      <c r="AA3348" s="135"/>
    </row>
    <row r="3349" spans="1:31" x14ac:dyDescent="0.2">
      <c r="A3349" s="139" t="s">
        <v>1334</v>
      </c>
      <c r="B3349" s="126" t="s">
        <v>76</v>
      </c>
      <c r="C3349" s="142">
        <v>43666</v>
      </c>
      <c r="D3349" s="143" t="s">
        <v>78</v>
      </c>
      <c r="E3349" s="126"/>
      <c r="F3349" s="126"/>
      <c r="G3349" s="126"/>
      <c r="H3349" s="126"/>
      <c r="I3349" s="126"/>
      <c r="J3349" s="136" t="s">
        <v>79</v>
      </c>
      <c r="K3349" s="100" t="s">
        <v>23</v>
      </c>
      <c r="L3349" s="93" t="s">
        <v>60</v>
      </c>
      <c r="M3349" s="111" t="s">
        <v>183</v>
      </c>
      <c r="N3349" s="101">
        <v>480</v>
      </c>
      <c r="O3349" s="101">
        <v>3</v>
      </c>
      <c r="P3349" s="101">
        <v>100</v>
      </c>
      <c r="Q3349" s="101">
        <v>100</v>
      </c>
      <c r="R3349" s="102"/>
      <c r="S3349" s="126" t="s">
        <v>72</v>
      </c>
      <c r="T3349" s="126">
        <v>3</v>
      </c>
      <c r="U3349" s="126">
        <v>100</v>
      </c>
      <c r="V3349" s="126">
        <v>40</v>
      </c>
      <c r="W3349" s="126">
        <v>30</v>
      </c>
      <c r="X3349" s="126">
        <v>5288.35</v>
      </c>
      <c r="Y3349" s="126" t="s">
        <v>75</v>
      </c>
      <c r="Z3349" s="126"/>
      <c r="AA3349" s="133" t="s">
        <v>85</v>
      </c>
      <c r="AE3349" t="str">
        <f>IF(P3349&gt;U3349,"XXXX","")</f>
        <v/>
      </c>
    </row>
    <row r="3350" spans="1:31" x14ac:dyDescent="0.2">
      <c r="A3350" s="140"/>
      <c r="B3350" s="127"/>
      <c r="C3350" s="127"/>
      <c r="D3350" s="144"/>
      <c r="E3350" s="127"/>
      <c r="F3350" s="127"/>
      <c r="G3350" s="127"/>
      <c r="H3350" s="127"/>
      <c r="I3350" s="127"/>
      <c r="J3350" s="137"/>
      <c r="K3350" s="103" t="s">
        <v>13</v>
      </c>
      <c r="L3350" s="104" t="s">
        <v>60</v>
      </c>
      <c r="M3350" s="112" t="s">
        <v>67</v>
      </c>
      <c r="N3350" s="105">
        <v>480</v>
      </c>
      <c r="O3350" s="105">
        <v>3</v>
      </c>
      <c r="P3350" s="105">
        <v>5</v>
      </c>
      <c r="Q3350" s="105">
        <v>90</v>
      </c>
      <c r="R3350" s="106">
        <v>50</v>
      </c>
      <c r="S3350" s="127"/>
      <c r="T3350" s="127"/>
      <c r="U3350" s="127"/>
      <c r="V3350" s="127"/>
      <c r="W3350" s="127"/>
      <c r="X3350" s="127"/>
      <c r="Y3350" s="127"/>
      <c r="Z3350" s="127"/>
      <c r="AA3350" s="134"/>
    </row>
    <row r="3351" spans="1:31" ht="13.5" thickBot="1" x14ac:dyDescent="0.25">
      <c r="A3351" s="141"/>
      <c r="B3351" s="128"/>
      <c r="C3351" s="128"/>
      <c r="D3351" s="145"/>
      <c r="E3351" s="128"/>
      <c r="F3351" s="128"/>
      <c r="G3351" s="128"/>
      <c r="H3351" s="128"/>
      <c r="I3351" s="128"/>
      <c r="J3351" s="138"/>
      <c r="K3351" s="107" t="s">
        <v>14</v>
      </c>
      <c r="L3351" s="108" t="s">
        <v>60</v>
      </c>
      <c r="M3351" s="113" t="s">
        <v>68</v>
      </c>
      <c r="N3351" s="109">
        <v>480</v>
      </c>
      <c r="O3351" s="109">
        <v>3</v>
      </c>
      <c r="P3351" s="109">
        <v>5</v>
      </c>
      <c r="Q3351" s="109">
        <v>90</v>
      </c>
      <c r="R3351" s="110"/>
      <c r="S3351" s="128"/>
      <c r="T3351" s="128"/>
      <c r="U3351" s="128"/>
      <c r="V3351" s="128"/>
      <c r="W3351" s="128"/>
      <c r="X3351" s="128"/>
      <c r="Y3351" s="128"/>
      <c r="Z3351" s="128"/>
      <c r="AA3351" s="135"/>
    </row>
    <row r="3352" spans="1:31" x14ac:dyDescent="0.2">
      <c r="A3352" s="139" t="s">
        <v>1335</v>
      </c>
      <c r="B3352" s="126" t="s">
        <v>76</v>
      </c>
      <c r="C3352" s="142">
        <v>43666</v>
      </c>
      <c r="D3352" s="143" t="s">
        <v>78</v>
      </c>
      <c r="E3352" s="126"/>
      <c r="F3352" s="126"/>
      <c r="G3352" s="126"/>
      <c r="H3352" s="126"/>
      <c r="I3352" s="126"/>
      <c r="J3352" s="136" t="s">
        <v>79</v>
      </c>
      <c r="K3352" s="100" t="s">
        <v>23</v>
      </c>
      <c r="L3352" s="93" t="s">
        <v>60</v>
      </c>
      <c r="M3352" s="111" t="s">
        <v>183</v>
      </c>
      <c r="N3352" s="101">
        <v>480</v>
      </c>
      <c r="O3352" s="101">
        <v>3</v>
      </c>
      <c r="P3352" s="101">
        <v>100</v>
      </c>
      <c r="Q3352" s="101">
        <v>110</v>
      </c>
      <c r="R3352" s="102"/>
      <c r="S3352" s="126" t="s">
        <v>72</v>
      </c>
      <c r="T3352" s="126">
        <v>3</v>
      </c>
      <c r="U3352" s="126">
        <v>100</v>
      </c>
      <c r="V3352" s="126">
        <v>40</v>
      </c>
      <c r="W3352" s="126">
        <v>30</v>
      </c>
      <c r="X3352" s="126">
        <v>5288.35</v>
      </c>
      <c r="Y3352" s="126" t="s">
        <v>75</v>
      </c>
      <c r="Z3352" s="126"/>
      <c r="AA3352" s="133" t="s">
        <v>85</v>
      </c>
      <c r="AE3352" t="str">
        <f>IF(P3352&gt;U3352,"XXXX","")</f>
        <v/>
      </c>
    </row>
    <row r="3353" spans="1:31" x14ac:dyDescent="0.2">
      <c r="A3353" s="140"/>
      <c r="B3353" s="127"/>
      <c r="C3353" s="127"/>
      <c r="D3353" s="144"/>
      <c r="E3353" s="127"/>
      <c r="F3353" s="127"/>
      <c r="G3353" s="127"/>
      <c r="H3353" s="127"/>
      <c r="I3353" s="127"/>
      <c r="J3353" s="137"/>
      <c r="K3353" s="103" t="s">
        <v>13</v>
      </c>
      <c r="L3353" s="104" t="s">
        <v>60</v>
      </c>
      <c r="M3353" s="112" t="s">
        <v>67</v>
      </c>
      <c r="N3353" s="105">
        <v>480</v>
      </c>
      <c r="O3353" s="105">
        <v>3</v>
      </c>
      <c r="P3353" s="105">
        <v>5</v>
      </c>
      <c r="Q3353" s="105">
        <v>90</v>
      </c>
      <c r="R3353" s="106">
        <v>50</v>
      </c>
      <c r="S3353" s="127"/>
      <c r="T3353" s="127"/>
      <c r="U3353" s="127"/>
      <c r="V3353" s="127"/>
      <c r="W3353" s="127"/>
      <c r="X3353" s="127"/>
      <c r="Y3353" s="127"/>
      <c r="Z3353" s="127"/>
      <c r="AA3353" s="134"/>
    </row>
    <row r="3354" spans="1:31" ht="13.5" thickBot="1" x14ac:dyDescent="0.25">
      <c r="A3354" s="141"/>
      <c r="B3354" s="128"/>
      <c r="C3354" s="128"/>
      <c r="D3354" s="145"/>
      <c r="E3354" s="128"/>
      <c r="F3354" s="128"/>
      <c r="G3354" s="128"/>
      <c r="H3354" s="128"/>
      <c r="I3354" s="128"/>
      <c r="J3354" s="138"/>
      <c r="K3354" s="107" t="s">
        <v>14</v>
      </c>
      <c r="L3354" s="108" t="s">
        <v>60</v>
      </c>
      <c r="M3354" s="113" t="s">
        <v>68</v>
      </c>
      <c r="N3354" s="109">
        <v>480</v>
      </c>
      <c r="O3354" s="109">
        <v>3</v>
      </c>
      <c r="P3354" s="109">
        <v>5</v>
      </c>
      <c r="Q3354" s="109">
        <v>90</v>
      </c>
      <c r="R3354" s="110"/>
      <c r="S3354" s="128"/>
      <c r="T3354" s="128"/>
      <c r="U3354" s="128"/>
      <c r="V3354" s="128"/>
      <c r="W3354" s="128"/>
      <c r="X3354" s="128"/>
      <c r="Y3354" s="128"/>
      <c r="Z3354" s="128"/>
      <c r="AA3354" s="135"/>
    </row>
    <row r="3355" spans="1:31" x14ac:dyDescent="0.2">
      <c r="A3355" s="139" t="s">
        <v>1336</v>
      </c>
      <c r="B3355" s="126" t="s">
        <v>76</v>
      </c>
      <c r="C3355" s="142">
        <v>43666</v>
      </c>
      <c r="D3355" s="143" t="s">
        <v>78</v>
      </c>
      <c r="E3355" s="126"/>
      <c r="F3355" s="126"/>
      <c r="G3355" s="126"/>
      <c r="H3355" s="126"/>
      <c r="I3355" s="126"/>
      <c r="J3355" s="136" t="s">
        <v>79</v>
      </c>
      <c r="K3355" s="100" t="s">
        <v>23</v>
      </c>
      <c r="L3355" s="93" t="s">
        <v>60</v>
      </c>
      <c r="M3355" s="111" t="s">
        <v>183</v>
      </c>
      <c r="N3355" s="101">
        <v>480</v>
      </c>
      <c r="O3355" s="101">
        <v>3</v>
      </c>
      <c r="P3355" s="101">
        <v>100</v>
      </c>
      <c r="Q3355" s="101">
        <v>125</v>
      </c>
      <c r="R3355" s="102"/>
      <c r="S3355" s="126" t="s">
        <v>72</v>
      </c>
      <c r="T3355" s="126">
        <v>3</v>
      </c>
      <c r="U3355" s="126">
        <v>100</v>
      </c>
      <c r="V3355" s="126">
        <v>40</v>
      </c>
      <c r="W3355" s="126">
        <v>30</v>
      </c>
      <c r="X3355" s="126">
        <v>5288.35</v>
      </c>
      <c r="Y3355" s="126" t="s">
        <v>75</v>
      </c>
      <c r="Z3355" s="126"/>
      <c r="AA3355" s="133" t="s">
        <v>85</v>
      </c>
      <c r="AE3355" t="str">
        <f>IF(P3355&gt;U3355,"XXXX","")</f>
        <v/>
      </c>
    </row>
    <row r="3356" spans="1:31" x14ac:dyDescent="0.2">
      <c r="A3356" s="140"/>
      <c r="B3356" s="127"/>
      <c r="C3356" s="127"/>
      <c r="D3356" s="144"/>
      <c r="E3356" s="127"/>
      <c r="F3356" s="127"/>
      <c r="G3356" s="127"/>
      <c r="H3356" s="127"/>
      <c r="I3356" s="127"/>
      <c r="J3356" s="137"/>
      <c r="K3356" s="103" t="s">
        <v>13</v>
      </c>
      <c r="L3356" s="104" t="s">
        <v>60</v>
      </c>
      <c r="M3356" s="112" t="s">
        <v>67</v>
      </c>
      <c r="N3356" s="105">
        <v>480</v>
      </c>
      <c r="O3356" s="105">
        <v>3</v>
      </c>
      <c r="P3356" s="105">
        <v>5</v>
      </c>
      <c r="Q3356" s="105">
        <v>90</v>
      </c>
      <c r="R3356" s="106">
        <v>50</v>
      </c>
      <c r="S3356" s="127"/>
      <c r="T3356" s="127"/>
      <c r="U3356" s="127"/>
      <c r="V3356" s="127"/>
      <c r="W3356" s="127"/>
      <c r="X3356" s="127"/>
      <c r="Y3356" s="127"/>
      <c r="Z3356" s="127"/>
      <c r="AA3356" s="134"/>
    </row>
    <row r="3357" spans="1:31" ht="13.5" thickBot="1" x14ac:dyDescent="0.25">
      <c r="A3357" s="141"/>
      <c r="B3357" s="128"/>
      <c r="C3357" s="128"/>
      <c r="D3357" s="145"/>
      <c r="E3357" s="128"/>
      <c r="F3357" s="128"/>
      <c r="G3357" s="128"/>
      <c r="H3357" s="128"/>
      <c r="I3357" s="128"/>
      <c r="J3357" s="138"/>
      <c r="K3357" s="107" t="s">
        <v>14</v>
      </c>
      <c r="L3357" s="108" t="s">
        <v>60</v>
      </c>
      <c r="M3357" s="113" t="s">
        <v>68</v>
      </c>
      <c r="N3357" s="109">
        <v>480</v>
      </c>
      <c r="O3357" s="109">
        <v>3</v>
      </c>
      <c r="P3357" s="109">
        <v>5</v>
      </c>
      <c r="Q3357" s="109">
        <v>90</v>
      </c>
      <c r="R3357" s="110"/>
      <c r="S3357" s="128"/>
      <c r="T3357" s="128"/>
      <c r="U3357" s="128"/>
      <c r="V3357" s="128"/>
      <c r="W3357" s="128"/>
      <c r="X3357" s="128"/>
      <c r="Y3357" s="128"/>
      <c r="Z3357" s="128"/>
      <c r="AA3357" s="135"/>
    </row>
    <row r="3358" spans="1:31" x14ac:dyDescent="0.2">
      <c r="A3358" s="139" t="s">
        <v>1337</v>
      </c>
      <c r="B3358" s="126" t="s">
        <v>76</v>
      </c>
      <c r="C3358" s="142">
        <v>43666</v>
      </c>
      <c r="D3358" s="143" t="s">
        <v>78</v>
      </c>
      <c r="E3358" s="126"/>
      <c r="F3358" s="126"/>
      <c r="G3358" s="126"/>
      <c r="H3358" s="126"/>
      <c r="I3358" s="126"/>
      <c r="J3358" s="136" t="s">
        <v>79</v>
      </c>
      <c r="K3358" s="100" t="s">
        <v>23</v>
      </c>
      <c r="L3358" s="93" t="s">
        <v>60</v>
      </c>
      <c r="M3358" s="111" t="s">
        <v>183</v>
      </c>
      <c r="N3358" s="101">
        <v>480</v>
      </c>
      <c r="O3358" s="101">
        <v>3</v>
      </c>
      <c r="P3358" s="101">
        <v>100</v>
      </c>
      <c r="Q3358" s="101">
        <v>70</v>
      </c>
      <c r="R3358" s="102"/>
      <c r="S3358" s="126" t="s">
        <v>72</v>
      </c>
      <c r="T3358" s="126">
        <v>3</v>
      </c>
      <c r="U3358" s="126">
        <v>100</v>
      </c>
      <c r="V3358" s="126">
        <v>52</v>
      </c>
      <c r="W3358" s="126">
        <v>40</v>
      </c>
      <c r="X3358" s="126">
        <v>5288.35</v>
      </c>
      <c r="Y3358" s="126" t="s">
        <v>75</v>
      </c>
      <c r="Z3358" s="126"/>
      <c r="AA3358" s="133" t="s">
        <v>85</v>
      </c>
      <c r="AE3358" t="str">
        <f>IF(P3358&gt;U3358,"XXXX","")</f>
        <v/>
      </c>
    </row>
    <row r="3359" spans="1:31" x14ac:dyDescent="0.2">
      <c r="A3359" s="140"/>
      <c r="B3359" s="127"/>
      <c r="C3359" s="127"/>
      <c r="D3359" s="144"/>
      <c r="E3359" s="127"/>
      <c r="F3359" s="127"/>
      <c r="G3359" s="127"/>
      <c r="H3359" s="127"/>
      <c r="I3359" s="127"/>
      <c r="J3359" s="137"/>
      <c r="K3359" s="103" t="s">
        <v>13</v>
      </c>
      <c r="L3359" s="104" t="s">
        <v>60</v>
      </c>
      <c r="M3359" s="112" t="s">
        <v>67</v>
      </c>
      <c r="N3359" s="105">
        <v>480</v>
      </c>
      <c r="O3359" s="105">
        <v>3</v>
      </c>
      <c r="P3359" s="105">
        <v>5</v>
      </c>
      <c r="Q3359" s="105">
        <v>90</v>
      </c>
      <c r="R3359" s="106">
        <v>50</v>
      </c>
      <c r="S3359" s="127"/>
      <c r="T3359" s="127"/>
      <c r="U3359" s="127"/>
      <c r="V3359" s="127"/>
      <c r="W3359" s="127"/>
      <c r="X3359" s="127"/>
      <c r="Y3359" s="127"/>
      <c r="Z3359" s="127"/>
      <c r="AA3359" s="134"/>
    </row>
    <row r="3360" spans="1:31" ht="13.5" thickBot="1" x14ac:dyDescent="0.25">
      <c r="A3360" s="141"/>
      <c r="B3360" s="128"/>
      <c r="C3360" s="128"/>
      <c r="D3360" s="145"/>
      <c r="E3360" s="128"/>
      <c r="F3360" s="128"/>
      <c r="G3360" s="128"/>
      <c r="H3360" s="128"/>
      <c r="I3360" s="128"/>
      <c r="J3360" s="138"/>
      <c r="K3360" s="107" t="s">
        <v>14</v>
      </c>
      <c r="L3360" s="108" t="s">
        <v>60</v>
      </c>
      <c r="M3360" s="113" t="s">
        <v>68</v>
      </c>
      <c r="N3360" s="109">
        <v>480</v>
      </c>
      <c r="O3360" s="109">
        <v>3</v>
      </c>
      <c r="P3360" s="109">
        <v>5</v>
      </c>
      <c r="Q3360" s="109">
        <v>90</v>
      </c>
      <c r="R3360" s="110"/>
      <c r="S3360" s="128"/>
      <c r="T3360" s="128"/>
      <c r="U3360" s="128"/>
      <c r="V3360" s="128"/>
      <c r="W3360" s="128"/>
      <c r="X3360" s="128"/>
      <c r="Y3360" s="128"/>
      <c r="Z3360" s="128"/>
      <c r="AA3360" s="135"/>
    </row>
    <row r="3361" spans="1:31" x14ac:dyDescent="0.2">
      <c r="A3361" s="139" t="s">
        <v>1338</v>
      </c>
      <c r="B3361" s="126" t="s">
        <v>76</v>
      </c>
      <c r="C3361" s="142">
        <v>43666</v>
      </c>
      <c r="D3361" s="143" t="s">
        <v>78</v>
      </c>
      <c r="E3361" s="126"/>
      <c r="F3361" s="126"/>
      <c r="G3361" s="126"/>
      <c r="H3361" s="126"/>
      <c r="I3361" s="126"/>
      <c r="J3361" s="136" t="s">
        <v>79</v>
      </c>
      <c r="K3361" s="100" t="s">
        <v>23</v>
      </c>
      <c r="L3361" s="93" t="s">
        <v>60</v>
      </c>
      <c r="M3361" s="111" t="s">
        <v>183</v>
      </c>
      <c r="N3361" s="101">
        <v>480</v>
      </c>
      <c r="O3361" s="101">
        <v>3</v>
      </c>
      <c r="P3361" s="101">
        <v>100</v>
      </c>
      <c r="Q3361" s="101">
        <v>80</v>
      </c>
      <c r="R3361" s="102"/>
      <c r="S3361" s="126" t="s">
        <v>72</v>
      </c>
      <c r="T3361" s="126">
        <v>3</v>
      </c>
      <c r="U3361" s="126">
        <v>100</v>
      </c>
      <c r="V3361" s="126">
        <v>52</v>
      </c>
      <c r="W3361" s="126">
        <v>40</v>
      </c>
      <c r="X3361" s="126">
        <v>5288.35</v>
      </c>
      <c r="Y3361" s="126" t="s">
        <v>75</v>
      </c>
      <c r="Z3361" s="126"/>
      <c r="AA3361" s="133" t="s">
        <v>85</v>
      </c>
      <c r="AE3361" t="str">
        <f>IF(P3361&gt;U3361,"XXXX","")</f>
        <v/>
      </c>
    </row>
    <row r="3362" spans="1:31" x14ac:dyDescent="0.2">
      <c r="A3362" s="140"/>
      <c r="B3362" s="127"/>
      <c r="C3362" s="127"/>
      <c r="D3362" s="144"/>
      <c r="E3362" s="127"/>
      <c r="F3362" s="127"/>
      <c r="G3362" s="127"/>
      <c r="H3362" s="127"/>
      <c r="I3362" s="127"/>
      <c r="J3362" s="137"/>
      <c r="K3362" s="103" t="s">
        <v>13</v>
      </c>
      <c r="L3362" s="104" t="s">
        <v>60</v>
      </c>
      <c r="M3362" s="112" t="s">
        <v>67</v>
      </c>
      <c r="N3362" s="105">
        <v>480</v>
      </c>
      <c r="O3362" s="105">
        <v>3</v>
      </c>
      <c r="P3362" s="105">
        <v>5</v>
      </c>
      <c r="Q3362" s="105">
        <v>90</v>
      </c>
      <c r="R3362" s="106">
        <v>50</v>
      </c>
      <c r="S3362" s="127"/>
      <c r="T3362" s="127"/>
      <c r="U3362" s="127"/>
      <c r="V3362" s="127"/>
      <c r="W3362" s="127"/>
      <c r="X3362" s="127"/>
      <c r="Y3362" s="127"/>
      <c r="Z3362" s="127"/>
      <c r="AA3362" s="134"/>
    </row>
    <row r="3363" spans="1:31" ht="13.5" thickBot="1" x14ac:dyDescent="0.25">
      <c r="A3363" s="141"/>
      <c r="B3363" s="128"/>
      <c r="C3363" s="128"/>
      <c r="D3363" s="145"/>
      <c r="E3363" s="128"/>
      <c r="F3363" s="128"/>
      <c r="G3363" s="128"/>
      <c r="H3363" s="128"/>
      <c r="I3363" s="128"/>
      <c r="J3363" s="138"/>
      <c r="K3363" s="107" t="s">
        <v>14</v>
      </c>
      <c r="L3363" s="108" t="s">
        <v>60</v>
      </c>
      <c r="M3363" s="113" t="s">
        <v>68</v>
      </c>
      <c r="N3363" s="109">
        <v>480</v>
      </c>
      <c r="O3363" s="109">
        <v>3</v>
      </c>
      <c r="P3363" s="109">
        <v>5</v>
      </c>
      <c r="Q3363" s="109">
        <v>90</v>
      </c>
      <c r="R3363" s="110"/>
      <c r="S3363" s="128"/>
      <c r="T3363" s="128"/>
      <c r="U3363" s="128"/>
      <c r="V3363" s="128"/>
      <c r="W3363" s="128"/>
      <c r="X3363" s="128"/>
      <c r="Y3363" s="128"/>
      <c r="Z3363" s="128"/>
      <c r="AA3363" s="135"/>
    </row>
    <row r="3364" spans="1:31" x14ac:dyDescent="0.2">
      <c r="A3364" s="139" t="s">
        <v>1339</v>
      </c>
      <c r="B3364" s="126" t="s">
        <v>76</v>
      </c>
      <c r="C3364" s="142">
        <v>43666</v>
      </c>
      <c r="D3364" s="143" t="s">
        <v>78</v>
      </c>
      <c r="E3364" s="126"/>
      <c r="F3364" s="126"/>
      <c r="G3364" s="126"/>
      <c r="H3364" s="126"/>
      <c r="I3364" s="126"/>
      <c r="J3364" s="136" t="s">
        <v>79</v>
      </c>
      <c r="K3364" s="100" t="s">
        <v>23</v>
      </c>
      <c r="L3364" s="93" t="s">
        <v>60</v>
      </c>
      <c r="M3364" s="111" t="s">
        <v>183</v>
      </c>
      <c r="N3364" s="101">
        <v>480</v>
      </c>
      <c r="O3364" s="101">
        <v>3</v>
      </c>
      <c r="P3364" s="101">
        <v>100</v>
      </c>
      <c r="Q3364" s="101">
        <v>90</v>
      </c>
      <c r="R3364" s="102"/>
      <c r="S3364" s="126" t="s">
        <v>72</v>
      </c>
      <c r="T3364" s="126">
        <v>3</v>
      </c>
      <c r="U3364" s="126">
        <v>100</v>
      </c>
      <c r="V3364" s="126">
        <v>52</v>
      </c>
      <c r="W3364" s="126">
        <v>40</v>
      </c>
      <c r="X3364" s="126">
        <v>5288.35</v>
      </c>
      <c r="Y3364" s="126" t="s">
        <v>75</v>
      </c>
      <c r="Z3364" s="126"/>
      <c r="AA3364" s="133" t="s">
        <v>85</v>
      </c>
      <c r="AE3364" t="str">
        <f>IF(P3364&gt;U3364,"XXXX","")</f>
        <v/>
      </c>
    </row>
    <row r="3365" spans="1:31" x14ac:dyDescent="0.2">
      <c r="A3365" s="140"/>
      <c r="B3365" s="127"/>
      <c r="C3365" s="127"/>
      <c r="D3365" s="144"/>
      <c r="E3365" s="127"/>
      <c r="F3365" s="127"/>
      <c r="G3365" s="127"/>
      <c r="H3365" s="127"/>
      <c r="I3365" s="127"/>
      <c r="J3365" s="137"/>
      <c r="K3365" s="103" t="s">
        <v>13</v>
      </c>
      <c r="L3365" s="104" t="s">
        <v>60</v>
      </c>
      <c r="M3365" s="112" t="s">
        <v>67</v>
      </c>
      <c r="N3365" s="105">
        <v>480</v>
      </c>
      <c r="O3365" s="105">
        <v>3</v>
      </c>
      <c r="P3365" s="105">
        <v>5</v>
      </c>
      <c r="Q3365" s="105">
        <v>90</v>
      </c>
      <c r="R3365" s="106">
        <v>50</v>
      </c>
      <c r="S3365" s="127"/>
      <c r="T3365" s="127"/>
      <c r="U3365" s="127"/>
      <c r="V3365" s="127"/>
      <c r="W3365" s="127"/>
      <c r="X3365" s="127"/>
      <c r="Y3365" s="127"/>
      <c r="Z3365" s="127"/>
      <c r="AA3365" s="134"/>
    </row>
    <row r="3366" spans="1:31" ht="13.5" thickBot="1" x14ac:dyDescent="0.25">
      <c r="A3366" s="141"/>
      <c r="B3366" s="128"/>
      <c r="C3366" s="128"/>
      <c r="D3366" s="145"/>
      <c r="E3366" s="128"/>
      <c r="F3366" s="128"/>
      <c r="G3366" s="128"/>
      <c r="H3366" s="128"/>
      <c r="I3366" s="128"/>
      <c r="J3366" s="138"/>
      <c r="K3366" s="107" t="s">
        <v>14</v>
      </c>
      <c r="L3366" s="108" t="s">
        <v>60</v>
      </c>
      <c r="M3366" s="113" t="s">
        <v>68</v>
      </c>
      <c r="N3366" s="109">
        <v>480</v>
      </c>
      <c r="O3366" s="109">
        <v>3</v>
      </c>
      <c r="P3366" s="109">
        <v>5</v>
      </c>
      <c r="Q3366" s="109">
        <v>90</v>
      </c>
      <c r="R3366" s="110"/>
      <c r="S3366" s="128"/>
      <c r="T3366" s="128"/>
      <c r="U3366" s="128"/>
      <c r="V3366" s="128"/>
      <c r="W3366" s="128"/>
      <c r="X3366" s="128"/>
      <c r="Y3366" s="128"/>
      <c r="Z3366" s="128"/>
      <c r="AA3366" s="135"/>
    </row>
    <row r="3367" spans="1:31" x14ac:dyDescent="0.2">
      <c r="A3367" s="139" t="s">
        <v>1340</v>
      </c>
      <c r="B3367" s="126" t="s">
        <v>76</v>
      </c>
      <c r="C3367" s="142">
        <v>43666</v>
      </c>
      <c r="D3367" s="143" t="s">
        <v>78</v>
      </c>
      <c r="E3367" s="126"/>
      <c r="F3367" s="126"/>
      <c r="G3367" s="126"/>
      <c r="H3367" s="126"/>
      <c r="I3367" s="126"/>
      <c r="J3367" s="136" t="s">
        <v>79</v>
      </c>
      <c r="K3367" s="100" t="s">
        <v>23</v>
      </c>
      <c r="L3367" s="93" t="s">
        <v>60</v>
      </c>
      <c r="M3367" s="111" t="s">
        <v>183</v>
      </c>
      <c r="N3367" s="101">
        <v>480</v>
      </c>
      <c r="O3367" s="101">
        <v>3</v>
      </c>
      <c r="P3367" s="101">
        <v>100</v>
      </c>
      <c r="Q3367" s="101">
        <v>100</v>
      </c>
      <c r="R3367" s="102"/>
      <c r="S3367" s="126" t="s">
        <v>72</v>
      </c>
      <c r="T3367" s="126">
        <v>3</v>
      </c>
      <c r="U3367" s="126">
        <v>100</v>
      </c>
      <c r="V3367" s="126">
        <v>52</v>
      </c>
      <c r="W3367" s="126">
        <v>40</v>
      </c>
      <c r="X3367" s="126">
        <v>5288.35</v>
      </c>
      <c r="Y3367" s="126" t="s">
        <v>75</v>
      </c>
      <c r="Z3367" s="126"/>
      <c r="AA3367" s="133" t="s">
        <v>85</v>
      </c>
      <c r="AE3367" t="str">
        <f>IF(P3367&gt;U3367,"XXXX","")</f>
        <v/>
      </c>
    </row>
    <row r="3368" spans="1:31" x14ac:dyDescent="0.2">
      <c r="A3368" s="140"/>
      <c r="B3368" s="127"/>
      <c r="C3368" s="127"/>
      <c r="D3368" s="144"/>
      <c r="E3368" s="127"/>
      <c r="F3368" s="127"/>
      <c r="G3368" s="127"/>
      <c r="H3368" s="127"/>
      <c r="I3368" s="127"/>
      <c r="J3368" s="137"/>
      <c r="K3368" s="103" t="s">
        <v>13</v>
      </c>
      <c r="L3368" s="104" t="s">
        <v>60</v>
      </c>
      <c r="M3368" s="112" t="s">
        <v>67</v>
      </c>
      <c r="N3368" s="105">
        <v>480</v>
      </c>
      <c r="O3368" s="105">
        <v>3</v>
      </c>
      <c r="P3368" s="105">
        <v>5</v>
      </c>
      <c r="Q3368" s="105">
        <v>90</v>
      </c>
      <c r="R3368" s="106">
        <v>50</v>
      </c>
      <c r="S3368" s="127"/>
      <c r="T3368" s="127"/>
      <c r="U3368" s="127"/>
      <c r="V3368" s="127"/>
      <c r="W3368" s="127"/>
      <c r="X3368" s="127"/>
      <c r="Y3368" s="127"/>
      <c r="Z3368" s="127"/>
      <c r="AA3368" s="134"/>
    </row>
    <row r="3369" spans="1:31" ht="13.5" thickBot="1" x14ac:dyDescent="0.25">
      <c r="A3369" s="141"/>
      <c r="B3369" s="128"/>
      <c r="C3369" s="128"/>
      <c r="D3369" s="145"/>
      <c r="E3369" s="128"/>
      <c r="F3369" s="128"/>
      <c r="G3369" s="128"/>
      <c r="H3369" s="128"/>
      <c r="I3369" s="128"/>
      <c r="J3369" s="138"/>
      <c r="K3369" s="107" t="s">
        <v>14</v>
      </c>
      <c r="L3369" s="108" t="s">
        <v>60</v>
      </c>
      <c r="M3369" s="113" t="s">
        <v>68</v>
      </c>
      <c r="N3369" s="109">
        <v>480</v>
      </c>
      <c r="O3369" s="109">
        <v>3</v>
      </c>
      <c r="P3369" s="109">
        <v>5</v>
      </c>
      <c r="Q3369" s="109">
        <v>90</v>
      </c>
      <c r="R3369" s="110"/>
      <c r="S3369" s="128"/>
      <c r="T3369" s="128"/>
      <c r="U3369" s="128"/>
      <c r="V3369" s="128"/>
      <c r="W3369" s="128"/>
      <c r="X3369" s="128"/>
      <c r="Y3369" s="128"/>
      <c r="Z3369" s="128"/>
      <c r="AA3369" s="135"/>
    </row>
    <row r="3370" spans="1:31" x14ac:dyDescent="0.2">
      <c r="A3370" s="139" t="s">
        <v>1341</v>
      </c>
      <c r="B3370" s="126" t="s">
        <v>76</v>
      </c>
      <c r="C3370" s="142">
        <v>43666</v>
      </c>
      <c r="D3370" s="143" t="s">
        <v>78</v>
      </c>
      <c r="E3370" s="126"/>
      <c r="F3370" s="126"/>
      <c r="G3370" s="126"/>
      <c r="H3370" s="126"/>
      <c r="I3370" s="126"/>
      <c r="J3370" s="136" t="s">
        <v>79</v>
      </c>
      <c r="K3370" s="100" t="s">
        <v>23</v>
      </c>
      <c r="L3370" s="93" t="s">
        <v>60</v>
      </c>
      <c r="M3370" s="111" t="s">
        <v>183</v>
      </c>
      <c r="N3370" s="101">
        <v>480</v>
      </c>
      <c r="O3370" s="101">
        <v>3</v>
      </c>
      <c r="P3370" s="101">
        <v>100</v>
      </c>
      <c r="Q3370" s="101">
        <v>110</v>
      </c>
      <c r="R3370" s="102"/>
      <c r="S3370" s="126" t="s">
        <v>72</v>
      </c>
      <c r="T3370" s="126">
        <v>3</v>
      </c>
      <c r="U3370" s="126">
        <v>100</v>
      </c>
      <c r="V3370" s="126">
        <v>52</v>
      </c>
      <c r="W3370" s="126">
        <v>40</v>
      </c>
      <c r="X3370" s="126">
        <v>5288.35</v>
      </c>
      <c r="Y3370" s="126" t="s">
        <v>75</v>
      </c>
      <c r="Z3370" s="126"/>
      <c r="AA3370" s="133" t="s">
        <v>85</v>
      </c>
      <c r="AE3370" t="str">
        <f>IF(P3370&gt;U3370,"XXXX","")</f>
        <v/>
      </c>
    </row>
    <row r="3371" spans="1:31" x14ac:dyDescent="0.2">
      <c r="A3371" s="140"/>
      <c r="B3371" s="127"/>
      <c r="C3371" s="127"/>
      <c r="D3371" s="144"/>
      <c r="E3371" s="127"/>
      <c r="F3371" s="127"/>
      <c r="G3371" s="127"/>
      <c r="H3371" s="127"/>
      <c r="I3371" s="127"/>
      <c r="J3371" s="137"/>
      <c r="K3371" s="103" t="s">
        <v>13</v>
      </c>
      <c r="L3371" s="104" t="s">
        <v>60</v>
      </c>
      <c r="M3371" s="112" t="s">
        <v>67</v>
      </c>
      <c r="N3371" s="105">
        <v>480</v>
      </c>
      <c r="O3371" s="105">
        <v>3</v>
      </c>
      <c r="P3371" s="105">
        <v>5</v>
      </c>
      <c r="Q3371" s="105">
        <v>90</v>
      </c>
      <c r="R3371" s="106">
        <v>50</v>
      </c>
      <c r="S3371" s="127"/>
      <c r="T3371" s="127"/>
      <c r="U3371" s="127"/>
      <c r="V3371" s="127"/>
      <c r="W3371" s="127"/>
      <c r="X3371" s="127"/>
      <c r="Y3371" s="127"/>
      <c r="Z3371" s="127"/>
      <c r="AA3371" s="134"/>
    </row>
    <row r="3372" spans="1:31" ht="13.5" thickBot="1" x14ac:dyDescent="0.25">
      <c r="A3372" s="141"/>
      <c r="B3372" s="128"/>
      <c r="C3372" s="128"/>
      <c r="D3372" s="145"/>
      <c r="E3372" s="128"/>
      <c r="F3372" s="128"/>
      <c r="G3372" s="128"/>
      <c r="H3372" s="128"/>
      <c r="I3372" s="128"/>
      <c r="J3372" s="138"/>
      <c r="K3372" s="107" t="s">
        <v>14</v>
      </c>
      <c r="L3372" s="108" t="s">
        <v>60</v>
      </c>
      <c r="M3372" s="113" t="s">
        <v>68</v>
      </c>
      <c r="N3372" s="109">
        <v>480</v>
      </c>
      <c r="O3372" s="109">
        <v>3</v>
      </c>
      <c r="P3372" s="109">
        <v>5</v>
      </c>
      <c r="Q3372" s="109">
        <v>90</v>
      </c>
      <c r="R3372" s="110"/>
      <c r="S3372" s="128"/>
      <c r="T3372" s="128"/>
      <c r="U3372" s="128"/>
      <c r="V3372" s="128"/>
      <c r="W3372" s="128"/>
      <c r="X3372" s="128"/>
      <c r="Y3372" s="128"/>
      <c r="Z3372" s="128"/>
      <c r="AA3372" s="135"/>
    </row>
    <row r="3373" spans="1:31" x14ac:dyDescent="0.2">
      <c r="A3373" s="139" t="s">
        <v>1342</v>
      </c>
      <c r="B3373" s="126" t="s">
        <v>76</v>
      </c>
      <c r="C3373" s="142">
        <v>43666</v>
      </c>
      <c r="D3373" s="143" t="s">
        <v>78</v>
      </c>
      <c r="E3373" s="126"/>
      <c r="F3373" s="126"/>
      <c r="G3373" s="126"/>
      <c r="H3373" s="126"/>
      <c r="I3373" s="126"/>
      <c r="J3373" s="136" t="s">
        <v>79</v>
      </c>
      <c r="K3373" s="100" t="s">
        <v>23</v>
      </c>
      <c r="L3373" s="93" t="s">
        <v>60</v>
      </c>
      <c r="M3373" s="111" t="s">
        <v>183</v>
      </c>
      <c r="N3373" s="101">
        <v>480</v>
      </c>
      <c r="O3373" s="101">
        <v>3</v>
      </c>
      <c r="P3373" s="101">
        <v>100</v>
      </c>
      <c r="Q3373" s="101">
        <v>125</v>
      </c>
      <c r="R3373" s="102"/>
      <c r="S3373" s="126" t="s">
        <v>72</v>
      </c>
      <c r="T3373" s="126">
        <v>3</v>
      </c>
      <c r="U3373" s="126">
        <v>100</v>
      </c>
      <c r="V3373" s="126">
        <v>52</v>
      </c>
      <c r="W3373" s="126">
        <v>40</v>
      </c>
      <c r="X3373" s="126">
        <v>5288.35</v>
      </c>
      <c r="Y3373" s="126" t="s">
        <v>75</v>
      </c>
      <c r="Z3373" s="126"/>
      <c r="AA3373" s="133" t="s">
        <v>85</v>
      </c>
      <c r="AE3373" t="str">
        <f>IF(P3373&gt;U3373,"XXXX","")</f>
        <v/>
      </c>
    </row>
    <row r="3374" spans="1:31" x14ac:dyDescent="0.2">
      <c r="A3374" s="140"/>
      <c r="B3374" s="127"/>
      <c r="C3374" s="127"/>
      <c r="D3374" s="144"/>
      <c r="E3374" s="127"/>
      <c r="F3374" s="127"/>
      <c r="G3374" s="127"/>
      <c r="H3374" s="127"/>
      <c r="I3374" s="127"/>
      <c r="J3374" s="137"/>
      <c r="K3374" s="103" t="s">
        <v>13</v>
      </c>
      <c r="L3374" s="104" t="s">
        <v>60</v>
      </c>
      <c r="M3374" s="112" t="s">
        <v>67</v>
      </c>
      <c r="N3374" s="105">
        <v>480</v>
      </c>
      <c r="O3374" s="105">
        <v>3</v>
      </c>
      <c r="P3374" s="105">
        <v>5</v>
      </c>
      <c r="Q3374" s="105">
        <v>90</v>
      </c>
      <c r="R3374" s="106">
        <v>50</v>
      </c>
      <c r="S3374" s="127"/>
      <c r="T3374" s="127"/>
      <c r="U3374" s="127"/>
      <c r="V3374" s="127"/>
      <c r="W3374" s="127"/>
      <c r="X3374" s="127"/>
      <c r="Y3374" s="127"/>
      <c r="Z3374" s="127"/>
      <c r="AA3374" s="134"/>
    </row>
    <row r="3375" spans="1:31" ht="13.5" thickBot="1" x14ac:dyDescent="0.25">
      <c r="A3375" s="141"/>
      <c r="B3375" s="128"/>
      <c r="C3375" s="128"/>
      <c r="D3375" s="145"/>
      <c r="E3375" s="128"/>
      <c r="F3375" s="128"/>
      <c r="G3375" s="128"/>
      <c r="H3375" s="128"/>
      <c r="I3375" s="128"/>
      <c r="J3375" s="138"/>
      <c r="K3375" s="107" t="s">
        <v>14</v>
      </c>
      <c r="L3375" s="108" t="s">
        <v>60</v>
      </c>
      <c r="M3375" s="113" t="s">
        <v>68</v>
      </c>
      <c r="N3375" s="109">
        <v>480</v>
      </c>
      <c r="O3375" s="109">
        <v>3</v>
      </c>
      <c r="P3375" s="109">
        <v>5</v>
      </c>
      <c r="Q3375" s="109">
        <v>90</v>
      </c>
      <c r="R3375" s="110"/>
      <c r="S3375" s="128"/>
      <c r="T3375" s="128"/>
      <c r="U3375" s="128"/>
      <c r="V3375" s="128"/>
      <c r="W3375" s="128"/>
      <c r="X3375" s="128"/>
      <c r="Y3375" s="128"/>
      <c r="Z3375" s="128"/>
      <c r="AA3375" s="135"/>
    </row>
    <row r="3376" spans="1:31" x14ac:dyDescent="0.2">
      <c r="A3376" s="139" t="s">
        <v>1343</v>
      </c>
      <c r="B3376" s="126" t="s">
        <v>76</v>
      </c>
      <c r="C3376" s="142">
        <v>43666</v>
      </c>
      <c r="D3376" s="143" t="s">
        <v>78</v>
      </c>
      <c r="E3376" s="126"/>
      <c r="F3376" s="126"/>
      <c r="G3376" s="126"/>
      <c r="H3376" s="126"/>
      <c r="I3376" s="126"/>
      <c r="J3376" s="136" t="s">
        <v>79</v>
      </c>
      <c r="K3376" s="100" t="s">
        <v>23</v>
      </c>
      <c r="L3376" s="93" t="s">
        <v>60</v>
      </c>
      <c r="M3376" s="111" t="s">
        <v>183</v>
      </c>
      <c r="N3376" s="101">
        <v>480</v>
      </c>
      <c r="O3376" s="101">
        <v>3</v>
      </c>
      <c r="P3376" s="101">
        <v>100</v>
      </c>
      <c r="Q3376" s="101">
        <v>90</v>
      </c>
      <c r="R3376" s="102"/>
      <c r="S3376" s="126" t="s">
        <v>72</v>
      </c>
      <c r="T3376" s="126">
        <v>3</v>
      </c>
      <c r="U3376" s="126">
        <v>100</v>
      </c>
      <c r="V3376" s="126">
        <v>65</v>
      </c>
      <c r="W3376" s="126">
        <v>50</v>
      </c>
      <c r="X3376" s="126">
        <v>5288.35</v>
      </c>
      <c r="Y3376" s="126" t="s">
        <v>75</v>
      </c>
      <c r="Z3376" s="126"/>
      <c r="AA3376" s="133" t="s">
        <v>85</v>
      </c>
      <c r="AE3376" t="str">
        <f>IF(P3376&gt;U3376,"XXXX","")</f>
        <v/>
      </c>
    </row>
    <row r="3377" spans="1:31" x14ac:dyDescent="0.2">
      <c r="A3377" s="140"/>
      <c r="B3377" s="127"/>
      <c r="C3377" s="127"/>
      <c r="D3377" s="144"/>
      <c r="E3377" s="127"/>
      <c r="F3377" s="127"/>
      <c r="G3377" s="127"/>
      <c r="H3377" s="127"/>
      <c r="I3377" s="127"/>
      <c r="J3377" s="137"/>
      <c r="K3377" s="103" t="s">
        <v>13</v>
      </c>
      <c r="L3377" s="104" t="s">
        <v>60</v>
      </c>
      <c r="M3377" s="112" t="s">
        <v>67</v>
      </c>
      <c r="N3377" s="105">
        <v>480</v>
      </c>
      <c r="O3377" s="105">
        <v>3</v>
      </c>
      <c r="P3377" s="105">
        <v>5</v>
      </c>
      <c r="Q3377" s="105">
        <v>90</v>
      </c>
      <c r="R3377" s="106">
        <v>50</v>
      </c>
      <c r="S3377" s="127"/>
      <c r="T3377" s="127"/>
      <c r="U3377" s="127"/>
      <c r="V3377" s="127"/>
      <c r="W3377" s="127"/>
      <c r="X3377" s="127"/>
      <c r="Y3377" s="127"/>
      <c r="Z3377" s="127"/>
      <c r="AA3377" s="134"/>
    </row>
    <row r="3378" spans="1:31" ht="13.5" thickBot="1" x14ac:dyDescent="0.25">
      <c r="A3378" s="141"/>
      <c r="B3378" s="128"/>
      <c r="C3378" s="128"/>
      <c r="D3378" s="145"/>
      <c r="E3378" s="128"/>
      <c r="F3378" s="128"/>
      <c r="G3378" s="128"/>
      <c r="H3378" s="128"/>
      <c r="I3378" s="128"/>
      <c r="J3378" s="138"/>
      <c r="K3378" s="107" t="s">
        <v>14</v>
      </c>
      <c r="L3378" s="108" t="s">
        <v>60</v>
      </c>
      <c r="M3378" s="113" t="s">
        <v>68</v>
      </c>
      <c r="N3378" s="109">
        <v>480</v>
      </c>
      <c r="O3378" s="109">
        <v>3</v>
      </c>
      <c r="P3378" s="109">
        <v>5</v>
      </c>
      <c r="Q3378" s="109">
        <v>90</v>
      </c>
      <c r="R3378" s="110"/>
      <c r="S3378" s="128"/>
      <c r="T3378" s="128"/>
      <c r="U3378" s="128"/>
      <c r="V3378" s="128"/>
      <c r="W3378" s="128"/>
      <c r="X3378" s="128"/>
      <c r="Y3378" s="128"/>
      <c r="Z3378" s="128"/>
      <c r="AA3378" s="135"/>
    </row>
    <row r="3379" spans="1:31" x14ac:dyDescent="0.2">
      <c r="A3379" s="139" t="s">
        <v>1344</v>
      </c>
      <c r="B3379" s="126" t="s">
        <v>76</v>
      </c>
      <c r="C3379" s="142">
        <v>43666</v>
      </c>
      <c r="D3379" s="143" t="s">
        <v>78</v>
      </c>
      <c r="E3379" s="126"/>
      <c r="F3379" s="126"/>
      <c r="G3379" s="126"/>
      <c r="H3379" s="126"/>
      <c r="I3379" s="126"/>
      <c r="J3379" s="136" t="s">
        <v>79</v>
      </c>
      <c r="K3379" s="100" t="s">
        <v>23</v>
      </c>
      <c r="L3379" s="93" t="s">
        <v>60</v>
      </c>
      <c r="M3379" s="111" t="s">
        <v>183</v>
      </c>
      <c r="N3379" s="101">
        <v>480</v>
      </c>
      <c r="O3379" s="101">
        <v>3</v>
      </c>
      <c r="P3379" s="101">
        <v>100</v>
      </c>
      <c r="Q3379" s="101">
        <v>100</v>
      </c>
      <c r="R3379" s="102"/>
      <c r="S3379" s="126" t="s">
        <v>72</v>
      </c>
      <c r="T3379" s="126">
        <v>3</v>
      </c>
      <c r="U3379" s="126">
        <v>100</v>
      </c>
      <c r="V3379" s="126">
        <v>65</v>
      </c>
      <c r="W3379" s="126">
        <v>50</v>
      </c>
      <c r="X3379" s="126">
        <v>5288.35</v>
      </c>
      <c r="Y3379" s="126" t="s">
        <v>75</v>
      </c>
      <c r="Z3379" s="126"/>
      <c r="AA3379" s="133" t="s">
        <v>85</v>
      </c>
      <c r="AE3379" t="str">
        <f>IF(P3379&gt;U3379,"XXXX","")</f>
        <v/>
      </c>
    </row>
    <row r="3380" spans="1:31" x14ac:dyDescent="0.2">
      <c r="A3380" s="140"/>
      <c r="B3380" s="127"/>
      <c r="C3380" s="127"/>
      <c r="D3380" s="144"/>
      <c r="E3380" s="127"/>
      <c r="F3380" s="127"/>
      <c r="G3380" s="127"/>
      <c r="H3380" s="127"/>
      <c r="I3380" s="127"/>
      <c r="J3380" s="137"/>
      <c r="K3380" s="103" t="s">
        <v>13</v>
      </c>
      <c r="L3380" s="104" t="s">
        <v>60</v>
      </c>
      <c r="M3380" s="112" t="s">
        <v>67</v>
      </c>
      <c r="N3380" s="105">
        <v>480</v>
      </c>
      <c r="O3380" s="105">
        <v>3</v>
      </c>
      <c r="P3380" s="105">
        <v>5</v>
      </c>
      <c r="Q3380" s="105">
        <v>90</v>
      </c>
      <c r="R3380" s="106">
        <v>50</v>
      </c>
      <c r="S3380" s="127"/>
      <c r="T3380" s="127"/>
      <c r="U3380" s="127"/>
      <c r="V3380" s="127"/>
      <c r="W3380" s="127"/>
      <c r="X3380" s="127"/>
      <c r="Y3380" s="127"/>
      <c r="Z3380" s="127"/>
      <c r="AA3380" s="134"/>
    </row>
    <row r="3381" spans="1:31" ht="13.5" thickBot="1" x14ac:dyDescent="0.25">
      <c r="A3381" s="141"/>
      <c r="B3381" s="128"/>
      <c r="C3381" s="128"/>
      <c r="D3381" s="145"/>
      <c r="E3381" s="128"/>
      <c r="F3381" s="128"/>
      <c r="G3381" s="128"/>
      <c r="H3381" s="128"/>
      <c r="I3381" s="128"/>
      <c r="J3381" s="138"/>
      <c r="K3381" s="107" t="s">
        <v>14</v>
      </c>
      <c r="L3381" s="108" t="s">
        <v>60</v>
      </c>
      <c r="M3381" s="113" t="s">
        <v>68</v>
      </c>
      <c r="N3381" s="109">
        <v>480</v>
      </c>
      <c r="O3381" s="109">
        <v>3</v>
      </c>
      <c r="P3381" s="109">
        <v>5</v>
      </c>
      <c r="Q3381" s="109">
        <v>90</v>
      </c>
      <c r="R3381" s="110"/>
      <c r="S3381" s="128"/>
      <c r="T3381" s="128"/>
      <c r="U3381" s="128"/>
      <c r="V3381" s="128"/>
      <c r="W3381" s="128"/>
      <c r="X3381" s="128"/>
      <c r="Y3381" s="128"/>
      <c r="Z3381" s="128"/>
      <c r="AA3381" s="135"/>
    </row>
    <row r="3382" spans="1:31" x14ac:dyDescent="0.2">
      <c r="A3382" s="139" t="s">
        <v>1345</v>
      </c>
      <c r="B3382" s="126" t="s">
        <v>76</v>
      </c>
      <c r="C3382" s="142">
        <v>43666</v>
      </c>
      <c r="D3382" s="143" t="s">
        <v>78</v>
      </c>
      <c r="E3382" s="126"/>
      <c r="F3382" s="126"/>
      <c r="G3382" s="126"/>
      <c r="H3382" s="126"/>
      <c r="I3382" s="126"/>
      <c r="J3382" s="136" t="s">
        <v>79</v>
      </c>
      <c r="K3382" s="100" t="s">
        <v>23</v>
      </c>
      <c r="L3382" s="93" t="s">
        <v>60</v>
      </c>
      <c r="M3382" s="111" t="s">
        <v>183</v>
      </c>
      <c r="N3382" s="101">
        <v>480</v>
      </c>
      <c r="O3382" s="101">
        <v>3</v>
      </c>
      <c r="P3382" s="101">
        <v>100</v>
      </c>
      <c r="Q3382" s="101">
        <v>110</v>
      </c>
      <c r="R3382" s="102"/>
      <c r="S3382" s="126" t="s">
        <v>72</v>
      </c>
      <c r="T3382" s="126">
        <v>3</v>
      </c>
      <c r="U3382" s="126">
        <v>100</v>
      </c>
      <c r="V3382" s="126">
        <v>65</v>
      </c>
      <c r="W3382" s="126">
        <v>50</v>
      </c>
      <c r="X3382" s="126">
        <v>5288.35</v>
      </c>
      <c r="Y3382" s="126" t="s">
        <v>75</v>
      </c>
      <c r="Z3382" s="126"/>
      <c r="AA3382" s="133" t="s">
        <v>85</v>
      </c>
      <c r="AE3382" t="str">
        <f>IF(P3382&gt;U3382,"XXXX","")</f>
        <v/>
      </c>
    </row>
    <row r="3383" spans="1:31" x14ac:dyDescent="0.2">
      <c r="A3383" s="140"/>
      <c r="B3383" s="127"/>
      <c r="C3383" s="127"/>
      <c r="D3383" s="144"/>
      <c r="E3383" s="127"/>
      <c r="F3383" s="127"/>
      <c r="G3383" s="127"/>
      <c r="H3383" s="127"/>
      <c r="I3383" s="127"/>
      <c r="J3383" s="137"/>
      <c r="K3383" s="103" t="s">
        <v>13</v>
      </c>
      <c r="L3383" s="104" t="s">
        <v>60</v>
      </c>
      <c r="M3383" s="112" t="s">
        <v>67</v>
      </c>
      <c r="N3383" s="105">
        <v>480</v>
      </c>
      <c r="O3383" s="105">
        <v>3</v>
      </c>
      <c r="P3383" s="105">
        <v>5</v>
      </c>
      <c r="Q3383" s="105">
        <v>90</v>
      </c>
      <c r="R3383" s="106">
        <v>50</v>
      </c>
      <c r="S3383" s="127"/>
      <c r="T3383" s="127"/>
      <c r="U3383" s="127"/>
      <c r="V3383" s="127"/>
      <c r="W3383" s="127"/>
      <c r="X3383" s="127"/>
      <c r="Y3383" s="127"/>
      <c r="Z3383" s="127"/>
      <c r="AA3383" s="134"/>
    </row>
    <row r="3384" spans="1:31" ht="13.5" thickBot="1" x14ac:dyDescent="0.25">
      <c r="A3384" s="141"/>
      <c r="B3384" s="128"/>
      <c r="C3384" s="128"/>
      <c r="D3384" s="145"/>
      <c r="E3384" s="128"/>
      <c r="F3384" s="128"/>
      <c r="G3384" s="128"/>
      <c r="H3384" s="128"/>
      <c r="I3384" s="128"/>
      <c r="J3384" s="138"/>
      <c r="K3384" s="107" t="s">
        <v>14</v>
      </c>
      <c r="L3384" s="108" t="s">
        <v>60</v>
      </c>
      <c r="M3384" s="113" t="s">
        <v>68</v>
      </c>
      <c r="N3384" s="109">
        <v>480</v>
      </c>
      <c r="O3384" s="109">
        <v>3</v>
      </c>
      <c r="P3384" s="109">
        <v>5</v>
      </c>
      <c r="Q3384" s="109">
        <v>90</v>
      </c>
      <c r="R3384" s="110"/>
      <c r="S3384" s="128"/>
      <c r="T3384" s="128"/>
      <c r="U3384" s="128"/>
      <c r="V3384" s="128"/>
      <c r="W3384" s="128"/>
      <c r="X3384" s="128"/>
      <c r="Y3384" s="128"/>
      <c r="Z3384" s="128"/>
      <c r="AA3384" s="135"/>
    </row>
    <row r="3385" spans="1:31" x14ac:dyDescent="0.2">
      <c r="A3385" s="139" t="s">
        <v>1346</v>
      </c>
      <c r="B3385" s="126" t="s">
        <v>76</v>
      </c>
      <c r="C3385" s="142">
        <v>43666</v>
      </c>
      <c r="D3385" s="143" t="s">
        <v>78</v>
      </c>
      <c r="E3385" s="126"/>
      <c r="F3385" s="126"/>
      <c r="G3385" s="126"/>
      <c r="H3385" s="126"/>
      <c r="I3385" s="126"/>
      <c r="J3385" s="136" t="s">
        <v>79</v>
      </c>
      <c r="K3385" s="100" t="s">
        <v>23</v>
      </c>
      <c r="L3385" s="93" t="s">
        <v>60</v>
      </c>
      <c r="M3385" s="111" t="s">
        <v>183</v>
      </c>
      <c r="N3385" s="101">
        <v>480</v>
      </c>
      <c r="O3385" s="101">
        <v>3</v>
      </c>
      <c r="P3385" s="101">
        <v>100</v>
      </c>
      <c r="Q3385" s="101">
        <v>125</v>
      </c>
      <c r="R3385" s="102"/>
      <c r="S3385" s="126" t="s">
        <v>72</v>
      </c>
      <c r="T3385" s="126">
        <v>3</v>
      </c>
      <c r="U3385" s="126">
        <v>100</v>
      </c>
      <c r="V3385" s="126">
        <v>65</v>
      </c>
      <c r="W3385" s="126">
        <v>50</v>
      </c>
      <c r="X3385" s="126">
        <v>5288.35</v>
      </c>
      <c r="Y3385" s="126" t="s">
        <v>75</v>
      </c>
      <c r="Z3385" s="126"/>
      <c r="AA3385" s="133" t="s">
        <v>85</v>
      </c>
      <c r="AE3385" t="str">
        <f>IF(P3385&gt;U3385,"XXXX","")</f>
        <v/>
      </c>
    </row>
    <row r="3386" spans="1:31" x14ac:dyDescent="0.2">
      <c r="A3386" s="140"/>
      <c r="B3386" s="127"/>
      <c r="C3386" s="127"/>
      <c r="D3386" s="144"/>
      <c r="E3386" s="127"/>
      <c r="F3386" s="127"/>
      <c r="G3386" s="127"/>
      <c r="H3386" s="127"/>
      <c r="I3386" s="127"/>
      <c r="J3386" s="137"/>
      <c r="K3386" s="103" t="s">
        <v>13</v>
      </c>
      <c r="L3386" s="104" t="s">
        <v>60</v>
      </c>
      <c r="M3386" s="112" t="s">
        <v>67</v>
      </c>
      <c r="N3386" s="105">
        <v>480</v>
      </c>
      <c r="O3386" s="105">
        <v>3</v>
      </c>
      <c r="P3386" s="105">
        <v>5</v>
      </c>
      <c r="Q3386" s="105">
        <v>90</v>
      </c>
      <c r="R3386" s="106">
        <v>50</v>
      </c>
      <c r="S3386" s="127"/>
      <c r="T3386" s="127"/>
      <c r="U3386" s="127"/>
      <c r="V3386" s="127"/>
      <c r="W3386" s="127"/>
      <c r="X3386" s="127"/>
      <c r="Y3386" s="127"/>
      <c r="Z3386" s="127"/>
      <c r="AA3386" s="134"/>
    </row>
    <row r="3387" spans="1:31" ht="13.5" thickBot="1" x14ac:dyDescent="0.25">
      <c r="A3387" s="141"/>
      <c r="B3387" s="128"/>
      <c r="C3387" s="128"/>
      <c r="D3387" s="145"/>
      <c r="E3387" s="128"/>
      <c r="F3387" s="128"/>
      <c r="G3387" s="128"/>
      <c r="H3387" s="128"/>
      <c r="I3387" s="128"/>
      <c r="J3387" s="138"/>
      <c r="K3387" s="107" t="s">
        <v>14</v>
      </c>
      <c r="L3387" s="108" t="s">
        <v>60</v>
      </c>
      <c r="M3387" s="113" t="s">
        <v>68</v>
      </c>
      <c r="N3387" s="109">
        <v>480</v>
      </c>
      <c r="O3387" s="109">
        <v>3</v>
      </c>
      <c r="P3387" s="109">
        <v>5</v>
      </c>
      <c r="Q3387" s="109">
        <v>90</v>
      </c>
      <c r="R3387" s="110"/>
      <c r="S3387" s="128"/>
      <c r="T3387" s="128"/>
      <c r="U3387" s="128"/>
      <c r="V3387" s="128"/>
      <c r="W3387" s="128"/>
      <c r="X3387" s="128"/>
      <c r="Y3387" s="128"/>
      <c r="Z3387" s="128"/>
      <c r="AA3387" s="135"/>
    </row>
    <row r="3388" spans="1:31" x14ac:dyDescent="0.2">
      <c r="A3388" s="139" t="s">
        <v>1347</v>
      </c>
      <c r="B3388" s="126" t="s">
        <v>76</v>
      </c>
      <c r="C3388" s="142">
        <v>43666</v>
      </c>
      <c r="D3388" s="143" t="s">
        <v>78</v>
      </c>
      <c r="E3388" s="126"/>
      <c r="F3388" s="126"/>
      <c r="G3388" s="126"/>
      <c r="H3388" s="126"/>
      <c r="I3388" s="126"/>
      <c r="J3388" s="136" t="s">
        <v>79</v>
      </c>
      <c r="K3388" s="100" t="s">
        <v>23</v>
      </c>
      <c r="L3388" s="93" t="s">
        <v>60</v>
      </c>
      <c r="M3388" s="111" t="s">
        <v>189</v>
      </c>
      <c r="N3388" s="101">
        <v>240</v>
      </c>
      <c r="O3388" s="101">
        <v>3</v>
      </c>
      <c r="P3388" s="101">
        <v>65</v>
      </c>
      <c r="Q3388" s="101">
        <v>70</v>
      </c>
      <c r="R3388" s="102"/>
      <c r="S3388" s="126">
        <v>200</v>
      </c>
      <c r="T3388" s="126">
        <v>3</v>
      </c>
      <c r="U3388" s="126">
        <v>65</v>
      </c>
      <c r="V3388" s="126">
        <v>48.3</v>
      </c>
      <c r="W3388" s="126">
        <v>15</v>
      </c>
      <c r="X3388" s="126">
        <v>5288.35</v>
      </c>
      <c r="Y3388" s="126" t="s">
        <v>74</v>
      </c>
      <c r="Z3388" s="126"/>
      <c r="AA3388" s="133" t="s">
        <v>85</v>
      </c>
      <c r="AE3388" t="str">
        <f>IF(P3388&gt;U3388,"XXXX","")</f>
        <v/>
      </c>
    </row>
    <row r="3389" spans="1:31" x14ac:dyDescent="0.2">
      <c r="A3389" s="140"/>
      <c r="B3389" s="127"/>
      <c r="C3389" s="127"/>
      <c r="D3389" s="144"/>
      <c r="E3389" s="127"/>
      <c r="F3389" s="127"/>
      <c r="G3389" s="127"/>
      <c r="H3389" s="127"/>
      <c r="I3389" s="127"/>
      <c r="J3389" s="137"/>
      <c r="K3389" s="103" t="s">
        <v>13</v>
      </c>
      <c r="L3389" s="104" t="s">
        <v>60</v>
      </c>
      <c r="M3389" s="112" t="s">
        <v>67</v>
      </c>
      <c r="N3389" s="105">
        <v>240</v>
      </c>
      <c r="O3389" s="105">
        <v>3</v>
      </c>
      <c r="P3389" s="105">
        <v>5</v>
      </c>
      <c r="Q3389" s="105">
        <v>90</v>
      </c>
      <c r="R3389" s="106">
        <v>25</v>
      </c>
      <c r="S3389" s="127"/>
      <c r="T3389" s="127"/>
      <c r="U3389" s="127"/>
      <c r="V3389" s="127"/>
      <c r="W3389" s="127"/>
      <c r="X3389" s="127"/>
      <c r="Y3389" s="127"/>
      <c r="Z3389" s="127"/>
      <c r="AA3389" s="134"/>
    </row>
    <row r="3390" spans="1:31" ht="13.5" thickBot="1" x14ac:dyDescent="0.25">
      <c r="A3390" s="141"/>
      <c r="B3390" s="128"/>
      <c r="C3390" s="128"/>
      <c r="D3390" s="145"/>
      <c r="E3390" s="128"/>
      <c r="F3390" s="128"/>
      <c r="G3390" s="128"/>
      <c r="H3390" s="128"/>
      <c r="I3390" s="128"/>
      <c r="J3390" s="138"/>
      <c r="K3390" s="107" t="s">
        <v>14</v>
      </c>
      <c r="L3390" s="108" t="s">
        <v>60</v>
      </c>
      <c r="M3390" s="113" t="s">
        <v>186</v>
      </c>
      <c r="N3390" s="109">
        <v>240</v>
      </c>
      <c r="O3390" s="109">
        <v>3</v>
      </c>
      <c r="P3390" s="109">
        <v>5</v>
      </c>
      <c r="Q3390" s="109" t="s">
        <v>201</v>
      </c>
      <c r="R3390" s="110"/>
      <c r="S3390" s="128"/>
      <c r="T3390" s="128"/>
      <c r="U3390" s="128"/>
      <c r="V3390" s="128"/>
      <c r="W3390" s="128"/>
      <c r="X3390" s="128"/>
      <c r="Y3390" s="128"/>
      <c r="Z3390" s="128"/>
      <c r="AA3390" s="135"/>
    </row>
    <row r="3391" spans="1:31" x14ac:dyDescent="0.2">
      <c r="A3391" s="139" t="s">
        <v>1348</v>
      </c>
      <c r="B3391" s="126" t="s">
        <v>76</v>
      </c>
      <c r="C3391" s="142">
        <v>43666</v>
      </c>
      <c r="D3391" s="143" t="s">
        <v>78</v>
      </c>
      <c r="E3391" s="126"/>
      <c r="F3391" s="126"/>
      <c r="G3391" s="126"/>
      <c r="H3391" s="126"/>
      <c r="I3391" s="126"/>
      <c r="J3391" s="136" t="s">
        <v>79</v>
      </c>
      <c r="K3391" s="100" t="s">
        <v>23</v>
      </c>
      <c r="L3391" s="93" t="s">
        <v>60</v>
      </c>
      <c r="M3391" s="111" t="s">
        <v>189</v>
      </c>
      <c r="N3391" s="101">
        <v>240</v>
      </c>
      <c r="O3391" s="101">
        <v>3</v>
      </c>
      <c r="P3391" s="101">
        <v>65</v>
      </c>
      <c r="Q3391" s="101">
        <v>80</v>
      </c>
      <c r="R3391" s="102"/>
      <c r="S3391" s="126">
        <v>200</v>
      </c>
      <c r="T3391" s="126">
        <v>3</v>
      </c>
      <c r="U3391" s="126">
        <v>65</v>
      </c>
      <c r="V3391" s="126">
        <v>48.3</v>
      </c>
      <c r="W3391" s="126">
        <v>15</v>
      </c>
      <c r="X3391" s="126">
        <v>5288.35</v>
      </c>
      <c r="Y3391" s="126" t="s">
        <v>74</v>
      </c>
      <c r="Z3391" s="126"/>
      <c r="AA3391" s="133" t="s">
        <v>85</v>
      </c>
      <c r="AE3391" t="str">
        <f>IF(P3391&gt;U3391,"XXXX","")</f>
        <v/>
      </c>
    </row>
    <row r="3392" spans="1:31" x14ac:dyDescent="0.2">
      <c r="A3392" s="140"/>
      <c r="B3392" s="127"/>
      <c r="C3392" s="127"/>
      <c r="D3392" s="144"/>
      <c r="E3392" s="127"/>
      <c r="F3392" s="127"/>
      <c r="G3392" s="127"/>
      <c r="H3392" s="127"/>
      <c r="I3392" s="127"/>
      <c r="J3392" s="137"/>
      <c r="K3392" s="103" t="s">
        <v>13</v>
      </c>
      <c r="L3392" s="104" t="s">
        <v>60</v>
      </c>
      <c r="M3392" s="112" t="s">
        <v>67</v>
      </c>
      <c r="N3392" s="105">
        <v>240</v>
      </c>
      <c r="O3392" s="105">
        <v>3</v>
      </c>
      <c r="P3392" s="105">
        <v>5</v>
      </c>
      <c r="Q3392" s="105">
        <v>90</v>
      </c>
      <c r="R3392" s="106">
        <v>25</v>
      </c>
      <c r="S3392" s="127"/>
      <c r="T3392" s="127"/>
      <c r="U3392" s="127"/>
      <c r="V3392" s="127"/>
      <c r="W3392" s="127"/>
      <c r="X3392" s="127"/>
      <c r="Y3392" s="127"/>
      <c r="Z3392" s="127"/>
      <c r="AA3392" s="134"/>
    </row>
    <row r="3393" spans="1:31" ht="13.5" thickBot="1" x14ac:dyDescent="0.25">
      <c r="A3393" s="141"/>
      <c r="B3393" s="128"/>
      <c r="C3393" s="128"/>
      <c r="D3393" s="145"/>
      <c r="E3393" s="128"/>
      <c r="F3393" s="128"/>
      <c r="G3393" s="128"/>
      <c r="H3393" s="128"/>
      <c r="I3393" s="128"/>
      <c r="J3393" s="138"/>
      <c r="K3393" s="107" t="s">
        <v>14</v>
      </c>
      <c r="L3393" s="108" t="s">
        <v>60</v>
      </c>
      <c r="M3393" s="113" t="s">
        <v>186</v>
      </c>
      <c r="N3393" s="109">
        <v>240</v>
      </c>
      <c r="O3393" s="109">
        <v>3</v>
      </c>
      <c r="P3393" s="109">
        <v>5</v>
      </c>
      <c r="Q3393" s="109" t="s">
        <v>201</v>
      </c>
      <c r="R3393" s="110"/>
      <c r="S3393" s="128"/>
      <c r="T3393" s="128"/>
      <c r="U3393" s="128"/>
      <c r="V3393" s="128"/>
      <c r="W3393" s="128"/>
      <c r="X3393" s="128"/>
      <c r="Y3393" s="128"/>
      <c r="Z3393" s="128"/>
      <c r="AA3393" s="135"/>
    </row>
    <row r="3394" spans="1:31" x14ac:dyDescent="0.2">
      <c r="A3394" s="139" t="s">
        <v>1349</v>
      </c>
      <c r="B3394" s="126" t="s">
        <v>76</v>
      </c>
      <c r="C3394" s="142">
        <v>43666</v>
      </c>
      <c r="D3394" s="143" t="s">
        <v>78</v>
      </c>
      <c r="E3394" s="126"/>
      <c r="F3394" s="126"/>
      <c r="G3394" s="126"/>
      <c r="H3394" s="126"/>
      <c r="I3394" s="126"/>
      <c r="J3394" s="136" t="s">
        <v>79</v>
      </c>
      <c r="K3394" s="100" t="s">
        <v>23</v>
      </c>
      <c r="L3394" s="93" t="s">
        <v>60</v>
      </c>
      <c r="M3394" s="111" t="s">
        <v>189</v>
      </c>
      <c r="N3394" s="101">
        <v>240</v>
      </c>
      <c r="O3394" s="101">
        <v>3</v>
      </c>
      <c r="P3394" s="101">
        <v>65</v>
      </c>
      <c r="Q3394" s="101">
        <v>90</v>
      </c>
      <c r="R3394" s="102"/>
      <c r="S3394" s="126">
        <v>200</v>
      </c>
      <c r="T3394" s="126">
        <v>3</v>
      </c>
      <c r="U3394" s="126">
        <v>65</v>
      </c>
      <c r="V3394" s="126">
        <v>48.3</v>
      </c>
      <c r="W3394" s="126">
        <v>15</v>
      </c>
      <c r="X3394" s="126">
        <v>5288.35</v>
      </c>
      <c r="Y3394" s="126" t="s">
        <v>74</v>
      </c>
      <c r="Z3394" s="126"/>
      <c r="AA3394" s="133" t="s">
        <v>85</v>
      </c>
      <c r="AE3394" t="str">
        <f>IF(P3394&gt;U3394,"XXXX","")</f>
        <v/>
      </c>
    </row>
    <row r="3395" spans="1:31" x14ac:dyDescent="0.2">
      <c r="A3395" s="140"/>
      <c r="B3395" s="127"/>
      <c r="C3395" s="127"/>
      <c r="D3395" s="144"/>
      <c r="E3395" s="127"/>
      <c r="F3395" s="127"/>
      <c r="G3395" s="127"/>
      <c r="H3395" s="127"/>
      <c r="I3395" s="127"/>
      <c r="J3395" s="137"/>
      <c r="K3395" s="103" t="s">
        <v>13</v>
      </c>
      <c r="L3395" s="104" t="s">
        <v>60</v>
      </c>
      <c r="M3395" s="112" t="s">
        <v>67</v>
      </c>
      <c r="N3395" s="105">
        <v>240</v>
      </c>
      <c r="O3395" s="105">
        <v>3</v>
      </c>
      <c r="P3395" s="105">
        <v>5</v>
      </c>
      <c r="Q3395" s="105">
        <v>90</v>
      </c>
      <c r="R3395" s="106">
        <v>25</v>
      </c>
      <c r="S3395" s="127"/>
      <c r="T3395" s="127"/>
      <c r="U3395" s="127"/>
      <c r="V3395" s="127"/>
      <c r="W3395" s="127"/>
      <c r="X3395" s="127"/>
      <c r="Y3395" s="127"/>
      <c r="Z3395" s="127"/>
      <c r="AA3395" s="134"/>
    </row>
    <row r="3396" spans="1:31" ht="13.5" thickBot="1" x14ac:dyDescent="0.25">
      <c r="A3396" s="141"/>
      <c r="B3396" s="128"/>
      <c r="C3396" s="128"/>
      <c r="D3396" s="145"/>
      <c r="E3396" s="128"/>
      <c r="F3396" s="128"/>
      <c r="G3396" s="128"/>
      <c r="H3396" s="128"/>
      <c r="I3396" s="128"/>
      <c r="J3396" s="138"/>
      <c r="K3396" s="107" t="s">
        <v>14</v>
      </c>
      <c r="L3396" s="108" t="s">
        <v>60</v>
      </c>
      <c r="M3396" s="113" t="s">
        <v>186</v>
      </c>
      <c r="N3396" s="109">
        <v>240</v>
      </c>
      <c r="O3396" s="109">
        <v>3</v>
      </c>
      <c r="P3396" s="109">
        <v>5</v>
      </c>
      <c r="Q3396" s="109" t="s">
        <v>201</v>
      </c>
      <c r="R3396" s="110"/>
      <c r="S3396" s="128"/>
      <c r="T3396" s="128"/>
      <c r="U3396" s="128"/>
      <c r="V3396" s="128"/>
      <c r="W3396" s="128"/>
      <c r="X3396" s="128"/>
      <c r="Y3396" s="128"/>
      <c r="Z3396" s="128"/>
      <c r="AA3396" s="135"/>
    </row>
    <row r="3397" spans="1:31" x14ac:dyDescent="0.2">
      <c r="A3397" s="139" t="s">
        <v>1350</v>
      </c>
      <c r="B3397" s="126" t="s">
        <v>76</v>
      </c>
      <c r="C3397" s="142">
        <v>43666</v>
      </c>
      <c r="D3397" s="143" t="s">
        <v>78</v>
      </c>
      <c r="E3397" s="126"/>
      <c r="F3397" s="126"/>
      <c r="G3397" s="126"/>
      <c r="H3397" s="126"/>
      <c r="I3397" s="126"/>
      <c r="J3397" s="136" t="s">
        <v>79</v>
      </c>
      <c r="K3397" s="100" t="s">
        <v>23</v>
      </c>
      <c r="L3397" s="93" t="s">
        <v>60</v>
      </c>
      <c r="M3397" s="111" t="s">
        <v>189</v>
      </c>
      <c r="N3397" s="101">
        <v>240</v>
      </c>
      <c r="O3397" s="101">
        <v>3</v>
      </c>
      <c r="P3397" s="101">
        <v>65</v>
      </c>
      <c r="Q3397" s="101">
        <v>100</v>
      </c>
      <c r="R3397" s="102"/>
      <c r="S3397" s="126">
        <v>200</v>
      </c>
      <c r="T3397" s="126">
        <v>3</v>
      </c>
      <c r="U3397" s="126">
        <v>65</v>
      </c>
      <c r="V3397" s="126">
        <v>48.3</v>
      </c>
      <c r="W3397" s="126">
        <v>15</v>
      </c>
      <c r="X3397" s="126">
        <v>5288.35</v>
      </c>
      <c r="Y3397" s="126" t="s">
        <v>74</v>
      </c>
      <c r="Z3397" s="126"/>
      <c r="AA3397" s="133" t="s">
        <v>85</v>
      </c>
      <c r="AE3397" t="str">
        <f>IF(P3397&gt;U3397,"XXXX","")</f>
        <v/>
      </c>
    </row>
    <row r="3398" spans="1:31" x14ac:dyDescent="0.2">
      <c r="A3398" s="140"/>
      <c r="B3398" s="127"/>
      <c r="C3398" s="127"/>
      <c r="D3398" s="144"/>
      <c r="E3398" s="127"/>
      <c r="F3398" s="127"/>
      <c r="G3398" s="127"/>
      <c r="H3398" s="127"/>
      <c r="I3398" s="127"/>
      <c r="J3398" s="137"/>
      <c r="K3398" s="103" t="s">
        <v>13</v>
      </c>
      <c r="L3398" s="104" t="s">
        <v>60</v>
      </c>
      <c r="M3398" s="112" t="s">
        <v>67</v>
      </c>
      <c r="N3398" s="105">
        <v>240</v>
      </c>
      <c r="O3398" s="105">
        <v>3</v>
      </c>
      <c r="P3398" s="105">
        <v>5</v>
      </c>
      <c r="Q3398" s="105">
        <v>90</v>
      </c>
      <c r="R3398" s="106">
        <v>25</v>
      </c>
      <c r="S3398" s="127"/>
      <c r="T3398" s="127"/>
      <c r="U3398" s="127"/>
      <c r="V3398" s="127"/>
      <c r="W3398" s="127"/>
      <c r="X3398" s="127"/>
      <c r="Y3398" s="127"/>
      <c r="Z3398" s="127"/>
      <c r="AA3398" s="134"/>
    </row>
    <row r="3399" spans="1:31" ht="13.5" thickBot="1" x14ac:dyDescent="0.25">
      <c r="A3399" s="141"/>
      <c r="B3399" s="128"/>
      <c r="C3399" s="128"/>
      <c r="D3399" s="145"/>
      <c r="E3399" s="128"/>
      <c r="F3399" s="128"/>
      <c r="G3399" s="128"/>
      <c r="H3399" s="128"/>
      <c r="I3399" s="128"/>
      <c r="J3399" s="138"/>
      <c r="K3399" s="107" t="s">
        <v>14</v>
      </c>
      <c r="L3399" s="108" t="s">
        <v>60</v>
      </c>
      <c r="M3399" s="113" t="s">
        <v>186</v>
      </c>
      <c r="N3399" s="109">
        <v>240</v>
      </c>
      <c r="O3399" s="109">
        <v>3</v>
      </c>
      <c r="P3399" s="109">
        <v>5</v>
      </c>
      <c r="Q3399" s="109" t="s">
        <v>201</v>
      </c>
      <c r="R3399" s="110"/>
      <c r="S3399" s="128"/>
      <c r="T3399" s="128"/>
      <c r="U3399" s="128"/>
      <c r="V3399" s="128"/>
      <c r="W3399" s="128"/>
      <c r="X3399" s="128"/>
      <c r="Y3399" s="128"/>
      <c r="Z3399" s="128"/>
      <c r="AA3399" s="135"/>
    </row>
    <row r="3400" spans="1:31" x14ac:dyDescent="0.2">
      <c r="A3400" s="139" t="s">
        <v>1351</v>
      </c>
      <c r="B3400" s="126" t="s">
        <v>76</v>
      </c>
      <c r="C3400" s="142">
        <v>43666</v>
      </c>
      <c r="D3400" s="143" t="s">
        <v>78</v>
      </c>
      <c r="E3400" s="126"/>
      <c r="F3400" s="126"/>
      <c r="G3400" s="126"/>
      <c r="H3400" s="126"/>
      <c r="I3400" s="126"/>
      <c r="J3400" s="136" t="s">
        <v>79</v>
      </c>
      <c r="K3400" s="100" t="s">
        <v>23</v>
      </c>
      <c r="L3400" s="93" t="s">
        <v>60</v>
      </c>
      <c r="M3400" s="111" t="s">
        <v>189</v>
      </c>
      <c r="N3400" s="101">
        <v>240</v>
      </c>
      <c r="O3400" s="101">
        <v>3</v>
      </c>
      <c r="P3400" s="101">
        <v>65</v>
      </c>
      <c r="Q3400" s="101">
        <v>110</v>
      </c>
      <c r="R3400" s="102"/>
      <c r="S3400" s="126">
        <v>200</v>
      </c>
      <c r="T3400" s="126">
        <v>3</v>
      </c>
      <c r="U3400" s="126">
        <v>65</v>
      </c>
      <c r="V3400" s="126">
        <v>48.3</v>
      </c>
      <c r="W3400" s="126">
        <v>15</v>
      </c>
      <c r="X3400" s="126">
        <v>5288.35</v>
      </c>
      <c r="Y3400" s="126" t="s">
        <v>74</v>
      </c>
      <c r="Z3400" s="126"/>
      <c r="AA3400" s="133" t="s">
        <v>85</v>
      </c>
      <c r="AE3400" t="str">
        <f>IF(P3400&gt;U3400,"XXXX","")</f>
        <v/>
      </c>
    </row>
    <row r="3401" spans="1:31" x14ac:dyDescent="0.2">
      <c r="A3401" s="140"/>
      <c r="B3401" s="127"/>
      <c r="C3401" s="127"/>
      <c r="D3401" s="144"/>
      <c r="E3401" s="127"/>
      <c r="F3401" s="127"/>
      <c r="G3401" s="127"/>
      <c r="H3401" s="127"/>
      <c r="I3401" s="127"/>
      <c r="J3401" s="137"/>
      <c r="K3401" s="103" t="s">
        <v>13</v>
      </c>
      <c r="L3401" s="104" t="s">
        <v>60</v>
      </c>
      <c r="M3401" s="112" t="s">
        <v>67</v>
      </c>
      <c r="N3401" s="105">
        <v>240</v>
      </c>
      <c r="O3401" s="105">
        <v>3</v>
      </c>
      <c r="P3401" s="105">
        <v>5</v>
      </c>
      <c r="Q3401" s="105">
        <v>90</v>
      </c>
      <c r="R3401" s="106">
        <v>25</v>
      </c>
      <c r="S3401" s="127"/>
      <c r="T3401" s="127"/>
      <c r="U3401" s="127"/>
      <c r="V3401" s="127"/>
      <c r="W3401" s="127"/>
      <c r="X3401" s="127"/>
      <c r="Y3401" s="127"/>
      <c r="Z3401" s="127"/>
      <c r="AA3401" s="134"/>
    </row>
    <row r="3402" spans="1:31" ht="13.5" thickBot="1" x14ac:dyDescent="0.25">
      <c r="A3402" s="141"/>
      <c r="B3402" s="128"/>
      <c r="C3402" s="128"/>
      <c r="D3402" s="145"/>
      <c r="E3402" s="128"/>
      <c r="F3402" s="128"/>
      <c r="G3402" s="128"/>
      <c r="H3402" s="128"/>
      <c r="I3402" s="128"/>
      <c r="J3402" s="138"/>
      <c r="K3402" s="107" t="s">
        <v>14</v>
      </c>
      <c r="L3402" s="108" t="s">
        <v>60</v>
      </c>
      <c r="M3402" s="113" t="s">
        <v>186</v>
      </c>
      <c r="N3402" s="109">
        <v>240</v>
      </c>
      <c r="O3402" s="109">
        <v>3</v>
      </c>
      <c r="P3402" s="109">
        <v>5</v>
      </c>
      <c r="Q3402" s="109" t="s">
        <v>201</v>
      </c>
      <c r="R3402" s="110"/>
      <c r="S3402" s="128"/>
      <c r="T3402" s="128"/>
      <c r="U3402" s="128"/>
      <c r="V3402" s="128"/>
      <c r="W3402" s="128"/>
      <c r="X3402" s="128"/>
      <c r="Y3402" s="128"/>
      <c r="Z3402" s="128"/>
      <c r="AA3402" s="135"/>
    </row>
    <row r="3403" spans="1:31" x14ac:dyDescent="0.2">
      <c r="A3403" s="139" t="s">
        <v>1352</v>
      </c>
      <c r="B3403" s="126" t="s">
        <v>76</v>
      </c>
      <c r="C3403" s="142">
        <v>43666</v>
      </c>
      <c r="D3403" s="143" t="s">
        <v>78</v>
      </c>
      <c r="E3403" s="126"/>
      <c r="F3403" s="126"/>
      <c r="G3403" s="126"/>
      <c r="H3403" s="126"/>
      <c r="I3403" s="126"/>
      <c r="J3403" s="136" t="s">
        <v>79</v>
      </c>
      <c r="K3403" s="100" t="s">
        <v>23</v>
      </c>
      <c r="L3403" s="93" t="s">
        <v>60</v>
      </c>
      <c r="M3403" s="111" t="s">
        <v>189</v>
      </c>
      <c r="N3403" s="101">
        <v>240</v>
      </c>
      <c r="O3403" s="101">
        <v>3</v>
      </c>
      <c r="P3403" s="101">
        <v>65</v>
      </c>
      <c r="Q3403" s="101">
        <v>125</v>
      </c>
      <c r="R3403" s="102"/>
      <c r="S3403" s="126">
        <v>200</v>
      </c>
      <c r="T3403" s="126">
        <v>3</v>
      </c>
      <c r="U3403" s="126">
        <v>65</v>
      </c>
      <c r="V3403" s="126">
        <v>48.3</v>
      </c>
      <c r="W3403" s="126">
        <v>15</v>
      </c>
      <c r="X3403" s="126">
        <v>5288.35</v>
      </c>
      <c r="Y3403" s="126" t="s">
        <v>74</v>
      </c>
      <c r="Z3403" s="126"/>
      <c r="AA3403" s="133" t="s">
        <v>85</v>
      </c>
      <c r="AE3403" t="str">
        <f>IF(P3403&gt;U3403,"XXXX","")</f>
        <v/>
      </c>
    </row>
    <row r="3404" spans="1:31" x14ac:dyDescent="0.2">
      <c r="A3404" s="140"/>
      <c r="B3404" s="127"/>
      <c r="C3404" s="127"/>
      <c r="D3404" s="144"/>
      <c r="E3404" s="127"/>
      <c r="F3404" s="127"/>
      <c r="G3404" s="127"/>
      <c r="H3404" s="127"/>
      <c r="I3404" s="127"/>
      <c r="J3404" s="137"/>
      <c r="K3404" s="103" t="s">
        <v>13</v>
      </c>
      <c r="L3404" s="104" t="s">
        <v>60</v>
      </c>
      <c r="M3404" s="112" t="s">
        <v>67</v>
      </c>
      <c r="N3404" s="105">
        <v>240</v>
      </c>
      <c r="O3404" s="105">
        <v>3</v>
      </c>
      <c r="P3404" s="105">
        <v>5</v>
      </c>
      <c r="Q3404" s="105">
        <v>90</v>
      </c>
      <c r="R3404" s="106">
        <v>25</v>
      </c>
      <c r="S3404" s="127"/>
      <c r="T3404" s="127"/>
      <c r="U3404" s="127"/>
      <c r="V3404" s="127"/>
      <c r="W3404" s="127"/>
      <c r="X3404" s="127"/>
      <c r="Y3404" s="127"/>
      <c r="Z3404" s="127"/>
      <c r="AA3404" s="134"/>
    </row>
    <row r="3405" spans="1:31" ht="13.5" thickBot="1" x14ac:dyDescent="0.25">
      <c r="A3405" s="141"/>
      <c r="B3405" s="128"/>
      <c r="C3405" s="128"/>
      <c r="D3405" s="145"/>
      <c r="E3405" s="128"/>
      <c r="F3405" s="128"/>
      <c r="G3405" s="128"/>
      <c r="H3405" s="128"/>
      <c r="I3405" s="128"/>
      <c r="J3405" s="138"/>
      <c r="K3405" s="107" t="s">
        <v>14</v>
      </c>
      <c r="L3405" s="108" t="s">
        <v>60</v>
      </c>
      <c r="M3405" s="113" t="s">
        <v>186</v>
      </c>
      <c r="N3405" s="109">
        <v>240</v>
      </c>
      <c r="O3405" s="109">
        <v>3</v>
      </c>
      <c r="P3405" s="109">
        <v>5</v>
      </c>
      <c r="Q3405" s="109" t="s">
        <v>201</v>
      </c>
      <c r="R3405" s="110"/>
      <c r="S3405" s="128"/>
      <c r="T3405" s="128"/>
      <c r="U3405" s="128"/>
      <c r="V3405" s="128"/>
      <c r="W3405" s="128"/>
      <c r="X3405" s="128"/>
      <c r="Y3405" s="128"/>
      <c r="Z3405" s="128"/>
      <c r="AA3405" s="135"/>
    </row>
    <row r="3406" spans="1:31" x14ac:dyDescent="0.2">
      <c r="A3406" s="139" t="s">
        <v>1353</v>
      </c>
      <c r="B3406" s="126" t="s">
        <v>76</v>
      </c>
      <c r="C3406" s="142">
        <v>43666</v>
      </c>
      <c r="D3406" s="143" t="s">
        <v>78</v>
      </c>
      <c r="E3406" s="126"/>
      <c r="F3406" s="126"/>
      <c r="G3406" s="126"/>
      <c r="H3406" s="126"/>
      <c r="I3406" s="126"/>
      <c r="J3406" s="136" t="s">
        <v>79</v>
      </c>
      <c r="K3406" s="100" t="s">
        <v>23</v>
      </c>
      <c r="L3406" s="93" t="s">
        <v>60</v>
      </c>
      <c r="M3406" s="111" t="s">
        <v>189</v>
      </c>
      <c r="N3406" s="101">
        <v>240</v>
      </c>
      <c r="O3406" s="101">
        <v>3</v>
      </c>
      <c r="P3406" s="101">
        <v>65</v>
      </c>
      <c r="Q3406" s="101">
        <v>80</v>
      </c>
      <c r="R3406" s="102"/>
      <c r="S3406" s="126">
        <v>200</v>
      </c>
      <c r="T3406" s="126">
        <v>3</v>
      </c>
      <c r="U3406" s="126">
        <v>65</v>
      </c>
      <c r="V3406" s="126">
        <v>62.1</v>
      </c>
      <c r="W3406" s="126">
        <v>20</v>
      </c>
      <c r="X3406" s="126">
        <v>5288.35</v>
      </c>
      <c r="Y3406" s="126" t="s">
        <v>74</v>
      </c>
      <c r="Z3406" s="126"/>
      <c r="AA3406" s="133" t="s">
        <v>85</v>
      </c>
      <c r="AE3406" t="str">
        <f>IF(P3406&gt;U3406,"XXXX","")</f>
        <v/>
      </c>
    </row>
    <row r="3407" spans="1:31" x14ac:dyDescent="0.2">
      <c r="A3407" s="140"/>
      <c r="B3407" s="127"/>
      <c r="C3407" s="127"/>
      <c r="D3407" s="144"/>
      <c r="E3407" s="127"/>
      <c r="F3407" s="127"/>
      <c r="G3407" s="127"/>
      <c r="H3407" s="127"/>
      <c r="I3407" s="127"/>
      <c r="J3407" s="137"/>
      <c r="K3407" s="103" t="s">
        <v>13</v>
      </c>
      <c r="L3407" s="104" t="s">
        <v>60</v>
      </c>
      <c r="M3407" s="112" t="s">
        <v>67</v>
      </c>
      <c r="N3407" s="105">
        <v>240</v>
      </c>
      <c r="O3407" s="105">
        <v>3</v>
      </c>
      <c r="P3407" s="105">
        <v>5</v>
      </c>
      <c r="Q3407" s="105">
        <v>90</v>
      </c>
      <c r="R3407" s="106">
        <v>25</v>
      </c>
      <c r="S3407" s="127"/>
      <c r="T3407" s="127"/>
      <c r="U3407" s="127"/>
      <c r="V3407" s="127"/>
      <c r="W3407" s="127"/>
      <c r="X3407" s="127"/>
      <c r="Y3407" s="127"/>
      <c r="Z3407" s="127"/>
      <c r="AA3407" s="134"/>
    </row>
    <row r="3408" spans="1:31" ht="13.5" thickBot="1" x14ac:dyDescent="0.25">
      <c r="A3408" s="141"/>
      <c r="B3408" s="128"/>
      <c r="C3408" s="128"/>
      <c r="D3408" s="145"/>
      <c r="E3408" s="128"/>
      <c r="F3408" s="128"/>
      <c r="G3408" s="128"/>
      <c r="H3408" s="128"/>
      <c r="I3408" s="128"/>
      <c r="J3408" s="138"/>
      <c r="K3408" s="107" t="s">
        <v>14</v>
      </c>
      <c r="L3408" s="108" t="s">
        <v>60</v>
      </c>
      <c r="M3408" s="113" t="s">
        <v>186</v>
      </c>
      <c r="N3408" s="109">
        <v>240</v>
      </c>
      <c r="O3408" s="109">
        <v>3</v>
      </c>
      <c r="P3408" s="109">
        <v>5</v>
      </c>
      <c r="Q3408" s="109" t="s">
        <v>201</v>
      </c>
      <c r="R3408" s="110"/>
      <c r="S3408" s="128"/>
      <c r="T3408" s="128"/>
      <c r="U3408" s="128"/>
      <c r="V3408" s="128"/>
      <c r="W3408" s="128"/>
      <c r="X3408" s="128"/>
      <c r="Y3408" s="128"/>
      <c r="Z3408" s="128"/>
      <c r="AA3408" s="135"/>
    </row>
    <row r="3409" spans="1:31" x14ac:dyDescent="0.2">
      <c r="A3409" s="139" t="s">
        <v>1354</v>
      </c>
      <c r="B3409" s="126" t="s">
        <v>76</v>
      </c>
      <c r="C3409" s="142">
        <v>43666</v>
      </c>
      <c r="D3409" s="143" t="s">
        <v>78</v>
      </c>
      <c r="E3409" s="126"/>
      <c r="F3409" s="126"/>
      <c r="G3409" s="126"/>
      <c r="H3409" s="126"/>
      <c r="I3409" s="126"/>
      <c r="J3409" s="136" t="s">
        <v>79</v>
      </c>
      <c r="K3409" s="100" t="s">
        <v>23</v>
      </c>
      <c r="L3409" s="93" t="s">
        <v>60</v>
      </c>
      <c r="M3409" s="111" t="s">
        <v>189</v>
      </c>
      <c r="N3409" s="101">
        <v>240</v>
      </c>
      <c r="O3409" s="101">
        <v>3</v>
      </c>
      <c r="P3409" s="101">
        <v>65</v>
      </c>
      <c r="Q3409" s="101">
        <v>90</v>
      </c>
      <c r="R3409" s="102"/>
      <c r="S3409" s="126">
        <v>200</v>
      </c>
      <c r="T3409" s="126">
        <v>3</v>
      </c>
      <c r="U3409" s="126">
        <v>65</v>
      </c>
      <c r="V3409" s="126">
        <v>62.1</v>
      </c>
      <c r="W3409" s="126">
        <v>20</v>
      </c>
      <c r="X3409" s="126">
        <v>5288.35</v>
      </c>
      <c r="Y3409" s="126" t="s">
        <v>74</v>
      </c>
      <c r="Z3409" s="126"/>
      <c r="AA3409" s="133" t="s">
        <v>85</v>
      </c>
      <c r="AE3409" t="str">
        <f>IF(P3409&gt;U3409,"XXXX","")</f>
        <v/>
      </c>
    </row>
    <row r="3410" spans="1:31" x14ac:dyDescent="0.2">
      <c r="A3410" s="140"/>
      <c r="B3410" s="127"/>
      <c r="C3410" s="127"/>
      <c r="D3410" s="144"/>
      <c r="E3410" s="127"/>
      <c r="F3410" s="127"/>
      <c r="G3410" s="127"/>
      <c r="H3410" s="127"/>
      <c r="I3410" s="127"/>
      <c r="J3410" s="137"/>
      <c r="K3410" s="103" t="s">
        <v>13</v>
      </c>
      <c r="L3410" s="104" t="s">
        <v>60</v>
      </c>
      <c r="M3410" s="112" t="s">
        <v>67</v>
      </c>
      <c r="N3410" s="105">
        <v>240</v>
      </c>
      <c r="O3410" s="105">
        <v>3</v>
      </c>
      <c r="P3410" s="105">
        <v>5</v>
      </c>
      <c r="Q3410" s="105">
        <v>90</v>
      </c>
      <c r="R3410" s="106">
        <v>25</v>
      </c>
      <c r="S3410" s="127"/>
      <c r="T3410" s="127"/>
      <c r="U3410" s="127"/>
      <c r="V3410" s="127"/>
      <c r="W3410" s="127"/>
      <c r="X3410" s="127"/>
      <c r="Y3410" s="127"/>
      <c r="Z3410" s="127"/>
      <c r="AA3410" s="134"/>
    </row>
    <row r="3411" spans="1:31" ht="13.5" thickBot="1" x14ac:dyDescent="0.25">
      <c r="A3411" s="141"/>
      <c r="B3411" s="128"/>
      <c r="C3411" s="128"/>
      <c r="D3411" s="145"/>
      <c r="E3411" s="128"/>
      <c r="F3411" s="128"/>
      <c r="G3411" s="128"/>
      <c r="H3411" s="128"/>
      <c r="I3411" s="128"/>
      <c r="J3411" s="138"/>
      <c r="K3411" s="107" t="s">
        <v>14</v>
      </c>
      <c r="L3411" s="108" t="s">
        <v>60</v>
      </c>
      <c r="M3411" s="113" t="s">
        <v>186</v>
      </c>
      <c r="N3411" s="109">
        <v>240</v>
      </c>
      <c r="O3411" s="109">
        <v>3</v>
      </c>
      <c r="P3411" s="109">
        <v>5</v>
      </c>
      <c r="Q3411" s="109" t="s">
        <v>201</v>
      </c>
      <c r="R3411" s="110"/>
      <c r="S3411" s="128"/>
      <c r="T3411" s="128"/>
      <c r="U3411" s="128"/>
      <c r="V3411" s="128"/>
      <c r="W3411" s="128"/>
      <c r="X3411" s="128"/>
      <c r="Y3411" s="128"/>
      <c r="Z3411" s="128"/>
      <c r="AA3411" s="135"/>
    </row>
    <row r="3412" spans="1:31" x14ac:dyDescent="0.2">
      <c r="A3412" s="139" t="s">
        <v>1355</v>
      </c>
      <c r="B3412" s="126" t="s">
        <v>76</v>
      </c>
      <c r="C3412" s="142">
        <v>43666</v>
      </c>
      <c r="D3412" s="143" t="s">
        <v>78</v>
      </c>
      <c r="E3412" s="126"/>
      <c r="F3412" s="126"/>
      <c r="G3412" s="126"/>
      <c r="H3412" s="126"/>
      <c r="I3412" s="126"/>
      <c r="J3412" s="136" t="s">
        <v>79</v>
      </c>
      <c r="K3412" s="100" t="s">
        <v>23</v>
      </c>
      <c r="L3412" s="93" t="s">
        <v>60</v>
      </c>
      <c r="M3412" s="111" t="s">
        <v>189</v>
      </c>
      <c r="N3412" s="101">
        <v>240</v>
      </c>
      <c r="O3412" s="101">
        <v>3</v>
      </c>
      <c r="P3412" s="101">
        <v>65</v>
      </c>
      <c r="Q3412" s="101">
        <v>100</v>
      </c>
      <c r="R3412" s="102"/>
      <c r="S3412" s="126">
        <v>200</v>
      </c>
      <c r="T3412" s="126">
        <v>3</v>
      </c>
      <c r="U3412" s="126">
        <v>65</v>
      </c>
      <c r="V3412" s="126">
        <v>62.1</v>
      </c>
      <c r="W3412" s="126">
        <v>20</v>
      </c>
      <c r="X3412" s="126">
        <v>5288.35</v>
      </c>
      <c r="Y3412" s="126" t="s">
        <v>74</v>
      </c>
      <c r="Z3412" s="126"/>
      <c r="AA3412" s="133" t="s">
        <v>85</v>
      </c>
      <c r="AE3412" t="str">
        <f>IF(P3412&gt;U3412,"XXXX","")</f>
        <v/>
      </c>
    </row>
    <row r="3413" spans="1:31" x14ac:dyDescent="0.2">
      <c r="A3413" s="140"/>
      <c r="B3413" s="127"/>
      <c r="C3413" s="127"/>
      <c r="D3413" s="144"/>
      <c r="E3413" s="127"/>
      <c r="F3413" s="127"/>
      <c r="G3413" s="127"/>
      <c r="H3413" s="127"/>
      <c r="I3413" s="127"/>
      <c r="J3413" s="137"/>
      <c r="K3413" s="103" t="s">
        <v>13</v>
      </c>
      <c r="L3413" s="104" t="s">
        <v>60</v>
      </c>
      <c r="M3413" s="112" t="s">
        <v>67</v>
      </c>
      <c r="N3413" s="105">
        <v>240</v>
      </c>
      <c r="O3413" s="105">
        <v>3</v>
      </c>
      <c r="P3413" s="105">
        <v>5</v>
      </c>
      <c r="Q3413" s="105">
        <v>90</v>
      </c>
      <c r="R3413" s="106">
        <v>25</v>
      </c>
      <c r="S3413" s="127"/>
      <c r="T3413" s="127"/>
      <c r="U3413" s="127"/>
      <c r="V3413" s="127"/>
      <c r="W3413" s="127"/>
      <c r="X3413" s="127"/>
      <c r="Y3413" s="127"/>
      <c r="Z3413" s="127"/>
      <c r="AA3413" s="134"/>
    </row>
    <row r="3414" spans="1:31" ht="13.5" thickBot="1" x14ac:dyDescent="0.25">
      <c r="A3414" s="141"/>
      <c r="B3414" s="128"/>
      <c r="C3414" s="128"/>
      <c r="D3414" s="145"/>
      <c r="E3414" s="128"/>
      <c r="F3414" s="128"/>
      <c r="G3414" s="128"/>
      <c r="H3414" s="128"/>
      <c r="I3414" s="128"/>
      <c r="J3414" s="138"/>
      <c r="K3414" s="107" t="s">
        <v>14</v>
      </c>
      <c r="L3414" s="108" t="s">
        <v>60</v>
      </c>
      <c r="M3414" s="113" t="s">
        <v>186</v>
      </c>
      <c r="N3414" s="109">
        <v>240</v>
      </c>
      <c r="O3414" s="109">
        <v>3</v>
      </c>
      <c r="P3414" s="109">
        <v>5</v>
      </c>
      <c r="Q3414" s="109" t="s">
        <v>201</v>
      </c>
      <c r="R3414" s="110"/>
      <c r="S3414" s="128"/>
      <c r="T3414" s="128"/>
      <c r="U3414" s="128"/>
      <c r="V3414" s="128"/>
      <c r="W3414" s="128"/>
      <c r="X3414" s="128"/>
      <c r="Y3414" s="128"/>
      <c r="Z3414" s="128"/>
      <c r="AA3414" s="135"/>
    </row>
    <row r="3415" spans="1:31" x14ac:dyDescent="0.2">
      <c r="A3415" s="139" t="s">
        <v>1356</v>
      </c>
      <c r="B3415" s="126" t="s">
        <v>76</v>
      </c>
      <c r="C3415" s="142">
        <v>43666</v>
      </c>
      <c r="D3415" s="143" t="s">
        <v>78</v>
      </c>
      <c r="E3415" s="126"/>
      <c r="F3415" s="126"/>
      <c r="G3415" s="126"/>
      <c r="H3415" s="126"/>
      <c r="I3415" s="126"/>
      <c r="J3415" s="136" t="s">
        <v>79</v>
      </c>
      <c r="K3415" s="100" t="s">
        <v>23</v>
      </c>
      <c r="L3415" s="93" t="s">
        <v>60</v>
      </c>
      <c r="M3415" s="111" t="s">
        <v>189</v>
      </c>
      <c r="N3415" s="101">
        <v>240</v>
      </c>
      <c r="O3415" s="101">
        <v>3</v>
      </c>
      <c r="P3415" s="101">
        <v>65</v>
      </c>
      <c r="Q3415" s="101">
        <v>110</v>
      </c>
      <c r="R3415" s="102"/>
      <c r="S3415" s="126">
        <v>200</v>
      </c>
      <c r="T3415" s="126">
        <v>3</v>
      </c>
      <c r="U3415" s="126">
        <v>65</v>
      </c>
      <c r="V3415" s="126">
        <v>62.1</v>
      </c>
      <c r="W3415" s="126">
        <v>20</v>
      </c>
      <c r="X3415" s="126">
        <v>5288.35</v>
      </c>
      <c r="Y3415" s="126" t="s">
        <v>74</v>
      </c>
      <c r="Z3415" s="126"/>
      <c r="AA3415" s="133" t="s">
        <v>85</v>
      </c>
      <c r="AE3415" t="str">
        <f>IF(P3415&gt;U3415,"XXXX","")</f>
        <v/>
      </c>
    </row>
    <row r="3416" spans="1:31" x14ac:dyDescent="0.2">
      <c r="A3416" s="140"/>
      <c r="B3416" s="127"/>
      <c r="C3416" s="127"/>
      <c r="D3416" s="144"/>
      <c r="E3416" s="127"/>
      <c r="F3416" s="127"/>
      <c r="G3416" s="127"/>
      <c r="H3416" s="127"/>
      <c r="I3416" s="127"/>
      <c r="J3416" s="137"/>
      <c r="K3416" s="103" t="s">
        <v>13</v>
      </c>
      <c r="L3416" s="104" t="s">
        <v>60</v>
      </c>
      <c r="M3416" s="112" t="s">
        <v>67</v>
      </c>
      <c r="N3416" s="105">
        <v>240</v>
      </c>
      <c r="O3416" s="105">
        <v>3</v>
      </c>
      <c r="P3416" s="105">
        <v>5</v>
      </c>
      <c r="Q3416" s="105">
        <v>90</v>
      </c>
      <c r="R3416" s="106">
        <v>25</v>
      </c>
      <c r="S3416" s="127"/>
      <c r="T3416" s="127"/>
      <c r="U3416" s="127"/>
      <c r="V3416" s="127"/>
      <c r="W3416" s="127"/>
      <c r="X3416" s="127"/>
      <c r="Y3416" s="127"/>
      <c r="Z3416" s="127"/>
      <c r="AA3416" s="134"/>
    </row>
    <row r="3417" spans="1:31" ht="13.5" thickBot="1" x14ac:dyDescent="0.25">
      <c r="A3417" s="141"/>
      <c r="B3417" s="128"/>
      <c r="C3417" s="128"/>
      <c r="D3417" s="145"/>
      <c r="E3417" s="128"/>
      <c r="F3417" s="128"/>
      <c r="G3417" s="128"/>
      <c r="H3417" s="128"/>
      <c r="I3417" s="128"/>
      <c r="J3417" s="138"/>
      <c r="K3417" s="107" t="s">
        <v>14</v>
      </c>
      <c r="L3417" s="108" t="s">
        <v>60</v>
      </c>
      <c r="M3417" s="113" t="s">
        <v>186</v>
      </c>
      <c r="N3417" s="109">
        <v>240</v>
      </c>
      <c r="O3417" s="109">
        <v>3</v>
      </c>
      <c r="P3417" s="109">
        <v>5</v>
      </c>
      <c r="Q3417" s="109" t="s">
        <v>201</v>
      </c>
      <c r="R3417" s="110"/>
      <c r="S3417" s="128"/>
      <c r="T3417" s="128"/>
      <c r="U3417" s="128"/>
      <c r="V3417" s="128"/>
      <c r="W3417" s="128"/>
      <c r="X3417" s="128"/>
      <c r="Y3417" s="128"/>
      <c r="Z3417" s="128"/>
      <c r="AA3417" s="135"/>
    </row>
    <row r="3418" spans="1:31" x14ac:dyDescent="0.2">
      <c r="A3418" s="139" t="s">
        <v>1357</v>
      </c>
      <c r="B3418" s="126" t="s">
        <v>76</v>
      </c>
      <c r="C3418" s="142">
        <v>43666</v>
      </c>
      <c r="D3418" s="143" t="s">
        <v>78</v>
      </c>
      <c r="E3418" s="126"/>
      <c r="F3418" s="126"/>
      <c r="G3418" s="126"/>
      <c r="H3418" s="126"/>
      <c r="I3418" s="126"/>
      <c r="J3418" s="136" t="s">
        <v>79</v>
      </c>
      <c r="K3418" s="100" t="s">
        <v>23</v>
      </c>
      <c r="L3418" s="93" t="s">
        <v>60</v>
      </c>
      <c r="M3418" s="111" t="s">
        <v>189</v>
      </c>
      <c r="N3418" s="101">
        <v>240</v>
      </c>
      <c r="O3418" s="101">
        <v>3</v>
      </c>
      <c r="P3418" s="101">
        <v>65</v>
      </c>
      <c r="Q3418" s="101">
        <v>125</v>
      </c>
      <c r="R3418" s="102"/>
      <c r="S3418" s="126">
        <v>200</v>
      </c>
      <c r="T3418" s="126">
        <v>3</v>
      </c>
      <c r="U3418" s="126">
        <v>65</v>
      </c>
      <c r="V3418" s="126">
        <v>62.1</v>
      </c>
      <c r="W3418" s="126">
        <v>20</v>
      </c>
      <c r="X3418" s="126">
        <v>5288.35</v>
      </c>
      <c r="Y3418" s="126" t="s">
        <v>74</v>
      </c>
      <c r="Z3418" s="126"/>
      <c r="AA3418" s="133" t="s">
        <v>85</v>
      </c>
      <c r="AE3418" t="str">
        <f>IF(P3418&gt;U3418,"XXXX","")</f>
        <v/>
      </c>
    </row>
    <row r="3419" spans="1:31" x14ac:dyDescent="0.2">
      <c r="A3419" s="140"/>
      <c r="B3419" s="127"/>
      <c r="C3419" s="127"/>
      <c r="D3419" s="144"/>
      <c r="E3419" s="127"/>
      <c r="F3419" s="127"/>
      <c r="G3419" s="127"/>
      <c r="H3419" s="127"/>
      <c r="I3419" s="127"/>
      <c r="J3419" s="137"/>
      <c r="K3419" s="103" t="s">
        <v>13</v>
      </c>
      <c r="L3419" s="104" t="s">
        <v>60</v>
      </c>
      <c r="M3419" s="112" t="s">
        <v>67</v>
      </c>
      <c r="N3419" s="105">
        <v>240</v>
      </c>
      <c r="O3419" s="105">
        <v>3</v>
      </c>
      <c r="P3419" s="105">
        <v>5</v>
      </c>
      <c r="Q3419" s="105">
        <v>90</v>
      </c>
      <c r="R3419" s="106">
        <v>25</v>
      </c>
      <c r="S3419" s="127"/>
      <c r="T3419" s="127"/>
      <c r="U3419" s="127"/>
      <c r="V3419" s="127"/>
      <c r="W3419" s="127"/>
      <c r="X3419" s="127"/>
      <c r="Y3419" s="127"/>
      <c r="Z3419" s="127"/>
      <c r="AA3419" s="134"/>
    </row>
    <row r="3420" spans="1:31" ht="13.5" thickBot="1" x14ac:dyDescent="0.25">
      <c r="A3420" s="141"/>
      <c r="B3420" s="128"/>
      <c r="C3420" s="128"/>
      <c r="D3420" s="145"/>
      <c r="E3420" s="128"/>
      <c r="F3420" s="128"/>
      <c r="G3420" s="128"/>
      <c r="H3420" s="128"/>
      <c r="I3420" s="128"/>
      <c r="J3420" s="138"/>
      <c r="K3420" s="107" t="s">
        <v>14</v>
      </c>
      <c r="L3420" s="108" t="s">
        <v>60</v>
      </c>
      <c r="M3420" s="113" t="s">
        <v>186</v>
      </c>
      <c r="N3420" s="109">
        <v>240</v>
      </c>
      <c r="O3420" s="109">
        <v>3</v>
      </c>
      <c r="P3420" s="109">
        <v>5</v>
      </c>
      <c r="Q3420" s="109" t="s">
        <v>201</v>
      </c>
      <c r="R3420" s="110"/>
      <c r="S3420" s="128"/>
      <c r="T3420" s="128"/>
      <c r="U3420" s="128"/>
      <c r="V3420" s="128"/>
      <c r="W3420" s="128"/>
      <c r="X3420" s="128"/>
      <c r="Y3420" s="128"/>
      <c r="Z3420" s="128"/>
      <c r="AA3420" s="135"/>
    </row>
    <row r="3421" spans="1:31" x14ac:dyDescent="0.2">
      <c r="A3421" s="139" t="s">
        <v>1358</v>
      </c>
      <c r="B3421" s="126" t="s">
        <v>76</v>
      </c>
      <c r="C3421" s="142">
        <v>43666</v>
      </c>
      <c r="D3421" s="143" t="s">
        <v>78</v>
      </c>
      <c r="E3421" s="126"/>
      <c r="F3421" s="126"/>
      <c r="G3421" s="126"/>
      <c r="H3421" s="126"/>
      <c r="I3421" s="126"/>
      <c r="J3421" s="136" t="s">
        <v>79</v>
      </c>
      <c r="K3421" s="100" t="s">
        <v>23</v>
      </c>
      <c r="L3421" s="93" t="s">
        <v>60</v>
      </c>
      <c r="M3421" s="111" t="s">
        <v>189</v>
      </c>
      <c r="N3421" s="101">
        <v>240</v>
      </c>
      <c r="O3421" s="101">
        <v>3</v>
      </c>
      <c r="P3421" s="101">
        <v>65</v>
      </c>
      <c r="Q3421" s="101">
        <v>100</v>
      </c>
      <c r="R3421" s="102"/>
      <c r="S3421" s="126">
        <v>200</v>
      </c>
      <c r="T3421" s="126">
        <v>3</v>
      </c>
      <c r="U3421" s="126">
        <v>65</v>
      </c>
      <c r="V3421" s="126">
        <v>78.2</v>
      </c>
      <c r="W3421" s="126">
        <v>25</v>
      </c>
      <c r="X3421" s="126">
        <v>5288.35</v>
      </c>
      <c r="Y3421" s="126" t="s">
        <v>74</v>
      </c>
      <c r="Z3421" s="126"/>
      <c r="AA3421" s="133" t="s">
        <v>85</v>
      </c>
      <c r="AE3421" t="str">
        <f>IF(P3421&gt;U3421,"XXXX","")</f>
        <v/>
      </c>
    </row>
    <row r="3422" spans="1:31" x14ac:dyDescent="0.2">
      <c r="A3422" s="140"/>
      <c r="B3422" s="127"/>
      <c r="C3422" s="127"/>
      <c r="D3422" s="144"/>
      <c r="E3422" s="127"/>
      <c r="F3422" s="127"/>
      <c r="G3422" s="127"/>
      <c r="H3422" s="127"/>
      <c r="I3422" s="127"/>
      <c r="J3422" s="137"/>
      <c r="K3422" s="103" t="s">
        <v>13</v>
      </c>
      <c r="L3422" s="104" t="s">
        <v>60</v>
      </c>
      <c r="M3422" s="112" t="s">
        <v>67</v>
      </c>
      <c r="N3422" s="105">
        <v>240</v>
      </c>
      <c r="O3422" s="105">
        <v>3</v>
      </c>
      <c r="P3422" s="105">
        <v>5</v>
      </c>
      <c r="Q3422" s="105">
        <v>90</v>
      </c>
      <c r="R3422" s="106">
        <v>25</v>
      </c>
      <c r="S3422" s="127"/>
      <c r="T3422" s="127"/>
      <c r="U3422" s="127"/>
      <c r="V3422" s="127"/>
      <c r="W3422" s="127"/>
      <c r="X3422" s="127"/>
      <c r="Y3422" s="127"/>
      <c r="Z3422" s="127"/>
      <c r="AA3422" s="134"/>
    </row>
    <row r="3423" spans="1:31" ht="13.5" thickBot="1" x14ac:dyDescent="0.25">
      <c r="A3423" s="141"/>
      <c r="B3423" s="128"/>
      <c r="C3423" s="128"/>
      <c r="D3423" s="145"/>
      <c r="E3423" s="128"/>
      <c r="F3423" s="128"/>
      <c r="G3423" s="128"/>
      <c r="H3423" s="128"/>
      <c r="I3423" s="128"/>
      <c r="J3423" s="138"/>
      <c r="K3423" s="107" t="s">
        <v>14</v>
      </c>
      <c r="L3423" s="108" t="s">
        <v>60</v>
      </c>
      <c r="M3423" s="113" t="s">
        <v>187</v>
      </c>
      <c r="N3423" s="109">
        <v>240</v>
      </c>
      <c r="O3423" s="109">
        <v>3</v>
      </c>
      <c r="P3423" s="109">
        <v>5</v>
      </c>
      <c r="Q3423" s="109" t="s">
        <v>202</v>
      </c>
      <c r="R3423" s="110"/>
      <c r="S3423" s="128"/>
      <c r="T3423" s="128"/>
      <c r="U3423" s="128"/>
      <c r="V3423" s="128"/>
      <c r="W3423" s="128"/>
      <c r="X3423" s="128"/>
      <c r="Y3423" s="128"/>
      <c r="Z3423" s="128"/>
      <c r="AA3423" s="135"/>
    </row>
    <row r="3424" spans="1:31" x14ac:dyDescent="0.2">
      <c r="A3424" s="139" t="s">
        <v>1359</v>
      </c>
      <c r="B3424" s="126" t="s">
        <v>76</v>
      </c>
      <c r="C3424" s="142">
        <v>43666</v>
      </c>
      <c r="D3424" s="143" t="s">
        <v>78</v>
      </c>
      <c r="E3424" s="126"/>
      <c r="F3424" s="126"/>
      <c r="G3424" s="126"/>
      <c r="H3424" s="126"/>
      <c r="I3424" s="126"/>
      <c r="J3424" s="136" t="s">
        <v>79</v>
      </c>
      <c r="K3424" s="100" t="s">
        <v>23</v>
      </c>
      <c r="L3424" s="93" t="s">
        <v>60</v>
      </c>
      <c r="M3424" s="111" t="s">
        <v>189</v>
      </c>
      <c r="N3424" s="101">
        <v>240</v>
      </c>
      <c r="O3424" s="101">
        <v>3</v>
      </c>
      <c r="P3424" s="101">
        <v>65</v>
      </c>
      <c r="Q3424" s="101">
        <v>110</v>
      </c>
      <c r="R3424" s="102"/>
      <c r="S3424" s="126">
        <v>200</v>
      </c>
      <c r="T3424" s="126">
        <v>3</v>
      </c>
      <c r="U3424" s="126">
        <v>65</v>
      </c>
      <c r="V3424" s="126">
        <v>78.2</v>
      </c>
      <c r="W3424" s="126">
        <v>25</v>
      </c>
      <c r="X3424" s="126">
        <v>5288.35</v>
      </c>
      <c r="Y3424" s="126" t="s">
        <v>74</v>
      </c>
      <c r="Z3424" s="126"/>
      <c r="AA3424" s="133" t="s">
        <v>85</v>
      </c>
      <c r="AE3424" t="str">
        <f>IF(P3424&gt;U3424,"XXXX","")</f>
        <v/>
      </c>
    </row>
    <row r="3425" spans="1:31" x14ac:dyDescent="0.2">
      <c r="A3425" s="140"/>
      <c r="B3425" s="127"/>
      <c r="C3425" s="127"/>
      <c r="D3425" s="144"/>
      <c r="E3425" s="127"/>
      <c r="F3425" s="127"/>
      <c r="G3425" s="127"/>
      <c r="H3425" s="127"/>
      <c r="I3425" s="127"/>
      <c r="J3425" s="137"/>
      <c r="K3425" s="103" t="s">
        <v>13</v>
      </c>
      <c r="L3425" s="104" t="s">
        <v>60</v>
      </c>
      <c r="M3425" s="112" t="s">
        <v>67</v>
      </c>
      <c r="N3425" s="105">
        <v>240</v>
      </c>
      <c r="O3425" s="105">
        <v>3</v>
      </c>
      <c r="P3425" s="105">
        <v>5</v>
      </c>
      <c r="Q3425" s="105">
        <v>90</v>
      </c>
      <c r="R3425" s="106">
        <v>25</v>
      </c>
      <c r="S3425" s="127"/>
      <c r="T3425" s="127"/>
      <c r="U3425" s="127"/>
      <c r="V3425" s="127"/>
      <c r="W3425" s="127"/>
      <c r="X3425" s="127"/>
      <c r="Y3425" s="127"/>
      <c r="Z3425" s="127"/>
      <c r="AA3425" s="134"/>
    </row>
    <row r="3426" spans="1:31" ht="13.5" thickBot="1" x14ac:dyDescent="0.25">
      <c r="A3426" s="141"/>
      <c r="B3426" s="128"/>
      <c r="C3426" s="128"/>
      <c r="D3426" s="145"/>
      <c r="E3426" s="128"/>
      <c r="F3426" s="128"/>
      <c r="G3426" s="128"/>
      <c r="H3426" s="128"/>
      <c r="I3426" s="128"/>
      <c r="J3426" s="138"/>
      <c r="K3426" s="107" t="s">
        <v>14</v>
      </c>
      <c r="L3426" s="108" t="s">
        <v>60</v>
      </c>
      <c r="M3426" s="113" t="s">
        <v>187</v>
      </c>
      <c r="N3426" s="109">
        <v>240</v>
      </c>
      <c r="O3426" s="109">
        <v>3</v>
      </c>
      <c r="P3426" s="109">
        <v>5</v>
      </c>
      <c r="Q3426" s="109" t="s">
        <v>202</v>
      </c>
      <c r="R3426" s="110"/>
      <c r="S3426" s="128"/>
      <c r="T3426" s="128"/>
      <c r="U3426" s="128"/>
      <c r="V3426" s="128"/>
      <c r="W3426" s="128"/>
      <c r="X3426" s="128"/>
      <c r="Y3426" s="128"/>
      <c r="Z3426" s="128"/>
      <c r="AA3426" s="135"/>
    </row>
    <row r="3427" spans="1:31" x14ac:dyDescent="0.2">
      <c r="A3427" s="139" t="s">
        <v>1360</v>
      </c>
      <c r="B3427" s="126" t="s">
        <v>76</v>
      </c>
      <c r="C3427" s="142">
        <v>43666</v>
      </c>
      <c r="D3427" s="143" t="s">
        <v>78</v>
      </c>
      <c r="E3427" s="126"/>
      <c r="F3427" s="126"/>
      <c r="G3427" s="126"/>
      <c r="H3427" s="126"/>
      <c r="I3427" s="126"/>
      <c r="J3427" s="136" t="s">
        <v>79</v>
      </c>
      <c r="K3427" s="100" t="s">
        <v>23</v>
      </c>
      <c r="L3427" s="93" t="s">
        <v>60</v>
      </c>
      <c r="M3427" s="111" t="s">
        <v>189</v>
      </c>
      <c r="N3427" s="101">
        <v>240</v>
      </c>
      <c r="O3427" s="101">
        <v>3</v>
      </c>
      <c r="P3427" s="101">
        <v>65</v>
      </c>
      <c r="Q3427" s="101">
        <v>125</v>
      </c>
      <c r="R3427" s="102"/>
      <c r="S3427" s="126">
        <v>200</v>
      </c>
      <c r="T3427" s="126">
        <v>3</v>
      </c>
      <c r="U3427" s="126">
        <v>65</v>
      </c>
      <c r="V3427" s="126">
        <v>78.2</v>
      </c>
      <c r="W3427" s="126">
        <v>25</v>
      </c>
      <c r="X3427" s="126">
        <v>5288.35</v>
      </c>
      <c r="Y3427" s="126" t="s">
        <v>74</v>
      </c>
      <c r="Z3427" s="126"/>
      <c r="AA3427" s="133" t="s">
        <v>85</v>
      </c>
      <c r="AE3427" t="str">
        <f>IF(P3427&gt;U3427,"XXXX","")</f>
        <v/>
      </c>
    </row>
    <row r="3428" spans="1:31" x14ac:dyDescent="0.2">
      <c r="A3428" s="140"/>
      <c r="B3428" s="127"/>
      <c r="C3428" s="127"/>
      <c r="D3428" s="144"/>
      <c r="E3428" s="127"/>
      <c r="F3428" s="127"/>
      <c r="G3428" s="127"/>
      <c r="H3428" s="127"/>
      <c r="I3428" s="127"/>
      <c r="J3428" s="137"/>
      <c r="K3428" s="103" t="s">
        <v>13</v>
      </c>
      <c r="L3428" s="104" t="s">
        <v>60</v>
      </c>
      <c r="M3428" s="112" t="s">
        <v>67</v>
      </c>
      <c r="N3428" s="105">
        <v>240</v>
      </c>
      <c r="O3428" s="105">
        <v>3</v>
      </c>
      <c r="P3428" s="105">
        <v>5</v>
      </c>
      <c r="Q3428" s="105">
        <v>90</v>
      </c>
      <c r="R3428" s="106">
        <v>25</v>
      </c>
      <c r="S3428" s="127"/>
      <c r="T3428" s="127"/>
      <c r="U3428" s="127"/>
      <c r="V3428" s="127"/>
      <c r="W3428" s="127"/>
      <c r="X3428" s="127"/>
      <c r="Y3428" s="127"/>
      <c r="Z3428" s="127"/>
      <c r="AA3428" s="134"/>
    </row>
    <row r="3429" spans="1:31" ht="13.5" thickBot="1" x14ac:dyDescent="0.25">
      <c r="A3429" s="141"/>
      <c r="B3429" s="128"/>
      <c r="C3429" s="128"/>
      <c r="D3429" s="145"/>
      <c r="E3429" s="128"/>
      <c r="F3429" s="128"/>
      <c r="G3429" s="128"/>
      <c r="H3429" s="128"/>
      <c r="I3429" s="128"/>
      <c r="J3429" s="138"/>
      <c r="K3429" s="107" t="s">
        <v>14</v>
      </c>
      <c r="L3429" s="108" t="s">
        <v>60</v>
      </c>
      <c r="M3429" s="113" t="s">
        <v>187</v>
      </c>
      <c r="N3429" s="109">
        <v>240</v>
      </c>
      <c r="O3429" s="109">
        <v>3</v>
      </c>
      <c r="P3429" s="109">
        <v>5</v>
      </c>
      <c r="Q3429" s="109" t="s">
        <v>202</v>
      </c>
      <c r="R3429" s="110"/>
      <c r="S3429" s="128"/>
      <c r="T3429" s="128"/>
      <c r="U3429" s="128"/>
      <c r="V3429" s="128"/>
      <c r="W3429" s="128"/>
      <c r="X3429" s="128"/>
      <c r="Y3429" s="128"/>
      <c r="Z3429" s="128"/>
      <c r="AA3429" s="135"/>
    </row>
    <row r="3430" spans="1:31" x14ac:dyDescent="0.2">
      <c r="A3430" s="139" t="s">
        <v>1361</v>
      </c>
      <c r="B3430" s="126" t="s">
        <v>76</v>
      </c>
      <c r="C3430" s="142">
        <v>43666</v>
      </c>
      <c r="D3430" s="143" t="s">
        <v>78</v>
      </c>
      <c r="E3430" s="126"/>
      <c r="F3430" s="126"/>
      <c r="G3430" s="126"/>
      <c r="H3430" s="126"/>
      <c r="I3430" s="126"/>
      <c r="J3430" s="136" t="s">
        <v>79</v>
      </c>
      <c r="K3430" s="100" t="s">
        <v>23</v>
      </c>
      <c r="L3430" s="93" t="s">
        <v>60</v>
      </c>
      <c r="M3430" s="111" t="s">
        <v>189</v>
      </c>
      <c r="N3430" s="101">
        <v>240</v>
      </c>
      <c r="O3430" s="101">
        <v>3</v>
      </c>
      <c r="P3430" s="101">
        <v>65</v>
      </c>
      <c r="Q3430" s="101">
        <v>60</v>
      </c>
      <c r="R3430" s="102"/>
      <c r="S3430" s="126">
        <v>208</v>
      </c>
      <c r="T3430" s="126">
        <v>3</v>
      </c>
      <c r="U3430" s="126">
        <v>65</v>
      </c>
      <c r="V3430" s="126">
        <v>46.2</v>
      </c>
      <c r="W3430" s="126">
        <v>15</v>
      </c>
      <c r="X3430" s="126">
        <v>5288.35</v>
      </c>
      <c r="Y3430" s="126" t="s">
        <v>74</v>
      </c>
      <c r="Z3430" s="126"/>
      <c r="AA3430" s="133" t="s">
        <v>85</v>
      </c>
      <c r="AE3430" t="str">
        <f>IF(P3430&gt;U3430,"XXXX","")</f>
        <v/>
      </c>
    </row>
    <row r="3431" spans="1:31" x14ac:dyDescent="0.2">
      <c r="A3431" s="140"/>
      <c r="B3431" s="127"/>
      <c r="C3431" s="127"/>
      <c r="D3431" s="144"/>
      <c r="E3431" s="127"/>
      <c r="F3431" s="127"/>
      <c r="G3431" s="127"/>
      <c r="H3431" s="127"/>
      <c r="I3431" s="127"/>
      <c r="J3431" s="137"/>
      <c r="K3431" s="103" t="s">
        <v>13</v>
      </c>
      <c r="L3431" s="104" t="s">
        <v>60</v>
      </c>
      <c r="M3431" s="112" t="s">
        <v>67</v>
      </c>
      <c r="N3431" s="105">
        <v>240</v>
      </c>
      <c r="O3431" s="105">
        <v>3</v>
      </c>
      <c r="P3431" s="105">
        <v>5</v>
      </c>
      <c r="Q3431" s="105">
        <v>90</v>
      </c>
      <c r="R3431" s="106">
        <v>25</v>
      </c>
      <c r="S3431" s="127"/>
      <c r="T3431" s="127"/>
      <c r="U3431" s="127"/>
      <c r="V3431" s="127"/>
      <c r="W3431" s="127"/>
      <c r="X3431" s="127"/>
      <c r="Y3431" s="127"/>
      <c r="Z3431" s="127"/>
      <c r="AA3431" s="134"/>
    </row>
    <row r="3432" spans="1:31" ht="13.5" thickBot="1" x14ac:dyDescent="0.25">
      <c r="A3432" s="141"/>
      <c r="B3432" s="128"/>
      <c r="C3432" s="128"/>
      <c r="D3432" s="145"/>
      <c r="E3432" s="128"/>
      <c r="F3432" s="128"/>
      <c r="G3432" s="128"/>
      <c r="H3432" s="128"/>
      <c r="I3432" s="128"/>
      <c r="J3432" s="138"/>
      <c r="K3432" s="107" t="s">
        <v>14</v>
      </c>
      <c r="L3432" s="108" t="s">
        <v>60</v>
      </c>
      <c r="M3432" s="113" t="s">
        <v>186</v>
      </c>
      <c r="N3432" s="109">
        <v>240</v>
      </c>
      <c r="O3432" s="109">
        <v>3</v>
      </c>
      <c r="P3432" s="109">
        <v>5</v>
      </c>
      <c r="Q3432" s="109" t="s">
        <v>201</v>
      </c>
      <c r="R3432" s="110"/>
      <c r="S3432" s="128"/>
      <c r="T3432" s="128"/>
      <c r="U3432" s="128"/>
      <c r="V3432" s="128"/>
      <c r="W3432" s="128"/>
      <c r="X3432" s="128"/>
      <c r="Y3432" s="128"/>
      <c r="Z3432" s="128"/>
      <c r="AA3432" s="135"/>
    </row>
    <row r="3433" spans="1:31" x14ac:dyDescent="0.2">
      <c r="A3433" s="139" t="s">
        <v>1362</v>
      </c>
      <c r="B3433" s="126" t="s">
        <v>76</v>
      </c>
      <c r="C3433" s="142">
        <v>43666</v>
      </c>
      <c r="D3433" s="143" t="s">
        <v>78</v>
      </c>
      <c r="E3433" s="126"/>
      <c r="F3433" s="126"/>
      <c r="G3433" s="126"/>
      <c r="H3433" s="126"/>
      <c r="I3433" s="126"/>
      <c r="J3433" s="136" t="s">
        <v>79</v>
      </c>
      <c r="K3433" s="100" t="s">
        <v>23</v>
      </c>
      <c r="L3433" s="93" t="s">
        <v>60</v>
      </c>
      <c r="M3433" s="111" t="s">
        <v>189</v>
      </c>
      <c r="N3433" s="101">
        <v>240</v>
      </c>
      <c r="O3433" s="101">
        <v>3</v>
      </c>
      <c r="P3433" s="101">
        <v>65</v>
      </c>
      <c r="Q3433" s="101">
        <v>70</v>
      </c>
      <c r="R3433" s="102"/>
      <c r="S3433" s="126">
        <v>208</v>
      </c>
      <c r="T3433" s="126">
        <v>3</v>
      </c>
      <c r="U3433" s="126">
        <v>65</v>
      </c>
      <c r="V3433" s="126">
        <v>46.2</v>
      </c>
      <c r="W3433" s="126">
        <v>15</v>
      </c>
      <c r="X3433" s="126">
        <v>5288.35</v>
      </c>
      <c r="Y3433" s="126" t="s">
        <v>74</v>
      </c>
      <c r="Z3433" s="126"/>
      <c r="AA3433" s="133" t="s">
        <v>85</v>
      </c>
      <c r="AE3433" t="str">
        <f>IF(P3433&gt;U3433,"XXXX","")</f>
        <v/>
      </c>
    </row>
    <row r="3434" spans="1:31" x14ac:dyDescent="0.2">
      <c r="A3434" s="140"/>
      <c r="B3434" s="127"/>
      <c r="C3434" s="127"/>
      <c r="D3434" s="144"/>
      <c r="E3434" s="127"/>
      <c r="F3434" s="127"/>
      <c r="G3434" s="127"/>
      <c r="H3434" s="127"/>
      <c r="I3434" s="127"/>
      <c r="J3434" s="137"/>
      <c r="K3434" s="103" t="s">
        <v>13</v>
      </c>
      <c r="L3434" s="104" t="s">
        <v>60</v>
      </c>
      <c r="M3434" s="112" t="s">
        <v>67</v>
      </c>
      <c r="N3434" s="105">
        <v>240</v>
      </c>
      <c r="O3434" s="105">
        <v>3</v>
      </c>
      <c r="P3434" s="105">
        <v>5</v>
      </c>
      <c r="Q3434" s="105">
        <v>90</v>
      </c>
      <c r="R3434" s="106">
        <v>25</v>
      </c>
      <c r="S3434" s="127"/>
      <c r="T3434" s="127"/>
      <c r="U3434" s="127"/>
      <c r="V3434" s="127"/>
      <c r="W3434" s="127"/>
      <c r="X3434" s="127"/>
      <c r="Y3434" s="127"/>
      <c r="Z3434" s="127"/>
      <c r="AA3434" s="134"/>
    </row>
    <row r="3435" spans="1:31" ht="13.5" thickBot="1" x14ac:dyDescent="0.25">
      <c r="A3435" s="141"/>
      <c r="B3435" s="128"/>
      <c r="C3435" s="128"/>
      <c r="D3435" s="145"/>
      <c r="E3435" s="128"/>
      <c r="F3435" s="128"/>
      <c r="G3435" s="128"/>
      <c r="H3435" s="128"/>
      <c r="I3435" s="128"/>
      <c r="J3435" s="138"/>
      <c r="K3435" s="107" t="s">
        <v>14</v>
      </c>
      <c r="L3435" s="108" t="s">
        <v>60</v>
      </c>
      <c r="M3435" s="113" t="s">
        <v>186</v>
      </c>
      <c r="N3435" s="109">
        <v>240</v>
      </c>
      <c r="O3435" s="109">
        <v>3</v>
      </c>
      <c r="P3435" s="109">
        <v>5</v>
      </c>
      <c r="Q3435" s="109" t="s">
        <v>201</v>
      </c>
      <c r="R3435" s="110"/>
      <c r="S3435" s="128"/>
      <c r="T3435" s="128"/>
      <c r="U3435" s="128"/>
      <c r="V3435" s="128"/>
      <c r="W3435" s="128"/>
      <c r="X3435" s="128"/>
      <c r="Y3435" s="128"/>
      <c r="Z3435" s="128"/>
      <c r="AA3435" s="135"/>
    </row>
    <row r="3436" spans="1:31" x14ac:dyDescent="0.2">
      <c r="A3436" s="139" t="s">
        <v>1363</v>
      </c>
      <c r="B3436" s="126" t="s">
        <v>76</v>
      </c>
      <c r="C3436" s="142">
        <v>43666</v>
      </c>
      <c r="D3436" s="143" t="s">
        <v>78</v>
      </c>
      <c r="E3436" s="126"/>
      <c r="F3436" s="126"/>
      <c r="G3436" s="126"/>
      <c r="H3436" s="126"/>
      <c r="I3436" s="126"/>
      <c r="J3436" s="136" t="s">
        <v>79</v>
      </c>
      <c r="K3436" s="100" t="s">
        <v>23</v>
      </c>
      <c r="L3436" s="93" t="s">
        <v>60</v>
      </c>
      <c r="M3436" s="111" t="s">
        <v>189</v>
      </c>
      <c r="N3436" s="101">
        <v>240</v>
      </c>
      <c r="O3436" s="101">
        <v>3</v>
      </c>
      <c r="P3436" s="101">
        <v>65</v>
      </c>
      <c r="Q3436" s="101">
        <v>80</v>
      </c>
      <c r="R3436" s="102"/>
      <c r="S3436" s="126">
        <v>208</v>
      </c>
      <c r="T3436" s="126">
        <v>3</v>
      </c>
      <c r="U3436" s="126">
        <v>65</v>
      </c>
      <c r="V3436" s="126">
        <v>46.2</v>
      </c>
      <c r="W3436" s="126">
        <v>15</v>
      </c>
      <c r="X3436" s="126">
        <v>5288.35</v>
      </c>
      <c r="Y3436" s="126" t="s">
        <v>74</v>
      </c>
      <c r="Z3436" s="126"/>
      <c r="AA3436" s="133" t="s">
        <v>85</v>
      </c>
      <c r="AE3436" t="str">
        <f>IF(P3436&gt;U3436,"XXXX","")</f>
        <v/>
      </c>
    </row>
    <row r="3437" spans="1:31" x14ac:dyDescent="0.2">
      <c r="A3437" s="140"/>
      <c r="B3437" s="127"/>
      <c r="C3437" s="127"/>
      <c r="D3437" s="144"/>
      <c r="E3437" s="127"/>
      <c r="F3437" s="127"/>
      <c r="G3437" s="127"/>
      <c r="H3437" s="127"/>
      <c r="I3437" s="127"/>
      <c r="J3437" s="137"/>
      <c r="K3437" s="103" t="s">
        <v>13</v>
      </c>
      <c r="L3437" s="104" t="s">
        <v>60</v>
      </c>
      <c r="M3437" s="112" t="s">
        <v>67</v>
      </c>
      <c r="N3437" s="105">
        <v>240</v>
      </c>
      <c r="O3437" s="105">
        <v>3</v>
      </c>
      <c r="P3437" s="105">
        <v>5</v>
      </c>
      <c r="Q3437" s="105">
        <v>90</v>
      </c>
      <c r="R3437" s="106">
        <v>25</v>
      </c>
      <c r="S3437" s="127"/>
      <c r="T3437" s="127"/>
      <c r="U3437" s="127"/>
      <c r="V3437" s="127"/>
      <c r="W3437" s="127"/>
      <c r="X3437" s="127"/>
      <c r="Y3437" s="127"/>
      <c r="Z3437" s="127"/>
      <c r="AA3437" s="134"/>
    </row>
    <row r="3438" spans="1:31" ht="13.5" thickBot="1" x14ac:dyDescent="0.25">
      <c r="A3438" s="141"/>
      <c r="B3438" s="128"/>
      <c r="C3438" s="128"/>
      <c r="D3438" s="145"/>
      <c r="E3438" s="128"/>
      <c r="F3438" s="128"/>
      <c r="G3438" s="128"/>
      <c r="H3438" s="128"/>
      <c r="I3438" s="128"/>
      <c r="J3438" s="138"/>
      <c r="K3438" s="107" t="s">
        <v>14</v>
      </c>
      <c r="L3438" s="108" t="s">
        <v>60</v>
      </c>
      <c r="M3438" s="113" t="s">
        <v>186</v>
      </c>
      <c r="N3438" s="109">
        <v>240</v>
      </c>
      <c r="O3438" s="109">
        <v>3</v>
      </c>
      <c r="P3438" s="109">
        <v>5</v>
      </c>
      <c r="Q3438" s="109" t="s">
        <v>201</v>
      </c>
      <c r="R3438" s="110"/>
      <c r="S3438" s="128"/>
      <c r="T3438" s="128"/>
      <c r="U3438" s="128"/>
      <c r="V3438" s="128"/>
      <c r="W3438" s="128"/>
      <c r="X3438" s="128"/>
      <c r="Y3438" s="128"/>
      <c r="Z3438" s="128"/>
      <c r="AA3438" s="135"/>
    </row>
    <row r="3439" spans="1:31" x14ac:dyDescent="0.2">
      <c r="A3439" s="139" t="s">
        <v>1364</v>
      </c>
      <c r="B3439" s="126" t="s">
        <v>76</v>
      </c>
      <c r="C3439" s="142">
        <v>43666</v>
      </c>
      <c r="D3439" s="143" t="s">
        <v>78</v>
      </c>
      <c r="E3439" s="126"/>
      <c r="F3439" s="126"/>
      <c r="G3439" s="126"/>
      <c r="H3439" s="126"/>
      <c r="I3439" s="126"/>
      <c r="J3439" s="136" t="s">
        <v>79</v>
      </c>
      <c r="K3439" s="100" t="s">
        <v>23</v>
      </c>
      <c r="L3439" s="93" t="s">
        <v>60</v>
      </c>
      <c r="M3439" s="111" t="s">
        <v>189</v>
      </c>
      <c r="N3439" s="101">
        <v>240</v>
      </c>
      <c r="O3439" s="101">
        <v>3</v>
      </c>
      <c r="P3439" s="101">
        <v>65</v>
      </c>
      <c r="Q3439" s="101">
        <v>90</v>
      </c>
      <c r="R3439" s="102"/>
      <c r="S3439" s="126">
        <v>208</v>
      </c>
      <c r="T3439" s="126">
        <v>3</v>
      </c>
      <c r="U3439" s="126">
        <v>65</v>
      </c>
      <c r="V3439" s="126">
        <v>46.2</v>
      </c>
      <c r="W3439" s="126">
        <v>15</v>
      </c>
      <c r="X3439" s="126">
        <v>5288.35</v>
      </c>
      <c r="Y3439" s="126" t="s">
        <v>74</v>
      </c>
      <c r="Z3439" s="126"/>
      <c r="AA3439" s="133" t="s">
        <v>85</v>
      </c>
      <c r="AE3439" t="str">
        <f>IF(P3439&gt;U3439,"XXXX","")</f>
        <v/>
      </c>
    </row>
    <row r="3440" spans="1:31" x14ac:dyDescent="0.2">
      <c r="A3440" s="140"/>
      <c r="B3440" s="127"/>
      <c r="C3440" s="127"/>
      <c r="D3440" s="144"/>
      <c r="E3440" s="127"/>
      <c r="F3440" s="127"/>
      <c r="G3440" s="127"/>
      <c r="H3440" s="127"/>
      <c r="I3440" s="127"/>
      <c r="J3440" s="137"/>
      <c r="K3440" s="103" t="s">
        <v>13</v>
      </c>
      <c r="L3440" s="104" t="s">
        <v>60</v>
      </c>
      <c r="M3440" s="112" t="s">
        <v>67</v>
      </c>
      <c r="N3440" s="105">
        <v>240</v>
      </c>
      <c r="O3440" s="105">
        <v>3</v>
      </c>
      <c r="P3440" s="105">
        <v>5</v>
      </c>
      <c r="Q3440" s="105">
        <v>90</v>
      </c>
      <c r="R3440" s="106">
        <v>25</v>
      </c>
      <c r="S3440" s="127"/>
      <c r="T3440" s="127"/>
      <c r="U3440" s="127"/>
      <c r="V3440" s="127"/>
      <c r="W3440" s="127"/>
      <c r="X3440" s="127"/>
      <c r="Y3440" s="127"/>
      <c r="Z3440" s="127"/>
      <c r="AA3440" s="134"/>
    </row>
    <row r="3441" spans="1:31" ht="13.5" thickBot="1" x14ac:dyDescent="0.25">
      <c r="A3441" s="141"/>
      <c r="B3441" s="128"/>
      <c r="C3441" s="128"/>
      <c r="D3441" s="145"/>
      <c r="E3441" s="128"/>
      <c r="F3441" s="128"/>
      <c r="G3441" s="128"/>
      <c r="H3441" s="128"/>
      <c r="I3441" s="128"/>
      <c r="J3441" s="138"/>
      <c r="K3441" s="107" t="s">
        <v>14</v>
      </c>
      <c r="L3441" s="108" t="s">
        <v>60</v>
      </c>
      <c r="M3441" s="113" t="s">
        <v>186</v>
      </c>
      <c r="N3441" s="109">
        <v>240</v>
      </c>
      <c r="O3441" s="109">
        <v>3</v>
      </c>
      <c r="P3441" s="109">
        <v>5</v>
      </c>
      <c r="Q3441" s="109" t="s">
        <v>201</v>
      </c>
      <c r="R3441" s="110"/>
      <c r="S3441" s="128"/>
      <c r="T3441" s="128"/>
      <c r="U3441" s="128"/>
      <c r="V3441" s="128"/>
      <c r="W3441" s="128"/>
      <c r="X3441" s="128"/>
      <c r="Y3441" s="128"/>
      <c r="Z3441" s="128"/>
      <c r="AA3441" s="135"/>
    </row>
    <row r="3442" spans="1:31" x14ac:dyDescent="0.2">
      <c r="A3442" s="139" t="s">
        <v>1365</v>
      </c>
      <c r="B3442" s="126" t="s">
        <v>76</v>
      </c>
      <c r="C3442" s="142">
        <v>43666</v>
      </c>
      <c r="D3442" s="143" t="s">
        <v>78</v>
      </c>
      <c r="E3442" s="126"/>
      <c r="F3442" s="126"/>
      <c r="G3442" s="126"/>
      <c r="H3442" s="126"/>
      <c r="I3442" s="126"/>
      <c r="J3442" s="136" t="s">
        <v>79</v>
      </c>
      <c r="K3442" s="100" t="s">
        <v>23</v>
      </c>
      <c r="L3442" s="93" t="s">
        <v>60</v>
      </c>
      <c r="M3442" s="111" t="s">
        <v>189</v>
      </c>
      <c r="N3442" s="101">
        <v>240</v>
      </c>
      <c r="O3442" s="101">
        <v>3</v>
      </c>
      <c r="P3442" s="101">
        <v>65</v>
      </c>
      <c r="Q3442" s="101">
        <v>100</v>
      </c>
      <c r="R3442" s="102"/>
      <c r="S3442" s="126">
        <v>208</v>
      </c>
      <c r="T3442" s="126">
        <v>3</v>
      </c>
      <c r="U3442" s="126">
        <v>65</v>
      </c>
      <c r="V3442" s="126">
        <v>46.2</v>
      </c>
      <c r="W3442" s="126">
        <v>15</v>
      </c>
      <c r="X3442" s="126">
        <v>5288.35</v>
      </c>
      <c r="Y3442" s="126" t="s">
        <v>74</v>
      </c>
      <c r="Z3442" s="126"/>
      <c r="AA3442" s="133" t="s">
        <v>85</v>
      </c>
      <c r="AE3442" t="str">
        <f>IF(P3442&gt;U3442,"XXXX","")</f>
        <v/>
      </c>
    </row>
    <row r="3443" spans="1:31" x14ac:dyDescent="0.2">
      <c r="A3443" s="140"/>
      <c r="B3443" s="127"/>
      <c r="C3443" s="127"/>
      <c r="D3443" s="144"/>
      <c r="E3443" s="127"/>
      <c r="F3443" s="127"/>
      <c r="G3443" s="127"/>
      <c r="H3443" s="127"/>
      <c r="I3443" s="127"/>
      <c r="J3443" s="137"/>
      <c r="K3443" s="103" t="s">
        <v>13</v>
      </c>
      <c r="L3443" s="104" t="s">
        <v>60</v>
      </c>
      <c r="M3443" s="112" t="s">
        <v>67</v>
      </c>
      <c r="N3443" s="105">
        <v>240</v>
      </c>
      <c r="O3443" s="105">
        <v>3</v>
      </c>
      <c r="P3443" s="105">
        <v>5</v>
      </c>
      <c r="Q3443" s="105">
        <v>90</v>
      </c>
      <c r="R3443" s="106">
        <v>25</v>
      </c>
      <c r="S3443" s="127"/>
      <c r="T3443" s="127"/>
      <c r="U3443" s="127"/>
      <c r="V3443" s="127"/>
      <c r="W3443" s="127"/>
      <c r="X3443" s="127"/>
      <c r="Y3443" s="127"/>
      <c r="Z3443" s="127"/>
      <c r="AA3443" s="134"/>
    </row>
    <row r="3444" spans="1:31" ht="13.5" thickBot="1" x14ac:dyDescent="0.25">
      <c r="A3444" s="141"/>
      <c r="B3444" s="128"/>
      <c r="C3444" s="128"/>
      <c r="D3444" s="145"/>
      <c r="E3444" s="128"/>
      <c r="F3444" s="128"/>
      <c r="G3444" s="128"/>
      <c r="H3444" s="128"/>
      <c r="I3444" s="128"/>
      <c r="J3444" s="138"/>
      <c r="K3444" s="107" t="s">
        <v>14</v>
      </c>
      <c r="L3444" s="108" t="s">
        <v>60</v>
      </c>
      <c r="M3444" s="113" t="s">
        <v>186</v>
      </c>
      <c r="N3444" s="109">
        <v>240</v>
      </c>
      <c r="O3444" s="109">
        <v>3</v>
      </c>
      <c r="P3444" s="109">
        <v>5</v>
      </c>
      <c r="Q3444" s="109" t="s">
        <v>201</v>
      </c>
      <c r="R3444" s="110"/>
      <c r="S3444" s="128"/>
      <c r="T3444" s="128"/>
      <c r="U3444" s="128"/>
      <c r="V3444" s="128"/>
      <c r="W3444" s="128"/>
      <c r="X3444" s="128"/>
      <c r="Y3444" s="128"/>
      <c r="Z3444" s="128"/>
      <c r="AA3444" s="135"/>
    </row>
    <row r="3445" spans="1:31" x14ac:dyDescent="0.2">
      <c r="A3445" s="139" t="s">
        <v>1366</v>
      </c>
      <c r="B3445" s="126" t="s">
        <v>76</v>
      </c>
      <c r="C3445" s="142">
        <v>43666</v>
      </c>
      <c r="D3445" s="143" t="s">
        <v>78</v>
      </c>
      <c r="E3445" s="126"/>
      <c r="F3445" s="126"/>
      <c r="G3445" s="126"/>
      <c r="H3445" s="126"/>
      <c r="I3445" s="126"/>
      <c r="J3445" s="136" t="s">
        <v>79</v>
      </c>
      <c r="K3445" s="100" t="s">
        <v>23</v>
      </c>
      <c r="L3445" s="93" t="s">
        <v>60</v>
      </c>
      <c r="M3445" s="111" t="s">
        <v>189</v>
      </c>
      <c r="N3445" s="101">
        <v>240</v>
      </c>
      <c r="O3445" s="101">
        <v>3</v>
      </c>
      <c r="P3445" s="101">
        <v>65</v>
      </c>
      <c r="Q3445" s="101">
        <v>110</v>
      </c>
      <c r="R3445" s="102"/>
      <c r="S3445" s="126">
        <v>208</v>
      </c>
      <c r="T3445" s="126">
        <v>3</v>
      </c>
      <c r="U3445" s="126">
        <v>65</v>
      </c>
      <c r="V3445" s="126">
        <v>46.2</v>
      </c>
      <c r="W3445" s="126">
        <v>15</v>
      </c>
      <c r="X3445" s="126">
        <v>5288.35</v>
      </c>
      <c r="Y3445" s="126" t="s">
        <v>74</v>
      </c>
      <c r="Z3445" s="126"/>
      <c r="AA3445" s="133" t="s">
        <v>85</v>
      </c>
      <c r="AE3445" t="str">
        <f>IF(P3445&gt;U3445,"XXXX","")</f>
        <v/>
      </c>
    </row>
    <row r="3446" spans="1:31" x14ac:dyDescent="0.2">
      <c r="A3446" s="140"/>
      <c r="B3446" s="127"/>
      <c r="C3446" s="127"/>
      <c r="D3446" s="144"/>
      <c r="E3446" s="127"/>
      <c r="F3446" s="127"/>
      <c r="G3446" s="127"/>
      <c r="H3446" s="127"/>
      <c r="I3446" s="127"/>
      <c r="J3446" s="137"/>
      <c r="K3446" s="103" t="s">
        <v>13</v>
      </c>
      <c r="L3446" s="104" t="s">
        <v>60</v>
      </c>
      <c r="M3446" s="112" t="s">
        <v>67</v>
      </c>
      <c r="N3446" s="105">
        <v>240</v>
      </c>
      <c r="O3446" s="105">
        <v>3</v>
      </c>
      <c r="P3446" s="105">
        <v>5</v>
      </c>
      <c r="Q3446" s="105">
        <v>90</v>
      </c>
      <c r="R3446" s="106">
        <v>25</v>
      </c>
      <c r="S3446" s="127"/>
      <c r="T3446" s="127"/>
      <c r="U3446" s="127"/>
      <c r="V3446" s="127"/>
      <c r="W3446" s="127"/>
      <c r="X3446" s="127"/>
      <c r="Y3446" s="127"/>
      <c r="Z3446" s="127"/>
      <c r="AA3446" s="134"/>
    </row>
    <row r="3447" spans="1:31" ht="13.5" thickBot="1" x14ac:dyDescent="0.25">
      <c r="A3447" s="141"/>
      <c r="B3447" s="128"/>
      <c r="C3447" s="128"/>
      <c r="D3447" s="145"/>
      <c r="E3447" s="128"/>
      <c r="F3447" s="128"/>
      <c r="G3447" s="128"/>
      <c r="H3447" s="128"/>
      <c r="I3447" s="128"/>
      <c r="J3447" s="138"/>
      <c r="K3447" s="107" t="s">
        <v>14</v>
      </c>
      <c r="L3447" s="108" t="s">
        <v>60</v>
      </c>
      <c r="M3447" s="113" t="s">
        <v>186</v>
      </c>
      <c r="N3447" s="109">
        <v>240</v>
      </c>
      <c r="O3447" s="109">
        <v>3</v>
      </c>
      <c r="P3447" s="109">
        <v>5</v>
      </c>
      <c r="Q3447" s="109" t="s">
        <v>201</v>
      </c>
      <c r="R3447" s="110"/>
      <c r="S3447" s="128"/>
      <c r="T3447" s="128"/>
      <c r="U3447" s="128"/>
      <c r="V3447" s="128"/>
      <c r="W3447" s="128"/>
      <c r="X3447" s="128"/>
      <c r="Y3447" s="128"/>
      <c r="Z3447" s="128"/>
      <c r="AA3447" s="135"/>
    </row>
    <row r="3448" spans="1:31" x14ac:dyDescent="0.2">
      <c r="A3448" s="139" t="s">
        <v>1367</v>
      </c>
      <c r="B3448" s="126" t="s">
        <v>76</v>
      </c>
      <c r="C3448" s="142">
        <v>43666</v>
      </c>
      <c r="D3448" s="143" t="s">
        <v>78</v>
      </c>
      <c r="E3448" s="126"/>
      <c r="F3448" s="126"/>
      <c r="G3448" s="126"/>
      <c r="H3448" s="126"/>
      <c r="I3448" s="126"/>
      <c r="J3448" s="136" t="s">
        <v>79</v>
      </c>
      <c r="K3448" s="100" t="s">
        <v>23</v>
      </c>
      <c r="L3448" s="93" t="s">
        <v>60</v>
      </c>
      <c r="M3448" s="111" t="s">
        <v>189</v>
      </c>
      <c r="N3448" s="101">
        <v>240</v>
      </c>
      <c r="O3448" s="101">
        <v>3</v>
      </c>
      <c r="P3448" s="101">
        <v>65</v>
      </c>
      <c r="Q3448" s="101">
        <v>125</v>
      </c>
      <c r="R3448" s="102"/>
      <c r="S3448" s="126">
        <v>208</v>
      </c>
      <c r="T3448" s="126">
        <v>3</v>
      </c>
      <c r="U3448" s="126">
        <v>65</v>
      </c>
      <c r="V3448" s="126">
        <v>46.2</v>
      </c>
      <c r="W3448" s="126">
        <v>15</v>
      </c>
      <c r="X3448" s="126">
        <v>5288.35</v>
      </c>
      <c r="Y3448" s="126" t="s">
        <v>74</v>
      </c>
      <c r="Z3448" s="126"/>
      <c r="AA3448" s="133" t="s">
        <v>85</v>
      </c>
      <c r="AE3448" t="str">
        <f>IF(P3448&gt;U3448,"XXXX","")</f>
        <v/>
      </c>
    </row>
    <row r="3449" spans="1:31" x14ac:dyDescent="0.2">
      <c r="A3449" s="140"/>
      <c r="B3449" s="127"/>
      <c r="C3449" s="127"/>
      <c r="D3449" s="144"/>
      <c r="E3449" s="127"/>
      <c r="F3449" s="127"/>
      <c r="G3449" s="127"/>
      <c r="H3449" s="127"/>
      <c r="I3449" s="127"/>
      <c r="J3449" s="137"/>
      <c r="K3449" s="103" t="s">
        <v>13</v>
      </c>
      <c r="L3449" s="104" t="s">
        <v>60</v>
      </c>
      <c r="M3449" s="112" t="s">
        <v>67</v>
      </c>
      <c r="N3449" s="105">
        <v>240</v>
      </c>
      <c r="O3449" s="105">
        <v>3</v>
      </c>
      <c r="P3449" s="105">
        <v>5</v>
      </c>
      <c r="Q3449" s="105">
        <v>90</v>
      </c>
      <c r="R3449" s="106">
        <v>25</v>
      </c>
      <c r="S3449" s="127"/>
      <c r="T3449" s="127"/>
      <c r="U3449" s="127"/>
      <c r="V3449" s="127"/>
      <c r="W3449" s="127"/>
      <c r="X3449" s="127"/>
      <c r="Y3449" s="127"/>
      <c r="Z3449" s="127"/>
      <c r="AA3449" s="134"/>
    </row>
    <row r="3450" spans="1:31" ht="13.5" thickBot="1" x14ac:dyDescent="0.25">
      <c r="A3450" s="141"/>
      <c r="B3450" s="128"/>
      <c r="C3450" s="128"/>
      <c r="D3450" s="145"/>
      <c r="E3450" s="128"/>
      <c r="F3450" s="128"/>
      <c r="G3450" s="128"/>
      <c r="H3450" s="128"/>
      <c r="I3450" s="128"/>
      <c r="J3450" s="138"/>
      <c r="K3450" s="107" t="s">
        <v>14</v>
      </c>
      <c r="L3450" s="108" t="s">
        <v>60</v>
      </c>
      <c r="M3450" s="113" t="s">
        <v>186</v>
      </c>
      <c r="N3450" s="109">
        <v>240</v>
      </c>
      <c r="O3450" s="109">
        <v>3</v>
      </c>
      <c r="P3450" s="109">
        <v>5</v>
      </c>
      <c r="Q3450" s="109" t="s">
        <v>201</v>
      </c>
      <c r="R3450" s="110"/>
      <c r="S3450" s="128"/>
      <c r="T3450" s="128"/>
      <c r="U3450" s="128"/>
      <c r="V3450" s="128"/>
      <c r="W3450" s="128"/>
      <c r="X3450" s="128"/>
      <c r="Y3450" s="128"/>
      <c r="Z3450" s="128"/>
      <c r="AA3450" s="135"/>
    </row>
    <row r="3451" spans="1:31" x14ac:dyDescent="0.2">
      <c r="A3451" s="139" t="s">
        <v>1368</v>
      </c>
      <c r="B3451" s="126" t="s">
        <v>76</v>
      </c>
      <c r="C3451" s="142">
        <v>43666</v>
      </c>
      <c r="D3451" s="143" t="s">
        <v>78</v>
      </c>
      <c r="E3451" s="126"/>
      <c r="F3451" s="126"/>
      <c r="G3451" s="126"/>
      <c r="H3451" s="126"/>
      <c r="I3451" s="126"/>
      <c r="J3451" s="136" t="s">
        <v>79</v>
      </c>
      <c r="K3451" s="100" t="s">
        <v>23</v>
      </c>
      <c r="L3451" s="93" t="s">
        <v>60</v>
      </c>
      <c r="M3451" s="111" t="s">
        <v>189</v>
      </c>
      <c r="N3451" s="101">
        <v>240</v>
      </c>
      <c r="O3451" s="101">
        <v>3</v>
      </c>
      <c r="P3451" s="101">
        <v>65</v>
      </c>
      <c r="Q3451" s="101">
        <v>80</v>
      </c>
      <c r="R3451" s="102"/>
      <c r="S3451" s="126">
        <v>208</v>
      </c>
      <c r="T3451" s="126">
        <v>3</v>
      </c>
      <c r="U3451" s="126">
        <v>65</v>
      </c>
      <c r="V3451" s="126">
        <v>59.4</v>
      </c>
      <c r="W3451" s="126">
        <v>20</v>
      </c>
      <c r="X3451" s="126">
        <v>5288.35</v>
      </c>
      <c r="Y3451" s="126" t="s">
        <v>74</v>
      </c>
      <c r="Z3451" s="126"/>
      <c r="AA3451" s="133" t="s">
        <v>85</v>
      </c>
      <c r="AE3451" t="str">
        <f>IF(P3451&gt;U3451,"XXXX","")</f>
        <v/>
      </c>
    </row>
    <row r="3452" spans="1:31" x14ac:dyDescent="0.2">
      <c r="A3452" s="140"/>
      <c r="B3452" s="127"/>
      <c r="C3452" s="127"/>
      <c r="D3452" s="144"/>
      <c r="E3452" s="127"/>
      <c r="F3452" s="127"/>
      <c r="G3452" s="127"/>
      <c r="H3452" s="127"/>
      <c r="I3452" s="127"/>
      <c r="J3452" s="137"/>
      <c r="K3452" s="103" t="s">
        <v>13</v>
      </c>
      <c r="L3452" s="104" t="s">
        <v>60</v>
      </c>
      <c r="M3452" s="112" t="s">
        <v>67</v>
      </c>
      <c r="N3452" s="105">
        <v>240</v>
      </c>
      <c r="O3452" s="105">
        <v>3</v>
      </c>
      <c r="P3452" s="105">
        <v>5</v>
      </c>
      <c r="Q3452" s="105">
        <v>90</v>
      </c>
      <c r="R3452" s="106">
        <v>25</v>
      </c>
      <c r="S3452" s="127"/>
      <c r="T3452" s="127"/>
      <c r="U3452" s="127"/>
      <c r="V3452" s="127"/>
      <c r="W3452" s="127"/>
      <c r="X3452" s="127"/>
      <c r="Y3452" s="127"/>
      <c r="Z3452" s="127"/>
      <c r="AA3452" s="134"/>
    </row>
    <row r="3453" spans="1:31" ht="13.5" thickBot="1" x14ac:dyDescent="0.25">
      <c r="A3453" s="141"/>
      <c r="B3453" s="128"/>
      <c r="C3453" s="128"/>
      <c r="D3453" s="145"/>
      <c r="E3453" s="128"/>
      <c r="F3453" s="128"/>
      <c r="G3453" s="128"/>
      <c r="H3453" s="128"/>
      <c r="I3453" s="128"/>
      <c r="J3453" s="138"/>
      <c r="K3453" s="107" t="s">
        <v>14</v>
      </c>
      <c r="L3453" s="108" t="s">
        <v>60</v>
      </c>
      <c r="M3453" s="113" t="s">
        <v>186</v>
      </c>
      <c r="N3453" s="109">
        <v>240</v>
      </c>
      <c r="O3453" s="109">
        <v>3</v>
      </c>
      <c r="P3453" s="109">
        <v>5</v>
      </c>
      <c r="Q3453" s="109" t="s">
        <v>201</v>
      </c>
      <c r="R3453" s="110"/>
      <c r="S3453" s="128"/>
      <c r="T3453" s="128"/>
      <c r="U3453" s="128"/>
      <c r="V3453" s="128"/>
      <c r="W3453" s="128"/>
      <c r="X3453" s="128"/>
      <c r="Y3453" s="128"/>
      <c r="Z3453" s="128"/>
      <c r="AA3453" s="135"/>
    </row>
    <row r="3454" spans="1:31" x14ac:dyDescent="0.2">
      <c r="A3454" s="139" t="s">
        <v>1369</v>
      </c>
      <c r="B3454" s="126" t="s">
        <v>76</v>
      </c>
      <c r="C3454" s="142">
        <v>43666</v>
      </c>
      <c r="D3454" s="143" t="s">
        <v>78</v>
      </c>
      <c r="E3454" s="126"/>
      <c r="F3454" s="126"/>
      <c r="G3454" s="126"/>
      <c r="H3454" s="126"/>
      <c r="I3454" s="126"/>
      <c r="J3454" s="136" t="s">
        <v>79</v>
      </c>
      <c r="K3454" s="100" t="s">
        <v>23</v>
      </c>
      <c r="L3454" s="93" t="s">
        <v>60</v>
      </c>
      <c r="M3454" s="111" t="s">
        <v>189</v>
      </c>
      <c r="N3454" s="101">
        <v>240</v>
      </c>
      <c r="O3454" s="101">
        <v>3</v>
      </c>
      <c r="P3454" s="101">
        <v>65</v>
      </c>
      <c r="Q3454" s="101">
        <v>90</v>
      </c>
      <c r="R3454" s="102"/>
      <c r="S3454" s="126">
        <v>208</v>
      </c>
      <c r="T3454" s="126">
        <v>3</v>
      </c>
      <c r="U3454" s="126">
        <v>65</v>
      </c>
      <c r="V3454" s="126">
        <v>59.4</v>
      </c>
      <c r="W3454" s="126">
        <v>20</v>
      </c>
      <c r="X3454" s="126">
        <v>5288.35</v>
      </c>
      <c r="Y3454" s="126" t="s">
        <v>74</v>
      </c>
      <c r="Z3454" s="126"/>
      <c r="AA3454" s="133" t="s">
        <v>85</v>
      </c>
      <c r="AE3454" t="str">
        <f>IF(P3454&gt;U3454,"XXXX","")</f>
        <v/>
      </c>
    </row>
    <row r="3455" spans="1:31" x14ac:dyDescent="0.2">
      <c r="A3455" s="140"/>
      <c r="B3455" s="127"/>
      <c r="C3455" s="127"/>
      <c r="D3455" s="144"/>
      <c r="E3455" s="127"/>
      <c r="F3455" s="127"/>
      <c r="G3455" s="127"/>
      <c r="H3455" s="127"/>
      <c r="I3455" s="127"/>
      <c r="J3455" s="137"/>
      <c r="K3455" s="103" t="s">
        <v>13</v>
      </c>
      <c r="L3455" s="104" t="s">
        <v>60</v>
      </c>
      <c r="M3455" s="112" t="s">
        <v>67</v>
      </c>
      <c r="N3455" s="105">
        <v>240</v>
      </c>
      <c r="O3455" s="105">
        <v>3</v>
      </c>
      <c r="P3455" s="105">
        <v>5</v>
      </c>
      <c r="Q3455" s="105">
        <v>90</v>
      </c>
      <c r="R3455" s="106">
        <v>25</v>
      </c>
      <c r="S3455" s="127"/>
      <c r="T3455" s="127"/>
      <c r="U3455" s="127"/>
      <c r="V3455" s="127"/>
      <c r="W3455" s="127"/>
      <c r="X3455" s="127"/>
      <c r="Y3455" s="127"/>
      <c r="Z3455" s="127"/>
      <c r="AA3455" s="134"/>
    </row>
    <row r="3456" spans="1:31" ht="13.5" thickBot="1" x14ac:dyDescent="0.25">
      <c r="A3456" s="141"/>
      <c r="B3456" s="128"/>
      <c r="C3456" s="128"/>
      <c r="D3456" s="145"/>
      <c r="E3456" s="128"/>
      <c r="F3456" s="128"/>
      <c r="G3456" s="128"/>
      <c r="H3456" s="128"/>
      <c r="I3456" s="128"/>
      <c r="J3456" s="138"/>
      <c r="K3456" s="107" t="s">
        <v>14</v>
      </c>
      <c r="L3456" s="108" t="s">
        <v>60</v>
      </c>
      <c r="M3456" s="113" t="s">
        <v>186</v>
      </c>
      <c r="N3456" s="109">
        <v>240</v>
      </c>
      <c r="O3456" s="109">
        <v>3</v>
      </c>
      <c r="P3456" s="109">
        <v>5</v>
      </c>
      <c r="Q3456" s="109" t="s">
        <v>201</v>
      </c>
      <c r="R3456" s="110"/>
      <c r="S3456" s="128"/>
      <c r="T3456" s="128"/>
      <c r="U3456" s="128"/>
      <c r="V3456" s="128"/>
      <c r="W3456" s="128"/>
      <c r="X3456" s="128"/>
      <c r="Y3456" s="128"/>
      <c r="Z3456" s="128"/>
      <c r="AA3456" s="135"/>
    </row>
    <row r="3457" spans="1:31" x14ac:dyDescent="0.2">
      <c r="A3457" s="139" t="s">
        <v>1370</v>
      </c>
      <c r="B3457" s="126" t="s">
        <v>76</v>
      </c>
      <c r="C3457" s="142">
        <v>43666</v>
      </c>
      <c r="D3457" s="143" t="s">
        <v>78</v>
      </c>
      <c r="E3457" s="126"/>
      <c r="F3457" s="126"/>
      <c r="G3457" s="126"/>
      <c r="H3457" s="126"/>
      <c r="I3457" s="126"/>
      <c r="J3457" s="136" t="s">
        <v>79</v>
      </c>
      <c r="K3457" s="100" t="s">
        <v>23</v>
      </c>
      <c r="L3457" s="93" t="s">
        <v>60</v>
      </c>
      <c r="M3457" s="111" t="s">
        <v>189</v>
      </c>
      <c r="N3457" s="101">
        <v>240</v>
      </c>
      <c r="O3457" s="101">
        <v>3</v>
      </c>
      <c r="P3457" s="101">
        <v>65</v>
      </c>
      <c r="Q3457" s="101">
        <v>100</v>
      </c>
      <c r="R3457" s="102"/>
      <c r="S3457" s="126">
        <v>208</v>
      </c>
      <c r="T3457" s="126">
        <v>3</v>
      </c>
      <c r="U3457" s="126">
        <v>65</v>
      </c>
      <c r="V3457" s="126">
        <v>59.4</v>
      </c>
      <c r="W3457" s="126">
        <v>20</v>
      </c>
      <c r="X3457" s="126">
        <v>5288.35</v>
      </c>
      <c r="Y3457" s="126" t="s">
        <v>74</v>
      </c>
      <c r="Z3457" s="126"/>
      <c r="AA3457" s="133" t="s">
        <v>85</v>
      </c>
      <c r="AE3457" t="str">
        <f>IF(P3457&gt;U3457,"XXXX","")</f>
        <v/>
      </c>
    </row>
    <row r="3458" spans="1:31" x14ac:dyDescent="0.2">
      <c r="A3458" s="140"/>
      <c r="B3458" s="127"/>
      <c r="C3458" s="127"/>
      <c r="D3458" s="144"/>
      <c r="E3458" s="127"/>
      <c r="F3458" s="127"/>
      <c r="G3458" s="127"/>
      <c r="H3458" s="127"/>
      <c r="I3458" s="127"/>
      <c r="J3458" s="137"/>
      <c r="K3458" s="103" t="s">
        <v>13</v>
      </c>
      <c r="L3458" s="104" t="s">
        <v>60</v>
      </c>
      <c r="M3458" s="112" t="s">
        <v>67</v>
      </c>
      <c r="N3458" s="105">
        <v>240</v>
      </c>
      <c r="O3458" s="105">
        <v>3</v>
      </c>
      <c r="P3458" s="105">
        <v>5</v>
      </c>
      <c r="Q3458" s="105">
        <v>90</v>
      </c>
      <c r="R3458" s="106">
        <v>25</v>
      </c>
      <c r="S3458" s="127"/>
      <c r="T3458" s="127"/>
      <c r="U3458" s="127"/>
      <c r="V3458" s="127"/>
      <c r="W3458" s="127"/>
      <c r="X3458" s="127"/>
      <c r="Y3458" s="127"/>
      <c r="Z3458" s="127"/>
      <c r="AA3458" s="134"/>
    </row>
    <row r="3459" spans="1:31" ht="13.5" thickBot="1" x14ac:dyDescent="0.25">
      <c r="A3459" s="141"/>
      <c r="B3459" s="128"/>
      <c r="C3459" s="128"/>
      <c r="D3459" s="145"/>
      <c r="E3459" s="128"/>
      <c r="F3459" s="128"/>
      <c r="G3459" s="128"/>
      <c r="H3459" s="128"/>
      <c r="I3459" s="128"/>
      <c r="J3459" s="138"/>
      <c r="K3459" s="107" t="s">
        <v>14</v>
      </c>
      <c r="L3459" s="108" t="s">
        <v>60</v>
      </c>
      <c r="M3459" s="113" t="s">
        <v>186</v>
      </c>
      <c r="N3459" s="109">
        <v>240</v>
      </c>
      <c r="O3459" s="109">
        <v>3</v>
      </c>
      <c r="P3459" s="109">
        <v>5</v>
      </c>
      <c r="Q3459" s="109" t="s">
        <v>201</v>
      </c>
      <c r="R3459" s="110"/>
      <c r="S3459" s="128"/>
      <c r="T3459" s="128"/>
      <c r="U3459" s="128"/>
      <c r="V3459" s="128"/>
      <c r="W3459" s="128"/>
      <c r="X3459" s="128"/>
      <c r="Y3459" s="128"/>
      <c r="Z3459" s="128"/>
      <c r="AA3459" s="135"/>
    </row>
    <row r="3460" spans="1:31" x14ac:dyDescent="0.2">
      <c r="A3460" s="139" t="s">
        <v>1371</v>
      </c>
      <c r="B3460" s="126" t="s">
        <v>76</v>
      </c>
      <c r="C3460" s="142">
        <v>43666</v>
      </c>
      <c r="D3460" s="143" t="s">
        <v>78</v>
      </c>
      <c r="E3460" s="126"/>
      <c r="F3460" s="126"/>
      <c r="G3460" s="126"/>
      <c r="H3460" s="126"/>
      <c r="I3460" s="126"/>
      <c r="J3460" s="136" t="s">
        <v>79</v>
      </c>
      <c r="K3460" s="100" t="s">
        <v>23</v>
      </c>
      <c r="L3460" s="93" t="s">
        <v>60</v>
      </c>
      <c r="M3460" s="111" t="s">
        <v>189</v>
      </c>
      <c r="N3460" s="101">
        <v>240</v>
      </c>
      <c r="O3460" s="101">
        <v>3</v>
      </c>
      <c r="P3460" s="101">
        <v>65</v>
      </c>
      <c r="Q3460" s="101">
        <v>110</v>
      </c>
      <c r="R3460" s="102"/>
      <c r="S3460" s="126">
        <v>208</v>
      </c>
      <c r="T3460" s="126">
        <v>3</v>
      </c>
      <c r="U3460" s="126">
        <v>65</v>
      </c>
      <c r="V3460" s="126">
        <v>59.4</v>
      </c>
      <c r="W3460" s="126">
        <v>20</v>
      </c>
      <c r="X3460" s="126">
        <v>5288.35</v>
      </c>
      <c r="Y3460" s="126" t="s">
        <v>74</v>
      </c>
      <c r="Z3460" s="126"/>
      <c r="AA3460" s="133" t="s">
        <v>85</v>
      </c>
      <c r="AE3460" t="str">
        <f>IF(P3460&gt;U3460,"XXXX","")</f>
        <v/>
      </c>
    </row>
    <row r="3461" spans="1:31" x14ac:dyDescent="0.2">
      <c r="A3461" s="140"/>
      <c r="B3461" s="127"/>
      <c r="C3461" s="127"/>
      <c r="D3461" s="144"/>
      <c r="E3461" s="127"/>
      <c r="F3461" s="127"/>
      <c r="G3461" s="127"/>
      <c r="H3461" s="127"/>
      <c r="I3461" s="127"/>
      <c r="J3461" s="137"/>
      <c r="K3461" s="103" t="s">
        <v>13</v>
      </c>
      <c r="L3461" s="104" t="s">
        <v>60</v>
      </c>
      <c r="M3461" s="112" t="s">
        <v>67</v>
      </c>
      <c r="N3461" s="105">
        <v>240</v>
      </c>
      <c r="O3461" s="105">
        <v>3</v>
      </c>
      <c r="P3461" s="105">
        <v>5</v>
      </c>
      <c r="Q3461" s="105">
        <v>90</v>
      </c>
      <c r="R3461" s="106">
        <v>25</v>
      </c>
      <c r="S3461" s="127"/>
      <c r="T3461" s="127"/>
      <c r="U3461" s="127"/>
      <c r="V3461" s="127"/>
      <c r="W3461" s="127"/>
      <c r="X3461" s="127"/>
      <c r="Y3461" s="127"/>
      <c r="Z3461" s="127"/>
      <c r="AA3461" s="134"/>
    </row>
    <row r="3462" spans="1:31" ht="13.5" thickBot="1" x14ac:dyDescent="0.25">
      <c r="A3462" s="141"/>
      <c r="B3462" s="128"/>
      <c r="C3462" s="128"/>
      <c r="D3462" s="145"/>
      <c r="E3462" s="128"/>
      <c r="F3462" s="128"/>
      <c r="G3462" s="128"/>
      <c r="H3462" s="128"/>
      <c r="I3462" s="128"/>
      <c r="J3462" s="138"/>
      <c r="K3462" s="107" t="s">
        <v>14</v>
      </c>
      <c r="L3462" s="108" t="s">
        <v>60</v>
      </c>
      <c r="M3462" s="113" t="s">
        <v>186</v>
      </c>
      <c r="N3462" s="109">
        <v>240</v>
      </c>
      <c r="O3462" s="109">
        <v>3</v>
      </c>
      <c r="P3462" s="109">
        <v>5</v>
      </c>
      <c r="Q3462" s="109" t="s">
        <v>201</v>
      </c>
      <c r="R3462" s="110"/>
      <c r="S3462" s="128"/>
      <c r="T3462" s="128"/>
      <c r="U3462" s="128"/>
      <c r="V3462" s="128"/>
      <c r="W3462" s="128"/>
      <c r="X3462" s="128"/>
      <c r="Y3462" s="128"/>
      <c r="Z3462" s="128"/>
      <c r="AA3462" s="135"/>
    </row>
    <row r="3463" spans="1:31" x14ac:dyDescent="0.2">
      <c r="A3463" s="139" t="s">
        <v>1372</v>
      </c>
      <c r="B3463" s="126" t="s">
        <v>76</v>
      </c>
      <c r="C3463" s="142">
        <v>43666</v>
      </c>
      <c r="D3463" s="143" t="s">
        <v>78</v>
      </c>
      <c r="E3463" s="126"/>
      <c r="F3463" s="126"/>
      <c r="G3463" s="126"/>
      <c r="H3463" s="126"/>
      <c r="I3463" s="126"/>
      <c r="J3463" s="136" t="s">
        <v>79</v>
      </c>
      <c r="K3463" s="100" t="s">
        <v>23</v>
      </c>
      <c r="L3463" s="93" t="s">
        <v>60</v>
      </c>
      <c r="M3463" s="111" t="s">
        <v>189</v>
      </c>
      <c r="N3463" s="101">
        <v>240</v>
      </c>
      <c r="O3463" s="101">
        <v>3</v>
      </c>
      <c r="P3463" s="101">
        <v>65</v>
      </c>
      <c r="Q3463" s="101">
        <v>125</v>
      </c>
      <c r="R3463" s="102"/>
      <c r="S3463" s="126">
        <v>208</v>
      </c>
      <c r="T3463" s="126">
        <v>3</v>
      </c>
      <c r="U3463" s="126">
        <v>65</v>
      </c>
      <c r="V3463" s="126">
        <v>59.4</v>
      </c>
      <c r="W3463" s="126">
        <v>20</v>
      </c>
      <c r="X3463" s="126">
        <v>5288.35</v>
      </c>
      <c r="Y3463" s="126" t="s">
        <v>74</v>
      </c>
      <c r="Z3463" s="126"/>
      <c r="AA3463" s="133" t="s">
        <v>85</v>
      </c>
      <c r="AE3463" t="str">
        <f>IF(P3463&gt;U3463,"XXXX","")</f>
        <v/>
      </c>
    </row>
    <row r="3464" spans="1:31" x14ac:dyDescent="0.2">
      <c r="A3464" s="140"/>
      <c r="B3464" s="127"/>
      <c r="C3464" s="127"/>
      <c r="D3464" s="144"/>
      <c r="E3464" s="127"/>
      <c r="F3464" s="127"/>
      <c r="G3464" s="127"/>
      <c r="H3464" s="127"/>
      <c r="I3464" s="127"/>
      <c r="J3464" s="137"/>
      <c r="K3464" s="103" t="s">
        <v>13</v>
      </c>
      <c r="L3464" s="104" t="s">
        <v>60</v>
      </c>
      <c r="M3464" s="112" t="s">
        <v>67</v>
      </c>
      <c r="N3464" s="105">
        <v>240</v>
      </c>
      <c r="O3464" s="105">
        <v>3</v>
      </c>
      <c r="P3464" s="105">
        <v>5</v>
      </c>
      <c r="Q3464" s="105">
        <v>90</v>
      </c>
      <c r="R3464" s="106">
        <v>25</v>
      </c>
      <c r="S3464" s="127"/>
      <c r="T3464" s="127"/>
      <c r="U3464" s="127"/>
      <c r="V3464" s="127"/>
      <c r="W3464" s="127"/>
      <c r="X3464" s="127"/>
      <c r="Y3464" s="127"/>
      <c r="Z3464" s="127"/>
      <c r="AA3464" s="134"/>
    </row>
    <row r="3465" spans="1:31" ht="13.5" thickBot="1" x14ac:dyDescent="0.25">
      <c r="A3465" s="141"/>
      <c r="B3465" s="128"/>
      <c r="C3465" s="128"/>
      <c r="D3465" s="145"/>
      <c r="E3465" s="128"/>
      <c r="F3465" s="128"/>
      <c r="G3465" s="128"/>
      <c r="H3465" s="128"/>
      <c r="I3465" s="128"/>
      <c r="J3465" s="138"/>
      <c r="K3465" s="107" t="s">
        <v>14</v>
      </c>
      <c r="L3465" s="108" t="s">
        <v>60</v>
      </c>
      <c r="M3465" s="113" t="s">
        <v>186</v>
      </c>
      <c r="N3465" s="109">
        <v>240</v>
      </c>
      <c r="O3465" s="109">
        <v>3</v>
      </c>
      <c r="P3465" s="109">
        <v>5</v>
      </c>
      <c r="Q3465" s="109" t="s">
        <v>201</v>
      </c>
      <c r="R3465" s="110"/>
      <c r="S3465" s="128"/>
      <c r="T3465" s="128"/>
      <c r="U3465" s="128"/>
      <c r="V3465" s="128"/>
      <c r="W3465" s="128"/>
      <c r="X3465" s="128"/>
      <c r="Y3465" s="128"/>
      <c r="Z3465" s="128"/>
      <c r="AA3465" s="135"/>
    </row>
    <row r="3466" spans="1:31" x14ac:dyDescent="0.2">
      <c r="A3466" s="139" t="s">
        <v>1373</v>
      </c>
      <c r="B3466" s="126" t="s">
        <v>76</v>
      </c>
      <c r="C3466" s="142">
        <v>43666</v>
      </c>
      <c r="D3466" s="143" t="s">
        <v>78</v>
      </c>
      <c r="E3466" s="126"/>
      <c r="F3466" s="126"/>
      <c r="G3466" s="126"/>
      <c r="H3466" s="126"/>
      <c r="I3466" s="126"/>
      <c r="J3466" s="136" t="s">
        <v>79</v>
      </c>
      <c r="K3466" s="100" t="s">
        <v>23</v>
      </c>
      <c r="L3466" s="93" t="s">
        <v>60</v>
      </c>
      <c r="M3466" s="111" t="s">
        <v>189</v>
      </c>
      <c r="N3466" s="101">
        <v>240</v>
      </c>
      <c r="O3466" s="101">
        <v>3</v>
      </c>
      <c r="P3466" s="101">
        <v>65</v>
      </c>
      <c r="Q3466" s="101">
        <v>100</v>
      </c>
      <c r="R3466" s="102"/>
      <c r="S3466" s="126">
        <v>208</v>
      </c>
      <c r="T3466" s="126">
        <v>3</v>
      </c>
      <c r="U3466" s="126">
        <v>65</v>
      </c>
      <c r="V3466" s="126">
        <v>74.8</v>
      </c>
      <c r="W3466" s="126">
        <v>25</v>
      </c>
      <c r="X3466" s="126">
        <v>5288.35</v>
      </c>
      <c r="Y3466" s="126" t="s">
        <v>74</v>
      </c>
      <c r="Z3466" s="126"/>
      <c r="AA3466" s="133" t="s">
        <v>85</v>
      </c>
      <c r="AE3466" t="str">
        <f>IF(P3466&gt;U3466,"XXXX","")</f>
        <v/>
      </c>
    </row>
    <row r="3467" spans="1:31" x14ac:dyDescent="0.2">
      <c r="A3467" s="140"/>
      <c r="B3467" s="127"/>
      <c r="C3467" s="127"/>
      <c r="D3467" s="144"/>
      <c r="E3467" s="127"/>
      <c r="F3467" s="127"/>
      <c r="G3467" s="127"/>
      <c r="H3467" s="127"/>
      <c r="I3467" s="127"/>
      <c r="J3467" s="137"/>
      <c r="K3467" s="103" t="s">
        <v>13</v>
      </c>
      <c r="L3467" s="104" t="s">
        <v>60</v>
      </c>
      <c r="M3467" s="112" t="s">
        <v>67</v>
      </c>
      <c r="N3467" s="105">
        <v>240</v>
      </c>
      <c r="O3467" s="105">
        <v>3</v>
      </c>
      <c r="P3467" s="105">
        <v>5</v>
      </c>
      <c r="Q3467" s="105">
        <v>90</v>
      </c>
      <c r="R3467" s="106">
        <v>25</v>
      </c>
      <c r="S3467" s="127"/>
      <c r="T3467" s="127"/>
      <c r="U3467" s="127"/>
      <c r="V3467" s="127"/>
      <c r="W3467" s="127"/>
      <c r="X3467" s="127"/>
      <c r="Y3467" s="127"/>
      <c r="Z3467" s="127"/>
      <c r="AA3467" s="134"/>
    </row>
    <row r="3468" spans="1:31" ht="13.5" thickBot="1" x14ac:dyDescent="0.25">
      <c r="A3468" s="141"/>
      <c r="B3468" s="128"/>
      <c r="C3468" s="128"/>
      <c r="D3468" s="145"/>
      <c r="E3468" s="128"/>
      <c r="F3468" s="128"/>
      <c r="G3468" s="128"/>
      <c r="H3468" s="128"/>
      <c r="I3468" s="128"/>
      <c r="J3468" s="138"/>
      <c r="K3468" s="107" t="s">
        <v>14</v>
      </c>
      <c r="L3468" s="108" t="s">
        <v>60</v>
      </c>
      <c r="M3468" s="113" t="s">
        <v>187</v>
      </c>
      <c r="N3468" s="109">
        <v>240</v>
      </c>
      <c r="O3468" s="109">
        <v>3</v>
      </c>
      <c r="P3468" s="109">
        <v>5</v>
      </c>
      <c r="Q3468" s="109" t="s">
        <v>202</v>
      </c>
      <c r="R3468" s="110"/>
      <c r="S3468" s="128"/>
      <c r="T3468" s="128"/>
      <c r="U3468" s="128"/>
      <c r="V3468" s="128"/>
      <c r="W3468" s="128"/>
      <c r="X3468" s="128"/>
      <c r="Y3468" s="128"/>
      <c r="Z3468" s="128"/>
      <c r="AA3468" s="135"/>
    </row>
    <row r="3469" spans="1:31" x14ac:dyDescent="0.2">
      <c r="A3469" s="139" t="s">
        <v>1374</v>
      </c>
      <c r="B3469" s="126" t="s">
        <v>76</v>
      </c>
      <c r="C3469" s="142">
        <v>43666</v>
      </c>
      <c r="D3469" s="143" t="s">
        <v>78</v>
      </c>
      <c r="E3469" s="126"/>
      <c r="F3469" s="126"/>
      <c r="G3469" s="126"/>
      <c r="H3469" s="126"/>
      <c r="I3469" s="126"/>
      <c r="J3469" s="136" t="s">
        <v>79</v>
      </c>
      <c r="K3469" s="100" t="s">
        <v>23</v>
      </c>
      <c r="L3469" s="93" t="s">
        <v>60</v>
      </c>
      <c r="M3469" s="111" t="s">
        <v>189</v>
      </c>
      <c r="N3469" s="101">
        <v>240</v>
      </c>
      <c r="O3469" s="101">
        <v>3</v>
      </c>
      <c r="P3469" s="101">
        <v>65</v>
      </c>
      <c r="Q3469" s="101">
        <v>110</v>
      </c>
      <c r="R3469" s="102"/>
      <c r="S3469" s="126">
        <v>208</v>
      </c>
      <c r="T3469" s="126">
        <v>3</v>
      </c>
      <c r="U3469" s="126">
        <v>65</v>
      </c>
      <c r="V3469" s="126">
        <v>74.8</v>
      </c>
      <c r="W3469" s="126">
        <v>25</v>
      </c>
      <c r="X3469" s="126">
        <v>5288.35</v>
      </c>
      <c r="Y3469" s="126" t="s">
        <v>74</v>
      </c>
      <c r="Z3469" s="126"/>
      <c r="AA3469" s="133" t="s">
        <v>85</v>
      </c>
      <c r="AE3469" t="str">
        <f>IF(P3469&gt;U3469,"XXXX","")</f>
        <v/>
      </c>
    </row>
    <row r="3470" spans="1:31" x14ac:dyDescent="0.2">
      <c r="A3470" s="140"/>
      <c r="B3470" s="127"/>
      <c r="C3470" s="127"/>
      <c r="D3470" s="144"/>
      <c r="E3470" s="127"/>
      <c r="F3470" s="127"/>
      <c r="G3470" s="127"/>
      <c r="H3470" s="127"/>
      <c r="I3470" s="127"/>
      <c r="J3470" s="137"/>
      <c r="K3470" s="103" t="s">
        <v>13</v>
      </c>
      <c r="L3470" s="104" t="s">
        <v>60</v>
      </c>
      <c r="M3470" s="112" t="s">
        <v>67</v>
      </c>
      <c r="N3470" s="105">
        <v>240</v>
      </c>
      <c r="O3470" s="105">
        <v>3</v>
      </c>
      <c r="P3470" s="105">
        <v>5</v>
      </c>
      <c r="Q3470" s="105">
        <v>90</v>
      </c>
      <c r="R3470" s="106">
        <v>25</v>
      </c>
      <c r="S3470" s="127"/>
      <c r="T3470" s="127"/>
      <c r="U3470" s="127"/>
      <c r="V3470" s="127"/>
      <c r="W3470" s="127"/>
      <c r="X3470" s="127"/>
      <c r="Y3470" s="127"/>
      <c r="Z3470" s="127"/>
      <c r="AA3470" s="134"/>
    </row>
    <row r="3471" spans="1:31" ht="13.5" thickBot="1" x14ac:dyDescent="0.25">
      <c r="A3471" s="141"/>
      <c r="B3471" s="128"/>
      <c r="C3471" s="128"/>
      <c r="D3471" s="145"/>
      <c r="E3471" s="128"/>
      <c r="F3471" s="128"/>
      <c r="G3471" s="128"/>
      <c r="H3471" s="128"/>
      <c r="I3471" s="128"/>
      <c r="J3471" s="138"/>
      <c r="K3471" s="107" t="s">
        <v>14</v>
      </c>
      <c r="L3471" s="108" t="s">
        <v>60</v>
      </c>
      <c r="M3471" s="113" t="s">
        <v>187</v>
      </c>
      <c r="N3471" s="109">
        <v>240</v>
      </c>
      <c r="O3471" s="109">
        <v>3</v>
      </c>
      <c r="P3471" s="109">
        <v>5</v>
      </c>
      <c r="Q3471" s="109" t="s">
        <v>202</v>
      </c>
      <c r="R3471" s="110"/>
      <c r="S3471" s="128"/>
      <c r="T3471" s="128"/>
      <c r="U3471" s="128"/>
      <c r="V3471" s="128"/>
      <c r="W3471" s="128"/>
      <c r="X3471" s="128"/>
      <c r="Y3471" s="128"/>
      <c r="Z3471" s="128"/>
      <c r="AA3471" s="135"/>
    </row>
    <row r="3472" spans="1:31" x14ac:dyDescent="0.2">
      <c r="A3472" s="139" t="s">
        <v>1375</v>
      </c>
      <c r="B3472" s="126" t="s">
        <v>76</v>
      </c>
      <c r="C3472" s="142">
        <v>43666</v>
      </c>
      <c r="D3472" s="143" t="s">
        <v>78</v>
      </c>
      <c r="E3472" s="126"/>
      <c r="F3472" s="126"/>
      <c r="G3472" s="126"/>
      <c r="H3472" s="126"/>
      <c r="I3472" s="126"/>
      <c r="J3472" s="136" t="s">
        <v>79</v>
      </c>
      <c r="K3472" s="100" t="s">
        <v>23</v>
      </c>
      <c r="L3472" s="93" t="s">
        <v>60</v>
      </c>
      <c r="M3472" s="111" t="s">
        <v>189</v>
      </c>
      <c r="N3472" s="101">
        <v>240</v>
      </c>
      <c r="O3472" s="101">
        <v>3</v>
      </c>
      <c r="P3472" s="101">
        <v>65</v>
      </c>
      <c r="Q3472" s="101">
        <v>125</v>
      </c>
      <c r="R3472" s="102"/>
      <c r="S3472" s="126">
        <v>208</v>
      </c>
      <c r="T3472" s="126">
        <v>3</v>
      </c>
      <c r="U3472" s="126">
        <v>65</v>
      </c>
      <c r="V3472" s="126">
        <v>74.8</v>
      </c>
      <c r="W3472" s="126">
        <v>25</v>
      </c>
      <c r="X3472" s="126">
        <v>5288.35</v>
      </c>
      <c r="Y3472" s="126" t="s">
        <v>74</v>
      </c>
      <c r="Z3472" s="126"/>
      <c r="AA3472" s="133" t="s">
        <v>85</v>
      </c>
      <c r="AE3472" t="str">
        <f>IF(P3472&gt;U3472,"XXXX","")</f>
        <v/>
      </c>
    </row>
    <row r="3473" spans="1:31" x14ac:dyDescent="0.2">
      <c r="A3473" s="140"/>
      <c r="B3473" s="127"/>
      <c r="C3473" s="127"/>
      <c r="D3473" s="144"/>
      <c r="E3473" s="127"/>
      <c r="F3473" s="127"/>
      <c r="G3473" s="127"/>
      <c r="H3473" s="127"/>
      <c r="I3473" s="127"/>
      <c r="J3473" s="137"/>
      <c r="K3473" s="103" t="s">
        <v>13</v>
      </c>
      <c r="L3473" s="104" t="s">
        <v>60</v>
      </c>
      <c r="M3473" s="112" t="s">
        <v>67</v>
      </c>
      <c r="N3473" s="105">
        <v>240</v>
      </c>
      <c r="O3473" s="105">
        <v>3</v>
      </c>
      <c r="P3473" s="105">
        <v>5</v>
      </c>
      <c r="Q3473" s="105">
        <v>90</v>
      </c>
      <c r="R3473" s="106">
        <v>25</v>
      </c>
      <c r="S3473" s="127"/>
      <c r="T3473" s="127"/>
      <c r="U3473" s="127"/>
      <c r="V3473" s="127"/>
      <c r="W3473" s="127"/>
      <c r="X3473" s="127"/>
      <c r="Y3473" s="127"/>
      <c r="Z3473" s="127"/>
      <c r="AA3473" s="134"/>
    </row>
    <row r="3474" spans="1:31" ht="13.5" thickBot="1" x14ac:dyDescent="0.25">
      <c r="A3474" s="141"/>
      <c r="B3474" s="128"/>
      <c r="C3474" s="128"/>
      <c r="D3474" s="145"/>
      <c r="E3474" s="128"/>
      <c r="F3474" s="128"/>
      <c r="G3474" s="128"/>
      <c r="H3474" s="128"/>
      <c r="I3474" s="128"/>
      <c r="J3474" s="138"/>
      <c r="K3474" s="107" t="s">
        <v>14</v>
      </c>
      <c r="L3474" s="108" t="s">
        <v>60</v>
      </c>
      <c r="M3474" s="113" t="s">
        <v>187</v>
      </c>
      <c r="N3474" s="109">
        <v>240</v>
      </c>
      <c r="O3474" s="109">
        <v>3</v>
      </c>
      <c r="P3474" s="109">
        <v>5</v>
      </c>
      <c r="Q3474" s="109" t="s">
        <v>202</v>
      </c>
      <c r="R3474" s="110"/>
      <c r="S3474" s="128"/>
      <c r="T3474" s="128"/>
      <c r="U3474" s="128"/>
      <c r="V3474" s="128"/>
      <c r="W3474" s="128"/>
      <c r="X3474" s="128"/>
      <c r="Y3474" s="128"/>
      <c r="Z3474" s="128"/>
      <c r="AA3474" s="135"/>
    </row>
    <row r="3475" spans="1:31" x14ac:dyDescent="0.2">
      <c r="A3475" s="139" t="s">
        <v>1376</v>
      </c>
      <c r="B3475" s="126" t="s">
        <v>76</v>
      </c>
      <c r="C3475" s="142">
        <v>43666</v>
      </c>
      <c r="D3475" s="143" t="s">
        <v>78</v>
      </c>
      <c r="E3475" s="126"/>
      <c r="F3475" s="126"/>
      <c r="G3475" s="126"/>
      <c r="H3475" s="126"/>
      <c r="I3475" s="126"/>
      <c r="J3475" s="136" t="s">
        <v>79</v>
      </c>
      <c r="K3475" s="100" t="s">
        <v>23</v>
      </c>
      <c r="L3475" s="93" t="s">
        <v>60</v>
      </c>
      <c r="M3475" s="111" t="s">
        <v>189</v>
      </c>
      <c r="N3475" s="101">
        <v>240</v>
      </c>
      <c r="O3475" s="101">
        <v>3</v>
      </c>
      <c r="P3475" s="101">
        <v>65</v>
      </c>
      <c r="Q3475" s="101">
        <v>70</v>
      </c>
      <c r="R3475" s="102"/>
      <c r="S3475" s="126" t="s">
        <v>71</v>
      </c>
      <c r="T3475" s="126">
        <v>3</v>
      </c>
      <c r="U3475" s="126">
        <v>65</v>
      </c>
      <c r="V3475" s="126">
        <v>54</v>
      </c>
      <c r="W3475" s="126">
        <v>20</v>
      </c>
      <c r="X3475" s="126">
        <v>5288.35</v>
      </c>
      <c r="Y3475" s="126" t="s">
        <v>74</v>
      </c>
      <c r="Z3475" s="126"/>
      <c r="AA3475" s="133" t="s">
        <v>85</v>
      </c>
      <c r="AE3475" t="str">
        <f>IF(P3475&gt;U3475,"XXXX","")</f>
        <v/>
      </c>
    </row>
    <row r="3476" spans="1:31" x14ac:dyDescent="0.2">
      <c r="A3476" s="140"/>
      <c r="B3476" s="127"/>
      <c r="C3476" s="127"/>
      <c r="D3476" s="144"/>
      <c r="E3476" s="127"/>
      <c r="F3476" s="127"/>
      <c r="G3476" s="127"/>
      <c r="H3476" s="127"/>
      <c r="I3476" s="127"/>
      <c r="J3476" s="137"/>
      <c r="K3476" s="103" t="s">
        <v>13</v>
      </c>
      <c r="L3476" s="104" t="s">
        <v>60</v>
      </c>
      <c r="M3476" s="112" t="s">
        <v>67</v>
      </c>
      <c r="N3476" s="105">
        <v>240</v>
      </c>
      <c r="O3476" s="105">
        <v>3</v>
      </c>
      <c r="P3476" s="105">
        <v>5</v>
      </c>
      <c r="Q3476" s="105">
        <v>90</v>
      </c>
      <c r="R3476" s="106">
        <v>30</v>
      </c>
      <c r="S3476" s="127"/>
      <c r="T3476" s="127"/>
      <c r="U3476" s="127"/>
      <c r="V3476" s="127"/>
      <c r="W3476" s="127"/>
      <c r="X3476" s="127"/>
      <c r="Y3476" s="127"/>
      <c r="Z3476" s="127"/>
      <c r="AA3476" s="134"/>
    </row>
    <row r="3477" spans="1:31" ht="13.5" thickBot="1" x14ac:dyDescent="0.25">
      <c r="A3477" s="141"/>
      <c r="B3477" s="128"/>
      <c r="C3477" s="128"/>
      <c r="D3477" s="145"/>
      <c r="E3477" s="128"/>
      <c r="F3477" s="128"/>
      <c r="G3477" s="128"/>
      <c r="H3477" s="128"/>
      <c r="I3477" s="128"/>
      <c r="J3477" s="138"/>
      <c r="K3477" s="107" t="s">
        <v>14</v>
      </c>
      <c r="L3477" s="108" t="s">
        <v>60</v>
      </c>
      <c r="M3477" s="113" t="s">
        <v>186</v>
      </c>
      <c r="N3477" s="109">
        <v>240</v>
      </c>
      <c r="O3477" s="109">
        <v>3</v>
      </c>
      <c r="P3477" s="109">
        <v>5</v>
      </c>
      <c r="Q3477" s="109" t="s">
        <v>201</v>
      </c>
      <c r="R3477" s="110"/>
      <c r="S3477" s="128"/>
      <c r="T3477" s="128"/>
      <c r="U3477" s="128"/>
      <c r="V3477" s="128"/>
      <c r="W3477" s="128"/>
      <c r="X3477" s="128"/>
      <c r="Y3477" s="128"/>
      <c r="Z3477" s="128"/>
      <c r="AA3477" s="135"/>
    </row>
    <row r="3478" spans="1:31" x14ac:dyDescent="0.2">
      <c r="A3478" s="139" t="s">
        <v>1377</v>
      </c>
      <c r="B3478" s="126" t="s">
        <v>76</v>
      </c>
      <c r="C3478" s="142">
        <v>43666</v>
      </c>
      <c r="D3478" s="143" t="s">
        <v>78</v>
      </c>
      <c r="E3478" s="126"/>
      <c r="F3478" s="126"/>
      <c r="G3478" s="126"/>
      <c r="H3478" s="126"/>
      <c r="I3478" s="126"/>
      <c r="J3478" s="136" t="s">
        <v>79</v>
      </c>
      <c r="K3478" s="100" t="s">
        <v>23</v>
      </c>
      <c r="L3478" s="93" t="s">
        <v>60</v>
      </c>
      <c r="M3478" s="111" t="s">
        <v>189</v>
      </c>
      <c r="N3478" s="101">
        <v>240</v>
      </c>
      <c r="O3478" s="101">
        <v>3</v>
      </c>
      <c r="P3478" s="101">
        <v>65</v>
      </c>
      <c r="Q3478" s="101">
        <v>80</v>
      </c>
      <c r="R3478" s="102"/>
      <c r="S3478" s="126" t="s">
        <v>71</v>
      </c>
      <c r="T3478" s="126">
        <v>3</v>
      </c>
      <c r="U3478" s="126">
        <v>65</v>
      </c>
      <c r="V3478" s="126">
        <v>54</v>
      </c>
      <c r="W3478" s="126">
        <v>20</v>
      </c>
      <c r="X3478" s="126">
        <v>5288.35</v>
      </c>
      <c r="Y3478" s="126" t="s">
        <v>74</v>
      </c>
      <c r="Z3478" s="126"/>
      <c r="AA3478" s="133" t="s">
        <v>85</v>
      </c>
      <c r="AE3478" t="str">
        <f>IF(P3478&gt;U3478,"XXXX","")</f>
        <v/>
      </c>
    </row>
    <row r="3479" spans="1:31" x14ac:dyDescent="0.2">
      <c r="A3479" s="140"/>
      <c r="B3479" s="127"/>
      <c r="C3479" s="127"/>
      <c r="D3479" s="144"/>
      <c r="E3479" s="127"/>
      <c r="F3479" s="127"/>
      <c r="G3479" s="127"/>
      <c r="H3479" s="127"/>
      <c r="I3479" s="127"/>
      <c r="J3479" s="137"/>
      <c r="K3479" s="103" t="s">
        <v>13</v>
      </c>
      <c r="L3479" s="104" t="s">
        <v>60</v>
      </c>
      <c r="M3479" s="112" t="s">
        <v>67</v>
      </c>
      <c r="N3479" s="105">
        <v>240</v>
      </c>
      <c r="O3479" s="105">
        <v>3</v>
      </c>
      <c r="P3479" s="105">
        <v>5</v>
      </c>
      <c r="Q3479" s="105">
        <v>90</v>
      </c>
      <c r="R3479" s="106">
        <v>30</v>
      </c>
      <c r="S3479" s="127"/>
      <c r="T3479" s="127"/>
      <c r="U3479" s="127"/>
      <c r="V3479" s="127"/>
      <c r="W3479" s="127"/>
      <c r="X3479" s="127"/>
      <c r="Y3479" s="127"/>
      <c r="Z3479" s="127"/>
      <c r="AA3479" s="134"/>
    </row>
    <row r="3480" spans="1:31" ht="13.5" thickBot="1" x14ac:dyDescent="0.25">
      <c r="A3480" s="141"/>
      <c r="B3480" s="128"/>
      <c r="C3480" s="128"/>
      <c r="D3480" s="145"/>
      <c r="E3480" s="128"/>
      <c r="F3480" s="128"/>
      <c r="G3480" s="128"/>
      <c r="H3480" s="128"/>
      <c r="I3480" s="128"/>
      <c r="J3480" s="138"/>
      <c r="K3480" s="107" t="s">
        <v>14</v>
      </c>
      <c r="L3480" s="108" t="s">
        <v>60</v>
      </c>
      <c r="M3480" s="113" t="s">
        <v>186</v>
      </c>
      <c r="N3480" s="109">
        <v>240</v>
      </c>
      <c r="O3480" s="109">
        <v>3</v>
      </c>
      <c r="P3480" s="109">
        <v>5</v>
      </c>
      <c r="Q3480" s="109" t="s">
        <v>201</v>
      </c>
      <c r="R3480" s="110"/>
      <c r="S3480" s="128"/>
      <c r="T3480" s="128"/>
      <c r="U3480" s="128"/>
      <c r="V3480" s="128"/>
      <c r="W3480" s="128"/>
      <c r="X3480" s="128"/>
      <c r="Y3480" s="128"/>
      <c r="Z3480" s="128"/>
      <c r="AA3480" s="135"/>
    </row>
    <row r="3481" spans="1:31" x14ac:dyDescent="0.2">
      <c r="A3481" s="139" t="s">
        <v>1378</v>
      </c>
      <c r="B3481" s="126" t="s">
        <v>76</v>
      </c>
      <c r="C3481" s="142">
        <v>43666</v>
      </c>
      <c r="D3481" s="143" t="s">
        <v>78</v>
      </c>
      <c r="E3481" s="126"/>
      <c r="F3481" s="126"/>
      <c r="G3481" s="126"/>
      <c r="H3481" s="126"/>
      <c r="I3481" s="126"/>
      <c r="J3481" s="136" t="s">
        <v>79</v>
      </c>
      <c r="K3481" s="100" t="s">
        <v>23</v>
      </c>
      <c r="L3481" s="93" t="s">
        <v>60</v>
      </c>
      <c r="M3481" s="111" t="s">
        <v>189</v>
      </c>
      <c r="N3481" s="101">
        <v>240</v>
      </c>
      <c r="O3481" s="101">
        <v>3</v>
      </c>
      <c r="P3481" s="101">
        <v>65</v>
      </c>
      <c r="Q3481" s="101">
        <v>90</v>
      </c>
      <c r="R3481" s="102"/>
      <c r="S3481" s="126" t="s">
        <v>71</v>
      </c>
      <c r="T3481" s="126">
        <v>3</v>
      </c>
      <c r="U3481" s="126">
        <v>65</v>
      </c>
      <c r="V3481" s="126">
        <v>54</v>
      </c>
      <c r="W3481" s="126">
        <v>20</v>
      </c>
      <c r="X3481" s="126">
        <v>5288.35</v>
      </c>
      <c r="Y3481" s="126" t="s">
        <v>74</v>
      </c>
      <c r="Z3481" s="126"/>
      <c r="AA3481" s="133" t="s">
        <v>85</v>
      </c>
      <c r="AE3481" t="str">
        <f>IF(P3481&gt;U3481,"XXXX","")</f>
        <v/>
      </c>
    </row>
    <row r="3482" spans="1:31" x14ac:dyDescent="0.2">
      <c r="A3482" s="140"/>
      <c r="B3482" s="127"/>
      <c r="C3482" s="127"/>
      <c r="D3482" s="144"/>
      <c r="E3482" s="127"/>
      <c r="F3482" s="127"/>
      <c r="G3482" s="127"/>
      <c r="H3482" s="127"/>
      <c r="I3482" s="127"/>
      <c r="J3482" s="137"/>
      <c r="K3482" s="103" t="s">
        <v>13</v>
      </c>
      <c r="L3482" s="104" t="s">
        <v>60</v>
      </c>
      <c r="M3482" s="112" t="s">
        <v>67</v>
      </c>
      <c r="N3482" s="105">
        <v>240</v>
      </c>
      <c r="O3482" s="105">
        <v>3</v>
      </c>
      <c r="P3482" s="105">
        <v>5</v>
      </c>
      <c r="Q3482" s="105">
        <v>90</v>
      </c>
      <c r="R3482" s="106">
        <v>30</v>
      </c>
      <c r="S3482" s="127"/>
      <c r="T3482" s="127"/>
      <c r="U3482" s="127"/>
      <c r="V3482" s="127"/>
      <c r="W3482" s="127"/>
      <c r="X3482" s="127"/>
      <c r="Y3482" s="127"/>
      <c r="Z3482" s="127"/>
      <c r="AA3482" s="134"/>
    </row>
    <row r="3483" spans="1:31" ht="13.5" thickBot="1" x14ac:dyDescent="0.25">
      <c r="A3483" s="141"/>
      <c r="B3483" s="128"/>
      <c r="C3483" s="128"/>
      <c r="D3483" s="145"/>
      <c r="E3483" s="128"/>
      <c r="F3483" s="128"/>
      <c r="G3483" s="128"/>
      <c r="H3483" s="128"/>
      <c r="I3483" s="128"/>
      <c r="J3483" s="138"/>
      <c r="K3483" s="107" t="s">
        <v>14</v>
      </c>
      <c r="L3483" s="108" t="s">
        <v>60</v>
      </c>
      <c r="M3483" s="113" t="s">
        <v>186</v>
      </c>
      <c r="N3483" s="109">
        <v>240</v>
      </c>
      <c r="O3483" s="109">
        <v>3</v>
      </c>
      <c r="P3483" s="109">
        <v>5</v>
      </c>
      <c r="Q3483" s="109" t="s">
        <v>201</v>
      </c>
      <c r="R3483" s="110"/>
      <c r="S3483" s="128"/>
      <c r="T3483" s="128"/>
      <c r="U3483" s="128"/>
      <c r="V3483" s="128"/>
      <c r="W3483" s="128"/>
      <c r="X3483" s="128"/>
      <c r="Y3483" s="128"/>
      <c r="Z3483" s="128"/>
      <c r="AA3483" s="135"/>
    </row>
    <row r="3484" spans="1:31" x14ac:dyDescent="0.2">
      <c r="A3484" s="139" t="s">
        <v>1379</v>
      </c>
      <c r="B3484" s="126" t="s">
        <v>76</v>
      </c>
      <c r="C3484" s="142">
        <v>43666</v>
      </c>
      <c r="D3484" s="143" t="s">
        <v>78</v>
      </c>
      <c r="E3484" s="126"/>
      <c r="F3484" s="126"/>
      <c r="G3484" s="126"/>
      <c r="H3484" s="126"/>
      <c r="I3484" s="126"/>
      <c r="J3484" s="136" t="s">
        <v>79</v>
      </c>
      <c r="K3484" s="100" t="s">
        <v>23</v>
      </c>
      <c r="L3484" s="93" t="s">
        <v>60</v>
      </c>
      <c r="M3484" s="111" t="s">
        <v>189</v>
      </c>
      <c r="N3484" s="101">
        <v>240</v>
      </c>
      <c r="O3484" s="101">
        <v>3</v>
      </c>
      <c r="P3484" s="101">
        <v>65</v>
      </c>
      <c r="Q3484" s="101">
        <v>100</v>
      </c>
      <c r="R3484" s="102"/>
      <c r="S3484" s="126" t="s">
        <v>71</v>
      </c>
      <c r="T3484" s="126">
        <v>3</v>
      </c>
      <c r="U3484" s="126">
        <v>65</v>
      </c>
      <c r="V3484" s="126">
        <v>54</v>
      </c>
      <c r="W3484" s="126">
        <v>20</v>
      </c>
      <c r="X3484" s="126">
        <v>5288.35</v>
      </c>
      <c r="Y3484" s="126" t="s">
        <v>74</v>
      </c>
      <c r="Z3484" s="126"/>
      <c r="AA3484" s="133" t="s">
        <v>85</v>
      </c>
      <c r="AE3484" t="str">
        <f>IF(P3484&gt;U3484,"XXXX","")</f>
        <v/>
      </c>
    </row>
    <row r="3485" spans="1:31" x14ac:dyDescent="0.2">
      <c r="A3485" s="140"/>
      <c r="B3485" s="127"/>
      <c r="C3485" s="127"/>
      <c r="D3485" s="144"/>
      <c r="E3485" s="127"/>
      <c r="F3485" s="127"/>
      <c r="G3485" s="127"/>
      <c r="H3485" s="127"/>
      <c r="I3485" s="127"/>
      <c r="J3485" s="137"/>
      <c r="K3485" s="103" t="s">
        <v>13</v>
      </c>
      <c r="L3485" s="104" t="s">
        <v>60</v>
      </c>
      <c r="M3485" s="112" t="s">
        <v>67</v>
      </c>
      <c r="N3485" s="105">
        <v>240</v>
      </c>
      <c r="O3485" s="105">
        <v>3</v>
      </c>
      <c r="P3485" s="105">
        <v>5</v>
      </c>
      <c r="Q3485" s="105">
        <v>90</v>
      </c>
      <c r="R3485" s="106">
        <v>30</v>
      </c>
      <c r="S3485" s="127"/>
      <c r="T3485" s="127"/>
      <c r="U3485" s="127"/>
      <c r="V3485" s="127"/>
      <c r="W3485" s="127"/>
      <c r="X3485" s="127"/>
      <c r="Y3485" s="127"/>
      <c r="Z3485" s="127"/>
      <c r="AA3485" s="134"/>
    </row>
    <row r="3486" spans="1:31" ht="13.5" thickBot="1" x14ac:dyDescent="0.25">
      <c r="A3486" s="141"/>
      <c r="B3486" s="128"/>
      <c r="C3486" s="128"/>
      <c r="D3486" s="145"/>
      <c r="E3486" s="128"/>
      <c r="F3486" s="128"/>
      <c r="G3486" s="128"/>
      <c r="H3486" s="128"/>
      <c r="I3486" s="128"/>
      <c r="J3486" s="138"/>
      <c r="K3486" s="107" t="s">
        <v>14</v>
      </c>
      <c r="L3486" s="108" t="s">
        <v>60</v>
      </c>
      <c r="M3486" s="113" t="s">
        <v>186</v>
      </c>
      <c r="N3486" s="109">
        <v>240</v>
      </c>
      <c r="O3486" s="109">
        <v>3</v>
      </c>
      <c r="P3486" s="109">
        <v>5</v>
      </c>
      <c r="Q3486" s="109" t="s">
        <v>201</v>
      </c>
      <c r="R3486" s="110"/>
      <c r="S3486" s="128"/>
      <c r="T3486" s="128"/>
      <c r="U3486" s="128"/>
      <c r="V3486" s="128"/>
      <c r="W3486" s="128"/>
      <c r="X3486" s="128"/>
      <c r="Y3486" s="128"/>
      <c r="Z3486" s="128"/>
      <c r="AA3486" s="135"/>
    </row>
    <row r="3487" spans="1:31" x14ac:dyDescent="0.2">
      <c r="A3487" s="139" t="s">
        <v>1380</v>
      </c>
      <c r="B3487" s="126" t="s">
        <v>76</v>
      </c>
      <c r="C3487" s="142">
        <v>43666</v>
      </c>
      <c r="D3487" s="143" t="s">
        <v>78</v>
      </c>
      <c r="E3487" s="126"/>
      <c r="F3487" s="126"/>
      <c r="G3487" s="126"/>
      <c r="H3487" s="126"/>
      <c r="I3487" s="126"/>
      <c r="J3487" s="136" t="s">
        <v>79</v>
      </c>
      <c r="K3487" s="100" t="s">
        <v>23</v>
      </c>
      <c r="L3487" s="93" t="s">
        <v>60</v>
      </c>
      <c r="M3487" s="111" t="s">
        <v>189</v>
      </c>
      <c r="N3487" s="101">
        <v>240</v>
      </c>
      <c r="O3487" s="101">
        <v>3</v>
      </c>
      <c r="P3487" s="101">
        <v>65</v>
      </c>
      <c r="Q3487" s="101">
        <v>110</v>
      </c>
      <c r="R3487" s="102"/>
      <c r="S3487" s="126" t="s">
        <v>71</v>
      </c>
      <c r="T3487" s="126">
        <v>3</v>
      </c>
      <c r="U3487" s="126">
        <v>65</v>
      </c>
      <c r="V3487" s="126">
        <v>54</v>
      </c>
      <c r="W3487" s="126">
        <v>20</v>
      </c>
      <c r="X3487" s="126">
        <v>5288.35</v>
      </c>
      <c r="Y3487" s="126" t="s">
        <v>74</v>
      </c>
      <c r="Z3487" s="126"/>
      <c r="AA3487" s="133" t="s">
        <v>85</v>
      </c>
      <c r="AE3487" t="str">
        <f>IF(P3487&gt;U3487,"XXXX","")</f>
        <v/>
      </c>
    </row>
    <row r="3488" spans="1:31" x14ac:dyDescent="0.2">
      <c r="A3488" s="140"/>
      <c r="B3488" s="127"/>
      <c r="C3488" s="127"/>
      <c r="D3488" s="144"/>
      <c r="E3488" s="127"/>
      <c r="F3488" s="127"/>
      <c r="G3488" s="127"/>
      <c r="H3488" s="127"/>
      <c r="I3488" s="127"/>
      <c r="J3488" s="137"/>
      <c r="K3488" s="103" t="s">
        <v>13</v>
      </c>
      <c r="L3488" s="104" t="s">
        <v>60</v>
      </c>
      <c r="M3488" s="112" t="s">
        <v>67</v>
      </c>
      <c r="N3488" s="105">
        <v>240</v>
      </c>
      <c r="O3488" s="105">
        <v>3</v>
      </c>
      <c r="P3488" s="105">
        <v>5</v>
      </c>
      <c r="Q3488" s="105">
        <v>90</v>
      </c>
      <c r="R3488" s="106">
        <v>30</v>
      </c>
      <c r="S3488" s="127"/>
      <c r="T3488" s="127"/>
      <c r="U3488" s="127"/>
      <c r="V3488" s="127"/>
      <c r="W3488" s="127"/>
      <c r="X3488" s="127"/>
      <c r="Y3488" s="127"/>
      <c r="Z3488" s="127"/>
      <c r="AA3488" s="134"/>
    </row>
    <row r="3489" spans="1:31" ht="13.5" thickBot="1" x14ac:dyDescent="0.25">
      <c r="A3489" s="141"/>
      <c r="B3489" s="128"/>
      <c r="C3489" s="128"/>
      <c r="D3489" s="145"/>
      <c r="E3489" s="128"/>
      <c r="F3489" s="128"/>
      <c r="G3489" s="128"/>
      <c r="H3489" s="128"/>
      <c r="I3489" s="128"/>
      <c r="J3489" s="138"/>
      <c r="K3489" s="107" t="s">
        <v>14</v>
      </c>
      <c r="L3489" s="108" t="s">
        <v>60</v>
      </c>
      <c r="M3489" s="113" t="s">
        <v>186</v>
      </c>
      <c r="N3489" s="109">
        <v>240</v>
      </c>
      <c r="O3489" s="109">
        <v>3</v>
      </c>
      <c r="P3489" s="109">
        <v>5</v>
      </c>
      <c r="Q3489" s="109" t="s">
        <v>201</v>
      </c>
      <c r="R3489" s="110"/>
      <c r="S3489" s="128"/>
      <c r="T3489" s="128"/>
      <c r="U3489" s="128"/>
      <c r="V3489" s="128"/>
      <c r="W3489" s="128"/>
      <c r="X3489" s="128"/>
      <c r="Y3489" s="128"/>
      <c r="Z3489" s="128"/>
      <c r="AA3489" s="135"/>
    </row>
    <row r="3490" spans="1:31" x14ac:dyDescent="0.2">
      <c r="A3490" s="139" t="s">
        <v>1381</v>
      </c>
      <c r="B3490" s="126" t="s">
        <v>76</v>
      </c>
      <c r="C3490" s="142">
        <v>43666</v>
      </c>
      <c r="D3490" s="143" t="s">
        <v>78</v>
      </c>
      <c r="E3490" s="126"/>
      <c r="F3490" s="126"/>
      <c r="G3490" s="126"/>
      <c r="H3490" s="126"/>
      <c r="I3490" s="126"/>
      <c r="J3490" s="136" t="s">
        <v>79</v>
      </c>
      <c r="K3490" s="100" t="s">
        <v>23</v>
      </c>
      <c r="L3490" s="93" t="s">
        <v>60</v>
      </c>
      <c r="M3490" s="111" t="s">
        <v>189</v>
      </c>
      <c r="N3490" s="101">
        <v>240</v>
      </c>
      <c r="O3490" s="101">
        <v>3</v>
      </c>
      <c r="P3490" s="101">
        <v>65</v>
      </c>
      <c r="Q3490" s="101">
        <v>125</v>
      </c>
      <c r="R3490" s="102"/>
      <c r="S3490" s="126" t="s">
        <v>71</v>
      </c>
      <c r="T3490" s="126">
        <v>3</v>
      </c>
      <c r="U3490" s="126">
        <v>65</v>
      </c>
      <c r="V3490" s="126">
        <v>54</v>
      </c>
      <c r="W3490" s="126">
        <v>20</v>
      </c>
      <c r="X3490" s="126">
        <v>5288.35</v>
      </c>
      <c r="Y3490" s="126" t="s">
        <v>74</v>
      </c>
      <c r="Z3490" s="126"/>
      <c r="AA3490" s="133" t="s">
        <v>85</v>
      </c>
      <c r="AE3490" t="str">
        <f>IF(P3490&gt;U3490,"XXXX","")</f>
        <v/>
      </c>
    </row>
    <row r="3491" spans="1:31" x14ac:dyDescent="0.2">
      <c r="A3491" s="140"/>
      <c r="B3491" s="127"/>
      <c r="C3491" s="127"/>
      <c r="D3491" s="144"/>
      <c r="E3491" s="127"/>
      <c r="F3491" s="127"/>
      <c r="G3491" s="127"/>
      <c r="H3491" s="127"/>
      <c r="I3491" s="127"/>
      <c r="J3491" s="137"/>
      <c r="K3491" s="103" t="s">
        <v>13</v>
      </c>
      <c r="L3491" s="104" t="s">
        <v>60</v>
      </c>
      <c r="M3491" s="112" t="s">
        <v>67</v>
      </c>
      <c r="N3491" s="105">
        <v>240</v>
      </c>
      <c r="O3491" s="105">
        <v>3</v>
      </c>
      <c r="P3491" s="105">
        <v>5</v>
      </c>
      <c r="Q3491" s="105">
        <v>90</v>
      </c>
      <c r="R3491" s="106">
        <v>30</v>
      </c>
      <c r="S3491" s="127"/>
      <c r="T3491" s="127"/>
      <c r="U3491" s="127"/>
      <c r="V3491" s="127"/>
      <c r="W3491" s="127"/>
      <c r="X3491" s="127"/>
      <c r="Y3491" s="127"/>
      <c r="Z3491" s="127"/>
      <c r="AA3491" s="134"/>
    </row>
    <row r="3492" spans="1:31" ht="13.5" thickBot="1" x14ac:dyDescent="0.25">
      <c r="A3492" s="141"/>
      <c r="B3492" s="128"/>
      <c r="C3492" s="128"/>
      <c r="D3492" s="145"/>
      <c r="E3492" s="128"/>
      <c r="F3492" s="128"/>
      <c r="G3492" s="128"/>
      <c r="H3492" s="128"/>
      <c r="I3492" s="128"/>
      <c r="J3492" s="138"/>
      <c r="K3492" s="107" t="s">
        <v>14</v>
      </c>
      <c r="L3492" s="108" t="s">
        <v>60</v>
      </c>
      <c r="M3492" s="113" t="s">
        <v>186</v>
      </c>
      <c r="N3492" s="109">
        <v>240</v>
      </c>
      <c r="O3492" s="109">
        <v>3</v>
      </c>
      <c r="P3492" s="109">
        <v>5</v>
      </c>
      <c r="Q3492" s="109" t="s">
        <v>201</v>
      </c>
      <c r="R3492" s="110"/>
      <c r="S3492" s="128"/>
      <c r="T3492" s="128"/>
      <c r="U3492" s="128"/>
      <c r="V3492" s="128"/>
      <c r="W3492" s="128"/>
      <c r="X3492" s="128"/>
      <c r="Y3492" s="128"/>
      <c r="Z3492" s="128"/>
      <c r="AA3492" s="135"/>
    </row>
    <row r="3493" spans="1:31" x14ac:dyDescent="0.2">
      <c r="A3493" s="139" t="s">
        <v>1382</v>
      </c>
      <c r="B3493" s="126" t="s">
        <v>76</v>
      </c>
      <c r="C3493" s="142">
        <v>43666</v>
      </c>
      <c r="D3493" s="143" t="s">
        <v>78</v>
      </c>
      <c r="E3493" s="126"/>
      <c r="F3493" s="126"/>
      <c r="G3493" s="126"/>
      <c r="H3493" s="126"/>
      <c r="I3493" s="126"/>
      <c r="J3493" s="136" t="s">
        <v>79</v>
      </c>
      <c r="K3493" s="100" t="s">
        <v>23</v>
      </c>
      <c r="L3493" s="93" t="s">
        <v>60</v>
      </c>
      <c r="M3493" s="111" t="s">
        <v>189</v>
      </c>
      <c r="N3493" s="101">
        <v>240</v>
      </c>
      <c r="O3493" s="101">
        <v>3</v>
      </c>
      <c r="P3493" s="101">
        <v>65</v>
      </c>
      <c r="Q3493" s="101">
        <v>90</v>
      </c>
      <c r="R3493" s="102"/>
      <c r="S3493" s="126" t="s">
        <v>71</v>
      </c>
      <c r="T3493" s="126">
        <v>3</v>
      </c>
      <c r="U3493" s="126">
        <v>65</v>
      </c>
      <c r="V3493" s="126">
        <v>68</v>
      </c>
      <c r="W3493" s="126">
        <v>25</v>
      </c>
      <c r="X3493" s="126">
        <v>5288.35</v>
      </c>
      <c r="Y3493" s="126" t="s">
        <v>74</v>
      </c>
      <c r="Z3493" s="126"/>
      <c r="AA3493" s="133" t="s">
        <v>85</v>
      </c>
      <c r="AE3493" t="str">
        <f>IF(P3493&gt;U3493,"XXXX","")</f>
        <v/>
      </c>
    </row>
    <row r="3494" spans="1:31" x14ac:dyDescent="0.2">
      <c r="A3494" s="140"/>
      <c r="B3494" s="127"/>
      <c r="C3494" s="127"/>
      <c r="D3494" s="144"/>
      <c r="E3494" s="127"/>
      <c r="F3494" s="127"/>
      <c r="G3494" s="127"/>
      <c r="H3494" s="127"/>
      <c r="I3494" s="127"/>
      <c r="J3494" s="137"/>
      <c r="K3494" s="103" t="s">
        <v>13</v>
      </c>
      <c r="L3494" s="104" t="s">
        <v>60</v>
      </c>
      <c r="M3494" s="112" t="s">
        <v>67</v>
      </c>
      <c r="N3494" s="105">
        <v>240</v>
      </c>
      <c r="O3494" s="105">
        <v>3</v>
      </c>
      <c r="P3494" s="105">
        <v>5</v>
      </c>
      <c r="Q3494" s="105">
        <v>90</v>
      </c>
      <c r="R3494" s="106">
        <v>30</v>
      </c>
      <c r="S3494" s="127"/>
      <c r="T3494" s="127"/>
      <c r="U3494" s="127"/>
      <c r="V3494" s="127"/>
      <c r="W3494" s="127"/>
      <c r="X3494" s="127"/>
      <c r="Y3494" s="127"/>
      <c r="Z3494" s="127"/>
      <c r="AA3494" s="134"/>
    </row>
    <row r="3495" spans="1:31" ht="13.5" thickBot="1" x14ac:dyDescent="0.25">
      <c r="A3495" s="141"/>
      <c r="B3495" s="128"/>
      <c r="C3495" s="128"/>
      <c r="D3495" s="145"/>
      <c r="E3495" s="128"/>
      <c r="F3495" s="128"/>
      <c r="G3495" s="128"/>
      <c r="H3495" s="128"/>
      <c r="I3495" s="128"/>
      <c r="J3495" s="138"/>
      <c r="K3495" s="107" t="s">
        <v>14</v>
      </c>
      <c r="L3495" s="108" t="s">
        <v>60</v>
      </c>
      <c r="M3495" s="113" t="s">
        <v>186</v>
      </c>
      <c r="N3495" s="109">
        <v>240</v>
      </c>
      <c r="O3495" s="109">
        <v>3</v>
      </c>
      <c r="P3495" s="109">
        <v>5</v>
      </c>
      <c r="Q3495" s="109" t="s">
        <v>201</v>
      </c>
      <c r="R3495" s="110"/>
      <c r="S3495" s="128"/>
      <c r="T3495" s="128"/>
      <c r="U3495" s="128"/>
      <c r="V3495" s="128"/>
      <c r="W3495" s="128"/>
      <c r="X3495" s="128"/>
      <c r="Y3495" s="128"/>
      <c r="Z3495" s="128"/>
      <c r="AA3495" s="135"/>
    </row>
    <row r="3496" spans="1:31" x14ac:dyDescent="0.2">
      <c r="A3496" s="139" t="s">
        <v>1383</v>
      </c>
      <c r="B3496" s="126" t="s">
        <v>76</v>
      </c>
      <c r="C3496" s="142">
        <v>43666</v>
      </c>
      <c r="D3496" s="143" t="s">
        <v>78</v>
      </c>
      <c r="E3496" s="126"/>
      <c r="F3496" s="126"/>
      <c r="G3496" s="126"/>
      <c r="H3496" s="126"/>
      <c r="I3496" s="126"/>
      <c r="J3496" s="136" t="s">
        <v>79</v>
      </c>
      <c r="K3496" s="100" t="s">
        <v>23</v>
      </c>
      <c r="L3496" s="93" t="s">
        <v>60</v>
      </c>
      <c r="M3496" s="111" t="s">
        <v>189</v>
      </c>
      <c r="N3496" s="101">
        <v>240</v>
      </c>
      <c r="O3496" s="101">
        <v>3</v>
      </c>
      <c r="P3496" s="101">
        <v>65</v>
      </c>
      <c r="Q3496" s="101">
        <v>100</v>
      </c>
      <c r="R3496" s="102"/>
      <c r="S3496" s="126" t="s">
        <v>71</v>
      </c>
      <c r="T3496" s="126">
        <v>3</v>
      </c>
      <c r="U3496" s="126">
        <v>65</v>
      </c>
      <c r="V3496" s="126">
        <v>68</v>
      </c>
      <c r="W3496" s="126">
        <v>25</v>
      </c>
      <c r="X3496" s="126">
        <v>5288.35</v>
      </c>
      <c r="Y3496" s="126" t="s">
        <v>74</v>
      </c>
      <c r="Z3496" s="126"/>
      <c r="AA3496" s="133" t="s">
        <v>85</v>
      </c>
      <c r="AE3496" t="str">
        <f>IF(P3496&gt;U3496,"XXXX","")</f>
        <v/>
      </c>
    </row>
    <row r="3497" spans="1:31" x14ac:dyDescent="0.2">
      <c r="A3497" s="140"/>
      <c r="B3497" s="127"/>
      <c r="C3497" s="127"/>
      <c r="D3497" s="144"/>
      <c r="E3497" s="127"/>
      <c r="F3497" s="127"/>
      <c r="G3497" s="127"/>
      <c r="H3497" s="127"/>
      <c r="I3497" s="127"/>
      <c r="J3497" s="137"/>
      <c r="K3497" s="103" t="s">
        <v>13</v>
      </c>
      <c r="L3497" s="104" t="s">
        <v>60</v>
      </c>
      <c r="M3497" s="112" t="s">
        <v>67</v>
      </c>
      <c r="N3497" s="105">
        <v>240</v>
      </c>
      <c r="O3497" s="105">
        <v>3</v>
      </c>
      <c r="P3497" s="105">
        <v>5</v>
      </c>
      <c r="Q3497" s="105">
        <v>90</v>
      </c>
      <c r="R3497" s="106">
        <v>30</v>
      </c>
      <c r="S3497" s="127"/>
      <c r="T3497" s="127"/>
      <c r="U3497" s="127"/>
      <c r="V3497" s="127"/>
      <c r="W3497" s="127"/>
      <c r="X3497" s="127"/>
      <c r="Y3497" s="127"/>
      <c r="Z3497" s="127"/>
      <c r="AA3497" s="134"/>
    </row>
    <row r="3498" spans="1:31" ht="13.5" thickBot="1" x14ac:dyDescent="0.25">
      <c r="A3498" s="141"/>
      <c r="B3498" s="128"/>
      <c r="C3498" s="128"/>
      <c r="D3498" s="145"/>
      <c r="E3498" s="128"/>
      <c r="F3498" s="128"/>
      <c r="G3498" s="128"/>
      <c r="H3498" s="128"/>
      <c r="I3498" s="128"/>
      <c r="J3498" s="138"/>
      <c r="K3498" s="107" t="s">
        <v>14</v>
      </c>
      <c r="L3498" s="108" t="s">
        <v>60</v>
      </c>
      <c r="M3498" s="113" t="s">
        <v>186</v>
      </c>
      <c r="N3498" s="109">
        <v>240</v>
      </c>
      <c r="O3498" s="109">
        <v>3</v>
      </c>
      <c r="P3498" s="109">
        <v>5</v>
      </c>
      <c r="Q3498" s="109" t="s">
        <v>201</v>
      </c>
      <c r="R3498" s="110"/>
      <c r="S3498" s="128"/>
      <c r="T3498" s="128"/>
      <c r="U3498" s="128"/>
      <c r="V3498" s="128"/>
      <c r="W3498" s="128"/>
      <c r="X3498" s="128"/>
      <c r="Y3498" s="128"/>
      <c r="Z3498" s="128"/>
      <c r="AA3498" s="135"/>
    </row>
    <row r="3499" spans="1:31" x14ac:dyDescent="0.2">
      <c r="A3499" s="139" t="s">
        <v>1384</v>
      </c>
      <c r="B3499" s="126" t="s">
        <v>76</v>
      </c>
      <c r="C3499" s="142">
        <v>43666</v>
      </c>
      <c r="D3499" s="143" t="s">
        <v>78</v>
      </c>
      <c r="E3499" s="126"/>
      <c r="F3499" s="126"/>
      <c r="G3499" s="126"/>
      <c r="H3499" s="126"/>
      <c r="I3499" s="126"/>
      <c r="J3499" s="136" t="s">
        <v>79</v>
      </c>
      <c r="K3499" s="100" t="s">
        <v>23</v>
      </c>
      <c r="L3499" s="93" t="s">
        <v>60</v>
      </c>
      <c r="M3499" s="111" t="s">
        <v>189</v>
      </c>
      <c r="N3499" s="101">
        <v>240</v>
      </c>
      <c r="O3499" s="101">
        <v>3</v>
      </c>
      <c r="P3499" s="101">
        <v>65</v>
      </c>
      <c r="Q3499" s="101">
        <v>110</v>
      </c>
      <c r="R3499" s="102"/>
      <c r="S3499" s="126" t="s">
        <v>71</v>
      </c>
      <c r="T3499" s="126">
        <v>3</v>
      </c>
      <c r="U3499" s="126">
        <v>65</v>
      </c>
      <c r="V3499" s="126">
        <v>68</v>
      </c>
      <c r="W3499" s="126">
        <v>25</v>
      </c>
      <c r="X3499" s="126">
        <v>5288.35</v>
      </c>
      <c r="Y3499" s="126" t="s">
        <v>74</v>
      </c>
      <c r="Z3499" s="126"/>
      <c r="AA3499" s="133" t="s">
        <v>85</v>
      </c>
      <c r="AE3499" t="str">
        <f>IF(P3499&gt;U3499,"XXXX","")</f>
        <v/>
      </c>
    </row>
    <row r="3500" spans="1:31" x14ac:dyDescent="0.2">
      <c r="A3500" s="140"/>
      <c r="B3500" s="127"/>
      <c r="C3500" s="127"/>
      <c r="D3500" s="144"/>
      <c r="E3500" s="127"/>
      <c r="F3500" s="127"/>
      <c r="G3500" s="127"/>
      <c r="H3500" s="127"/>
      <c r="I3500" s="127"/>
      <c r="J3500" s="137"/>
      <c r="K3500" s="103" t="s">
        <v>13</v>
      </c>
      <c r="L3500" s="104" t="s">
        <v>60</v>
      </c>
      <c r="M3500" s="112" t="s">
        <v>67</v>
      </c>
      <c r="N3500" s="105">
        <v>240</v>
      </c>
      <c r="O3500" s="105">
        <v>3</v>
      </c>
      <c r="P3500" s="105">
        <v>5</v>
      </c>
      <c r="Q3500" s="105">
        <v>90</v>
      </c>
      <c r="R3500" s="106">
        <v>30</v>
      </c>
      <c r="S3500" s="127"/>
      <c r="T3500" s="127"/>
      <c r="U3500" s="127"/>
      <c r="V3500" s="127"/>
      <c r="W3500" s="127"/>
      <c r="X3500" s="127"/>
      <c r="Y3500" s="127"/>
      <c r="Z3500" s="127"/>
      <c r="AA3500" s="134"/>
    </row>
    <row r="3501" spans="1:31" ht="13.5" thickBot="1" x14ac:dyDescent="0.25">
      <c r="A3501" s="141"/>
      <c r="B3501" s="128"/>
      <c r="C3501" s="128"/>
      <c r="D3501" s="145"/>
      <c r="E3501" s="128"/>
      <c r="F3501" s="128"/>
      <c r="G3501" s="128"/>
      <c r="H3501" s="128"/>
      <c r="I3501" s="128"/>
      <c r="J3501" s="138"/>
      <c r="K3501" s="107" t="s">
        <v>14</v>
      </c>
      <c r="L3501" s="108" t="s">
        <v>60</v>
      </c>
      <c r="M3501" s="113" t="s">
        <v>186</v>
      </c>
      <c r="N3501" s="109">
        <v>240</v>
      </c>
      <c r="O3501" s="109">
        <v>3</v>
      </c>
      <c r="P3501" s="109">
        <v>5</v>
      </c>
      <c r="Q3501" s="109" t="s">
        <v>201</v>
      </c>
      <c r="R3501" s="110"/>
      <c r="S3501" s="128"/>
      <c r="T3501" s="128"/>
      <c r="U3501" s="128"/>
      <c r="V3501" s="128"/>
      <c r="W3501" s="128"/>
      <c r="X3501" s="128"/>
      <c r="Y3501" s="128"/>
      <c r="Z3501" s="128"/>
      <c r="AA3501" s="135"/>
    </row>
    <row r="3502" spans="1:31" x14ac:dyDescent="0.2">
      <c r="A3502" s="139" t="s">
        <v>1385</v>
      </c>
      <c r="B3502" s="126" t="s">
        <v>76</v>
      </c>
      <c r="C3502" s="142">
        <v>43666</v>
      </c>
      <c r="D3502" s="143" t="s">
        <v>78</v>
      </c>
      <c r="E3502" s="126"/>
      <c r="F3502" s="126"/>
      <c r="G3502" s="126"/>
      <c r="H3502" s="126"/>
      <c r="I3502" s="126"/>
      <c r="J3502" s="136" t="s">
        <v>79</v>
      </c>
      <c r="K3502" s="100" t="s">
        <v>23</v>
      </c>
      <c r="L3502" s="93" t="s">
        <v>60</v>
      </c>
      <c r="M3502" s="111" t="s">
        <v>189</v>
      </c>
      <c r="N3502" s="101">
        <v>240</v>
      </c>
      <c r="O3502" s="101">
        <v>3</v>
      </c>
      <c r="P3502" s="101">
        <v>65</v>
      </c>
      <c r="Q3502" s="101">
        <v>125</v>
      </c>
      <c r="R3502" s="102"/>
      <c r="S3502" s="126" t="s">
        <v>71</v>
      </c>
      <c r="T3502" s="126">
        <v>3</v>
      </c>
      <c r="U3502" s="126">
        <v>65</v>
      </c>
      <c r="V3502" s="126">
        <v>68</v>
      </c>
      <c r="W3502" s="126">
        <v>25</v>
      </c>
      <c r="X3502" s="126">
        <v>5288.35</v>
      </c>
      <c r="Y3502" s="126" t="s">
        <v>74</v>
      </c>
      <c r="Z3502" s="126"/>
      <c r="AA3502" s="133" t="s">
        <v>85</v>
      </c>
      <c r="AE3502" t="str">
        <f>IF(P3502&gt;U3502,"XXXX","")</f>
        <v/>
      </c>
    </row>
    <row r="3503" spans="1:31" x14ac:dyDescent="0.2">
      <c r="A3503" s="140"/>
      <c r="B3503" s="127"/>
      <c r="C3503" s="127"/>
      <c r="D3503" s="144"/>
      <c r="E3503" s="127"/>
      <c r="F3503" s="127"/>
      <c r="G3503" s="127"/>
      <c r="H3503" s="127"/>
      <c r="I3503" s="127"/>
      <c r="J3503" s="137"/>
      <c r="K3503" s="103" t="s">
        <v>13</v>
      </c>
      <c r="L3503" s="104" t="s">
        <v>60</v>
      </c>
      <c r="M3503" s="112" t="s">
        <v>67</v>
      </c>
      <c r="N3503" s="105">
        <v>240</v>
      </c>
      <c r="O3503" s="105">
        <v>3</v>
      </c>
      <c r="P3503" s="105">
        <v>5</v>
      </c>
      <c r="Q3503" s="105">
        <v>90</v>
      </c>
      <c r="R3503" s="106">
        <v>30</v>
      </c>
      <c r="S3503" s="127"/>
      <c r="T3503" s="127"/>
      <c r="U3503" s="127"/>
      <c r="V3503" s="127"/>
      <c r="W3503" s="127"/>
      <c r="X3503" s="127"/>
      <c r="Y3503" s="127"/>
      <c r="Z3503" s="127"/>
      <c r="AA3503" s="134"/>
    </row>
    <row r="3504" spans="1:31" ht="13.5" thickBot="1" x14ac:dyDescent="0.25">
      <c r="A3504" s="141"/>
      <c r="B3504" s="128"/>
      <c r="C3504" s="128"/>
      <c r="D3504" s="145"/>
      <c r="E3504" s="128"/>
      <c r="F3504" s="128"/>
      <c r="G3504" s="128"/>
      <c r="H3504" s="128"/>
      <c r="I3504" s="128"/>
      <c r="J3504" s="138"/>
      <c r="K3504" s="107" t="s">
        <v>14</v>
      </c>
      <c r="L3504" s="108" t="s">
        <v>60</v>
      </c>
      <c r="M3504" s="113" t="s">
        <v>186</v>
      </c>
      <c r="N3504" s="109">
        <v>240</v>
      </c>
      <c r="O3504" s="109">
        <v>3</v>
      </c>
      <c r="P3504" s="109">
        <v>5</v>
      </c>
      <c r="Q3504" s="109" t="s">
        <v>201</v>
      </c>
      <c r="R3504" s="110"/>
      <c r="S3504" s="128"/>
      <c r="T3504" s="128"/>
      <c r="U3504" s="128"/>
      <c r="V3504" s="128"/>
      <c r="W3504" s="128"/>
      <c r="X3504" s="128"/>
      <c r="Y3504" s="128"/>
      <c r="Z3504" s="128"/>
      <c r="AA3504" s="135"/>
    </row>
    <row r="3505" spans="1:31" x14ac:dyDescent="0.2">
      <c r="A3505" s="139" t="s">
        <v>1386</v>
      </c>
      <c r="B3505" s="126" t="s">
        <v>76</v>
      </c>
      <c r="C3505" s="142">
        <v>43666</v>
      </c>
      <c r="D3505" s="143" t="s">
        <v>78</v>
      </c>
      <c r="E3505" s="126"/>
      <c r="F3505" s="126"/>
      <c r="G3505" s="126"/>
      <c r="H3505" s="126"/>
      <c r="I3505" s="126"/>
      <c r="J3505" s="136" t="s">
        <v>79</v>
      </c>
      <c r="K3505" s="100" t="s">
        <v>23</v>
      </c>
      <c r="L3505" s="93" t="s">
        <v>60</v>
      </c>
      <c r="M3505" s="111" t="s">
        <v>189</v>
      </c>
      <c r="N3505" s="101">
        <v>240</v>
      </c>
      <c r="O3505" s="101">
        <v>3</v>
      </c>
      <c r="P3505" s="101">
        <v>65</v>
      </c>
      <c r="Q3505" s="101">
        <v>90</v>
      </c>
      <c r="R3505" s="102"/>
      <c r="S3505" s="126" t="s">
        <v>71</v>
      </c>
      <c r="T3505" s="126">
        <v>3</v>
      </c>
      <c r="U3505" s="126">
        <v>65</v>
      </c>
      <c r="V3505" s="126">
        <v>68</v>
      </c>
      <c r="W3505" s="126">
        <v>25</v>
      </c>
      <c r="X3505" s="126">
        <v>5288.35</v>
      </c>
      <c r="Y3505" s="126" t="s">
        <v>74</v>
      </c>
      <c r="Z3505" s="126"/>
      <c r="AA3505" s="133" t="s">
        <v>85</v>
      </c>
      <c r="AE3505" t="str">
        <f>IF(P3505&gt;U3505,"XXXX","")</f>
        <v/>
      </c>
    </row>
    <row r="3506" spans="1:31" x14ac:dyDescent="0.2">
      <c r="A3506" s="140"/>
      <c r="B3506" s="127"/>
      <c r="C3506" s="127"/>
      <c r="D3506" s="144"/>
      <c r="E3506" s="127"/>
      <c r="F3506" s="127"/>
      <c r="G3506" s="127"/>
      <c r="H3506" s="127"/>
      <c r="I3506" s="127"/>
      <c r="J3506" s="137"/>
      <c r="K3506" s="103" t="s">
        <v>13</v>
      </c>
      <c r="L3506" s="104" t="s">
        <v>60</v>
      </c>
      <c r="M3506" s="112" t="s">
        <v>67</v>
      </c>
      <c r="N3506" s="105">
        <v>240</v>
      </c>
      <c r="O3506" s="105">
        <v>3</v>
      </c>
      <c r="P3506" s="105">
        <v>5</v>
      </c>
      <c r="Q3506" s="105">
        <v>90</v>
      </c>
      <c r="R3506" s="106">
        <v>30</v>
      </c>
      <c r="S3506" s="127"/>
      <c r="T3506" s="127"/>
      <c r="U3506" s="127"/>
      <c r="V3506" s="127"/>
      <c r="W3506" s="127"/>
      <c r="X3506" s="127"/>
      <c r="Y3506" s="127"/>
      <c r="Z3506" s="127"/>
      <c r="AA3506" s="134"/>
    </row>
    <row r="3507" spans="1:31" ht="13.5" thickBot="1" x14ac:dyDescent="0.25">
      <c r="A3507" s="141"/>
      <c r="B3507" s="128"/>
      <c r="C3507" s="128"/>
      <c r="D3507" s="145"/>
      <c r="E3507" s="128"/>
      <c r="F3507" s="128"/>
      <c r="G3507" s="128"/>
      <c r="H3507" s="128"/>
      <c r="I3507" s="128"/>
      <c r="J3507" s="138"/>
      <c r="K3507" s="107" t="s">
        <v>14</v>
      </c>
      <c r="L3507" s="108" t="s">
        <v>60</v>
      </c>
      <c r="M3507" s="113" t="s">
        <v>187</v>
      </c>
      <c r="N3507" s="109">
        <v>240</v>
      </c>
      <c r="O3507" s="109">
        <v>3</v>
      </c>
      <c r="P3507" s="109">
        <v>5</v>
      </c>
      <c r="Q3507" s="109" t="s">
        <v>202</v>
      </c>
      <c r="R3507" s="110"/>
      <c r="S3507" s="128"/>
      <c r="T3507" s="128"/>
      <c r="U3507" s="128"/>
      <c r="V3507" s="128"/>
      <c r="W3507" s="128"/>
      <c r="X3507" s="128"/>
      <c r="Y3507" s="128"/>
      <c r="Z3507" s="128"/>
      <c r="AA3507" s="135"/>
    </row>
    <row r="3508" spans="1:31" x14ac:dyDescent="0.2">
      <c r="A3508" s="139" t="s">
        <v>1387</v>
      </c>
      <c r="B3508" s="126" t="s">
        <v>76</v>
      </c>
      <c r="C3508" s="142">
        <v>43666</v>
      </c>
      <c r="D3508" s="143" t="s">
        <v>78</v>
      </c>
      <c r="E3508" s="126"/>
      <c r="F3508" s="126"/>
      <c r="G3508" s="126"/>
      <c r="H3508" s="126"/>
      <c r="I3508" s="126"/>
      <c r="J3508" s="136" t="s">
        <v>79</v>
      </c>
      <c r="K3508" s="100" t="s">
        <v>23</v>
      </c>
      <c r="L3508" s="93" t="s">
        <v>60</v>
      </c>
      <c r="M3508" s="111" t="s">
        <v>189</v>
      </c>
      <c r="N3508" s="101">
        <v>240</v>
      </c>
      <c r="O3508" s="101">
        <v>3</v>
      </c>
      <c r="P3508" s="101">
        <v>65</v>
      </c>
      <c r="Q3508" s="101">
        <v>100</v>
      </c>
      <c r="R3508" s="102"/>
      <c r="S3508" s="126" t="s">
        <v>71</v>
      </c>
      <c r="T3508" s="126">
        <v>3</v>
      </c>
      <c r="U3508" s="126">
        <v>65</v>
      </c>
      <c r="V3508" s="126">
        <v>68</v>
      </c>
      <c r="W3508" s="126">
        <v>25</v>
      </c>
      <c r="X3508" s="126">
        <v>5288.35</v>
      </c>
      <c r="Y3508" s="126" t="s">
        <v>74</v>
      </c>
      <c r="Z3508" s="126"/>
      <c r="AA3508" s="133" t="s">
        <v>85</v>
      </c>
      <c r="AE3508" t="str">
        <f>IF(P3508&gt;U3508,"XXXX","")</f>
        <v/>
      </c>
    </row>
    <row r="3509" spans="1:31" x14ac:dyDescent="0.2">
      <c r="A3509" s="140"/>
      <c r="B3509" s="127"/>
      <c r="C3509" s="127"/>
      <c r="D3509" s="144"/>
      <c r="E3509" s="127"/>
      <c r="F3509" s="127"/>
      <c r="G3509" s="127"/>
      <c r="H3509" s="127"/>
      <c r="I3509" s="127"/>
      <c r="J3509" s="137"/>
      <c r="K3509" s="103" t="s">
        <v>13</v>
      </c>
      <c r="L3509" s="104" t="s">
        <v>60</v>
      </c>
      <c r="M3509" s="112" t="s">
        <v>67</v>
      </c>
      <c r="N3509" s="105">
        <v>240</v>
      </c>
      <c r="O3509" s="105">
        <v>3</v>
      </c>
      <c r="P3509" s="105">
        <v>5</v>
      </c>
      <c r="Q3509" s="105">
        <v>90</v>
      </c>
      <c r="R3509" s="106">
        <v>30</v>
      </c>
      <c r="S3509" s="127"/>
      <c r="T3509" s="127"/>
      <c r="U3509" s="127"/>
      <c r="V3509" s="127"/>
      <c r="W3509" s="127"/>
      <c r="X3509" s="127"/>
      <c r="Y3509" s="127"/>
      <c r="Z3509" s="127"/>
      <c r="AA3509" s="134"/>
    </row>
    <row r="3510" spans="1:31" ht="13.5" thickBot="1" x14ac:dyDescent="0.25">
      <c r="A3510" s="141"/>
      <c r="B3510" s="128"/>
      <c r="C3510" s="128"/>
      <c r="D3510" s="145"/>
      <c r="E3510" s="128"/>
      <c r="F3510" s="128"/>
      <c r="G3510" s="128"/>
      <c r="H3510" s="128"/>
      <c r="I3510" s="128"/>
      <c r="J3510" s="138"/>
      <c r="K3510" s="107" t="s">
        <v>14</v>
      </c>
      <c r="L3510" s="108" t="s">
        <v>60</v>
      </c>
      <c r="M3510" s="113" t="s">
        <v>187</v>
      </c>
      <c r="N3510" s="109">
        <v>240</v>
      </c>
      <c r="O3510" s="109">
        <v>3</v>
      </c>
      <c r="P3510" s="109">
        <v>5</v>
      </c>
      <c r="Q3510" s="109" t="s">
        <v>202</v>
      </c>
      <c r="R3510" s="110"/>
      <c r="S3510" s="128"/>
      <c r="T3510" s="128"/>
      <c r="U3510" s="128"/>
      <c r="V3510" s="128"/>
      <c r="W3510" s="128"/>
      <c r="X3510" s="128"/>
      <c r="Y3510" s="128"/>
      <c r="Z3510" s="128"/>
      <c r="AA3510" s="135"/>
    </row>
    <row r="3511" spans="1:31" x14ac:dyDescent="0.2">
      <c r="A3511" s="139" t="s">
        <v>1388</v>
      </c>
      <c r="B3511" s="126" t="s">
        <v>76</v>
      </c>
      <c r="C3511" s="142">
        <v>43666</v>
      </c>
      <c r="D3511" s="143" t="s">
        <v>78</v>
      </c>
      <c r="E3511" s="126"/>
      <c r="F3511" s="126"/>
      <c r="G3511" s="126"/>
      <c r="H3511" s="126"/>
      <c r="I3511" s="126"/>
      <c r="J3511" s="136" t="s">
        <v>79</v>
      </c>
      <c r="K3511" s="100" t="s">
        <v>23</v>
      </c>
      <c r="L3511" s="93" t="s">
        <v>60</v>
      </c>
      <c r="M3511" s="111" t="s">
        <v>189</v>
      </c>
      <c r="N3511" s="101">
        <v>240</v>
      </c>
      <c r="O3511" s="101">
        <v>3</v>
      </c>
      <c r="P3511" s="101">
        <v>65</v>
      </c>
      <c r="Q3511" s="101">
        <v>110</v>
      </c>
      <c r="R3511" s="102"/>
      <c r="S3511" s="126" t="s">
        <v>71</v>
      </c>
      <c r="T3511" s="126">
        <v>3</v>
      </c>
      <c r="U3511" s="126">
        <v>65</v>
      </c>
      <c r="V3511" s="126">
        <v>68</v>
      </c>
      <c r="W3511" s="126">
        <v>25</v>
      </c>
      <c r="X3511" s="126">
        <v>5288.35</v>
      </c>
      <c r="Y3511" s="126" t="s">
        <v>74</v>
      </c>
      <c r="Z3511" s="126"/>
      <c r="AA3511" s="133" t="s">
        <v>85</v>
      </c>
      <c r="AE3511" t="str">
        <f>IF(P3511&gt;U3511,"XXXX","")</f>
        <v/>
      </c>
    </row>
    <row r="3512" spans="1:31" x14ac:dyDescent="0.2">
      <c r="A3512" s="140"/>
      <c r="B3512" s="127"/>
      <c r="C3512" s="127"/>
      <c r="D3512" s="144"/>
      <c r="E3512" s="127"/>
      <c r="F3512" s="127"/>
      <c r="G3512" s="127"/>
      <c r="H3512" s="127"/>
      <c r="I3512" s="127"/>
      <c r="J3512" s="137"/>
      <c r="K3512" s="103" t="s">
        <v>13</v>
      </c>
      <c r="L3512" s="104" t="s">
        <v>60</v>
      </c>
      <c r="M3512" s="112" t="s">
        <v>67</v>
      </c>
      <c r="N3512" s="105">
        <v>240</v>
      </c>
      <c r="O3512" s="105">
        <v>3</v>
      </c>
      <c r="P3512" s="105">
        <v>5</v>
      </c>
      <c r="Q3512" s="105">
        <v>90</v>
      </c>
      <c r="R3512" s="106">
        <v>30</v>
      </c>
      <c r="S3512" s="127"/>
      <c r="T3512" s="127"/>
      <c r="U3512" s="127"/>
      <c r="V3512" s="127"/>
      <c r="W3512" s="127"/>
      <c r="X3512" s="127"/>
      <c r="Y3512" s="127"/>
      <c r="Z3512" s="127"/>
      <c r="AA3512" s="134"/>
    </row>
    <row r="3513" spans="1:31" ht="13.5" thickBot="1" x14ac:dyDescent="0.25">
      <c r="A3513" s="141"/>
      <c r="B3513" s="128"/>
      <c r="C3513" s="128"/>
      <c r="D3513" s="145"/>
      <c r="E3513" s="128"/>
      <c r="F3513" s="128"/>
      <c r="G3513" s="128"/>
      <c r="H3513" s="128"/>
      <c r="I3513" s="128"/>
      <c r="J3513" s="138"/>
      <c r="K3513" s="107" t="s">
        <v>14</v>
      </c>
      <c r="L3513" s="108" t="s">
        <v>60</v>
      </c>
      <c r="M3513" s="113" t="s">
        <v>187</v>
      </c>
      <c r="N3513" s="109">
        <v>240</v>
      </c>
      <c r="O3513" s="109">
        <v>3</v>
      </c>
      <c r="P3513" s="109">
        <v>5</v>
      </c>
      <c r="Q3513" s="109" t="s">
        <v>202</v>
      </c>
      <c r="R3513" s="110"/>
      <c r="S3513" s="128"/>
      <c r="T3513" s="128"/>
      <c r="U3513" s="128"/>
      <c r="V3513" s="128"/>
      <c r="W3513" s="128"/>
      <c r="X3513" s="128"/>
      <c r="Y3513" s="128"/>
      <c r="Z3513" s="128"/>
      <c r="AA3513" s="135"/>
    </row>
    <row r="3514" spans="1:31" x14ac:dyDescent="0.2">
      <c r="A3514" s="139" t="s">
        <v>1389</v>
      </c>
      <c r="B3514" s="126" t="s">
        <v>76</v>
      </c>
      <c r="C3514" s="142">
        <v>43666</v>
      </c>
      <c r="D3514" s="143" t="s">
        <v>78</v>
      </c>
      <c r="E3514" s="126"/>
      <c r="F3514" s="126"/>
      <c r="G3514" s="126"/>
      <c r="H3514" s="126"/>
      <c r="I3514" s="126"/>
      <c r="J3514" s="136" t="s">
        <v>79</v>
      </c>
      <c r="K3514" s="100" t="s">
        <v>23</v>
      </c>
      <c r="L3514" s="93" t="s">
        <v>60</v>
      </c>
      <c r="M3514" s="111" t="s">
        <v>189</v>
      </c>
      <c r="N3514" s="101">
        <v>240</v>
      </c>
      <c r="O3514" s="101">
        <v>3</v>
      </c>
      <c r="P3514" s="101">
        <v>65</v>
      </c>
      <c r="Q3514" s="101">
        <v>125</v>
      </c>
      <c r="R3514" s="102"/>
      <c r="S3514" s="126" t="s">
        <v>71</v>
      </c>
      <c r="T3514" s="126">
        <v>3</v>
      </c>
      <c r="U3514" s="126">
        <v>65</v>
      </c>
      <c r="V3514" s="126">
        <v>68</v>
      </c>
      <c r="W3514" s="126">
        <v>25</v>
      </c>
      <c r="X3514" s="126">
        <v>5288.35</v>
      </c>
      <c r="Y3514" s="126" t="s">
        <v>74</v>
      </c>
      <c r="Z3514" s="126"/>
      <c r="AA3514" s="133" t="s">
        <v>85</v>
      </c>
      <c r="AE3514" t="str">
        <f>IF(P3514&gt;U3514,"XXXX","")</f>
        <v/>
      </c>
    </row>
    <row r="3515" spans="1:31" x14ac:dyDescent="0.2">
      <c r="A3515" s="140"/>
      <c r="B3515" s="127"/>
      <c r="C3515" s="127"/>
      <c r="D3515" s="144"/>
      <c r="E3515" s="127"/>
      <c r="F3515" s="127"/>
      <c r="G3515" s="127"/>
      <c r="H3515" s="127"/>
      <c r="I3515" s="127"/>
      <c r="J3515" s="137"/>
      <c r="K3515" s="103" t="s">
        <v>13</v>
      </c>
      <c r="L3515" s="104" t="s">
        <v>60</v>
      </c>
      <c r="M3515" s="112" t="s">
        <v>67</v>
      </c>
      <c r="N3515" s="105">
        <v>240</v>
      </c>
      <c r="O3515" s="105">
        <v>3</v>
      </c>
      <c r="P3515" s="105">
        <v>5</v>
      </c>
      <c r="Q3515" s="105">
        <v>90</v>
      </c>
      <c r="R3515" s="106">
        <v>30</v>
      </c>
      <c r="S3515" s="127"/>
      <c r="T3515" s="127"/>
      <c r="U3515" s="127"/>
      <c r="V3515" s="127"/>
      <c r="W3515" s="127"/>
      <c r="X3515" s="127"/>
      <c r="Y3515" s="127"/>
      <c r="Z3515" s="127"/>
      <c r="AA3515" s="134"/>
    </row>
    <row r="3516" spans="1:31" ht="13.5" thickBot="1" x14ac:dyDescent="0.25">
      <c r="A3516" s="141"/>
      <c r="B3516" s="128"/>
      <c r="C3516" s="128"/>
      <c r="D3516" s="145"/>
      <c r="E3516" s="128"/>
      <c r="F3516" s="128"/>
      <c r="G3516" s="128"/>
      <c r="H3516" s="128"/>
      <c r="I3516" s="128"/>
      <c r="J3516" s="138"/>
      <c r="K3516" s="107" t="s">
        <v>14</v>
      </c>
      <c r="L3516" s="108" t="s">
        <v>60</v>
      </c>
      <c r="M3516" s="113" t="s">
        <v>187</v>
      </c>
      <c r="N3516" s="109">
        <v>240</v>
      </c>
      <c r="O3516" s="109">
        <v>3</v>
      </c>
      <c r="P3516" s="109">
        <v>5</v>
      </c>
      <c r="Q3516" s="109" t="s">
        <v>202</v>
      </c>
      <c r="R3516" s="110"/>
      <c r="S3516" s="128"/>
      <c r="T3516" s="128"/>
      <c r="U3516" s="128"/>
      <c r="V3516" s="128"/>
      <c r="W3516" s="128"/>
      <c r="X3516" s="128"/>
      <c r="Y3516" s="128"/>
      <c r="Z3516" s="128"/>
      <c r="AA3516" s="135"/>
    </row>
    <row r="3517" spans="1:31" x14ac:dyDescent="0.2">
      <c r="A3517" s="139" t="s">
        <v>1390</v>
      </c>
      <c r="B3517" s="126" t="s">
        <v>76</v>
      </c>
      <c r="C3517" s="142">
        <v>43666</v>
      </c>
      <c r="D3517" s="143" t="s">
        <v>78</v>
      </c>
      <c r="E3517" s="126"/>
      <c r="F3517" s="126"/>
      <c r="G3517" s="126"/>
      <c r="H3517" s="126"/>
      <c r="I3517" s="126"/>
      <c r="J3517" s="136" t="s">
        <v>79</v>
      </c>
      <c r="K3517" s="100" t="s">
        <v>23</v>
      </c>
      <c r="L3517" s="93" t="s">
        <v>60</v>
      </c>
      <c r="M3517" s="111" t="s">
        <v>189</v>
      </c>
      <c r="N3517" s="101">
        <v>240</v>
      </c>
      <c r="O3517" s="101">
        <v>3</v>
      </c>
      <c r="P3517" s="101">
        <v>65</v>
      </c>
      <c r="Q3517" s="101">
        <v>100</v>
      </c>
      <c r="R3517" s="102"/>
      <c r="S3517" s="126" t="s">
        <v>71</v>
      </c>
      <c r="T3517" s="126">
        <v>3</v>
      </c>
      <c r="U3517" s="126">
        <v>65</v>
      </c>
      <c r="V3517" s="126">
        <v>80</v>
      </c>
      <c r="W3517" s="126">
        <v>30</v>
      </c>
      <c r="X3517" s="126">
        <v>5288.35</v>
      </c>
      <c r="Y3517" s="126" t="s">
        <v>74</v>
      </c>
      <c r="Z3517" s="126"/>
      <c r="AA3517" s="133" t="s">
        <v>85</v>
      </c>
      <c r="AE3517" t="str">
        <f>IF(P3517&gt;U3517,"XXXX","")</f>
        <v/>
      </c>
    </row>
    <row r="3518" spans="1:31" x14ac:dyDescent="0.2">
      <c r="A3518" s="140"/>
      <c r="B3518" s="127"/>
      <c r="C3518" s="127"/>
      <c r="D3518" s="144"/>
      <c r="E3518" s="127"/>
      <c r="F3518" s="127"/>
      <c r="G3518" s="127"/>
      <c r="H3518" s="127"/>
      <c r="I3518" s="127"/>
      <c r="J3518" s="137"/>
      <c r="K3518" s="103" t="s">
        <v>13</v>
      </c>
      <c r="L3518" s="104" t="s">
        <v>60</v>
      </c>
      <c r="M3518" s="112" t="s">
        <v>67</v>
      </c>
      <c r="N3518" s="105">
        <v>240</v>
      </c>
      <c r="O3518" s="105">
        <v>3</v>
      </c>
      <c r="P3518" s="105">
        <v>5</v>
      </c>
      <c r="Q3518" s="105">
        <v>90</v>
      </c>
      <c r="R3518" s="106">
        <v>30</v>
      </c>
      <c r="S3518" s="127"/>
      <c r="T3518" s="127"/>
      <c r="U3518" s="127"/>
      <c r="V3518" s="127"/>
      <c r="W3518" s="127"/>
      <c r="X3518" s="127"/>
      <c r="Y3518" s="127"/>
      <c r="Z3518" s="127"/>
      <c r="AA3518" s="134"/>
    </row>
    <row r="3519" spans="1:31" ht="13.5" thickBot="1" x14ac:dyDescent="0.25">
      <c r="A3519" s="141"/>
      <c r="B3519" s="128"/>
      <c r="C3519" s="128"/>
      <c r="D3519" s="145"/>
      <c r="E3519" s="128"/>
      <c r="F3519" s="128"/>
      <c r="G3519" s="128"/>
      <c r="H3519" s="128"/>
      <c r="I3519" s="128"/>
      <c r="J3519" s="138"/>
      <c r="K3519" s="107" t="s">
        <v>14</v>
      </c>
      <c r="L3519" s="108" t="s">
        <v>60</v>
      </c>
      <c r="M3519" s="113" t="s">
        <v>187</v>
      </c>
      <c r="N3519" s="109">
        <v>240</v>
      </c>
      <c r="O3519" s="109">
        <v>3</v>
      </c>
      <c r="P3519" s="109">
        <v>5</v>
      </c>
      <c r="Q3519" s="109" t="s">
        <v>202</v>
      </c>
      <c r="R3519" s="110"/>
      <c r="S3519" s="128"/>
      <c r="T3519" s="128"/>
      <c r="U3519" s="128"/>
      <c r="V3519" s="128"/>
      <c r="W3519" s="128"/>
      <c r="X3519" s="128"/>
      <c r="Y3519" s="128"/>
      <c r="Z3519" s="128"/>
      <c r="AA3519" s="135"/>
    </row>
    <row r="3520" spans="1:31" x14ac:dyDescent="0.2">
      <c r="A3520" s="139" t="s">
        <v>1391</v>
      </c>
      <c r="B3520" s="126" t="s">
        <v>76</v>
      </c>
      <c r="C3520" s="142">
        <v>43666</v>
      </c>
      <c r="D3520" s="143" t="s">
        <v>78</v>
      </c>
      <c r="E3520" s="126"/>
      <c r="F3520" s="126"/>
      <c r="G3520" s="126"/>
      <c r="H3520" s="126"/>
      <c r="I3520" s="126"/>
      <c r="J3520" s="136" t="s">
        <v>79</v>
      </c>
      <c r="K3520" s="100" t="s">
        <v>23</v>
      </c>
      <c r="L3520" s="93" t="s">
        <v>60</v>
      </c>
      <c r="M3520" s="111" t="s">
        <v>189</v>
      </c>
      <c r="N3520" s="101">
        <v>240</v>
      </c>
      <c r="O3520" s="101">
        <v>3</v>
      </c>
      <c r="P3520" s="101">
        <v>65</v>
      </c>
      <c r="Q3520" s="101">
        <v>110</v>
      </c>
      <c r="R3520" s="102"/>
      <c r="S3520" s="126" t="s">
        <v>71</v>
      </c>
      <c r="T3520" s="126">
        <v>3</v>
      </c>
      <c r="U3520" s="126">
        <v>65</v>
      </c>
      <c r="V3520" s="126">
        <v>80</v>
      </c>
      <c r="W3520" s="126">
        <v>30</v>
      </c>
      <c r="X3520" s="126">
        <v>5288.35</v>
      </c>
      <c r="Y3520" s="126" t="s">
        <v>74</v>
      </c>
      <c r="Z3520" s="126"/>
      <c r="AA3520" s="133" t="s">
        <v>85</v>
      </c>
      <c r="AE3520" t="str">
        <f>IF(P3520&gt;U3520,"XXXX","")</f>
        <v/>
      </c>
    </row>
    <row r="3521" spans="1:31" x14ac:dyDescent="0.2">
      <c r="A3521" s="140"/>
      <c r="B3521" s="127"/>
      <c r="C3521" s="127"/>
      <c r="D3521" s="144"/>
      <c r="E3521" s="127"/>
      <c r="F3521" s="127"/>
      <c r="G3521" s="127"/>
      <c r="H3521" s="127"/>
      <c r="I3521" s="127"/>
      <c r="J3521" s="137"/>
      <c r="K3521" s="103" t="s">
        <v>13</v>
      </c>
      <c r="L3521" s="104" t="s">
        <v>60</v>
      </c>
      <c r="M3521" s="112" t="s">
        <v>67</v>
      </c>
      <c r="N3521" s="105">
        <v>240</v>
      </c>
      <c r="O3521" s="105">
        <v>3</v>
      </c>
      <c r="P3521" s="105">
        <v>5</v>
      </c>
      <c r="Q3521" s="105">
        <v>90</v>
      </c>
      <c r="R3521" s="106">
        <v>30</v>
      </c>
      <c r="S3521" s="127"/>
      <c r="T3521" s="127"/>
      <c r="U3521" s="127"/>
      <c r="V3521" s="127"/>
      <c r="W3521" s="127"/>
      <c r="X3521" s="127"/>
      <c r="Y3521" s="127"/>
      <c r="Z3521" s="127"/>
      <c r="AA3521" s="134"/>
    </row>
    <row r="3522" spans="1:31" ht="13.5" thickBot="1" x14ac:dyDescent="0.25">
      <c r="A3522" s="141"/>
      <c r="B3522" s="128"/>
      <c r="C3522" s="128"/>
      <c r="D3522" s="145"/>
      <c r="E3522" s="128"/>
      <c r="F3522" s="128"/>
      <c r="G3522" s="128"/>
      <c r="H3522" s="128"/>
      <c r="I3522" s="128"/>
      <c r="J3522" s="138"/>
      <c r="K3522" s="107" t="s">
        <v>14</v>
      </c>
      <c r="L3522" s="108" t="s">
        <v>60</v>
      </c>
      <c r="M3522" s="113" t="s">
        <v>187</v>
      </c>
      <c r="N3522" s="109">
        <v>240</v>
      </c>
      <c r="O3522" s="109">
        <v>3</v>
      </c>
      <c r="P3522" s="109">
        <v>5</v>
      </c>
      <c r="Q3522" s="109" t="s">
        <v>202</v>
      </c>
      <c r="R3522" s="110"/>
      <c r="S3522" s="128"/>
      <c r="T3522" s="128"/>
      <c r="U3522" s="128"/>
      <c r="V3522" s="128"/>
      <c r="W3522" s="128"/>
      <c r="X3522" s="128"/>
      <c r="Y3522" s="128"/>
      <c r="Z3522" s="128"/>
      <c r="AA3522" s="135"/>
    </row>
    <row r="3523" spans="1:31" x14ac:dyDescent="0.2">
      <c r="A3523" s="139" t="s">
        <v>1392</v>
      </c>
      <c r="B3523" s="126" t="s">
        <v>76</v>
      </c>
      <c r="C3523" s="142">
        <v>43666</v>
      </c>
      <c r="D3523" s="143" t="s">
        <v>78</v>
      </c>
      <c r="E3523" s="126"/>
      <c r="F3523" s="126"/>
      <c r="G3523" s="126"/>
      <c r="H3523" s="126"/>
      <c r="I3523" s="126"/>
      <c r="J3523" s="136" t="s">
        <v>79</v>
      </c>
      <c r="K3523" s="100" t="s">
        <v>23</v>
      </c>
      <c r="L3523" s="93" t="s">
        <v>60</v>
      </c>
      <c r="M3523" s="111" t="s">
        <v>189</v>
      </c>
      <c r="N3523" s="101">
        <v>240</v>
      </c>
      <c r="O3523" s="101">
        <v>3</v>
      </c>
      <c r="P3523" s="101">
        <v>65</v>
      </c>
      <c r="Q3523" s="101">
        <v>125</v>
      </c>
      <c r="R3523" s="102"/>
      <c r="S3523" s="126" t="s">
        <v>71</v>
      </c>
      <c r="T3523" s="126">
        <v>3</v>
      </c>
      <c r="U3523" s="126">
        <v>65</v>
      </c>
      <c r="V3523" s="126">
        <v>80</v>
      </c>
      <c r="W3523" s="126">
        <v>30</v>
      </c>
      <c r="X3523" s="126">
        <v>5288.35</v>
      </c>
      <c r="Y3523" s="126" t="s">
        <v>74</v>
      </c>
      <c r="Z3523" s="126"/>
      <c r="AA3523" s="133" t="s">
        <v>85</v>
      </c>
      <c r="AE3523" t="str">
        <f>IF(P3523&gt;U3523,"XXXX","")</f>
        <v/>
      </c>
    </row>
    <row r="3524" spans="1:31" x14ac:dyDescent="0.2">
      <c r="A3524" s="140"/>
      <c r="B3524" s="127"/>
      <c r="C3524" s="127"/>
      <c r="D3524" s="144"/>
      <c r="E3524" s="127"/>
      <c r="F3524" s="127"/>
      <c r="G3524" s="127"/>
      <c r="H3524" s="127"/>
      <c r="I3524" s="127"/>
      <c r="J3524" s="137"/>
      <c r="K3524" s="103" t="s">
        <v>13</v>
      </c>
      <c r="L3524" s="104" t="s">
        <v>60</v>
      </c>
      <c r="M3524" s="112" t="s">
        <v>67</v>
      </c>
      <c r="N3524" s="105">
        <v>240</v>
      </c>
      <c r="O3524" s="105">
        <v>3</v>
      </c>
      <c r="P3524" s="105">
        <v>5</v>
      </c>
      <c r="Q3524" s="105">
        <v>90</v>
      </c>
      <c r="R3524" s="106">
        <v>30</v>
      </c>
      <c r="S3524" s="127"/>
      <c r="T3524" s="127"/>
      <c r="U3524" s="127"/>
      <c r="V3524" s="127"/>
      <c r="W3524" s="127"/>
      <c r="X3524" s="127"/>
      <c r="Y3524" s="127"/>
      <c r="Z3524" s="127"/>
      <c r="AA3524" s="134"/>
    </row>
    <row r="3525" spans="1:31" ht="13.5" thickBot="1" x14ac:dyDescent="0.25">
      <c r="A3525" s="141"/>
      <c r="B3525" s="128"/>
      <c r="C3525" s="128"/>
      <c r="D3525" s="145"/>
      <c r="E3525" s="128"/>
      <c r="F3525" s="128"/>
      <c r="G3525" s="128"/>
      <c r="H3525" s="128"/>
      <c r="I3525" s="128"/>
      <c r="J3525" s="138"/>
      <c r="K3525" s="107" t="s">
        <v>14</v>
      </c>
      <c r="L3525" s="108" t="s">
        <v>60</v>
      </c>
      <c r="M3525" s="113" t="s">
        <v>187</v>
      </c>
      <c r="N3525" s="109">
        <v>240</v>
      </c>
      <c r="O3525" s="109">
        <v>3</v>
      </c>
      <c r="P3525" s="109">
        <v>5</v>
      </c>
      <c r="Q3525" s="109" t="s">
        <v>202</v>
      </c>
      <c r="R3525" s="110"/>
      <c r="S3525" s="128"/>
      <c r="T3525" s="128"/>
      <c r="U3525" s="128"/>
      <c r="V3525" s="128"/>
      <c r="W3525" s="128"/>
      <c r="X3525" s="128"/>
      <c r="Y3525" s="128"/>
      <c r="Z3525" s="128"/>
      <c r="AA3525" s="135"/>
    </row>
    <row r="3526" spans="1:31" x14ac:dyDescent="0.2">
      <c r="A3526" s="139" t="s">
        <v>1393</v>
      </c>
      <c r="B3526" s="126" t="s">
        <v>76</v>
      </c>
      <c r="C3526" s="142">
        <v>43666</v>
      </c>
      <c r="D3526" s="143" t="s">
        <v>78</v>
      </c>
      <c r="E3526" s="126"/>
      <c r="F3526" s="126"/>
      <c r="G3526" s="126"/>
      <c r="H3526" s="126"/>
      <c r="I3526" s="126"/>
      <c r="J3526" s="136" t="s">
        <v>79</v>
      </c>
      <c r="K3526" s="100" t="s">
        <v>23</v>
      </c>
      <c r="L3526" s="93" t="s">
        <v>60</v>
      </c>
      <c r="M3526" s="111" t="s">
        <v>189</v>
      </c>
      <c r="N3526" s="101">
        <v>480</v>
      </c>
      <c r="O3526" s="101">
        <v>3</v>
      </c>
      <c r="P3526" s="101">
        <v>25</v>
      </c>
      <c r="Q3526" s="101">
        <v>50</v>
      </c>
      <c r="R3526" s="102"/>
      <c r="S3526" s="126" t="s">
        <v>72</v>
      </c>
      <c r="T3526" s="126">
        <v>3</v>
      </c>
      <c r="U3526" s="126">
        <v>25</v>
      </c>
      <c r="V3526" s="126">
        <v>40</v>
      </c>
      <c r="W3526" s="126">
        <v>30</v>
      </c>
      <c r="X3526" s="126">
        <v>5288.35</v>
      </c>
      <c r="Y3526" s="126" t="s">
        <v>74</v>
      </c>
      <c r="Z3526" s="126"/>
      <c r="AA3526" s="133" t="s">
        <v>85</v>
      </c>
      <c r="AE3526" t="str">
        <f>IF(P3526&gt;U3526,"XXXX","")</f>
        <v/>
      </c>
    </row>
    <row r="3527" spans="1:31" x14ac:dyDescent="0.2">
      <c r="A3527" s="140"/>
      <c r="B3527" s="127"/>
      <c r="C3527" s="127"/>
      <c r="D3527" s="144"/>
      <c r="E3527" s="127"/>
      <c r="F3527" s="127"/>
      <c r="G3527" s="127"/>
      <c r="H3527" s="127"/>
      <c r="I3527" s="127"/>
      <c r="J3527" s="137"/>
      <c r="K3527" s="103" t="s">
        <v>13</v>
      </c>
      <c r="L3527" s="104" t="s">
        <v>60</v>
      </c>
      <c r="M3527" s="112" t="s">
        <v>67</v>
      </c>
      <c r="N3527" s="105">
        <v>480</v>
      </c>
      <c r="O3527" s="105">
        <v>3</v>
      </c>
      <c r="P3527" s="105">
        <v>5</v>
      </c>
      <c r="Q3527" s="105">
        <v>90</v>
      </c>
      <c r="R3527" s="106">
        <v>50</v>
      </c>
      <c r="S3527" s="127"/>
      <c r="T3527" s="127"/>
      <c r="U3527" s="127"/>
      <c r="V3527" s="127"/>
      <c r="W3527" s="127"/>
      <c r="X3527" s="127"/>
      <c r="Y3527" s="127"/>
      <c r="Z3527" s="127"/>
      <c r="AA3527" s="134"/>
    </row>
    <row r="3528" spans="1:31" ht="13.5" thickBot="1" x14ac:dyDescent="0.25">
      <c r="A3528" s="141"/>
      <c r="B3528" s="128"/>
      <c r="C3528" s="128"/>
      <c r="D3528" s="145"/>
      <c r="E3528" s="128"/>
      <c r="F3528" s="128"/>
      <c r="G3528" s="128"/>
      <c r="H3528" s="128"/>
      <c r="I3528" s="128"/>
      <c r="J3528" s="138"/>
      <c r="K3528" s="107" t="s">
        <v>14</v>
      </c>
      <c r="L3528" s="108" t="s">
        <v>60</v>
      </c>
      <c r="M3528" s="113" t="s">
        <v>186</v>
      </c>
      <c r="N3528" s="109">
        <v>480</v>
      </c>
      <c r="O3528" s="109">
        <v>3</v>
      </c>
      <c r="P3528" s="109">
        <v>5</v>
      </c>
      <c r="Q3528" s="109" t="s">
        <v>201</v>
      </c>
      <c r="R3528" s="110"/>
      <c r="S3528" s="128"/>
      <c r="T3528" s="128"/>
      <c r="U3528" s="128"/>
      <c r="V3528" s="128"/>
      <c r="W3528" s="128"/>
      <c r="X3528" s="128"/>
      <c r="Y3528" s="128"/>
      <c r="Z3528" s="128"/>
      <c r="AA3528" s="135"/>
    </row>
    <row r="3529" spans="1:31" x14ac:dyDescent="0.2">
      <c r="A3529" s="139" t="s">
        <v>1394</v>
      </c>
      <c r="B3529" s="126" t="s">
        <v>76</v>
      </c>
      <c r="C3529" s="142">
        <v>43666</v>
      </c>
      <c r="D3529" s="143" t="s">
        <v>78</v>
      </c>
      <c r="E3529" s="126"/>
      <c r="F3529" s="126"/>
      <c r="G3529" s="126"/>
      <c r="H3529" s="126"/>
      <c r="I3529" s="126"/>
      <c r="J3529" s="136" t="s">
        <v>79</v>
      </c>
      <c r="K3529" s="100" t="s">
        <v>23</v>
      </c>
      <c r="L3529" s="93" t="s">
        <v>60</v>
      </c>
      <c r="M3529" s="111" t="s">
        <v>189</v>
      </c>
      <c r="N3529" s="101">
        <v>480</v>
      </c>
      <c r="O3529" s="101">
        <v>3</v>
      </c>
      <c r="P3529" s="101">
        <v>25</v>
      </c>
      <c r="Q3529" s="101">
        <v>60</v>
      </c>
      <c r="R3529" s="102"/>
      <c r="S3529" s="126" t="s">
        <v>72</v>
      </c>
      <c r="T3529" s="126">
        <v>3</v>
      </c>
      <c r="U3529" s="126">
        <v>25</v>
      </c>
      <c r="V3529" s="126">
        <v>40</v>
      </c>
      <c r="W3529" s="126">
        <v>30</v>
      </c>
      <c r="X3529" s="126">
        <v>5288.35</v>
      </c>
      <c r="Y3529" s="126" t="s">
        <v>74</v>
      </c>
      <c r="Z3529" s="126"/>
      <c r="AA3529" s="133" t="s">
        <v>85</v>
      </c>
      <c r="AE3529" t="str">
        <f>IF(P3529&gt;U3529,"XXXX","")</f>
        <v/>
      </c>
    </row>
    <row r="3530" spans="1:31" x14ac:dyDescent="0.2">
      <c r="A3530" s="140"/>
      <c r="B3530" s="127"/>
      <c r="C3530" s="127"/>
      <c r="D3530" s="144"/>
      <c r="E3530" s="127"/>
      <c r="F3530" s="127"/>
      <c r="G3530" s="127"/>
      <c r="H3530" s="127"/>
      <c r="I3530" s="127"/>
      <c r="J3530" s="137"/>
      <c r="K3530" s="103" t="s">
        <v>13</v>
      </c>
      <c r="L3530" s="104" t="s">
        <v>60</v>
      </c>
      <c r="M3530" s="112" t="s">
        <v>67</v>
      </c>
      <c r="N3530" s="105">
        <v>480</v>
      </c>
      <c r="O3530" s="105">
        <v>3</v>
      </c>
      <c r="P3530" s="105">
        <v>5</v>
      </c>
      <c r="Q3530" s="105">
        <v>90</v>
      </c>
      <c r="R3530" s="106">
        <v>50</v>
      </c>
      <c r="S3530" s="127"/>
      <c r="T3530" s="127"/>
      <c r="U3530" s="127"/>
      <c r="V3530" s="127"/>
      <c r="W3530" s="127"/>
      <c r="X3530" s="127"/>
      <c r="Y3530" s="127"/>
      <c r="Z3530" s="127"/>
      <c r="AA3530" s="134"/>
    </row>
    <row r="3531" spans="1:31" ht="13.5" thickBot="1" x14ac:dyDescent="0.25">
      <c r="A3531" s="141"/>
      <c r="B3531" s="128"/>
      <c r="C3531" s="128"/>
      <c r="D3531" s="145"/>
      <c r="E3531" s="128"/>
      <c r="F3531" s="128"/>
      <c r="G3531" s="128"/>
      <c r="H3531" s="128"/>
      <c r="I3531" s="128"/>
      <c r="J3531" s="138"/>
      <c r="K3531" s="107" t="s">
        <v>14</v>
      </c>
      <c r="L3531" s="108" t="s">
        <v>60</v>
      </c>
      <c r="M3531" s="113" t="s">
        <v>186</v>
      </c>
      <c r="N3531" s="109">
        <v>480</v>
      </c>
      <c r="O3531" s="109">
        <v>3</v>
      </c>
      <c r="P3531" s="109">
        <v>5</v>
      </c>
      <c r="Q3531" s="109" t="s">
        <v>201</v>
      </c>
      <c r="R3531" s="110"/>
      <c r="S3531" s="128"/>
      <c r="T3531" s="128"/>
      <c r="U3531" s="128"/>
      <c r="V3531" s="128"/>
      <c r="W3531" s="128"/>
      <c r="X3531" s="128"/>
      <c r="Y3531" s="128"/>
      <c r="Z3531" s="128"/>
      <c r="AA3531" s="135"/>
    </row>
    <row r="3532" spans="1:31" x14ac:dyDescent="0.2">
      <c r="A3532" s="139" t="s">
        <v>1395</v>
      </c>
      <c r="B3532" s="126" t="s">
        <v>76</v>
      </c>
      <c r="C3532" s="142">
        <v>43666</v>
      </c>
      <c r="D3532" s="143" t="s">
        <v>78</v>
      </c>
      <c r="E3532" s="126"/>
      <c r="F3532" s="126"/>
      <c r="G3532" s="126"/>
      <c r="H3532" s="126"/>
      <c r="I3532" s="126"/>
      <c r="J3532" s="136" t="s">
        <v>79</v>
      </c>
      <c r="K3532" s="100" t="s">
        <v>23</v>
      </c>
      <c r="L3532" s="93" t="s">
        <v>60</v>
      </c>
      <c r="M3532" s="111" t="s">
        <v>189</v>
      </c>
      <c r="N3532" s="101">
        <v>480</v>
      </c>
      <c r="O3532" s="101">
        <v>3</v>
      </c>
      <c r="P3532" s="101">
        <v>25</v>
      </c>
      <c r="Q3532" s="101">
        <v>70</v>
      </c>
      <c r="R3532" s="102"/>
      <c r="S3532" s="126" t="s">
        <v>72</v>
      </c>
      <c r="T3532" s="126">
        <v>3</v>
      </c>
      <c r="U3532" s="126">
        <v>25</v>
      </c>
      <c r="V3532" s="126">
        <v>40</v>
      </c>
      <c r="W3532" s="126">
        <v>30</v>
      </c>
      <c r="X3532" s="126">
        <v>5288.35</v>
      </c>
      <c r="Y3532" s="126" t="s">
        <v>74</v>
      </c>
      <c r="Z3532" s="126"/>
      <c r="AA3532" s="133" t="s">
        <v>85</v>
      </c>
      <c r="AE3532" t="str">
        <f>IF(P3532&gt;U3532,"XXXX","")</f>
        <v/>
      </c>
    </row>
    <row r="3533" spans="1:31" x14ac:dyDescent="0.2">
      <c r="A3533" s="140"/>
      <c r="B3533" s="127"/>
      <c r="C3533" s="127"/>
      <c r="D3533" s="144"/>
      <c r="E3533" s="127"/>
      <c r="F3533" s="127"/>
      <c r="G3533" s="127"/>
      <c r="H3533" s="127"/>
      <c r="I3533" s="127"/>
      <c r="J3533" s="137"/>
      <c r="K3533" s="103" t="s">
        <v>13</v>
      </c>
      <c r="L3533" s="104" t="s">
        <v>60</v>
      </c>
      <c r="M3533" s="112" t="s">
        <v>67</v>
      </c>
      <c r="N3533" s="105">
        <v>480</v>
      </c>
      <c r="O3533" s="105">
        <v>3</v>
      </c>
      <c r="P3533" s="105">
        <v>5</v>
      </c>
      <c r="Q3533" s="105">
        <v>90</v>
      </c>
      <c r="R3533" s="106">
        <v>50</v>
      </c>
      <c r="S3533" s="127"/>
      <c r="T3533" s="127"/>
      <c r="U3533" s="127"/>
      <c r="V3533" s="127"/>
      <c r="W3533" s="127"/>
      <c r="X3533" s="127"/>
      <c r="Y3533" s="127"/>
      <c r="Z3533" s="127"/>
      <c r="AA3533" s="134"/>
    </row>
    <row r="3534" spans="1:31" ht="13.5" thickBot="1" x14ac:dyDescent="0.25">
      <c r="A3534" s="141"/>
      <c r="B3534" s="128"/>
      <c r="C3534" s="128"/>
      <c r="D3534" s="145"/>
      <c r="E3534" s="128"/>
      <c r="F3534" s="128"/>
      <c r="G3534" s="128"/>
      <c r="H3534" s="128"/>
      <c r="I3534" s="128"/>
      <c r="J3534" s="138"/>
      <c r="K3534" s="107" t="s">
        <v>14</v>
      </c>
      <c r="L3534" s="108" t="s">
        <v>60</v>
      </c>
      <c r="M3534" s="113" t="s">
        <v>186</v>
      </c>
      <c r="N3534" s="109">
        <v>480</v>
      </c>
      <c r="O3534" s="109">
        <v>3</v>
      </c>
      <c r="P3534" s="109">
        <v>5</v>
      </c>
      <c r="Q3534" s="109" t="s">
        <v>201</v>
      </c>
      <c r="R3534" s="110"/>
      <c r="S3534" s="128"/>
      <c r="T3534" s="128"/>
      <c r="U3534" s="128"/>
      <c r="V3534" s="128"/>
      <c r="W3534" s="128"/>
      <c r="X3534" s="128"/>
      <c r="Y3534" s="128"/>
      <c r="Z3534" s="128"/>
      <c r="AA3534" s="135"/>
    </row>
    <row r="3535" spans="1:31" x14ac:dyDescent="0.2">
      <c r="A3535" s="139" t="s">
        <v>1396</v>
      </c>
      <c r="B3535" s="126" t="s">
        <v>76</v>
      </c>
      <c r="C3535" s="142">
        <v>43666</v>
      </c>
      <c r="D3535" s="143" t="s">
        <v>78</v>
      </c>
      <c r="E3535" s="126"/>
      <c r="F3535" s="126"/>
      <c r="G3535" s="126"/>
      <c r="H3535" s="126"/>
      <c r="I3535" s="126"/>
      <c r="J3535" s="136" t="s">
        <v>79</v>
      </c>
      <c r="K3535" s="100" t="s">
        <v>23</v>
      </c>
      <c r="L3535" s="93" t="s">
        <v>60</v>
      </c>
      <c r="M3535" s="111" t="s">
        <v>189</v>
      </c>
      <c r="N3535" s="101">
        <v>480</v>
      </c>
      <c r="O3535" s="101">
        <v>3</v>
      </c>
      <c r="P3535" s="101">
        <v>25</v>
      </c>
      <c r="Q3535" s="101">
        <v>80</v>
      </c>
      <c r="R3535" s="102"/>
      <c r="S3535" s="126" t="s">
        <v>72</v>
      </c>
      <c r="T3535" s="126">
        <v>3</v>
      </c>
      <c r="U3535" s="126">
        <v>25</v>
      </c>
      <c r="V3535" s="126">
        <v>40</v>
      </c>
      <c r="W3535" s="126">
        <v>30</v>
      </c>
      <c r="X3535" s="126">
        <v>5288.35</v>
      </c>
      <c r="Y3535" s="126" t="s">
        <v>74</v>
      </c>
      <c r="Z3535" s="126"/>
      <c r="AA3535" s="133" t="s">
        <v>85</v>
      </c>
      <c r="AE3535" t="str">
        <f>IF(P3535&gt;U3535,"XXXX","")</f>
        <v/>
      </c>
    </row>
    <row r="3536" spans="1:31" x14ac:dyDescent="0.2">
      <c r="A3536" s="140"/>
      <c r="B3536" s="127"/>
      <c r="C3536" s="127"/>
      <c r="D3536" s="144"/>
      <c r="E3536" s="127"/>
      <c r="F3536" s="127"/>
      <c r="G3536" s="127"/>
      <c r="H3536" s="127"/>
      <c r="I3536" s="127"/>
      <c r="J3536" s="137"/>
      <c r="K3536" s="103" t="s">
        <v>13</v>
      </c>
      <c r="L3536" s="104" t="s">
        <v>60</v>
      </c>
      <c r="M3536" s="112" t="s">
        <v>67</v>
      </c>
      <c r="N3536" s="105">
        <v>480</v>
      </c>
      <c r="O3536" s="105">
        <v>3</v>
      </c>
      <c r="P3536" s="105">
        <v>5</v>
      </c>
      <c r="Q3536" s="105">
        <v>90</v>
      </c>
      <c r="R3536" s="106">
        <v>50</v>
      </c>
      <c r="S3536" s="127"/>
      <c r="T3536" s="127"/>
      <c r="U3536" s="127"/>
      <c r="V3536" s="127"/>
      <c r="W3536" s="127"/>
      <c r="X3536" s="127"/>
      <c r="Y3536" s="127"/>
      <c r="Z3536" s="127"/>
      <c r="AA3536" s="134"/>
    </row>
    <row r="3537" spans="1:31" ht="13.5" thickBot="1" x14ac:dyDescent="0.25">
      <c r="A3537" s="141"/>
      <c r="B3537" s="128"/>
      <c r="C3537" s="128"/>
      <c r="D3537" s="145"/>
      <c r="E3537" s="128"/>
      <c r="F3537" s="128"/>
      <c r="G3537" s="128"/>
      <c r="H3537" s="128"/>
      <c r="I3537" s="128"/>
      <c r="J3537" s="138"/>
      <c r="K3537" s="107" t="s">
        <v>14</v>
      </c>
      <c r="L3537" s="108" t="s">
        <v>60</v>
      </c>
      <c r="M3537" s="113" t="s">
        <v>186</v>
      </c>
      <c r="N3537" s="109">
        <v>480</v>
      </c>
      <c r="O3537" s="109">
        <v>3</v>
      </c>
      <c r="P3537" s="109">
        <v>5</v>
      </c>
      <c r="Q3537" s="109" t="s">
        <v>201</v>
      </c>
      <c r="R3537" s="110"/>
      <c r="S3537" s="128"/>
      <c r="T3537" s="128"/>
      <c r="U3537" s="128"/>
      <c r="V3537" s="128"/>
      <c r="W3537" s="128"/>
      <c r="X3537" s="128"/>
      <c r="Y3537" s="128"/>
      <c r="Z3537" s="128"/>
      <c r="AA3537" s="135"/>
    </row>
    <row r="3538" spans="1:31" x14ac:dyDescent="0.2">
      <c r="A3538" s="139" t="s">
        <v>1397</v>
      </c>
      <c r="B3538" s="126" t="s">
        <v>76</v>
      </c>
      <c r="C3538" s="142">
        <v>43666</v>
      </c>
      <c r="D3538" s="143" t="s">
        <v>78</v>
      </c>
      <c r="E3538" s="126"/>
      <c r="F3538" s="126"/>
      <c r="G3538" s="126"/>
      <c r="H3538" s="126"/>
      <c r="I3538" s="126"/>
      <c r="J3538" s="136" t="s">
        <v>79</v>
      </c>
      <c r="K3538" s="100" t="s">
        <v>23</v>
      </c>
      <c r="L3538" s="93" t="s">
        <v>60</v>
      </c>
      <c r="M3538" s="111" t="s">
        <v>189</v>
      </c>
      <c r="N3538" s="101">
        <v>480</v>
      </c>
      <c r="O3538" s="101">
        <v>3</v>
      </c>
      <c r="P3538" s="101">
        <v>25</v>
      </c>
      <c r="Q3538" s="101">
        <v>90</v>
      </c>
      <c r="R3538" s="102"/>
      <c r="S3538" s="126" t="s">
        <v>72</v>
      </c>
      <c r="T3538" s="126">
        <v>3</v>
      </c>
      <c r="U3538" s="126">
        <v>25</v>
      </c>
      <c r="V3538" s="126">
        <v>40</v>
      </c>
      <c r="W3538" s="126">
        <v>30</v>
      </c>
      <c r="X3538" s="126">
        <v>5288.35</v>
      </c>
      <c r="Y3538" s="126" t="s">
        <v>74</v>
      </c>
      <c r="Z3538" s="126"/>
      <c r="AA3538" s="133" t="s">
        <v>85</v>
      </c>
      <c r="AE3538" t="str">
        <f>IF(P3538&gt;U3538,"XXXX","")</f>
        <v/>
      </c>
    </row>
    <row r="3539" spans="1:31" x14ac:dyDescent="0.2">
      <c r="A3539" s="140"/>
      <c r="B3539" s="127"/>
      <c r="C3539" s="127"/>
      <c r="D3539" s="144"/>
      <c r="E3539" s="127"/>
      <c r="F3539" s="127"/>
      <c r="G3539" s="127"/>
      <c r="H3539" s="127"/>
      <c r="I3539" s="127"/>
      <c r="J3539" s="137"/>
      <c r="K3539" s="103" t="s">
        <v>13</v>
      </c>
      <c r="L3539" s="104" t="s">
        <v>60</v>
      </c>
      <c r="M3539" s="112" t="s">
        <v>67</v>
      </c>
      <c r="N3539" s="105">
        <v>480</v>
      </c>
      <c r="O3539" s="105">
        <v>3</v>
      </c>
      <c r="P3539" s="105">
        <v>5</v>
      </c>
      <c r="Q3539" s="105">
        <v>90</v>
      </c>
      <c r="R3539" s="106">
        <v>50</v>
      </c>
      <c r="S3539" s="127"/>
      <c r="T3539" s="127"/>
      <c r="U3539" s="127"/>
      <c r="V3539" s="127"/>
      <c r="W3539" s="127"/>
      <c r="X3539" s="127"/>
      <c r="Y3539" s="127"/>
      <c r="Z3539" s="127"/>
      <c r="AA3539" s="134"/>
    </row>
    <row r="3540" spans="1:31" ht="13.5" thickBot="1" x14ac:dyDescent="0.25">
      <c r="A3540" s="141"/>
      <c r="B3540" s="128"/>
      <c r="C3540" s="128"/>
      <c r="D3540" s="145"/>
      <c r="E3540" s="128"/>
      <c r="F3540" s="128"/>
      <c r="G3540" s="128"/>
      <c r="H3540" s="128"/>
      <c r="I3540" s="128"/>
      <c r="J3540" s="138"/>
      <c r="K3540" s="107" t="s">
        <v>14</v>
      </c>
      <c r="L3540" s="108" t="s">
        <v>60</v>
      </c>
      <c r="M3540" s="113" t="s">
        <v>186</v>
      </c>
      <c r="N3540" s="109">
        <v>480</v>
      </c>
      <c r="O3540" s="109">
        <v>3</v>
      </c>
      <c r="P3540" s="109">
        <v>5</v>
      </c>
      <c r="Q3540" s="109" t="s">
        <v>201</v>
      </c>
      <c r="R3540" s="110"/>
      <c r="S3540" s="128"/>
      <c r="T3540" s="128"/>
      <c r="U3540" s="128"/>
      <c r="V3540" s="128"/>
      <c r="W3540" s="128"/>
      <c r="X3540" s="128"/>
      <c r="Y3540" s="128"/>
      <c r="Z3540" s="128"/>
      <c r="AA3540" s="135"/>
    </row>
    <row r="3541" spans="1:31" x14ac:dyDescent="0.2">
      <c r="A3541" s="139" t="s">
        <v>1398</v>
      </c>
      <c r="B3541" s="126" t="s">
        <v>76</v>
      </c>
      <c r="C3541" s="142">
        <v>43666</v>
      </c>
      <c r="D3541" s="143" t="s">
        <v>78</v>
      </c>
      <c r="E3541" s="126"/>
      <c r="F3541" s="126"/>
      <c r="G3541" s="126"/>
      <c r="H3541" s="126"/>
      <c r="I3541" s="126"/>
      <c r="J3541" s="136" t="s">
        <v>79</v>
      </c>
      <c r="K3541" s="100" t="s">
        <v>23</v>
      </c>
      <c r="L3541" s="93" t="s">
        <v>60</v>
      </c>
      <c r="M3541" s="111" t="s">
        <v>189</v>
      </c>
      <c r="N3541" s="101">
        <v>480</v>
      </c>
      <c r="O3541" s="101">
        <v>3</v>
      </c>
      <c r="P3541" s="101">
        <v>25</v>
      </c>
      <c r="Q3541" s="101">
        <v>100</v>
      </c>
      <c r="R3541" s="102"/>
      <c r="S3541" s="126" t="s">
        <v>72</v>
      </c>
      <c r="T3541" s="126">
        <v>3</v>
      </c>
      <c r="U3541" s="126">
        <v>25</v>
      </c>
      <c r="V3541" s="126">
        <v>40</v>
      </c>
      <c r="W3541" s="126">
        <v>30</v>
      </c>
      <c r="X3541" s="126">
        <v>5288.35</v>
      </c>
      <c r="Y3541" s="126" t="s">
        <v>74</v>
      </c>
      <c r="Z3541" s="126"/>
      <c r="AA3541" s="133" t="s">
        <v>85</v>
      </c>
      <c r="AE3541" t="str">
        <f>IF(P3541&gt;U3541,"XXXX","")</f>
        <v/>
      </c>
    </row>
    <row r="3542" spans="1:31" x14ac:dyDescent="0.2">
      <c r="A3542" s="140"/>
      <c r="B3542" s="127"/>
      <c r="C3542" s="127"/>
      <c r="D3542" s="144"/>
      <c r="E3542" s="127"/>
      <c r="F3542" s="127"/>
      <c r="G3542" s="127"/>
      <c r="H3542" s="127"/>
      <c r="I3542" s="127"/>
      <c r="J3542" s="137"/>
      <c r="K3542" s="103" t="s">
        <v>13</v>
      </c>
      <c r="L3542" s="104" t="s">
        <v>60</v>
      </c>
      <c r="M3542" s="112" t="s">
        <v>67</v>
      </c>
      <c r="N3542" s="105">
        <v>480</v>
      </c>
      <c r="O3542" s="105">
        <v>3</v>
      </c>
      <c r="P3542" s="105">
        <v>5</v>
      </c>
      <c r="Q3542" s="105">
        <v>90</v>
      </c>
      <c r="R3542" s="106">
        <v>50</v>
      </c>
      <c r="S3542" s="127"/>
      <c r="T3542" s="127"/>
      <c r="U3542" s="127"/>
      <c r="V3542" s="127"/>
      <c r="W3542" s="127"/>
      <c r="X3542" s="127"/>
      <c r="Y3542" s="127"/>
      <c r="Z3542" s="127"/>
      <c r="AA3542" s="134"/>
    </row>
    <row r="3543" spans="1:31" ht="13.5" thickBot="1" x14ac:dyDescent="0.25">
      <c r="A3543" s="141"/>
      <c r="B3543" s="128"/>
      <c r="C3543" s="128"/>
      <c r="D3543" s="145"/>
      <c r="E3543" s="128"/>
      <c r="F3543" s="128"/>
      <c r="G3543" s="128"/>
      <c r="H3543" s="128"/>
      <c r="I3543" s="128"/>
      <c r="J3543" s="138"/>
      <c r="K3543" s="107" t="s">
        <v>14</v>
      </c>
      <c r="L3543" s="108" t="s">
        <v>60</v>
      </c>
      <c r="M3543" s="113" t="s">
        <v>186</v>
      </c>
      <c r="N3543" s="109">
        <v>480</v>
      </c>
      <c r="O3543" s="109">
        <v>3</v>
      </c>
      <c r="P3543" s="109">
        <v>5</v>
      </c>
      <c r="Q3543" s="109" t="s">
        <v>201</v>
      </c>
      <c r="R3543" s="110"/>
      <c r="S3543" s="128"/>
      <c r="T3543" s="128"/>
      <c r="U3543" s="128"/>
      <c r="V3543" s="128"/>
      <c r="W3543" s="128"/>
      <c r="X3543" s="128"/>
      <c r="Y3543" s="128"/>
      <c r="Z3543" s="128"/>
      <c r="AA3543" s="135"/>
    </row>
    <row r="3544" spans="1:31" x14ac:dyDescent="0.2">
      <c r="A3544" s="139" t="s">
        <v>1399</v>
      </c>
      <c r="B3544" s="126" t="s">
        <v>76</v>
      </c>
      <c r="C3544" s="142">
        <v>43666</v>
      </c>
      <c r="D3544" s="143" t="s">
        <v>78</v>
      </c>
      <c r="E3544" s="126"/>
      <c r="F3544" s="126"/>
      <c r="G3544" s="126"/>
      <c r="H3544" s="126"/>
      <c r="I3544" s="126"/>
      <c r="J3544" s="136" t="s">
        <v>79</v>
      </c>
      <c r="K3544" s="100" t="s">
        <v>23</v>
      </c>
      <c r="L3544" s="93" t="s">
        <v>60</v>
      </c>
      <c r="M3544" s="111" t="s">
        <v>189</v>
      </c>
      <c r="N3544" s="101">
        <v>480</v>
      </c>
      <c r="O3544" s="101">
        <v>3</v>
      </c>
      <c r="P3544" s="101">
        <v>25</v>
      </c>
      <c r="Q3544" s="101">
        <v>110</v>
      </c>
      <c r="R3544" s="102"/>
      <c r="S3544" s="126" t="s">
        <v>72</v>
      </c>
      <c r="T3544" s="126">
        <v>3</v>
      </c>
      <c r="U3544" s="126">
        <v>25</v>
      </c>
      <c r="V3544" s="126">
        <v>40</v>
      </c>
      <c r="W3544" s="126">
        <v>30</v>
      </c>
      <c r="X3544" s="126">
        <v>5288.35</v>
      </c>
      <c r="Y3544" s="126" t="s">
        <v>74</v>
      </c>
      <c r="Z3544" s="126"/>
      <c r="AA3544" s="133" t="s">
        <v>85</v>
      </c>
      <c r="AE3544" t="str">
        <f>IF(P3544&gt;U3544,"XXXX","")</f>
        <v/>
      </c>
    </row>
    <row r="3545" spans="1:31" x14ac:dyDescent="0.2">
      <c r="A3545" s="140"/>
      <c r="B3545" s="127"/>
      <c r="C3545" s="127"/>
      <c r="D3545" s="144"/>
      <c r="E3545" s="127"/>
      <c r="F3545" s="127"/>
      <c r="G3545" s="127"/>
      <c r="H3545" s="127"/>
      <c r="I3545" s="127"/>
      <c r="J3545" s="137"/>
      <c r="K3545" s="103" t="s">
        <v>13</v>
      </c>
      <c r="L3545" s="104" t="s">
        <v>60</v>
      </c>
      <c r="M3545" s="112" t="s">
        <v>67</v>
      </c>
      <c r="N3545" s="105">
        <v>480</v>
      </c>
      <c r="O3545" s="105">
        <v>3</v>
      </c>
      <c r="P3545" s="105">
        <v>5</v>
      </c>
      <c r="Q3545" s="105">
        <v>90</v>
      </c>
      <c r="R3545" s="106">
        <v>50</v>
      </c>
      <c r="S3545" s="127"/>
      <c r="T3545" s="127"/>
      <c r="U3545" s="127"/>
      <c r="V3545" s="127"/>
      <c r="W3545" s="127"/>
      <c r="X3545" s="127"/>
      <c r="Y3545" s="127"/>
      <c r="Z3545" s="127"/>
      <c r="AA3545" s="134"/>
    </row>
    <row r="3546" spans="1:31" ht="13.5" thickBot="1" x14ac:dyDescent="0.25">
      <c r="A3546" s="141"/>
      <c r="B3546" s="128"/>
      <c r="C3546" s="128"/>
      <c r="D3546" s="145"/>
      <c r="E3546" s="128"/>
      <c r="F3546" s="128"/>
      <c r="G3546" s="128"/>
      <c r="H3546" s="128"/>
      <c r="I3546" s="128"/>
      <c r="J3546" s="138"/>
      <c r="K3546" s="107" t="s">
        <v>14</v>
      </c>
      <c r="L3546" s="108" t="s">
        <v>60</v>
      </c>
      <c r="M3546" s="113" t="s">
        <v>186</v>
      </c>
      <c r="N3546" s="109">
        <v>480</v>
      </c>
      <c r="O3546" s="109">
        <v>3</v>
      </c>
      <c r="P3546" s="109">
        <v>5</v>
      </c>
      <c r="Q3546" s="109" t="s">
        <v>201</v>
      </c>
      <c r="R3546" s="110"/>
      <c r="S3546" s="128"/>
      <c r="T3546" s="128"/>
      <c r="U3546" s="128"/>
      <c r="V3546" s="128"/>
      <c r="W3546" s="128"/>
      <c r="X3546" s="128"/>
      <c r="Y3546" s="128"/>
      <c r="Z3546" s="128"/>
      <c r="AA3546" s="135"/>
    </row>
    <row r="3547" spans="1:31" x14ac:dyDescent="0.2">
      <c r="A3547" s="139" t="s">
        <v>1400</v>
      </c>
      <c r="B3547" s="126" t="s">
        <v>76</v>
      </c>
      <c r="C3547" s="142">
        <v>43666</v>
      </c>
      <c r="D3547" s="143" t="s">
        <v>78</v>
      </c>
      <c r="E3547" s="126"/>
      <c r="F3547" s="126"/>
      <c r="G3547" s="126"/>
      <c r="H3547" s="126"/>
      <c r="I3547" s="126"/>
      <c r="J3547" s="136" t="s">
        <v>79</v>
      </c>
      <c r="K3547" s="100" t="s">
        <v>23</v>
      </c>
      <c r="L3547" s="93" t="s">
        <v>60</v>
      </c>
      <c r="M3547" s="111" t="s">
        <v>189</v>
      </c>
      <c r="N3547" s="101">
        <v>480</v>
      </c>
      <c r="O3547" s="101">
        <v>3</v>
      </c>
      <c r="P3547" s="101">
        <v>25</v>
      </c>
      <c r="Q3547" s="101">
        <v>125</v>
      </c>
      <c r="R3547" s="102"/>
      <c r="S3547" s="126" t="s">
        <v>72</v>
      </c>
      <c r="T3547" s="126">
        <v>3</v>
      </c>
      <c r="U3547" s="126">
        <v>25</v>
      </c>
      <c r="V3547" s="126">
        <v>40</v>
      </c>
      <c r="W3547" s="126">
        <v>30</v>
      </c>
      <c r="X3547" s="126">
        <v>5288.35</v>
      </c>
      <c r="Y3547" s="126" t="s">
        <v>74</v>
      </c>
      <c r="Z3547" s="126"/>
      <c r="AA3547" s="133" t="s">
        <v>85</v>
      </c>
      <c r="AE3547" t="str">
        <f>IF(P3547&gt;U3547,"XXXX","")</f>
        <v/>
      </c>
    </row>
    <row r="3548" spans="1:31" x14ac:dyDescent="0.2">
      <c r="A3548" s="140"/>
      <c r="B3548" s="127"/>
      <c r="C3548" s="127"/>
      <c r="D3548" s="144"/>
      <c r="E3548" s="127"/>
      <c r="F3548" s="127"/>
      <c r="G3548" s="127"/>
      <c r="H3548" s="127"/>
      <c r="I3548" s="127"/>
      <c r="J3548" s="137"/>
      <c r="K3548" s="103" t="s">
        <v>13</v>
      </c>
      <c r="L3548" s="104" t="s">
        <v>60</v>
      </c>
      <c r="M3548" s="112" t="s">
        <v>67</v>
      </c>
      <c r="N3548" s="105">
        <v>480</v>
      </c>
      <c r="O3548" s="105">
        <v>3</v>
      </c>
      <c r="P3548" s="105">
        <v>5</v>
      </c>
      <c r="Q3548" s="105">
        <v>90</v>
      </c>
      <c r="R3548" s="106">
        <v>50</v>
      </c>
      <c r="S3548" s="127"/>
      <c r="T3548" s="127"/>
      <c r="U3548" s="127"/>
      <c r="V3548" s="127"/>
      <c r="W3548" s="127"/>
      <c r="X3548" s="127"/>
      <c r="Y3548" s="127"/>
      <c r="Z3548" s="127"/>
      <c r="AA3548" s="134"/>
    </row>
    <row r="3549" spans="1:31" ht="13.5" thickBot="1" x14ac:dyDescent="0.25">
      <c r="A3549" s="141"/>
      <c r="B3549" s="128"/>
      <c r="C3549" s="128"/>
      <c r="D3549" s="145"/>
      <c r="E3549" s="128"/>
      <c r="F3549" s="128"/>
      <c r="G3549" s="128"/>
      <c r="H3549" s="128"/>
      <c r="I3549" s="128"/>
      <c r="J3549" s="138"/>
      <c r="K3549" s="107" t="s">
        <v>14</v>
      </c>
      <c r="L3549" s="108" t="s">
        <v>60</v>
      </c>
      <c r="M3549" s="113" t="s">
        <v>186</v>
      </c>
      <c r="N3549" s="109">
        <v>480</v>
      </c>
      <c r="O3549" s="109">
        <v>3</v>
      </c>
      <c r="P3549" s="109">
        <v>5</v>
      </c>
      <c r="Q3549" s="109" t="s">
        <v>201</v>
      </c>
      <c r="R3549" s="110"/>
      <c r="S3549" s="128"/>
      <c r="T3549" s="128"/>
      <c r="U3549" s="128"/>
      <c r="V3549" s="128"/>
      <c r="W3549" s="128"/>
      <c r="X3549" s="128"/>
      <c r="Y3549" s="128"/>
      <c r="Z3549" s="128"/>
      <c r="AA3549" s="135"/>
    </row>
    <row r="3550" spans="1:31" x14ac:dyDescent="0.2">
      <c r="A3550" s="139" t="s">
        <v>1401</v>
      </c>
      <c r="B3550" s="126" t="s">
        <v>76</v>
      </c>
      <c r="C3550" s="142">
        <v>43666</v>
      </c>
      <c r="D3550" s="143" t="s">
        <v>78</v>
      </c>
      <c r="E3550" s="126"/>
      <c r="F3550" s="126"/>
      <c r="G3550" s="126"/>
      <c r="H3550" s="126"/>
      <c r="I3550" s="126"/>
      <c r="J3550" s="136" t="s">
        <v>79</v>
      </c>
      <c r="K3550" s="100" t="s">
        <v>23</v>
      </c>
      <c r="L3550" s="93" t="s">
        <v>60</v>
      </c>
      <c r="M3550" s="111" t="s">
        <v>189</v>
      </c>
      <c r="N3550" s="101">
        <v>480</v>
      </c>
      <c r="O3550" s="101">
        <v>3</v>
      </c>
      <c r="P3550" s="101">
        <v>25</v>
      </c>
      <c r="Q3550" s="101">
        <v>70</v>
      </c>
      <c r="R3550" s="102"/>
      <c r="S3550" s="126" t="s">
        <v>72</v>
      </c>
      <c r="T3550" s="126">
        <v>3</v>
      </c>
      <c r="U3550" s="126">
        <v>25</v>
      </c>
      <c r="V3550" s="126">
        <v>52</v>
      </c>
      <c r="W3550" s="126">
        <v>40</v>
      </c>
      <c r="X3550" s="126">
        <v>5288.35</v>
      </c>
      <c r="Y3550" s="126" t="s">
        <v>74</v>
      </c>
      <c r="Z3550" s="126"/>
      <c r="AA3550" s="133" t="s">
        <v>85</v>
      </c>
      <c r="AE3550" t="str">
        <f>IF(P3550&gt;U3550,"XXXX","")</f>
        <v/>
      </c>
    </row>
    <row r="3551" spans="1:31" x14ac:dyDescent="0.2">
      <c r="A3551" s="140"/>
      <c r="B3551" s="127"/>
      <c r="C3551" s="127"/>
      <c r="D3551" s="144"/>
      <c r="E3551" s="127"/>
      <c r="F3551" s="127"/>
      <c r="G3551" s="127"/>
      <c r="H3551" s="127"/>
      <c r="I3551" s="127"/>
      <c r="J3551" s="137"/>
      <c r="K3551" s="103" t="s">
        <v>13</v>
      </c>
      <c r="L3551" s="104" t="s">
        <v>60</v>
      </c>
      <c r="M3551" s="112" t="s">
        <v>67</v>
      </c>
      <c r="N3551" s="105">
        <v>480</v>
      </c>
      <c r="O3551" s="105">
        <v>3</v>
      </c>
      <c r="P3551" s="105">
        <v>5</v>
      </c>
      <c r="Q3551" s="105">
        <v>90</v>
      </c>
      <c r="R3551" s="106">
        <v>50</v>
      </c>
      <c r="S3551" s="127"/>
      <c r="T3551" s="127"/>
      <c r="U3551" s="127"/>
      <c r="V3551" s="127"/>
      <c r="W3551" s="127"/>
      <c r="X3551" s="127"/>
      <c r="Y3551" s="127"/>
      <c r="Z3551" s="127"/>
      <c r="AA3551" s="134"/>
    </row>
    <row r="3552" spans="1:31" ht="13.5" thickBot="1" x14ac:dyDescent="0.25">
      <c r="A3552" s="141"/>
      <c r="B3552" s="128"/>
      <c r="C3552" s="128"/>
      <c r="D3552" s="145"/>
      <c r="E3552" s="128"/>
      <c r="F3552" s="128"/>
      <c r="G3552" s="128"/>
      <c r="H3552" s="128"/>
      <c r="I3552" s="128"/>
      <c r="J3552" s="138"/>
      <c r="K3552" s="107" t="s">
        <v>14</v>
      </c>
      <c r="L3552" s="108" t="s">
        <v>60</v>
      </c>
      <c r="M3552" s="113" t="s">
        <v>186</v>
      </c>
      <c r="N3552" s="109">
        <v>480</v>
      </c>
      <c r="O3552" s="109">
        <v>3</v>
      </c>
      <c r="P3552" s="109">
        <v>5</v>
      </c>
      <c r="Q3552" s="109" t="s">
        <v>201</v>
      </c>
      <c r="R3552" s="110"/>
      <c r="S3552" s="128"/>
      <c r="T3552" s="128"/>
      <c r="U3552" s="128"/>
      <c r="V3552" s="128"/>
      <c r="W3552" s="128"/>
      <c r="X3552" s="128"/>
      <c r="Y3552" s="128"/>
      <c r="Z3552" s="128"/>
      <c r="AA3552" s="135"/>
    </row>
    <row r="3553" spans="1:31" x14ac:dyDescent="0.2">
      <c r="A3553" s="139" t="s">
        <v>1402</v>
      </c>
      <c r="B3553" s="126" t="s">
        <v>76</v>
      </c>
      <c r="C3553" s="142">
        <v>43666</v>
      </c>
      <c r="D3553" s="143" t="s">
        <v>78</v>
      </c>
      <c r="E3553" s="126"/>
      <c r="F3553" s="126"/>
      <c r="G3553" s="126"/>
      <c r="H3553" s="126"/>
      <c r="I3553" s="126"/>
      <c r="J3553" s="136" t="s">
        <v>79</v>
      </c>
      <c r="K3553" s="100" t="s">
        <v>23</v>
      </c>
      <c r="L3553" s="93" t="s">
        <v>60</v>
      </c>
      <c r="M3553" s="111" t="s">
        <v>189</v>
      </c>
      <c r="N3553" s="101">
        <v>480</v>
      </c>
      <c r="O3553" s="101">
        <v>3</v>
      </c>
      <c r="P3553" s="101">
        <v>25</v>
      </c>
      <c r="Q3553" s="101">
        <v>80</v>
      </c>
      <c r="R3553" s="102"/>
      <c r="S3553" s="126" t="s">
        <v>72</v>
      </c>
      <c r="T3553" s="126">
        <v>3</v>
      </c>
      <c r="U3553" s="126">
        <v>25</v>
      </c>
      <c r="V3553" s="126">
        <v>52</v>
      </c>
      <c r="W3553" s="126">
        <v>40</v>
      </c>
      <c r="X3553" s="126">
        <v>5288.35</v>
      </c>
      <c r="Y3553" s="126" t="s">
        <v>74</v>
      </c>
      <c r="Z3553" s="126"/>
      <c r="AA3553" s="133" t="s">
        <v>85</v>
      </c>
      <c r="AE3553" t="str">
        <f>IF(P3553&gt;U3553,"XXXX","")</f>
        <v/>
      </c>
    </row>
    <row r="3554" spans="1:31" x14ac:dyDescent="0.2">
      <c r="A3554" s="140"/>
      <c r="B3554" s="127"/>
      <c r="C3554" s="127"/>
      <c r="D3554" s="144"/>
      <c r="E3554" s="127"/>
      <c r="F3554" s="127"/>
      <c r="G3554" s="127"/>
      <c r="H3554" s="127"/>
      <c r="I3554" s="127"/>
      <c r="J3554" s="137"/>
      <c r="K3554" s="103" t="s">
        <v>13</v>
      </c>
      <c r="L3554" s="104" t="s">
        <v>60</v>
      </c>
      <c r="M3554" s="112" t="s">
        <v>67</v>
      </c>
      <c r="N3554" s="105">
        <v>480</v>
      </c>
      <c r="O3554" s="105">
        <v>3</v>
      </c>
      <c r="P3554" s="105">
        <v>5</v>
      </c>
      <c r="Q3554" s="105">
        <v>90</v>
      </c>
      <c r="R3554" s="106">
        <v>50</v>
      </c>
      <c r="S3554" s="127"/>
      <c r="T3554" s="127"/>
      <c r="U3554" s="127"/>
      <c r="V3554" s="127"/>
      <c r="W3554" s="127"/>
      <c r="X3554" s="127"/>
      <c r="Y3554" s="127"/>
      <c r="Z3554" s="127"/>
      <c r="AA3554" s="134"/>
    </row>
    <row r="3555" spans="1:31" ht="13.5" thickBot="1" x14ac:dyDescent="0.25">
      <c r="A3555" s="141"/>
      <c r="B3555" s="128"/>
      <c r="C3555" s="128"/>
      <c r="D3555" s="145"/>
      <c r="E3555" s="128"/>
      <c r="F3555" s="128"/>
      <c r="G3555" s="128"/>
      <c r="H3555" s="128"/>
      <c r="I3555" s="128"/>
      <c r="J3555" s="138"/>
      <c r="K3555" s="107" t="s">
        <v>14</v>
      </c>
      <c r="L3555" s="108" t="s">
        <v>60</v>
      </c>
      <c r="M3555" s="113" t="s">
        <v>186</v>
      </c>
      <c r="N3555" s="109">
        <v>480</v>
      </c>
      <c r="O3555" s="109">
        <v>3</v>
      </c>
      <c r="P3555" s="109">
        <v>5</v>
      </c>
      <c r="Q3555" s="109" t="s">
        <v>201</v>
      </c>
      <c r="R3555" s="110"/>
      <c r="S3555" s="128"/>
      <c r="T3555" s="128"/>
      <c r="U3555" s="128"/>
      <c r="V3555" s="128"/>
      <c r="W3555" s="128"/>
      <c r="X3555" s="128"/>
      <c r="Y3555" s="128"/>
      <c r="Z3555" s="128"/>
      <c r="AA3555" s="135"/>
    </row>
    <row r="3556" spans="1:31" x14ac:dyDescent="0.2">
      <c r="A3556" s="139" t="s">
        <v>1403</v>
      </c>
      <c r="B3556" s="126" t="s">
        <v>76</v>
      </c>
      <c r="C3556" s="142">
        <v>43666</v>
      </c>
      <c r="D3556" s="143" t="s">
        <v>78</v>
      </c>
      <c r="E3556" s="126"/>
      <c r="F3556" s="126"/>
      <c r="G3556" s="126"/>
      <c r="H3556" s="126"/>
      <c r="I3556" s="126"/>
      <c r="J3556" s="136" t="s">
        <v>79</v>
      </c>
      <c r="K3556" s="100" t="s">
        <v>23</v>
      </c>
      <c r="L3556" s="93" t="s">
        <v>60</v>
      </c>
      <c r="M3556" s="111" t="s">
        <v>189</v>
      </c>
      <c r="N3556" s="101">
        <v>480</v>
      </c>
      <c r="O3556" s="101">
        <v>3</v>
      </c>
      <c r="P3556" s="101">
        <v>25</v>
      </c>
      <c r="Q3556" s="101">
        <v>90</v>
      </c>
      <c r="R3556" s="102"/>
      <c r="S3556" s="126" t="s">
        <v>72</v>
      </c>
      <c r="T3556" s="126">
        <v>3</v>
      </c>
      <c r="U3556" s="126">
        <v>25</v>
      </c>
      <c r="V3556" s="126">
        <v>52</v>
      </c>
      <c r="W3556" s="126">
        <v>40</v>
      </c>
      <c r="X3556" s="126">
        <v>5288.35</v>
      </c>
      <c r="Y3556" s="126" t="s">
        <v>74</v>
      </c>
      <c r="Z3556" s="126"/>
      <c r="AA3556" s="133" t="s">
        <v>85</v>
      </c>
      <c r="AE3556" t="str">
        <f>IF(P3556&gt;U3556,"XXXX","")</f>
        <v/>
      </c>
    </row>
    <row r="3557" spans="1:31" x14ac:dyDescent="0.2">
      <c r="A3557" s="140"/>
      <c r="B3557" s="127"/>
      <c r="C3557" s="127"/>
      <c r="D3557" s="144"/>
      <c r="E3557" s="127"/>
      <c r="F3557" s="127"/>
      <c r="G3557" s="127"/>
      <c r="H3557" s="127"/>
      <c r="I3557" s="127"/>
      <c r="J3557" s="137"/>
      <c r="K3557" s="103" t="s">
        <v>13</v>
      </c>
      <c r="L3557" s="104" t="s">
        <v>60</v>
      </c>
      <c r="M3557" s="112" t="s">
        <v>67</v>
      </c>
      <c r="N3557" s="105">
        <v>480</v>
      </c>
      <c r="O3557" s="105">
        <v>3</v>
      </c>
      <c r="P3557" s="105">
        <v>5</v>
      </c>
      <c r="Q3557" s="105">
        <v>90</v>
      </c>
      <c r="R3557" s="106">
        <v>50</v>
      </c>
      <c r="S3557" s="127"/>
      <c r="T3557" s="127"/>
      <c r="U3557" s="127"/>
      <c r="V3557" s="127"/>
      <c r="W3557" s="127"/>
      <c r="X3557" s="127"/>
      <c r="Y3557" s="127"/>
      <c r="Z3557" s="127"/>
      <c r="AA3557" s="134"/>
    </row>
    <row r="3558" spans="1:31" ht="13.5" thickBot="1" x14ac:dyDescent="0.25">
      <c r="A3558" s="141"/>
      <c r="B3558" s="128"/>
      <c r="C3558" s="128"/>
      <c r="D3558" s="145"/>
      <c r="E3558" s="128"/>
      <c r="F3558" s="128"/>
      <c r="G3558" s="128"/>
      <c r="H3558" s="128"/>
      <c r="I3558" s="128"/>
      <c r="J3558" s="138"/>
      <c r="K3558" s="107" t="s">
        <v>14</v>
      </c>
      <c r="L3558" s="108" t="s">
        <v>60</v>
      </c>
      <c r="M3558" s="113" t="s">
        <v>186</v>
      </c>
      <c r="N3558" s="109">
        <v>480</v>
      </c>
      <c r="O3558" s="109">
        <v>3</v>
      </c>
      <c r="P3558" s="109">
        <v>5</v>
      </c>
      <c r="Q3558" s="109" t="s">
        <v>201</v>
      </c>
      <c r="R3558" s="110"/>
      <c r="S3558" s="128"/>
      <c r="T3558" s="128"/>
      <c r="U3558" s="128"/>
      <c r="V3558" s="128"/>
      <c r="W3558" s="128"/>
      <c r="X3558" s="128"/>
      <c r="Y3558" s="128"/>
      <c r="Z3558" s="128"/>
      <c r="AA3558" s="135"/>
    </row>
    <row r="3559" spans="1:31" x14ac:dyDescent="0.2">
      <c r="A3559" s="139" t="s">
        <v>1404</v>
      </c>
      <c r="B3559" s="126" t="s">
        <v>76</v>
      </c>
      <c r="C3559" s="142">
        <v>43666</v>
      </c>
      <c r="D3559" s="143" t="s">
        <v>78</v>
      </c>
      <c r="E3559" s="126"/>
      <c r="F3559" s="126"/>
      <c r="G3559" s="126"/>
      <c r="H3559" s="126"/>
      <c r="I3559" s="126"/>
      <c r="J3559" s="136" t="s">
        <v>79</v>
      </c>
      <c r="K3559" s="100" t="s">
        <v>23</v>
      </c>
      <c r="L3559" s="93" t="s">
        <v>60</v>
      </c>
      <c r="M3559" s="111" t="s">
        <v>189</v>
      </c>
      <c r="N3559" s="101">
        <v>480</v>
      </c>
      <c r="O3559" s="101">
        <v>3</v>
      </c>
      <c r="P3559" s="101">
        <v>25</v>
      </c>
      <c r="Q3559" s="101">
        <v>100</v>
      </c>
      <c r="R3559" s="102"/>
      <c r="S3559" s="126" t="s">
        <v>72</v>
      </c>
      <c r="T3559" s="126">
        <v>3</v>
      </c>
      <c r="U3559" s="126">
        <v>25</v>
      </c>
      <c r="V3559" s="126">
        <v>52</v>
      </c>
      <c r="W3559" s="126">
        <v>40</v>
      </c>
      <c r="X3559" s="126">
        <v>5288.35</v>
      </c>
      <c r="Y3559" s="126" t="s">
        <v>74</v>
      </c>
      <c r="Z3559" s="126"/>
      <c r="AA3559" s="133" t="s">
        <v>85</v>
      </c>
      <c r="AE3559" t="str">
        <f>IF(P3559&gt;U3559,"XXXX","")</f>
        <v/>
      </c>
    </row>
    <row r="3560" spans="1:31" x14ac:dyDescent="0.2">
      <c r="A3560" s="140"/>
      <c r="B3560" s="127"/>
      <c r="C3560" s="127"/>
      <c r="D3560" s="144"/>
      <c r="E3560" s="127"/>
      <c r="F3560" s="127"/>
      <c r="G3560" s="127"/>
      <c r="H3560" s="127"/>
      <c r="I3560" s="127"/>
      <c r="J3560" s="137"/>
      <c r="K3560" s="103" t="s">
        <v>13</v>
      </c>
      <c r="L3560" s="104" t="s">
        <v>60</v>
      </c>
      <c r="M3560" s="112" t="s">
        <v>67</v>
      </c>
      <c r="N3560" s="105">
        <v>480</v>
      </c>
      <c r="O3560" s="105">
        <v>3</v>
      </c>
      <c r="P3560" s="105">
        <v>5</v>
      </c>
      <c r="Q3560" s="105">
        <v>90</v>
      </c>
      <c r="R3560" s="106">
        <v>50</v>
      </c>
      <c r="S3560" s="127"/>
      <c r="T3560" s="127"/>
      <c r="U3560" s="127"/>
      <c r="V3560" s="127"/>
      <c r="W3560" s="127"/>
      <c r="X3560" s="127"/>
      <c r="Y3560" s="127"/>
      <c r="Z3560" s="127"/>
      <c r="AA3560" s="134"/>
    </row>
    <row r="3561" spans="1:31" ht="13.5" thickBot="1" x14ac:dyDescent="0.25">
      <c r="A3561" s="141"/>
      <c r="B3561" s="128"/>
      <c r="C3561" s="128"/>
      <c r="D3561" s="145"/>
      <c r="E3561" s="128"/>
      <c r="F3561" s="128"/>
      <c r="G3561" s="128"/>
      <c r="H3561" s="128"/>
      <c r="I3561" s="128"/>
      <c r="J3561" s="138"/>
      <c r="K3561" s="107" t="s">
        <v>14</v>
      </c>
      <c r="L3561" s="108" t="s">
        <v>60</v>
      </c>
      <c r="M3561" s="113" t="s">
        <v>186</v>
      </c>
      <c r="N3561" s="109">
        <v>480</v>
      </c>
      <c r="O3561" s="109">
        <v>3</v>
      </c>
      <c r="P3561" s="109">
        <v>5</v>
      </c>
      <c r="Q3561" s="109" t="s">
        <v>201</v>
      </c>
      <c r="R3561" s="110"/>
      <c r="S3561" s="128"/>
      <c r="T3561" s="128"/>
      <c r="U3561" s="128"/>
      <c r="V3561" s="128"/>
      <c r="W3561" s="128"/>
      <c r="X3561" s="128"/>
      <c r="Y3561" s="128"/>
      <c r="Z3561" s="128"/>
      <c r="AA3561" s="135"/>
    </row>
    <row r="3562" spans="1:31" x14ac:dyDescent="0.2">
      <c r="A3562" s="139" t="s">
        <v>1405</v>
      </c>
      <c r="B3562" s="126" t="s">
        <v>76</v>
      </c>
      <c r="C3562" s="142">
        <v>43666</v>
      </c>
      <c r="D3562" s="143" t="s">
        <v>78</v>
      </c>
      <c r="E3562" s="126"/>
      <c r="F3562" s="126"/>
      <c r="G3562" s="126"/>
      <c r="H3562" s="126"/>
      <c r="I3562" s="126"/>
      <c r="J3562" s="136" t="s">
        <v>79</v>
      </c>
      <c r="K3562" s="100" t="s">
        <v>23</v>
      </c>
      <c r="L3562" s="93" t="s">
        <v>60</v>
      </c>
      <c r="M3562" s="111" t="s">
        <v>189</v>
      </c>
      <c r="N3562" s="101">
        <v>480</v>
      </c>
      <c r="O3562" s="101">
        <v>3</v>
      </c>
      <c r="P3562" s="101">
        <v>25</v>
      </c>
      <c r="Q3562" s="101">
        <v>110</v>
      </c>
      <c r="R3562" s="102"/>
      <c r="S3562" s="126" t="s">
        <v>72</v>
      </c>
      <c r="T3562" s="126">
        <v>3</v>
      </c>
      <c r="U3562" s="126">
        <v>25</v>
      </c>
      <c r="V3562" s="126">
        <v>52</v>
      </c>
      <c r="W3562" s="126">
        <v>40</v>
      </c>
      <c r="X3562" s="126">
        <v>5288.35</v>
      </c>
      <c r="Y3562" s="126" t="s">
        <v>74</v>
      </c>
      <c r="Z3562" s="126"/>
      <c r="AA3562" s="133" t="s">
        <v>85</v>
      </c>
      <c r="AE3562" t="str">
        <f>IF(P3562&gt;U3562,"XXXX","")</f>
        <v/>
      </c>
    </row>
    <row r="3563" spans="1:31" x14ac:dyDescent="0.2">
      <c r="A3563" s="140"/>
      <c r="B3563" s="127"/>
      <c r="C3563" s="127"/>
      <c r="D3563" s="144"/>
      <c r="E3563" s="127"/>
      <c r="F3563" s="127"/>
      <c r="G3563" s="127"/>
      <c r="H3563" s="127"/>
      <c r="I3563" s="127"/>
      <c r="J3563" s="137"/>
      <c r="K3563" s="103" t="s">
        <v>13</v>
      </c>
      <c r="L3563" s="104" t="s">
        <v>60</v>
      </c>
      <c r="M3563" s="112" t="s">
        <v>67</v>
      </c>
      <c r="N3563" s="105">
        <v>480</v>
      </c>
      <c r="O3563" s="105">
        <v>3</v>
      </c>
      <c r="P3563" s="105">
        <v>5</v>
      </c>
      <c r="Q3563" s="105">
        <v>90</v>
      </c>
      <c r="R3563" s="106">
        <v>50</v>
      </c>
      <c r="S3563" s="127"/>
      <c r="T3563" s="127"/>
      <c r="U3563" s="127"/>
      <c r="V3563" s="127"/>
      <c r="W3563" s="127"/>
      <c r="X3563" s="127"/>
      <c r="Y3563" s="127"/>
      <c r="Z3563" s="127"/>
      <c r="AA3563" s="134"/>
    </row>
    <row r="3564" spans="1:31" ht="13.5" thickBot="1" x14ac:dyDescent="0.25">
      <c r="A3564" s="141"/>
      <c r="B3564" s="128"/>
      <c r="C3564" s="128"/>
      <c r="D3564" s="145"/>
      <c r="E3564" s="128"/>
      <c r="F3564" s="128"/>
      <c r="G3564" s="128"/>
      <c r="H3564" s="128"/>
      <c r="I3564" s="128"/>
      <c r="J3564" s="138"/>
      <c r="K3564" s="107" t="s">
        <v>14</v>
      </c>
      <c r="L3564" s="108" t="s">
        <v>60</v>
      </c>
      <c r="M3564" s="113" t="s">
        <v>186</v>
      </c>
      <c r="N3564" s="109">
        <v>480</v>
      </c>
      <c r="O3564" s="109">
        <v>3</v>
      </c>
      <c r="P3564" s="109">
        <v>5</v>
      </c>
      <c r="Q3564" s="109" t="s">
        <v>201</v>
      </c>
      <c r="R3564" s="110"/>
      <c r="S3564" s="128"/>
      <c r="T3564" s="128"/>
      <c r="U3564" s="128"/>
      <c r="V3564" s="128"/>
      <c r="W3564" s="128"/>
      <c r="X3564" s="128"/>
      <c r="Y3564" s="128"/>
      <c r="Z3564" s="128"/>
      <c r="AA3564" s="135"/>
    </row>
    <row r="3565" spans="1:31" x14ac:dyDescent="0.2">
      <c r="A3565" s="139" t="s">
        <v>1406</v>
      </c>
      <c r="B3565" s="126" t="s">
        <v>76</v>
      </c>
      <c r="C3565" s="142">
        <v>43666</v>
      </c>
      <c r="D3565" s="143" t="s">
        <v>78</v>
      </c>
      <c r="E3565" s="126"/>
      <c r="F3565" s="126"/>
      <c r="G3565" s="126"/>
      <c r="H3565" s="126"/>
      <c r="I3565" s="126"/>
      <c r="J3565" s="136" t="s">
        <v>79</v>
      </c>
      <c r="K3565" s="100" t="s">
        <v>23</v>
      </c>
      <c r="L3565" s="93" t="s">
        <v>60</v>
      </c>
      <c r="M3565" s="111" t="s">
        <v>189</v>
      </c>
      <c r="N3565" s="101">
        <v>480</v>
      </c>
      <c r="O3565" s="101">
        <v>3</v>
      </c>
      <c r="P3565" s="101">
        <v>25</v>
      </c>
      <c r="Q3565" s="101">
        <v>125</v>
      </c>
      <c r="R3565" s="102"/>
      <c r="S3565" s="126" t="s">
        <v>72</v>
      </c>
      <c r="T3565" s="126">
        <v>3</v>
      </c>
      <c r="U3565" s="126">
        <v>25</v>
      </c>
      <c r="V3565" s="126">
        <v>52</v>
      </c>
      <c r="W3565" s="126">
        <v>40</v>
      </c>
      <c r="X3565" s="126">
        <v>5288.35</v>
      </c>
      <c r="Y3565" s="126" t="s">
        <v>74</v>
      </c>
      <c r="Z3565" s="126"/>
      <c r="AA3565" s="133" t="s">
        <v>85</v>
      </c>
      <c r="AE3565" t="str">
        <f>IF(P3565&gt;U3565,"XXXX","")</f>
        <v/>
      </c>
    </row>
    <row r="3566" spans="1:31" x14ac:dyDescent="0.2">
      <c r="A3566" s="140"/>
      <c r="B3566" s="127"/>
      <c r="C3566" s="127"/>
      <c r="D3566" s="144"/>
      <c r="E3566" s="127"/>
      <c r="F3566" s="127"/>
      <c r="G3566" s="127"/>
      <c r="H3566" s="127"/>
      <c r="I3566" s="127"/>
      <c r="J3566" s="137"/>
      <c r="K3566" s="103" t="s">
        <v>13</v>
      </c>
      <c r="L3566" s="104" t="s">
        <v>60</v>
      </c>
      <c r="M3566" s="112" t="s">
        <v>67</v>
      </c>
      <c r="N3566" s="105">
        <v>480</v>
      </c>
      <c r="O3566" s="105">
        <v>3</v>
      </c>
      <c r="P3566" s="105">
        <v>5</v>
      </c>
      <c r="Q3566" s="105">
        <v>90</v>
      </c>
      <c r="R3566" s="106">
        <v>50</v>
      </c>
      <c r="S3566" s="127"/>
      <c r="T3566" s="127"/>
      <c r="U3566" s="127"/>
      <c r="V3566" s="127"/>
      <c r="W3566" s="127"/>
      <c r="X3566" s="127"/>
      <c r="Y3566" s="127"/>
      <c r="Z3566" s="127"/>
      <c r="AA3566" s="134"/>
    </row>
    <row r="3567" spans="1:31" ht="13.5" thickBot="1" x14ac:dyDescent="0.25">
      <c r="A3567" s="141"/>
      <c r="B3567" s="128"/>
      <c r="C3567" s="128"/>
      <c r="D3567" s="145"/>
      <c r="E3567" s="128"/>
      <c r="F3567" s="128"/>
      <c r="G3567" s="128"/>
      <c r="H3567" s="128"/>
      <c r="I3567" s="128"/>
      <c r="J3567" s="138"/>
      <c r="K3567" s="107" t="s">
        <v>14</v>
      </c>
      <c r="L3567" s="108" t="s">
        <v>60</v>
      </c>
      <c r="M3567" s="113" t="s">
        <v>186</v>
      </c>
      <c r="N3567" s="109">
        <v>480</v>
      </c>
      <c r="O3567" s="109">
        <v>3</v>
      </c>
      <c r="P3567" s="109">
        <v>5</v>
      </c>
      <c r="Q3567" s="109" t="s">
        <v>201</v>
      </c>
      <c r="R3567" s="110"/>
      <c r="S3567" s="128"/>
      <c r="T3567" s="128"/>
      <c r="U3567" s="128"/>
      <c r="V3567" s="128"/>
      <c r="W3567" s="128"/>
      <c r="X3567" s="128"/>
      <c r="Y3567" s="128"/>
      <c r="Z3567" s="128"/>
      <c r="AA3567" s="135"/>
    </row>
    <row r="3568" spans="1:31" x14ac:dyDescent="0.2">
      <c r="A3568" s="139" t="s">
        <v>1407</v>
      </c>
      <c r="B3568" s="126" t="s">
        <v>76</v>
      </c>
      <c r="C3568" s="142">
        <v>43666</v>
      </c>
      <c r="D3568" s="143" t="s">
        <v>78</v>
      </c>
      <c r="E3568" s="126"/>
      <c r="F3568" s="126"/>
      <c r="G3568" s="126"/>
      <c r="H3568" s="126"/>
      <c r="I3568" s="126"/>
      <c r="J3568" s="136" t="s">
        <v>79</v>
      </c>
      <c r="K3568" s="100" t="s">
        <v>23</v>
      </c>
      <c r="L3568" s="93" t="s">
        <v>60</v>
      </c>
      <c r="M3568" s="111" t="s">
        <v>189</v>
      </c>
      <c r="N3568" s="101">
        <v>480</v>
      </c>
      <c r="O3568" s="101">
        <v>3</v>
      </c>
      <c r="P3568" s="101">
        <v>25</v>
      </c>
      <c r="Q3568" s="101">
        <v>90</v>
      </c>
      <c r="R3568" s="102"/>
      <c r="S3568" s="126" t="s">
        <v>72</v>
      </c>
      <c r="T3568" s="126">
        <v>3</v>
      </c>
      <c r="U3568" s="126">
        <v>25</v>
      </c>
      <c r="V3568" s="126">
        <v>65</v>
      </c>
      <c r="W3568" s="126">
        <v>50</v>
      </c>
      <c r="X3568" s="126">
        <v>5288.35</v>
      </c>
      <c r="Y3568" s="126" t="s">
        <v>74</v>
      </c>
      <c r="Z3568" s="126"/>
      <c r="AA3568" s="133" t="s">
        <v>85</v>
      </c>
      <c r="AE3568" t="str">
        <f>IF(P3568&gt;U3568,"XXXX","")</f>
        <v/>
      </c>
    </row>
    <row r="3569" spans="1:31" x14ac:dyDescent="0.2">
      <c r="A3569" s="140"/>
      <c r="B3569" s="127"/>
      <c r="C3569" s="127"/>
      <c r="D3569" s="144"/>
      <c r="E3569" s="127"/>
      <c r="F3569" s="127"/>
      <c r="G3569" s="127"/>
      <c r="H3569" s="127"/>
      <c r="I3569" s="127"/>
      <c r="J3569" s="137"/>
      <c r="K3569" s="103" t="s">
        <v>13</v>
      </c>
      <c r="L3569" s="104" t="s">
        <v>60</v>
      </c>
      <c r="M3569" s="112" t="s">
        <v>67</v>
      </c>
      <c r="N3569" s="105">
        <v>480</v>
      </c>
      <c r="O3569" s="105">
        <v>3</v>
      </c>
      <c r="P3569" s="105">
        <v>5</v>
      </c>
      <c r="Q3569" s="105">
        <v>90</v>
      </c>
      <c r="R3569" s="106">
        <v>50</v>
      </c>
      <c r="S3569" s="127"/>
      <c r="T3569" s="127"/>
      <c r="U3569" s="127"/>
      <c r="V3569" s="127"/>
      <c r="W3569" s="127"/>
      <c r="X3569" s="127"/>
      <c r="Y3569" s="127"/>
      <c r="Z3569" s="127"/>
      <c r="AA3569" s="134"/>
    </row>
    <row r="3570" spans="1:31" ht="13.5" thickBot="1" x14ac:dyDescent="0.25">
      <c r="A3570" s="141"/>
      <c r="B3570" s="128"/>
      <c r="C3570" s="128"/>
      <c r="D3570" s="145"/>
      <c r="E3570" s="128"/>
      <c r="F3570" s="128"/>
      <c r="G3570" s="128"/>
      <c r="H3570" s="128"/>
      <c r="I3570" s="128"/>
      <c r="J3570" s="138"/>
      <c r="K3570" s="107" t="s">
        <v>14</v>
      </c>
      <c r="L3570" s="108" t="s">
        <v>60</v>
      </c>
      <c r="M3570" s="113" t="s">
        <v>186</v>
      </c>
      <c r="N3570" s="109">
        <v>480</v>
      </c>
      <c r="O3570" s="109">
        <v>3</v>
      </c>
      <c r="P3570" s="109">
        <v>5</v>
      </c>
      <c r="Q3570" s="109" t="s">
        <v>201</v>
      </c>
      <c r="R3570" s="110"/>
      <c r="S3570" s="128"/>
      <c r="T3570" s="128"/>
      <c r="U3570" s="128"/>
      <c r="V3570" s="128"/>
      <c r="W3570" s="128"/>
      <c r="X3570" s="128"/>
      <c r="Y3570" s="128"/>
      <c r="Z3570" s="128"/>
      <c r="AA3570" s="135"/>
    </row>
    <row r="3571" spans="1:31" x14ac:dyDescent="0.2">
      <c r="A3571" s="139" t="s">
        <v>1408</v>
      </c>
      <c r="B3571" s="126" t="s">
        <v>76</v>
      </c>
      <c r="C3571" s="142">
        <v>43666</v>
      </c>
      <c r="D3571" s="143" t="s">
        <v>78</v>
      </c>
      <c r="E3571" s="126"/>
      <c r="F3571" s="126"/>
      <c r="G3571" s="126"/>
      <c r="H3571" s="126"/>
      <c r="I3571" s="126"/>
      <c r="J3571" s="136" t="s">
        <v>79</v>
      </c>
      <c r="K3571" s="100" t="s">
        <v>23</v>
      </c>
      <c r="L3571" s="93" t="s">
        <v>60</v>
      </c>
      <c r="M3571" s="111" t="s">
        <v>189</v>
      </c>
      <c r="N3571" s="101">
        <v>480</v>
      </c>
      <c r="O3571" s="101">
        <v>3</v>
      </c>
      <c r="P3571" s="101">
        <v>25</v>
      </c>
      <c r="Q3571" s="101">
        <v>100</v>
      </c>
      <c r="R3571" s="102"/>
      <c r="S3571" s="126" t="s">
        <v>72</v>
      </c>
      <c r="T3571" s="126">
        <v>3</v>
      </c>
      <c r="U3571" s="126">
        <v>25</v>
      </c>
      <c r="V3571" s="126">
        <v>65</v>
      </c>
      <c r="W3571" s="126">
        <v>50</v>
      </c>
      <c r="X3571" s="126">
        <v>5288.35</v>
      </c>
      <c r="Y3571" s="126" t="s">
        <v>74</v>
      </c>
      <c r="Z3571" s="126"/>
      <c r="AA3571" s="133" t="s">
        <v>85</v>
      </c>
      <c r="AE3571" t="str">
        <f>IF(P3571&gt;U3571,"XXXX","")</f>
        <v/>
      </c>
    </row>
    <row r="3572" spans="1:31" x14ac:dyDescent="0.2">
      <c r="A3572" s="140"/>
      <c r="B3572" s="127"/>
      <c r="C3572" s="127"/>
      <c r="D3572" s="144"/>
      <c r="E3572" s="127"/>
      <c r="F3572" s="127"/>
      <c r="G3572" s="127"/>
      <c r="H3572" s="127"/>
      <c r="I3572" s="127"/>
      <c r="J3572" s="137"/>
      <c r="K3572" s="103" t="s">
        <v>13</v>
      </c>
      <c r="L3572" s="104" t="s">
        <v>60</v>
      </c>
      <c r="M3572" s="112" t="s">
        <v>67</v>
      </c>
      <c r="N3572" s="105">
        <v>480</v>
      </c>
      <c r="O3572" s="105">
        <v>3</v>
      </c>
      <c r="P3572" s="105">
        <v>5</v>
      </c>
      <c r="Q3572" s="105">
        <v>90</v>
      </c>
      <c r="R3572" s="106">
        <v>50</v>
      </c>
      <c r="S3572" s="127"/>
      <c r="T3572" s="127"/>
      <c r="U3572" s="127"/>
      <c r="V3572" s="127"/>
      <c r="W3572" s="127"/>
      <c r="X3572" s="127"/>
      <c r="Y3572" s="127"/>
      <c r="Z3572" s="127"/>
      <c r="AA3572" s="134"/>
    </row>
    <row r="3573" spans="1:31" ht="13.5" thickBot="1" x14ac:dyDescent="0.25">
      <c r="A3573" s="141"/>
      <c r="B3573" s="128"/>
      <c r="C3573" s="128"/>
      <c r="D3573" s="145"/>
      <c r="E3573" s="128"/>
      <c r="F3573" s="128"/>
      <c r="G3573" s="128"/>
      <c r="H3573" s="128"/>
      <c r="I3573" s="128"/>
      <c r="J3573" s="138"/>
      <c r="K3573" s="107" t="s">
        <v>14</v>
      </c>
      <c r="L3573" s="108" t="s">
        <v>60</v>
      </c>
      <c r="M3573" s="113" t="s">
        <v>186</v>
      </c>
      <c r="N3573" s="109">
        <v>480</v>
      </c>
      <c r="O3573" s="109">
        <v>3</v>
      </c>
      <c r="P3573" s="109">
        <v>5</v>
      </c>
      <c r="Q3573" s="109" t="s">
        <v>201</v>
      </c>
      <c r="R3573" s="110"/>
      <c r="S3573" s="128"/>
      <c r="T3573" s="128"/>
      <c r="U3573" s="128"/>
      <c r="V3573" s="128"/>
      <c r="W3573" s="128"/>
      <c r="X3573" s="128"/>
      <c r="Y3573" s="128"/>
      <c r="Z3573" s="128"/>
      <c r="AA3573" s="135"/>
    </row>
    <row r="3574" spans="1:31" x14ac:dyDescent="0.2">
      <c r="A3574" s="139" t="s">
        <v>1409</v>
      </c>
      <c r="B3574" s="126" t="s">
        <v>76</v>
      </c>
      <c r="C3574" s="142">
        <v>43666</v>
      </c>
      <c r="D3574" s="143" t="s">
        <v>78</v>
      </c>
      <c r="E3574" s="126"/>
      <c r="F3574" s="126"/>
      <c r="G3574" s="126"/>
      <c r="H3574" s="126"/>
      <c r="I3574" s="126"/>
      <c r="J3574" s="136" t="s">
        <v>79</v>
      </c>
      <c r="K3574" s="100" t="s">
        <v>23</v>
      </c>
      <c r="L3574" s="93" t="s">
        <v>60</v>
      </c>
      <c r="M3574" s="111" t="s">
        <v>189</v>
      </c>
      <c r="N3574" s="101">
        <v>480</v>
      </c>
      <c r="O3574" s="101">
        <v>3</v>
      </c>
      <c r="P3574" s="101">
        <v>25</v>
      </c>
      <c r="Q3574" s="101">
        <v>110</v>
      </c>
      <c r="R3574" s="102"/>
      <c r="S3574" s="126" t="s">
        <v>72</v>
      </c>
      <c r="T3574" s="126">
        <v>3</v>
      </c>
      <c r="U3574" s="126">
        <v>25</v>
      </c>
      <c r="V3574" s="126">
        <v>65</v>
      </c>
      <c r="W3574" s="126">
        <v>50</v>
      </c>
      <c r="X3574" s="126">
        <v>5288.35</v>
      </c>
      <c r="Y3574" s="126" t="s">
        <v>74</v>
      </c>
      <c r="Z3574" s="126"/>
      <c r="AA3574" s="133" t="s">
        <v>85</v>
      </c>
      <c r="AE3574" t="str">
        <f>IF(P3574&gt;U3574,"XXXX","")</f>
        <v/>
      </c>
    </row>
    <row r="3575" spans="1:31" x14ac:dyDescent="0.2">
      <c r="A3575" s="140"/>
      <c r="B3575" s="127"/>
      <c r="C3575" s="127"/>
      <c r="D3575" s="144"/>
      <c r="E3575" s="127"/>
      <c r="F3575" s="127"/>
      <c r="G3575" s="127"/>
      <c r="H3575" s="127"/>
      <c r="I3575" s="127"/>
      <c r="J3575" s="137"/>
      <c r="K3575" s="103" t="s">
        <v>13</v>
      </c>
      <c r="L3575" s="104" t="s">
        <v>60</v>
      </c>
      <c r="M3575" s="112" t="s">
        <v>67</v>
      </c>
      <c r="N3575" s="105">
        <v>480</v>
      </c>
      <c r="O3575" s="105">
        <v>3</v>
      </c>
      <c r="P3575" s="105">
        <v>5</v>
      </c>
      <c r="Q3575" s="105">
        <v>90</v>
      </c>
      <c r="R3575" s="106">
        <v>50</v>
      </c>
      <c r="S3575" s="127"/>
      <c r="T3575" s="127"/>
      <c r="U3575" s="127"/>
      <c r="V3575" s="127"/>
      <c r="W3575" s="127"/>
      <c r="X3575" s="127"/>
      <c r="Y3575" s="127"/>
      <c r="Z3575" s="127"/>
      <c r="AA3575" s="134"/>
    </row>
    <row r="3576" spans="1:31" ht="13.5" thickBot="1" x14ac:dyDescent="0.25">
      <c r="A3576" s="141"/>
      <c r="B3576" s="128"/>
      <c r="C3576" s="128"/>
      <c r="D3576" s="145"/>
      <c r="E3576" s="128"/>
      <c r="F3576" s="128"/>
      <c r="G3576" s="128"/>
      <c r="H3576" s="128"/>
      <c r="I3576" s="128"/>
      <c r="J3576" s="138"/>
      <c r="K3576" s="107" t="s">
        <v>14</v>
      </c>
      <c r="L3576" s="108" t="s">
        <v>60</v>
      </c>
      <c r="M3576" s="113" t="s">
        <v>186</v>
      </c>
      <c r="N3576" s="109">
        <v>480</v>
      </c>
      <c r="O3576" s="109">
        <v>3</v>
      </c>
      <c r="P3576" s="109">
        <v>5</v>
      </c>
      <c r="Q3576" s="109" t="s">
        <v>201</v>
      </c>
      <c r="R3576" s="110"/>
      <c r="S3576" s="128"/>
      <c r="T3576" s="128"/>
      <c r="U3576" s="128"/>
      <c r="V3576" s="128"/>
      <c r="W3576" s="128"/>
      <c r="X3576" s="128"/>
      <c r="Y3576" s="128"/>
      <c r="Z3576" s="128"/>
      <c r="AA3576" s="135"/>
    </row>
    <row r="3577" spans="1:31" x14ac:dyDescent="0.2">
      <c r="A3577" s="139" t="s">
        <v>1410</v>
      </c>
      <c r="B3577" s="126" t="s">
        <v>76</v>
      </c>
      <c r="C3577" s="142">
        <v>43666</v>
      </c>
      <c r="D3577" s="143" t="s">
        <v>78</v>
      </c>
      <c r="E3577" s="126"/>
      <c r="F3577" s="126"/>
      <c r="G3577" s="126"/>
      <c r="H3577" s="126"/>
      <c r="I3577" s="126"/>
      <c r="J3577" s="136" t="s">
        <v>79</v>
      </c>
      <c r="K3577" s="100" t="s">
        <v>23</v>
      </c>
      <c r="L3577" s="93" t="s">
        <v>60</v>
      </c>
      <c r="M3577" s="111" t="s">
        <v>189</v>
      </c>
      <c r="N3577" s="101">
        <v>480</v>
      </c>
      <c r="O3577" s="101">
        <v>3</v>
      </c>
      <c r="P3577" s="101">
        <v>25</v>
      </c>
      <c r="Q3577" s="101">
        <v>125</v>
      </c>
      <c r="R3577" s="102"/>
      <c r="S3577" s="126" t="s">
        <v>72</v>
      </c>
      <c r="T3577" s="126">
        <v>3</v>
      </c>
      <c r="U3577" s="126">
        <v>25</v>
      </c>
      <c r="V3577" s="126">
        <v>65</v>
      </c>
      <c r="W3577" s="126">
        <v>50</v>
      </c>
      <c r="X3577" s="126">
        <v>5288.35</v>
      </c>
      <c r="Y3577" s="126" t="s">
        <v>74</v>
      </c>
      <c r="Z3577" s="126"/>
      <c r="AA3577" s="133" t="s">
        <v>85</v>
      </c>
      <c r="AE3577" t="str">
        <f>IF(P3577&gt;U3577,"XXXX","")</f>
        <v/>
      </c>
    </row>
    <row r="3578" spans="1:31" x14ac:dyDescent="0.2">
      <c r="A3578" s="140"/>
      <c r="B3578" s="127"/>
      <c r="C3578" s="127"/>
      <c r="D3578" s="144"/>
      <c r="E3578" s="127"/>
      <c r="F3578" s="127"/>
      <c r="G3578" s="127"/>
      <c r="H3578" s="127"/>
      <c r="I3578" s="127"/>
      <c r="J3578" s="137"/>
      <c r="K3578" s="103" t="s">
        <v>13</v>
      </c>
      <c r="L3578" s="104" t="s">
        <v>60</v>
      </c>
      <c r="M3578" s="112" t="s">
        <v>67</v>
      </c>
      <c r="N3578" s="105">
        <v>480</v>
      </c>
      <c r="O3578" s="105">
        <v>3</v>
      </c>
      <c r="P3578" s="105">
        <v>5</v>
      </c>
      <c r="Q3578" s="105">
        <v>90</v>
      </c>
      <c r="R3578" s="106">
        <v>50</v>
      </c>
      <c r="S3578" s="127"/>
      <c r="T3578" s="127"/>
      <c r="U3578" s="127"/>
      <c r="V3578" s="127"/>
      <c r="W3578" s="127"/>
      <c r="X3578" s="127"/>
      <c r="Y3578" s="127"/>
      <c r="Z3578" s="127"/>
      <c r="AA3578" s="134"/>
    </row>
    <row r="3579" spans="1:31" ht="13.5" thickBot="1" x14ac:dyDescent="0.25">
      <c r="A3579" s="141"/>
      <c r="B3579" s="128"/>
      <c r="C3579" s="128"/>
      <c r="D3579" s="145"/>
      <c r="E3579" s="128"/>
      <c r="F3579" s="128"/>
      <c r="G3579" s="128"/>
      <c r="H3579" s="128"/>
      <c r="I3579" s="128"/>
      <c r="J3579" s="138"/>
      <c r="K3579" s="107" t="s">
        <v>14</v>
      </c>
      <c r="L3579" s="108" t="s">
        <v>60</v>
      </c>
      <c r="M3579" s="113" t="s">
        <v>186</v>
      </c>
      <c r="N3579" s="109">
        <v>480</v>
      </c>
      <c r="O3579" s="109">
        <v>3</v>
      </c>
      <c r="P3579" s="109">
        <v>5</v>
      </c>
      <c r="Q3579" s="109" t="s">
        <v>201</v>
      </c>
      <c r="R3579" s="110"/>
      <c r="S3579" s="128"/>
      <c r="T3579" s="128"/>
      <c r="U3579" s="128"/>
      <c r="V3579" s="128"/>
      <c r="W3579" s="128"/>
      <c r="X3579" s="128"/>
      <c r="Y3579" s="128"/>
      <c r="Z3579" s="128"/>
      <c r="AA3579" s="135"/>
    </row>
    <row r="3580" spans="1:31" x14ac:dyDescent="0.2">
      <c r="A3580" s="139" t="s">
        <v>1411</v>
      </c>
      <c r="B3580" s="126" t="s">
        <v>76</v>
      </c>
      <c r="C3580" s="142">
        <v>43666</v>
      </c>
      <c r="D3580" s="143" t="s">
        <v>78</v>
      </c>
      <c r="E3580" s="126"/>
      <c r="F3580" s="126"/>
      <c r="G3580" s="126"/>
      <c r="H3580" s="126"/>
      <c r="I3580" s="126"/>
      <c r="J3580" s="136" t="s">
        <v>79</v>
      </c>
      <c r="K3580" s="100" t="s">
        <v>23</v>
      </c>
      <c r="L3580" s="93" t="s">
        <v>60</v>
      </c>
      <c r="M3580" s="111" t="s">
        <v>189</v>
      </c>
      <c r="N3580" s="101">
        <v>480</v>
      </c>
      <c r="O3580" s="101">
        <v>3</v>
      </c>
      <c r="P3580" s="101">
        <v>25</v>
      </c>
      <c r="Q3580" s="101">
        <v>90</v>
      </c>
      <c r="R3580" s="102"/>
      <c r="S3580" s="126" t="s">
        <v>72</v>
      </c>
      <c r="T3580" s="126">
        <v>3</v>
      </c>
      <c r="U3580" s="126">
        <v>25</v>
      </c>
      <c r="V3580" s="126">
        <v>65</v>
      </c>
      <c r="W3580" s="126">
        <v>50</v>
      </c>
      <c r="X3580" s="126">
        <v>5288.35</v>
      </c>
      <c r="Y3580" s="126" t="s">
        <v>74</v>
      </c>
      <c r="Z3580" s="126"/>
      <c r="AA3580" s="133" t="s">
        <v>85</v>
      </c>
      <c r="AE3580" t="str">
        <f>IF(P3580&gt;U3580,"XXXX","")</f>
        <v/>
      </c>
    </row>
    <row r="3581" spans="1:31" x14ac:dyDescent="0.2">
      <c r="A3581" s="140"/>
      <c r="B3581" s="127"/>
      <c r="C3581" s="127"/>
      <c r="D3581" s="144"/>
      <c r="E3581" s="127"/>
      <c r="F3581" s="127"/>
      <c r="G3581" s="127"/>
      <c r="H3581" s="127"/>
      <c r="I3581" s="127"/>
      <c r="J3581" s="137"/>
      <c r="K3581" s="103" t="s">
        <v>13</v>
      </c>
      <c r="L3581" s="104" t="s">
        <v>60</v>
      </c>
      <c r="M3581" s="112" t="s">
        <v>67</v>
      </c>
      <c r="N3581" s="105">
        <v>480</v>
      </c>
      <c r="O3581" s="105">
        <v>3</v>
      </c>
      <c r="P3581" s="105">
        <v>5</v>
      </c>
      <c r="Q3581" s="105">
        <v>90</v>
      </c>
      <c r="R3581" s="106">
        <v>50</v>
      </c>
      <c r="S3581" s="127"/>
      <c r="T3581" s="127"/>
      <c r="U3581" s="127"/>
      <c r="V3581" s="127"/>
      <c r="W3581" s="127"/>
      <c r="X3581" s="127"/>
      <c r="Y3581" s="127"/>
      <c r="Z3581" s="127"/>
      <c r="AA3581" s="134"/>
    </row>
    <row r="3582" spans="1:31" ht="13.5" thickBot="1" x14ac:dyDescent="0.25">
      <c r="A3582" s="141"/>
      <c r="B3582" s="128"/>
      <c r="C3582" s="128"/>
      <c r="D3582" s="145"/>
      <c r="E3582" s="128"/>
      <c r="F3582" s="128"/>
      <c r="G3582" s="128"/>
      <c r="H3582" s="128"/>
      <c r="I3582" s="128"/>
      <c r="J3582" s="138"/>
      <c r="K3582" s="107" t="s">
        <v>14</v>
      </c>
      <c r="L3582" s="108" t="s">
        <v>60</v>
      </c>
      <c r="M3582" s="113" t="s">
        <v>187</v>
      </c>
      <c r="N3582" s="109">
        <v>480</v>
      </c>
      <c r="O3582" s="109">
        <v>3</v>
      </c>
      <c r="P3582" s="109">
        <v>5</v>
      </c>
      <c r="Q3582" s="109" t="s">
        <v>202</v>
      </c>
      <c r="R3582" s="110"/>
      <c r="S3582" s="128"/>
      <c r="T3582" s="128"/>
      <c r="U3582" s="128"/>
      <c r="V3582" s="128"/>
      <c r="W3582" s="128"/>
      <c r="X3582" s="128"/>
      <c r="Y3582" s="128"/>
      <c r="Z3582" s="128"/>
      <c r="AA3582" s="135"/>
    </row>
    <row r="3583" spans="1:31" x14ac:dyDescent="0.2">
      <c r="A3583" s="139" t="s">
        <v>1412</v>
      </c>
      <c r="B3583" s="126" t="s">
        <v>76</v>
      </c>
      <c r="C3583" s="142">
        <v>43666</v>
      </c>
      <c r="D3583" s="143" t="s">
        <v>78</v>
      </c>
      <c r="E3583" s="126"/>
      <c r="F3583" s="126"/>
      <c r="G3583" s="126"/>
      <c r="H3583" s="126"/>
      <c r="I3583" s="126"/>
      <c r="J3583" s="136" t="s">
        <v>79</v>
      </c>
      <c r="K3583" s="100" t="s">
        <v>23</v>
      </c>
      <c r="L3583" s="93" t="s">
        <v>60</v>
      </c>
      <c r="M3583" s="111" t="s">
        <v>189</v>
      </c>
      <c r="N3583" s="101">
        <v>480</v>
      </c>
      <c r="O3583" s="101">
        <v>3</v>
      </c>
      <c r="P3583" s="101">
        <v>25</v>
      </c>
      <c r="Q3583" s="101">
        <v>100</v>
      </c>
      <c r="R3583" s="102"/>
      <c r="S3583" s="126" t="s">
        <v>72</v>
      </c>
      <c r="T3583" s="126">
        <v>3</v>
      </c>
      <c r="U3583" s="126">
        <v>25</v>
      </c>
      <c r="V3583" s="126">
        <v>65</v>
      </c>
      <c r="W3583" s="126">
        <v>50</v>
      </c>
      <c r="X3583" s="126">
        <v>5288.35</v>
      </c>
      <c r="Y3583" s="126" t="s">
        <v>74</v>
      </c>
      <c r="Z3583" s="126"/>
      <c r="AA3583" s="133" t="s">
        <v>85</v>
      </c>
      <c r="AE3583" t="str">
        <f>IF(P3583&gt;U3583,"XXXX","")</f>
        <v/>
      </c>
    </row>
    <row r="3584" spans="1:31" x14ac:dyDescent="0.2">
      <c r="A3584" s="140"/>
      <c r="B3584" s="127"/>
      <c r="C3584" s="127"/>
      <c r="D3584" s="144"/>
      <c r="E3584" s="127"/>
      <c r="F3584" s="127"/>
      <c r="G3584" s="127"/>
      <c r="H3584" s="127"/>
      <c r="I3584" s="127"/>
      <c r="J3584" s="137"/>
      <c r="K3584" s="103" t="s">
        <v>13</v>
      </c>
      <c r="L3584" s="104" t="s">
        <v>60</v>
      </c>
      <c r="M3584" s="112" t="s">
        <v>67</v>
      </c>
      <c r="N3584" s="105">
        <v>480</v>
      </c>
      <c r="O3584" s="105">
        <v>3</v>
      </c>
      <c r="P3584" s="105">
        <v>5</v>
      </c>
      <c r="Q3584" s="105">
        <v>90</v>
      </c>
      <c r="R3584" s="106">
        <v>50</v>
      </c>
      <c r="S3584" s="127"/>
      <c r="T3584" s="127"/>
      <c r="U3584" s="127"/>
      <c r="V3584" s="127"/>
      <c r="W3584" s="127"/>
      <c r="X3584" s="127"/>
      <c r="Y3584" s="127"/>
      <c r="Z3584" s="127"/>
      <c r="AA3584" s="134"/>
    </row>
    <row r="3585" spans="1:31" ht="13.5" thickBot="1" x14ac:dyDescent="0.25">
      <c r="A3585" s="141"/>
      <c r="B3585" s="128"/>
      <c r="C3585" s="128"/>
      <c r="D3585" s="145"/>
      <c r="E3585" s="128"/>
      <c r="F3585" s="128"/>
      <c r="G3585" s="128"/>
      <c r="H3585" s="128"/>
      <c r="I3585" s="128"/>
      <c r="J3585" s="138"/>
      <c r="K3585" s="107" t="s">
        <v>14</v>
      </c>
      <c r="L3585" s="108" t="s">
        <v>60</v>
      </c>
      <c r="M3585" s="113" t="s">
        <v>187</v>
      </c>
      <c r="N3585" s="109">
        <v>480</v>
      </c>
      <c r="O3585" s="109">
        <v>3</v>
      </c>
      <c r="P3585" s="109">
        <v>5</v>
      </c>
      <c r="Q3585" s="109" t="s">
        <v>202</v>
      </c>
      <c r="R3585" s="110"/>
      <c r="S3585" s="128"/>
      <c r="T3585" s="128"/>
      <c r="U3585" s="128"/>
      <c r="V3585" s="128"/>
      <c r="W3585" s="128"/>
      <c r="X3585" s="128"/>
      <c r="Y3585" s="128"/>
      <c r="Z3585" s="128"/>
      <c r="AA3585" s="135"/>
    </row>
    <row r="3586" spans="1:31" x14ac:dyDescent="0.2">
      <c r="A3586" s="139" t="s">
        <v>1413</v>
      </c>
      <c r="B3586" s="126" t="s">
        <v>76</v>
      </c>
      <c r="C3586" s="142">
        <v>43666</v>
      </c>
      <c r="D3586" s="143" t="s">
        <v>78</v>
      </c>
      <c r="E3586" s="126"/>
      <c r="F3586" s="126"/>
      <c r="G3586" s="126"/>
      <c r="H3586" s="126"/>
      <c r="I3586" s="126"/>
      <c r="J3586" s="136" t="s">
        <v>79</v>
      </c>
      <c r="K3586" s="100" t="s">
        <v>23</v>
      </c>
      <c r="L3586" s="93" t="s">
        <v>60</v>
      </c>
      <c r="M3586" s="111" t="s">
        <v>189</v>
      </c>
      <c r="N3586" s="101">
        <v>480</v>
      </c>
      <c r="O3586" s="101">
        <v>3</v>
      </c>
      <c r="P3586" s="101">
        <v>25</v>
      </c>
      <c r="Q3586" s="101">
        <v>110</v>
      </c>
      <c r="R3586" s="102"/>
      <c r="S3586" s="126" t="s">
        <v>72</v>
      </c>
      <c r="T3586" s="126">
        <v>3</v>
      </c>
      <c r="U3586" s="126">
        <v>25</v>
      </c>
      <c r="V3586" s="126">
        <v>65</v>
      </c>
      <c r="W3586" s="126">
        <v>50</v>
      </c>
      <c r="X3586" s="126">
        <v>5288.35</v>
      </c>
      <c r="Y3586" s="126" t="s">
        <v>74</v>
      </c>
      <c r="Z3586" s="126"/>
      <c r="AA3586" s="133" t="s">
        <v>85</v>
      </c>
      <c r="AE3586" t="str">
        <f>IF(P3586&gt;U3586,"XXXX","")</f>
        <v/>
      </c>
    </row>
    <row r="3587" spans="1:31" x14ac:dyDescent="0.2">
      <c r="A3587" s="140"/>
      <c r="B3587" s="127"/>
      <c r="C3587" s="127"/>
      <c r="D3587" s="144"/>
      <c r="E3587" s="127"/>
      <c r="F3587" s="127"/>
      <c r="G3587" s="127"/>
      <c r="H3587" s="127"/>
      <c r="I3587" s="127"/>
      <c r="J3587" s="137"/>
      <c r="K3587" s="103" t="s">
        <v>13</v>
      </c>
      <c r="L3587" s="104" t="s">
        <v>60</v>
      </c>
      <c r="M3587" s="112" t="s">
        <v>67</v>
      </c>
      <c r="N3587" s="105">
        <v>480</v>
      </c>
      <c r="O3587" s="105">
        <v>3</v>
      </c>
      <c r="P3587" s="105">
        <v>5</v>
      </c>
      <c r="Q3587" s="105">
        <v>90</v>
      </c>
      <c r="R3587" s="106">
        <v>50</v>
      </c>
      <c r="S3587" s="127"/>
      <c r="T3587" s="127"/>
      <c r="U3587" s="127"/>
      <c r="V3587" s="127"/>
      <c r="W3587" s="127"/>
      <c r="X3587" s="127"/>
      <c r="Y3587" s="127"/>
      <c r="Z3587" s="127"/>
      <c r="AA3587" s="134"/>
    </row>
    <row r="3588" spans="1:31" ht="13.5" thickBot="1" x14ac:dyDescent="0.25">
      <c r="A3588" s="141"/>
      <c r="B3588" s="128"/>
      <c r="C3588" s="128"/>
      <c r="D3588" s="145"/>
      <c r="E3588" s="128"/>
      <c r="F3588" s="128"/>
      <c r="G3588" s="128"/>
      <c r="H3588" s="128"/>
      <c r="I3588" s="128"/>
      <c r="J3588" s="138"/>
      <c r="K3588" s="107" t="s">
        <v>14</v>
      </c>
      <c r="L3588" s="108" t="s">
        <v>60</v>
      </c>
      <c r="M3588" s="113" t="s">
        <v>187</v>
      </c>
      <c r="N3588" s="109">
        <v>480</v>
      </c>
      <c r="O3588" s="109">
        <v>3</v>
      </c>
      <c r="P3588" s="109">
        <v>5</v>
      </c>
      <c r="Q3588" s="109" t="s">
        <v>202</v>
      </c>
      <c r="R3588" s="110"/>
      <c r="S3588" s="128"/>
      <c r="T3588" s="128"/>
      <c r="U3588" s="128"/>
      <c r="V3588" s="128"/>
      <c r="W3588" s="128"/>
      <c r="X3588" s="128"/>
      <c r="Y3588" s="128"/>
      <c r="Z3588" s="128"/>
      <c r="AA3588" s="135"/>
    </row>
    <row r="3589" spans="1:31" x14ac:dyDescent="0.2">
      <c r="A3589" s="139" t="s">
        <v>1414</v>
      </c>
      <c r="B3589" s="126" t="s">
        <v>76</v>
      </c>
      <c r="C3589" s="142">
        <v>43666</v>
      </c>
      <c r="D3589" s="143" t="s">
        <v>78</v>
      </c>
      <c r="E3589" s="126"/>
      <c r="F3589" s="126"/>
      <c r="G3589" s="126"/>
      <c r="H3589" s="126"/>
      <c r="I3589" s="126"/>
      <c r="J3589" s="136" t="s">
        <v>79</v>
      </c>
      <c r="K3589" s="100" t="s">
        <v>23</v>
      </c>
      <c r="L3589" s="93" t="s">
        <v>60</v>
      </c>
      <c r="M3589" s="111" t="s">
        <v>189</v>
      </c>
      <c r="N3589" s="101">
        <v>480</v>
      </c>
      <c r="O3589" s="101">
        <v>3</v>
      </c>
      <c r="P3589" s="101">
        <v>25</v>
      </c>
      <c r="Q3589" s="101">
        <v>125</v>
      </c>
      <c r="R3589" s="102"/>
      <c r="S3589" s="126" t="s">
        <v>72</v>
      </c>
      <c r="T3589" s="126">
        <v>3</v>
      </c>
      <c r="U3589" s="126">
        <v>25</v>
      </c>
      <c r="V3589" s="126">
        <v>65</v>
      </c>
      <c r="W3589" s="126">
        <v>50</v>
      </c>
      <c r="X3589" s="126">
        <v>5288.35</v>
      </c>
      <c r="Y3589" s="126" t="s">
        <v>74</v>
      </c>
      <c r="Z3589" s="126"/>
      <c r="AA3589" s="133" t="s">
        <v>85</v>
      </c>
      <c r="AE3589" t="str">
        <f>IF(P3589&gt;U3589,"XXXX","")</f>
        <v/>
      </c>
    </row>
    <row r="3590" spans="1:31" x14ac:dyDescent="0.2">
      <c r="A3590" s="140"/>
      <c r="B3590" s="127"/>
      <c r="C3590" s="127"/>
      <c r="D3590" s="144"/>
      <c r="E3590" s="127"/>
      <c r="F3590" s="127"/>
      <c r="G3590" s="127"/>
      <c r="H3590" s="127"/>
      <c r="I3590" s="127"/>
      <c r="J3590" s="137"/>
      <c r="K3590" s="103" t="s">
        <v>13</v>
      </c>
      <c r="L3590" s="104" t="s">
        <v>60</v>
      </c>
      <c r="M3590" s="112" t="s">
        <v>67</v>
      </c>
      <c r="N3590" s="105">
        <v>480</v>
      </c>
      <c r="O3590" s="105">
        <v>3</v>
      </c>
      <c r="P3590" s="105">
        <v>5</v>
      </c>
      <c r="Q3590" s="105">
        <v>90</v>
      </c>
      <c r="R3590" s="106">
        <v>50</v>
      </c>
      <c r="S3590" s="127"/>
      <c r="T3590" s="127"/>
      <c r="U3590" s="127"/>
      <c r="V3590" s="127"/>
      <c r="W3590" s="127"/>
      <c r="X3590" s="127"/>
      <c r="Y3590" s="127"/>
      <c r="Z3590" s="127"/>
      <c r="AA3590" s="134"/>
    </row>
    <row r="3591" spans="1:31" ht="13.5" thickBot="1" x14ac:dyDescent="0.25">
      <c r="A3591" s="141"/>
      <c r="B3591" s="128"/>
      <c r="C3591" s="128"/>
      <c r="D3591" s="145"/>
      <c r="E3591" s="128"/>
      <c r="F3591" s="128"/>
      <c r="G3591" s="128"/>
      <c r="H3591" s="128"/>
      <c r="I3591" s="128"/>
      <c r="J3591" s="138"/>
      <c r="K3591" s="107" t="s">
        <v>14</v>
      </c>
      <c r="L3591" s="108" t="s">
        <v>60</v>
      </c>
      <c r="M3591" s="113" t="s">
        <v>187</v>
      </c>
      <c r="N3591" s="109">
        <v>480</v>
      </c>
      <c r="O3591" s="109">
        <v>3</v>
      </c>
      <c r="P3591" s="109">
        <v>5</v>
      </c>
      <c r="Q3591" s="109" t="s">
        <v>202</v>
      </c>
      <c r="R3591" s="110"/>
      <c r="S3591" s="128"/>
      <c r="T3591" s="128"/>
      <c r="U3591" s="128"/>
      <c r="V3591" s="128"/>
      <c r="W3591" s="128"/>
      <c r="X3591" s="128"/>
      <c r="Y3591" s="128"/>
      <c r="Z3591" s="128"/>
      <c r="AA3591" s="135"/>
    </row>
    <row r="3592" spans="1:31" x14ac:dyDescent="0.2">
      <c r="A3592" s="139" t="s">
        <v>1415</v>
      </c>
      <c r="B3592" s="126" t="s">
        <v>76</v>
      </c>
      <c r="C3592" s="142">
        <v>43666</v>
      </c>
      <c r="D3592" s="143" t="s">
        <v>78</v>
      </c>
      <c r="E3592" s="126"/>
      <c r="F3592" s="126"/>
      <c r="G3592" s="126"/>
      <c r="H3592" s="126"/>
      <c r="I3592" s="126"/>
      <c r="J3592" s="136" t="s">
        <v>79</v>
      </c>
      <c r="K3592" s="100" t="s">
        <v>23</v>
      </c>
      <c r="L3592" s="93" t="s">
        <v>60</v>
      </c>
      <c r="M3592" s="111" t="s">
        <v>189</v>
      </c>
      <c r="N3592" s="101">
        <v>600</v>
      </c>
      <c r="O3592" s="101">
        <v>3</v>
      </c>
      <c r="P3592" s="101">
        <v>18</v>
      </c>
      <c r="Q3592" s="101">
        <v>50</v>
      </c>
      <c r="R3592" s="102"/>
      <c r="S3592" s="126" t="s">
        <v>73</v>
      </c>
      <c r="T3592" s="126">
        <v>3</v>
      </c>
      <c r="U3592" s="126">
        <v>18</v>
      </c>
      <c r="V3592" s="126">
        <v>32</v>
      </c>
      <c r="W3592" s="126">
        <v>30</v>
      </c>
      <c r="X3592" s="126">
        <v>5288.35</v>
      </c>
      <c r="Y3592" s="126" t="s">
        <v>74</v>
      </c>
      <c r="Z3592" s="126"/>
      <c r="AA3592" s="133" t="s">
        <v>85</v>
      </c>
      <c r="AE3592" t="str">
        <f>IF(P3592&gt;U3592,"XXXX","")</f>
        <v/>
      </c>
    </row>
    <row r="3593" spans="1:31" x14ac:dyDescent="0.2">
      <c r="A3593" s="140"/>
      <c r="B3593" s="127"/>
      <c r="C3593" s="127"/>
      <c r="D3593" s="144"/>
      <c r="E3593" s="127"/>
      <c r="F3593" s="127"/>
      <c r="G3593" s="127"/>
      <c r="H3593" s="127"/>
      <c r="I3593" s="127"/>
      <c r="J3593" s="137"/>
      <c r="K3593" s="103" t="s">
        <v>13</v>
      </c>
      <c r="L3593" s="104" t="s">
        <v>60</v>
      </c>
      <c r="M3593" s="112" t="s">
        <v>67</v>
      </c>
      <c r="N3593" s="105">
        <v>600</v>
      </c>
      <c r="O3593" s="105">
        <v>3</v>
      </c>
      <c r="P3593" s="105">
        <v>5</v>
      </c>
      <c r="Q3593" s="105">
        <v>90</v>
      </c>
      <c r="R3593" s="106">
        <v>50</v>
      </c>
      <c r="S3593" s="127"/>
      <c r="T3593" s="127"/>
      <c r="U3593" s="127"/>
      <c r="V3593" s="127"/>
      <c r="W3593" s="127"/>
      <c r="X3593" s="127"/>
      <c r="Y3593" s="127"/>
      <c r="Z3593" s="127"/>
      <c r="AA3593" s="134"/>
    </row>
    <row r="3594" spans="1:31" ht="13.5" thickBot="1" x14ac:dyDescent="0.25">
      <c r="A3594" s="141"/>
      <c r="B3594" s="128"/>
      <c r="C3594" s="128"/>
      <c r="D3594" s="145"/>
      <c r="E3594" s="128"/>
      <c r="F3594" s="128"/>
      <c r="G3594" s="128"/>
      <c r="H3594" s="128"/>
      <c r="I3594" s="128"/>
      <c r="J3594" s="138"/>
      <c r="K3594" s="107" t="s">
        <v>14</v>
      </c>
      <c r="L3594" s="108" t="s">
        <v>60</v>
      </c>
      <c r="M3594" s="113" t="s">
        <v>188</v>
      </c>
      <c r="N3594" s="109">
        <v>600</v>
      </c>
      <c r="O3594" s="109">
        <v>3</v>
      </c>
      <c r="P3594" s="109">
        <v>5</v>
      </c>
      <c r="Q3594" s="109" t="s">
        <v>203</v>
      </c>
      <c r="R3594" s="110"/>
      <c r="S3594" s="128"/>
      <c r="T3594" s="128"/>
      <c r="U3594" s="128"/>
      <c r="V3594" s="128"/>
      <c r="W3594" s="128"/>
      <c r="X3594" s="128"/>
      <c r="Y3594" s="128"/>
      <c r="Z3594" s="128"/>
      <c r="AA3594" s="135"/>
    </row>
    <row r="3595" spans="1:31" x14ac:dyDescent="0.2">
      <c r="A3595" s="139" t="s">
        <v>1416</v>
      </c>
      <c r="B3595" s="126" t="s">
        <v>76</v>
      </c>
      <c r="C3595" s="142">
        <v>43666</v>
      </c>
      <c r="D3595" s="143" t="s">
        <v>78</v>
      </c>
      <c r="E3595" s="126"/>
      <c r="F3595" s="126"/>
      <c r="G3595" s="126"/>
      <c r="H3595" s="126"/>
      <c r="I3595" s="126"/>
      <c r="J3595" s="136" t="s">
        <v>79</v>
      </c>
      <c r="K3595" s="100" t="s">
        <v>23</v>
      </c>
      <c r="L3595" s="93" t="s">
        <v>60</v>
      </c>
      <c r="M3595" s="111" t="s">
        <v>189</v>
      </c>
      <c r="N3595" s="101">
        <v>600</v>
      </c>
      <c r="O3595" s="101">
        <v>3</v>
      </c>
      <c r="P3595" s="101">
        <v>18</v>
      </c>
      <c r="Q3595" s="101">
        <v>60</v>
      </c>
      <c r="R3595" s="102"/>
      <c r="S3595" s="126" t="s">
        <v>73</v>
      </c>
      <c r="T3595" s="126">
        <v>3</v>
      </c>
      <c r="U3595" s="126">
        <v>18</v>
      </c>
      <c r="V3595" s="126">
        <v>32</v>
      </c>
      <c r="W3595" s="126">
        <v>30</v>
      </c>
      <c r="X3595" s="126">
        <v>5288.35</v>
      </c>
      <c r="Y3595" s="126" t="s">
        <v>74</v>
      </c>
      <c r="Z3595" s="126"/>
      <c r="AA3595" s="133" t="s">
        <v>85</v>
      </c>
      <c r="AE3595" t="str">
        <f>IF(P3595&gt;U3595,"XXXX","")</f>
        <v/>
      </c>
    </row>
    <row r="3596" spans="1:31" x14ac:dyDescent="0.2">
      <c r="A3596" s="140"/>
      <c r="B3596" s="127"/>
      <c r="C3596" s="127"/>
      <c r="D3596" s="144"/>
      <c r="E3596" s="127"/>
      <c r="F3596" s="127"/>
      <c r="G3596" s="127"/>
      <c r="H3596" s="127"/>
      <c r="I3596" s="127"/>
      <c r="J3596" s="137"/>
      <c r="K3596" s="103" t="s">
        <v>13</v>
      </c>
      <c r="L3596" s="104" t="s">
        <v>60</v>
      </c>
      <c r="M3596" s="112" t="s">
        <v>67</v>
      </c>
      <c r="N3596" s="105">
        <v>600</v>
      </c>
      <c r="O3596" s="105">
        <v>3</v>
      </c>
      <c r="P3596" s="105">
        <v>5</v>
      </c>
      <c r="Q3596" s="105">
        <v>90</v>
      </c>
      <c r="R3596" s="106">
        <v>50</v>
      </c>
      <c r="S3596" s="127"/>
      <c r="T3596" s="127"/>
      <c r="U3596" s="127"/>
      <c r="V3596" s="127"/>
      <c r="W3596" s="127"/>
      <c r="X3596" s="127"/>
      <c r="Y3596" s="127"/>
      <c r="Z3596" s="127"/>
      <c r="AA3596" s="134"/>
    </row>
    <row r="3597" spans="1:31" ht="13.5" thickBot="1" x14ac:dyDescent="0.25">
      <c r="A3597" s="141"/>
      <c r="B3597" s="128"/>
      <c r="C3597" s="128"/>
      <c r="D3597" s="145"/>
      <c r="E3597" s="128"/>
      <c r="F3597" s="128"/>
      <c r="G3597" s="128"/>
      <c r="H3597" s="128"/>
      <c r="I3597" s="128"/>
      <c r="J3597" s="138"/>
      <c r="K3597" s="107" t="s">
        <v>14</v>
      </c>
      <c r="L3597" s="108" t="s">
        <v>60</v>
      </c>
      <c r="M3597" s="113" t="s">
        <v>188</v>
      </c>
      <c r="N3597" s="109">
        <v>600</v>
      </c>
      <c r="O3597" s="109">
        <v>3</v>
      </c>
      <c r="P3597" s="109">
        <v>5</v>
      </c>
      <c r="Q3597" s="109" t="s">
        <v>203</v>
      </c>
      <c r="R3597" s="110"/>
      <c r="S3597" s="128"/>
      <c r="T3597" s="128"/>
      <c r="U3597" s="128"/>
      <c r="V3597" s="128"/>
      <c r="W3597" s="128"/>
      <c r="X3597" s="128"/>
      <c r="Y3597" s="128"/>
      <c r="Z3597" s="128"/>
      <c r="AA3597" s="135"/>
    </row>
    <row r="3598" spans="1:31" x14ac:dyDescent="0.2">
      <c r="A3598" s="139" t="s">
        <v>1417</v>
      </c>
      <c r="B3598" s="126" t="s">
        <v>76</v>
      </c>
      <c r="C3598" s="142">
        <v>43666</v>
      </c>
      <c r="D3598" s="143" t="s">
        <v>78</v>
      </c>
      <c r="E3598" s="126"/>
      <c r="F3598" s="126"/>
      <c r="G3598" s="126"/>
      <c r="H3598" s="126"/>
      <c r="I3598" s="126"/>
      <c r="J3598" s="136" t="s">
        <v>79</v>
      </c>
      <c r="K3598" s="100" t="s">
        <v>23</v>
      </c>
      <c r="L3598" s="93" t="s">
        <v>60</v>
      </c>
      <c r="M3598" s="111" t="s">
        <v>189</v>
      </c>
      <c r="N3598" s="101">
        <v>600</v>
      </c>
      <c r="O3598" s="101">
        <v>3</v>
      </c>
      <c r="P3598" s="101">
        <v>18</v>
      </c>
      <c r="Q3598" s="101">
        <v>70</v>
      </c>
      <c r="R3598" s="102"/>
      <c r="S3598" s="126" t="s">
        <v>73</v>
      </c>
      <c r="T3598" s="126">
        <v>3</v>
      </c>
      <c r="U3598" s="126">
        <v>18</v>
      </c>
      <c r="V3598" s="126">
        <v>32</v>
      </c>
      <c r="W3598" s="126">
        <v>30</v>
      </c>
      <c r="X3598" s="126">
        <v>5288.35</v>
      </c>
      <c r="Y3598" s="126" t="s">
        <v>74</v>
      </c>
      <c r="Z3598" s="126"/>
      <c r="AA3598" s="133" t="s">
        <v>85</v>
      </c>
      <c r="AE3598" t="str">
        <f>IF(P3598&gt;U3598,"XXXX","")</f>
        <v/>
      </c>
    </row>
    <row r="3599" spans="1:31" x14ac:dyDescent="0.2">
      <c r="A3599" s="140"/>
      <c r="B3599" s="127"/>
      <c r="C3599" s="127"/>
      <c r="D3599" s="144"/>
      <c r="E3599" s="127"/>
      <c r="F3599" s="127"/>
      <c r="G3599" s="127"/>
      <c r="H3599" s="127"/>
      <c r="I3599" s="127"/>
      <c r="J3599" s="137"/>
      <c r="K3599" s="103" t="s">
        <v>13</v>
      </c>
      <c r="L3599" s="104" t="s">
        <v>60</v>
      </c>
      <c r="M3599" s="112" t="s">
        <v>67</v>
      </c>
      <c r="N3599" s="105">
        <v>600</v>
      </c>
      <c r="O3599" s="105">
        <v>3</v>
      </c>
      <c r="P3599" s="105">
        <v>5</v>
      </c>
      <c r="Q3599" s="105">
        <v>90</v>
      </c>
      <c r="R3599" s="106">
        <v>50</v>
      </c>
      <c r="S3599" s="127"/>
      <c r="T3599" s="127"/>
      <c r="U3599" s="127"/>
      <c r="V3599" s="127"/>
      <c r="W3599" s="127"/>
      <c r="X3599" s="127"/>
      <c r="Y3599" s="127"/>
      <c r="Z3599" s="127"/>
      <c r="AA3599" s="134"/>
    </row>
    <row r="3600" spans="1:31" ht="13.5" thickBot="1" x14ac:dyDescent="0.25">
      <c r="A3600" s="141"/>
      <c r="B3600" s="128"/>
      <c r="C3600" s="128"/>
      <c r="D3600" s="145"/>
      <c r="E3600" s="128"/>
      <c r="F3600" s="128"/>
      <c r="G3600" s="128"/>
      <c r="H3600" s="128"/>
      <c r="I3600" s="128"/>
      <c r="J3600" s="138"/>
      <c r="K3600" s="107" t="s">
        <v>14</v>
      </c>
      <c r="L3600" s="108" t="s">
        <v>60</v>
      </c>
      <c r="M3600" s="113" t="s">
        <v>188</v>
      </c>
      <c r="N3600" s="109">
        <v>600</v>
      </c>
      <c r="O3600" s="109">
        <v>3</v>
      </c>
      <c r="P3600" s="109">
        <v>5</v>
      </c>
      <c r="Q3600" s="109" t="s">
        <v>203</v>
      </c>
      <c r="R3600" s="110"/>
      <c r="S3600" s="128"/>
      <c r="T3600" s="128"/>
      <c r="U3600" s="128"/>
      <c r="V3600" s="128"/>
      <c r="W3600" s="128"/>
      <c r="X3600" s="128"/>
      <c r="Y3600" s="128"/>
      <c r="Z3600" s="128"/>
      <c r="AA3600" s="135"/>
    </row>
    <row r="3601" spans="1:31" x14ac:dyDescent="0.2">
      <c r="A3601" s="139" t="s">
        <v>1418</v>
      </c>
      <c r="B3601" s="126" t="s">
        <v>76</v>
      </c>
      <c r="C3601" s="142">
        <v>43666</v>
      </c>
      <c r="D3601" s="143" t="s">
        <v>78</v>
      </c>
      <c r="E3601" s="126"/>
      <c r="F3601" s="126"/>
      <c r="G3601" s="126"/>
      <c r="H3601" s="126"/>
      <c r="I3601" s="126"/>
      <c r="J3601" s="136" t="s">
        <v>79</v>
      </c>
      <c r="K3601" s="100" t="s">
        <v>23</v>
      </c>
      <c r="L3601" s="93" t="s">
        <v>60</v>
      </c>
      <c r="M3601" s="111" t="s">
        <v>189</v>
      </c>
      <c r="N3601" s="101">
        <v>600</v>
      </c>
      <c r="O3601" s="101">
        <v>3</v>
      </c>
      <c r="P3601" s="101">
        <v>18</v>
      </c>
      <c r="Q3601" s="101">
        <v>80</v>
      </c>
      <c r="R3601" s="102"/>
      <c r="S3601" s="126" t="s">
        <v>73</v>
      </c>
      <c r="T3601" s="126">
        <v>3</v>
      </c>
      <c r="U3601" s="126">
        <v>18</v>
      </c>
      <c r="V3601" s="126">
        <v>32</v>
      </c>
      <c r="W3601" s="126">
        <v>30</v>
      </c>
      <c r="X3601" s="126">
        <v>5288.35</v>
      </c>
      <c r="Y3601" s="126" t="s">
        <v>74</v>
      </c>
      <c r="Z3601" s="126"/>
      <c r="AA3601" s="133" t="s">
        <v>85</v>
      </c>
      <c r="AE3601" t="str">
        <f>IF(P3601&gt;U3601,"XXXX","")</f>
        <v/>
      </c>
    </row>
    <row r="3602" spans="1:31" x14ac:dyDescent="0.2">
      <c r="A3602" s="140"/>
      <c r="B3602" s="127"/>
      <c r="C3602" s="127"/>
      <c r="D3602" s="144"/>
      <c r="E3602" s="127"/>
      <c r="F3602" s="127"/>
      <c r="G3602" s="127"/>
      <c r="H3602" s="127"/>
      <c r="I3602" s="127"/>
      <c r="J3602" s="137"/>
      <c r="K3602" s="103" t="s">
        <v>13</v>
      </c>
      <c r="L3602" s="104" t="s">
        <v>60</v>
      </c>
      <c r="M3602" s="112" t="s">
        <v>67</v>
      </c>
      <c r="N3602" s="105">
        <v>600</v>
      </c>
      <c r="O3602" s="105">
        <v>3</v>
      </c>
      <c r="P3602" s="105">
        <v>5</v>
      </c>
      <c r="Q3602" s="105">
        <v>90</v>
      </c>
      <c r="R3602" s="106">
        <v>50</v>
      </c>
      <c r="S3602" s="127"/>
      <c r="T3602" s="127"/>
      <c r="U3602" s="127"/>
      <c r="V3602" s="127"/>
      <c r="W3602" s="127"/>
      <c r="X3602" s="127"/>
      <c r="Y3602" s="127"/>
      <c r="Z3602" s="127"/>
      <c r="AA3602" s="134"/>
    </row>
    <row r="3603" spans="1:31" ht="13.5" thickBot="1" x14ac:dyDescent="0.25">
      <c r="A3603" s="141"/>
      <c r="B3603" s="128"/>
      <c r="C3603" s="128"/>
      <c r="D3603" s="145"/>
      <c r="E3603" s="128"/>
      <c r="F3603" s="128"/>
      <c r="G3603" s="128"/>
      <c r="H3603" s="128"/>
      <c r="I3603" s="128"/>
      <c r="J3603" s="138"/>
      <c r="K3603" s="107" t="s">
        <v>14</v>
      </c>
      <c r="L3603" s="108" t="s">
        <v>60</v>
      </c>
      <c r="M3603" s="113" t="s">
        <v>188</v>
      </c>
      <c r="N3603" s="109">
        <v>600</v>
      </c>
      <c r="O3603" s="109">
        <v>3</v>
      </c>
      <c r="P3603" s="109">
        <v>5</v>
      </c>
      <c r="Q3603" s="109" t="s">
        <v>203</v>
      </c>
      <c r="R3603" s="110"/>
      <c r="S3603" s="128"/>
      <c r="T3603" s="128"/>
      <c r="U3603" s="128"/>
      <c r="V3603" s="128"/>
      <c r="W3603" s="128"/>
      <c r="X3603" s="128"/>
      <c r="Y3603" s="128"/>
      <c r="Z3603" s="128"/>
      <c r="AA3603" s="135"/>
    </row>
    <row r="3604" spans="1:31" x14ac:dyDescent="0.2">
      <c r="A3604" s="139" t="s">
        <v>1419</v>
      </c>
      <c r="B3604" s="126" t="s">
        <v>76</v>
      </c>
      <c r="C3604" s="142">
        <v>43666</v>
      </c>
      <c r="D3604" s="143" t="s">
        <v>78</v>
      </c>
      <c r="E3604" s="126"/>
      <c r="F3604" s="126"/>
      <c r="G3604" s="126"/>
      <c r="H3604" s="126"/>
      <c r="I3604" s="126"/>
      <c r="J3604" s="136" t="s">
        <v>79</v>
      </c>
      <c r="K3604" s="100" t="s">
        <v>23</v>
      </c>
      <c r="L3604" s="93" t="s">
        <v>60</v>
      </c>
      <c r="M3604" s="111" t="s">
        <v>189</v>
      </c>
      <c r="N3604" s="101">
        <v>600</v>
      </c>
      <c r="O3604" s="101">
        <v>3</v>
      </c>
      <c r="P3604" s="101">
        <v>18</v>
      </c>
      <c r="Q3604" s="101">
        <v>90</v>
      </c>
      <c r="R3604" s="102"/>
      <c r="S3604" s="126" t="s">
        <v>73</v>
      </c>
      <c r="T3604" s="126">
        <v>3</v>
      </c>
      <c r="U3604" s="126">
        <v>18</v>
      </c>
      <c r="V3604" s="126">
        <v>32</v>
      </c>
      <c r="W3604" s="126">
        <v>30</v>
      </c>
      <c r="X3604" s="126">
        <v>5288.35</v>
      </c>
      <c r="Y3604" s="126" t="s">
        <v>74</v>
      </c>
      <c r="Z3604" s="126"/>
      <c r="AA3604" s="133" t="s">
        <v>85</v>
      </c>
      <c r="AE3604" t="str">
        <f>IF(P3604&gt;U3604,"XXXX","")</f>
        <v/>
      </c>
    </row>
    <row r="3605" spans="1:31" x14ac:dyDescent="0.2">
      <c r="A3605" s="140"/>
      <c r="B3605" s="127"/>
      <c r="C3605" s="127"/>
      <c r="D3605" s="144"/>
      <c r="E3605" s="127"/>
      <c r="F3605" s="127"/>
      <c r="G3605" s="127"/>
      <c r="H3605" s="127"/>
      <c r="I3605" s="127"/>
      <c r="J3605" s="137"/>
      <c r="K3605" s="103" t="s">
        <v>13</v>
      </c>
      <c r="L3605" s="104" t="s">
        <v>60</v>
      </c>
      <c r="M3605" s="112" t="s">
        <v>67</v>
      </c>
      <c r="N3605" s="105">
        <v>600</v>
      </c>
      <c r="O3605" s="105">
        <v>3</v>
      </c>
      <c r="P3605" s="105">
        <v>5</v>
      </c>
      <c r="Q3605" s="105">
        <v>90</v>
      </c>
      <c r="R3605" s="106">
        <v>50</v>
      </c>
      <c r="S3605" s="127"/>
      <c r="T3605" s="127"/>
      <c r="U3605" s="127"/>
      <c r="V3605" s="127"/>
      <c r="W3605" s="127"/>
      <c r="X3605" s="127"/>
      <c r="Y3605" s="127"/>
      <c r="Z3605" s="127"/>
      <c r="AA3605" s="134"/>
    </row>
    <row r="3606" spans="1:31" ht="13.5" thickBot="1" x14ac:dyDescent="0.25">
      <c r="A3606" s="141"/>
      <c r="B3606" s="128"/>
      <c r="C3606" s="128"/>
      <c r="D3606" s="145"/>
      <c r="E3606" s="128"/>
      <c r="F3606" s="128"/>
      <c r="G3606" s="128"/>
      <c r="H3606" s="128"/>
      <c r="I3606" s="128"/>
      <c r="J3606" s="138"/>
      <c r="K3606" s="107" t="s">
        <v>14</v>
      </c>
      <c r="L3606" s="108" t="s">
        <v>60</v>
      </c>
      <c r="M3606" s="113" t="s">
        <v>188</v>
      </c>
      <c r="N3606" s="109">
        <v>600</v>
      </c>
      <c r="O3606" s="109">
        <v>3</v>
      </c>
      <c r="P3606" s="109">
        <v>5</v>
      </c>
      <c r="Q3606" s="109" t="s">
        <v>203</v>
      </c>
      <c r="R3606" s="110"/>
      <c r="S3606" s="128"/>
      <c r="T3606" s="128"/>
      <c r="U3606" s="128"/>
      <c r="V3606" s="128"/>
      <c r="W3606" s="128"/>
      <c r="X3606" s="128"/>
      <c r="Y3606" s="128"/>
      <c r="Z3606" s="128"/>
      <c r="AA3606" s="135"/>
    </row>
    <row r="3607" spans="1:31" x14ac:dyDescent="0.2">
      <c r="A3607" s="139" t="s">
        <v>1420</v>
      </c>
      <c r="B3607" s="126" t="s">
        <v>76</v>
      </c>
      <c r="C3607" s="142">
        <v>43666</v>
      </c>
      <c r="D3607" s="143" t="s">
        <v>78</v>
      </c>
      <c r="E3607" s="126"/>
      <c r="F3607" s="126"/>
      <c r="G3607" s="126"/>
      <c r="H3607" s="126"/>
      <c r="I3607" s="126"/>
      <c r="J3607" s="136" t="s">
        <v>79</v>
      </c>
      <c r="K3607" s="100" t="s">
        <v>23</v>
      </c>
      <c r="L3607" s="93" t="s">
        <v>60</v>
      </c>
      <c r="M3607" s="111" t="s">
        <v>189</v>
      </c>
      <c r="N3607" s="101">
        <v>600</v>
      </c>
      <c r="O3607" s="101">
        <v>3</v>
      </c>
      <c r="P3607" s="101">
        <v>18</v>
      </c>
      <c r="Q3607" s="101">
        <v>100</v>
      </c>
      <c r="R3607" s="102"/>
      <c r="S3607" s="126" t="s">
        <v>73</v>
      </c>
      <c r="T3607" s="126">
        <v>3</v>
      </c>
      <c r="U3607" s="126">
        <v>18</v>
      </c>
      <c r="V3607" s="126">
        <v>32</v>
      </c>
      <c r="W3607" s="126">
        <v>30</v>
      </c>
      <c r="X3607" s="126">
        <v>5288.35</v>
      </c>
      <c r="Y3607" s="126" t="s">
        <v>74</v>
      </c>
      <c r="Z3607" s="126"/>
      <c r="AA3607" s="133" t="s">
        <v>85</v>
      </c>
      <c r="AE3607" t="str">
        <f>IF(P3607&gt;U3607,"XXXX","")</f>
        <v/>
      </c>
    </row>
    <row r="3608" spans="1:31" x14ac:dyDescent="0.2">
      <c r="A3608" s="140"/>
      <c r="B3608" s="127"/>
      <c r="C3608" s="127"/>
      <c r="D3608" s="144"/>
      <c r="E3608" s="127"/>
      <c r="F3608" s="127"/>
      <c r="G3608" s="127"/>
      <c r="H3608" s="127"/>
      <c r="I3608" s="127"/>
      <c r="J3608" s="137"/>
      <c r="K3608" s="103" t="s">
        <v>13</v>
      </c>
      <c r="L3608" s="104" t="s">
        <v>60</v>
      </c>
      <c r="M3608" s="112" t="s">
        <v>67</v>
      </c>
      <c r="N3608" s="105">
        <v>600</v>
      </c>
      <c r="O3608" s="105">
        <v>3</v>
      </c>
      <c r="P3608" s="105">
        <v>5</v>
      </c>
      <c r="Q3608" s="105">
        <v>90</v>
      </c>
      <c r="R3608" s="106">
        <v>50</v>
      </c>
      <c r="S3608" s="127"/>
      <c r="T3608" s="127"/>
      <c r="U3608" s="127"/>
      <c r="V3608" s="127"/>
      <c r="W3608" s="127"/>
      <c r="X3608" s="127"/>
      <c r="Y3608" s="127"/>
      <c r="Z3608" s="127"/>
      <c r="AA3608" s="134"/>
    </row>
    <row r="3609" spans="1:31" ht="13.5" thickBot="1" x14ac:dyDescent="0.25">
      <c r="A3609" s="141"/>
      <c r="B3609" s="128"/>
      <c r="C3609" s="128"/>
      <c r="D3609" s="145"/>
      <c r="E3609" s="128"/>
      <c r="F3609" s="128"/>
      <c r="G3609" s="128"/>
      <c r="H3609" s="128"/>
      <c r="I3609" s="128"/>
      <c r="J3609" s="138"/>
      <c r="K3609" s="107" t="s">
        <v>14</v>
      </c>
      <c r="L3609" s="108" t="s">
        <v>60</v>
      </c>
      <c r="M3609" s="113" t="s">
        <v>188</v>
      </c>
      <c r="N3609" s="109">
        <v>600</v>
      </c>
      <c r="O3609" s="109">
        <v>3</v>
      </c>
      <c r="P3609" s="109">
        <v>5</v>
      </c>
      <c r="Q3609" s="109" t="s">
        <v>203</v>
      </c>
      <c r="R3609" s="110"/>
      <c r="S3609" s="128"/>
      <c r="T3609" s="128"/>
      <c r="U3609" s="128"/>
      <c r="V3609" s="128"/>
      <c r="W3609" s="128"/>
      <c r="X3609" s="128"/>
      <c r="Y3609" s="128"/>
      <c r="Z3609" s="128"/>
      <c r="AA3609" s="135"/>
    </row>
    <row r="3610" spans="1:31" x14ac:dyDescent="0.2">
      <c r="A3610" s="139" t="s">
        <v>1421</v>
      </c>
      <c r="B3610" s="126" t="s">
        <v>76</v>
      </c>
      <c r="C3610" s="142">
        <v>43666</v>
      </c>
      <c r="D3610" s="143" t="s">
        <v>78</v>
      </c>
      <c r="E3610" s="126"/>
      <c r="F3610" s="126"/>
      <c r="G3610" s="126"/>
      <c r="H3610" s="126"/>
      <c r="I3610" s="126"/>
      <c r="J3610" s="136" t="s">
        <v>79</v>
      </c>
      <c r="K3610" s="100" t="s">
        <v>23</v>
      </c>
      <c r="L3610" s="93" t="s">
        <v>60</v>
      </c>
      <c r="M3610" s="111" t="s">
        <v>189</v>
      </c>
      <c r="N3610" s="101">
        <v>600</v>
      </c>
      <c r="O3610" s="101">
        <v>3</v>
      </c>
      <c r="P3610" s="101">
        <v>18</v>
      </c>
      <c r="Q3610" s="101">
        <v>110</v>
      </c>
      <c r="R3610" s="102"/>
      <c r="S3610" s="126" t="s">
        <v>73</v>
      </c>
      <c r="T3610" s="126">
        <v>3</v>
      </c>
      <c r="U3610" s="126">
        <v>18</v>
      </c>
      <c r="V3610" s="126">
        <v>32</v>
      </c>
      <c r="W3610" s="126">
        <v>30</v>
      </c>
      <c r="X3610" s="126">
        <v>5288.35</v>
      </c>
      <c r="Y3610" s="126" t="s">
        <v>74</v>
      </c>
      <c r="Z3610" s="126"/>
      <c r="AA3610" s="133" t="s">
        <v>85</v>
      </c>
      <c r="AE3610" t="str">
        <f>IF(P3610&gt;U3610,"XXXX","")</f>
        <v/>
      </c>
    </row>
    <row r="3611" spans="1:31" x14ac:dyDescent="0.2">
      <c r="A3611" s="140"/>
      <c r="B3611" s="127"/>
      <c r="C3611" s="127"/>
      <c r="D3611" s="144"/>
      <c r="E3611" s="127"/>
      <c r="F3611" s="127"/>
      <c r="G3611" s="127"/>
      <c r="H3611" s="127"/>
      <c r="I3611" s="127"/>
      <c r="J3611" s="137"/>
      <c r="K3611" s="103" t="s">
        <v>13</v>
      </c>
      <c r="L3611" s="104" t="s">
        <v>60</v>
      </c>
      <c r="M3611" s="112" t="s">
        <v>67</v>
      </c>
      <c r="N3611" s="105">
        <v>600</v>
      </c>
      <c r="O3611" s="105">
        <v>3</v>
      </c>
      <c r="P3611" s="105">
        <v>5</v>
      </c>
      <c r="Q3611" s="105">
        <v>90</v>
      </c>
      <c r="R3611" s="106">
        <v>50</v>
      </c>
      <c r="S3611" s="127"/>
      <c r="T3611" s="127"/>
      <c r="U3611" s="127"/>
      <c r="V3611" s="127"/>
      <c r="W3611" s="127"/>
      <c r="X3611" s="127"/>
      <c r="Y3611" s="127"/>
      <c r="Z3611" s="127"/>
      <c r="AA3611" s="134"/>
    </row>
    <row r="3612" spans="1:31" ht="13.5" thickBot="1" x14ac:dyDescent="0.25">
      <c r="A3612" s="141"/>
      <c r="B3612" s="128"/>
      <c r="C3612" s="128"/>
      <c r="D3612" s="145"/>
      <c r="E3612" s="128"/>
      <c r="F3612" s="128"/>
      <c r="G3612" s="128"/>
      <c r="H3612" s="128"/>
      <c r="I3612" s="128"/>
      <c r="J3612" s="138"/>
      <c r="K3612" s="107" t="s">
        <v>14</v>
      </c>
      <c r="L3612" s="108" t="s">
        <v>60</v>
      </c>
      <c r="M3612" s="113" t="s">
        <v>188</v>
      </c>
      <c r="N3612" s="109">
        <v>600</v>
      </c>
      <c r="O3612" s="109">
        <v>3</v>
      </c>
      <c r="P3612" s="109">
        <v>5</v>
      </c>
      <c r="Q3612" s="109" t="s">
        <v>203</v>
      </c>
      <c r="R3612" s="110"/>
      <c r="S3612" s="128"/>
      <c r="T3612" s="128"/>
      <c r="U3612" s="128"/>
      <c r="V3612" s="128"/>
      <c r="W3612" s="128"/>
      <c r="X3612" s="128"/>
      <c r="Y3612" s="128"/>
      <c r="Z3612" s="128"/>
      <c r="AA3612" s="135"/>
    </row>
    <row r="3613" spans="1:31" x14ac:dyDescent="0.2">
      <c r="A3613" s="139" t="s">
        <v>1422</v>
      </c>
      <c r="B3613" s="126" t="s">
        <v>76</v>
      </c>
      <c r="C3613" s="142">
        <v>43666</v>
      </c>
      <c r="D3613" s="143" t="s">
        <v>78</v>
      </c>
      <c r="E3613" s="126"/>
      <c r="F3613" s="126"/>
      <c r="G3613" s="126"/>
      <c r="H3613" s="126"/>
      <c r="I3613" s="126"/>
      <c r="J3613" s="136" t="s">
        <v>79</v>
      </c>
      <c r="K3613" s="100" t="s">
        <v>23</v>
      </c>
      <c r="L3613" s="93" t="s">
        <v>60</v>
      </c>
      <c r="M3613" s="111" t="s">
        <v>189</v>
      </c>
      <c r="N3613" s="101">
        <v>600</v>
      </c>
      <c r="O3613" s="101">
        <v>3</v>
      </c>
      <c r="P3613" s="101">
        <v>18</v>
      </c>
      <c r="Q3613" s="101">
        <v>125</v>
      </c>
      <c r="R3613" s="102"/>
      <c r="S3613" s="126" t="s">
        <v>73</v>
      </c>
      <c r="T3613" s="126">
        <v>3</v>
      </c>
      <c r="U3613" s="126">
        <v>18</v>
      </c>
      <c r="V3613" s="126">
        <v>32</v>
      </c>
      <c r="W3613" s="126">
        <v>30</v>
      </c>
      <c r="X3613" s="126">
        <v>5288.35</v>
      </c>
      <c r="Y3613" s="126" t="s">
        <v>74</v>
      </c>
      <c r="Z3613" s="126"/>
      <c r="AA3613" s="133" t="s">
        <v>85</v>
      </c>
      <c r="AE3613" t="str">
        <f>IF(P3613&gt;U3613,"XXXX","")</f>
        <v/>
      </c>
    </row>
    <row r="3614" spans="1:31" x14ac:dyDescent="0.2">
      <c r="A3614" s="140"/>
      <c r="B3614" s="127"/>
      <c r="C3614" s="127"/>
      <c r="D3614" s="144"/>
      <c r="E3614" s="127"/>
      <c r="F3614" s="127"/>
      <c r="G3614" s="127"/>
      <c r="H3614" s="127"/>
      <c r="I3614" s="127"/>
      <c r="J3614" s="137"/>
      <c r="K3614" s="103" t="s">
        <v>13</v>
      </c>
      <c r="L3614" s="104" t="s">
        <v>60</v>
      </c>
      <c r="M3614" s="112" t="s">
        <v>67</v>
      </c>
      <c r="N3614" s="105">
        <v>600</v>
      </c>
      <c r="O3614" s="105">
        <v>3</v>
      </c>
      <c r="P3614" s="105">
        <v>5</v>
      </c>
      <c r="Q3614" s="105">
        <v>90</v>
      </c>
      <c r="R3614" s="106">
        <v>50</v>
      </c>
      <c r="S3614" s="127"/>
      <c r="T3614" s="127"/>
      <c r="U3614" s="127"/>
      <c r="V3614" s="127"/>
      <c r="W3614" s="127"/>
      <c r="X3614" s="127"/>
      <c r="Y3614" s="127"/>
      <c r="Z3614" s="127"/>
      <c r="AA3614" s="134"/>
    </row>
    <row r="3615" spans="1:31" ht="13.5" thickBot="1" x14ac:dyDescent="0.25">
      <c r="A3615" s="141"/>
      <c r="B3615" s="128"/>
      <c r="C3615" s="128"/>
      <c r="D3615" s="145"/>
      <c r="E3615" s="128"/>
      <c r="F3615" s="128"/>
      <c r="G3615" s="128"/>
      <c r="H3615" s="128"/>
      <c r="I3615" s="128"/>
      <c r="J3615" s="138"/>
      <c r="K3615" s="107" t="s">
        <v>14</v>
      </c>
      <c r="L3615" s="108" t="s">
        <v>60</v>
      </c>
      <c r="M3615" s="113" t="s">
        <v>188</v>
      </c>
      <c r="N3615" s="109">
        <v>600</v>
      </c>
      <c r="O3615" s="109">
        <v>3</v>
      </c>
      <c r="P3615" s="109">
        <v>5</v>
      </c>
      <c r="Q3615" s="109" t="s">
        <v>203</v>
      </c>
      <c r="R3615" s="110"/>
      <c r="S3615" s="128"/>
      <c r="T3615" s="128"/>
      <c r="U3615" s="128"/>
      <c r="V3615" s="128"/>
      <c r="W3615" s="128"/>
      <c r="X3615" s="128"/>
      <c r="Y3615" s="128"/>
      <c r="Z3615" s="128"/>
      <c r="AA3615" s="135"/>
    </row>
    <row r="3616" spans="1:31" x14ac:dyDescent="0.2">
      <c r="A3616" s="139" t="s">
        <v>1423</v>
      </c>
      <c r="B3616" s="126" t="s">
        <v>76</v>
      </c>
      <c r="C3616" s="142">
        <v>43666</v>
      </c>
      <c r="D3616" s="143" t="s">
        <v>78</v>
      </c>
      <c r="E3616" s="126"/>
      <c r="F3616" s="126"/>
      <c r="G3616" s="126"/>
      <c r="H3616" s="126"/>
      <c r="I3616" s="126"/>
      <c r="J3616" s="136" t="s">
        <v>79</v>
      </c>
      <c r="K3616" s="100" t="s">
        <v>23</v>
      </c>
      <c r="L3616" s="93" t="s">
        <v>60</v>
      </c>
      <c r="M3616" s="111" t="s">
        <v>189</v>
      </c>
      <c r="N3616" s="101">
        <v>600</v>
      </c>
      <c r="O3616" s="101">
        <v>3</v>
      </c>
      <c r="P3616" s="101">
        <v>18</v>
      </c>
      <c r="Q3616" s="101">
        <v>60</v>
      </c>
      <c r="R3616" s="102"/>
      <c r="S3616" s="126" t="s">
        <v>73</v>
      </c>
      <c r="T3616" s="126">
        <v>3</v>
      </c>
      <c r="U3616" s="126">
        <v>18</v>
      </c>
      <c r="V3616" s="126">
        <v>41</v>
      </c>
      <c r="W3616" s="126">
        <v>40</v>
      </c>
      <c r="X3616" s="126">
        <v>5288.35</v>
      </c>
      <c r="Y3616" s="126" t="s">
        <v>74</v>
      </c>
      <c r="Z3616" s="126"/>
      <c r="AA3616" s="133" t="s">
        <v>85</v>
      </c>
      <c r="AE3616" t="str">
        <f>IF(P3616&gt;U3616,"XXXX","")</f>
        <v/>
      </c>
    </row>
    <row r="3617" spans="1:31" x14ac:dyDescent="0.2">
      <c r="A3617" s="140"/>
      <c r="B3617" s="127"/>
      <c r="C3617" s="127"/>
      <c r="D3617" s="144"/>
      <c r="E3617" s="127"/>
      <c r="F3617" s="127"/>
      <c r="G3617" s="127"/>
      <c r="H3617" s="127"/>
      <c r="I3617" s="127"/>
      <c r="J3617" s="137"/>
      <c r="K3617" s="103" t="s">
        <v>13</v>
      </c>
      <c r="L3617" s="104" t="s">
        <v>60</v>
      </c>
      <c r="M3617" s="112" t="s">
        <v>67</v>
      </c>
      <c r="N3617" s="105">
        <v>600</v>
      </c>
      <c r="O3617" s="105">
        <v>3</v>
      </c>
      <c r="P3617" s="105">
        <v>5</v>
      </c>
      <c r="Q3617" s="105">
        <v>90</v>
      </c>
      <c r="R3617" s="106">
        <v>50</v>
      </c>
      <c r="S3617" s="127"/>
      <c r="T3617" s="127"/>
      <c r="U3617" s="127"/>
      <c r="V3617" s="127"/>
      <c r="W3617" s="127"/>
      <c r="X3617" s="127"/>
      <c r="Y3617" s="127"/>
      <c r="Z3617" s="127"/>
      <c r="AA3617" s="134"/>
    </row>
    <row r="3618" spans="1:31" ht="13.5" thickBot="1" x14ac:dyDescent="0.25">
      <c r="A3618" s="141"/>
      <c r="B3618" s="128"/>
      <c r="C3618" s="128"/>
      <c r="D3618" s="145"/>
      <c r="E3618" s="128"/>
      <c r="F3618" s="128"/>
      <c r="G3618" s="128"/>
      <c r="H3618" s="128"/>
      <c r="I3618" s="128"/>
      <c r="J3618" s="138"/>
      <c r="K3618" s="107" t="s">
        <v>14</v>
      </c>
      <c r="L3618" s="108" t="s">
        <v>60</v>
      </c>
      <c r="M3618" s="113" t="s">
        <v>186</v>
      </c>
      <c r="N3618" s="109">
        <v>600</v>
      </c>
      <c r="O3618" s="109">
        <v>3</v>
      </c>
      <c r="P3618" s="109">
        <v>5</v>
      </c>
      <c r="Q3618" s="109" t="s">
        <v>201</v>
      </c>
      <c r="R3618" s="110"/>
      <c r="S3618" s="128"/>
      <c r="T3618" s="128"/>
      <c r="U3618" s="128"/>
      <c r="V3618" s="128"/>
      <c r="W3618" s="128"/>
      <c r="X3618" s="128"/>
      <c r="Y3618" s="128"/>
      <c r="Z3618" s="128"/>
      <c r="AA3618" s="135"/>
    </row>
    <row r="3619" spans="1:31" x14ac:dyDescent="0.2">
      <c r="A3619" s="139" t="s">
        <v>1424</v>
      </c>
      <c r="B3619" s="126" t="s">
        <v>76</v>
      </c>
      <c r="C3619" s="142">
        <v>43666</v>
      </c>
      <c r="D3619" s="143" t="s">
        <v>78</v>
      </c>
      <c r="E3619" s="126"/>
      <c r="F3619" s="126"/>
      <c r="G3619" s="126"/>
      <c r="H3619" s="126"/>
      <c r="I3619" s="126"/>
      <c r="J3619" s="136" t="s">
        <v>79</v>
      </c>
      <c r="K3619" s="100" t="s">
        <v>23</v>
      </c>
      <c r="L3619" s="93" t="s">
        <v>60</v>
      </c>
      <c r="M3619" s="111" t="s">
        <v>189</v>
      </c>
      <c r="N3619" s="101">
        <v>600</v>
      </c>
      <c r="O3619" s="101">
        <v>3</v>
      </c>
      <c r="P3619" s="101">
        <v>18</v>
      </c>
      <c r="Q3619" s="101">
        <v>70</v>
      </c>
      <c r="R3619" s="102"/>
      <c r="S3619" s="126" t="s">
        <v>73</v>
      </c>
      <c r="T3619" s="126">
        <v>3</v>
      </c>
      <c r="U3619" s="126">
        <v>18</v>
      </c>
      <c r="V3619" s="126">
        <v>41</v>
      </c>
      <c r="W3619" s="126">
        <v>40</v>
      </c>
      <c r="X3619" s="126">
        <v>5288.35</v>
      </c>
      <c r="Y3619" s="126" t="s">
        <v>74</v>
      </c>
      <c r="Z3619" s="126"/>
      <c r="AA3619" s="133" t="s">
        <v>85</v>
      </c>
      <c r="AE3619" t="str">
        <f>IF(P3619&gt;U3619,"XXXX","")</f>
        <v/>
      </c>
    </row>
    <row r="3620" spans="1:31" x14ac:dyDescent="0.2">
      <c r="A3620" s="140"/>
      <c r="B3620" s="127"/>
      <c r="C3620" s="127"/>
      <c r="D3620" s="144"/>
      <c r="E3620" s="127"/>
      <c r="F3620" s="127"/>
      <c r="G3620" s="127"/>
      <c r="H3620" s="127"/>
      <c r="I3620" s="127"/>
      <c r="J3620" s="137"/>
      <c r="K3620" s="103" t="s">
        <v>13</v>
      </c>
      <c r="L3620" s="104" t="s">
        <v>60</v>
      </c>
      <c r="M3620" s="112" t="s">
        <v>67</v>
      </c>
      <c r="N3620" s="105">
        <v>600</v>
      </c>
      <c r="O3620" s="105">
        <v>3</v>
      </c>
      <c r="P3620" s="105">
        <v>5</v>
      </c>
      <c r="Q3620" s="105">
        <v>90</v>
      </c>
      <c r="R3620" s="106">
        <v>50</v>
      </c>
      <c r="S3620" s="127"/>
      <c r="T3620" s="127"/>
      <c r="U3620" s="127"/>
      <c r="V3620" s="127"/>
      <c r="W3620" s="127"/>
      <c r="X3620" s="127"/>
      <c r="Y3620" s="127"/>
      <c r="Z3620" s="127"/>
      <c r="AA3620" s="134"/>
    </row>
    <row r="3621" spans="1:31" ht="13.5" thickBot="1" x14ac:dyDescent="0.25">
      <c r="A3621" s="141"/>
      <c r="B3621" s="128"/>
      <c r="C3621" s="128"/>
      <c r="D3621" s="145"/>
      <c r="E3621" s="128"/>
      <c r="F3621" s="128"/>
      <c r="G3621" s="128"/>
      <c r="H3621" s="128"/>
      <c r="I3621" s="128"/>
      <c r="J3621" s="138"/>
      <c r="K3621" s="107" t="s">
        <v>14</v>
      </c>
      <c r="L3621" s="108" t="s">
        <v>60</v>
      </c>
      <c r="M3621" s="113" t="s">
        <v>186</v>
      </c>
      <c r="N3621" s="109">
        <v>600</v>
      </c>
      <c r="O3621" s="109">
        <v>3</v>
      </c>
      <c r="P3621" s="109">
        <v>5</v>
      </c>
      <c r="Q3621" s="109" t="s">
        <v>201</v>
      </c>
      <c r="R3621" s="110"/>
      <c r="S3621" s="128"/>
      <c r="T3621" s="128"/>
      <c r="U3621" s="128"/>
      <c r="V3621" s="128"/>
      <c r="W3621" s="128"/>
      <c r="X3621" s="128"/>
      <c r="Y3621" s="128"/>
      <c r="Z3621" s="128"/>
      <c r="AA3621" s="135"/>
    </row>
    <row r="3622" spans="1:31" x14ac:dyDescent="0.2">
      <c r="A3622" s="139" t="s">
        <v>1425</v>
      </c>
      <c r="B3622" s="126" t="s">
        <v>76</v>
      </c>
      <c r="C3622" s="142">
        <v>43666</v>
      </c>
      <c r="D3622" s="143" t="s">
        <v>78</v>
      </c>
      <c r="E3622" s="126"/>
      <c r="F3622" s="126"/>
      <c r="G3622" s="126"/>
      <c r="H3622" s="126"/>
      <c r="I3622" s="126"/>
      <c r="J3622" s="136" t="s">
        <v>79</v>
      </c>
      <c r="K3622" s="100" t="s">
        <v>23</v>
      </c>
      <c r="L3622" s="93" t="s">
        <v>60</v>
      </c>
      <c r="M3622" s="111" t="s">
        <v>189</v>
      </c>
      <c r="N3622" s="101">
        <v>600</v>
      </c>
      <c r="O3622" s="101">
        <v>3</v>
      </c>
      <c r="P3622" s="101">
        <v>18</v>
      </c>
      <c r="Q3622" s="101">
        <v>80</v>
      </c>
      <c r="R3622" s="102"/>
      <c r="S3622" s="126" t="s">
        <v>73</v>
      </c>
      <c r="T3622" s="126">
        <v>3</v>
      </c>
      <c r="U3622" s="126">
        <v>18</v>
      </c>
      <c r="V3622" s="126">
        <v>41</v>
      </c>
      <c r="W3622" s="126">
        <v>40</v>
      </c>
      <c r="X3622" s="126">
        <v>5288.35</v>
      </c>
      <c r="Y3622" s="126" t="s">
        <v>74</v>
      </c>
      <c r="Z3622" s="126"/>
      <c r="AA3622" s="133" t="s">
        <v>85</v>
      </c>
      <c r="AE3622" t="str">
        <f>IF(P3622&gt;U3622,"XXXX","")</f>
        <v/>
      </c>
    </row>
    <row r="3623" spans="1:31" x14ac:dyDescent="0.2">
      <c r="A3623" s="140"/>
      <c r="B3623" s="127"/>
      <c r="C3623" s="127"/>
      <c r="D3623" s="144"/>
      <c r="E3623" s="127"/>
      <c r="F3623" s="127"/>
      <c r="G3623" s="127"/>
      <c r="H3623" s="127"/>
      <c r="I3623" s="127"/>
      <c r="J3623" s="137"/>
      <c r="K3623" s="103" t="s">
        <v>13</v>
      </c>
      <c r="L3623" s="104" t="s">
        <v>60</v>
      </c>
      <c r="M3623" s="112" t="s">
        <v>67</v>
      </c>
      <c r="N3623" s="105">
        <v>600</v>
      </c>
      <c r="O3623" s="105">
        <v>3</v>
      </c>
      <c r="P3623" s="105">
        <v>5</v>
      </c>
      <c r="Q3623" s="105">
        <v>90</v>
      </c>
      <c r="R3623" s="106">
        <v>50</v>
      </c>
      <c r="S3623" s="127"/>
      <c r="T3623" s="127"/>
      <c r="U3623" s="127"/>
      <c r="V3623" s="127"/>
      <c r="W3623" s="127"/>
      <c r="X3623" s="127"/>
      <c r="Y3623" s="127"/>
      <c r="Z3623" s="127"/>
      <c r="AA3623" s="134"/>
    </row>
    <row r="3624" spans="1:31" ht="13.5" thickBot="1" x14ac:dyDescent="0.25">
      <c r="A3624" s="141"/>
      <c r="B3624" s="128"/>
      <c r="C3624" s="128"/>
      <c r="D3624" s="145"/>
      <c r="E3624" s="128"/>
      <c r="F3624" s="128"/>
      <c r="G3624" s="128"/>
      <c r="H3624" s="128"/>
      <c r="I3624" s="128"/>
      <c r="J3624" s="138"/>
      <c r="K3624" s="107" t="s">
        <v>14</v>
      </c>
      <c r="L3624" s="108" t="s">
        <v>60</v>
      </c>
      <c r="M3624" s="113" t="s">
        <v>186</v>
      </c>
      <c r="N3624" s="109">
        <v>600</v>
      </c>
      <c r="O3624" s="109">
        <v>3</v>
      </c>
      <c r="P3624" s="109">
        <v>5</v>
      </c>
      <c r="Q3624" s="109" t="s">
        <v>201</v>
      </c>
      <c r="R3624" s="110"/>
      <c r="S3624" s="128"/>
      <c r="T3624" s="128"/>
      <c r="U3624" s="128"/>
      <c r="V3624" s="128"/>
      <c r="W3624" s="128"/>
      <c r="X3624" s="128"/>
      <c r="Y3624" s="128"/>
      <c r="Z3624" s="128"/>
      <c r="AA3624" s="135"/>
    </row>
    <row r="3625" spans="1:31" x14ac:dyDescent="0.2">
      <c r="A3625" s="139" t="s">
        <v>1426</v>
      </c>
      <c r="B3625" s="126" t="s">
        <v>76</v>
      </c>
      <c r="C3625" s="142">
        <v>43666</v>
      </c>
      <c r="D3625" s="143" t="s">
        <v>78</v>
      </c>
      <c r="E3625" s="126"/>
      <c r="F3625" s="126"/>
      <c r="G3625" s="126"/>
      <c r="H3625" s="126"/>
      <c r="I3625" s="126"/>
      <c r="J3625" s="136" t="s">
        <v>79</v>
      </c>
      <c r="K3625" s="100" t="s">
        <v>23</v>
      </c>
      <c r="L3625" s="93" t="s">
        <v>60</v>
      </c>
      <c r="M3625" s="111" t="s">
        <v>189</v>
      </c>
      <c r="N3625" s="101">
        <v>600</v>
      </c>
      <c r="O3625" s="101">
        <v>3</v>
      </c>
      <c r="P3625" s="101">
        <v>18</v>
      </c>
      <c r="Q3625" s="101">
        <v>90</v>
      </c>
      <c r="R3625" s="102"/>
      <c r="S3625" s="126" t="s">
        <v>73</v>
      </c>
      <c r="T3625" s="126">
        <v>3</v>
      </c>
      <c r="U3625" s="126">
        <v>18</v>
      </c>
      <c r="V3625" s="126">
        <v>41</v>
      </c>
      <c r="W3625" s="126">
        <v>40</v>
      </c>
      <c r="X3625" s="126">
        <v>5288.35</v>
      </c>
      <c r="Y3625" s="126" t="s">
        <v>74</v>
      </c>
      <c r="Z3625" s="126"/>
      <c r="AA3625" s="133" t="s">
        <v>85</v>
      </c>
      <c r="AE3625" t="str">
        <f>IF(P3625&gt;U3625,"XXXX","")</f>
        <v/>
      </c>
    </row>
    <row r="3626" spans="1:31" x14ac:dyDescent="0.2">
      <c r="A3626" s="140"/>
      <c r="B3626" s="127"/>
      <c r="C3626" s="127"/>
      <c r="D3626" s="144"/>
      <c r="E3626" s="127"/>
      <c r="F3626" s="127"/>
      <c r="G3626" s="127"/>
      <c r="H3626" s="127"/>
      <c r="I3626" s="127"/>
      <c r="J3626" s="137"/>
      <c r="K3626" s="103" t="s">
        <v>13</v>
      </c>
      <c r="L3626" s="104" t="s">
        <v>60</v>
      </c>
      <c r="M3626" s="112" t="s">
        <v>67</v>
      </c>
      <c r="N3626" s="105">
        <v>600</v>
      </c>
      <c r="O3626" s="105">
        <v>3</v>
      </c>
      <c r="P3626" s="105">
        <v>5</v>
      </c>
      <c r="Q3626" s="105">
        <v>90</v>
      </c>
      <c r="R3626" s="106">
        <v>50</v>
      </c>
      <c r="S3626" s="127"/>
      <c r="T3626" s="127"/>
      <c r="U3626" s="127"/>
      <c r="V3626" s="127"/>
      <c r="W3626" s="127"/>
      <c r="X3626" s="127"/>
      <c r="Y3626" s="127"/>
      <c r="Z3626" s="127"/>
      <c r="AA3626" s="134"/>
    </row>
    <row r="3627" spans="1:31" ht="13.5" thickBot="1" x14ac:dyDescent="0.25">
      <c r="A3627" s="141"/>
      <c r="B3627" s="128"/>
      <c r="C3627" s="128"/>
      <c r="D3627" s="145"/>
      <c r="E3627" s="128"/>
      <c r="F3627" s="128"/>
      <c r="G3627" s="128"/>
      <c r="H3627" s="128"/>
      <c r="I3627" s="128"/>
      <c r="J3627" s="138"/>
      <c r="K3627" s="107" t="s">
        <v>14</v>
      </c>
      <c r="L3627" s="108" t="s">
        <v>60</v>
      </c>
      <c r="M3627" s="113" t="s">
        <v>186</v>
      </c>
      <c r="N3627" s="109">
        <v>600</v>
      </c>
      <c r="O3627" s="109">
        <v>3</v>
      </c>
      <c r="P3627" s="109">
        <v>5</v>
      </c>
      <c r="Q3627" s="109" t="s">
        <v>201</v>
      </c>
      <c r="R3627" s="110"/>
      <c r="S3627" s="128"/>
      <c r="T3627" s="128"/>
      <c r="U3627" s="128"/>
      <c r="V3627" s="128"/>
      <c r="W3627" s="128"/>
      <c r="X3627" s="128"/>
      <c r="Y3627" s="128"/>
      <c r="Z3627" s="128"/>
      <c r="AA3627" s="135"/>
    </row>
    <row r="3628" spans="1:31" x14ac:dyDescent="0.2">
      <c r="A3628" s="139" t="s">
        <v>1427</v>
      </c>
      <c r="B3628" s="126" t="s">
        <v>76</v>
      </c>
      <c r="C3628" s="142">
        <v>43666</v>
      </c>
      <c r="D3628" s="143" t="s">
        <v>78</v>
      </c>
      <c r="E3628" s="126"/>
      <c r="F3628" s="126"/>
      <c r="G3628" s="126"/>
      <c r="H3628" s="126"/>
      <c r="I3628" s="126"/>
      <c r="J3628" s="136" t="s">
        <v>79</v>
      </c>
      <c r="K3628" s="100" t="s">
        <v>23</v>
      </c>
      <c r="L3628" s="93" t="s">
        <v>60</v>
      </c>
      <c r="M3628" s="111" t="s">
        <v>189</v>
      </c>
      <c r="N3628" s="101">
        <v>600</v>
      </c>
      <c r="O3628" s="101">
        <v>3</v>
      </c>
      <c r="P3628" s="101">
        <v>18</v>
      </c>
      <c r="Q3628" s="101">
        <v>100</v>
      </c>
      <c r="R3628" s="102"/>
      <c r="S3628" s="126" t="s">
        <v>73</v>
      </c>
      <c r="T3628" s="126">
        <v>3</v>
      </c>
      <c r="U3628" s="126">
        <v>18</v>
      </c>
      <c r="V3628" s="126">
        <v>41</v>
      </c>
      <c r="W3628" s="126">
        <v>40</v>
      </c>
      <c r="X3628" s="126">
        <v>5288.35</v>
      </c>
      <c r="Y3628" s="126" t="s">
        <v>74</v>
      </c>
      <c r="Z3628" s="126"/>
      <c r="AA3628" s="133" t="s">
        <v>85</v>
      </c>
      <c r="AE3628" t="str">
        <f>IF(P3628&gt;U3628,"XXXX","")</f>
        <v/>
      </c>
    </row>
    <row r="3629" spans="1:31" x14ac:dyDescent="0.2">
      <c r="A3629" s="140"/>
      <c r="B3629" s="127"/>
      <c r="C3629" s="127"/>
      <c r="D3629" s="144"/>
      <c r="E3629" s="127"/>
      <c r="F3629" s="127"/>
      <c r="G3629" s="127"/>
      <c r="H3629" s="127"/>
      <c r="I3629" s="127"/>
      <c r="J3629" s="137"/>
      <c r="K3629" s="103" t="s">
        <v>13</v>
      </c>
      <c r="L3629" s="104" t="s">
        <v>60</v>
      </c>
      <c r="M3629" s="112" t="s">
        <v>67</v>
      </c>
      <c r="N3629" s="105">
        <v>600</v>
      </c>
      <c r="O3629" s="105">
        <v>3</v>
      </c>
      <c r="P3629" s="105">
        <v>5</v>
      </c>
      <c r="Q3629" s="105">
        <v>90</v>
      </c>
      <c r="R3629" s="106">
        <v>50</v>
      </c>
      <c r="S3629" s="127"/>
      <c r="T3629" s="127"/>
      <c r="U3629" s="127"/>
      <c r="V3629" s="127"/>
      <c r="W3629" s="127"/>
      <c r="X3629" s="127"/>
      <c r="Y3629" s="127"/>
      <c r="Z3629" s="127"/>
      <c r="AA3629" s="134"/>
    </row>
    <row r="3630" spans="1:31" ht="13.5" thickBot="1" x14ac:dyDescent="0.25">
      <c r="A3630" s="141"/>
      <c r="B3630" s="128"/>
      <c r="C3630" s="128"/>
      <c r="D3630" s="145"/>
      <c r="E3630" s="128"/>
      <c r="F3630" s="128"/>
      <c r="G3630" s="128"/>
      <c r="H3630" s="128"/>
      <c r="I3630" s="128"/>
      <c r="J3630" s="138"/>
      <c r="K3630" s="107" t="s">
        <v>14</v>
      </c>
      <c r="L3630" s="108" t="s">
        <v>60</v>
      </c>
      <c r="M3630" s="113" t="s">
        <v>186</v>
      </c>
      <c r="N3630" s="109">
        <v>600</v>
      </c>
      <c r="O3630" s="109">
        <v>3</v>
      </c>
      <c r="P3630" s="109">
        <v>5</v>
      </c>
      <c r="Q3630" s="109" t="s">
        <v>201</v>
      </c>
      <c r="R3630" s="110"/>
      <c r="S3630" s="128"/>
      <c r="T3630" s="128"/>
      <c r="U3630" s="128"/>
      <c r="V3630" s="128"/>
      <c r="W3630" s="128"/>
      <c r="X3630" s="128"/>
      <c r="Y3630" s="128"/>
      <c r="Z3630" s="128"/>
      <c r="AA3630" s="135"/>
    </row>
    <row r="3631" spans="1:31" x14ac:dyDescent="0.2">
      <c r="A3631" s="139" t="s">
        <v>1428</v>
      </c>
      <c r="B3631" s="126" t="s">
        <v>76</v>
      </c>
      <c r="C3631" s="142">
        <v>43666</v>
      </c>
      <c r="D3631" s="143" t="s">
        <v>78</v>
      </c>
      <c r="E3631" s="126"/>
      <c r="F3631" s="126"/>
      <c r="G3631" s="126"/>
      <c r="H3631" s="126"/>
      <c r="I3631" s="126"/>
      <c r="J3631" s="136" t="s">
        <v>79</v>
      </c>
      <c r="K3631" s="100" t="s">
        <v>23</v>
      </c>
      <c r="L3631" s="93" t="s">
        <v>60</v>
      </c>
      <c r="M3631" s="111" t="s">
        <v>189</v>
      </c>
      <c r="N3631" s="101">
        <v>600</v>
      </c>
      <c r="O3631" s="101">
        <v>3</v>
      </c>
      <c r="P3631" s="101">
        <v>18</v>
      </c>
      <c r="Q3631" s="101">
        <v>110</v>
      </c>
      <c r="R3631" s="102"/>
      <c r="S3631" s="126" t="s">
        <v>73</v>
      </c>
      <c r="T3631" s="126">
        <v>3</v>
      </c>
      <c r="U3631" s="126">
        <v>18</v>
      </c>
      <c r="V3631" s="126">
        <v>41</v>
      </c>
      <c r="W3631" s="126">
        <v>40</v>
      </c>
      <c r="X3631" s="126">
        <v>5288.35</v>
      </c>
      <c r="Y3631" s="126" t="s">
        <v>74</v>
      </c>
      <c r="Z3631" s="126"/>
      <c r="AA3631" s="133" t="s">
        <v>85</v>
      </c>
      <c r="AE3631" t="str">
        <f>IF(P3631&gt;U3631,"XXXX","")</f>
        <v/>
      </c>
    </row>
    <row r="3632" spans="1:31" x14ac:dyDescent="0.2">
      <c r="A3632" s="140"/>
      <c r="B3632" s="127"/>
      <c r="C3632" s="127"/>
      <c r="D3632" s="144"/>
      <c r="E3632" s="127"/>
      <c r="F3632" s="127"/>
      <c r="G3632" s="127"/>
      <c r="H3632" s="127"/>
      <c r="I3632" s="127"/>
      <c r="J3632" s="137"/>
      <c r="K3632" s="103" t="s">
        <v>13</v>
      </c>
      <c r="L3632" s="104" t="s">
        <v>60</v>
      </c>
      <c r="M3632" s="112" t="s">
        <v>67</v>
      </c>
      <c r="N3632" s="105">
        <v>600</v>
      </c>
      <c r="O3632" s="105">
        <v>3</v>
      </c>
      <c r="P3632" s="105">
        <v>5</v>
      </c>
      <c r="Q3632" s="105">
        <v>90</v>
      </c>
      <c r="R3632" s="106">
        <v>50</v>
      </c>
      <c r="S3632" s="127"/>
      <c r="T3632" s="127"/>
      <c r="U3632" s="127"/>
      <c r="V3632" s="127"/>
      <c r="W3632" s="127"/>
      <c r="X3632" s="127"/>
      <c r="Y3632" s="127"/>
      <c r="Z3632" s="127"/>
      <c r="AA3632" s="134"/>
    </row>
    <row r="3633" spans="1:31" ht="13.5" thickBot="1" x14ac:dyDescent="0.25">
      <c r="A3633" s="141"/>
      <c r="B3633" s="128"/>
      <c r="C3633" s="128"/>
      <c r="D3633" s="145"/>
      <c r="E3633" s="128"/>
      <c r="F3633" s="128"/>
      <c r="G3633" s="128"/>
      <c r="H3633" s="128"/>
      <c r="I3633" s="128"/>
      <c r="J3633" s="138"/>
      <c r="K3633" s="107" t="s">
        <v>14</v>
      </c>
      <c r="L3633" s="108" t="s">
        <v>60</v>
      </c>
      <c r="M3633" s="113" t="s">
        <v>186</v>
      </c>
      <c r="N3633" s="109">
        <v>600</v>
      </c>
      <c r="O3633" s="109">
        <v>3</v>
      </c>
      <c r="P3633" s="109">
        <v>5</v>
      </c>
      <c r="Q3633" s="109" t="s">
        <v>201</v>
      </c>
      <c r="R3633" s="110"/>
      <c r="S3633" s="128"/>
      <c r="T3633" s="128"/>
      <c r="U3633" s="128"/>
      <c r="V3633" s="128"/>
      <c r="W3633" s="128"/>
      <c r="X3633" s="128"/>
      <c r="Y3633" s="128"/>
      <c r="Z3633" s="128"/>
      <c r="AA3633" s="135"/>
    </row>
    <row r="3634" spans="1:31" x14ac:dyDescent="0.2">
      <c r="A3634" s="139" t="s">
        <v>1429</v>
      </c>
      <c r="B3634" s="126" t="s">
        <v>76</v>
      </c>
      <c r="C3634" s="142">
        <v>43666</v>
      </c>
      <c r="D3634" s="143" t="s">
        <v>78</v>
      </c>
      <c r="E3634" s="126"/>
      <c r="F3634" s="126"/>
      <c r="G3634" s="126"/>
      <c r="H3634" s="126"/>
      <c r="I3634" s="126"/>
      <c r="J3634" s="136" t="s">
        <v>79</v>
      </c>
      <c r="K3634" s="100" t="s">
        <v>23</v>
      </c>
      <c r="L3634" s="93" t="s">
        <v>60</v>
      </c>
      <c r="M3634" s="111" t="s">
        <v>189</v>
      </c>
      <c r="N3634" s="101">
        <v>600</v>
      </c>
      <c r="O3634" s="101">
        <v>3</v>
      </c>
      <c r="P3634" s="101">
        <v>18</v>
      </c>
      <c r="Q3634" s="101">
        <v>125</v>
      </c>
      <c r="R3634" s="102"/>
      <c r="S3634" s="126" t="s">
        <v>73</v>
      </c>
      <c r="T3634" s="126">
        <v>3</v>
      </c>
      <c r="U3634" s="126">
        <v>18</v>
      </c>
      <c r="V3634" s="126">
        <v>41</v>
      </c>
      <c r="W3634" s="126">
        <v>40</v>
      </c>
      <c r="X3634" s="126">
        <v>5288.35</v>
      </c>
      <c r="Y3634" s="126" t="s">
        <v>74</v>
      </c>
      <c r="Z3634" s="126"/>
      <c r="AA3634" s="133" t="s">
        <v>85</v>
      </c>
      <c r="AE3634" t="str">
        <f>IF(P3634&gt;U3634,"XXXX","")</f>
        <v/>
      </c>
    </row>
    <row r="3635" spans="1:31" x14ac:dyDescent="0.2">
      <c r="A3635" s="140"/>
      <c r="B3635" s="127"/>
      <c r="C3635" s="127"/>
      <c r="D3635" s="144"/>
      <c r="E3635" s="127"/>
      <c r="F3635" s="127"/>
      <c r="G3635" s="127"/>
      <c r="H3635" s="127"/>
      <c r="I3635" s="127"/>
      <c r="J3635" s="137"/>
      <c r="K3635" s="103" t="s">
        <v>13</v>
      </c>
      <c r="L3635" s="104" t="s">
        <v>60</v>
      </c>
      <c r="M3635" s="112" t="s">
        <v>67</v>
      </c>
      <c r="N3635" s="105">
        <v>600</v>
      </c>
      <c r="O3635" s="105">
        <v>3</v>
      </c>
      <c r="P3635" s="105">
        <v>5</v>
      </c>
      <c r="Q3635" s="105">
        <v>90</v>
      </c>
      <c r="R3635" s="106">
        <v>50</v>
      </c>
      <c r="S3635" s="127"/>
      <c r="T3635" s="127"/>
      <c r="U3635" s="127"/>
      <c r="V3635" s="127"/>
      <c r="W3635" s="127"/>
      <c r="X3635" s="127"/>
      <c r="Y3635" s="127"/>
      <c r="Z3635" s="127"/>
      <c r="AA3635" s="134"/>
    </row>
    <row r="3636" spans="1:31" ht="13.5" thickBot="1" x14ac:dyDescent="0.25">
      <c r="A3636" s="141"/>
      <c r="B3636" s="128"/>
      <c r="C3636" s="128"/>
      <c r="D3636" s="145"/>
      <c r="E3636" s="128"/>
      <c r="F3636" s="128"/>
      <c r="G3636" s="128"/>
      <c r="H3636" s="128"/>
      <c r="I3636" s="128"/>
      <c r="J3636" s="138"/>
      <c r="K3636" s="107" t="s">
        <v>14</v>
      </c>
      <c r="L3636" s="108" t="s">
        <v>60</v>
      </c>
      <c r="M3636" s="113" t="s">
        <v>186</v>
      </c>
      <c r="N3636" s="109">
        <v>600</v>
      </c>
      <c r="O3636" s="109">
        <v>3</v>
      </c>
      <c r="P3636" s="109">
        <v>5</v>
      </c>
      <c r="Q3636" s="109" t="s">
        <v>201</v>
      </c>
      <c r="R3636" s="110"/>
      <c r="S3636" s="128"/>
      <c r="T3636" s="128"/>
      <c r="U3636" s="128"/>
      <c r="V3636" s="128"/>
      <c r="W3636" s="128"/>
      <c r="X3636" s="128"/>
      <c r="Y3636" s="128"/>
      <c r="Z3636" s="128"/>
      <c r="AA3636" s="135"/>
    </row>
    <row r="3637" spans="1:31" x14ac:dyDescent="0.2">
      <c r="A3637" s="139" t="s">
        <v>1430</v>
      </c>
      <c r="B3637" s="126" t="s">
        <v>76</v>
      </c>
      <c r="C3637" s="142">
        <v>43666</v>
      </c>
      <c r="D3637" s="143" t="s">
        <v>78</v>
      </c>
      <c r="E3637" s="126"/>
      <c r="F3637" s="126"/>
      <c r="G3637" s="126"/>
      <c r="H3637" s="126"/>
      <c r="I3637" s="126"/>
      <c r="J3637" s="136" t="s">
        <v>79</v>
      </c>
      <c r="K3637" s="100" t="s">
        <v>23</v>
      </c>
      <c r="L3637" s="93" t="s">
        <v>60</v>
      </c>
      <c r="M3637" s="111" t="s">
        <v>189</v>
      </c>
      <c r="N3637" s="101">
        <v>600</v>
      </c>
      <c r="O3637" s="101">
        <v>3</v>
      </c>
      <c r="P3637" s="101">
        <v>18</v>
      </c>
      <c r="Q3637" s="101">
        <v>70</v>
      </c>
      <c r="R3637" s="102"/>
      <c r="S3637" s="126" t="s">
        <v>73</v>
      </c>
      <c r="T3637" s="126">
        <v>3</v>
      </c>
      <c r="U3637" s="126">
        <v>18</v>
      </c>
      <c r="V3637" s="126">
        <v>52</v>
      </c>
      <c r="W3637" s="126">
        <v>50</v>
      </c>
      <c r="X3637" s="126">
        <v>5288.35</v>
      </c>
      <c r="Y3637" s="126" t="s">
        <v>74</v>
      </c>
      <c r="Z3637" s="126"/>
      <c r="AA3637" s="133" t="s">
        <v>85</v>
      </c>
      <c r="AE3637" t="str">
        <f>IF(P3637&gt;U3637,"XXXX","")</f>
        <v/>
      </c>
    </row>
    <row r="3638" spans="1:31" x14ac:dyDescent="0.2">
      <c r="A3638" s="140"/>
      <c r="B3638" s="127"/>
      <c r="C3638" s="127"/>
      <c r="D3638" s="144"/>
      <c r="E3638" s="127"/>
      <c r="F3638" s="127"/>
      <c r="G3638" s="127"/>
      <c r="H3638" s="127"/>
      <c r="I3638" s="127"/>
      <c r="J3638" s="137"/>
      <c r="K3638" s="103" t="s">
        <v>13</v>
      </c>
      <c r="L3638" s="104" t="s">
        <v>60</v>
      </c>
      <c r="M3638" s="112" t="s">
        <v>67</v>
      </c>
      <c r="N3638" s="105">
        <v>600</v>
      </c>
      <c r="O3638" s="105">
        <v>3</v>
      </c>
      <c r="P3638" s="105">
        <v>5</v>
      </c>
      <c r="Q3638" s="105">
        <v>90</v>
      </c>
      <c r="R3638" s="106">
        <v>50</v>
      </c>
      <c r="S3638" s="127"/>
      <c r="T3638" s="127"/>
      <c r="U3638" s="127"/>
      <c r="V3638" s="127"/>
      <c r="W3638" s="127"/>
      <c r="X3638" s="127"/>
      <c r="Y3638" s="127"/>
      <c r="Z3638" s="127"/>
      <c r="AA3638" s="134"/>
    </row>
    <row r="3639" spans="1:31" ht="13.5" thickBot="1" x14ac:dyDescent="0.25">
      <c r="A3639" s="141"/>
      <c r="B3639" s="128"/>
      <c r="C3639" s="128"/>
      <c r="D3639" s="145"/>
      <c r="E3639" s="128"/>
      <c r="F3639" s="128"/>
      <c r="G3639" s="128"/>
      <c r="H3639" s="128"/>
      <c r="I3639" s="128"/>
      <c r="J3639" s="138"/>
      <c r="K3639" s="107" t="s">
        <v>14</v>
      </c>
      <c r="L3639" s="108" t="s">
        <v>60</v>
      </c>
      <c r="M3639" s="113" t="s">
        <v>186</v>
      </c>
      <c r="N3639" s="109">
        <v>600</v>
      </c>
      <c r="O3639" s="109">
        <v>3</v>
      </c>
      <c r="P3639" s="109">
        <v>5</v>
      </c>
      <c r="Q3639" s="109" t="s">
        <v>201</v>
      </c>
      <c r="R3639" s="110"/>
      <c r="S3639" s="128"/>
      <c r="T3639" s="128"/>
      <c r="U3639" s="128"/>
      <c r="V3639" s="128"/>
      <c r="W3639" s="128"/>
      <c r="X3639" s="128"/>
      <c r="Y3639" s="128"/>
      <c r="Z3639" s="128"/>
      <c r="AA3639" s="135"/>
    </row>
    <row r="3640" spans="1:31" x14ac:dyDescent="0.2">
      <c r="A3640" s="139" t="s">
        <v>1431</v>
      </c>
      <c r="B3640" s="126" t="s">
        <v>76</v>
      </c>
      <c r="C3640" s="142">
        <v>43666</v>
      </c>
      <c r="D3640" s="143" t="s">
        <v>78</v>
      </c>
      <c r="E3640" s="126"/>
      <c r="F3640" s="126"/>
      <c r="G3640" s="126"/>
      <c r="H3640" s="126"/>
      <c r="I3640" s="126"/>
      <c r="J3640" s="136" t="s">
        <v>79</v>
      </c>
      <c r="K3640" s="100" t="s">
        <v>23</v>
      </c>
      <c r="L3640" s="93" t="s">
        <v>60</v>
      </c>
      <c r="M3640" s="111" t="s">
        <v>189</v>
      </c>
      <c r="N3640" s="101">
        <v>600</v>
      </c>
      <c r="O3640" s="101">
        <v>3</v>
      </c>
      <c r="P3640" s="101">
        <v>18</v>
      </c>
      <c r="Q3640" s="101">
        <v>80</v>
      </c>
      <c r="R3640" s="102"/>
      <c r="S3640" s="126" t="s">
        <v>73</v>
      </c>
      <c r="T3640" s="126">
        <v>3</v>
      </c>
      <c r="U3640" s="126">
        <v>18</v>
      </c>
      <c r="V3640" s="126">
        <v>52</v>
      </c>
      <c r="W3640" s="126">
        <v>50</v>
      </c>
      <c r="X3640" s="126">
        <v>5288.35</v>
      </c>
      <c r="Y3640" s="126" t="s">
        <v>74</v>
      </c>
      <c r="Z3640" s="126"/>
      <c r="AA3640" s="133" t="s">
        <v>85</v>
      </c>
      <c r="AE3640" t="str">
        <f>IF(P3640&gt;U3640,"XXXX","")</f>
        <v/>
      </c>
    </row>
    <row r="3641" spans="1:31" x14ac:dyDescent="0.2">
      <c r="A3641" s="140"/>
      <c r="B3641" s="127"/>
      <c r="C3641" s="127"/>
      <c r="D3641" s="144"/>
      <c r="E3641" s="127"/>
      <c r="F3641" s="127"/>
      <c r="G3641" s="127"/>
      <c r="H3641" s="127"/>
      <c r="I3641" s="127"/>
      <c r="J3641" s="137"/>
      <c r="K3641" s="103" t="s">
        <v>13</v>
      </c>
      <c r="L3641" s="104" t="s">
        <v>60</v>
      </c>
      <c r="M3641" s="112" t="s">
        <v>67</v>
      </c>
      <c r="N3641" s="105">
        <v>600</v>
      </c>
      <c r="O3641" s="105">
        <v>3</v>
      </c>
      <c r="P3641" s="105">
        <v>5</v>
      </c>
      <c r="Q3641" s="105">
        <v>90</v>
      </c>
      <c r="R3641" s="106">
        <v>50</v>
      </c>
      <c r="S3641" s="127"/>
      <c r="T3641" s="127"/>
      <c r="U3641" s="127"/>
      <c r="V3641" s="127"/>
      <c r="W3641" s="127"/>
      <c r="X3641" s="127"/>
      <c r="Y3641" s="127"/>
      <c r="Z3641" s="127"/>
      <c r="AA3641" s="134"/>
    </row>
    <row r="3642" spans="1:31" ht="13.5" thickBot="1" x14ac:dyDescent="0.25">
      <c r="A3642" s="141"/>
      <c r="B3642" s="128"/>
      <c r="C3642" s="128"/>
      <c r="D3642" s="145"/>
      <c r="E3642" s="128"/>
      <c r="F3642" s="128"/>
      <c r="G3642" s="128"/>
      <c r="H3642" s="128"/>
      <c r="I3642" s="128"/>
      <c r="J3642" s="138"/>
      <c r="K3642" s="107" t="s">
        <v>14</v>
      </c>
      <c r="L3642" s="108" t="s">
        <v>60</v>
      </c>
      <c r="M3642" s="113" t="s">
        <v>186</v>
      </c>
      <c r="N3642" s="109">
        <v>600</v>
      </c>
      <c r="O3642" s="109">
        <v>3</v>
      </c>
      <c r="P3642" s="109">
        <v>5</v>
      </c>
      <c r="Q3642" s="109" t="s">
        <v>201</v>
      </c>
      <c r="R3642" s="110"/>
      <c r="S3642" s="128"/>
      <c r="T3642" s="128"/>
      <c r="U3642" s="128"/>
      <c r="V3642" s="128"/>
      <c r="W3642" s="128"/>
      <c r="X3642" s="128"/>
      <c r="Y3642" s="128"/>
      <c r="Z3642" s="128"/>
      <c r="AA3642" s="135"/>
    </row>
    <row r="3643" spans="1:31" x14ac:dyDescent="0.2">
      <c r="A3643" s="139" t="s">
        <v>1432</v>
      </c>
      <c r="B3643" s="126" t="s">
        <v>76</v>
      </c>
      <c r="C3643" s="142">
        <v>43666</v>
      </c>
      <c r="D3643" s="143" t="s">
        <v>78</v>
      </c>
      <c r="E3643" s="126"/>
      <c r="F3643" s="126"/>
      <c r="G3643" s="126"/>
      <c r="H3643" s="126"/>
      <c r="I3643" s="126"/>
      <c r="J3643" s="136" t="s">
        <v>79</v>
      </c>
      <c r="K3643" s="100" t="s">
        <v>23</v>
      </c>
      <c r="L3643" s="93" t="s">
        <v>60</v>
      </c>
      <c r="M3643" s="111" t="s">
        <v>189</v>
      </c>
      <c r="N3643" s="101">
        <v>600</v>
      </c>
      <c r="O3643" s="101">
        <v>3</v>
      </c>
      <c r="P3643" s="101">
        <v>18</v>
      </c>
      <c r="Q3643" s="101">
        <v>90</v>
      </c>
      <c r="R3643" s="102"/>
      <c r="S3643" s="126" t="s">
        <v>73</v>
      </c>
      <c r="T3643" s="126">
        <v>3</v>
      </c>
      <c r="U3643" s="126">
        <v>18</v>
      </c>
      <c r="V3643" s="126">
        <v>52</v>
      </c>
      <c r="W3643" s="126">
        <v>50</v>
      </c>
      <c r="X3643" s="126">
        <v>5288.35</v>
      </c>
      <c r="Y3643" s="126" t="s">
        <v>74</v>
      </c>
      <c r="Z3643" s="126"/>
      <c r="AA3643" s="133" t="s">
        <v>85</v>
      </c>
      <c r="AE3643" t="str">
        <f>IF(P3643&gt;U3643,"XXXX","")</f>
        <v/>
      </c>
    </row>
    <row r="3644" spans="1:31" x14ac:dyDescent="0.2">
      <c r="A3644" s="140"/>
      <c r="B3644" s="127"/>
      <c r="C3644" s="127"/>
      <c r="D3644" s="144"/>
      <c r="E3644" s="127"/>
      <c r="F3644" s="127"/>
      <c r="G3644" s="127"/>
      <c r="H3644" s="127"/>
      <c r="I3644" s="127"/>
      <c r="J3644" s="137"/>
      <c r="K3644" s="103" t="s">
        <v>13</v>
      </c>
      <c r="L3644" s="104" t="s">
        <v>60</v>
      </c>
      <c r="M3644" s="112" t="s">
        <v>67</v>
      </c>
      <c r="N3644" s="105">
        <v>600</v>
      </c>
      <c r="O3644" s="105">
        <v>3</v>
      </c>
      <c r="P3644" s="105">
        <v>5</v>
      </c>
      <c r="Q3644" s="105">
        <v>90</v>
      </c>
      <c r="R3644" s="106">
        <v>50</v>
      </c>
      <c r="S3644" s="127"/>
      <c r="T3644" s="127"/>
      <c r="U3644" s="127"/>
      <c r="V3644" s="127"/>
      <c r="W3644" s="127"/>
      <c r="X3644" s="127"/>
      <c r="Y3644" s="127"/>
      <c r="Z3644" s="127"/>
      <c r="AA3644" s="134"/>
    </row>
    <row r="3645" spans="1:31" ht="13.5" thickBot="1" x14ac:dyDescent="0.25">
      <c r="A3645" s="141"/>
      <c r="B3645" s="128"/>
      <c r="C3645" s="128"/>
      <c r="D3645" s="145"/>
      <c r="E3645" s="128"/>
      <c r="F3645" s="128"/>
      <c r="G3645" s="128"/>
      <c r="H3645" s="128"/>
      <c r="I3645" s="128"/>
      <c r="J3645" s="138"/>
      <c r="K3645" s="107" t="s">
        <v>14</v>
      </c>
      <c r="L3645" s="108" t="s">
        <v>60</v>
      </c>
      <c r="M3645" s="113" t="s">
        <v>186</v>
      </c>
      <c r="N3645" s="109">
        <v>600</v>
      </c>
      <c r="O3645" s="109">
        <v>3</v>
      </c>
      <c r="P3645" s="109">
        <v>5</v>
      </c>
      <c r="Q3645" s="109" t="s">
        <v>201</v>
      </c>
      <c r="R3645" s="110"/>
      <c r="S3645" s="128"/>
      <c r="T3645" s="128"/>
      <c r="U3645" s="128"/>
      <c r="V3645" s="128"/>
      <c r="W3645" s="128"/>
      <c r="X3645" s="128"/>
      <c r="Y3645" s="128"/>
      <c r="Z3645" s="128"/>
      <c r="AA3645" s="135"/>
    </row>
    <row r="3646" spans="1:31" x14ac:dyDescent="0.2">
      <c r="A3646" s="139" t="s">
        <v>1433</v>
      </c>
      <c r="B3646" s="126" t="s">
        <v>76</v>
      </c>
      <c r="C3646" s="142">
        <v>43666</v>
      </c>
      <c r="D3646" s="143" t="s">
        <v>78</v>
      </c>
      <c r="E3646" s="126"/>
      <c r="F3646" s="126"/>
      <c r="G3646" s="126"/>
      <c r="H3646" s="126"/>
      <c r="I3646" s="126"/>
      <c r="J3646" s="136" t="s">
        <v>79</v>
      </c>
      <c r="K3646" s="100" t="s">
        <v>23</v>
      </c>
      <c r="L3646" s="93" t="s">
        <v>60</v>
      </c>
      <c r="M3646" s="111" t="s">
        <v>189</v>
      </c>
      <c r="N3646" s="101">
        <v>600</v>
      </c>
      <c r="O3646" s="101">
        <v>3</v>
      </c>
      <c r="P3646" s="101">
        <v>18</v>
      </c>
      <c r="Q3646" s="101">
        <v>100</v>
      </c>
      <c r="R3646" s="102"/>
      <c r="S3646" s="126" t="s">
        <v>73</v>
      </c>
      <c r="T3646" s="126">
        <v>3</v>
      </c>
      <c r="U3646" s="126">
        <v>18</v>
      </c>
      <c r="V3646" s="126">
        <v>52</v>
      </c>
      <c r="W3646" s="126">
        <v>50</v>
      </c>
      <c r="X3646" s="126">
        <v>5288.35</v>
      </c>
      <c r="Y3646" s="126" t="s">
        <v>74</v>
      </c>
      <c r="Z3646" s="126"/>
      <c r="AA3646" s="133" t="s">
        <v>85</v>
      </c>
      <c r="AE3646" t="str">
        <f>IF(P3646&gt;U3646,"XXXX","")</f>
        <v/>
      </c>
    </row>
    <row r="3647" spans="1:31" x14ac:dyDescent="0.2">
      <c r="A3647" s="140"/>
      <c r="B3647" s="127"/>
      <c r="C3647" s="127"/>
      <c r="D3647" s="144"/>
      <c r="E3647" s="127"/>
      <c r="F3647" s="127"/>
      <c r="G3647" s="127"/>
      <c r="H3647" s="127"/>
      <c r="I3647" s="127"/>
      <c r="J3647" s="137"/>
      <c r="K3647" s="103" t="s">
        <v>13</v>
      </c>
      <c r="L3647" s="104" t="s">
        <v>60</v>
      </c>
      <c r="M3647" s="112" t="s">
        <v>67</v>
      </c>
      <c r="N3647" s="105">
        <v>600</v>
      </c>
      <c r="O3647" s="105">
        <v>3</v>
      </c>
      <c r="P3647" s="105">
        <v>5</v>
      </c>
      <c r="Q3647" s="105">
        <v>90</v>
      </c>
      <c r="R3647" s="106">
        <v>50</v>
      </c>
      <c r="S3647" s="127"/>
      <c r="T3647" s="127"/>
      <c r="U3647" s="127"/>
      <c r="V3647" s="127"/>
      <c r="W3647" s="127"/>
      <c r="X3647" s="127"/>
      <c r="Y3647" s="127"/>
      <c r="Z3647" s="127"/>
      <c r="AA3647" s="134"/>
    </row>
    <row r="3648" spans="1:31" ht="13.5" thickBot="1" x14ac:dyDescent="0.25">
      <c r="A3648" s="141"/>
      <c r="B3648" s="128"/>
      <c r="C3648" s="128"/>
      <c r="D3648" s="145"/>
      <c r="E3648" s="128"/>
      <c r="F3648" s="128"/>
      <c r="G3648" s="128"/>
      <c r="H3648" s="128"/>
      <c r="I3648" s="128"/>
      <c r="J3648" s="138"/>
      <c r="K3648" s="107" t="s">
        <v>14</v>
      </c>
      <c r="L3648" s="108" t="s">
        <v>60</v>
      </c>
      <c r="M3648" s="113" t="s">
        <v>186</v>
      </c>
      <c r="N3648" s="109">
        <v>600</v>
      </c>
      <c r="O3648" s="109">
        <v>3</v>
      </c>
      <c r="P3648" s="109">
        <v>5</v>
      </c>
      <c r="Q3648" s="109" t="s">
        <v>201</v>
      </c>
      <c r="R3648" s="110"/>
      <c r="S3648" s="128"/>
      <c r="T3648" s="128"/>
      <c r="U3648" s="128"/>
      <c r="V3648" s="128"/>
      <c r="W3648" s="128"/>
      <c r="X3648" s="128"/>
      <c r="Y3648" s="128"/>
      <c r="Z3648" s="128"/>
      <c r="AA3648" s="135"/>
    </row>
    <row r="3649" spans="1:31" x14ac:dyDescent="0.2">
      <c r="A3649" s="139" t="s">
        <v>1434</v>
      </c>
      <c r="B3649" s="126" t="s">
        <v>76</v>
      </c>
      <c r="C3649" s="142">
        <v>43666</v>
      </c>
      <c r="D3649" s="143" t="s">
        <v>78</v>
      </c>
      <c r="E3649" s="126"/>
      <c r="F3649" s="126"/>
      <c r="G3649" s="126"/>
      <c r="H3649" s="126"/>
      <c r="I3649" s="126"/>
      <c r="J3649" s="136" t="s">
        <v>79</v>
      </c>
      <c r="K3649" s="100" t="s">
        <v>23</v>
      </c>
      <c r="L3649" s="93" t="s">
        <v>60</v>
      </c>
      <c r="M3649" s="111" t="s">
        <v>189</v>
      </c>
      <c r="N3649" s="101">
        <v>600</v>
      </c>
      <c r="O3649" s="101">
        <v>3</v>
      </c>
      <c r="P3649" s="101">
        <v>18</v>
      </c>
      <c r="Q3649" s="101">
        <v>110</v>
      </c>
      <c r="R3649" s="102"/>
      <c r="S3649" s="126" t="s">
        <v>73</v>
      </c>
      <c r="T3649" s="126">
        <v>3</v>
      </c>
      <c r="U3649" s="126">
        <v>18</v>
      </c>
      <c r="V3649" s="126">
        <v>52</v>
      </c>
      <c r="W3649" s="126">
        <v>50</v>
      </c>
      <c r="X3649" s="126">
        <v>5288.35</v>
      </c>
      <c r="Y3649" s="126" t="s">
        <v>74</v>
      </c>
      <c r="Z3649" s="126"/>
      <c r="AA3649" s="133" t="s">
        <v>85</v>
      </c>
      <c r="AE3649" t="str">
        <f>IF(P3649&gt;U3649,"XXXX","")</f>
        <v/>
      </c>
    </row>
    <row r="3650" spans="1:31" x14ac:dyDescent="0.2">
      <c r="A3650" s="140"/>
      <c r="B3650" s="127"/>
      <c r="C3650" s="127"/>
      <c r="D3650" s="144"/>
      <c r="E3650" s="127"/>
      <c r="F3650" s="127"/>
      <c r="G3650" s="127"/>
      <c r="H3650" s="127"/>
      <c r="I3650" s="127"/>
      <c r="J3650" s="137"/>
      <c r="K3650" s="103" t="s">
        <v>13</v>
      </c>
      <c r="L3650" s="104" t="s">
        <v>60</v>
      </c>
      <c r="M3650" s="112" t="s">
        <v>67</v>
      </c>
      <c r="N3650" s="105">
        <v>600</v>
      </c>
      <c r="O3650" s="105">
        <v>3</v>
      </c>
      <c r="P3650" s="105">
        <v>5</v>
      </c>
      <c r="Q3650" s="105">
        <v>90</v>
      </c>
      <c r="R3650" s="106">
        <v>50</v>
      </c>
      <c r="S3650" s="127"/>
      <c r="T3650" s="127"/>
      <c r="U3650" s="127"/>
      <c r="V3650" s="127"/>
      <c r="W3650" s="127"/>
      <c r="X3650" s="127"/>
      <c r="Y3650" s="127"/>
      <c r="Z3650" s="127"/>
      <c r="AA3650" s="134"/>
    </row>
    <row r="3651" spans="1:31" ht="13.5" thickBot="1" x14ac:dyDescent="0.25">
      <c r="A3651" s="141"/>
      <c r="B3651" s="128"/>
      <c r="C3651" s="128"/>
      <c r="D3651" s="145"/>
      <c r="E3651" s="128"/>
      <c r="F3651" s="128"/>
      <c r="G3651" s="128"/>
      <c r="H3651" s="128"/>
      <c r="I3651" s="128"/>
      <c r="J3651" s="138"/>
      <c r="K3651" s="107" t="s">
        <v>14</v>
      </c>
      <c r="L3651" s="108" t="s">
        <v>60</v>
      </c>
      <c r="M3651" s="113" t="s">
        <v>186</v>
      </c>
      <c r="N3651" s="109">
        <v>600</v>
      </c>
      <c r="O3651" s="109">
        <v>3</v>
      </c>
      <c r="P3651" s="109">
        <v>5</v>
      </c>
      <c r="Q3651" s="109" t="s">
        <v>201</v>
      </c>
      <c r="R3651" s="110"/>
      <c r="S3651" s="128"/>
      <c r="T3651" s="128"/>
      <c r="U3651" s="128"/>
      <c r="V3651" s="128"/>
      <c r="W3651" s="128"/>
      <c r="X3651" s="128"/>
      <c r="Y3651" s="128"/>
      <c r="Z3651" s="128"/>
      <c r="AA3651" s="135"/>
    </row>
    <row r="3652" spans="1:31" x14ac:dyDescent="0.2">
      <c r="A3652" s="139" t="s">
        <v>1435</v>
      </c>
      <c r="B3652" s="126" t="s">
        <v>76</v>
      </c>
      <c r="C3652" s="142">
        <v>43666</v>
      </c>
      <c r="D3652" s="143" t="s">
        <v>78</v>
      </c>
      <c r="E3652" s="126"/>
      <c r="F3652" s="126"/>
      <c r="G3652" s="126"/>
      <c r="H3652" s="126"/>
      <c r="I3652" s="126"/>
      <c r="J3652" s="136" t="s">
        <v>79</v>
      </c>
      <c r="K3652" s="100" t="s">
        <v>23</v>
      </c>
      <c r="L3652" s="93" t="s">
        <v>60</v>
      </c>
      <c r="M3652" s="111" t="s">
        <v>189</v>
      </c>
      <c r="N3652" s="101">
        <v>600</v>
      </c>
      <c r="O3652" s="101">
        <v>3</v>
      </c>
      <c r="P3652" s="101">
        <v>18</v>
      </c>
      <c r="Q3652" s="101">
        <v>125</v>
      </c>
      <c r="R3652" s="102"/>
      <c r="S3652" s="126" t="s">
        <v>73</v>
      </c>
      <c r="T3652" s="126">
        <v>3</v>
      </c>
      <c r="U3652" s="126">
        <v>18</v>
      </c>
      <c r="V3652" s="126">
        <v>52</v>
      </c>
      <c r="W3652" s="126">
        <v>50</v>
      </c>
      <c r="X3652" s="126">
        <v>5288.35</v>
      </c>
      <c r="Y3652" s="126" t="s">
        <v>74</v>
      </c>
      <c r="Z3652" s="126"/>
      <c r="AA3652" s="133" t="s">
        <v>85</v>
      </c>
      <c r="AE3652" t="str">
        <f>IF(P3652&gt;U3652,"XXXX","")</f>
        <v/>
      </c>
    </row>
    <row r="3653" spans="1:31" x14ac:dyDescent="0.2">
      <c r="A3653" s="140"/>
      <c r="B3653" s="127"/>
      <c r="C3653" s="127"/>
      <c r="D3653" s="144"/>
      <c r="E3653" s="127"/>
      <c r="F3653" s="127"/>
      <c r="G3653" s="127"/>
      <c r="H3653" s="127"/>
      <c r="I3653" s="127"/>
      <c r="J3653" s="137"/>
      <c r="K3653" s="103" t="s">
        <v>13</v>
      </c>
      <c r="L3653" s="104" t="s">
        <v>60</v>
      </c>
      <c r="M3653" s="112" t="s">
        <v>67</v>
      </c>
      <c r="N3653" s="105">
        <v>600</v>
      </c>
      <c r="O3653" s="105">
        <v>3</v>
      </c>
      <c r="P3653" s="105">
        <v>5</v>
      </c>
      <c r="Q3653" s="105">
        <v>90</v>
      </c>
      <c r="R3653" s="106">
        <v>50</v>
      </c>
      <c r="S3653" s="127"/>
      <c r="T3653" s="127"/>
      <c r="U3653" s="127"/>
      <c r="V3653" s="127"/>
      <c r="W3653" s="127"/>
      <c r="X3653" s="127"/>
      <c r="Y3653" s="127"/>
      <c r="Z3653" s="127"/>
      <c r="AA3653" s="134"/>
    </row>
    <row r="3654" spans="1:31" ht="13.5" thickBot="1" x14ac:dyDescent="0.25">
      <c r="A3654" s="141"/>
      <c r="B3654" s="128"/>
      <c r="C3654" s="128"/>
      <c r="D3654" s="145"/>
      <c r="E3654" s="128"/>
      <c r="F3654" s="128"/>
      <c r="G3654" s="128"/>
      <c r="H3654" s="128"/>
      <c r="I3654" s="128"/>
      <c r="J3654" s="138"/>
      <c r="K3654" s="107" t="s">
        <v>14</v>
      </c>
      <c r="L3654" s="108" t="s">
        <v>60</v>
      </c>
      <c r="M3654" s="113" t="s">
        <v>186</v>
      </c>
      <c r="N3654" s="109">
        <v>600</v>
      </c>
      <c r="O3654" s="109">
        <v>3</v>
      </c>
      <c r="P3654" s="109">
        <v>5</v>
      </c>
      <c r="Q3654" s="109" t="s">
        <v>201</v>
      </c>
      <c r="R3654" s="110"/>
      <c r="S3654" s="128"/>
      <c r="T3654" s="128"/>
      <c r="U3654" s="128"/>
      <c r="V3654" s="128"/>
      <c r="W3654" s="128"/>
      <c r="X3654" s="128"/>
      <c r="Y3654" s="128"/>
      <c r="Z3654" s="128"/>
      <c r="AA3654" s="135"/>
    </row>
    <row r="3655" spans="1:31" x14ac:dyDescent="0.2">
      <c r="A3655" s="139" t="s">
        <v>1436</v>
      </c>
      <c r="B3655" s="126" t="s">
        <v>76</v>
      </c>
      <c r="C3655" s="142">
        <v>43666</v>
      </c>
      <c r="D3655" s="143" t="s">
        <v>78</v>
      </c>
      <c r="E3655" s="126"/>
      <c r="F3655" s="126"/>
      <c r="G3655" s="126"/>
      <c r="H3655" s="126"/>
      <c r="I3655" s="126"/>
      <c r="J3655" s="136" t="s">
        <v>79</v>
      </c>
      <c r="K3655" s="100" t="s">
        <v>23</v>
      </c>
      <c r="L3655" s="93" t="s">
        <v>60</v>
      </c>
      <c r="M3655" s="111" t="s">
        <v>190</v>
      </c>
      <c r="N3655" s="101">
        <v>240</v>
      </c>
      <c r="O3655" s="101">
        <v>3</v>
      </c>
      <c r="P3655" s="101">
        <v>100</v>
      </c>
      <c r="Q3655" s="101">
        <v>70</v>
      </c>
      <c r="R3655" s="102"/>
      <c r="S3655" s="126">
        <v>200</v>
      </c>
      <c r="T3655" s="126">
        <v>3</v>
      </c>
      <c r="U3655" s="126">
        <v>100</v>
      </c>
      <c r="V3655" s="126">
        <v>48.3</v>
      </c>
      <c r="W3655" s="126">
        <v>15</v>
      </c>
      <c r="X3655" s="126">
        <v>5288.35</v>
      </c>
      <c r="Y3655" s="126" t="s">
        <v>74</v>
      </c>
      <c r="Z3655" s="126"/>
      <c r="AA3655" s="133" t="s">
        <v>85</v>
      </c>
      <c r="AE3655" t="str">
        <f>IF(P3655&gt;U3655,"XXXX","")</f>
        <v/>
      </c>
    </row>
    <row r="3656" spans="1:31" x14ac:dyDescent="0.2">
      <c r="A3656" s="140"/>
      <c r="B3656" s="127"/>
      <c r="C3656" s="127"/>
      <c r="D3656" s="144"/>
      <c r="E3656" s="127"/>
      <c r="F3656" s="127"/>
      <c r="G3656" s="127"/>
      <c r="H3656" s="127"/>
      <c r="I3656" s="127"/>
      <c r="J3656" s="137"/>
      <c r="K3656" s="103" t="s">
        <v>13</v>
      </c>
      <c r="L3656" s="104" t="s">
        <v>60</v>
      </c>
      <c r="M3656" s="112" t="s">
        <v>67</v>
      </c>
      <c r="N3656" s="105">
        <v>240</v>
      </c>
      <c r="O3656" s="105">
        <v>3</v>
      </c>
      <c r="P3656" s="105">
        <v>5</v>
      </c>
      <c r="Q3656" s="105">
        <v>90</v>
      </c>
      <c r="R3656" s="106">
        <v>25</v>
      </c>
      <c r="S3656" s="127"/>
      <c r="T3656" s="127"/>
      <c r="U3656" s="127"/>
      <c r="V3656" s="127"/>
      <c r="W3656" s="127"/>
      <c r="X3656" s="127"/>
      <c r="Y3656" s="127"/>
      <c r="Z3656" s="127"/>
      <c r="AA3656" s="134"/>
    </row>
    <row r="3657" spans="1:31" ht="13.5" thickBot="1" x14ac:dyDescent="0.25">
      <c r="A3657" s="141"/>
      <c r="B3657" s="128"/>
      <c r="C3657" s="128"/>
      <c r="D3657" s="145"/>
      <c r="E3657" s="128"/>
      <c r="F3657" s="128"/>
      <c r="G3657" s="128"/>
      <c r="H3657" s="128"/>
      <c r="I3657" s="128"/>
      <c r="J3657" s="138"/>
      <c r="K3657" s="107" t="s">
        <v>14</v>
      </c>
      <c r="L3657" s="108" t="s">
        <v>60</v>
      </c>
      <c r="M3657" s="113" t="s">
        <v>186</v>
      </c>
      <c r="N3657" s="109">
        <v>240</v>
      </c>
      <c r="O3657" s="109">
        <v>3</v>
      </c>
      <c r="P3657" s="109">
        <v>5</v>
      </c>
      <c r="Q3657" s="109" t="s">
        <v>201</v>
      </c>
      <c r="R3657" s="110"/>
      <c r="S3657" s="128"/>
      <c r="T3657" s="128"/>
      <c r="U3657" s="128"/>
      <c r="V3657" s="128"/>
      <c r="W3657" s="128"/>
      <c r="X3657" s="128"/>
      <c r="Y3657" s="128"/>
      <c r="Z3657" s="128"/>
      <c r="AA3657" s="135"/>
    </row>
    <row r="3658" spans="1:31" x14ac:dyDescent="0.2">
      <c r="A3658" s="139" t="s">
        <v>1437</v>
      </c>
      <c r="B3658" s="126" t="s">
        <v>76</v>
      </c>
      <c r="C3658" s="142">
        <v>43666</v>
      </c>
      <c r="D3658" s="143" t="s">
        <v>78</v>
      </c>
      <c r="E3658" s="126"/>
      <c r="F3658" s="126"/>
      <c r="G3658" s="126"/>
      <c r="H3658" s="126"/>
      <c r="I3658" s="126"/>
      <c r="J3658" s="136" t="s">
        <v>79</v>
      </c>
      <c r="K3658" s="100" t="s">
        <v>23</v>
      </c>
      <c r="L3658" s="93" t="s">
        <v>60</v>
      </c>
      <c r="M3658" s="111" t="s">
        <v>190</v>
      </c>
      <c r="N3658" s="101">
        <v>240</v>
      </c>
      <c r="O3658" s="101">
        <v>3</v>
      </c>
      <c r="P3658" s="101">
        <v>100</v>
      </c>
      <c r="Q3658" s="101">
        <v>80</v>
      </c>
      <c r="R3658" s="102"/>
      <c r="S3658" s="126">
        <v>200</v>
      </c>
      <c r="T3658" s="126">
        <v>3</v>
      </c>
      <c r="U3658" s="126">
        <v>100</v>
      </c>
      <c r="V3658" s="126">
        <v>48.3</v>
      </c>
      <c r="W3658" s="126">
        <v>15</v>
      </c>
      <c r="X3658" s="126">
        <v>5288.35</v>
      </c>
      <c r="Y3658" s="126" t="s">
        <v>74</v>
      </c>
      <c r="Z3658" s="126"/>
      <c r="AA3658" s="133" t="s">
        <v>85</v>
      </c>
      <c r="AE3658" t="str">
        <f>IF(P3658&gt;U3658,"XXXX","")</f>
        <v/>
      </c>
    </row>
    <row r="3659" spans="1:31" x14ac:dyDescent="0.2">
      <c r="A3659" s="140"/>
      <c r="B3659" s="127"/>
      <c r="C3659" s="127"/>
      <c r="D3659" s="144"/>
      <c r="E3659" s="127"/>
      <c r="F3659" s="127"/>
      <c r="G3659" s="127"/>
      <c r="H3659" s="127"/>
      <c r="I3659" s="127"/>
      <c r="J3659" s="137"/>
      <c r="K3659" s="103" t="s">
        <v>13</v>
      </c>
      <c r="L3659" s="104" t="s">
        <v>60</v>
      </c>
      <c r="M3659" s="112" t="s">
        <v>67</v>
      </c>
      <c r="N3659" s="105">
        <v>240</v>
      </c>
      <c r="O3659" s="105">
        <v>3</v>
      </c>
      <c r="P3659" s="105">
        <v>5</v>
      </c>
      <c r="Q3659" s="105">
        <v>90</v>
      </c>
      <c r="R3659" s="106">
        <v>25</v>
      </c>
      <c r="S3659" s="127"/>
      <c r="T3659" s="127"/>
      <c r="U3659" s="127"/>
      <c r="V3659" s="127"/>
      <c r="W3659" s="127"/>
      <c r="X3659" s="127"/>
      <c r="Y3659" s="127"/>
      <c r="Z3659" s="127"/>
      <c r="AA3659" s="134"/>
    </row>
    <row r="3660" spans="1:31" ht="13.5" thickBot="1" x14ac:dyDescent="0.25">
      <c r="A3660" s="141"/>
      <c r="B3660" s="128"/>
      <c r="C3660" s="128"/>
      <c r="D3660" s="145"/>
      <c r="E3660" s="128"/>
      <c r="F3660" s="128"/>
      <c r="G3660" s="128"/>
      <c r="H3660" s="128"/>
      <c r="I3660" s="128"/>
      <c r="J3660" s="138"/>
      <c r="K3660" s="107" t="s">
        <v>14</v>
      </c>
      <c r="L3660" s="108" t="s">
        <v>60</v>
      </c>
      <c r="M3660" s="113" t="s">
        <v>186</v>
      </c>
      <c r="N3660" s="109">
        <v>240</v>
      </c>
      <c r="O3660" s="109">
        <v>3</v>
      </c>
      <c r="P3660" s="109">
        <v>5</v>
      </c>
      <c r="Q3660" s="109" t="s">
        <v>201</v>
      </c>
      <c r="R3660" s="110"/>
      <c r="S3660" s="128"/>
      <c r="T3660" s="128"/>
      <c r="U3660" s="128"/>
      <c r="V3660" s="128"/>
      <c r="W3660" s="128"/>
      <c r="X3660" s="128"/>
      <c r="Y3660" s="128"/>
      <c r="Z3660" s="128"/>
      <c r="AA3660" s="135"/>
    </row>
    <row r="3661" spans="1:31" x14ac:dyDescent="0.2">
      <c r="A3661" s="139" t="s">
        <v>1438</v>
      </c>
      <c r="B3661" s="126" t="s">
        <v>76</v>
      </c>
      <c r="C3661" s="142">
        <v>43666</v>
      </c>
      <c r="D3661" s="143" t="s">
        <v>78</v>
      </c>
      <c r="E3661" s="126"/>
      <c r="F3661" s="126"/>
      <c r="G3661" s="126"/>
      <c r="H3661" s="126"/>
      <c r="I3661" s="126"/>
      <c r="J3661" s="136" t="s">
        <v>79</v>
      </c>
      <c r="K3661" s="100" t="s">
        <v>23</v>
      </c>
      <c r="L3661" s="93" t="s">
        <v>60</v>
      </c>
      <c r="M3661" s="111" t="s">
        <v>190</v>
      </c>
      <c r="N3661" s="101">
        <v>240</v>
      </c>
      <c r="O3661" s="101">
        <v>3</v>
      </c>
      <c r="P3661" s="101">
        <v>100</v>
      </c>
      <c r="Q3661" s="101">
        <v>90</v>
      </c>
      <c r="R3661" s="102"/>
      <c r="S3661" s="126">
        <v>200</v>
      </c>
      <c r="T3661" s="126">
        <v>3</v>
      </c>
      <c r="U3661" s="126">
        <v>100</v>
      </c>
      <c r="V3661" s="126">
        <v>48.3</v>
      </c>
      <c r="W3661" s="126">
        <v>15</v>
      </c>
      <c r="X3661" s="126">
        <v>5288.35</v>
      </c>
      <c r="Y3661" s="126" t="s">
        <v>74</v>
      </c>
      <c r="Z3661" s="126"/>
      <c r="AA3661" s="133" t="s">
        <v>85</v>
      </c>
      <c r="AE3661" t="str">
        <f>IF(P3661&gt;U3661,"XXXX","")</f>
        <v/>
      </c>
    </row>
    <row r="3662" spans="1:31" x14ac:dyDescent="0.2">
      <c r="A3662" s="140"/>
      <c r="B3662" s="127"/>
      <c r="C3662" s="127"/>
      <c r="D3662" s="144"/>
      <c r="E3662" s="127"/>
      <c r="F3662" s="127"/>
      <c r="G3662" s="127"/>
      <c r="H3662" s="127"/>
      <c r="I3662" s="127"/>
      <c r="J3662" s="137"/>
      <c r="K3662" s="103" t="s">
        <v>13</v>
      </c>
      <c r="L3662" s="104" t="s">
        <v>60</v>
      </c>
      <c r="M3662" s="112" t="s">
        <v>67</v>
      </c>
      <c r="N3662" s="105">
        <v>240</v>
      </c>
      <c r="O3662" s="105">
        <v>3</v>
      </c>
      <c r="P3662" s="105">
        <v>5</v>
      </c>
      <c r="Q3662" s="105">
        <v>90</v>
      </c>
      <c r="R3662" s="106">
        <v>25</v>
      </c>
      <c r="S3662" s="127"/>
      <c r="T3662" s="127"/>
      <c r="U3662" s="127"/>
      <c r="V3662" s="127"/>
      <c r="W3662" s="127"/>
      <c r="X3662" s="127"/>
      <c r="Y3662" s="127"/>
      <c r="Z3662" s="127"/>
      <c r="AA3662" s="134"/>
    </row>
    <row r="3663" spans="1:31" ht="13.5" thickBot="1" x14ac:dyDescent="0.25">
      <c r="A3663" s="141"/>
      <c r="B3663" s="128"/>
      <c r="C3663" s="128"/>
      <c r="D3663" s="145"/>
      <c r="E3663" s="128"/>
      <c r="F3663" s="128"/>
      <c r="G3663" s="128"/>
      <c r="H3663" s="128"/>
      <c r="I3663" s="128"/>
      <c r="J3663" s="138"/>
      <c r="K3663" s="107" t="s">
        <v>14</v>
      </c>
      <c r="L3663" s="108" t="s">
        <v>60</v>
      </c>
      <c r="M3663" s="113" t="s">
        <v>186</v>
      </c>
      <c r="N3663" s="109">
        <v>240</v>
      </c>
      <c r="O3663" s="109">
        <v>3</v>
      </c>
      <c r="P3663" s="109">
        <v>5</v>
      </c>
      <c r="Q3663" s="109" t="s">
        <v>201</v>
      </c>
      <c r="R3663" s="110"/>
      <c r="S3663" s="128"/>
      <c r="T3663" s="128"/>
      <c r="U3663" s="128"/>
      <c r="V3663" s="128"/>
      <c r="W3663" s="128"/>
      <c r="X3663" s="128"/>
      <c r="Y3663" s="128"/>
      <c r="Z3663" s="128"/>
      <c r="AA3663" s="135"/>
    </row>
    <row r="3664" spans="1:31" x14ac:dyDescent="0.2">
      <c r="A3664" s="139" t="s">
        <v>1439</v>
      </c>
      <c r="B3664" s="126" t="s">
        <v>76</v>
      </c>
      <c r="C3664" s="142">
        <v>43666</v>
      </c>
      <c r="D3664" s="143" t="s">
        <v>78</v>
      </c>
      <c r="E3664" s="126"/>
      <c r="F3664" s="126"/>
      <c r="G3664" s="126"/>
      <c r="H3664" s="126"/>
      <c r="I3664" s="126"/>
      <c r="J3664" s="136" t="s">
        <v>79</v>
      </c>
      <c r="K3664" s="100" t="s">
        <v>23</v>
      </c>
      <c r="L3664" s="93" t="s">
        <v>60</v>
      </c>
      <c r="M3664" s="111" t="s">
        <v>190</v>
      </c>
      <c r="N3664" s="101">
        <v>240</v>
      </c>
      <c r="O3664" s="101">
        <v>3</v>
      </c>
      <c r="P3664" s="101">
        <v>100</v>
      </c>
      <c r="Q3664" s="101">
        <v>100</v>
      </c>
      <c r="R3664" s="102"/>
      <c r="S3664" s="126">
        <v>200</v>
      </c>
      <c r="T3664" s="126">
        <v>3</v>
      </c>
      <c r="U3664" s="126">
        <v>100</v>
      </c>
      <c r="V3664" s="126">
        <v>48.3</v>
      </c>
      <c r="W3664" s="126">
        <v>15</v>
      </c>
      <c r="X3664" s="126">
        <v>5288.35</v>
      </c>
      <c r="Y3664" s="126" t="s">
        <v>74</v>
      </c>
      <c r="Z3664" s="126"/>
      <c r="AA3664" s="133" t="s">
        <v>85</v>
      </c>
      <c r="AE3664" t="str">
        <f>IF(P3664&gt;U3664,"XXXX","")</f>
        <v/>
      </c>
    </row>
    <row r="3665" spans="1:31" x14ac:dyDescent="0.2">
      <c r="A3665" s="140"/>
      <c r="B3665" s="127"/>
      <c r="C3665" s="127"/>
      <c r="D3665" s="144"/>
      <c r="E3665" s="127"/>
      <c r="F3665" s="127"/>
      <c r="G3665" s="127"/>
      <c r="H3665" s="127"/>
      <c r="I3665" s="127"/>
      <c r="J3665" s="137"/>
      <c r="K3665" s="103" t="s">
        <v>13</v>
      </c>
      <c r="L3665" s="104" t="s">
        <v>60</v>
      </c>
      <c r="M3665" s="112" t="s">
        <v>67</v>
      </c>
      <c r="N3665" s="105">
        <v>240</v>
      </c>
      <c r="O3665" s="105">
        <v>3</v>
      </c>
      <c r="P3665" s="105">
        <v>5</v>
      </c>
      <c r="Q3665" s="105">
        <v>90</v>
      </c>
      <c r="R3665" s="106">
        <v>25</v>
      </c>
      <c r="S3665" s="127"/>
      <c r="T3665" s="127"/>
      <c r="U3665" s="127"/>
      <c r="V3665" s="127"/>
      <c r="W3665" s="127"/>
      <c r="X3665" s="127"/>
      <c r="Y3665" s="127"/>
      <c r="Z3665" s="127"/>
      <c r="AA3665" s="134"/>
    </row>
    <row r="3666" spans="1:31" ht="13.5" thickBot="1" x14ac:dyDescent="0.25">
      <c r="A3666" s="141"/>
      <c r="B3666" s="128"/>
      <c r="C3666" s="128"/>
      <c r="D3666" s="145"/>
      <c r="E3666" s="128"/>
      <c r="F3666" s="128"/>
      <c r="G3666" s="128"/>
      <c r="H3666" s="128"/>
      <c r="I3666" s="128"/>
      <c r="J3666" s="138"/>
      <c r="K3666" s="107" t="s">
        <v>14</v>
      </c>
      <c r="L3666" s="108" t="s">
        <v>60</v>
      </c>
      <c r="M3666" s="113" t="s">
        <v>186</v>
      </c>
      <c r="N3666" s="109">
        <v>240</v>
      </c>
      <c r="O3666" s="109">
        <v>3</v>
      </c>
      <c r="P3666" s="109">
        <v>5</v>
      </c>
      <c r="Q3666" s="109" t="s">
        <v>201</v>
      </c>
      <c r="R3666" s="110"/>
      <c r="S3666" s="128"/>
      <c r="T3666" s="128"/>
      <c r="U3666" s="128"/>
      <c r="V3666" s="128"/>
      <c r="W3666" s="128"/>
      <c r="X3666" s="128"/>
      <c r="Y3666" s="128"/>
      <c r="Z3666" s="128"/>
      <c r="AA3666" s="135"/>
    </row>
    <row r="3667" spans="1:31" x14ac:dyDescent="0.2">
      <c r="A3667" s="139" t="s">
        <v>1440</v>
      </c>
      <c r="B3667" s="126" t="s">
        <v>76</v>
      </c>
      <c r="C3667" s="142">
        <v>43666</v>
      </c>
      <c r="D3667" s="143" t="s">
        <v>78</v>
      </c>
      <c r="E3667" s="126"/>
      <c r="F3667" s="126"/>
      <c r="G3667" s="126"/>
      <c r="H3667" s="126"/>
      <c r="I3667" s="126"/>
      <c r="J3667" s="136" t="s">
        <v>79</v>
      </c>
      <c r="K3667" s="100" t="s">
        <v>23</v>
      </c>
      <c r="L3667" s="93" t="s">
        <v>60</v>
      </c>
      <c r="M3667" s="111" t="s">
        <v>190</v>
      </c>
      <c r="N3667" s="101">
        <v>240</v>
      </c>
      <c r="O3667" s="101">
        <v>3</v>
      </c>
      <c r="P3667" s="101">
        <v>100</v>
      </c>
      <c r="Q3667" s="101">
        <v>110</v>
      </c>
      <c r="R3667" s="102"/>
      <c r="S3667" s="126">
        <v>200</v>
      </c>
      <c r="T3667" s="126">
        <v>3</v>
      </c>
      <c r="U3667" s="126">
        <v>100</v>
      </c>
      <c r="V3667" s="126">
        <v>48.3</v>
      </c>
      <c r="W3667" s="126">
        <v>15</v>
      </c>
      <c r="X3667" s="126">
        <v>5288.35</v>
      </c>
      <c r="Y3667" s="126" t="s">
        <v>74</v>
      </c>
      <c r="Z3667" s="126"/>
      <c r="AA3667" s="133" t="s">
        <v>85</v>
      </c>
      <c r="AE3667" t="str">
        <f>IF(P3667&gt;U3667,"XXXX","")</f>
        <v/>
      </c>
    </row>
    <row r="3668" spans="1:31" x14ac:dyDescent="0.2">
      <c r="A3668" s="140"/>
      <c r="B3668" s="127"/>
      <c r="C3668" s="127"/>
      <c r="D3668" s="144"/>
      <c r="E3668" s="127"/>
      <c r="F3668" s="127"/>
      <c r="G3668" s="127"/>
      <c r="H3668" s="127"/>
      <c r="I3668" s="127"/>
      <c r="J3668" s="137"/>
      <c r="K3668" s="103" t="s">
        <v>13</v>
      </c>
      <c r="L3668" s="104" t="s">
        <v>60</v>
      </c>
      <c r="M3668" s="112" t="s">
        <v>67</v>
      </c>
      <c r="N3668" s="105">
        <v>240</v>
      </c>
      <c r="O3668" s="105">
        <v>3</v>
      </c>
      <c r="P3668" s="105">
        <v>5</v>
      </c>
      <c r="Q3668" s="105">
        <v>90</v>
      </c>
      <c r="R3668" s="106">
        <v>25</v>
      </c>
      <c r="S3668" s="127"/>
      <c r="T3668" s="127"/>
      <c r="U3668" s="127"/>
      <c r="V3668" s="127"/>
      <c r="W3668" s="127"/>
      <c r="X3668" s="127"/>
      <c r="Y3668" s="127"/>
      <c r="Z3668" s="127"/>
      <c r="AA3668" s="134"/>
    </row>
    <row r="3669" spans="1:31" ht="13.5" thickBot="1" x14ac:dyDescent="0.25">
      <c r="A3669" s="141"/>
      <c r="B3669" s="128"/>
      <c r="C3669" s="128"/>
      <c r="D3669" s="145"/>
      <c r="E3669" s="128"/>
      <c r="F3669" s="128"/>
      <c r="G3669" s="128"/>
      <c r="H3669" s="128"/>
      <c r="I3669" s="128"/>
      <c r="J3669" s="138"/>
      <c r="K3669" s="107" t="s">
        <v>14</v>
      </c>
      <c r="L3669" s="108" t="s">
        <v>60</v>
      </c>
      <c r="M3669" s="113" t="s">
        <v>186</v>
      </c>
      <c r="N3669" s="109">
        <v>240</v>
      </c>
      <c r="O3669" s="109">
        <v>3</v>
      </c>
      <c r="P3669" s="109">
        <v>5</v>
      </c>
      <c r="Q3669" s="109" t="s">
        <v>201</v>
      </c>
      <c r="R3669" s="110"/>
      <c r="S3669" s="128"/>
      <c r="T3669" s="128"/>
      <c r="U3669" s="128"/>
      <c r="V3669" s="128"/>
      <c r="W3669" s="128"/>
      <c r="X3669" s="128"/>
      <c r="Y3669" s="128"/>
      <c r="Z3669" s="128"/>
      <c r="AA3669" s="135"/>
    </row>
    <row r="3670" spans="1:31" x14ac:dyDescent="0.2">
      <c r="A3670" s="139" t="s">
        <v>1441</v>
      </c>
      <c r="B3670" s="126" t="s">
        <v>76</v>
      </c>
      <c r="C3670" s="142">
        <v>43666</v>
      </c>
      <c r="D3670" s="143" t="s">
        <v>78</v>
      </c>
      <c r="E3670" s="126"/>
      <c r="F3670" s="126"/>
      <c r="G3670" s="126"/>
      <c r="H3670" s="126"/>
      <c r="I3670" s="126"/>
      <c r="J3670" s="136" t="s">
        <v>79</v>
      </c>
      <c r="K3670" s="100" t="s">
        <v>23</v>
      </c>
      <c r="L3670" s="93" t="s">
        <v>60</v>
      </c>
      <c r="M3670" s="111" t="s">
        <v>190</v>
      </c>
      <c r="N3670" s="101">
        <v>240</v>
      </c>
      <c r="O3670" s="101">
        <v>3</v>
      </c>
      <c r="P3670" s="101">
        <v>100</v>
      </c>
      <c r="Q3670" s="101">
        <v>125</v>
      </c>
      <c r="R3670" s="102"/>
      <c r="S3670" s="126">
        <v>200</v>
      </c>
      <c r="T3670" s="126">
        <v>3</v>
      </c>
      <c r="U3670" s="126">
        <v>100</v>
      </c>
      <c r="V3670" s="126">
        <v>48.3</v>
      </c>
      <c r="W3670" s="126">
        <v>15</v>
      </c>
      <c r="X3670" s="126">
        <v>5288.35</v>
      </c>
      <c r="Y3670" s="126" t="s">
        <v>74</v>
      </c>
      <c r="Z3670" s="126"/>
      <c r="AA3670" s="133" t="s">
        <v>85</v>
      </c>
      <c r="AE3670" t="str">
        <f>IF(P3670&gt;U3670,"XXXX","")</f>
        <v/>
      </c>
    </row>
    <row r="3671" spans="1:31" x14ac:dyDescent="0.2">
      <c r="A3671" s="140"/>
      <c r="B3671" s="127"/>
      <c r="C3671" s="127"/>
      <c r="D3671" s="144"/>
      <c r="E3671" s="127"/>
      <c r="F3671" s="127"/>
      <c r="G3671" s="127"/>
      <c r="H3671" s="127"/>
      <c r="I3671" s="127"/>
      <c r="J3671" s="137"/>
      <c r="K3671" s="103" t="s">
        <v>13</v>
      </c>
      <c r="L3671" s="104" t="s">
        <v>60</v>
      </c>
      <c r="M3671" s="112" t="s">
        <v>67</v>
      </c>
      <c r="N3671" s="105">
        <v>240</v>
      </c>
      <c r="O3671" s="105">
        <v>3</v>
      </c>
      <c r="P3671" s="105">
        <v>5</v>
      </c>
      <c r="Q3671" s="105">
        <v>90</v>
      </c>
      <c r="R3671" s="106">
        <v>25</v>
      </c>
      <c r="S3671" s="127"/>
      <c r="T3671" s="127"/>
      <c r="U3671" s="127"/>
      <c r="V3671" s="127"/>
      <c r="W3671" s="127"/>
      <c r="X3671" s="127"/>
      <c r="Y3671" s="127"/>
      <c r="Z3671" s="127"/>
      <c r="AA3671" s="134"/>
    </row>
    <row r="3672" spans="1:31" ht="13.5" thickBot="1" x14ac:dyDescent="0.25">
      <c r="A3672" s="141"/>
      <c r="B3672" s="128"/>
      <c r="C3672" s="128"/>
      <c r="D3672" s="145"/>
      <c r="E3672" s="128"/>
      <c r="F3672" s="128"/>
      <c r="G3672" s="128"/>
      <c r="H3672" s="128"/>
      <c r="I3672" s="128"/>
      <c r="J3672" s="138"/>
      <c r="K3672" s="107" t="s">
        <v>14</v>
      </c>
      <c r="L3672" s="108" t="s">
        <v>60</v>
      </c>
      <c r="M3672" s="113" t="s">
        <v>186</v>
      </c>
      <c r="N3672" s="109">
        <v>240</v>
      </c>
      <c r="O3672" s="109">
        <v>3</v>
      </c>
      <c r="P3672" s="109">
        <v>5</v>
      </c>
      <c r="Q3672" s="109" t="s">
        <v>201</v>
      </c>
      <c r="R3672" s="110"/>
      <c r="S3672" s="128"/>
      <c r="T3672" s="128"/>
      <c r="U3672" s="128"/>
      <c r="V3672" s="128"/>
      <c r="W3672" s="128"/>
      <c r="X3672" s="128"/>
      <c r="Y3672" s="128"/>
      <c r="Z3672" s="128"/>
      <c r="AA3672" s="135"/>
    </row>
    <row r="3673" spans="1:31" x14ac:dyDescent="0.2">
      <c r="A3673" s="139" t="s">
        <v>1442</v>
      </c>
      <c r="B3673" s="126" t="s">
        <v>76</v>
      </c>
      <c r="C3673" s="142">
        <v>43666</v>
      </c>
      <c r="D3673" s="143" t="s">
        <v>78</v>
      </c>
      <c r="E3673" s="126"/>
      <c r="F3673" s="126"/>
      <c r="G3673" s="126"/>
      <c r="H3673" s="126"/>
      <c r="I3673" s="126"/>
      <c r="J3673" s="136" t="s">
        <v>79</v>
      </c>
      <c r="K3673" s="100" t="s">
        <v>23</v>
      </c>
      <c r="L3673" s="93" t="s">
        <v>60</v>
      </c>
      <c r="M3673" s="111" t="s">
        <v>190</v>
      </c>
      <c r="N3673" s="101">
        <v>240</v>
      </c>
      <c r="O3673" s="101">
        <v>3</v>
      </c>
      <c r="P3673" s="101">
        <v>100</v>
      </c>
      <c r="Q3673" s="101">
        <v>80</v>
      </c>
      <c r="R3673" s="102"/>
      <c r="S3673" s="126">
        <v>200</v>
      </c>
      <c r="T3673" s="126">
        <v>3</v>
      </c>
      <c r="U3673" s="126">
        <v>100</v>
      </c>
      <c r="V3673" s="126">
        <v>62.1</v>
      </c>
      <c r="W3673" s="126">
        <v>20</v>
      </c>
      <c r="X3673" s="126">
        <v>5288.35</v>
      </c>
      <c r="Y3673" s="126" t="s">
        <v>74</v>
      </c>
      <c r="Z3673" s="126"/>
      <c r="AA3673" s="133" t="s">
        <v>85</v>
      </c>
      <c r="AE3673" t="str">
        <f>IF(P3673&gt;U3673,"XXXX","")</f>
        <v/>
      </c>
    </row>
    <row r="3674" spans="1:31" x14ac:dyDescent="0.2">
      <c r="A3674" s="140"/>
      <c r="B3674" s="127"/>
      <c r="C3674" s="127"/>
      <c r="D3674" s="144"/>
      <c r="E3674" s="127"/>
      <c r="F3674" s="127"/>
      <c r="G3674" s="127"/>
      <c r="H3674" s="127"/>
      <c r="I3674" s="127"/>
      <c r="J3674" s="137"/>
      <c r="K3674" s="103" t="s">
        <v>13</v>
      </c>
      <c r="L3674" s="104" t="s">
        <v>60</v>
      </c>
      <c r="M3674" s="112" t="s">
        <v>67</v>
      </c>
      <c r="N3674" s="105">
        <v>240</v>
      </c>
      <c r="O3674" s="105">
        <v>3</v>
      </c>
      <c r="P3674" s="105">
        <v>5</v>
      </c>
      <c r="Q3674" s="105">
        <v>90</v>
      </c>
      <c r="R3674" s="106">
        <v>25</v>
      </c>
      <c r="S3674" s="127"/>
      <c r="T3674" s="127"/>
      <c r="U3674" s="127"/>
      <c r="V3674" s="127"/>
      <c r="W3674" s="127"/>
      <c r="X3674" s="127"/>
      <c r="Y3674" s="127"/>
      <c r="Z3674" s="127"/>
      <c r="AA3674" s="134"/>
    </row>
    <row r="3675" spans="1:31" ht="13.5" thickBot="1" x14ac:dyDescent="0.25">
      <c r="A3675" s="141"/>
      <c r="B3675" s="128"/>
      <c r="C3675" s="128"/>
      <c r="D3675" s="145"/>
      <c r="E3675" s="128"/>
      <c r="F3675" s="128"/>
      <c r="G3675" s="128"/>
      <c r="H3675" s="128"/>
      <c r="I3675" s="128"/>
      <c r="J3675" s="138"/>
      <c r="K3675" s="107" t="s">
        <v>14</v>
      </c>
      <c r="L3675" s="108" t="s">
        <v>60</v>
      </c>
      <c r="M3675" s="113" t="s">
        <v>186</v>
      </c>
      <c r="N3675" s="109">
        <v>240</v>
      </c>
      <c r="O3675" s="109">
        <v>3</v>
      </c>
      <c r="P3675" s="109">
        <v>5</v>
      </c>
      <c r="Q3675" s="109" t="s">
        <v>201</v>
      </c>
      <c r="R3675" s="110"/>
      <c r="S3675" s="128"/>
      <c r="T3675" s="128"/>
      <c r="U3675" s="128"/>
      <c r="V3675" s="128"/>
      <c r="W3675" s="128"/>
      <c r="X3675" s="128"/>
      <c r="Y3675" s="128"/>
      <c r="Z3675" s="128"/>
      <c r="AA3675" s="135"/>
    </row>
    <row r="3676" spans="1:31" x14ac:dyDescent="0.2">
      <c r="A3676" s="139" t="s">
        <v>1443</v>
      </c>
      <c r="B3676" s="126" t="s">
        <v>76</v>
      </c>
      <c r="C3676" s="142">
        <v>43666</v>
      </c>
      <c r="D3676" s="143" t="s">
        <v>78</v>
      </c>
      <c r="E3676" s="126"/>
      <c r="F3676" s="126"/>
      <c r="G3676" s="126"/>
      <c r="H3676" s="126"/>
      <c r="I3676" s="126"/>
      <c r="J3676" s="136" t="s">
        <v>79</v>
      </c>
      <c r="K3676" s="100" t="s">
        <v>23</v>
      </c>
      <c r="L3676" s="93" t="s">
        <v>60</v>
      </c>
      <c r="M3676" s="111" t="s">
        <v>190</v>
      </c>
      <c r="N3676" s="101">
        <v>240</v>
      </c>
      <c r="O3676" s="101">
        <v>3</v>
      </c>
      <c r="P3676" s="101">
        <v>100</v>
      </c>
      <c r="Q3676" s="101">
        <v>90</v>
      </c>
      <c r="R3676" s="102"/>
      <c r="S3676" s="126">
        <v>200</v>
      </c>
      <c r="T3676" s="126">
        <v>3</v>
      </c>
      <c r="U3676" s="126">
        <v>100</v>
      </c>
      <c r="V3676" s="126">
        <v>62.1</v>
      </c>
      <c r="W3676" s="126">
        <v>20</v>
      </c>
      <c r="X3676" s="126">
        <v>5288.35</v>
      </c>
      <c r="Y3676" s="126" t="s">
        <v>74</v>
      </c>
      <c r="Z3676" s="126"/>
      <c r="AA3676" s="133" t="s">
        <v>85</v>
      </c>
      <c r="AE3676" t="str">
        <f>IF(P3676&gt;U3676,"XXXX","")</f>
        <v/>
      </c>
    </row>
    <row r="3677" spans="1:31" x14ac:dyDescent="0.2">
      <c r="A3677" s="140"/>
      <c r="B3677" s="127"/>
      <c r="C3677" s="127"/>
      <c r="D3677" s="144"/>
      <c r="E3677" s="127"/>
      <c r="F3677" s="127"/>
      <c r="G3677" s="127"/>
      <c r="H3677" s="127"/>
      <c r="I3677" s="127"/>
      <c r="J3677" s="137"/>
      <c r="K3677" s="103" t="s">
        <v>13</v>
      </c>
      <c r="L3677" s="104" t="s">
        <v>60</v>
      </c>
      <c r="M3677" s="112" t="s">
        <v>67</v>
      </c>
      <c r="N3677" s="105">
        <v>240</v>
      </c>
      <c r="O3677" s="105">
        <v>3</v>
      </c>
      <c r="P3677" s="105">
        <v>5</v>
      </c>
      <c r="Q3677" s="105">
        <v>90</v>
      </c>
      <c r="R3677" s="106">
        <v>25</v>
      </c>
      <c r="S3677" s="127"/>
      <c r="T3677" s="127"/>
      <c r="U3677" s="127"/>
      <c r="V3677" s="127"/>
      <c r="W3677" s="127"/>
      <c r="X3677" s="127"/>
      <c r="Y3677" s="127"/>
      <c r="Z3677" s="127"/>
      <c r="AA3677" s="134"/>
    </row>
    <row r="3678" spans="1:31" ht="13.5" thickBot="1" x14ac:dyDescent="0.25">
      <c r="A3678" s="141"/>
      <c r="B3678" s="128"/>
      <c r="C3678" s="128"/>
      <c r="D3678" s="145"/>
      <c r="E3678" s="128"/>
      <c r="F3678" s="128"/>
      <c r="G3678" s="128"/>
      <c r="H3678" s="128"/>
      <c r="I3678" s="128"/>
      <c r="J3678" s="138"/>
      <c r="K3678" s="107" t="s">
        <v>14</v>
      </c>
      <c r="L3678" s="108" t="s">
        <v>60</v>
      </c>
      <c r="M3678" s="113" t="s">
        <v>186</v>
      </c>
      <c r="N3678" s="109">
        <v>240</v>
      </c>
      <c r="O3678" s="109">
        <v>3</v>
      </c>
      <c r="P3678" s="109">
        <v>5</v>
      </c>
      <c r="Q3678" s="109" t="s">
        <v>201</v>
      </c>
      <c r="R3678" s="110"/>
      <c r="S3678" s="128"/>
      <c r="T3678" s="128"/>
      <c r="U3678" s="128"/>
      <c r="V3678" s="128"/>
      <c r="W3678" s="128"/>
      <c r="X3678" s="128"/>
      <c r="Y3678" s="128"/>
      <c r="Z3678" s="128"/>
      <c r="AA3678" s="135"/>
    </row>
    <row r="3679" spans="1:31" x14ac:dyDescent="0.2">
      <c r="A3679" s="139" t="s">
        <v>1444</v>
      </c>
      <c r="B3679" s="126" t="s">
        <v>76</v>
      </c>
      <c r="C3679" s="142">
        <v>43666</v>
      </c>
      <c r="D3679" s="143" t="s">
        <v>78</v>
      </c>
      <c r="E3679" s="126"/>
      <c r="F3679" s="126"/>
      <c r="G3679" s="126"/>
      <c r="H3679" s="126"/>
      <c r="I3679" s="126"/>
      <c r="J3679" s="136" t="s">
        <v>79</v>
      </c>
      <c r="K3679" s="100" t="s">
        <v>23</v>
      </c>
      <c r="L3679" s="93" t="s">
        <v>60</v>
      </c>
      <c r="M3679" s="111" t="s">
        <v>190</v>
      </c>
      <c r="N3679" s="101">
        <v>240</v>
      </c>
      <c r="O3679" s="101">
        <v>3</v>
      </c>
      <c r="P3679" s="101">
        <v>100</v>
      </c>
      <c r="Q3679" s="101">
        <v>100</v>
      </c>
      <c r="R3679" s="102"/>
      <c r="S3679" s="126">
        <v>200</v>
      </c>
      <c r="T3679" s="126">
        <v>3</v>
      </c>
      <c r="U3679" s="126">
        <v>100</v>
      </c>
      <c r="V3679" s="126">
        <v>62.1</v>
      </c>
      <c r="W3679" s="126">
        <v>20</v>
      </c>
      <c r="X3679" s="126">
        <v>5288.35</v>
      </c>
      <c r="Y3679" s="126" t="s">
        <v>74</v>
      </c>
      <c r="Z3679" s="126"/>
      <c r="AA3679" s="133" t="s">
        <v>85</v>
      </c>
      <c r="AE3679" t="str">
        <f>IF(P3679&gt;U3679,"XXXX","")</f>
        <v/>
      </c>
    </row>
    <row r="3680" spans="1:31" x14ac:dyDescent="0.2">
      <c r="A3680" s="140"/>
      <c r="B3680" s="127"/>
      <c r="C3680" s="127"/>
      <c r="D3680" s="144"/>
      <c r="E3680" s="127"/>
      <c r="F3680" s="127"/>
      <c r="G3680" s="127"/>
      <c r="H3680" s="127"/>
      <c r="I3680" s="127"/>
      <c r="J3680" s="137"/>
      <c r="K3680" s="103" t="s">
        <v>13</v>
      </c>
      <c r="L3680" s="104" t="s">
        <v>60</v>
      </c>
      <c r="M3680" s="112" t="s">
        <v>67</v>
      </c>
      <c r="N3680" s="105">
        <v>240</v>
      </c>
      <c r="O3680" s="105">
        <v>3</v>
      </c>
      <c r="P3680" s="105">
        <v>5</v>
      </c>
      <c r="Q3680" s="105">
        <v>90</v>
      </c>
      <c r="R3680" s="106">
        <v>25</v>
      </c>
      <c r="S3680" s="127"/>
      <c r="T3680" s="127"/>
      <c r="U3680" s="127"/>
      <c r="V3680" s="127"/>
      <c r="W3680" s="127"/>
      <c r="X3680" s="127"/>
      <c r="Y3680" s="127"/>
      <c r="Z3680" s="127"/>
      <c r="AA3680" s="134"/>
    </row>
    <row r="3681" spans="1:31" ht="13.5" thickBot="1" x14ac:dyDescent="0.25">
      <c r="A3681" s="141"/>
      <c r="B3681" s="128"/>
      <c r="C3681" s="128"/>
      <c r="D3681" s="145"/>
      <c r="E3681" s="128"/>
      <c r="F3681" s="128"/>
      <c r="G3681" s="128"/>
      <c r="H3681" s="128"/>
      <c r="I3681" s="128"/>
      <c r="J3681" s="138"/>
      <c r="K3681" s="107" t="s">
        <v>14</v>
      </c>
      <c r="L3681" s="108" t="s">
        <v>60</v>
      </c>
      <c r="M3681" s="113" t="s">
        <v>186</v>
      </c>
      <c r="N3681" s="109">
        <v>240</v>
      </c>
      <c r="O3681" s="109">
        <v>3</v>
      </c>
      <c r="P3681" s="109">
        <v>5</v>
      </c>
      <c r="Q3681" s="109" t="s">
        <v>201</v>
      </c>
      <c r="R3681" s="110"/>
      <c r="S3681" s="128"/>
      <c r="T3681" s="128"/>
      <c r="U3681" s="128"/>
      <c r="V3681" s="128"/>
      <c r="W3681" s="128"/>
      <c r="X3681" s="128"/>
      <c r="Y3681" s="128"/>
      <c r="Z3681" s="128"/>
      <c r="AA3681" s="135"/>
    </row>
    <row r="3682" spans="1:31" x14ac:dyDescent="0.2">
      <c r="A3682" s="139" t="s">
        <v>1445</v>
      </c>
      <c r="B3682" s="126" t="s">
        <v>76</v>
      </c>
      <c r="C3682" s="142">
        <v>43666</v>
      </c>
      <c r="D3682" s="143" t="s">
        <v>78</v>
      </c>
      <c r="E3682" s="126"/>
      <c r="F3682" s="126"/>
      <c r="G3682" s="126"/>
      <c r="H3682" s="126"/>
      <c r="I3682" s="126"/>
      <c r="J3682" s="136" t="s">
        <v>79</v>
      </c>
      <c r="K3682" s="100" t="s">
        <v>23</v>
      </c>
      <c r="L3682" s="93" t="s">
        <v>60</v>
      </c>
      <c r="M3682" s="111" t="s">
        <v>190</v>
      </c>
      <c r="N3682" s="101">
        <v>240</v>
      </c>
      <c r="O3682" s="101">
        <v>3</v>
      </c>
      <c r="P3682" s="101">
        <v>100</v>
      </c>
      <c r="Q3682" s="101">
        <v>110</v>
      </c>
      <c r="R3682" s="102"/>
      <c r="S3682" s="126">
        <v>200</v>
      </c>
      <c r="T3682" s="126">
        <v>3</v>
      </c>
      <c r="U3682" s="126">
        <v>100</v>
      </c>
      <c r="V3682" s="126">
        <v>62.1</v>
      </c>
      <c r="W3682" s="126">
        <v>20</v>
      </c>
      <c r="X3682" s="126">
        <v>5288.35</v>
      </c>
      <c r="Y3682" s="126" t="s">
        <v>74</v>
      </c>
      <c r="Z3682" s="126"/>
      <c r="AA3682" s="133" t="s">
        <v>85</v>
      </c>
      <c r="AE3682" t="str">
        <f>IF(P3682&gt;U3682,"XXXX","")</f>
        <v/>
      </c>
    </row>
    <row r="3683" spans="1:31" x14ac:dyDescent="0.2">
      <c r="A3683" s="140"/>
      <c r="B3683" s="127"/>
      <c r="C3683" s="127"/>
      <c r="D3683" s="144"/>
      <c r="E3683" s="127"/>
      <c r="F3683" s="127"/>
      <c r="G3683" s="127"/>
      <c r="H3683" s="127"/>
      <c r="I3683" s="127"/>
      <c r="J3683" s="137"/>
      <c r="K3683" s="103" t="s">
        <v>13</v>
      </c>
      <c r="L3683" s="104" t="s">
        <v>60</v>
      </c>
      <c r="M3683" s="112" t="s">
        <v>67</v>
      </c>
      <c r="N3683" s="105">
        <v>240</v>
      </c>
      <c r="O3683" s="105">
        <v>3</v>
      </c>
      <c r="P3683" s="105">
        <v>5</v>
      </c>
      <c r="Q3683" s="105">
        <v>90</v>
      </c>
      <c r="R3683" s="106">
        <v>25</v>
      </c>
      <c r="S3683" s="127"/>
      <c r="T3683" s="127"/>
      <c r="U3683" s="127"/>
      <c r="V3683" s="127"/>
      <c r="W3683" s="127"/>
      <c r="X3683" s="127"/>
      <c r="Y3683" s="127"/>
      <c r="Z3683" s="127"/>
      <c r="AA3683" s="134"/>
    </row>
    <row r="3684" spans="1:31" ht="13.5" thickBot="1" x14ac:dyDescent="0.25">
      <c r="A3684" s="141"/>
      <c r="B3684" s="128"/>
      <c r="C3684" s="128"/>
      <c r="D3684" s="145"/>
      <c r="E3684" s="128"/>
      <c r="F3684" s="128"/>
      <c r="G3684" s="128"/>
      <c r="H3684" s="128"/>
      <c r="I3684" s="128"/>
      <c r="J3684" s="138"/>
      <c r="K3684" s="107" t="s">
        <v>14</v>
      </c>
      <c r="L3684" s="108" t="s">
        <v>60</v>
      </c>
      <c r="M3684" s="113" t="s">
        <v>186</v>
      </c>
      <c r="N3684" s="109">
        <v>240</v>
      </c>
      <c r="O3684" s="109">
        <v>3</v>
      </c>
      <c r="P3684" s="109">
        <v>5</v>
      </c>
      <c r="Q3684" s="109" t="s">
        <v>201</v>
      </c>
      <c r="R3684" s="110"/>
      <c r="S3684" s="128"/>
      <c r="T3684" s="128"/>
      <c r="U3684" s="128"/>
      <c r="V3684" s="128"/>
      <c r="W3684" s="128"/>
      <c r="X3684" s="128"/>
      <c r="Y3684" s="128"/>
      <c r="Z3684" s="128"/>
      <c r="AA3684" s="135"/>
    </row>
    <row r="3685" spans="1:31" x14ac:dyDescent="0.2">
      <c r="A3685" s="139" t="s">
        <v>1446</v>
      </c>
      <c r="B3685" s="126" t="s">
        <v>76</v>
      </c>
      <c r="C3685" s="142">
        <v>43666</v>
      </c>
      <c r="D3685" s="143" t="s">
        <v>78</v>
      </c>
      <c r="E3685" s="126"/>
      <c r="F3685" s="126"/>
      <c r="G3685" s="126"/>
      <c r="H3685" s="126"/>
      <c r="I3685" s="126"/>
      <c r="J3685" s="136" t="s">
        <v>79</v>
      </c>
      <c r="K3685" s="100" t="s">
        <v>23</v>
      </c>
      <c r="L3685" s="93" t="s">
        <v>60</v>
      </c>
      <c r="M3685" s="111" t="s">
        <v>190</v>
      </c>
      <c r="N3685" s="101">
        <v>240</v>
      </c>
      <c r="O3685" s="101">
        <v>3</v>
      </c>
      <c r="P3685" s="101">
        <v>100</v>
      </c>
      <c r="Q3685" s="101">
        <v>125</v>
      </c>
      <c r="R3685" s="102"/>
      <c r="S3685" s="126">
        <v>200</v>
      </c>
      <c r="T3685" s="126">
        <v>3</v>
      </c>
      <c r="U3685" s="126">
        <v>100</v>
      </c>
      <c r="V3685" s="126">
        <v>62.1</v>
      </c>
      <c r="W3685" s="126">
        <v>20</v>
      </c>
      <c r="X3685" s="126">
        <v>5288.35</v>
      </c>
      <c r="Y3685" s="126" t="s">
        <v>74</v>
      </c>
      <c r="Z3685" s="126"/>
      <c r="AA3685" s="133" t="s">
        <v>85</v>
      </c>
      <c r="AE3685" t="str">
        <f>IF(P3685&gt;U3685,"XXXX","")</f>
        <v/>
      </c>
    </row>
    <row r="3686" spans="1:31" x14ac:dyDescent="0.2">
      <c r="A3686" s="140"/>
      <c r="B3686" s="127"/>
      <c r="C3686" s="127"/>
      <c r="D3686" s="144"/>
      <c r="E3686" s="127"/>
      <c r="F3686" s="127"/>
      <c r="G3686" s="127"/>
      <c r="H3686" s="127"/>
      <c r="I3686" s="127"/>
      <c r="J3686" s="137"/>
      <c r="K3686" s="103" t="s">
        <v>13</v>
      </c>
      <c r="L3686" s="104" t="s">
        <v>60</v>
      </c>
      <c r="M3686" s="112" t="s">
        <v>67</v>
      </c>
      <c r="N3686" s="105">
        <v>240</v>
      </c>
      <c r="O3686" s="105">
        <v>3</v>
      </c>
      <c r="P3686" s="105">
        <v>5</v>
      </c>
      <c r="Q3686" s="105">
        <v>90</v>
      </c>
      <c r="R3686" s="106">
        <v>25</v>
      </c>
      <c r="S3686" s="127"/>
      <c r="T3686" s="127"/>
      <c r="U3686" s="127"/>
      <c r="V3686" s="127"/>
      <c r="W3686" s="127"/>
      <c r="X3686" s="127"/>
      <c r="Y3686" s="127"/>
      <c r="Z3686" s="127"/>
      <c r="AA3686" s="134"/>
    </row>
    <row r="3687" spans="1:31" ht="13.5" thickBot="1" x14ac:dyDescent="0.25">
      <c r="A3687" s="141"/>
      <c r="B3687" s="128"/>
      <c r="C3687" s="128"/>
      <c r="D3687" s="145"/>
      <c r="E3687" s="128"/>
      <c r="F3687" s="128"/>
      <c r="G3687" s="128"/>
      <c r="H3687" s="128"/>
      <c r="I3687" s="128"/>
      <c r="J3687" s="138"/>
      <c r="K3687" s="107" t="s">
        <v>14</v>
      </c>
      <c r="L3687" s="108" t="s">
        <v>60</v>
      </c>
      <c r="M3687" s="113" t="s">
        <v>186</v>
      </c>
      <c r="N3687" s="109">
        <v>240</v>
      </c>
      <c r="O3687" s="109">
        <v>3</v>
      </c>
      <c r="P3687" s="109">
        <v>5</v>
      </c>
      <c r="Q3687" s="109" t="s">
        <v>201</v>
      </c>
      <c r="R3687" s="110"/>
      <c r="S3687" s="128"/>
      <c r="T3687" s="128"/>
      <c r="U3687" s="128"/>
      <c r="V3687" s="128"/>
      <c r="W3687" s="128"/>
      <c r="X3687" s="128"/>
      <c r="Y3687" s="128"/>
      <c r="Z3687" s="128"/>
      <c r="AA3687" s="135"/>
    </row>
    <row r="3688" spans="1:31" x14ac:dyDescent="0.2">
      <c r="A3688" s="139" t="s">
        <v>1447</v>
      </c>
      <c r="B3688" s="126" t="s">
        <v>76</v>
      </c>
      <c r="C3688" s="142">
        <v>43666</v>
      </c>
      <c r="D3688" s="143" t="s">
        <v>78</v>
      </c>
      <c r="E3688" s="126"/>
      <c r="F3688" s="126"/>
      <c r="G3688" s="126"/>
      <c r="H3688" s="126"/>
      <c r="I3688" s="126"/>
      <c r="J3688" s="136" t="s">
        <v>79</v>
      </c>
      <c r="K3688" s="100" t="s">
        <v>23</v>
      </c>
      <c r="L3688" s="93" t="s">
        <v>60</v>
      </c>
      <c r="M3688" s="111" t="s">
        <v>190</v>
      </c>
      <c r="N3688" s="101">
        <v>240</v>
      </c>
      <c r="O3688" s="101">
        <v>3</v>
      </c>
      <c r="P3688" s="101">
        <v>100</v>
      </c>
      <c r="Q3688" s="101">
        <v>100</v>
      </c>
      <c r="R3688" s="102"/>
      <c r="S3688" s="126">
        <v>200</v>
      </c>
      <c r="T3688" s="126">
        <v>3</v>
      </c>
      <c r="U3688" s="126">
        <v>100</v>
      </c>
      <c r="V3688" s="126">
        <v>78.2</v>
      </c>
      <c r="W3688" s="126">
        <v>25</v>
      </c>
      <c r="X3688" s="126">
        <v>5288.35</v>
      </c>
      <c r="Y3688" s="126" t="s">
        <v>74</v>
      </c>
      <c r="Z3688" s="126"/>
      <c r="AA3688" s="133" t="s">
        <v>85</v>
      </c>
      <c r="AE3688" t="str">
        <f>IF(P3688&gt;U3688,"XXXX","")</f>
        <v/>
      </c>
    </row>
    <row r="3689" spans="1:31" x14ac:dyDescent="0.2">
      <c r="A3689" s="140"/>
      <c r="B3689" s="127"/>
      <c r="C3689" s="127"/>
      <c r="D3689" s="144"/>
      <c r="E3689" s="127"/>
      <c r="F3689" s="127"/>
      <c r="G3689" s="127"/>
      <c r="H3689" s="127"/>
      <c r="I3689" s="127"/>
      <c r="J3689" s="137"/>
      <c r="K3689" s="103" t="s">
        <v>13</v>
      </c>
      <c r="L3689" s="104" t="s">
        <v>60</v>
      </c>
      <c r="M3689" s="112" t="s">
        <v>67</v>
      </c>
      <c r="N3689" s="105">
        <v>240</v>
      </c>
      <c r="O3689" s="105">
        <v>3</v>
      </c>
      <c r="P3689" s="105">
        <v>5</v>
      </c>
      <c r="Q3689" s="105">
        <v>90</v>
      </c>
      <c r="R3689" s="106">
        <v>25</v>
      </c>
      <c r="S3689" s="127"/>
      <c r="T3689" s="127"/>
      <c r="U3689" s="127"/>
      <c r="V3689" s="127"/>
      <c r="W3689" s="127"/>
      <c r="X3689" s="127"/>
      <c r="Y3689" s="127"/>
      <c r="Z3689" s="127"/>
      <c r="AA3689" s="134"/>
    </row>
    <row r="3690" spans="1:31" ht="13.5" thickBot="1" x14ac:dyDescent="0.25">
      <c r="A3690" s="141"/>
      <c r="B3690" s="128"/>
      <c r="C3690" s="128"/>
      <c r="D3690" s="145"/>
      <c r="E3690" s="128"/>
      <c r="F3690" s="128"/>
      <c r="G3690" s="128"/>
      <c r="H3690" s="128"/>
      <c r="I3690" s="128"/>
      <c r="J3690" s="138"/>
      <c r="K3690" s="107" t="s">
        <v>14</v>
      </c>
      <c r="L3690" s="108" t="s">
        <v>60</v>
      </c>
      <c r="M3690" s="113" t="s">
        <v>187</v>
      </c>
      <c r="N3690" s="109">
        <v>240</v>
      </c>
      <c r="O3690" s="109">
        <v>3</v>
      </c>
      <c r="P3690" s="109">
        <v>5</v>
      </c>
      <c r="Q3690" s="109" t="s">
        <v>202</v>
      </c>
      <c r="R3690" s="110"/>
      <c r="S3690" s="128"/>
      <c r="T3690" s="128"/>
      <c r="U3690" s="128"/>
      <c r="V3690" s="128"/>
      <c r="W3690" s="128"/>
      <c r="X3690" s="128"/>
      <c r="Y3690" s="128"/>
      <c r="Z3690" s="128"/>
      <c r="AA3690" s="135"/>
    </row>
    <row r="3691" spans="1:31" x14ac:dyDescent="0.2">
      <c r="A3691" s="139" t="s">
        <v>1448</v>
      </c>
      <c r="B3691" s="126" t="s">
        <v>76</v>
      </c>
      <c r="C3691" s="142">
        <v>43666</v>
      </c>
      <c r="D3691" s="143" t="s">
        <v>78</v>
      </c>
      <c r="E3691" s="126"/>
      <c r="F3691" s="126"/>
      <c r="G3691" s="126"/>
      <c r="H3691" s="126"/>
      <c r="I3691" s="126"/>
      <c r="J3691" s="136" t="s">
        <v>79</v>
      </c>
      <c r="K3691" s="100" t="s">
        <v>23</v>
      </c>
      <c r="L3691" s="93" t="s">
        <v>60</v>
      </c>
      <c r="M3691" s="111" t="s">
        <v>190</v>
      </c>
      <c r="N3691" s="101">
        <v>240</v>
      </c>
      <c r="O3691" s="101">
        <v>3</v>
      </c>
      <c r="P3691" s="101">
        <v>100</v>
      </c>
      <c r="Q3691" s="101">
        <v>110</v>
      </c>
      <c r="R3691" s="102"/>
      <c r="S3691" s="126">
        <v>200</v>
      </c>
      <c r="T3691" s="126">
        <v>3</v>
      </c>
      <c r="U3691" s="126">
        <v>100</v>
      </c>
      <c r="V3691" s="126">
        <v>78.2</v>
      </c>
      <c r="W3691" s="126">
        <v>25</v>
      </c>
      <c r="X3691" s="126">
        <v>5288.35</v>
      </c>
      <c r="Y3691" s="126" t="s">
        <v>74</v>
      </c>
      <c r="Z3691" s="126"/>
      <c r="AA3691" s="133" t="s">
        <v>85</v>
      </c>
      <c r="AE3691" t="str">
        <f>IF(P3691&gt;U3691,"XXXX","")</f>
        <v/>
      </c>
    </row>
    <row r="3692" spans="1:31" x14ac:dyDescent="0.2">
      <c r="A3692" s="140"/>
      <c r="B3692" s="127"/>
      <c r="C3692" s="127"/>
      <c r="D3692" s="144"/>
      <c r="E3692" s="127"/>
      <c r="F3692" s="127"/>
      <c r="G3692" s="127"/>
      <c r="H3692" s="127"/>
      <c r="I3692" s="127"/>
      <c r="J3692" s="137"/>
      <c r="K3692" s="103" t="s">
        <v>13</v>
      </c>
      <c r="L3692" s="104" t="s">
        <v>60</v>
      </c>
      <c r="M3692" s="112" t="s">
        <v>67</v>
      </c>
      <c r="N3692" s="105">
        <v>240</v>
      </c>
      <c r="O3692" s="105">
        <v>3</v>
      </c>
      <c r="P3692" s="105">
        <v>5</v>
      </c>
      <c r="Q3692" s="105">
        <v>90</v>
      </c>
      <c r="R3692" s="106">
        <v>25</v>
      </c>
      <c r="S3692" s="127"/>
      <c r="T3692" s="127"/>
      <c r="U3692" s="127"/>
      <c r="V3692" s="127"/>
      <c r="W3692" s="127"/>
      <c r="X3692" s="127"/>
      <c r="Y3692" s="127"/>
      <c r="Z3692" s="127"/>
      <c r="AA3692" s="134"/>
    </row>
    <row r="3693" spans="1:31" ht="13.5" thickBot="1" x14ac:dyDescent="0.25">
      <c r="A3693" s="141"/>
      <c r="B3693" s="128"/>
      <c r="C3693" s="128"/>
      <c r="D3693" s="145"/>
      <c r="E3693" s="128"/>
      <c r="F3693" s="128"/>
      <c r="G3693" s="128"/>
      <c r="H3693" s="128"/>
      <c r="I3693" s="128"/>
      <c r="J3693" s="138"/>
      <c r="K3693" s="107" t="s">
        <v>14</v>
      </c>
      <c r="L3693" s="108" t="s">
        <v>60</v>
      </c>
      <c r="M3693" s="113" t="s">
        <v>187</v>
      </c>
      <c r="N3693" s="109">
        <v>240</v>
      </c>
      <c r="O3693" s="109">
        <v>3</v>
      </c>
      <c r="P3693" s="109">
        <v>5</v>
      </c>
      <c r="Q3693" s="109" t="s">
        <v>202</v>
      </c>
      <c r="R3693" s="110"/>
      <c r="S3693" s="128"/>
      <c r="T3693" s="128"/>
      <c r="U3693" s="128"/>
      <c r="V3693" s="128"/>
      <c r="W3693" s="128"/>
      <c r="X3693" s="128"/>
      <c r="Y3693" s="128"/>
      <c r="Z3693" s="128"/>
      <c r="AA3693" s="135"/>
    </row>
    <row r="3694" spans="1:31" x14ac:dyDescent="0.2">
      <c r="A3694" s="139" t="s">
        <v>1449</v>
      </c>
      <c r="B3694" s="126" t="s">
        <v>76</v>
      </c>
      <c r="C3694" s="142">
        <v>43666</v>
      </c>
      <c r="D3694" s="143" t="s">
        <v>78</v>
      </c>
      <c r="E3694" s="126"/>
      <c r="F3694" s="126"/>
      <c r="G3694" s="126"/>
      <c r="H3694" s="126"/>
      <c r="I3694" s="126"/>
      <c r="J3694" s="136" t="s">
        <v>79</v>
      </c>
      <c r="K3694" s="100" t="s">
        <v>23</v>
      </c>
      <c r="L3694" s="93" t="s">
        <v>60</v>
      </c>
      <c r="M3694" s="111" t="s">
        <v>190</v>
      </c>
      <c r="N3694" s="101">
        <v>240</v>
      </c>
      <c r="O3694" s="101">
        <v>3</v>
      </c>
      <c r="P3694" s="101">
        <v>100</v>
      </c>
      <c r="Q3694" s="101">
        <v>125</v>
      </c>
      <c r="R3694" s="102"/>
      <c r="S3694" s="126">
        <v>200</v>
      </c>
      <c r="T3694" s="126">
        <v>3</v>
      </c>
      <c r="U3694" s="126">
        <v>100</v>
      </c>
      <c r="V3694" s="126">
        <v>78.2</v>
      </c>
      <c r="W3694" s="126">
        <v>25</v>
      </c>
      <c r="X3694" s="126">
        <v>5288.35</v>
      </c>
      <c r="Y3694" s="126" t="s">
        <v>74</v>
      </c>
      <c r="Z3694" s="126"/>
      <c r="AA3694" s="133" t="s">
        <v>85</v>
      </c>
      <c r="AE3694" t="str">
        <f>IF(P3694&gt;U3694,"XXXX","")</f>
        <v/>
      </c>
    </row>
    <row r="3695" spans="1:31" x14ac:dyDescent="0.2">
      <c r="A3695" s="140"/>
      <c r="B3695" s="127"/>
      <c r="C3695" s="127"/>
      <c r="D3695" s="144"/>
      <c r="E3695" s="127"/>
      <c r="F3695" s="127"/>
      <c r="G3695" s="127"/>
      <c r="H3695" s="127"/>
      <c r="I3695" s="127"/>
      <c r="J3695" s="137"/>
      <c r="K3695" s="103" t="s">
        <v>13</v>
      </c>
      <c r="L3695" s="104" t="s">
        <v>60</v>
      </c>
      <c r="M3695" s="112" t="s">
        <v>67</v>
      </c>
      <c r="N3695" s="105">
        <v>240</v>
      </c>
      <c r="O3695" s="105">
        <v>3</v>
      </c>
      <c r="P3695" s="105">
        <v>5</v>
      </c>
      <c r="Q3695" s="105">
        <v>90</v>
      </c>
      <c r="R3695" s="106">
        <v>25</v>
      </c>
      <c r="S3695" s="127"/>
      <c r="T3695" s="127"/>
      <c r="U3695" s="127"/>
      <c r="V3695" s="127"/>
      <c r="W3695" s="127"/>
      <c r="X3695" s="127"/>
      <c r="Y3695" s="127"/>
      <c r="Z3695" s="127"/>
      <c r="AA3695" s="134"/>
    </row>
    <row r="3696" spans="1:31" ht="13.5" thickBot="1" x14ac:dyDescent="0.25">
      <c r="A3696" s="141"/>
      <c r="B3696" s="128"/>
      <c r="C3696" s="128"/>
      <c r="D3696" s="145"/>
      <c r="E3696" s="128"/>
      <c r="F3696" s="128"/>
      <c r="G3696" s="128"/>
      <c r="H3696" s="128"/>
      <c r="I3696" s="128"/>
      <c r="J3696" s="138"/>
      <c r="K3696" s="107" t="s">
        <v>14</v>
      </c>
      <c r="L3696" s="108" t="s">
        <v>60</v>
      </c>
      <c r="M3696" s="113" t="s">
        <v>187</v>
      </c>
      <c r="N3696" s="109">
        <v>240</v>
      </c>
      <c r="O3696" s="109">
        <v>3</v>
      </c>
      <c r="P3696" s="109">
        <v>5</v>
      </c>
      <c r="Q3696" s="109" t="s">
        <v>202</v>
      </c>
      <c r="R3696" s="110"/>
      <c r="S3696" s="128"/>
      <c r="T3696" s="128"/>
      <c r="U3696" s="128"/>
      <c r="V3696" s="128"/>
      <c r="W3696" s="128"/>
      <c r="X3696" s="128"/>
      <c r="Y3696" s="128"/>
      <c r="Z3696" s="128"/>
      <c r="AA3696" s="135"/>
    </row>
    <row r="3697" spans="1:31" x14ac:dyDescent="0.2">
      <c r="A3697" s="139" t="s">
        <v>1450</v>
      </c>
      <c r="B3697" s="126" t="s">
        <v>76</v>
      </c>
      <c r="C3697" s="142">
        <v>43666</v>
      </c>
      <c r="D3697" s="143" t="s">
        <v>78</v>
      </c>
      <c r="E3697" s="126"/>
      <c r="F3697" s="126"/>
      <c r="G3697" s="126"/>
      <c r="H3697" s="126"/>
      <c r="I3697" s="126"/>
      <c r="J3697" s="136" t="s">
        <v>79</v>
      </c>
      <c r="K3697" s="100" t="s">
        <v>23</v>
      </c>
      <c r="L3697" s="93" t="s">
        <v>60</v>
      </c>
      <c r="M3697" s="111" t="s">
        <v>190</v>
      </c>
      <c r="N3697" s="101">
        <v>240</v>
      </c>
      <c r="O3697" s="101">
        <v>3</v>
      </c>
      <c r="P3697" s="101">
        <v>100</v>
      </c>
      <c r="Q3697" s="101">
        <v>60</v>
      </c>
      <c r="R3697" s="102"/>
      <c r="S3697" s="126">
        <v>208</v>
      </c>
      <c r="T3697" s="126">
        <v>3</v>
      </c>
      <c r="U3697" s="126">
        <v>100</v>
      </c>
      <c r="V3697" s="126">
        <v>46.2</v>
      </c>
      <c r="W3697" s="126">
        <v>15</v>
      </c>
      <c r="X3697" s="126">
        <v>5288.35</v>
      </c>
      <c r="Y3697" s="126" t="s">
        <v>74</v>
      </c>
      <c r="Z3697" s="126"/>
      <c r="AA3697" s="133" t="s">
        <v>85</v>
      </c>
      <c r="AE3697" t="str">
        <f>IF(P3697&gt;U3697,"XXXX","")</f>
        <v/>
      </c>
    </row>
    <row r="3698" spans="1:31" x14ac:dyDescent="0.2">
      <c r="A3698" s="140"/>
      <c r="B3698" s="127"/>
      <c r="C3698" s="127"/>
      <c r="D3698" s="144"/>
      <c r="E3698" s="127"/>
      <c r="F3698" s="127"/>
      <c r="G3698" s="127"/>
      <c r="H3698" s="127"/>
      <c r="I3698" s="127"/>
      <c r="J3698" s="137"/>
      <c r="K3698" s="103" t="s">
        <v>13</v>
      </c>
      <c r="L3698" s="104" t="s">
        <v>60</v>
      </c>
      <c r="M3698" s="112" t="s">
        <v>67</v>
      </c>
      <c r="N3698" s="105">
        <v>240</v>
      </c>
      <c r="O3698" s="105">
        <v>3</v>
      </c>
      <c r="P3698" s="105">
        <v>5</v>
      </c>
      <c r="Q3698" s="105">
        <v>90</v>
      </c>
      <c r="R3698" s="106">
        <v>25</v>
      </c>
      <c r="S3698" s="127"/>
      <c r="T3698" s="127"/>
      <c r="U3698" s="127"/>
      <c r="V3698" s="127"/>
      <c r="W3698" s="127"/>
      <c r="X3698" s="127"/>
      <c r="Y3698" s="127"/>
      <c r="Z3698" s="127"/>
      <c r="AA3698" s="134"/>
    </row>
    <row r="3699" spans="1:31" ht="13.5" thickBot="1" x14ac:dyDescent="0.25">
      <c r="A3699" s="141"/>
      <c r="B3699" s="128"/>
      <c r="C3699" s="128"/>
      <c r="D3699" s="145"/>
      <c r="E3699" s="128"/>
      <c r="F3699" s="128"/>
      <c r="G3699" s="128"/>
      <c r="H3699" s="128"/>
      <c r="I3699" s="128"/>
      <c r="J3699" s="138"/>
      <c r="K3699" s="107" t="s">
        <v>14</v>
      </c>
      <c r="L3699" s="108" t="s">
        <v>60</v>
      </c>
      <c r="M3699" s="113" t="s">
        <v>186</v>
      </c>
      <c r="N3699" s="109">
        <v>240</v>
      </c>
      <c r="O3699" s="109">
        <v>3</v>
      </c>
      <c r="P3699" s="109">
        <v>5</v>
      </c>
      <c r="Q3699" s="109" t="s">
        <v>201</v>
      </c>
      <c r="R3699" s="110"/>
      <c r="S3699" s="128"/>
      <c r="T3699" s="128"/>
      <c r="U3699" s="128"/>
      <c r="V3699" s="128"/>
      <c r="W3699" s="128"/>
      <c r="X3699" s="128"/>
      <c r="Y3699" s="128"/>
      <c r="Z3699" s="128"/>
      <c r="AA3699" s="135"/>
    </row>
    <row r="3700" spans="1:31" x14ac:dyDescent="0.2">
      <c r="A3700" s="139" t="s">
        <v>1451</v>
      </c>
      <c r="B3700" s="126" t="s">
        <v>76</v>
      </c>
      <c r="C3700" s="142">
        <v>43666</v>
      </c>
      <c r="D3700" s="143" t="s">
        <v>78</v>
      </c>
      <c r="E3700" s="126"/>
      <c r="F3700" s="126"/>
      <c r="G3700" s="126"/>
      <c r="H3700" s="126"/>
      <c r="I3700" s="126"/>
      <c r="J3700" s="136" t="s">
        <v>79</v>
      </c>
      <c r="K3700" s="100" t="s">
        <v>23</v>
      </c>
      <c r="L3700" s="93" t="s">
        <v>60</v>
      </c>
      <c r="M3700" s="111" t="s">
        <v>190</v>
      </c>
      <c r="N3700" s="101">
        <v>240</v>
      </c>
      <c r="O3700" s="101">
        <v>3</v>
      </c>
      <c r="P3700" s="101">
        <v>100</v>
      </c>
      <c r="Q3700" s="101">
        <v>70</v>
      </c>
      <c r="R3700" s="102"/>
      <c r="S3700" s="126">
        <v>208</v>
      </c>
      <c r="T3700" s="126">
        <v>3</v>
      </c>
      <c r="U3700" s="126">
        <v>100</v>
      </c>
      <c r="V3700" s="126">
        <v>46.2</v>
      </c>
      <c r="W3700" s="126">
        <v>15</v>
      </c>
      <c r="X3700" s="126">
        <v>5288.35</v>
      </c>
      <c r="Y3700" s="126" t="s">
        <v>74</v>
      </c>
      <c r="Z3700" s="126"/>
      <c r="AA3700" s="133" t="s">
        <v>85</v>
      </c>
      <c r="AE3700" t="str">
        <f>IF(P3700&gt;U3700,"XXXX","")</f>
        <v/>
      </c>
    </row>
    <row r="3701" spans="1:31" x14ac:dyDescent="0.2">
      <c r="A3701" s="140"/>
      <c r="B3701" s="127"/>
      <c r="C3701" s="127"/>
      <c r="D3701" s="144"/>
      <c r="E3701" s="127"/>
      <c r="F3701" s="127"/>
      <c r="G3701" s="127"/>
      <c r="H3701" s="127"/>
      <c r="I3701" s="127"/>
      <c r="J3701" s="137"/>
      <c r="K3701" s="103" t="s">
        <v>13</v>
      </c>
      <c r="L3701" s="104" t="s">
        <v>60</v>
      </c>
      <c r="M3701" s="112" t="s">
        <v>67</v>
      </c>
      <c r="N3701" s="105">
        <v>240</v>
      </c>
      <c r="O3701" s="105">
        <v>3</v>
      </c>
      <c r="P3701" s="105">
        <v>5</v>
      </c>
      <c r="Q3701" s="105">
        <v>90</v>
      </c>
      <c r="R3701" s="106">
        <v>25</v>
      </c>
      <c r="S3701" s="127"/>
      <c r="T3701" s="127"/>
      <c r="U3701" s="127"/>
      <c r="V3701" s="127"/>
      <c r="W3701" s="127"/>
      <c r="X3701" s="127"/>
      <c r="Y3701" s="127"/>
      <c r="Z3701" s="127"/>
      <c r="AA3701" s="134"/>
    </row>
    <row r="3702" spans="1:31" ht="13.5" thickBot="1" x14ac:dyDescent="0.25">
      <c r="A3702" s="141"/>
      <c r="B3702" s="128"/>
      <c r="C3702" s="128"/>
      <c r="D3702" s="145"/>
      <c r="E3702" s="128"/>
      <c r="F3702" s="128"/>
      <c r="G3702" s="128"/>
      <c r="H3702" s="128"/>
      <c r="I3702" s="128"/>
      <c r="J3702" s="138"/>
      <c r="K3702" s="107" t="s">
        <v>14</v>
      </c>
      <c r="L3702" s="108" t="s">
        <v>60</v>
      </c>
      <c r="M3702" s="113" t="s">
        <v>186</v>
      </c>
      <c r="N3702" s="109">
        <v>240</v>
      </c>
      <c r="O3702" s="109">
        <v>3</v>
      </c>
      <c r="P3702" s="109">
        <v>5</v>
      </c>
      <c r="Q3702" s="109" t="s">
        <v>201</v>
      </c>
      <c r="R3702" s="110"/>
      <c r="S3702" s="128"/>
      <c r="T3702" s="128"/>
      <c r="U3702" s="128"/>
      <c r="V3702" s="128"/>
      <c r="W3702" s="128"/>
      <c r="X3702" s="128"/>
      <c r="Y3702" s="128"/>
      <c r="Z3702" s="128"/>
      <c r="AA3702" s="135"/>
    </row>
    <row r="3703" spans="1:31" x14ac:dyDescent="0.2">
      <c r="A3703" s="139" t="s">
        <v>1452</v>
      </c>
      <c r="B3703" s="126" t="s">
        <v>76</v>
      </c>
      <c r="C3703" s="142">
        <v>43666</v>
      </c>
      <c r="D3703" s="143" t="s">
        <v>78</v>
      </c>
      <c r="E3703" s="126"/>
      <c r="F3703" s="126"/>
      <c r="G3703" s="126"/>
      <c r="H3703" s="126"/>
      <c r="I3703" s="126"/>
      <c r="J3703" s="136" t="s">
        <v>79</v>
      </c>
      <c r="K3703" s="100" t="s">
        <v>23</v>
      </c>
      <c r="L3703" s="93" t="s">
        <v>60</v>
      </c>
      <c r="M3703" s="111" t="s">
        <v>190</v>
      </c>
      <c r="N3703" s="101">
        <v>240</v>
      </c>
      <c r="O3703" s="101">
        <v>3</v>
      </c>
      <c r="P3703" s="101">
        <v>100</v>
      </c>
      <c r="Q3703" s="101">
        <v>80</v>
      </c>
      <c r="R3703" s="102"/>
      <c r="S3703" s="126">
        <v>208</v>
      </c>
      <c r="T3703" s="126">
        <v>3</v>
      </c>
      <c r="U3703" s="126">
        <v>100</v>
      </c>
      <c r="V3703" s="126">
        <v>46.2</v>
      </c>
      <c r="W3703" s="126">
        <v>15</v>
      </c>
      <c r="X3703" s="126">
        <v>5288.35</v>
      </c>
      <c r="Y3703" s="126" t="s">
        <v>74</v>
      </c>
      <c r="Z3703" s="126"/>
      <c r="AA3703" s="133" t="s">
        <v>85</v>
      </c>
      <c r="AE3703" t="str">
        <f>IF(P3703&gt;U3703,"XXXX","")</f>
        <v/>
      </c>
    </row>
    <row r="3704" spans="1:31" x14ac:dyDescent="0.2">
      <c r="A3704" s="140"/>
      <c r="B3704" s="127"/>
      <c r="C3704" s="127"/>
      <c r="D3704" s="144"/>
      <c r="E3704" s="127"/>
      <c r="F3704" s="127"/>
      <c r="G3704" s="127"/>
      <c r="H3704" s="127"/>
      <c r="I3704" s="127"/>
      <c r="J3704" s="137"/>
      <c r="K3704" s="103" t="s">
        <v>13</v>
      </c>
      <c r="L3704" s="104" t="s">
        <v>60</v>
      </c>
      <c r="M3704" s="112" t="s">
        <v>67</v>
      </c>
      <c r="N3704" s="105">
        <v>240</v>
      </c>
      <c r="O3704" s="105">
        <v>3</v>
      </c>
      <c r="P3704" s="105">
        <v>5</v>
      </c>
      <c r="Q3704" s="105">
        <v>90</v>
      </c>
      <c r="R3704" s="106">
        <v>25</v>
      </c>
      <c r="S3704" s="127"/>
      <c r="T3704" s="127"/>
      <c r="U3704" s="127"/>
      <c r="V3704" s="127"/>
      <c r="W3704" s="127"/>
      <c r="X3704" s="127"/>
      <c r="Y3704" s="127"/>
      <c r="Z3704" s="127"/>
      <c r="AA3704" s="134"/>
    </row>
    <row r="3705" spans="1:31" ht="13.5" thickBot="1" x14ac:dyDescent="0.25">
      <c r="A3705" s="141"/>
      <c r="B3705" s="128"/>
      <c r="C3705" s="128"/>
      <c r="D3705" s="145"/>
      <c r="E3705" s="128"/>
      <c r="F3705" s="128"/>
      <c r="G3705" s="128"/>
      <c r="H3705" s="128"/>
      <c r="I3705" s="128"/>
      <c r="J3705" s="138"/>
      <c r="K3705" s="107" t="s">
        <v>14</v>
      </c>
      <c r="L3705" s="108" t="s">
        <v>60</v>
      </c>
      <c r="M3705" s="113" t="s">
        <v>186</v>
      </c>
      <c r="N3705" s="109">
        <v>240</v>
      </c>
      <c r="O3705" s="109">
        <v>3</v>
      </c>
      <c r="P3705" s="109">
        <v>5</v>
      </c>
      <c r="Q3705" s="109" t="s">
        <v>201</v>
      </c>
      <c r="R3705" s="110"/>
      <c r="S3705" s="128"/>
      <c r="T3705" s="128"/>
      <c r="U3705" s="128"/>
      <c r="V3705" s="128"/>
      <c r="W3705" s="128"/>
      <c r="X3705" s="128"/>
      <c r="Y3705" s="128"/>
      <c r="Z3705" s="128"/>
      <c r="AA3705" s="135"/>
    </row>
    <row r="3706" spans="1:31" x14ac:dyDescent="0.2">
      <c r="A3706" s="139" t="s">
        <v>1453</v>
      </c>
      <c r="B3706" s="126" t="s">
        <v>76</v>
      </c>
      <c r="C3706" s="142">
        <v>43666</v>
      </c>
      <c r="D3706" s="143" t="s">
        <v>78</v>
      </c>
      <c r="E3706" s="126"/>
      <c r="F3706" s="126"/>
      <c r="G3706" s="126"/>
      <c r="H3706" s="126"/>
      <c r="I3706" s="126"/>
      <c r="J3706" s="136" t="s">
        <v>79</v>
      </c>
      <c r="K3706" s="100" t="s">
        <v>23</v>
      </c>
      <c r="L3706" s="93" t="s">
        <v>60</v>
      </c>
      <c r="M3706" s="111" t="s">
        <v>190</v>
      </c>
      <c r="N3706" s="101">
        <v>240</v>
      </c>
      <c r="O3706" s="101">
        <v>3</v>
      </c>
      <c r="P3706" s="101">
        <v>100</v>
      </c>
      <c r="Q3706" s="101">
        <v>90</v>
      </c>
      <c r="R3706" s="102"/>
      <c r="S3706" s="126">
        <v>208</v>
      </c>
      <c r="T3706" s="126">
        <v>3</v>
      </c>
      <c r="U3706" s="126">
        <v>100</v>
      </c>
      <c r="V3706" s="126">
        <v>46.2</v>
      </c>
      <c r="W3706" s="126">
        <v>15</v>
      </c>
      <c r="X3706" s="126">
        <v>5288.35</v>
      </c>
      <c r="Y3706" s="126" t="s">
        <v>74</v>
      </c>
      <c r="Z3706" s="126"/>
      <c r="AA3706" s="133" t="s">
        <v>85</v>
      </c>
      <c r="AE3706" t="str">
        <f>IF(P3706&gt;U3706,"XXXX","")</f>
        <v/>
      </c>
    </row>
    <row r="3707" spans="1:31" x14ac:dyDescent="0.2">
      <c r="A3707" s="140"/>
      <c r="B3707" s="127"/>
      <c r="C3707" s="127"/>
      <c r="D3707" s="144"/>
      <c r="E3707" s="127"/>
      <c r="F3707" s="127"/>
      <c r="G3707" s="127"/>
      <c r="H3707" s="127"/>
      <c r="I3707" s="127"/>
      <c r="J3707" s="137"/>
      <c r="K3707" s="103" t="s">
        <v>13</v>
      </c>
      <c r="L3707" s="104" t="s">
        <v>60</v>
      </c>
      <c r="M3707" s="112" t="s">
        <v>67</v>
      </c>
      <c r="N3707" s="105">
        <v>240</v>
      </c>
      <c r="O3707" s="105">
        <v>3</v>
      </c>
      <c r="P3707" s="105">
        <v>5</v>
      </c>
      <c r="Q3707" s="105">
        <v>90</v>
      </c>
      <c r="R3707" s="106">
        <v>25</v>
      </c>
      <c r="S3707" s="127"/>
      <c r="T3707" s="127"/>
      <c r="U3707" s="127"/>
      <c r="V3707" s="127"/>
      <c r="W3707" s="127"/>
      <c r="X3707" s="127"/>
      <c r="Y3707" s="127"/>
      <c r="Z3707" s="127"/>
      <c r="AA3707" s="134"/>
    </row>
    <row r="3708" spans="1:31" ht="13.5" thickBot="1" x14ac:dyDescent="0.25">
      <c r="A3708" s="141"/>
      <c r="B3708" s="128"/>
      <c r="C3708" s="128"/>
      <c r="D3708" s="145"/>
      <c r="E3708" s="128"/>
      <c r="F3708" s="128"/>
      <c r="G3708" s="128"/>
      <c r="H3708" s="128"/>
      <c r="I3708" s="128"/>
      <c r="J3708" s="138"/>
      <c r="K3708" s="107" t="s">
        <v>14</v>
      </c>
      <c r="L3708" s="108" t="s">
        <v>60</v>
      </c>
      <c r="M3708" s="113" t="s">
        <v>186</v>
      </c>
      <c r="N3708" s="109">
        <v>240</v>
      </c>
      <c r="O3708" s="109">
        <v>3</v>
      </c>
      <c r="P3708" s="109">
        <v>5</v>
      </c>
      <c r="Q3708" s="109" t="s">
        <v>201</v>
      </c>
      <c r="R3708" s="110"/>
      <c r="S3708" s="128"/>
      <c r="T3708" s="128"/>
      <c r="U3708" s="128"/>
      <c r="V3708" s="128"/>
      <c r="W3708" s="128"/>
      <c r="X3708" s="128"/>
      <c r="Y3708" s="128"/>
      <c r="Z3708" s="128"/>
      <c r="AA3708" s="135"/>
    </row>
    <row r="3709" spans="1:31" x14ac:dyDescent="0.2">
      <c r="A3709" s="139" t="s">
        <v>1454</v>
      </c>
      <c r="B3709" s="126" t="s">
        <v>76</v>
      </c>
      <c r="C3709" s="142">
        <v>43666</v>
      </c>
      <c r="D3709" s="143" t="s">
        <v>78</v>
      </c>
      <c r="E3709" s="126"/>
      <c r="F3709" s="126"/>
      <c r="G3709" s="126"/>
      <c r="H3709" s="126"/>
      <c r="I3709" s="126"/>
      <c r="J3709" s="136" t="s">
        <v>79</v>
      </c>
      <c r="K3709" s="100" t="s">
        <v>23</v>
      </c>
      <c r="L3709" s="93" t="s">
        <v>60</v>
      </c>
      <c r="M3709" s="111" t="s">
        <v>190</v>
      </c>
      <c r="N3709" s="101">
        <v>240</v>
      </c>
      <c r="O3709" s="101">
        <v>3</v>
      </c>
      <c r="P3709" s="101">
        <v>100</v>
      </c>
      <c r="Q3709" s="101">
        <v>100</v>
      </c>
      <c r="R3709" s="102"/>
      <c r="S3709" s="126">
        <v>208</v>
      </c>
      <c r="T3709" s="126">
        <v>3</v>
      </c>
      <c r="U3709" s="126">
        <v>100</v>
      </c>
      <c r="V3709" s="126">
        <v>46.2</v>
      </c>
      <c r="W3709" s="126">
        <v>15</v>
      </c>
      <c r="X3709" s="126">
        <v>5288.35</v>
      </c>
      <c r="Y3709" s="126" t="s">
        <v>74</v>
      </c>
      <c r="Z3709" s="126"/>
      <c r="AA3709" s="133" t="s">
        <v>85</v>
      </c>
      <c r="AE3709" t="str">
        <f>IF(P3709&gt;U3709,"XXXX","")</f>
        <v/>
      </c>
    </row>
    <row r="3710" spans="1:31" x14ac:dyDescent="0.2">
      <c r="A3710" s="140"/>
      <c r="B3710" s="127"/>
      <c r="C3710" s="127"/>
      <c r="D3710" s="144"/>
      <c r="E3710" s="127"/>
      <c r="F3710" s="127"/>
      <c r="G3710" s="127"/>
      <c r="H3710" s="127"/>
      <c r="I3710" s="127"/>
      <c r="J3710" s="137"/>
      <c r="K3710" s="103" t="s">
        <v>13</v>
      </c>
      <c r="L3710" s="104" t="s">
        <v>60</v>
      </c>
      <c r="M3710" s="112" t="s">
        <v>67</v>
      </c>
      <c r="N3710" s="105">
        <v>240</v>
      </c>
      <c r="O3710" s="105">
        <v>3</v>
      </c>
      <c r="P3710" s="105">
        <v>5</v>
      </c>
      <c r="Q3710" s="105">
        <v>90</v>
      </c>
      <c r="R3710" s="106">
        <v>25</v>
      </c>
      <c r="S3710" s="127"/>
      <c r="T3710" s="127"/>
      <c r="U3710" s="127"/>
      <c r="V3710" s="127"/>
      <c r="W3710" s="127"/>
      <c r="X3710" s="127"/>
      <c r="Y3710" s="127"/>
      <c r="Z3710" s="127"/>
      <c r="AA3710" s="134"/>
    </row>
    <row r="3711" spans="1:31" ht="13.5" thickBot="1" x14ac:dyDescent="0.25">
      <c r="A3711" s="141"/>
      <c r="B3711" s="128"/>
      <c r="C3711" s="128"/>
      <c r="D3711" s="145"/>
      <c r="E3711" s="128"/>
      <c r="F3711" s="128"/>
      <c r="G3711" s="128"/>
      <c r="H3711" s="128"/>
      <c r="I3711" s="128"/>
      <c r="J3711" s="138"/>
      <c r="K3711" s="107" t="s">
        <v>14</v>
      </c>
      <c r="L3711" s="108" t="s">
        <v>60</v>
      </c>
      <c r="M3711" s="113" t="s">
        <v>186</v>
      </c>
      <c r="N3711" s="109">
        <v>240</v>
      </c>
      <c r="O3711" s="109">
        <v>3</v>
      </c>
      <c r="P3711" s="109">
        <v>5</v>
      </c>
      <c r="Q3711" s="109" t="s">
        <v>201</v>
      </c>
      <c r="R3711" s="110"/>
      <c r="S3711" s="128"/>
      <c r="T3711" s="128"/>
      <c r="U3711" s="128"/>
      <c r="V3711" s="128"/>
      <c r="W3711" s="128"/>
      <c r="X3711" s="128"/>
      <c r="Y3711" s="128"/>
      <c r="Z3711" s="128"/>
      <c r="AA3711" s="135"/>
    </row>
    <row r="3712" spans="1:31" x14ac:dyDescent="0.2">
      <c r="A3712" s="139" t="s">
        <v>1455</v>
      </c>
      <c r="B3712" s="126" t="s">
        <v>76</v>
      </c>
      <c r="C3712" s="142">
        <v>43666</v>
      </c>
      <c r="D3712" s="143" t="s">
        <v>78</v>
      </c>
      <c r="E3712" s="126"/>
      <c r="F3712" s="126"/>
      <c r="G3712" s="126"/>
      <c r="H3712" s="126"/>
      <c r="I3712" s="126"/>
      <c r="J3712" s="136" t="s">
        <v>79</v>
      </c>
      <c r="K3712" s="100" t="s">
        <v>23</v>
      </c>
      <c r="L3712" s="93" t="s">
        <v>60</v>
      </c>
      <c r="M3712" s="111" t="s">
        <v>190</v>
      </c>
      <c r="N3712" s="101">
        <v>240</v>
      </c>
      <c r="O3712" s="101">
        <v>3</v>
      </c>
      <c r="P3712" s="101">
        <v>100</v>
      </c>
      <c r="Q3712" s="101">
        <v>110</v>
      </c>
      <c r="R3712" s="102"/>
      <c r="S3712" s="126">
        <v>208</v>
      </c>
      <c r="T3712" s="126">
        <v>3</v>
      </c>
      <c r="U3712" s="126">
        <v>100</v>
      </c>
      <c r="V3712" s="126">
        <v>46.2</v>
      </c>
      <c r="W3712" s="126">
        <v>15</v>
      </c>
      <c r="X3712" s="126">
        <v>5288.35</v>
      </c>
      <c r="Y3712" s="126" t="s">
        <v>74</v>
      </c>
      <c r="Z3712" s="126"/>
      <c r="AA3712" s="133" t="s">
        <v>85</v>
      </c>
      <c r="AE3712" t="str">
        <f>IF(P3712&gt;U3712,"XXXX","")</f>
        <v/>
      </c>
    </row>
    <row r="3713" spans="1:31" x14ac:dyDescent="0.2">
      <c r="A3713" s="140"/>
      <c r="B3713" s="127"/>
      <c r="C3713" s="127"/>
      <c r="D3713" s="144"/>
      <c r="E3713" s="127"/>
      <c r="F3713" s="127"/>
      <c r="G3713" s="127"/>
      <c r="H3713" s="127"/>
      <c r="I3713" s="127"/>
      <c r="J3713" s="137"/>
      <c r="K3713" s="103" t="s">
        <v>13</v>
      </c>
      <c r="L3713" s="104" t="s">
        <v>60</v>
      </c>
      <c r="M3713" s="112" t="s">
        <v>67</v>
      </c>
      <c r="N3713" s="105">
        <v>240</v>
      </c>
      <c r="O3713" s="105">
        <v>3</v>
      </c>
      <c r="P3713" s="105">
        <v>5</v>
      </c>
      <c r="Q3713" s="105">
        <v>90</v>
      </c>
      <c r="R3713" s="106">
        <v>25</v>
      </c>
      <c r="S3713" s="127"/>
      <c r="T3713" s="127"/>
      <c r="U3713" s="127"/>
      <c r="V3713" s="127"/>
      <c r="W3713" s="127"/>
      <c r="X3713" s="127"/>
      <c r="Y3713" s="127"/>
      <c r="Z3713" s="127"/>
      <c r="AA3713" s="134"/>
    </row>
    <row r="3714" spans="1:31" ht="13.5" thickBot="1" x14ac:dyDescent="0.25">
      <c r="A3714" s="141"/>
      <c r="B3714" s="128"/>
      <c r="C3714" s="128"/>
      <c r="D3714" s="145"/>
      <c r="E3714" s="128"/>
      <c r="F3714" s="128"/>
      <c r="G3714" s="128"/>
      <c r="H3714" s="128"/>
      <c r="I3714" s="128"/>
      <c r="J3714" s="138"/>
      <c r="K3714" s="107" t="s">
        <v>14</v>
      </c>
      <c r="L3714" s="108" t="s">
        <v>60</v>
      </c>
      <c r="M3714" s="113" t="s">
        <v>186</v>
      </c>
      <c r="N3714" s="109">
        <v>240</v>
      </c>
      <c r="O3714" s="109">
        <v>3</v>
      </c>
      <c r="P3714" s="109">
        <v>5</v>
      </c>
      <c r="Q3714" s="109" t="s">
        <v>201</v>
      </c>
      <c r="R3714" s="110"/>
      <c r="S3714" s="128"/>
      <c r="T3714" s="128"/>
      <c r="U3714" s="128"/>
      <c r="V3714" s="128"/>
      <c r="W3714" s="128"/>
      <c r="X3714" s="128"/>
      <c r="Y3714" s="128"/>
      <c r="Z3714" s="128"/>
      <c r="AA3714" s="135"/>
    </row>
    <row r="3715" spans="1:31" x14ac:dyDescent="0.2">
      <c r="A3715" s="139" t="s">
        <v>1456</v>
      </c>
      <c r="B3715" s="126" t="s">
        <v>76</v>
      </c>
      <c r="C3715" s="142">
        <v>43666</v>
      </c>
      <c r="D3715" s="143" t="s">
        <v>78</v>
      </c>
      <c r="E3715" s="126"/>
      <c r="F3715" s="126"/>
      <c r="G3715" s="126"/>
      <c r="H3715" s="126"/>
      <c r="I3715" s="126"/>
      <c r="J3715" s="136" t="s">
        <v>79</v>
      </c>
      <c r="K3715" s="100" t="s">
        <v>23</v>
      </c>
      <c r="L3715" s="93" t="s">
        <v>60</v>
      </c>
      <c r="M3715" s="111" t="s">
        <v>190</v>
      </c>
      <c r="N3715" s="101">
        <v>240</v>
      </c>
      <c r="O3715" s="101">
        <v>3</v>
      </c>
      <c r="P3715" s="101">
        <v>100</v>
      </c>
      <c r="Q3715" s="101">
        <v>125</v>
      </c>
      <c r="R3715" s="102"/>
      <c r="S3715" s="126">
        <v>208</v>
      </c>
      <c r="T3715" s="126">
        <v>3</v>
      </c>
      <c r="U3715" s="126">
        <v>100</v>
      </c>
      <c r="V3715" s="126">
        <v>46.2</v>
      </c>
      <c r="W3715" s="126">
        <v>15</v>
      </c>
      <c r="X3715" s="126">
        <v>5288.35</v>
      </c>
      <c r="Y3715" s="126" t="s">
        <v>74</v>
      </c>
      <c r="Z3715" s="126"/>
      <c r="AA3715" s="133" t="s">
        <v>85</v>
      </c>
      <c r="AE3715" t="str">
        <f>IF(P3715&gt;U3715,"XXXX","")</f>
        <v/>
      </c>
    </row>
    <row r="3716" spans="1:31" x14ac:dyDescent="0.2">
      <c r="A3716" s="140"/>
      <c r="B3716" s="127"/>
      <c r="C3716" s="127"/>
      <c r="D3716" s="144"/>
      <c r="E3716" s="127"/>
      <c r="F3716" s="127"/>
      <c r="G3716" s="127"/>
      <c r="H3716" s="127"/>
      <c r="I3716" s="127"/>
      <c r="J3716" s="137"/>
      <c r="K3716" s="103" t="s">
        <v>13</v>
      </c>
      <c r="L3716" s="104" t="s">
        <v>60</v>
      </c>
      <c r="M3716" s="112" t="s">
        <v>67</v>
      </c>
      <c r="N3716" s="105">
        <v>240</v>
      </c>
      <c r="O3716" s="105">
        <v>3</v>
      </c>
      <c r="P3716" s="105">
        <v>5</v>
      </c>
      <c r="Q3716" s="105">
        <v>90</v>
      </c>
      <c r="R3716" s="106">
        <v>25</v>
      </c>
      <c r="S3716" s="127"/>
      <c r="T3716" s="127"/>
      <c r="U3716" s="127"/>
      <c r="V3716" s="127"/>
      <c r="W3716" s="127"/>
      <c r="X3716" s="127"/>
      <c r="Y3716" s="127"/>
      <c r="Z3716" s="127"/>
      <c r="AA3716" s="134"/>
    </row>
    <row r="3717" spans="1:31" ht="13.5" thickBot="1" x14ac:dyDescent="0.25">
      <c r="A3717" s="141"/>
      <c r="B3717" s="128"/>
      <c r="C3717" s="128"/>
      <c r="D3717" s="145"/>
      <c r="E3717" s="128"/>
      <c r="F3717" s="128"/>
      <c r="G3717" s="128"/>
      <c r="H3717" s="128"/>
      <c r="I3717" s="128"/>
      <c r="J3717" s="138"/>
      <c r="K3717" s="107" t="s">
        <v>14</v>
      </c>
      <c r="L3717" s="108" t="s">
        <v>60</v>
      </c>
      <c r="M3717" s="113" t="s">
        <v>186</v>
      </c>
      <c r="N3717" s="109">
        <v>240</v>
      </c>
      <c r="O3717" s="109">
        <v>3</v>
      </c>
      <c r="P3717" s="109">
        <v>5</v>
      </c>
      <c r="Q3717" s="109" t="s">
        <v>201</v>
      </c>
      <c r="R3717" s="110"/>
      <c r="S3717" s="128"/>
      <c r="T3717" s="128"/>
      <c r="U3717" s="128"/>
      <c r="V3717" s="128"/>
      <c r="W3717" s="128"/>
      <c r="X3717" s="128"/>
      <c r="Y3717" s="128"/>
      <c r="Z3717" s="128"/>
      <c r="AA3717" s="135"/>
    </row>
    <row r="3718" spans="1:31" x14ac:dyDescent="0.2">
      <c r="A3718" s="139" t="s">
        <v>1457</v>
      </c>
      <c r="B3718" s="126" t="s">
        <v>76</v>
      </c>
      <c r="C3718" s="142">
        <v>43666</v>
      </c>
      <c r="D3718" s="143" t="s">
        <v>78</v>
      </c>
      <c r="E3718" s="126"/>
      <c r="F3718" s="126"/>
      <c r="G3718" s="126"/>
      <c r="H3718" s="126"/>
      <c r="I3718" s="126"/>
      <c r="J3718" s="136" t="s">
        <v>79</v>
      </c>
      <c r="K3718" s="100" t="s">
        <v>23</v>
      </c>
      <c r="L3718" s="93" t="s">
        <v>60</v>
      </c>
      <c r="M3718" s="111" t="s">
        <v>190</v>
      </c>
      <c r="N3718" s="101">
        <v>240</v>
      </c>
      <c r="O3718" s="101">
        <v>3</v>
      </c>
      <c r="P3718" s="101">
        <v>100</v>
      </c>
      <c r="Q3718" s="101">
        <v>80</v>
      </c>
      <c r="R3718" s="102"/>
      <c r="S3718" s="126">
        <v>208</v>
      </c>
      <c r="T3718" s="126">
        <v>3</v>
      </c>
      <c r="U3718" s="126">
        <v>100</v>
      </c>
      <c r="V3718" s="126">
        <v>59.4</v>
      </c>
      <c r="W3718" s="126">
        <v>20</v>
      </c>
      <c r="X3718" s="126">
        <v>5288.35</v>
      </c>
      <c r="Y3718" s="126" t="s">
        <v>74</v>
      </c>
      <c r="Z3718" s="126"/>
      <c r="AA3718" s="133" t="s">
        <v>85</v>
      </c>
      <c r="AE3718" t="str">
        <f>IF(P3718&gt;U3718,"XXXX","")</f>
        <v/>
      </c>
    </row>
    <row r="3719" spans="1:31" x14ac:dyDescent="0.2">
      <c r="A3719" s="140"/>
      <c r="B3719" s="127"/>
      <c r="C3719" s="127"/>
      <c r="D3719" s="144"/>
      <c r="E3719" s="127"/>
      <c r="F3719" s="127"/>
      <c r="G3719" s="127"/>
      <c r="H3719" s="127"/>
      <c r="I3719" s="127"/>
      <c r="J3719" s="137"/>
      <c r="K3719" s="103" t="s">
        <v>13</v>
      </c>
      <c r="L3719" s="104" t="s">
        <v>60</v>
      </c>
      <c r="M3719" s="112" t="s">
        <v>67</v>
      </c>
      <c r="N3719" s="105">
        <v>240</v>
      </c>
      <c r="O3719" s="105">
        <v>3</v>
      </c>
      <c r="P3719" s="105">
        <v>5</v>
      </c>
      <c r="Q3719" s="105">
        <v>90</v>
      </c>
      <c r="R3719" s="106">
        <v>25</v>
      </c>
      <c r="S3719" s="127"/>
      <c r="T3719" s="127"/>
      <c r="U3719" s="127"/>
      <c r="V3719" s="127"/>
      <c r="W3719" s="127"/>
      <c r="X3719" s="127"/>
      <c r="Y3719" s="127"/>
      <c r="Z3719" s="127"/>
      <c r="AA3719" s="134"/>
    </row>
    <row r="3720" spans="1:31" ht="13.5" thickBot="1" x14ac:dyDescent="0.25">
      <c r="A3720" s="141"/>
      <c r="B3720" s="128"/>
      <c r="C3720" s="128"/>
      <c r="D3720" s="145"/>
      <c r="E3720" s="128"/>
      <c r="F3720" s="128"/>
      <c r="G3720" s="128"/>
      <c r="H3720" s="128"/>
      <c r="I3720" s="128"/>
      <c r="J3720" s="138"/>
      <c r="K3720" s="107" t="s">
        <v>14</v>
      </c>
      <c r="L3720" s="108" t="s">
        <v>60</v>
      </c>
      <c r="M3720" s="113" t="s">
        <v>186</v>
      </c>
      <c r="N3720" s="109">
        <v>240</v>
      </c>
      <c r="O3720" s="109">
        <v>3</v>
      </c>
      <c r="P3720" s="109">
        <v>5</v>
      </c>
      <c r="Q3720" s="109" t="s">
        <v>201</v>
      </c>
      <c r="R3720" s="110"/>
      <c r="S3720" s="128"/>
      <c r="T3720" s="128"/>
      <c r="U3720" s="128"/>
      <c r="V3720" s="128"/>
      <c r="W3720" s="128"/>
      <c r="X3720" s="128"/>
      <c r="Y3720" s="128"/>
      <c r="Z3720" s="128"/>
      <c r="AA3720" s="135"/>
    </row>
    <row r="3721" spans="1:31" x14ac:dyDescent="0.2">
      <c r="A3721" s="139" t="s">
        <v>1458</v>
      </c>
      <c r="B3721" s="126" t="s">
        <v>76</v>
      </c>
      <c r="C3721" s="142">
        <v>43666</v>
      </c>
      <c r="D3721" s="143" t="s">
        <v>78</v>
      </c>
      <c r="E3721" s="126"/>
      <c r="F3721" s="126"/>
      <c r="G3721" s="126"/>
      <c r="H3721" s="126"/>
      <c r="I3721" s="126"/>
      <c r="J3721" s="136" t="s">
        <v>79</v>
      </c>
      <c r="K3721" s="100" t="s">
        <v>23</v>
      </c>
      <c r="L3721" s="93" t="s">
        <v>60</v>
      </c>
      <c r="M3721" s="111" t="s">
        <v>190</v>
      </c>
      <c r="N3721" s="101">
        <v>240</v>
      </c>
      <c r="O3721" s="101">
        <v>3</v>
      </c>
      <c r="P3721" s="101">
        <v>100</v>
      </c>
      <c r="Q3721" s="101">
        <v>90</v>
      </c>
      <c r="R3721" s="102"/>
      <c r="S3721" s="126">
        <v>208</v>
      </c>
      <c r="T3721" s="126">
        <v>3</v>
      </c>
      <c r="U3721" s="126">
        <v>100</v>
      </c>
      <c r="V3721" s="126">
        <v>59.4</v>
      </c>
      <c r="W3721" s="126">
        <v>20</v>
      </c>
      <c r="X3721" s="126">
        <v>5288.35</v>
      </c>
      <c r="Y3721" s="126" t="s">
        <v>74</v>
      </c>
      <c r="Z3721" s="126"/>
      <c r="AA3721" s="133" t="s">
        <v>85</v>
      </c>
      <c r="AE3721" t="str">
        <f>IF(P3721&gt;U3721,"XXXX","")</f>
        <v/>
      </c>
    </row>
    <row r="3722" spans="1:31" x14ac:dyDescent="0.2">
      <c r="A3722" s="140"/>
      <c r="B3722" s="127"/>
      <c r="C3722" s="127"/>
      <c r="D3722" s="144"/>
      <c r="E3722" s="127"/>
      <c r="F3722" s="127"/>
      <c r="G3722" s="127"/>
      <c r="H3722" s="127"/>
      <c r="I3722" s="127"/>
      <c r="J3722" s="137"/>
      <c r="K3722" s="103" t="s">
        <v>13</v>
      </c>
      <c r="L3722" s="104" t="s">
        <v>60</v>
      </c>
      <c r="M3722" s="112" t="s">
        <v>67</v>
      </c>
      <c r="N3722" s="105">
        <v>240</v>
      </c>
      <c r="O3722" s="105">
        <v>3</v>
      </c>
      <c r="P3722" s="105">
        <v>5</v>
      </c>
      <c r="Q3722" s="105">
        <v>90</v>
      </c>
      <c r="R3722" s="106">
        <v>25</v>
      </c>
      <c r="S3722" s="127"/>
      <c r="T3722" s="127"/>
      <c r="U3722" s="127"/>
      <c r="V3722" s="127"/>
      <c r="W3722" s="127"/>
      <c r="X3722" s="127"/>
      <c r="Y3722" s="127"/>
      <c r="Z3722" s="127"/>
      <c r="AA3722" s="134"/>
    </row>
    <row r="3723" spans="1:31" ht="13.5" thickBot="1" x14ac:dyDescent="0.25">
      <c r="A3723" s="141"/>
      <c r="B3723" s="128"/>
      <c r="C3723" s="128"/>
      <c r="D3723" s="145"/>
      <c r="E3723" s="128"/>
      <c r="F3723" s="128"/>
      <c r="G3723" s="128"/>
      <c r="H3723" s="128"/>
      <c r="I3723" s="128"/>
      <c r="J3723" s="138"/>
      <c r="K3723" s="107" t="s">
        <v>14</v>
      </c>
      <c r="L3723" s="108" t="s">
        <v>60</v>
      </c>
      <c r="M3723" s="113" t="s">
        <v>186</v>
      </c>
      <c r="N3723" s="109">
        <v>240</v>
      </c>
      <c r="O3723" s="109">
        <v>3</v>
      </c>
      <c r="P3723" s="109">
        <v>5</v>
      </c>
      <c r="Q3723" s="109" t="s">
        <v>201</v>
      </c>
      <c r="R3723" s="110"/>
      <c r="S3723" s="128"/>
      <c r="T3723" s="128"/>
      <c r="U3723" s="128"/>
      <c r="V3723" s="128"/>
      <c r="W3723" s="128"/>
      <c r="X3723" s="128"/>
      <c r="Y3723" s="128"/>
      <c r="Z3723" s="128"/>
      <c r="AA3723" s="135"/>
    </row>
    <row r="3724" spans="1:31" x14ac:dyDescent="0.2">
      <c r="A3724" s="139" t="s">
        <v>1459</v>
      </c>
      <c r="B3724" s="126" t="s">
        <v>76</v>
      </c>
      <c r="C3724" s="142">
        <v>43666</v>
      </c>
      <c r="D3724" s="143" t="s">
        <v>78</v>
      </c>
      <c r="E3724" s="126"/>
      <c r="F3724" s="126"/>
      <c r="G3724" s="126"/>
      <c r="H3724" s="126"/>
      <c r="I3724" s="126"/>
      <c r="J3724" s="136" t="s">
        <v>79</v>
      </c>
      <c r="K3724" s="100" t="s">
        <v>23</v>
      </c>
      <c r="L3724" s="93" t="s">
        <v>60</v>
      </c>
      <c r="M3724" s="111" t="s">
        <v>190</v>
      </c>
      <c r="N3724" s="101">
        <v>240</v>
      </c>
      <c r="O3724" s="101">
        <v>3</v>
      </c>
      <c r="P3724" s="101">
        <v>100</v>
      </c>
      <c r="Q3724" s="101">
        <v>100</v>
      </c>
      <c r="R3724" s="102"/>
      <c r="S3724" s="126">
        <v>208</v>
      </c>
      <c r="T3724" s="126">
        <v>3</v>
      </c>
      <c r="U3724" s="126">
        <v>100</v>
      </c>
      <c r="V3724" s="126">
        <v>59.4</v>
      </c>
      <c r="W3724" s="126">
        <v>20</v>
      </c>
      <c r="X3724" s="126">
        <v>5288.35</v>
      </c>
      <c r="Y3724" s="126" t="s">
        <v>74</v>
      </c>
      <c r="Z3724" s="126"/>
      <c r="AA3724" s="133" t="s">
        <v>85</v>
      </c>
      <c r="AE3724" t="str">
        <f>IF(P3724&gt;U3724,"XXXX","")</f>
        <v/>
      </c>
    </row>
    <row r="3725" spans="1:31" x14ac:dyDescent="0.2">
      <c r="A3725" s="140"/>
      <c r="B3725" s="127"/>
      <c r="C3725" s="127"/>
      <c r="D3725" s="144"/>
      <c r="E3725" s="127"/>
      <c r="F3725" s="127"/>
      <c r="G3725" s="127"/>
      <c r="H3725" s="127"/>
      <c r="I3725" s="127"/>
      <c r="J3725" s="137"/>
      <c r="K3725" s="103" t="s">
        <v>13</v>
      </c>
      <c r="L3725" s="104" t="s">
        <v>60</v>
      </c>
      <c r="M3725" s="112" t="s">
        <v>67</v>
      </c>
      <c r="N3725" s="105">
        <v>240</v>
      </c>
      <c r="O3725" s="105">
        <v>3</v>
      </c>
      <c r="P3725" s="105">
        <v>5</v>
      </c>
      <c r="Q3725" s="105">
        <v>90</v>
      </c>
      <c r="R3725" s="106">
        <v>25</v>
      </c>
      <c r="S3725" s="127"/>
      <c r="T3725" s="127"/>
      <c r="U3725" s="127"/>
      <c r="V3725" s="127"/>
      <c r="W3725" s="127"/>
      <c r="X3725" s="127"/>
      <c r="Y3725" s="127"/>
      <c r="Z3725" s="127"/>
      <c r="AA3725" s="134"/>
    </row>
    <row r="3726" spans="1:31" ht="13.5" thickBot="1" x14ac:dyDescent="0.25">
      <c r="A3726" s="141"/>
      <c r="B3726" s="128"/>
      <c r="C3726" s="128"/>
      <c r="D3726" s="145"/>
      <c r="E3726" s="128"/>
      <c r="F3726" s="128"/>
      <c r="G3726" s="128"/>
      <c r="H3726" s="128"/>
      <c r="I3726" s="128"/>
      <c r="J3726" s="138"/>
      <c r="K3726" s="107" t="s">
        <v>14</v>
      </c>
      <c r="L3726" s="108" t="s">
        <v>60</v>
      </c>
      <c r="M3726" s="113" t="s">
        <v>186</v>
      </c>
      <c r="N3726" s="109">
        <v>240</v>
      </c>
      <c r="O3726" s="109">
        <v>3</v>
      </c>
      <c r="P3726" s="109">
        <v>5</v>
      </c>
      <c r="Q3726" s="109" t="s">
        <v>201</v>
      </c>
      <c r="R3726" s="110"/>
      <c r="S3726" s="128"/>
      <c r="T3726" s="128"/>
      <c r="U3726" s="128"/>
      <c r="V3726" s="128"/>
      <c r="W3726" s="128"/>
      <c r="X3726" s="128"/>
      <c r="Y3726" s="128"/>
      <c r="Z3726" s="128"/>
      <c r="AA3726" s="135"/>
    </row>
    <row r="3727" spans="1:31" x14ac:dyDescent="0.2">
      <c r="A3727" s="139" t="s">
        <v>1460</v>
      </c>
      <c r="B3727" s="126" t="s">
        <v>76</v>
      </c>
      <c r="C3727" s="142">
        <v>43666</v>
      </c>
      <c r="D3727" s="143" t="s">
        <v>78</v>
      </c>
      <c r="E3727" s="126"/>
      <c r="F3727" s="126"/>
      <c r="G3727" s="126"/>
      <c r="H3727" s="126"/>
      <c r="I3727" s="126"/>
      <c r="J3727" s="136" t="s">
        <v>79</v>
      </c>
      <c r="K3727" s="100" t="s">
        <v>23</v>
      </c>
      <c r="L3727" s="93" t="s">
        <v>60</v>
      </c>
      <c r="M3727" s="111" t="s">
        <v>190</v>
      </c>
      <c r="N3727" s="101">
        <v>240</v>
      </c>
      <c r="O3727" s="101">
        <v>3</v>
      </c>
      <c r="P3727" s="101">
        <v>100</v>
      </c>
      <c r="Q3727" s="101">
        <v>110</v>
      </c>
      <c r="R3727" s="102"/>
      <c r="S3727" s="126">
        <v>208</v>
      </c>
      <c r="T3727" s="126">
        <v>3</v>
      </c>
      <c r="U3727" s="126">
        <v>100</v>
      </c>
      <c r="V3727" s="126">
        <v>59.4</v>
      </c>
      <c r="W3727" s="126">
        <v>20</v>
      </c>
      <c r="X3727" s="126">
        <v>5288.35</v>
      </c>
      <c r="Y3727" s="126" t="s">
        <v>74</v>
      </c>
      <c r="Z3727" s="126"/>
      <c r="AA3727" s="133" t="s">
        <v>85</v>
      </c>
      <c r="AE3727" t="str">
        <f>IF(P3727&gt;U3727,"XXXX","")</f>
        <v/>
      </c>
    </row>
    <row r="3728" spans="1:31" x14ac:dyDescent="0.2">
      <c r="A3728" s="140"/>
      <c r="B3728" s="127"/>
      <c r="C3728" s="127"/>
      <c r="D3728" s="144"/>
      <c r="E3728" s="127"/>
      <c r="F3728" s="127"/>
      <c r="G3728" s="127"/>
      <c r="H3728" s="127"/>
      <c r="I3728" s="127"/>
      <c r="J3728" s="137"/>
      <c r="K3728" s="103" t="s">
        <v>13</v>
      </c>
      <c r="L3728" s="104" t="s">
        <v>60</v>
      </c>
      <c r="M3728" s="112" t="s">
        <v>67</v>
      </c>
      <c r="N3728" s="105">
        <v>240</v>
      </c>
      <c r="O3728" s="105">
        <v>3</v>
      </c>
      <c r="P3728" s="105">
        <v>5</v>
      </c>
      <c r="Q3728" s="105">
        <v>90</v>
      </c>
      <c r="R3728" s="106">
        <v>25</v>
      </c>
      <c r="S3728" s="127"/>
      <c r="T3728" s="127"/>
      <c r="U3728" s="127"/>
      <c r="V3728" s="127"/>
      <c r="W3728" s="127"/>
      <c r="X3728" s="127"/>
      <c r="Y3728" s="127"/>
      <c r="Z3728" s="127"/>
      <c r="AA3728" s="134"/>
    </row>
    <row r="3729" spans="1:31" ht="13.5" thickBot="1" x14ac:dyDescent="0.25">
      <c r="A3729" s="141"/>
      <c r="B3729" s="128"/>
      <c r="C3729" s="128"/>
      <c r="D3729" s="145"/>
      <c r="E3729" s="128"/>
      <c r="F3729" s="128"/>
      <c r="G3729" s="128"/>
      <c r="H3729" s="128"/>
      <c r="I3729" s="128"/>
      <c r="J3729" s="138"/>
      <c r="K3729" s="107" t="s">
        <v>14</v>
      </c>
      <c r="L3729" s="108" t="s">
        <v>60</v>
      </c>
      <c r="M3729" s="113" t="s">
        <v>186</v>
      </c>
      <c r="N3729" s="109">
        <v>240</v>
      </c>
      <c r="O3729" s="109">
        <v>3</v>
      </c>
      <c r="P3729" s="109">
        <v>5</v>
      </c>
      <c r="Q3729" s="109" t="s">
        <v>201</v>
      </c>
      <c r="R3729" s="110"/>
      <c r="S3729" s="128"/>
      <c r="T3729" s="128"/>
      <c r="U3729" s="128"/>
      <c r="V3729" s="128"/>
      <c r="W3729" s="128"/>
      <c r="X3729" s="128"/>
      <c r="Y3729" s="128"/>
      <c r="Z3729" s="128"/>
      <c r="AA3729" s="135"/>
    </row>
    <row r="3730" spans="1:31" x14ac:dyDescent="0.2">
      <c r="A3730" s="139" t="s">
        <v>1461</v>
      </c>
      <c r="B3730" s="126" t="s">
        <v>76</v>
      </c>
      <c r="C3730" s="142">
        <v>43666</v>
      </c>
      <c r="D3730" s="143" t="s">
        <v>78</v>
      </c>
      <c r="E3730" s="126"/>
      <c r="F3730" s="126"/>
      <c r="G3730" s="126"/>
      <c r="H3730" s="126"/>
      <c r="I3730" s="126"/>
      <c r="J3730" s="136" t="s">
        <v>79</v>
      </c>
      <c r="K3730" s="100" t="s">
        <v>23</v>
      </c>
      <c r="L3730" s="93" t="s">
        <v>60</v>
      </c>
      <c r="M3730" s="111" t="s">
        <v>190</v>
      </c>
      <c r="N3730" s="101">
        <v>240</v>
      </c>
      <c r="O3730" s="101">
        <v>3</v>
      </c>
      <c r="P3730" s="101">
        <v>100</v>
      </c>
      <c r="Q3730" s="101">
        <v>125</v>
      </c>
      <c r="R3730" s="102"/>
      <c r="S3730" s="126">
        <v>208</v>
      </c>
      <c r="T3730" s="126">
        <v>3</v>
      </c>
      <c r="U3730" s="126">
        <v>100</v>
      </c>
      <c r="V3730" s="126">
        <v>59.4</v>
      </c>
      <c r="W3730" s="126">
        <v>20</v>
      </c>
      <c r="X3730" s="126">
        <v>5288.35</v>
      </c>
      <c r="Y3730" s="126" t="s">
        <v>74</v>
      </c>
      <c r="Z3730" s="126"/>
      <c r="AA3730" s="133" t="s">
        <v>85</v>
      </c>
      <c r="AE3730" t="str">
        <f>IF(P3730&gt;U3730,"XXXX","")</f>
        <v/>
      </c>
    </row>
    <row r="3731" spans="1:31" x14ac:dyDescent="0.2">
      <c r="A3731" s="140"/>
      <c r="B3731" s="127"/>
      <c r="C3731" s="127"/>
      <c r="D3731" s="144"/>
      <c r="E3731" s="127"/>
      <c r="F3731" s="127"/>
      <c r="G3731" s="127"/>
      <c r="H3731" s="127"/>
      <c r="I3731" s="127"/>
      <c r="J3731" s="137"/>
      <c r="K3731" s="103" t="s">
        <v>13</v>
      </c>
      <c r="L3731" s="104" t="s">
        <v>60</v>
      </c>
      <c r="M3731" s="112" t="s">
        <v>67</v>
      </c>
      <c r="N3731" s="105">
        <v>240</v>
      </c>
      <c r="O3731" s="105">
        <v>3</v>
      </c>
      <c r="P3731" s="105">
        <v>5</v>
      </c>
      <c r="Q3731" s="105">
        <v>90</v>
      </c>
      <c r="R3731" s="106">
        <v>25</v>
      </c>
      <c r="S3731" s="127"/>
      <c r="T3731" s="127"/>
      <c r="U3731" s="127"/>
      <c r="V3731" s="127"/>
      <c r="W3731" s="127"/>
      <c r="X3731" s="127"/>
      <c r="Y3731" s="127"/>
      <c r="Z3731" s="127"/>
      <c r="AA3731" s="134"/>
    </row>
    <row r="3732" spans="1:31" ht="13.5" thickBot="1" x14ac:dyDescent="0.25">
      <c r="A3732" s="141"/>
      <c r="B3732" s="128"/>
      <c r="C3732" s="128"/>
      <c r="D3732" s="145"/>
      <c r="E3732" s="128"/>
      <c r="F3732" s="128"/>
      <c r="G3732" s="128"/>
      <c r="H3732" s="128"/>
      <c r="I3732" s="128"/>
      <c r="J3732" s="138"/>
      <c r="K3732" s="107" t="s">
        <v>14</v>
      </c>
      <c r="L3732" s="108" t="s">
        <v>60</v>
      </c>
      <c r="M3732" s="113" t="s">
        <v>186</v>
      </c>
      <c r="N3732" s="109">
        <v>240</v>
      </c>
      <c r="O3732" s="109">
        <v>3</v>
      </c>
      <c r="P3732" s="109">
        <v>5</v>
      </c>
      <c r="Q3732" s="109" t="s">
        <v>201</v>
      </c>
      <c r="R3732" s="110"/>
      <c r="S3732" s="128"/>
      <c r="T3732" s="128"/>
      <c r="U3732" s="128"/>
      <c r="V3732" s="128"/>
      <c r="W3732" s="128"/>
      <c r="X3732" s="128"/>
      <c r="Y3732" s="128"/>
      <c r="Z3732" s="128"/>
      <c r="AA3732" s="135"/>
    </row>
    <row r="3733" spans="1:31" x14ac:dyDescent="0.2">
      <c r="A3733" s="139" t="s">
        <v>1462</v>
      </c>
      <c r="B3733" s="126" t="s">
        <v>76</v>
      </c>
      <c r="C3733" s="142">
        <v>43666</v>
      </c>
      <c r="D3733" s="143" t="s">
        <v>78</v>
      </c>
      <c r="E3733" s="126"/>
      <c r="F3733" s="126"/>
      <c r="G3733" s="126"/>
      <c r="H3733" s="126"/>
      <c r="I3733" s="126"/>
      <c r="J3733" s="136" t="s">
        <v>79</v>
      </c>
      <c r="K3733" s="100" t="s">
        <v>23</v>
      </c>
      <c r="L3733" s="93" t="s">
        <v>60</v>
      </c>
      <c r="M3733" s="111" t="s">
        <v>190</v>
      </c>
      <c r="N3733" s="101">
        <v>240</v>
      </c>
      <c r="O3733" s="101">
        <v>3</v>
      </c>
      <c r="P3733" s="101">
        <v>100</v>
      </c>
      <c r="Q3733" s="101">
        <v>100</v>
      </c>
      <c r="R3733" s="102"/>
      <c r="S3733" s="126">
        <v>208</v>
      </c>
      <c r="T3733" s="126">
        <v>3</v>
      </c>
      <c r="U3733" s="126">
        <v>100</v>
      </c>
      <c r="V3733" s="126">
        <v>74.8</v>
      </c>
      <c r="W3733" s="126">
        <v>25</v>
      </c>
      <c r="X3733" s="126">
        <v>5288.35</v>
      </c>
      <c r="Y3733" s="126" t="s">
        <v>74</v>
      </c>
      <c r="Z3733" s="126"/>
      <c r="AA3733" s="133" t="s">
        <v>85</v>
      </c>
      <c r="AE3733" t="str">
        <f>IF(P3733&gt;U3733,"XXXX","")</f>
        <v/>
      </c>
    </row>
    <row r="3734" spans="1:31" x14ac:dyDescent="0.2">
      <c r="A3734" s="140"/>
      <c r="B3734" s="127"/>
      <c r="C3734" s="127"/>
      <c r="D3734" s="144"/>
      <c r="E3734" s="127"/>
      <c r="F3734" s="127"/>
      <c r="G3734" s="127"/>
      <c r="H3734" s="127"/>
      <c r="I3734" s="127"/>
      <c r="J3734" s="137"/>
      <c r="K3734" s="103" t="s">
        <v>13</v>
      </c>
      <c r="L3734" s="104" t="s">
        <v>60</v>
      </c>
      <c r="M3734" s="112" t="s">
        <v>67</v>
      </c>
      <c r="N3734" s="105">
        <v>240</v>
      </c>
      <c r="O3734" s="105">
        <v>3</v>
      </c>
      <c r="P3734" s="105">
        <v>5</v>
      </c>
      <c r="Q3734" s="105">
        <v>90</v>
      </c>
      <c r="R3734" s="106">
        <v>25</v>
      </c>
      <c r="S3734" s="127"/>
      <c r="T3734" s="127"/>
      <c r="U3734" s="127"/>
      <c r="V3734" s="127"/>
      <c r="W3734" s="127"/>
      <c r="X3734" s="127"/>
      <c r="Y3734" s="127"/>
      <c r="Z3734" s="127"/>
      <c r="AA3734" s="134"/>
    </row>
    <row r="3735" spans="1:31" ht="13.5" thickBot="1" x14ac:dyDescent="0.25">
      <c r="A3735" s="141"/>
      <c r="B3735" s="128"/>
      <c r="C3735" s="128"/>
      <c r="D3735" s="145"/>
      <c r="E3735" s="128"/>
      <c r="F3735" s="128"/>
      <c r="G3735" s="128"/>
      <c r="H3735" s="128"/>
      <c r="I3735" s="128"/>
      <c r="J3735" s="138"/>
      <c r="K3735" s="107" t="s">
        <v>14</v>
      </c>
      <c r="L3735" s="108" t="s">
        <v>60</v>
      </c>
      <c r="M3735" s="113" t="s">
        <v>187</v>
      </c>
      <c r="N3735" s="109">
        <v>240</v>
      </c>
      <c r="O3735" s="109">
        <v>3</v>
      </c>
      <c r="P3735" s="109">
        <v>5</v>
      </c>
      <c r="Q3735" s="109" t="s">
        <v>202</v>
      </c>
      <c r="R3735" s="110"/>
      <c r="S3735" s="128"/>
      <c r="T3735" s="128"/>
      <c r="U3735" s="128"/>
      <c r="V3735" s="128"/>
      <c r="W3735" s="128"/>
      <c r="X3735" s="128"/>
      <c r="Y3735" s="128"/>
      <c r="Z3735" s="128"/>
      <c r="AA3735" s="135"/>
    </row>
    <row r="3736" spans="1:31" x14ac:dyDescent="0.2">
      <c r="A3736" s="139" t="s">
        <v>1463</v>
      </c>
      <c r="B3736" s="126" t="s">
        <v>76</v>
      </c>
      <c r="C3736" s="142">
        <v>43666</v>
      </c>
      <c r="D3736" s="143" t="s">
        <v>78</v>
      </c>
      <c r="E3736" s="126"/>
      <c r="F3736" s="126"/>
      <c r="G3736" s="126"/>
      <c r="H3736" s="126"/>
      <c r="I3736" s="126"/>
      <c r="J3736" s="136" t="s">
        <v>79</v>
      </c>
      <c r="K3736" s="100" t="s">
        <v>23</v>
      </c>
      <c r="L3736" s="93" t="s">
        <v>60</v>
      </c>
      <c r="M3736" s="111" t="s">
        <v>190</v>
      </c>
      <c r="N3736" s="101">
        <v>240</v>
      </c>
      <c r="O3736" s="101">
        <v>3</v>
      </c>
      <c r="P3736" s="101">
        <v>100</v>
      </c>
      <c r="Q3736" s="101">
        <v>110</v>
      </c>
      <c r="R3736" s="102"/>
      <c r="S3736" s="126">
        <v>208</v>
      </c>
      <c r="T3736" s="126">
        <v>3</v>
      </c>
      <c r="U3736" s="126">
        <v>100</v>
      </c>
      <c r="V3736" s="126">
        <v>74.8</v>
      </c>
      <c r="W3736" s="126">
        <v>25</v>
      </c>
      <c r="X3736" s="126">
        <v>5288.35</v>
      </c>
      <c r="Y3736" s="126" t="s">
        <v>74</v>
      </c>
      <c r="Z3736" s="126"/>
      <c r="AA3736" s="133" t="s">
        <v>85</v>
      </c>
      <c r="AE3736" t="str">
        <f>IF(P3736&gt;U3736,"XXXX","")</f>
        <v/>
      </c>
    </row>
    <row r="3737" spans="1:31" x14ac:dyDescent="0.2">
      <c r="A3737" s="140"/>
      <c r="B3737" s="127"/>
      <c r="C3737" s="127"/>
      <c r="D3737" s="144"/>
      <c r="E3737" s="127"/>
      <c r="F3737" s="127"/>
      <c r="G3737" s="127"/>
      <c r="H3737" s="127"/>
      <c r="I3737" s="127"/>
      <c r="J3737" s="137"/>
      <c r="K3737" s="103" t="s">
        <v>13</v>
      </c>
      <c r="L3737" s="104" t="s">
        <v>60</v>
      </c>
      <c r="M3737" s="112" t="s">
        <v>67</v>
      </c>
      <c r="N3737" s="105">
        <v>240</v>
      </c>
      <c r="O3737" s="105">
        <v>3</v>
      </c>
      <c r="P3737" s="105">
        <v>5</v>
      </c>
      <c r="Q3737" s="105">
        <v>90</v>
      </c>
      <c r="R3737" s="106">
        <v>25</v>
      </c>
      <c r="S3737" s="127"/>
      <c r="T3737" s="127"/>
      <c r="U3737" s="127"/>
      <c r="V3737" s="127"/>
      <c r="W3737" s="127"/>
      <c r="X3737" s="127"/>
      <c r="Y3737" s="127"/>
      <c r="Z3737" s="127"/>
      <c r="AA3737" s="134"/>
    </row>
    <row r="3738" spans="1:31" ht="13.5" thickBot="1" x14ac:dyDescent="0.25">
      <c r="A3738" s="141"/>
      <c r="B3738" s="128"/>
      <c r="C3738" s="128"/>
      <c r="D3738" s="145"/>
      <c r="E3738" s="128"/>
      <c r="F3738" s="128"/>
      <c r="G3738" s="128"/>
      <c r="H3738" s="128"/>
      <c r="I3738" s="128"/>
      <c r="J3738" s="138"/>
      <c r="K3738" s="107" t="s">
        <v>14</v>
      </c>
      <c r="L3738" s="108" t="s">
        <v>60</v>
      </c>
      <c r="M3738" s="113" t="s">
        <v>187</v>
      </c>
      <c r="N3738" s="109">
        <v>240</v>
      </c>
      <c r="O3738" s="109">
        <v>3</v>
      </c>
      <c r="P3738" s="109">
        <v>5</v>
      </c>
      <c r="Q3738" s="109" t="s">
        <v>202</v>
      </c>
      <c r="R3738" s="110"/>
      <c r="S3738" s="128"/>
      <c r="T3738" s="128"/>
      <c r="U3738" s="128"/>
      <c r="V3738" s="128"/>
      <c r="W3738" s="128"/>
      <c r="X3738" s="128"/>
      <c r="Y3738" s="128"/>
      <c r="Z3738" s="128"/>
      <c r="AA3738" s="135"/>
    </row>
    <row r="3739" spans="1:31" x14ac:dyDescent="0.2">
      <c r="A3739" s="139" t="s">
        <v>1464</v>
      </c>
      <c r="B3739" s="126" t="s">
        <v>76</v>
      </c>
      <c r="C3739" s="142">
        <v>43666</v>
      </c>
      <c r="D3739" s="143" t="s">
        <v>78</v>
      </c>
      <c r="E3739" s="126"/>
      <c r="F3739" s="126"/>
      <c r="G3739" s="126"/>
      <c r="H3739" s="126"/>
      <c r="I3739" s="126"/>
      <c r="J3739" s="136" t="s">
        <v>79</v>
      </c>
      <c r="K3739" s="100" t="s">
        <v>23</v>
      </c>
      <c r="L3739" s="93" t="s">
        <v>60</v>
      </c>
      <c r="M3739" s="111" t="s">
        <v>190</v>
      </c>
      <c r="N3739" s="101">
        <v>240</v>
      </c>
      <c r="O3739" s="101">
        <v>3</v>
      </c>
      <c r="P3739" s="101">
        <v>100</v>
      </c>
      <c r="Q3739" s="101">
        <v>125</v>
      </c>
      <c r="R3739" s="102"/>
      <c r="S3739" s="126">
        <v>208</v>
      </c>
      <c r="T3739" s="126">
        <v>3</v>
      </c>
      <c r="U3739" s="126">
        <v>100</v>
      </c>
      <c r="V3739" s="126">
        <v>74.8</v>
      </c>
      <c r="W3739" s="126">
        <v>25</v>
      </c>
      <c r="X3739" s="126">
        <v>5288.35</v>
      </c>
      <c r="Y3739" s="126" t="s">
        <v>74</v>
      </c>
      <c r="Z3739" s="126"/>
      <c r="AA3739" s="133" t="s">
        <v>85</v>
      </c>
      <c r="AE3739" t="str">
        <f>IF(P3739&gt;U3739,"XXXX","")</f>
        <v/>
      </c>
    </row>
    <row r="3740" spans="1:31" x14ac:dyDescent="0.2">
      <c r="A3740" s="140"/>
      <c r="B3740" s="127"/>
      <c r="C3740" s="127"/>
      <c r="D3740" s="144"/>
      <c r="E3740" s="127"/>
      <c r="F3740" s="127"/>
      <c r="G3740" s="127"/>
      <c r="H3740" s="127"/>
      <c r="I3740" s="127"/>
      <c r="J3740" s="137"/>
      <c r="K3740" s="103" t="s">
        <v>13</v>
      </c>
      <c r="L3740" s="104" t="s">
        <v>60</v>
      </c>
      <c r="M3740" s="112" t="s">
        <v>67</v>
      </c>
      <c r="N3740" s="105">
        <v>240</v>
      </c>
      <c r="O3740" s="105">
        <v>3</v>
      </c>
      <c r="P3740" s="105">
        <v>5</v>
      </c>
      <c r="Q3740" s="105">
        <v>90</v>
      </c>
      <c r="R3740" s="106">
        <v>25</v>
      </c>
      <c r="S3740" s="127"/>
      <c r="T3740" s="127"/>
      <c r="U3740" s="127"/>
      <c r="V3740" s="127"/>
      <c r="W3740" s="127"/>
      <c r="X3740" s="127"/>
      <c r="Y3740" s="127"/>
      <c r="Z3740" s="127"/>
      <c r="AA3740" s="134"/>
    </row>
    <row r="3741" spans="1:31" ht="13.5" thickBot="1" x14ac:dyDescent="0.25">
      <c r="A3741" s="141"/>
      <c r="B3741" s="128"/>
      <c r="C3741" s="128"/>
      <c r="D3741" s="145"/>
      <c r="E3741" s="128"/>
      <c r="F3741" s="128"/>
      <c r="G3741" s="128"/>
      <c r="H3741" s="128"/>
      <c r="I3741" s="128"/>
      <c r="J3741" s="138"/>
      <c r="K3741" s="107" t="s">
        <v>14</v>
      </c>
      <c r="L3741" s="108" t="s">
        <v>60</v>
      </c>
      <c r="M3741" s="113" t="s">
        <v>187</v>
      </c>
      <c r="N3741" s="109">
        <v>240</v>
      </c>
      <c r="O3741" s="109">
        <v>3</v>
      </c>
      <c r="P3741" s="109">
        <v>5</v>
      </c>
      <c r="Q3741" s="109" t="s">
        <v>202</v>
      </c>
      <c r="R3741" s="110"/>
      <c r="S3741" s="128"/>
      <c r="T3741" s="128"/>
      <c r="U3741" s="128"/>
      <c r="V3741" s="128"/>
      <c r="W3741" s="128"/>
      <c r="X3741" s="128"/>
      <c r="Y3741" s="128"/>
      <c r="Z3741" s="128"/>
      <c r="AA3741" s="135"/>
    </row>
    <row r="3742" spans="1:31" x14ac:dyDescent="0.2">
      <c r="A3742" s="139" t="s">
        <v>1465</v>
      </c>
      <c r="B3742" s="126" t="s">
        <v>76</v>
      </c>
      <c r="C3742" s="142">
        <v>43666</v>
      </c>
      <c r="D3742" s="143" t="s">
        <v>78</v>
      </c>
      <c r="E3742" s="126"/>
      <c r="F3742" s="126"/>
      <c r="G3742" s="126"/>
      <c r="H3742" s="126"/>
      <c r="I3742" s="126"/>
      <c r="J3742" s="136" t="s">
        <v>79</v>
      </c>
      <c r="K3742" s="100" t="s">
        <v>23</v>
      </c>
      <c r="L3742" s="93" t="s">
        <v>60</v>
      </c>
      <c r="M3742" s="111" t="s">
        <v>190</v>
      </c>
      <c r="N3742" s="101">
        <v>240</v>
      </c>
      <c r="O3742" s="101">
        <v>3</v>
      </c>
      <c r="P3742" s="101">
        <v>100</v>
      </c>
      <c r="Q3742" s="101">
        <v>70</v>
      </c>
      <c r="R3742" s="102"/>
      <c r="S3742" s="126" t="s">
        <v>71</v>
      </c>
      <c r="T3742" s="126">
        <v>3</v>
      </c>
      <c r="U3742" s="126">
        <v>100</v>
      </c>
      <c r="V3742" s="126">
        <v>54</v>
      </c>
      <c r="W3742" s="126">
        <v>20</v>
      </c>
      <c r="X3742" s="126">
        <v>5288.35</v>
      </c>
      <c r="Y3742" s="126" t="s">
        <v>74</v>
      </c>
      <c r="Z3742" s="126"/>
      <c r="AA3742" s="133" t="s">
        <v>85</v>
      </c>
      <c r="AE3742" t="str">
        <f>IF(P3742&gt;U3742,"XXXX","")</f>
        <v/>
      </c>
    </row>
    <row r="3743" spans="1:31" x14ac:dyDescent="0.2">
      <c r="A3743" s="140"/>
      <c r="B3743" s="127"/>
      <c r="C3743" s="127"/>
      <c r="D3743" s="144"/>
      <c r="E3743" s="127"/>
      <c r="F3743" s="127"/>
      <c r="G3743" s="127"/>
      <c r="H3743" s="127"/>
      <c r="I3743" s="127"/>
      <c r="J3743" s="137"/>
      <c r="K3743" s="103" t="s">
        <v>13</v>
      </c>
      <c r="L3743" s="104" t="s">
        <v>60</v>
      </c>
      <c r="M3743" s="112" t="s">
        <v>67</v>
      </c>
      <c r="N3743" s="105">
        <v>240</v>
      </c>
      <c r="O3743" s="105">
        <v>3</v>
      </c>
      <c r="P3743" s="105">
        <v>5</v>
      </c>
      <c r="Q3743" s="105">
        <v>90</v>
      </c>
      <c r="R3743" s="106">
        <v>30</v>
      </c>
      <c r="S3743" s="127"/>
      <c r="T3743" s="127"/>
      <c r="U3743" s="127"/>
      <c r="V3743" s="127"/>
      <c r="W3743" s="127"/>
      <c r="X3743" s="127"/>
      <c r="Y3743" s="127"/>
      <c r="Z3743" s="127"/>
      <c r="AA3743" s="134"/>
    </row>
    <row r="3744" spans="1:31" ht="13.5" thickBot="1" x14ac:dyDescent="0.25">
      <c r="A3744" s="141"/>
      <c r="B3744" s="128"/>
      <c r="C3744" s="128"/>
      <c r="D3744" s="145"/>
      <c r="E3744" s="128"/>
      <c r="F3744" s="128"/>
      <c r="G3744" s="128"/>
      <c r="H3744" s="128"/>
      <c r="I3744" s="128"/>
      <c r="J3744" s="138"/>
      <c r="K3744" s="107" t="s">
        <v>14</v>
      </c>
      <c r="L3744" s="108" t="s">
        <v>60</v>
      </c>
      <c r="M3744" s="113" t="s">
        <v>186</v>
      </c>
      <c r="N3744" s="109">
        <v>240</v>
      </c>
      <c r="O3744" s="109">
        <v>3</v>
      </c>
      <c r="P3744" s="109">
        <v>5</v>
      </c>
      <c r="Q3744" s="109" t="s">
        <v>201</v>
      </c>
      <c r="R3744" s="110"/>
      <c r="S3744" s="128"/>
      <c r="T3744" s="128"/>
      <c r="U3744" s="128"/>
      <c r="V3744" s="128"/>
      <c r="W3744" s="128"/>
      <c r="X3744" s="128"/>
      <c r="Y3744" s="128"/>
      <c r="Z3744" s="128"/>
      <c r="AA3744" s="135"/>
    </row>
    <row r="3745" spans="1:31" x14ac:dyDescent="0.2">
      <c r="A3745" s="139" t="s">
        <v>1466</v>
      </c>
      <c r="B3745" s="126" t="s">
        <v>76</v>
      </c>
      <c r="C3745" s="142">
        <v>43666</v>
      </c>
      <c r="D3745" s="143" t="s">
        <v>78</v>
      </c>
      <c r="E3745" s="126"/>
      <c r="F3745" s="126"/>
      <c r="G3745" s="126"/>
      <c r="H3745" s="126"/>
      <c r="I3745" s="126"/>
      <c r="J3745" s="136" t="s">
        <v>79</v>
      </c>
      <c r="K3745" s="100" t="s">
        <v>23</v>
      </c>
      <c r="L3745" s="93" t="s">
        <v>60</v>
      </c>
      <c r="M3745" s="111" t="s">
        <v>190</v>
      </c>
      <c r="N3745" s="101">
        <v>240</v>
      </c>
      <c r="O3745" s="101">
        <v>3</v>
      </c>
      <c r="P3745" s="101">
        <v>100</v>
      </c>
      <c r="Q3745" s="101">
        <v>80</v>
      </c>
      <c r="R3745" s="102"/>
      <c r="S3745" s="126" t="s">
        <v>71</v>
      </c>
      <c r="T3745" s="126">
        <v>3</v>
      </c>
      <c r="U3745" s="126">
        <v>100</v>
      </c>
      <c r="V3745" s="126">
        <v>54</v>
      </c>
      <c r="W3745" s="126">
        <v>20</v>
      </c>
      <c r="X3745" s="126">
        <v>5288.35</v>
      </c>
      <c r="Y3745" s="126" t="s">
        <v>74</v>
      </c>
      <c r="Z3745" s="126"/>
      <c r="AA3745" s="133" t="s">
        <v>85</v>
      </c>
      <c r="AE3745" t="str">
        <f>IF(P3745&gt;U3745,"XXXX","")</f>
        <v/>
      </c>
    </row>
    <row r="3746" spans="1:31" x14ac:dyDescent="0.2">
      <c r="A3746" s="140"/>
      <c r="B3746" s="127"/>
      <c r="C3746" s="127"/>
      <c r="D3746" s="144"/>
      <c r="E3746" s="127"/>
      <c r="F3746" s="127"/>
      <c r="G3746" s="127"/>
      <c r="H3746" s="127"/>
      <c r="I3746" s="127"/>
      <c r="J3746" s="137"/>
      <c r="K3746" s="103" t="s">
        <v>13</v>
      </c>
      <c r="L3746" s="104" t="s">
        <v>60</v>
      </c>
      <c r="M3746" s="112" t="s">
        <v>67</v>
      </c>
      <c r="N3746" s="105">
        <v>240</v>
      </c>
      <c r="O3746" s="105">
        <v>3</v>
      </c>
      <c r="P3746" s="105">
        <v>5</v>
      </c>
      <c r="Q3746" s="105">
        <v>90</v>
      </c>
      <c r="R3746" s="106">
        <v>30</v>
      </c>
      <c r="S3746" s="127"/>
      <c r="T3746" s="127"/>
      <c r="U3746" s="127"/>
      <c r="V3746" s="127"/>
      <c r="W3746" s="127"/>
      <c r="X3746" s="127"/>
      <c r="Y3746" s="127"/>
      <c r="Z3746" s="127"/>
      <c r="AA3746" s="134"/>
    </row>
    <row r="3747" spans="1:31" ht="13.5" thickBot="1" x14ac:dyDescent="0.25">
      <c r="A3747" s="141"/>
      <c r="B3747" s="128"/>
      <c r="C3747" s="128"/>
      <c r="D3747" s="145"/>
      <c r="E3747" s="128"/>
      <c r="F3747" s="128"/>
      <c r="G3747" s="128"/>
      <c r="H3747" s="128"/>
      <c r="I3747" s="128"/>
      <c r="J3747" s="138"/>
      <c r="K3747" s="107" t="s">
        <v>14</v>
      </c>
      <c r="L3747" s="108" t="s">
        <v>60</v>
      </c>
      <c r="M3747" s="113" t="s">
        <v>186</v>
      </c>
      <c r="N3747" s="109">
        <v>240</v>
      </c>
      <c r="O3747" s="109">
        <v>3</v>
      </c>
      <c r="P3747" s="109">
        <v>5</v>
      </c>
      <c r="Q3747" s="109" t="s">
        <v>201</v>
      </c>
      <c r="R3747" s="110"/>
      <c r="S3747" s="128"/>
      <c r="T3747" s="128"/>
      <c r="U3747" s="128"/>
      <c r="V3747" s="128"/>
      <c r="W3747" s="128"/>
      <c r="X3747" s="128"/>
      <c r="Y3747" s="128"/>
      <c r="Z3747" s="128"/>
      <c r="AA3747" s="135"/>
    </row>
    <row r="3748" spans="1:31" x14ac:dyDescent="0.2">
      <c r="A3748" s="139" t="s">
        <v>1467</v>
      </c>
      <c r="B3748" s="126" t="s">
        <v>76</v>
      </c>
      <c r="C3748" s="142">
        <v>43666</v>
      </c>
      <c r="D3748" s="143" t="s">
        <v>78</v>
      </c>
      <c r="E3748" s="126"/>
      <c r="F3748" s="126"/>
      <c r="G3748" s="126"/>
      <c r="H3748" s="126"/>
      <c r="I3748" s="126"/>
      <c r="J3748" s="136" t="s">
        <v>79</v>
      </c>
      <c r="K3748" s="100" t="s">
        <v>23</v>
      </c>
      <c r="L3748" s="93" t="s">
        <v>60</v>
      </c>
      <c r="M3748" s="111" t="s">
        <v>190</v>
      </c>
      <c r="N3748" s="101">
        <v>240</v>
      </c>
      <c r="O3748" s="101">
        <v>3</v>
      </c>
      <c r="P3748" s="101">
        <v>100</v>
      </c>
      <c r="Q3748" s="101">
        <v>90</v>
      </c>
      <c r="R3748" s="102"/>
      <c r="S3748" s="126" t="s">
        <v>71</v>
      </c>
      <c r="T3748" s="126">
        <v>3</v>
      </c>
      <c r="U3748" s="126">
        <v>100</v>
      </c>
      <c r="V3748" s="126">
        <v>54</v>
      </c>
      <c r="W3748" s="126">
        <v>20</v>
      </c>
      <c r="X3748" s="126">
        <v>5288.35</v>
      </c>
      <c r="Y3748" s="126" t="s">
        <v>74</v>
      </c>
      <c r="Z3748" s="126"/>
      <c r="AA3748" s="133" t="s">
        <v>85</v>
      </c>
      <c r="AE3748" t="str">
        <f>IF(P3748&gt;U3748,"XXXX","")</f>
        <v/>
      </c>
    </row>
    <row r="3749" spans="1:31" x14ac:dyDescent="0.2">
      <c r="A3749" s="140"/>
      <c r="B3749" s="127"/>
      <c r="C3749" s="127"/>
      <c r="D3749" s="144"/>
      <c r="E3749" s="127"/>
      <c r="F3749" s="127"/>
      <c r="G3749" s="127"/>
      <c r="H3749" s="127"/>
      <c r="I3749" s="127"/>
      <c r="J3749" s="137"/>
      <c r="K3749" s="103" t="s">
        <v>13</v>
      </c>
      <c r="L3749" s="104" t="s">
        <v>60</v>
      </c>
      <c r="M3749" s="112" t="s">
        <v>67</v>
      </c>
      <c r="N3749" s="105">
        <v>240</v>
      </c>
      <c r="O3749" s="105">
        <v>3</v>
      </c>
      <c r="P3749" s="105">
        <v>5</v>
      </c>
      <c r="Q3749" s="105">
        <v>90</v>
      </c>
      <c r="R3749" s="106">
        <v>30</v>
      </c>
      <c r="S3749" s="127"/>
      <c r="T3749" s="127"/>
      <c r="U3749" s="127"/>
      <c r="V3749" s="127"/>
      <c r="W3749" s="127"/>
      <c r="X3749" s="127"/>
      <c r="Y3749" s="127"/>
      <c r="Z3749" s="127"/>
      <c r="AA3749" s="134"/>
    </row>
    <row r="3750" spans="1:31" ht="13.5" thickBot="1" x14ac:dyDescent="0.25">
      <c r="A3750" s="141"/>
      <c r="B3750" s="128"/>
      <c r="C3750" s="128"/>
      <c r="D3750" s="145"/>
      <c r="E3750" s="128"/>
      <c r="F3750" s="128"/>
      <c r="G3750" s="128"/>
      <c r="H3750" s="128"/>
      <c r="I3750" s="128"/>
      <c r="J3750" s="138"/>
      <c r="K3750" s="107" t="s">
        <v>14</v>
      </c>
      <c r="L3750" s="108" t="s">
        <v>60</v>
      </c>
      <c r="M3750" s="113" t="s">
        <v>186</v>
      </c>
      <c r="N3750" s="109">
        <v>240</v>
      </c>
      <c r="O3750" s="109">
        <v>3</v>
      </c>
      <c r="P3750" s="109">
        <v>5</v>
      </c>
      <c r="Q3750" s="109" t="s">
        <v>201</v>
      </c>
      <c r="R3750" s="110"/>
      <c r="S3750" s="128"/>
      <c r="T3750" s="128"/>
      <c r="U3750" s="128"/>
      <c r="V3750" s="128"/>
      <c r="W3750" s="128"/>
      <c r="X3750" s="128"/>
      <c r="Y3750" s="128"/>
      <c r="Z3750" s="128"/>
      <c r="AA3750" s="135"/>
    </row>
    <row r="3751" spans="1:31" x14ac:dyDescent="0.2">
      <c r="A3751" s="139" t="s">
        <v>1468</v>
      </c>
      <c r="B3751" s="126" t="s">
        <v>76</v>
      </c>
      <c r="C3751" s="142">
        <v>43666</v>
      </c>
      <c r="D3751" s="143" t="s">
        <v>78</v>
      </c>
      <c r="E3751" s="126"/>
      <c r="F3751" s="126"/>
      <c r="G3751" s="126"/>
      <c r="H3751" s="126"/>
      <c r="I3751" s="126"/>
      <c r="J3751" s="136" t="s">
        <v>79</v>
      </c>
      <c r="K3751" s="100" t="s">
        <v>23</v>
      </c>
      <c r="L3751" s="93" t="s">
        <v>60</v>
      </c>
      <c r="M3751" s="111" t="s">
        <v>190</v>
      </c>
      <c r="N3751" s="101">
        <v>240</v>
      </c>
      <c r="O3751" s="101">
        <v>3</v>
      </c>
      <c r="P3751" s="101">
        <v>100</v>
      </c>
      <c r="Q3751" s="101">
        <v>100</v>
      </c>
      <c r="R3751" s="102"/>
      <c r="S3751" s="126" t="s">
        <v>71</v>
      </c>
      <c r="T3751" s="126">
        <v>3</v>
      </c>
      <c r="U3751" s="126">
        <v>100</v>
      </c>
      <c r="V3751" s="126">
        <v>54</v>
      </c>
      <c r="W3751" s="126">
        <v>20</v>
      </c>
      <c r="X3751" s="126">
        <v>5288.35</v>
      </c>
      <c r="Y3751" s="126" t="s">
        <v>74</v>
      </c>
      <c r="Z3751" s="126"/>
      <c r="AA3751" s="133" t="s">
        <v>85</v>
      </c>
      <c r="AE3751" t="str">
        <f>IF(P3751&gt;U3751,"XXXX","")</f>
        <v/>
      </c>
    </row>
    <row r="3752" spans="1:31" x14ac:dyDescent="0.2">
      <c r="A3752" s="140"/>
      <c r="B3752" s="127"/>
      <c r="C3752" s="127"/>
      <c r="D3752" s="144"/>
      <c r="E3752" s="127"/>
      <c r="F3752" s="127"/>
      <c r="G3752" s="127"/>
      <c r="H3752" s="127"/>
      <c r="I3752" s="127"/>
      <c r="J3752" s="137"/>
      <c r="K3752" s="103" t="s">
        <v>13</v>
      </c>
      <c r="L3752" s="104" t="s">
        <v>60</v>
      </c>
      <c r="M3752" s="112" t="s">
        <v>67</v>
      </c>
      <c r="N3752" s="105">
        <v>240</v>
      </c>
      <c r="O3752" s="105">
        <v>3</v>
      </c>
      <c r="P3752" s="105">
        <v>5</v>
      </c>
      <c r="Q3752" s="105">
        <v>90</v>
      </c>
      <c r="R3752" s="106">
        <v>30</v>
      </c>
      <c r="S3752" s="127"/>
      <c r="T3752" s="127"/>
      <c r="U3752" s="127"/>
      <c r="V3752" s="127"/>
      <c r="W3752" s="127"/>
      <c r="X3752" s="127"/>
      <c r="Y3752" s="127"/>
      <c r="Z3752" s="127"/>
      <c r="AA3752" s="134"/>
    </row>
    <row r="3753" spans="1:31" ht="13.5" thickBot="1" x14ac:dyDescent="0.25">
      <c r="A3753" s="141"/>
      <c r="B3753" s="128"/>
      <c r="C3753" s="128"/>
      <c r="D3753" s="145"/>
      <c r="E3753" s="128"/>
      <c r="F3753" s="128"/>
      <c r="G3753" s="128"/>
      <c r="H3753" s="128"/>
      <c r="I3753" s="128"/>
      <c r="J3753" s="138"/>
      <c r="K3753" s="107" t="s">
        <v>14</v>
      </c>
      <c r="L3753" s="108" t="s">
        <v>60</v>
      </c>
      <c r="M3753" s="113" t="s">
        <v>186</v>
      </c>
      <c r="N3753" s="109">
        <v>240</v>
      </c>
      <c r="O3753" s="109">
        <v>3</v>
      </c>
      <c r="P3753" s="109">
        <v>5</v>
      </c>
      <c r="Q3753" s="109" t="s">
        <v>201</v>
      </c>
      <c r="R3753" s="110"/>
      <c r="S3753" s="128"/>
      <c r="T3753" s="128"/>
      <c r="U3753" s="128"/>
      <c r="V3753" s="128"/>
      <c r="W3753" s="128"/>
      <c r="X3753" s="128"/>
      <c r="Y3753" s="128"/>
      <c r="Z3753" s="128"/>
      <c r="AA3753" s="135"/>
    </row>
    <row r="3754" spans="1:31" x14ac:dyDescent="0.2">
      <c r="A3754" s="139" t="s">
        <v>1469</v>
      </c>
      <c r="B3754" s="126" t="s">
        <v>76</v>
      </c>
      <c r="C3754" s="142">
        <v>43666</v>
      </c>
      <c r="D3754" s="143" t="s">
        <v>78</v>
      </c>
      <c r="E3754" s="126"/>
      <c r="F3754" s="126"/>
      <c r="G3754" s="126"/>
      <c r="H3754" s="126"/>
      <c r="I3754" s="126"/>
      <c r="J3754" s="136" t="s">
        <v>79</v>
      </c>
      <c r="K3754" s="100" t="s">
        <v>23</v>
      </c>
      <c r="L3754" s="93" t="s">
        <v>60</v>
      </c>
      <c r="M3754" s="111" t="s">
        <v>190</v>
      </c>
      <c r="N3754" s="101">
        <v>240</v>
      </c>
      <c r="O3754" s="101">
        <v>3</v>
      </c>
      <c r="P3754" s="101">
        <v>100</v>
      </c>
      <c r="Q3754" s="101">
        <v>110</v>
      </c>
      <c r="R3754" s="102"/>
      <c r="S3754" s="126" t="s">
        <v>71</v>
      </c>
      <c r="T3754" s="126">
        <v>3</v>
      </c>
      <c r="U3754" s="126">
        <v>100</v>
      </c>
      <c r="V3754" s="126">
        <v>54</v>
      </c>
      <c r="W3754" s="126">
        <v>20</v>
      </c>
      <c r="X3754" s="126">
        <v>5288.35</v>
      </c>
      <c r="Y3754" s="126" t="s">
        <v>74</v>
      </c>
      <c r="Z3754" s="126"/>
      <c r="AA3754" s="133" t="s">
        <v>85</v>
      </c>
      <c r="AE3754" t="str">
        <f>IF(P3754&gt;U3754,"XXXX","")</f>
        <v/>
      </c>
    </row>
    <row r="3755" spans="1:31" x14ac:dyDescent="0.2">
      <c r="A3755" s="140"/>
      <c r="B3755" s="127"/>
      <c r="C3755" s="127"/>
      <c r="D3755" s="144"/>
      <c r="E3755" s="127"/>
      <c r="F3755" s="127"/>
      <c r="G3755" s="127"/>
      <c r="H3755" s="127"/>
      <c r="I3755" s="127"/>
      <c r="J3755" s="137"/>
      <c r="K3755" s="103" t="s">
        <v>13</v>
      </c>
      <c r="L3755" s="104" t="s">
        <v>60</v>
      </c>
      <c r="M3755" s="112" t="s">
        <v>67</v>
      </c>
      <c r="N3755" s="105">
        <v>240</v>
      </c>
      <c r="O3755" s="105">
        <v>3</v>
      </c>
      <c r="P3755" s="105">
        <v>5</v>
      </c>
      <c r="Q3755" s="105">
        <v>90</v>
      </c>
      <c r="R3755" s="106">
        <v>30</v>
      </c>
      <c r="S3755" s="127"/>
      <c r="T3755" s="127"/>
      <c r="U3755" s="127"/>
      <c r="V3755" s="127"/>
      <c r="W3755" s="127"/>
      <c r="X3755" s="127"/>
      <c r="Y3755" s="127"/>
      <c r="Z3755" s="127"/>
      <c r="AA3755" s="134"/>
    </row>
    <row r="3756" spans="1:31" ht="13.5" thickBot="1" x14ac:dyDescent="0.25">
      <c r="A3756" s="141"/>
      <c r="B3756" s="128"/>
      <c r="C3756" s="128"/>
      <c r="D3756" s="145"/>
      <c r="E3756" s="128"/>
      <c r="F3756" s="128"/>
      <c r="G3756" s="128"/>
      <c r="H3756" s="128"/>
      <c r="I3756" s="128"/>
      <c r="J3756" s="138"/>
      <c r="K3756" s="107" t="s">
        <v>14</v>
      </c>
      <c r="L3756" s="108" t="s">
        <v>60</v>
      </c>
      <c r="M3756" s="113" t="s">
        <v>186</v>
      </c>
      <c r="N3756" s="109">
        <v>240</v>
      </c>
      <c r="O3756" s="109">
        <v>3</v>
      </c>
      <c r="P3756" s="109">
        <v>5</v>
      </c>
      <c r="Q3756" s="109" t="s">
        <v>201</v>
      </c>
      <c r="R3756" s="110"/>
      <c r="S3756" s="128"/>
      <c r="T3756" s="128"/>
      <c r="U3756" s="128"/>
      <c r="V3756" s="128"/>
      <c r="W3756" s="128"/>
      <c r="X3756" s="128"/>
      <c r="Y3756" s="128"/>
      <c r="Z3756" s="128"/>
      <c r="AA3756" s="135"/>
    </row>
    <row r="3757" spans="1:31" x14ac:dyDescent="0.2">
      <c r="A3757" s="139" t="s">
        <v>1470</v>
      </c>
      <c r="B3757" s="126" t="s">
        <v>76</v>
      </c>
      <c r="C3757" s="142">
        <v>43666</v>
      </c>
      <c r="D3757" s="143" t="s">
        <v>78</v>
      </c>
      <c r="E3757" s="126"/>
      <c r="F3757" s="126"/>
      <c r="G3757" s="126"/>
      <c r="H3757" s="126"/>
      <c r="I3757" s="126"/>
      <c r="J3757" s="136" t="s">
        <v>79</v>
      </c>
      <c r="K3757" s="100" t="s">
        <v>23</v>
      </c>
      <c r="L3757" s="93" t="s">
        <v>60</v>
      </c>
      <c r="M3757" s="111" t="s">
        <v>190</v>
      </c>
      <c r="N3757" s="101">
        <v>240</v>
      </c>
      <c r="O3757" s="101">
        <v>3</v>
      </c>
      <c r="P3757" s="101">
        <v>100</v>
      </c>
      <c r="Q3757" s="101">
        <v>125</v>
      </c>
      <c r="R3757" s="102"/>
      <c r="S3757" s="126" t="s">
        <v>71</v>
      </c>
      <c r="T3757" s="126">
        <v>3</v>
      </c>
      <c r="U3757" s="126">
        <v>100</v>
      </c>
      <c r="V3757" s="126">
        <v>54</v>
      </c>
      <c r="W3757" s="126">
        <v>20</v>
      </c>
      <c r="X3757" s="126">
        <v>5288.35</v>
      </c>
      <c r="Y3757" s="126" t="s">
        <v>74</v>
      </c>
      <c r="Z3757" s="126"/>
      <c r="AA3757" s="133" t="s">
        <v>85</v>
      </c>
      <c r="AE3757" t="str">
        <f>IF(P3757&gt;U3757,"XXXX","")</f>
        <v/>
      </c>
    </row>
    <row r="3758" spans="1:31" x14ac:dyDescent="0.2">
      <c r="A3758" s="140"/>
      <c r="B3758" s="127"/>
      <c r="C3758" s="127"/>
      <c r="D3758" s="144"/>
      <c r="E3758" s="127"/>
      <c r="F3758" s="127"/>
      <c r="G3758" s="127"/>
      <c r="H3758" s="127"/>
      <c r="I3758" s="127"/>
      <c r="J3758" s="137"/>
      <c r="K3758" s="103" t="s">
        <v>13</v>
      </c>
      <c r="L3758" s="104" t="s">
        <v>60</v>
      </c>
      <c r="M3758" s="112" t="s">
        <v>67</v>
      </c>
      <c r="N3758" s="105">
        <v>240</v>
      </c>
      <c r="O3758" s="105">
        <v>3</v>
      </c>
      <c r="P3758" s="105">
        <v>5</v>
      </c>
      <c r="Q3758" s="105">
        <v>90</v>
      </c>
      <c r="R3758" s="106">
        <v>30</v>
      </c>
      <c r="S3758" s="127"/>
      <c r="T3758" s="127"/>
      <c r="U3758" s="127"/>
      <c r="V3758" s="127"/>
      <c r="W3758" s="127"/>
      <c r="X3758" s="127"/>
      <c r="Y3758" s="127"/>
      <c r="Z3758" s="127"/>
      <c r="AA3758" s="134"/>
    </row>
    <row r="3759" spans="1:31" ht="13.5" thickBot="1" x14ac:dyDescent="0.25">
      <c r="A3759" s="141"/>
      <c r="B3759" s="128"/>
      <c r="C3759" s="128"/>
      <c r="D3759" s="145"/>
      <c r="E3759" s="128"/>
      <c r="F3759" s="128"/>
      <c r="G3759" s="128"/>
      <c r="H3759" s="128"/>
      <c r="I3759" s="128"/>
      <c r="J3759" s="138"/>
      <c r="K3759" s="107" t="s">
        <v>14</v>
      </c>
      <c r="L3759" s="108" t="s">
        <v>60</v>
      </c>
      <c r="M3759" s="113" t="s">
        <v>186</v>
      </c>
      <c r="N3759" s="109">
        <v>240</v>
      </c>
      <c r="O3759" s="109">
        <v>3</v>
      </c>
      <c r="P3759" s="109">
        <v>5</v>
      </c>
      <c r="Q3759" s="109" t="s">
        <v>201</v>
      </c>
      <c r="R3759" s="110"/>
      <c r="S3759" s="128"/>
      <c r="T3759" s="128"/>
      <c r="U3759" s="128"/>
      <c r="V3759" s="128"/>
      <c r="W3759" s="128"/>
      <c r="X3759" s="128"/>
      <c r="Y3759" s="128"/>
      <c r="Z3759" s="128"/>
      <c r="AA3759" s="135"/>
    </row>
    <row r="3760" spans="1:31" x14ac:dyDescent="0.2">
      <c r="A3760" s="139" t="s">
        <v>1471</v>
      </c>
      <c r="B3760" s="126" t="s">
        <v>76</v>
      </c>
      <c r="C3760" s="142">
        <v>43666</v>
      </c>
      <c r="D3760" s="143" t="s">
        <v>78</v>
      </c>
      <c r="E3760" s="126"/>
      <c r="F3760" s="126"/>
      <c r="G3760" s="126"/>
      <c r="H3760" s="126"/>
      <c r="I3760" s="126"/>
      <c r="J3760" s="136" t="s">
        <v>79</v>
      </c>
      <c r="K3760" s="100" t="s">
        <v>23</v>
      </c>
      <c r="L3760" s="93" t="s">
        <v>60</v>
      </c>
      <c r="M3760" s="111" t="s">
        <v>190</v>
      </c>
      <c r="N3760" s="101">
        <v>240</v>
      </c>
      <c r="O3760" s="101">
        <v>3</v>
      </c>
      <c r="P3760" s="101">
        <v>100</v>
      </c>
      <c r="Q3760" s="101">
        <v>90</v>
      </c>
      <c r="R3760" s="102"/>
      <c r="S3760" s="126" t="s">
        <v>71</v>
      </c>
      <c r="T3760" s="126">
        <v>3</v>
      </c>
      <c r="U3760" s="126">
        <v>100</v>
      </c>
      <c r="V3760" s="126">
        <v>68</v>
      </c>
      <c r="W3760" s="126">
        <v>25</v>
      </c>
      <c r="X3760" s="126">
        <v>5288.35</v>
      </c>
      <c r="Y3760" s="126" t="s">
        <v>74</v>
      </c>
      <c r="Z3760" s="126"/>
      <c r="AA3760" s="133" t="s">
        <v>85</v>
      </c>
      <c r="AE3760" t="str">
        <f>IF(P3760&gt;U3760,"XXXX","")</f>
        <v/>
      </c>
    </row>
    <row r="3761" spans="1:31" x14ac:dyDescent="0.2">
      <c r="A3761" s="140"/>
      <c r="B3761" s="127"/>
      <c r="C3761" s="127"/>
      <c r="D3761" s="144"/>
      <c r="E3761" s="127"/>
      <c r="F3761" s="127"/>
      <c r="G3761" s="127"/>
      <c r="H3761" s="127"/>
      <c r="I3761" s="127"/>
      <c r="J3761" s="137"/>
      <c r="K3761" s="103" t="s">
        <v>13</v>
      </c>
      <c r="L3761" s="104" t="s">
        <v>60</v>
      </c>
      <c r="M3761" s="112" t="s">
        <v>67</v>
      </c>
      <c r="N3761" s="105">
        <v>240</v>
      </c>
      <c r="O3761" s="105">
        <v>3</v>
      </c>
      <c r="P3761" s="105">
        <v>5</v>
      </c>
      <c r="Q3761" s="105">
        <v>90</v>
      </c>
      <c r="R3761" s="106">
        <v>30</v>
      </c>
      <c r="S3761" s="127"/>
      <c r="T3761" s="127"/>
      <c r="U3761" s="127"/>
      <c r="V3761" s="127"/>
      <c r="W3761" s="127"/>
      <c r="X3761" s="127"/>
      <c r="Y3761" s="127"/>
      <c r="Z3761" s="127"/>
      <c r="AA3761" s="134"/>
    </row>
    <row r="3762" spans="1:31" ht="13.5" thickBot="1" x14ac:dyDescent="0.25">
      <c r="A3762" s="141"/>
      <c r="B3762" s="128"/>
      <c r="C3762" s="128"/>
      <c r="D3762" s="145"/>
      <c r="E3762" s="128"/>
      <c r="F3762" s="128"/>
      <c r="G3762" s="128"/>
      <c r="H3762" s="128"/>
      <c r="I3762" s="128"/>
      <c r="J3762" s="138"/>
      <c r="K3762" s="107" t="s">
        <v>14</v>
      </c>
      <c r="L3762" s="108" t="s">
        <v>60</v>
      </c>
      <c r="M3762" s="113" t="s">
        <v>186</v>
      </c>
      <c r="N3762" s="109">
        <v>240</v>
      </c>
      <c r="O3762" s="109">
        <v>3</v>
      </c>
      <c r="P3762" s="109">
        <v>5</v>
      </c>
      <c r="Q3762" s="109" t="s">
        <v>201</v>
      </c>
      <c r="R3762" s="110"/>
      <c r="S3762" s="128"/>
      <c r="T3762" s="128"/>
      <c r="U3762" s="128"/>
      <c r="V3762" s="128"/>
      <c r="W3762" s="128"/>
      <c r="X3762" s="128"/>
      <c r="Y3762" s="128"/>
      <c r="Z3762" s="128"/>
      <c r="AA3762" s="135"/>
    </row>
    <row r="3763" spans="1:31" x14ac:dyDescent="0.2">
      <c r="A3763" s="139" t="s">
        <v>1472</v>
      </c>
      <c r="B3763" s="126" t="s">
        <v>76</v>
      </c>
      <c r="C3763" s="142">
        <v>43666</v>
      </c>
      <c r="D3763" s="143" t="s">
        <v>78</v>
      </c>
      <c r="E3763" s="126"/>
      <c r="F3763" s="126"/>
      <c r="G3763" s="126"/>
      <c r="H3763" s="126"/>
      <c r="I3763" s="126"/>
      <c r="J3763" s="136" t="s">
        <v>79</v>
      </c>
      <c r="K3763" s="100" t="s">
        <v>23</v>
      </c>
      <c r="L3763" s="93" t="s">
        <v>60</v>
      </c>
      <c r="M3763" s="111" t="s">
        <v>190</v>
      </c>
      <c r="N3763" s="101">
        <v>240</v>
      </c>
      <c r="O3763" s="101">
        <v>3</v>
      </c>
      <c r="P3763" s="101">
        <v>100</v>
      </c>
      <c r="Q3763" s="101">
        <v>100</v>
      </c>
      <c r="R3763" s="102"/>
      <c r="S3763" s="126" t="s">
        <v>71</v>
      </c>
      <c r="T3763" s="126">
        <v>3</v>
      </c>
      <c r="U3763" s="126">
        <v>100</v>
      </c>
      <c r="V3763" s="126">
        <v>68</v>
      </c>
      <c r="W3763" s="126">
        <v>25</v>
      </c>
      <c r="X3763" s="126">
        <v>5288.35</v>
      </c>
      <c r="Y3763" s="126" t="s">
        <v>74</v>
      </c>
      <c r="Z3763" s="126"/>
      <c r="AA3763" s="133" t="s">
        <v>85</v>
      </c>
      <c r="AE3763" t="str">
        <f>IF(P3763&gt;U3763,"XXXX","")</f>
        <v/>
      </c>
    </row>
    <row r="3764" spans="1:31" x14ac:dyDescent="0.2">
      <c r="A3764" s="140"/>
      <c r="B3764" s="127"/>
      <c r="C3764" s="127"/>
      <c r="D3764" s="144"/>
      <c r="E3764" s="127"/>
      <c r="F3764" s="127"/>
      <c r="G3764" s="127"/>
      <c r="H3764" s="127"/>
      <c r="I3764" s="127"/>
      <c r="J3764" s="137"/>
      <c r="K3764" s="103" t="s">
        <v>13</v>
      </c>
      <c r="L3764" s="104" t="s">
        <v>60</v>
      </c>
      <c r="M3764" s="112" t="s">
        <v>67</v>
      </c>
      <c r="N3764" s="105">
        <v>240</v>
      </c>
      <c r="O3764" s="105">
        <v>3</v>
      </c>
      <c r="P3764" s="105">
        <v>5</v>
      </c>
      <c r="Q3764" s="105">
        <v>90</v>
      </c>
      <c r="R3764" s="106">
        <v>30</v>
      </c>
      <c r="S3764" s="127"/>
      <c r="T3764" s="127"/>
      <c r="U3764" s="127"/>
      <c r="V3764" s="127"/>
      <c r="W3764" s="127"/>
      <c r="X3764" s="127"/>
      <c r="Y3764" s="127"/>
      <c r="Z3764" s="127"/>
      <c r="AA3764" s="134"/>
    </row>
    <row r="3765" spans="1:31" ht="13.5" thickBot="1" x14ac:dyDescent="0.25">
      <c r="A3765" s="141"/>
      <c r="B3765" s="128"/>
      <c r="C3765" s="128"/>
      <c r="D3765" s="145"/>
      <c r="E3765" s="128"/>
      <c r="F3765" s="128"/>
      <c r="G3765" s="128"/>
      <c r="H3765" s="128"/>
      <c r="I3765" s="128"/>
      <c r="J3765" s="138"/>
      <c r="K3765" s="107" t="s">
        <v>14</v>
      </c>
      <c r="L3765" s="108" t="s">
        <v>60</v>
      </c>
      <c r="M3765" s="113" t="s">
        <v>186</v>
      </c>
      <c r="N3765" s="109">
        <v>240</v>
      </c>
      <c r="O3765" s="109">
        <v>3</v>
      </c>
      <c r="P3765" s="109">
        <v>5</v>
      </c>
      <c r="Q3765" s="109" t="s">
        <v>201</v>
      </c>
      <c r="R3765" s="110"/>
      <c r="S3765" s="128"/>
      <c r="T3765" s="128"/>
      <c r="U3765" s="128"/>
      <c r="V3765" s="128"/>
      <c r="W3765" s="128"/>
      <c r="X3765" s="128"/>
      <c r="Y3765" s="128"/>
      <c r="Z3765" s="128"/>
      <c r="AA3765" s="135"/>
    </row>
    <row r="3766" spans="1:31" x14ac:dyDescent="0.2">
      <c r="A3766" s="139" t="s">
        <v>1473</v>
      </c>
      <c r="B3766" s="126" t="s">
        <v>76</v>
      </c>
      <c r="C3766" s="142">
        <v>43666</v>
      </c>
      <c r="D3766" s="143" t="s">
        <v>78</v>
      </c>
      <c r="E3766" s="126"/>
      <c r="F3766" s="126"/>
      <c r="G3766" s="126"/>
      <c r="H3766" s="126"/>
      <c r="I3766" s="126"/>
      <c r="J3766" s="136" t="s">
        <v>79</v>
      </c>
      <c r="K3766" s="100" t="s">
        <v>23</v>
      </c>
      <c r="L3766" s="93" t="s">
        <v>60</v>
      </c>
      <c r="M3766" s="111" t="s">
        <v>190</v>
      </c>
      <c r="N3766" s="101">
        <v>240</v>
      </c>
      <c r="O3766" s="101">
        <v>3</v>
      </c>
      <c r="P3766" s="101">
        <v>100</v>
      </c>
      <c r="Q3766" s="101">
        <v>110</v>
      </c>
      <c r="R3766" s="102"/>
      <c r="S3766" s="126" t="s">
        <v>71</v>
      </c>
      <c r="T3766" s="126">
        <v>3</v>
      </c>
      <c r="U3766" s="126">
        <v>100</v>
      </c>
      <c r="V3766" s="126">
        <v>68</v>
      </c>
      <c r="W3766" s="126">
        <v>25</v>
      </c>
      <c r="X3766" s="126">
        <v>5288.35</v>
      </c>
      <c r="Y3766" s="126" t="s">
        <v>74</v>
      </c>
      <c r="Z3766" s="126"/>
      <c r="AA3766" s="133" t="s">
        <v>85</v>
      </c>
      <c r="AE3766" t="str">
        <f>IF(P3766&gt;U3766,"XXXX","")</f>
        <v/>
      </c>
    </row>
    <row r="3767" spans="1:31" x14ac:dyDescent="0.2">
      <c r="A3767" s="140"/>
      <c r="B3767" s="127"/>
      <c r="C3767" s="127"/>
      <c r="D3767" s="144"/>
      <c r="E3767" s="127"/>
      <c r="F3767" s="127"/>
      <c r="G3767" s="127"/>
      <c r="H3767" s="127"/>
      <c r="I3767" s="127"/>
      <c r="J3767" s="137"/>
      <c r="K3767" s="103" t="s">
        <v>13</v>
      </c>
      <c r="L3767" s="104" t="s">
        <v>60</v>
      </c>
      <c r="M3767" s="112" t="s">
        <v>67</v>
      </c>
      <c r="N3767" s="105">
        <v>240</v>
      </c>
      <c r="O3767" s="105">
        <v>3</v>
      </c>
      <c r="P3767" s="105">
        <v>5</v>
      </c>
      <c r="Q3767" s="105">
        <v>90</v>
      </c>
      <c r="R3767" s="106">
        <v>30</v>
      </c>
      <c r="S3767" s="127"/>
      <c r="T3767" s="127"/>
      <c r="U3767" s="127"/>
      <c r="V3767" s="127"/>
      <c r="W3767" s="127"/>
      <c r="X3767" s="127"/>
      <c r="Y3767" s="127"/>
      <c r="Z3767" s="127"/>
      <c r="AA3767" s="134"/>
    </row>
    <row r="3768" spans="1:31" ht="13.5" thickBot="1" x14ac:dyDescent="0.25">
      <c r="A3768" s="141"/>
      <c r="B3768" s="128"/>
      <c r="C3768" s="128"/>
      <c r="D3768" s="145"/>
      <c r="E3768" s="128"/>
      <c r="F3768" s="128"/>
      <c r="G3768" s="128"/>
      <c r="H3768" s="128"/>
      <c r="I3768" s="128"/>
      <c r="J3768" s="138"/>
      <c r="K3768" s="107" t="s">
        <v>14</v>
      </c>
      <c r="L3768" s="108" t="s">
        <v>60</v>
      </c>
      <c r="M3768" s="113" t="s">
        <v>186</v>
      </c>
      <c r="N3768" s="109">
        <v>240</v>
      </c>
      <c r="O3768" s="109">
        <v>3</v>
      </c>
      <c r="P3768" s="109">
        <v>5</v>
      </c>
      <c r="Q3768" s="109" t="s">
        <v>201</v>
      </c>
      <c r="R3768" s="110"/>
      <c r="S3768" s="128"/>
      <c r="T3768" s="128"/>
      <c r="U3768" s="128"/>
      <c r="V3768" s="128"/>
      <c r="W3768" s="128"/>
      <c r="X3768" s="128"/>
      <c r="Y3768" s="128"/>
      <c r="Z3768" s="128"/>
      <c r="AA3768" s="135"/>
    </row>
    <row r="3769" spans="1:31" x14ac:dyDescent="0.2">
      <c r="A3769" s="139" t="s">
        <v>1474</v>
      </c>
      <c r="B3769" s="126" t="s">
        <v>76</v>
      </c>
      <c r="C3769" s="142">
        <v>43666</v>
      </c>
      <c r="D3769" s="143" t="s">
        <v>78</v>
      </c>
      <c r="E3769" s="126"/>
      <c r="F3769" s="126"/>
      <c r="G3769" s="126"/>
      <c r="H3769" s="126"/>
      <c r="I3769" s="126"/>
      <c r="J3769" s="136" t="s">
        <v>79</v>
      </c>
      <c r="K3769" s="100" t="s">
        <v>23</v>
      </c>
      <c r="L3769" s="93" t="s">
        <v>60</v>
      </c>
      <c r="M3769" s="111" t="s">
        <v>190</v>
      </c>
      <c r="N3769" s="101">
        <v>240</v>
      </c>
      <c r="O3769" s="101">
        <v>3</v>
      </c>
      <c r="P3769" s="101">
        <v>100</v>
      </c>
      <c r="Q3769" s="101">
        <v>125</v>
      </c>
      <c r="R3769" s="102"/>
      <c r="S3769" s="126" t="s">
        <v>71</v>
      </c>
      <c r="T3769" s="126">
        <v>3</v>
      </c>
      <c r="U3769" s="126">
        <v>100</v>
      </c>
      <c r="V3769" s="126">
        <v>68</v>
      </c>
      <c r="W3769" s="126">
        <v>25</v>
      </c>
      <c r="X3769" s="126">
        <v>5288.35</v>
      </c>
      <c r="Y3769" s="126" t="s">
        <v>74</v>
      </c>
      <c r="Z3769" s="126"/>
      <c r="AA3769" s="133" t="s">
        <v>85</v>
      </c>
      <c r="AE3769" t="str">
        <f>IF(P3769&gt;U3769,"XXXX","")</f>
        <v/>
      </c>
    </row>
    <row r="3770" spans="1:31" x14ac:dyDescent="0.2">
      <c r="A3770" s="140"/>
      <c r="B3770" s="127"/>
      <c r="C3770" s="127"/>
      <c r="D3770" s="144"/>
      <c r="E3770" s="127"/>
      <c r="F3770" s="127"/>
      <c r="G3770" s="127"/>
      <c r="H3770" s="127"/>
      <c r="I3770" s="127"/>
      <c r="J3770" s="137"/>
      <c r="K3770" s="103" t="s">
        <v>13</v>
      </c>
      <c r="L3770" s="104" t="s">
        <v>60</v>
      </c>
      <c r="M3770" s="112" t="s">
        <v>67</v>
      </c>
      <c r="N3770" s="105">
        <v>240</v>
      </c>
      <c r="O3770" s="105">
        <v>3</v>
      </c>
      <c r="P3770" s="105">
        <v>5</v>
      </c>
      <c r="Q3770" s="105">
        <v>90</v>
      </c>
      <c r="R3770" s="106">
        <v>30</v>
      </c>
      <c r="S3770" s="127"/>
      <c r="T3770" s="127"/>
      <c r="U3770" s="127"/>
      <c r="V3770" s="127"/>
      <c r="W3770" s="127"/>
      <c r="X3770" s="127"/>
      <c r="Y3770" s="127"/>
      <c r="Z3770" s="127"/>
      <c r="AA3770" s="134"/>
    </row>
    <row r="3771" spans="1:31" ht="13.5" thickBot="1" x14ac:dyDescent="0.25">
      <c r="A3771" s="141"/>
      <c r="B3771" s="128"/>
      <c r="C3771" s="128"/>
      <c r="D3771" s="145"/>
      <c r="E3771" s="128"/>
      <c r="F3771" s="128"/>
      <c r="G3771" s="128"/>
      <c r="H3771" s="128"/>
      <c r="I3771" s="128"/>
      <c r="J3771" s="138"/>
      <c r="K3771" s="107" t="s">
        <v>14</v>
      </c>
      <c r="L3771" s="108" t="s">
        <v>60</v>
      </c>
      <c r="M3771" s="113" t="s">
        <v>186</v>
      </c>
      <c r="N3771" s="109">
        <v>240</v>
      </c>
      <c r="O3771" s="109">
        <v>3</v>
      </c>
      <c r="P3771" s="109">
        <v>5</v>
      </c>
      <c r="Q3771" s="109" t="s">
        <v>201</v>
      </c>
      <c r="R3771" s="110"/>
      <c r="S3771" s="128"/>
      <c r="T3771" s="128"/>
      <c r="U3771" s="128"/>
      <c r="V3771" s="128"/>
      <c r="W3771" s="128"/>
      <c r="X3771" s="128"/>
      <c r="Y3771" s="128"/>
      <c r="Z3771" s="128"/>
      <c r="AA3771" s="135"/>
    </row>
    <row r="3772" spans="1:31" x14ac:dyDescent="0.2">
      <c r="A3772" s="139" t="s">
        <v>1475</v>
      </c>
      <c r="B3772" s="126" t="s">
        <v>76</v>
      </c>
      <c r="C3772" s="142">
        <v>43666</v>
      </c>
      <c r="D3772" s="143" t="s">
        <v>78</v>
      </c>
      <c r="E3772" s="126"/>
      <c r="F3772" s="126"/>
      <c r="G3772" s="126"/>
      <c r="H3772" s="126"/>
      <c r="I3772" s="126"/>
      <c r="J3772" s="136" t="s">
        <v>79</v>
      </c>
      <c r="K3772" s="100" t="s">
        <v>23</v>
      </c>
      <c r="L3772" s="93" t="s">
        <v>60</v>
      </c>
      <c r="M3772" s="111" t="s">
        <v>190</v>
      </c>
      <c r="N3772" s="101">
        <v>240</v>
      </c>
      <c r="O3772" s="101">
        <v>3</v>
      </c>
      <c r="P3772" s="101">
        <v>100</v>
      </c>
      <c r="Q3772" s="101">
        <v>90</v>
      </c>
      <c r="R3772" s="102"/>
      <c r="S3772" s="126" t="s">
        <v>71</v>
      </c>
      <c r="T3772" s="126">
        <v>3</v>
      </c>
      <c r="U3772" s="126">
        <v>100</v>
      </c>
      <c r="V3772" s="126">
        <v>68</v>
      </c>
      <c r="W3772" s="126">
        <v>25</v>
      </c>
      <c r="X3772" s="126">
        <v>5288.35</v>
      </c>
      <c r="Y3772" s="126" t="s">
        <v>74</v>
      </c>
      <c r="Z3772" s="126"/>
      <c r="AA3772" s="133" t="s">
        <v>85</v>
      </c>
      <c r="AE3772" t="str">
        <f>IF(P3772&gt;U3772,"XXXX","")</f>
        <v/>
      </c>
    </row>
    <row r="3773" spans="1:31" x14ac:dyDescent="0.2">
      <c r="A3773" s="140"/>
      <c r="B3773" s="127"/>
      <c r="C3773" s="127"/>
      <c r="D3773" s="144"/>
      <c r="E3773" s="127"/>
      <c r="F3773" s="127"/>
      <c r="G3773" s="127"/>
      <c r="H3773" s="127"/>
      <c r="I3773" s="127"/>
      <c r="J3773" s="137"/>
      <c r="K3773" s="103" t="s">
        <v>13</v>
      </c>
      <c r="L3773" s="104" t="s">
        <v>60</v>
      </c>
      <c r="M3773" s="112" t="s">
        <v>67</v>
      </c>
      <c r="N3773" s="105">
        <v>240</v>
      </c>
      <c r="O3773" s="105">
        <v>3</v>
      </c>
      <c r="P3773" s="105">
        <v>5</v>
      </c>
      <c r="Q3773" s="105">
        <v>90</v>
      </c>
      <c r="R3773" s="106">
        <v>30</v>
      </c>
      <c r="S3773" s="127"/>
      <c r="T3773" s="127"/>
      <c r="U3773" s="127"/>
      <c r="V3773" s="127"/>
      <c r="W3773" s="127"/>
      <c r="X3773" s="127"/>
      <c r="Y3773" s="127"/>
      <c r="Z3773" s="127"/>
      <c r="AA3773" s="134"/>
    </row>
    <row r="3774" spans="1:31" ht="13.5" thickBot="1" x14ac:dyDescent="0.25">
      <c r="A3774" s="141"/>
      <c r="B3774" s="128"/>
      <c r="C3774" s="128"/>
      <c r="D3774" s="145"/>
      <c r="E3774" s="128"/>
      <c r="F3774" s="128"/>
      <c r="G3774" s="128"/>
      <c r="H3774" s="128"/>
      <c r="I3774" s="128"/>
      <c r="J3774" s="138"/>
      <c r="K3774" s="107" t="s">
        <v>14</v>
      </c>
      <c r="L3774" s="108" t="s">
        <v>60</v>
      </c>
      <c r="M3774" s="113" t="s">
        <v>187</v>
      </c>
      <c r="N3774" s="109">
        <v>240</v>
      </c>
      <c r="O3774" s="109">
        <v>3</v>
      </c>
      <c r="P3774" s="109">
        <v>5</v>
      </c>
      <c r="Q3774" s="109" t="s">
        <v>202</v>
      </c>
      <c r="R3774" s="110"/>
      <c r="S3774" s="128"/>
      <c r="T3774" s="128"/>
      <c r="U3774" s="128"/>
      <c r="V3774" s="128"/>
      <c r="W3774" s="128"/>
      <c r="X3774" s="128"/>
      <c r="Y3774" s="128"/>
      <c r="Z3774" s="128"/>
      <c r="AA3774" s="135"/>
    </row>
    <row r="3775" spans="1:31" x14ac:dyDescent="0.2">
      <c r="A3775" s="139" t="s">
        <v>1476</v>
      </c>
      <c r="B3775" s="126" t="s">
        <v>76</v>
      </c>
      <c r="C3775" s="142">
        <v>43666</v>
      </c>
      <c r="D3775" s="143" t="s">
        <v>78</v>
      </c>
      <c r="E3775" s="126"/>
      <c r="F3775" s="126"/>
      <c r="G3775" s="126"/>
      <c r="H3775" s="126"/>
      <c r="I3775" s="126"/>
      <c r="J3775" s="136" t="s">
        <v>79</v>
      </c>
      <c r="K3775" s="100" t="s">
        <v>23</v>
      </c>
      <c r="L3775" s="93" t="s">
        <v>60</v>
      </c>
      <c r="M3775" s="111" t="s">
        <v>190</v>
      </c>
      <c r="N3775" s="101">
        <v>240</v>
      </c>
      <c r="O3775" s="101">
        <v>3</v>
      </c>
      <c r="P3775" s="101">
        <v>100</v>
      </c>
      <c r="Q3775" s="101">
        <v>100</v>
      </c>
      <c r="R3775" s="102"/>
      <c r="S3775" s="126" t="s">
        <v>71</v>
      </c>
      <c r="T3775" s="126">
        <v>3</v>
      </c>
      <c r="U3775" s="126">
        <v>100</v>
      </c>
      <c r="V3775" s="126">
        <v>68</v>
      </c>
      <c r="W3775" s="126">
        <v>25</v>
      </c>
      <c r="X3775" s="126">
        <v>5288.35</v>
      </c>
      <c r="Y3775" s="126" t="s">
        <v>74</v>
      </c>
      <c r="Z3775" s="126"/>
      <c r="AA3775" s="133" t="s">
        <v>85</v>
      </c>
      <c r="AE3775" t="str">
        <f>IF(P3775&gt;U3775,"XXXX","")</f>
        <v/>
      </c>
    </row>
    <row r="3776" spans="1:31" x14ac:dyDescent="0.2">
      <c r="A3776" s="140"/>
      <c r="B3776" s="127"/>
      <c r="C3776" s="127"/>
      <c r="D3776" s="144"/>
      <c r="E3776" s="127"/>
      <c r="F3776" s="127"/>
      <c r="G3776" s="127"/>
      <c r="H3776" s="127"/>
      <c r="I3776" s="127"/>
      <c r="J3776" s="137"/>
      <c r="K3776" s="103" t="s">
        <v>13</v>
      </c>
      <c r="L3776" s="104" t="s">
        <v>60</v>
      </c>
      <c r="M3776" s="112" t="s">
        <v>67</v>
      </c>
      <c r="N3776" s="105">
        <v>240</v>
      </c>
      <c r="O3776" s="105">
        <v>3</v>
      </c>
      <c r="P3776" s="105">
        <v>5</v>
      </c>
      <c r="Q3776" s="105">
        <v>90</v>
      </c>
      <c r="R3776" s="106">
        <v>30</v>
      </c>
      <c r="S3776" s="127"/>
      <c r="T3776" s="127"/>
      <c r="U3776" s="127"/>
      <c r="V3776" s="127"/>
      <c r="W3776" s="127"/>
      <c r="X3776" s="127"/>
      <c r="Y3776" s="127"/>
      <c r="Z3776" s="127"/>
      <c r="AA3776" s="134"/>
    </row>
    <row r="3777" spans="1:31" ht="13.5" thickBot="1" x14ac:dyDescent="0.25">
      <c r="A3777" s="141"/>
      <c r="B3777" s="128"/>
      <c r="C3777" s="128"/>
      <c r="D3777" s="145"/>
      <c r="E3777" s="128"/>
      <c r="F3777" s="128"/>
      <c r="G3777" s="128"/>
      <c r="H3777" s="128"/>
      <c r="I3777" s="128"/>
      <c r="J3777" s="138"/>
      <c r="K3777" s="107" t="s">
        <v>14</v>
      </c>
      <c r="L3777" s="108" t="s">
        <v>60</v>
      </c>
      <c r="M3777" s="113" t="s">
        <v>187</v>
      </c>
      <c r="N3777" s="109">
        <v>240</v>
      </c>
      <c r="O3777" s="109">
        <v>3</v>
      </c>
      <c r="P3777" s="109">
        <v>5</v>
      </c>
      <c r="Q3777" s="109" t="s">
        <v>202</v>
      </c>
      <c r="R3777" s="110"/>
      <c r="S3777" s="128"/>
      <c r="T3777" s="128"/>
      <c r="U3777" s="128"/>
      <c r="V3777" s="128"/>
      <c r="W3777" s="128"/>
      <c r="X3777" s="128"/>
      <c r="Y3777" s="128"/>
      <c r="Z3777" s="128"/>
      <c r="AA3777" s="135"/>
    </row>
    <row r="3778" spans="1:31" x14ac:dyDescent="0.2">
      <c r="A3778" s="139" t="s">
        <v>1477</v>
      </c>
      <c r="B3778" s="126" t="s">
        <v>76</v>
      </c>
      <c r="C3778" s="142">
        <v>43666</v>
      </c>
      <c r="D3778" s="143" t="s">
        <v>78</v>
      </c>
      <c r="E3778" s="126"/>
      <c r="F3778" s="126"/>
      <c r="G3778" s="126"/>
      <c r="H3778" s="126"/>
      <c r="I3778" s="126"/>
      <c r="J3778" s="136" t="s">
        <v>79</v>
      </c>
      <c r="K3778" s="100" t="s">
        <v>23</v>
      </c>
      <c r="L3778" s="93" t="s">
        <v>60</v>
      </c>
      <c r="M3778" s="111" t="s">
        <v>190</v>
      </c>
      <c r="N3778" s="101">
        <v>240</v>
      </c>
      <c r="O3778" s="101">
        <v>3</v>
      </c>
      <c r="P3778" s="101">
        <v>100</v>
      </c>
      <c r="Q3778" s="101">
        <v>110</v>
      </c>
      <c r="R3778" s="102"/>
      <c r="S3778" s="126" t="s">
        <v>71</v>
      </c>
      <c r="T3778" s="126">
        <v>3</v>
      </c>
      <c r="U3778" s="126">
        <v>100</v>
      </c>
      <c r="V3778" s="126">
        <v>68</v>
      </c>
      <c r="W3778" s="126">
        <v>25</v>
      </c>
      <c r="X3778" s="126">
        <v>5288.35</v>
      </c>
      <c r="Y3778" s="126" t="s">
        <v>74</v>
      </c>
      <c r="Z3778" s="126"/>
      <c r="AA3778" s="133" t="s">
        <v>85</v>
      </c>
      <c r="AE3778" t="str">
        <f>IF(P3778&gt;U3778,"XXXX","")</f>
        <v/>
      </c>
    </row>
    <row r="3779" spans="1:31" x14ac:dyDescent="0.2">
      <c r="A3779" s="140"/>
      <c r="B3779" s="127"/>
      <c r="C3779" s="127"/>
      <c r="D3779" s="144"/>
      <c r="E3779" s="127"/>
      <c r="F3779" s="127"/>
      <c r="G3779" s="127"/>
      <c r="H3779" s="127"/>
      <c r="I3779" s="127"/>
      <c r="J3779" s="137"/>
      <c r="K3779" s="103" t="s">
        <v>13</v>
      </c>
      <c r="L3779" s="104" t="s">
        <v>60</v>
      </c>
      <c r="M3779" s="112" t="s">
        <v>67</v>
      </c>
      <c r="N3779" s="105">
        <v>240</v>
      </c>
      <c r="O3779" s="105">
        <v>3</v>
      </c>
      <c r="P3779" s="105">
        <v>5</v>
      </c>
      <c r="Q3779" s="105">
        <v>90</v>
      </c>
      <c r="R3779" s="106">
        <v>30</v>
      </c>
      <c r="S3779" s="127"/>
      <c r="T3779" s="127"/>
      <c r="U3779" s="127"/>
      <c r="V3779" s="127"/>
      <c r="W3779" s="127"/>
      <c r="X3779" s="127"/>
      <c r="Y3779" s="127"/>
      <c r="Z3779" s="127"/>
      <c r="AA3779" s="134"/>
    </row>
    <row r="3780" spans="1:31" ht="13.5" thickBot="1" x14ac:dyDescent="0.25">
      <c r="A3780" s="141"/>
      <c r="B3780" s="128"/>
      <c r="C3780" s="128"/>
      <c r="D3780" s="145"/>
      <c r="E3780" s="128"/>
      <c r="F3780" s="128"/>
      <c r="G3780" s="128"/>
      <c r="H3780" s="128"/>
      <c r="I3780" s="128"/>
      <c r="J3780" s="138"/>
      <c r="K3780" s="107" t="s">
        <v>14</v>
      </c>
      <c r="L3780" s="108" t="s">
        <v>60</v>
      </c>
      <c r="M3780" s="113" t="s">
        <v>187</v>
      </c>
      <c r="N3780" s="109">
        <v>240</v>
      </c>
      <c r="O3780" s="109">
        <v>3</v>
      </c>
      <c r="P3780" s="109">
        <v>5</v>
      </c>
      <c r="Q3780" s="109" t="s">
        <v>202</v>
      </c>
      <c r="R3780" s="110"/>
      <c r="S3780" s="128"/>
      <c r="T3780" s="128"/>
      <c r="U3780" s="128"/>
      <c r="V3780" s="128"/>
      <c r="W3780" s="128"/>
      <c r="X3780" s="128"/>
      <c r="Y3780" s="128"/>
      <c r="Z3780" s="128"/>
      <c r="AA3780" s="135"/>
    </row>
    <row r="3781" spans="1:31" x14ac:dyDescent="0.2">
      <c r="A3781" s="139" t="s">
        <v>1478</v>
      </c>
      <c r="B3781" s="126" t="s">
        <v>76</v>
      </c>
      <c r="C3781" s="142">
        <v>43666</v>
      </c>
      <c r="D3781" s="143" t="s">
        <v>78</v>
      </c>
      <c r="E3781" s="126"/>
      <c r="F3781" s="126"/>
      <c r="G3781" s="126"/>
      <c r="H3781" s="126"/>
      <c r="I3781" s="126"/>
      <c r="J3781" s="136" t="s">
        <v>79</v>
      </c>
      <c r="K3781" s="100" t="s">
        <v>23</v>
      </c>
      <c r="L3781" s="93" t="s">
        <v>60</v>
      </c>
      <c r="M3781" s="111" t="s">
        <v>190</v>
      </c>
      <c r="N3781" s="101">
        <v>240</v>
      </c>
      <c r="O3781" s="101">
        <v>3</v>
      </c>
      <c r="P3781" s="101">
        <v>100</v>
      </c>
      <c r="Q3781" s="101">
        <v>125</v>
      </c>
      <c r="R3781" s="102"/>
      <c r="S3781" s="126" t="s">
        <v>71</v>
      </c>
      <c r="T3781" s="126">
        <v>3</v>
      </c>
      <c r="U3781" s="126">
        <v>100</v>
      </c>
      <c r="V3781" s="126">
        <v>68</v>
      </c>
      <c r="W3781" s="126">
        <v>25</v>
      </c>
      <c r="X3781" s="126">
        <v>5288.35</v>
      </c>
      <c r="Y3781" s="126" t="s">
        <v>74</v>
      </c>
      <c r="Z3781" s="126"/>
      <c r="AA3781" s="133" t="s">
        <v>85</v>
      </c>
      <c r="AE3781" t="str">
        <f>IF(P3781&gt;U3781,"XXXX","")</f>
        <v/>
      </c>
    </row>
    <row r="3782" spans="1:31" x14ac:dyDescent="0.2">
      <c r="A3782" s="140"/>
      <c r="B3782" s="127"/>
      <c r="C3782" s="127"/>
      <c r="D3782" s="144"/>
      <c r="E3782" s="127"/>
      <c r="F3782" s="127"/>
      <c r="G3782" s="127"/>
      <c r="H3782" s="127"/>
      <c r="I3782" s="127"/>
      <c r="J3782" s="137"/>
      <c r="K3782" s="103" t="s">
        <v>13</v>
      </c>
      <c r="L3782" s="104" t="s">
        <v>60</v>
      </c>
      <c r="M3782" s="112" t="s">
        <v>67</v>
      </c>
      <c r="N3782" s="105">
        <v>240</v>
      </c>
      <c r="O3782" s="105">
        <v>3</v>
      </c>
      <c r="P3782" s="105">
        <v>5</v>
      </c>
      <c r="Q3782" s="105">
        <v>90</v>
      </c>
      <c r="R3782" s="106">
        <v>30</v>
      </c>
      <c r="S3782" s="127"/>
      <c r="T3782" s="127"/>
      <c r="U3782" s="127"/>
      <c r="V3782" s="127"/>
      <c r="W3782" s="127"/>
      <c r="X3782" s="127"/>
      <c r="Y3782" s="127"/>
      <c r="Z3782" s="127"/>
      <c r="AA3782" s="134"/>
    </row>
    <row r="3783" spans="1:31" ht="13.5" thickBot="1" x14ac:dyDescent="0.25">
      <c r="A3783" s="141"/>
      <c r="B3783" s="128"/>
      <c r="C3783" s="128"/>
      <c r="D3783" s="145"/>
      <c r="E3783" s="128"/>
      <c r="F3783" s="128"/>
      <c r="G3783" s="128"/>
      <c r="H3783" s="128"/>
      <c r="I3783" s="128"/>
      <c r="J3783" s="138"/>
      <c r="K3783" s="107" t="s">
        <v>14</v>
      </c>
      <c r="L3783" s="108" t="s">
        <v>60</v>
      </c>
      <c r="M3783" s="113" t="s">
        <v>187</v>
      </c>
      <c r="N3783" s="109">
        <v>240</v>
      </c>
      <c r="O3783" s="109">
        <v>3</v>
      </c>
      <c r="P3783" s="109">
        <v>5</v>
      </c>
      <c r="Q3783" s="109" t="s">
        <v>202</v>
      </c>
      <c r="R3783" s="110"/>
      <c r="S3783" s="128"/>
      <c r="T3783" s="128"/>
      <c r="U3783" s="128"/>
      <c r="V3783" s="128"/>
      <c r="W3783" s="128"/>
      <c r="X3783" s="128"/>
      <c r="Y3783" s="128"/>
      <c r="Z3783" s="128"/>
      <c r="AA3783" s="135"/>
    </row>
    <row r="3784" spans="1:31" x14ac:dyDescent="0.2">
      <c r="A3784" s="139" t="s">
        <v>1479</v>
      </c>
      <c r="B3784" s="126" t="s">
        <v>76</v>
      </c>
      <c r="C3784" s="142">
        <v>43666</v>
      </c>
      <c r="D3784" s="143" t="s">
        <v>78</v>
      </c>
      <c r="E3784" s="126"/>
      <c r="F3784" s="126"/>
      <c r="G3784" s="126"/>
      <c r="H3784" s="126"/>
      <c r="I3784" s="126"/>
      <c r="J3784" s="136" t="s">
        <v>79</v>
      </c>
      <c r="K3784" s="100" t="s">
        <v>23</v>
      </c>
      <c r="L3784" s="93" t="s">
        <v>60</v>
      </c>
      <c r="M3784" s="111" t="s">
        <v>190</v>
      </c>
      <c r="N3784" s="101">
        <v>240</v>
      </c>
      <c r="O3784" s="101">
        <v>3</v>
      </c>
      <c r="P3784" s="101">
        <v>100</v>
      </c>
      <c r="Q3784" s="101">
        <v>100</v>
      </c>
      <c r="R3784" s="102"/>
      <c r="S3784" s="126" t="s">
        <v>71</v>
      </c>
      <c r="T3784" s="126">
        <v>3</v>
      </c>
      <c r="U3784" s="126">
        <v>100</v>
      </c>
      <c r="V3784" s="126">
        <v>80</v>
      </c>
      <c r="W3784" s="126">
        <v>30</v>
      </c>
      <c r="X3784" s="126">
        <v>5288.35</v>
      </c>
      <c r="Y3784" s="126" t="s">
        <v>74</v>
      </c>
      <c r="Z3784" s="126"/>
      <c r="AA3784" s="133" t="s">
        <v>85</v>
      </c>
      <c r="AE3784" t="str">
        <f>IF(P3784&gt;U3784,"XXXX","")</f>
        <v/>
      </c>
    </row>
    <row r="3785" spans="1:31" x14ac:dyDescent="0.2">
      <c r="A3785" s="140"/>
      <c r="B3785" s="127"/>
      <c r="C3785" s="127"/>
      <c r="D3785" s="144"/>
      <c r="E3785" s="127"/>
      <c r="F3785" s="127"/>
      <c r="G3785" s="127"/>
      <c r="H3785" s="127"/>
      <c r="I3785" s="127"/>
      <c r="J3785" s="137"/>
      <c r="K3785" s="103" t="s">
        <v>13</v>
      </c>
      <c r="L3785" s="104" t="s">
        <v>60</v>
      </c>
      <c r="M3785" s="112" t="s">
        <v>67</v>
      </c>
      <c r="N3785" s="105">
        <v>240</v>
      </c>
      <c r="O3785" s="105">
        <v>3</v>
      </c>
      <c r="P3785" s="105">
        <v>5</v>
      </c>
      <c r="Q3785" s="105">
        <v>90</v>
      </c>
      <c r="R3785" s="106">
        <v>30</v>
      </c>
      <c r="S3785" s="127"/>
      <c r="T3785" s="127"/>
      <c r="U3785" s="127"/>
      <c r="V3785" s="127"/>
      <c r="W3785" s="127"/>
      <c r="X3785" s="127"/>
      <c r="Y3785" s="127"/>
      <c r="Z3785" s="127"/>
      <c r="AA3785" s="134"/>
    </row>
    <row r="3786" spans="1:31" ht="13.5" thickBot="1" x14ac:dyDescent="0.25">
      <c r="A3786" s="141"/>
      <c r="B3786" s="128"/>
      <c r="C3786" s="128"/>
      <c r="D3786" s="145"/>
      <c r="E3786" s="128"/>
      <c r="F3786" s="128"/>
      <c r="G3786" s="128"/>
      <c r="H3786" s="128"/>
      <c r="I3786" s="128"/>
      <c r="J3786" s="138"/>
      <c r="K3786" s="107" t="s">
        <v>14</v>
      </c>
      <c r="L3786" s="108" t="s">
        <v>60</v>
      </c>
      <c r="M3786" s="113" t="s">
        <v>187</v>
      </c>
      <c r="N3786" s="109">
        <v>240</v>
      </c>
      <c r="O3786" s="109">
        <v>3</v>
      </c>
      <c r="P3786" s="109">
        <v>5</v>
      </c>
      <c r="Q3786" s="109" t="s">
        <v>202</v>
      </c>
      <c r="R3786" s="110"/>
      <c r="S3786" s="128"/>
      <c r="T3786" s="128"/>
      <c r="U3786" s="128"/>
      <c r="V3786" s="128"/>
      <c r="W3786" s="128"/>
      <c r="X3786" s="128"/>
      <c r="Y3786" s="128"/>
      <c r="Z3786" s="128"/>
      <c r="AA3786" s="135"/>
    </row>
    <row r="3787" spans="1:31" x14ac:dyDescent="0.2">
      <c r="A3787" s="139" t="s">
        <v>1480</v>
      </c>
      <c r="B3787" s="126" t="s">
        <v>76</v>
      </c>
      <c r="C3787" s="142">
        <v>43666</v>
      </c>
      <c r="D3787" s="143" t="s">
        <v>78</v>
      </c>
      <c r="E3787" s="126"/>
      <c r="F3787" s="126"/>
      <c r="G3787" s="126"/>
      <c r="H3787" s="126"/>
      <c r="I3787" s="126"/>
      <c r="J3787" s="136" t="s">
        <v>79</v>
      </c>
      <c r="K3787" s="100" t="s">
        <v>23</v>
      </c>
      <c r="L3787" s="93" t="s">
        <v>60</v>
      </c>
      <c r="M3787" s="111" t="s">
        <v>190</v>
      </c>
      <c r="N3787" s="101">
        <v>240</v>
      </c>
      <c r="O3787" s="101">
        <v>3</v>
      </c>
      <c r="P3787" s="101">
        <v>100</v>
      </c>
      <c r="Q3787" s="101">
        <v>110</v>
      </c>
      <c r="R3787" s="102"/>
      <c r="S3787" s="126" t="s">
        <v>71</v>
      </c>
      <c r="T3787" s="126">
        <v>3</v>
      </c>
      <c r="U3787" s="126">
        <v>100</v>
      </c>
      <c r="V3787" s="126">
        <v>80</v>
      </c>
      <c r="W3787" s="126">
        <v>30</v>
      </c>
      <c r="X3787" s="126">
        <v>5288.35</v>
      </c>
      <c r="Y3787" s="126" t="s">
        <v>74</v>
      </c>
      <c r="Z3787" s="126"/>
      <c r="AA3787" s="133" t="s">
        <v>85</v>
      </c>
      <c r="AE3787" t="str">
        <f>IF(P3787&gt;U3787,"XXXX","")</f>
        <v/>
      </c>
    </row>
    <row r="3788" spans="1:31" x14ac:dyDescent="0.2">
      <c r="A3788" s="140"/>
      <c r="B3788" s="127"/>
      <c r="C3788" s="127"/>
      <c r="D3788" s="144"/>
      <c r="E3788" s="127"/>
      <c r="F3788" s="127"/>
      <c r="G3788" s="127"/>
      <c r="H3788" s="127"/>
      <c r="I3788" s="127"/>
      <c r="J3788" s="137"/>
      <c r="K3788" s="103" t="s">
        <v>13</v>
      </c>
      <c r="L3788" s="104" t="s">
        <v>60</v>
      </c>
      <c r="M3788" s="112" t="s">
        <v>67</v>
      </c>
      <c r="N3788" s="105">
        <v>240</v>
      </c>
      <c r="O3788" s="105">
        <v>3</v>
      </c>
      <c r="P3788" s="105">
        <v>5</v>
      </c>
      <c r="Q3788" s="105">
        <v>90</v>
      </c>
      <c r="R3788" s="106">
        <v>30</v>
      </c>
      <c r="S3788" s="127"/>
      <c r="T3788" s="127"/>
      <c r="U3788" s="127"/>
      <c r="V3788" s="127"/>
      <c r="W3788" s="127"/>
      <c r="X3788" s="127"/>
      <c r="Y3788" s="127"/>
      <c r="Z3788" s="127"/>
      <c r="AA3788" s="134"/>
    </row>
    <row r="3789" spans="1:31" ht="13.5" thickBot="1" x14ac:dyDescent="0.25">
      <c r="A3789" s="141"/>
      <c r="B3789" s="128"/>
      <c r="C3789" s="128"/>
      <c r="D3789" s="145"/>
      <c r="E3789" s="128"/>
      <c r="F3789" s="128"/>
      <c r="G3789" s="128"/>
      <c r="H3789" s="128"/>
      <c r="I3789" s="128"/>
      <c r="J3789" s="138"/>
      <c r="K3789" s="107" t="s">
        <v>14</v>
      </c>
      <c r="L3789" s="108" t="s">
        <v>60</v>
      </c>
      <c r="M3789" s="113" t="s">
        <v>187</v>
      </c>
      <c r="N3789" s="109">
        <v>240</v>
      </c>
      <c r="O3789" s="109">
        <v>3</v>
      </c>
      <c r="P3789" s="109">
        <v>5</v>
      </c>
      <c r="Q3789" s="109" t="s">
        <v>202</v>
      </c>
      <c r="R3789" s="110"/>
      <c r="S3789" s="128"/>
      <c r="T3789" s="128"/>
      <c r="U3789" s="128"/>
      <c r="V3789" s="128"/>
      <c r="W3789" s="128"/>
      <c r="X3789" s="128"/>
      <c r="Y3789" s="128"/>
      <c r="Z3789" s="128"/>
      <c r="AA3789" s="135"/>
    </row>
    <row r="3790" spans="1:31" x14ac:dyDescent="0.2">
      <c r="A3790" s="139" t="s">
        <v>1481</v>
      </c>
      <c r="B3790" s="126" t="s">
        <v>76</v>
      </c>
      <c r="C3790" s="142">
        <v>43666</v>
      </c>
      <c r="D3790" s="143" t="s">
        <v>78</v>
      </c>
      <c r="E3790" s="126"/>
      <c r="F3790" s="126"/>
      <c r="G3790" s="126"/>
      <c r="H3790" s="126"/>
      <c r="I3790" s="126"/>
      <c r="J3790" s="136" t="s">
        <v>79</v>
      </c>
      <c r="K3790" s="100" t="s">
        <v>23</v>
      </c>
      <c r="L3790" s="93" t="s">
        <v>60</v>
      </c>
      <c r="M3790" s="111" t="s">
        <v>190</v>
      </c>
      <c r="N3790" s="101">
        <v>240</v>
      </c>
      <c r="O3790" s="101">
        <v>3</v>
      </c>
      <c r="P3790" s="101">
        <v>100</v>
      </c>
      <c r="Q3790" s="101">
        <v>125</v>
      </c>
      <c r="R3790" s="102"/>
      <c r="S3790" s="126" t="s">
        <v>71</v>
      </c>
      <c r="T3790" s="126">
        <v>3</v>
      </c>
      <c r="U3790" s="126">
        <v>100</v>
      </c>
      <c r="V3790" s="126">
        <v>80</v>
      </c>
      <c r="W3790" s="126">
        <v>30</v>
      </c>
      <c r="X3790" s="126">
        <v>5288.35</v>
      </c>
      <c r="Y3790" s="126" t="s">
        <v>74</v>
      </c>
      <c r="Z3790" s="126"/>
      <c r="AA3790" s="133" t="s">
        <v>85</v>
      </c>
      <c r="AE3790" t="str">
        <f>IF(P3790&gt;U3790,"XXXX","")</f>
        <v/>
      </c>
    </row>
    <row r="3791" spans="1:31" x14ac:dyDescent="0.2">
      <c r="A3791" s="140"/>
      <c r="B3791" s="127"/>
      <c r="C3791" s="127"/>
      <c r="D3791" s="144"/>
      <c r="E3791" s="127"/>
      <c r="F3791" s="127"/>
      <c r="G3791" s="127"/>
      <c r="H3791" s="127"/>
      <c r="I3791" s="127"/>
      <c r="J3791" s="137"/>
      <c r="K3791" s="103" t="s">
        <v>13</v>
      </c>
      <c r="L3791" s="104" t="s">
        <v>60</v>
      </c>
      <c r="M3791" s="112" t="s">
        <v>67</v>
      </c>
      <c r="N3791" s="105">
        <v>240</v>
      </c>
      <c r="O3791" s="105">
        <v>3</v>
      </c>
      <c r="P3791" s="105">
        <v>5</v>
      </c>
      <c r="Q3791" s="105">
        <v>90</v>
      </c>
      <c r="R3791" s="106">
        <v>30</v>
      </c>
      <c r="S3791" s="127"/>
      <c r="T3791" s="127"/>
      <c r="U3791" s="127"/>
      <c r="V3791" s="127"/>
      <c r="W3791" s="127"/>
      <c r="X3791" s="127"/>
      <c r="Y3791" s="127"/>
      <c r="Z3791" s="127"/>
      <c r="AA3791" s="134"/>
    </row>
    <row r="3792" spans="1:31" ht="13.5" thickBot="1" x14ac:dyDescent="0.25">
      <c r="A3792" s="141"/>
      <c r="B3792" s="128"/>
      <c r="C3792" s="128"/>
      <c r="D3792" s="145"/>
      <c r="E3792" s="128"/>
      <c r="F3792" s="128"/>
      <c r="G3792" s="128"/>
      <c r="H3792" s="128"/>
      <c r="I3792" s="128"/>
      <c r="J3792" s="138"/>
      <c r="K3792" s="107" t="s">
        <v>14</v>
      </c>
      <c r="L3792" s="108" t="s">
        <v>60</v>
      </c>
      <c r="M3792" s="113" t="s">
        <v>187</v>
      </c>
      <c r="N3792" s="109">
        <v>240</v>
      </c>
      <c r="O3792" s="109">
        <v>3</v>
      </c>
      <c r="P3792" s="109">
        <v>5</v>
      </c>
      <c r="Q3792" s="109" t="s">
        <v>202</v>
      </c>
      <c r="R3792" s="110"/>
      <c r="S3792" s="128"/>
      <c r="T3792" s="128"/>
      <c r="U3792" s="128"/>
      <c r="V3792" s="128"/>
      <c r="W3792" s="128"/>
      <c r="X3792" s="128"/>
      <c r="Y3792" s="128"/>
      <c r="Z3792" s="128"/>
      <c r="AA3792" s="135"/>
    </row>
    <row r="3793" spans="1:31" x14ac:dyDescent="0.2">
      <c r="A3793" s="139" t="s">
        <v>1482</v>
      </c>
      <c r="B3793" s="126" t="s">
        <v>76</v>
      </c>
      <c r="C3793" s="142">
        <v>43666</v>
      </c>
      <c r="D3793" s="143" t="s">
        <v>78</v>
      </c>
      <c r="E3793" s="126"/>
      <c r="F3793" s="126"/>
      <c r="G3793" s="126"/>
      <c r="H3793" s="126"/>
      <c r="I3793" s="126"/>
      <c r="J3793" s="136" t="s">
        <v>79</v>
      </c>
      <c r="K3793" s="100" t="s">
        <v>23</v>
      </c>
      <c r="L3793" s="93" t="s">
        <v>60</v>
      </c>
      <c r="M3793" s="111" t="s">
        <v>190</v>
      </c>
      <c r="N3793" s="101">
        <v>480</v>
      </c>
      <c r="O3793" s="101">
        <v>3</v>
      </c>
      <c r="P3793" s="101">
        <v>35</v>
      </c>
      <c r="Q3793" s="101">
        <v>50</v>
      </c>
      <c r="R3793" s="102"/>
      <c r="S3793" s="126" t="s">
        <v>72</v>
      </c>
      <c r="T3793" s="126">
        <v>3</v>
      </c>
      <c r="U3793" s="126">
        <v>35</v>
      </c>
      <c r="V3793" s="126">
        <v>40</v>
      </c>
      <c r="W3793" s="126">
        <v>30</v>
      </c>
      <c r="X3793" s="126">
        <v>5288.35</v>
      </c>
      <c r="Y3793" s="126" t="s">
        <v>74</v>
      </c>
      <c r="Z3793" s="126"/>
      <c r="AA3793" s="133" t="s">
        <v>85</v>
      </c>
      <c r="AE3793" t="str">
        <f>IF(P3793&gt;U3793,"XXXX","")</f>
        <v/>
      </c>
    </row>
    <row r="3794" spans="1:31" x14ac:dyDescent="0.2">
      <c r="A3794" s="140"/>
      <c r="B3794" s="127"/>
      <c r="C3794" s="127"/>
      <c r="D3794" s="144"/>
      <c r="E3794" s="127"/>
      <c r="F3794" s="127"/>
      <c r="G3794" s="127"/>
      <c r="H3794" s="127"/>
      <c r="I3794" s="127"/>
      <c r="J3794" s="137"/>
      <c r="K3794" s="103" t="s">
        <v>13</v>
      </c>
      <c r="L3794" s="104" t="s">
        <v>60</v>
      </c>
      <c r="M3794" s="112" t="s">
        <v>67</v>
      </c>
      <c r="N3794" s="105">
        <v>480</v>
      </c>
      <c r="O3794" s="105">
        <v>3</v>
      </c>
      <c r="P3794" s="105">
        <v>5</v>
      </c>
      <c r="Q3794" s="105">
        <v>90</v>
      </c>
      <c r="R3794" s="106">
        <v>50</v>
      </c>
      <c r="S3794" s="127"/>
      <c r="T3794" s="127"/>
      <c r="U3794" s="127"/>
      <c r="V3794" s="127"/>
      <c r="W3794" s="127"/>
      <c r="X3794" s="127"/>
      <c r="Y3794" s="127"/>
      <c r="Z3794" s="127"/>
      <c r="AA3794" s="134"/>
    </row>
    <row r="3795" spans="1:31" ht="13.5" thickBot="1" x14ac:dyDescent="0.25">
      <c r="A3795" s="141"/>
      <c r="B3795" s="128"/>
      <c r="C3795" s="128"/>
      <c r="D3795" s="145"/>
      <c r="E3795" s="128"/>
      <c r="F3795" s="128"/>
      <c r="G3795" s="128"/>
      <c r="H3795" s="128"/>
      <c r="I3795" s="128"/>
      <c r="J3795" s="138"/>
      <c r="K3795" s="107" t="s">
        <v>14</v>
      </c>
      <c r="L3795" s="108" t="s">
        <v>60</v>
      </c>
      <c r="M3795" s="113" t="s">
        <v>186</v>
      </c>
      <c r="N3795" s="109">
        <v>480</v>
      </c>
      <c r="O3795" s="109">
        <v>3</v>
      </c>
      <c r="P3795" s="109">
        <v>5</v>
      </c>
      <c r="Q3795" s="109" t="s">
        <v>201</v>
      </c>
      <c r="R3795" s="110"/>
      <c r="S3795" s="128"/>
      <c r="T3795" s="128"/>
      <c r="U3795" s="128"/>
      <c r="V3795" s="128"/>
      <c r="W3795" s="128"/>
      <c r="X3795" s="128"/>
      <c r="Y3795" s="128"/>
      <c r="Z3795" s="128"/>
      <c r="AA3795" s="135"/>
    </row>
    <row r="3796" spans="1:31" x14ac:dyDescent="0.2">
      <c r="A3796" s="139" t="s">
        <v>1483</v>
      </c>
      <c r="B3796" s="126" t="s">
        <v>76</v>
      </c>
      <c r="C3796" s="142">
        <v>43666</v>
      </c>
      <c r="D3796" s="143" t="s">
        <v>78</v>
      </c>
      <c r="E3796" s="126"/>
      <c r="F3796" s="126"/>
      <c r="G3796" s="126"/>
      <c r="H3796" s="126"/>
      <c r="I3796" s="126"/>
      <c r="J3796" s="136" t="s">
        <v>79</v>
      </c>
      <c r="K3796" s="100" t="s">
        <v>23</v>
      </c>
      <c r="L3796" s="93" t="s">
        <v>60</v>
      </c>
      <c r="M3796" s="111" t="s">
        <v>190</v>
      </c>
      <c r="N3796" s="101">
        <v>480</v>
      </c>
      <c r="O3796" s="101">
        <v>3</v>
      </c>
      <c r="P3796" s="101">
        <v>35</v>
      </c>
      <c r="Q3796" s="101">
        <v>60</v>
      </c>
      <c r="R3796" s="102"/>
      <c r="S3796" s="126" t="s">
        <v>72</v>
      </c>
      <c r="T3796" s="126">
        <v>3</v>
      </c>
      <c r="U3796" s="126">
        <v>35</v>
      </c>
      <c r="V3796" s="126">
        <v>40</v>
      </c>
      <c r="W3796" s="126">
        <v>30</v>
      </c>
      <c r="X3796" s="126">
        <v>5288.35</v>
      </c>
      <c r="Y3796" s="126" t="s">
        <v>74</v>
      </c>
      <c r="Z3796" s="126"/>
      <c r="AA3796" s="133" t="s">
        <v>85</v>
      </c>
      <c r="AE3796" t="str">
        <f>IF(P3796&gt;U3796,"XXXX","")</f>
        <v/>
      </c>
    </row>
    <row r="3797" spans="1:31" x14ac:dyDescent="0.2">
      <c r="A3797" s="140"/>
      <c r="B3797" s="127"/>
      <c r="C3797" s="127"/>
      <c r="D3797" s="144"/>
      <c r="E3797" s="127"/>
      <c r="F3797" s="127"/>
      <c r="G3797" s="127"/>
      <c r="H3797" s="127"/>
      <c r="I3797" s="127"/>
      <c r="J3797" s="137"/>
      <c r="K3797" s="103" t="s">
        <v>13</v>
      </c>
      <c r="L3797" s="104" t="s">
        <v>60</v>
      </c>
      <c r="M3797" s="112" t="s">
        <v>67</v>
      </c>
      <c r="N3797" s="105">
        <v>480</v>
      </c>
      <c r="O3797" s="105">
        <v>3</v>
      </c>
      <c r="P3797" s="105">
        <v>5</v>
      </c>
      <c r="Q3797" s="105">
        <v>90</v>
      </c>
      <c r="R3797" s="106">
        <v>50</v>
      </c>
      <c r="S3797" s="127"/>
      <c r="T3797" s="127"/>
      <c r="U3797" s="127"/>
      <c r="V3797" s="127"/>
      <c r="W3797" s="127"/>
      <c r="X3797" s="127"/>
      <c r="Y3797" s="127"/>
      <c r="Z3797" s="127"/>
      <c r="AA3797" s="134"/>
    </row>
    <row r="3798" spans="1:31" ht="13.5" thickBot="1" x14ac:dyDescent="0.25">
      <c r="A3798" s="141"/>
      <c r="B3798" s="128"/>
      <c r="C3798" s="128"/>
      <c r="D3798" s="145"/>
      <c r="E3798" s="128"/>
      <c r="F3798" s="128"/>
      <c r="G3798" s="128"/>
      <c r="H3798" s="128"/>
      <c r="I3798" s="128"/>
      <c r="J3798" s="138"/>
      <c r="K3798" s="107" t="s">
        <v>14</v>
      </c>
      <c r="L3798" s="108" t="s">
        <v>60</v>
      </c>
      <c r="M3798" s="113" t="s">
        <v>186</v>
      </c>
      <c r="N3798" s="109">
        <v>480</v>
      </c>
      <c r="O3798" s="109">
        <v>3</v>
      </c>
      <c r="P3798" s="109">
        <v>5</v>
      </c>
      <c r="Q3798" s="109" t="s">
        <v>201</v>
      </c>
      <c r="R3798" s="110"/>
      <c r="S3798" s="128"/>
      <c r="T3798" s="128"/>
      <c r="U3798" s="128"/>
      <c r="V3798" s="128"/>
      <c r="W3798" s="128"/>
      <c r="X3798" s="128"/>
      <c r="Y3798" s="128"/>
      <c r="Z3798" s="128"/>
      <c r="AA3798" s="135"/>
    </row>
    <row r="3799" spans="1:31" x14ac:dyDescent="0.2">
      <c r="A3799" s="139" t="s">
        <v>1484</v>
      </c>
      <c r="B3799" s="126" t="s">
        <v>76</v>
      </c>
      <c r="C3799" s="142">
        <v>43666</v>
      </c>
      <c r="D3799" s="143" t="s">
        <v>78</v>
      </c>
      <c r="E3799" s="126"/>
      <c r="F3799" s="126"/>
      <c r="G3799" s="126"/>
      <c r="H3799" s="126"/>
      <c r="I3799" s="126"/>
      <c r="J3799" s="136" t="s">
        <v>79</v>
      </c>
      <c r="K3799" s="100" t="s">
        <v>23</v>
      </c>
      <c r="L3799" s="93" t="s">
        <v>60</v>
      </c>
      <c r="M3799" s="111" t="s">
        <v>190</v>
      </c>
      <c r="N3799" s="101">
        <v>480</v>
      </c>
      <c r="O3799" s="101">
        <v>3</v>
      </c>
      <c r="P3799" s="101">
        <v>35</v>
      </c>
      <c r="Q3799" s="101">
        <v>70</v>
      </c>
      <c r="R3799" s="102"/>
      <c r="S3799" s="126" t="s">
        <v>72</v>
      </c>
      <c r="T3799" s="126">
        <v>3</v>
      </c>
      <c r="U3799" s="126">
        <v>35</v>
      </c>
      <c r="V3799" s="126">
        <v>40</v>
      </c>
      <c r="W3799" s="126">
        <v>30</v>
      </c>
      <c r="X3799" s="126">
        <v>5288.35</v>
      </c>
      <c r="Y3799" s="126" t="s">
        <v>74</v>
      </c>
      <c r="Z3799" s="126"/>
      <c r="AA3799" s="133" t="s">
        <v>85</v>
      </c>
      <c r="AE3799" t="str">
        <f>IF(P3799&gt;U3799,"XXXX","")</f>
        <v/>
      </c>
    </row>
    <row r="3800" spans="1:31" x14ac:dyDescent="0.2">
      <c r="A3800" s="140"/>
      <c r="B3800" s="127"/>
      <c r="C3800" s="127"/>
      <c r="D3800" s="144"/>
      <c r="E3800" s="127"/>
      <c r="F3800" s="127"/>
      <c r="G3800" s="127"/>
      <c r="H3800" s="127"/>
      <c r="I3800" s="127"/>
      <c r="J3800" s="137"/>
      <c r="K3800" s="103" t="s">
        <v>13</v>
      </c>
      <c r="L3800" s="104" t="s">
        <v>60</v>
      </c>
      <c r="M3800" s="112" t="s">
        <v>67</v>
      </c>
      <c r="N3800" s="105">
        <v>480</v>
      </c>
      <c r="O3800" s="105">
        <v>3</v>
      </c>
      <c r="P3800" s="105">
        <v>5</v>
      </c>
      <c r="Q3800" s="105">
        <v>90</v>
      </c>
      <c r="R3800" s="106">
        <v>50</v>
      </c>
      <c r="S3800" s="127"/>
      <c r="T3800" s="127"/>
      <c r="U3800" s="127"/>
      <c r="V3800" s="127"/>
      <c r="W3800" s="127"/>
      <c r="X3800" s="127"/>
      <c r="Y3800" s="127"/>
      <c r="Z3800" s="127"/>
      <c r="AA3800" s="134"/>
    </row>
    <row r="3801" spans="1:31" ht="13.5" thickBot="1" x14ac:dyDescent="0.25">
      <c r="A3801" s="141"/>
      <c r="B3801" s="128"/>
      <c r="C3801" s="128"/>
      <c r="D3801" s="145"/>
      <c r="E3801" s="128"/>
      <c r="F3801" s="128"/>
      <c r="G3801" s="128"/>
      <c r="H3801" s="128"/>
      <c r="I3801" s="128"/>
      <c r="J3801" s="138"/>
      <c r="K3801" s="107" t="s">
        <v>14</v>
      </c>
      <c r="L3801" s="108" t="s">
        <v>60</v>
      </c>
      <c r="M3801" s="113" t="s">
        <v>186</v>
      </c>
      <c r="N3801" s="109">
        <v>480</v>
      </c>
      <c r="O3801" s="109">
        <v>3</v>
      </c>
      <c r="P3801" s="109">
        <v>5</v>
      </c>
      <c r="Q3801" s="109" t="s">
        <v>201</v>
      </c>
      <c r="R3801" s="110"/>
      <c r="S3801" s="128"/>
      <c r="T3801" s="128"/>
      <c r="U3801" s="128"/>
      <c r="V3801" s="128"/>
      <c r="W3801" s="128"/>
      <c r="X3801" s="128"/>
      <c r="Y3801" s="128"/>
      <c r="Z3801" s="128"/>
      <c r="AA3801" s="135"/>
    </row>
    <row r="3802" spans="1:31" x14ac:dyDescent="0.2">
      <c r="A3802" s="139" t="s">
        <v>1485</v>
      </c>
      <c r="B3802" s="126" t="s">
        <v>76</v>
      </c>
      <c r="C3802" s="142">
        <v>43666</v>
      </c>
      <c r="D3802" s="143" t="s">
        <v>78</v>
      </c>
      <c r="E3802" s="126"/>
      <c r="F3802" s="126"/>
      <c r="G3802" s="126"/>
      <c r="H3802" s="126"/>
      <c r="I3802" s="126"/>
      <c r="J3802" s="136" t="s">
        <v>79</v>
      </c>
      <c r="K3802" s="100" t="s">
        <v>23</v>
      </c>
      <c r="L3802" s="93" t="s">
        <v>60</v>
      </c>
      <c r="M3802" s="111" t="s">
        <v>190</v>
      </c>
      <c r="N3802" s="101">
        <v>480</v>
      </c>
      <c r="O3802" s="101">
        <v>3</v>
      </c>
      <c r="P3802" s="101">
        <v>35</v>
      </c>
      <c r="Q3802" s="101">
        <v>80</v>
      </c>
      <c r="R3802" s="102"/>
      <c r="S3802" s="126" t="s">
        <v>72</v>
      </c>
      <c r="T3802" s="126">
        <v>3</v>
      </c>
      <c r="U3802" s="126">
        <v>35</v>
      </c>
      <c r="V3802" s="126">
        <v>40</v>
      </c>
      <c r="W3802" s="126">
        <v>30</v>
      </c>
      <c r="X3802" s="126">
        <v>5288.35</v>
      </c>
      <c r="Y3802" s="126" t="s">
        <v>74</v>
      </c>
      <c r="Z3802" s="126"/>
      <c r="AA3802" s="133" t="s">
        <v>85</v>
      </c>
      <c r="AE3802" t="str">
        <f>IF(P3802&gt;U3802,"XXXX","")</f>
        <v/>
      </c>
    </row>
    <row r="3803" spans="1:31" x14ac:dyDescent="0.2">
      <c r="A3803" s="140"/>
      <c r="B3803" s="127"/>
      <c r="C3803" s="127"/>
      <c r="D3803" s="144"/>
      <c r="E3803" s="127"/>
      <c r="F3803" s="127"/>
      <c r="G3803" s="127"/>
      <c r="H3803" s="127"/>
      <c r="I3803" s="127"/>
      <c r="J3803" s="137"/>
      <c r="K3803" s="103" t="s">
        <v>13</v>
      </c>
      <c r="L3803" s="104" t="s">
        <v>60</v>
      </c>
      <c r="M3803" s="112" t="s">
        <v>67</v>
      </c>
      <c r="N3803" s="105">
        <v>480</v>
      </c>
      <c r="O3803" s="105">
        <v>3</v>
      </c>
      <c r="P3803" s="105">
        <v>5</v>
      </c>
      <c r="Q3803" s="105">
        <v>90</v>
      </c>
      <c r="R3803" s="106">
        <v>50</v>
      </c>
      <c r="S3803" s="127"/>
      <c r="T3803" s="127"/>
      <c r="U3803" s="127"/>
      <c r="V3803" s="127"/>
      <c r="W3803" s="127"/>
      <c r="X3803" s="127"/>
      <c r="Y3803" s="127"/>
      <c r="Z3803" s="127"/>
      <c r="AA3803" s="134"/>
    </row>
    <row r="3804" spans="1:31" ht="13.5" thickBot="1" x14ac:dyDescent="0.25">
      <c r="A3804" s="141"/>
      <c r="B3804" s="128"/>
      <c r="C3804" s="128"/>
      <c r="D3804" s="145"/>
      <c r="E3804" s="128"/>
      <c r="F3804" s="128"/>
      <c r="G3804" s="128"/>
      <c r="H3804" s="128"/>
      <c r="I3804" s="128"/>
      <c r="J3804" s="138"/>
      <c r="K3804" s="107" t="s">
        <v>14</v>
      </c>
      <c r="L3804" s="108" t="s">
        <v>60</v>
      </c>
      <c r="M3804" s="113" t="s">
        <v>186</v>
      </c>
      <c r="N3804" s="109">
        <v>480</v>
      </c>
      <c r="O3804" s="109">
        <v>3</v>
      </c>
      <c r="P3804" s="109">
        <v>5</v>
      </c>
      <c r="Q3804" s="109" t="s">
        <v>201</v>
      </c>
      <c r="R3804" s="110"/>
      <c r="S3804" s="128"/>
      <c r="T3804" s="128"/>
      <c r="U3804" s="128"/>
      <c r="V3804" s="128"/>
      <c r="W3804" s="128"/>
      <c r="X3804" s="128"/>
      <c r="Y3804" s="128"/>
      <c r="Z3804" s="128"/>
      <c r="AA3804" s="135"/>
    </row>
    <row r="3805" spans="1:31" x14ac:dyDescent="0.2">
      <c r="A3805" s="139" t="s">
        <v>1486</v>
      </c>
      <c r="B3805" s="126" t="s">
        <v>76</v>
      </c>
      <c r="C3805" s="142">
        <v>43666</v>
      </c>
      <c r="D3805" s="143" t="s">
        <v>78</v>
      </c>
      <c r="E3805" s="126"/>
      <c r="F3805" s="126"/>
      <c r="G3805" s="126"/>
      <c r="H3805" s="126"/>
      <c r="I3805" s="126"/>
      <c r="J3805" s="136" t="s">
        <v>79</v>
      </c>
      <c r="K3805" s="100" t="s">
        <v>23</v>
      </c>
      <c r="L3805" s="93" t="s">
        <v>60</v>
      </c>
      <c r="M3805" s="111" t="s">
        <v>190</v>
      </c>
      <c r="N3805" s="101">
        <v>480</v>
      </c>
      <c r="O3805" s="101">
        <v>3</v>
      </c>
      <c r="P3805" s="101">
        <v>35</v>
      </c>
      <c r="Q3805" s="101">
        <v>90</v>
      </c>
      <c r="R3805" s="102"/>
      <c r="S3805" s="126" t="s">
        <v>72</v>
      </c>
      <c r="T3805" s="126">
        <v>3</v>
      </c>
      <c r="U3805" s="126">
        <v>35</v>
      </c>
      <c r="V3805" s="126">
        <v>40</v>
      </c>
      <c r="W3805" s="126">
        <v>30</v>
      </c>
      <c r="X3805" s="126">
        <v>5288.35</v>
      </c>
      <c r="Y3805" s="126" t="s">
        <v>74</v>
      </c>
      <c r="Z3805" s="126"/>
      <c r="AA3805" s="133" t="s">
        <v>85</v>
      </c>
      <c r="AE3805" t="str">
        <f>IF(P3805&gt;U3805,"XXXX","")</f>
        <v/>
      </c>
    </row>
    <row r="3806" spans="1:31" x14ac:dyDescent="0.2">
      <c r="A3806" s="140"/>
      <c r="B3806" s="127"/>
      <c r="C3806" s="127"/>
      <c r="D3806" s="144"/>
      <c r="E3806" s="127"/>
      <c r="F3806" s="127"/>
      <c r="G3806" s="127"/>
      <c r="H3806" s="127"/>
      <c r="I3806" s="127"/>
      <c r="J3806" s="137"/>
      <c r="K3806" s="103" t="s">
        <v>13</v>
      </c>
      <c r="L3806" s="104" t="s">
        <v>60</v>
      </c>
      <c r="M3806" s="112" t="s">
        <v>67</v>
      </c>
      <c r="N3806" s="105">
        <v>480</v>
      </c>
      <c r="O3806" s="105">
        <v>3</v>
      </c>
      <c r="P3806" s="105">
        <v>5</v>
      </c>
      <c r="Q3806" s="105">
        <v>90</v>
      </c>
      <c r="R3806" s="106">
        <v>50</v>
      </c>
      <c r="S3806" s="127"/>
      <c r="T3806" s="127"/>
      <c r="U3806" s="127"/>
      <c r="V3806" s="127"/>
      <c r="W3806" s="127"/>
      <c r="X3806" s="127"/>
      <c r="Y3806" s="127"/>
      <c r="Z3806" s="127"/>
      <c r="AA3806" s="134"/>
    </row>
    <row r="3807" spans="1:31" ht="13.5" thickBot="1" x14ac:dyDescent="0.25">
      <c r="A3807" s="141"/>
      <c r="B3807" s="128"/>
      <c r="C3807" s="128"/>
      <c r="D3807" s="145"/>
      <c r="E3807" s="128"/>
      <c r="F3807" s="128"/>
      <c r="G3807" s="128"/>
      <c r="H3807" s="128"/>
      <c r="I3807" s="128"/>
      <c r="J3807" s="138"/>
      <c r="K3807" s="107" t="s">
        <v>14</v>
      </c>
      <c r="L3807" s="108" t="s">
        <v>60</v>
      </c>
      <c r="M3807" s="113" t="s">
        <v>186</v>
      </c>
      <c r="N3807" s="109">
        <v>480</v>
      </c>
      <c r="O3807" s="109">
        <v>3</v>
      </c>
      <c r="P3807" s="109">
        <v>5</v>
      </c>
      <c r="Q3807" s="109" t="s">
        <v>201</v>
      </c>
      <c r="R3807" s="110"/>
      <c r="S3807" s="128"/>
      <c r="T3807" s="128"/>
      <c r="U3807" s="128"/>
      <c r="V3807" s="128"/>
      <c r="W3807" s="128"/>
      <c r="X3807" s="128"/>
      <c r="Y3807" s="128"/>
      <c r="Z3807" s="128"/>
      <c r="AA3807" s="135"/>
    </row>
    <row r="3808" spans="1:31" x14ac:dyDescent="0.2">
      <c r="A3808" s="139" t="s">
        <v>1487</v>
      </c>
      <c r="B3808" s="126" t="s">
        <v>76</v>
      </c>
      <c r="C3808" s="142">
        <v>43666</v>
      </c>
      <c r="D3808" s="143" t="s">
        <v>78</v>
      </c>
      <c r="E3808" s="126"/>
      <c r="F3808" s="126"/>
      <c r="G3808" s="126"/>
      <c r="H3808" s="126"/>
      <c r="I3808" s="126"/>
      <c r="J3808" s="136" t="s">
        <v>79</v>
      </c>
      <c r="K3808" s="100" t="s">
        <v>23</v>
      </c>
      <c r="L3808" s="93" t="s">
        <v>60</v>
      </c>
      <c r="M3808" s="111" t="s">
        <v>190</v>
      </c>
      <c r="N3808" s="101">
        <v>480</v>
      </c>
      <c r="O3808" s="101">
        <v>3</v>
      </c>
      <c r="P3808" s="101">
        <v>35</v>
      </c>
      <c r="Q3808" s="101">
        <v>100</v>
      </c>
      <c r="R3808" s="102"/>
      <c r="S3808" s="126" t="s">
        <v>72</v>
      </c>
      <c r="T3808" s="126">
        <v>3</v>
      </c>
      <c r="U3808" s="126">
        <v>35</v>
      </c>
      <c r="V3808" s="126">
        <v>40</v>
      </c>
      <c r="W3808" s="126">
        <v>30</v>
      </c>
      <c r="X3808" s="126">
        <v>5288.35</v>
      </c>
      <c r="Y3808" s="126" t="s">
        <v>74</v>
      </c>
      <c r="Z3808" s="126"/>
      <c r="AA3808" s="133" t="s">
        <v>85</v>
      </c>
      <c r="AE3808" t="str">
        <f>IF(P3808&gt;U3808,"XXXX","")</f>
        <v/>
      </c>
    </row>
    <row r="3809" spans="1:31" x14ac:dyDescent="0.2">
      <c r="A3809" s="140"/>
      <c r="B3809" s="127"/>
      <c r="C3809" s="127"/>
      <c r="D3809" s="144"/>
      <c r="E3809" s="127"/>
      <c r="F3809" s="127"/>
      <c r="G3809" s="127"/>
      <c r="H3809" s="127"/>
      <c r="I3809" s="127"/>
      <c r="J3809" s="137"/>
      <c r="K3809" s="103" t="s">
        <v>13</v>
      </c>
      <c r="L3809" s="104" t="s">
        <v>60</v>
      </c>
      <c r="M3809" s="112" t="s">
        <v>67</v>
      </c>
      <c r="N3809" s="105">
        <v>480</v>
      </c>
      <c r="O3809" s="105">
        <v>3</v>
      </c>
      <c r="P3809" s="105">
        <v>5</v>
      </c>
      <c r="Q3809" s="105">
        <v>90</v>
      </c>
      <c r="R3809" s="106">
        <v>50</v>
      </c>
      <c r="S3809" s="127"/>
      <c r="T3809" s="127"/>
      <c r="U3809" s="127"/>
      <c r="V3809" s="127"/>
      <c r="W3809" s="127"/>
      <c r="X3809" s="127"/>
      <c r="Y3809" s="127"/>
      <c r="Z3809" s="127"/>
      <c r="AA3809" s="134"/>
    </row>
    <row r="3810" spans="1:31" ht="13.5" thickBot="1" x14ac:dyDescent="0.25">
      <c r="A3810" s="141"/>
      <c r="B3810" s="128"/>
      <c r="C3810" s="128"/>
      <c r="D3810" s="145"/>
      <c r="E3810" s="128"/>
      <c r="F3810" s="128"/>
      <c r="G3810" s="128"/>
      <c r="H3810" s="128"/>
      <c r="I3810" s="128"/>
      <c r="J3810" s="138"/>
      <c r="K3810" s="107" t="s">
        <v>14</v>
      </c>
      <c r="L3810" s="108" t="s">
        <v>60</v>
      </c>
      <c r="M3810" s="113" t="s">
        <v>186</v>
      </c>
      <c r="N3810" s="109">
        <v>480</v>
      </c>
      <c r="O3810" s="109">
        <v>3</v>
      </c>
      <c r="P3810" s="109">
        <v>5</v>
      </c>
      <c r="Q3810" s="109" t="s">
        <v>201</v>
      </c>
      <c r="R3810" s="110"/>
      <c r="S3810" s="128"/>
      <c r="T3810" s="128"/>
      <c r="U3810" s="128"/>
      <c r="V3810" s="128"/>
      <c r="W3810" s="128"/>
      <c r="X3810" s="128"/>
      <c r="Y3810" s="128"/>
      <c r="Z3810" s="128"/>
      <c r="AA3810" s="135"/>
    </row>
    <row r="3811" spans="1:31" x14ac:dyDescent="0.2">
      <c r="A3811" s="139" t="s">
        <v>1488</v>
      </c>
      <c r="B3811" s="126" t="s">
        <v>76</v>
      </c>
      <c r="C3811" s="142">
        <v>43666</v>
      </c>
      <c r="D3811" s="143" t="s">
        <v>78</v>
      </c>
      <c r="E3811" s="126"/>
      <c r="F3811" s="126"/>
      <c r="G3811" s="126"/>
      <c r="H3811" s="126"/>
      <c r="I3811" s="126"/>
      <c r="J3811" s="136" t="s">
        <v>79</v>
      </c>
      <c r="K3811" s="100" t="s">
        <v>23</v>
      </c>
      <c r="L3811" s="93" t="s">
        <v>60</v>
      </c>
      <c r="M3811" s="111" t="s">
        <v>190</v>
      </c>
      <c r="N3811" s="101">
        <v>480</v>
      </c>
      <c r="O3811" s="101">
        <v>3</v>
      </c>
      <c r="P3811" s="101">
        <v>35</v>
      </c>
      <c r="Q3811" s="101">
        <v>110</v>
      </c>
      <c r="R3811" s="102"/>
      <c r="S3811" s="126" t="s">
        <v>72</v>
      </c>
      <c r="T3811" s="126">
        <v>3</v>
      </c>
      <c r="U3811" s="126">
        <v>35</v>
      </c>
      <c r="V3811" s="126">
        <v>40</v>
      </c>
      <c r="W3811" s="126">
        <v>30</v>
      </c>
      <c r="X3811" s="126">
        <v>5288.35</v>
      </c>
      <c r="Y3811" s="126" t="s">
        <v>74</v>
      </c>
      <c r="Z3811" s="126"/>
      <c r="AA3811" s="133" t="s">
        <v>85</v>
      </c>
      <c r="AE3811" t="str">
        <f>IF(P3811&gt;U3811,"XXXX","")</f>
        <v/>
      </c>
    </row>
    <row r="3812" spans="1:31" x14ac:dyDescent="0.2">
      <c r="A3812" s="140"/>
      <c r="B3812" s="127"/>
      <c r="C3812" s="127"/>
      <c r="D3812" s="144"/>
      <c r="E3812" s="127"/>
      <c r="F3812" s="127"/>
      <c r="G3812" s="127"/>
      <c r="H3812" s="127"/>
      <c r="I3812" s="127"/>
      <c r="J3812" s="137"/>
      <c r="K3812" s="103" t="s">
        <v>13</v>
      </c>
      <c r="L3812" s="104" t="s">
        <v>60</v>
      </c>
      <c r="M3812" s="112" t="s">
        <v>67</v>
      </c>
      <c r="N3812" s="105">
        <v>480</v>
      </c>
      <c r="O3812" s="105">
        <v>3</v>
      </c>
      <c r="P3812" s="105">
        <v>5</v>
      </c>
      <c r="Q3812" s="105">
        <v>90</v>
      </c>
      <c r="R3812" s="106">
        <v>50</v>
      </c>
      <c r="S3812" s="127"/>
      <c r="T3812" s="127"/>
      <c r="U3812" s="127"/>
      <c r="V3812" s="127"/>
      <c r="W3812" s="127"/>
      <c r="X3812" s="127"/>
      <c r="Y3812" s="127"/>
      <c r="Z3812" s="127"/>
      <c r="AA3812" s="134"/>
    </row>
    <row r="3813" spans="1:31" ht="13.5" thickBot="1" x14ac:dyDescent="0.25">
      <c r="A3813" s="141"/>
      <c r="B3813" s="128"/>
      <c r="C3813" s="128"/>
      <c r="D3813" s="145"/>
      <c r="E3813" s="128"/>
      <c r="F3813" s="128"/>
      <c r="G3813" s="128"/>
      <c r="H3813" s="128"/>
      <c r="I3813" s="128"/>
      <c r="J3813" s="138"/>
      <c r="K3813" s="107" t="s">
        <v>14</v>
      </c>
      <c r="L3813" s="108" t="s">
        <v>60</v>
      </c>
      <c r="M3813" s="113" t="s">
        <v>186</v>
      </c>
      <c r="N3813" s="109">
        <v>480</v>
      </c>
      <c r="O3813" s="109">
        <v>3</v>
      </c>
      <c r="P3813" s="109">
        <v>5</v>
      </c>
      <c r="Q3813" s="109" t="s">
        <v>201</v>
      </c>
      <c r="R3813" s="110"/>
      <c r="S3813" s="128"/>
      <c r="T3813" s="128"/>
      <c r="U3813" s="128"/>
      <c r="V3813" s="128"/>
      <c r="W3813" s="128"/>
      <c r="X3813" s="128"/>
      <c r="Y3813" s="128"/>
      <c r="Z3813" s="128"/>
      <c r="AA3813" s="135"/>
    </row>
    <row r="3814" spans="1:31" x14ac:dyDescent="0.2">
      <c r="A3814" s="139" t="s">
        <v>1489</v>
      </c>
      <c r="B3814" s="126" t="s">
        <v>76</v>
      </c>
      <c r="C3814" s="142">
        <v>43666</v>
      </c>
      <c r="D3814" s="143" t="s">
        <v>78</v>
      </c>
      <c r="E3814" s="126"/>
      <c r="F3814" s="126"/>
      <c r="G3814" s="126"/>
      <c r="H3814" s="126"/>
      <c r="I3814" s="126"/>
      <c r="J3814" s="136" t="s">
        <v>79</v>
      </c>
      <c r="K3814" s="100" t="s">
        <v>23</v>
      </c>
      <c r="L3814" s="93" t="s">
        <v>60</v>
      </c>
      <c r="M3814" s="111" t="s">
        <v>190</v>
      </c>
      <c r="N3814" s="101">
        <v>480</v>
      </c>
      <c r="O3814" s="101">
        <v>3</v>
      </c>
      <c r="P3814" s="101">
        <v>35</v>
      </c>
      <c r="Q3814" s="101">
        <v>125</v>
      </c>
      <c r="R3814" s="102"/>
      <c r="S3814" s="126" t="s">
        <v>72</v>
      </c>
      <c r="T3814" s="126">
        <v>3</v>
      </c>
      <c r="U3814" s="126">
        <v>35</v>
      </c>
      <c r="V3814" s="126">
        <v>40</v>
      </c>
      <c r="W3814" s="126">
        <v>30</v>
      </c>
      <c r="X3814" s="126">
        <v>5288.35</v>
      </c>
      <c r="Y3814" s="126" t="s">
        <v>74</v>
      </c>
      <c r="Z3814" s="126"/>
      <c r="AA3814" s="133" t="s">
        <v>85</v>
      </c>
      <c r="AE3814" t="str">
        <f>IF(P3814&gt;U3814,"XXXX","")</f>
        <v/>
      </c>
    </row>
    <row r="3815" spans="1:31" x14ac:dyDescent="0.2">
      <c r="A3815" s="140"/>
      <c r="B3815" s="127"/>
      <c r="C3815" s="127"/>
      <c r="D3815" s="144"/>
      <c r="E3815" s="127"/>
      <c r="F3815" s="127"/>
      <c r="G3815" s="127"/>
      <c r="H3815" s="127"/>
      <c r="I3815" s="127"/>
      <c r="J3815" s="137"/>
      <c r="K3815" s="103" t="s">
        <v>13</v>
      </c>
      <c r="L3815" s="104" t="s">
        <v>60</v>
      </c>
      <c r="M3815" s="112" t="s">
        <v>67</v>
      </c>
      <c r="N3815" s="105">
        <v>480</v>
      </c>
      <c r="O3815" s="105">
        <v>3</v>
      </c>
      <c r="P3815" s="105">
        <v>5</v>
      </c>
      <c r="Q3815" s="105">
        <v>90</v>
      </c>
      <c r="R3815" s="106">
        <v>50</v>
      </c>
      <c r="S3815" s="127"/>
      <c r="T3815" s="127"/>
      <c r="U3815" s="127"/>
      <c r="V3815" s="127"/>
      <c r="W3815" s="127"/>
      <c r="X3815" s="127"/>
      <c r="Y3815" s="127"/>
      <c r="Z3815" s="127"/>
      <c r="AA3815" s="134"/>
    </row>
    <row r="3816" spans="1:31" ht="13.5" thickBot="1" x14ac:dyDescent="0.25">
      <c r="A3816" s="141"/>
      <c r="B3816" s="128"/>
      <c r="C3816" s="128"/>
      <c r="D3816" s="145"/>
      <c r="E3816" s="128"/>
      <c r="F3816" s="128"/>
      <c r="G3816" s="128"/>
      <c r="H3816" s="128"/>
      <c r="I3816" s="128"/>
      <c r="J3816" s="138"/>
      <c r="K3816" s="107" t="s">
        <v>14</v>
      </c>
      <c r="L3816" s="108" t="s">
        <v>60</v>
      </c>
      <c r="M3816" s="113" t="s">
        <v>186</v>
      </c>
      <c r="N3816" s="109">
        <v>480</v>
      </c>
      <c r="O3816" s="109">
        <v>3</v>
      </c>
      <c r="P3816" s="109">
        <v>5</v>
      </c>
      <c r="Q3816" s="109" t="s">
        <v>201</v>
      </c>
      <c r="R3816" s="110"/>
      <c r="S3816" s="128"/>
      <c r="T3816" s="128"/>
      <c r="U3816" s="128"/>
      <c r="V3816" s="128"/>
      <c r="W3816" s="128"/>
      <c r="X3816" s="128"/>
      <c r="Y3816" s="128"/>
      <c r="Z3816" s="128"/>
      <c r="AA3816" s="135"/>
    </row>
    <row r="3817" spans="1:31" x14ac:dyDescent="0.2">
      <c r="A3817" s="139" t="s">
        <v>1490</v>
      </c>
      <c r="B3817" s="126" t="s">
        <v>76</v>
      </c>
      <c r="C3817" s="142">
        <v>43666</v>
      </c>
      <c r="D3817" s="143" t="s">
        <v>78</v>
      </c>
      <c r="E3817" s="126"/>
      <c r="F3817" s="126"/>
      <c r="G3817" s="126"/>
      <c r="H3817" s="126"/>
      <c r="I3817" s="126"/>
      <c r="J3817" s="136" t="s">
        <v>79</v>
      </c>
      <c r="K3817" s="100" t="s">
        <v>23</v>
      </c>
      <c r="L3817" s="93" t="s">
        <v>60</v>
      </c>
      <c r="M3817" s="111" t="s">
        <v>190</v>
      </c>
      <c r="N3817" s="101">
        <v>480</v>
      </c>
      <c r="O3817" s="101">
        <v>3</v>
      </c>
      <c r="P3817" s="101">
        <v>35</v>
      </c>
      <c r="Q3817" s="101">
        <v>70</v>
      </c>
      <c r="R3817" s="102"/>
      <c r="S3817" s="126" t="s">
        <v>72</v>
      </c>
      <c r="T3817" s="126">
        <v>3</v>
      </c>
      <c r="U3817" s="126">
        <v>35</v>
      </c>
      <c r="V3817" s="126">
        <v>52</v>
      </c>
      <c r="W3817" s="126">
        <v>40</v>
      </c>
      <c r="X3817" s="126">
        <v>5288.35</v>
      </c>
      <c r="Y3817" s="126" t="s">
        <v>74</v>
      </c>
      <c r="Z3817" s="126"/>
      <c r="AA3817" s="133" t="s">
        <v>85</v>
      </c>
      <c r="AE3817" t="str">
        <f>IF(P3817&gt;U3817,"XXXX","")</f>
        <v/>
      </c>
    </row>
    <row r="3818" spans="1:31" x14ac:dyDescent="0.2">
      <c r="A3818" s="140"/>
      <c r="B3818" s="127"/>
      <c r="C3818" s="127"/>
      <c r="D3818" s="144"/>
      <c r="E3818" s="127"/>
      <c r="F3818" s="127"/>
      <c r="G3818" s="127"/>
      <c r="H3818" s="127"/>
      <c r="I3818" s="127"/>
      <c r="J3818" s="137"/>
      <c r="K3818" s="103" t="s">
        <v>13</v>
      </c>
      <c r="L3818" s="104" t="s">
        <v>60</v>
      </c>
      <c r="M3818" s="112" t="s">
        <v>67</v>
      </c>
      <c r="N3818" s="105">
        <v>480</v>
      </c>
      <c r="O3818" s="105">
        <v>3</v>
      </c>
      <c r="P3818" s="105">
        <v>5</v>
      </c>
      <c r="Q3818" s="105">
        <v>90</v>
      </c>
      <c r="R3818" s="106">
        <v>50</v>
      </c>
      <c r="S3818" s="127"/>
      <c r="T3818" s="127"/>
      <c r="U3818" s="127"/>
      <c r="V3818" s="127"/>
      <c r="W3818" s="127"/>
      <c r="X3818" s="127"/>
      <c r="Y3818" s="127"/>
      <c r="Z3818" s="127"/>
      <c r="AA3818" s="134"/>
    </row>
    <row r="3819" spans="1:31" ht="13.5" thickBot="1" x14ac:dyDescent="0.25">
      <c r="A3819" s="141"/>
      <c r="B3819" s="128"/>
      <c r="C3819" s="128"/>
      <c r="D3819" s="145"/>
      <c r="E3819" s="128"/>
      <c r="F3819" s="128"/>
      <c r="G3819" s="128"/>
      <c r="H3819" s="128"/>
      <c r="I3819" s="128"/>
      <c r="J3819" s="138"/>
      <c r="K3819" s="107" t="s">
        <v>14</v>
      </c>
      <c r="L3819" s="108" t="s">
        <v>60</v>
      </c>
      <c r="M3819" s="113" t="s">
        <v>186</v>
      </c>
      <c r="N3819" s="109">
        <v>480</v>
      </c>
      <c r="O3819" s="109">
        <v>3</v>
      </c>
      <c r="P3819" s="109">
        <v>5</v>
      </c>
      <c r="Q3819" s="109" t="s">
        <v>201</v>
      </c>
      <c r="R3819" s="110"/>
      <c r="S3819" s="128"/>
      <c r="T3819" s="128"/>
      <c r="U3819" s="128"/>
      <c r="V3819" s="128"/>
      <c r="W3819" s="128"/>
      <c r="X3819" s="128"/>
      <c r="Y3819" s="128"/>
      <c r="Z3819" s="128"/>
      <c r="AA3819" s="135"/>
    </row>
    <row r="3820" spans="1:31" x14ac:dyDescent="0.2">
      <c r="A3820" s="139" t="s">
        <v>1491</v>
      </c>
      <c r="B3820" s="126" t="s">
        <v>76</v>
      </c>
      <c r="C3820" s="142">
        <v>43666</v>
      </c>
      <c r="D3820" s="143" t="s">
        <v>78</v>
      </c>
      <c r="E3820" s="126"/>
      <c r="F3820" s="126"/>
      <c r="G3820" s="126"/>
      <c r="H3820" s="126"/>
      <c r="I3820" s="126"/>
      <c r="J3820" s="136" t="s">
        <v>79</v>
      </c>
      <c r="K3820" s="100" t="s">
        <v>23</v>
      </c>
      <c r="L3820" s="93" t="s">
        <v>60</v>
      </c>
      <c r="M3820" s="111" t="s">
        <v>190</v>
      </c>
      <c r="N3820" s="101">
        <v>480</v>
      </c>
      <c r="O3820" s="101">
        <v>3</v>
      </c>
      <c r="P3820" s="101">
        <v>35</v>
      </c>
      <c r="Q3820" s="101">
        <v>80</v>
      </c>
      <c r="R3820" s="102"/>
      <c r="S3820" s="126" t="s">
        <v>72</v>
      </c>
      <c r="T3820" s="126">
        <v>3</v>
      </c>
      <c r="U3820" s="126">
        <v>35</v>
      </c>
      <c r="V3820" s="126">
        <v>52</v>
      </c>
      <c r="W3820" s="126">
        <v>40</v>
      </c>
      <c r="X3820" s="126">
        <v>5288.35</v>
      </c>
      <c r="Y3820" s="126" t="s">
        <v>74</v>
      </c>
      <c r="Z3820" s="126"/>
      <c r="AA3820" s="133" t="s">
        <v>85</v>
      </c>
      <c r="AE3820" t="str">
        <f>IF(P3820&gt;U3820,"XXXX","")</f>
        <v/>
      </c>
    </row>
    <row r="3821" spans="1:31" x14ac:dyDescent="0.2">
      <c r="A3821" s="140"/>
      <c r="B3821" s="127"/>
      <c r="C3821" s="127"/>
      <c r="D3821" s="144"/>
      <c r="E3821" s="127"/>
      <c r="F3821" s="127"/>
      <c r="G3821" s="127"/>
      <c r="H3821" s="127"/>
      <c r="I3821" s="127"/>
      <c r="J3821" s="137"/>
      <c r="K3821" s="103" t="s">
        <v>13</v>
      </c>
      <c r="L3821" s="104" t="s">
        <v>60</v>
      </c>
      <c r="M3821" s="112" t="s">
        <v>67</v>
      </c>
      <c r="N3821" s="105">
        <v>480</v>
      </c>
      <c r="O3821" s="105">
        <v>3</v>
      </c>
      <c r="P3821" s="105">
        <v>5</v>
      </c>
      <c r="Q3821" s="105">
        <v>90</v>
      </c>
      <c r="R3821" s="106">
        <v>50</v>
      </c>
      <c r="S3821" s="127"/>
      <c r="T3821" s="127"/>
      <c r="U3821" s="127"/>
      <c r="V3821" s="127"/>
      <c r="W3821" s="127"/>
      <c r="X3821" s="127"/>
      <c r="Y3821" s="127"/>
      <c r="Z3821" s="127"/>
      <c r="AA3821" s="134"/>
    </row>
    <row r="3822" spans="1:31" ht="13.5" thickBot="1" x14ac:dyDescent="0.25">
      <c r="A3822" s="141"/>
      <c r="B3822" s="128"/>
      <c r="C3822" s="128"/>
      <c r="D3822" s="145"/>
      <c r="E3822" s="128"/>
      <c r="F3822" s="128"/>
      <c r="G3822" s="128"/>
      <c r="H3822" s="128"/>
      <c r="I3822" s="128"/>
      <c r="J3822" s="138"/>
      <c r="K3822" s="107" t="s">
        <v>14</v>
      </c>
      <c r="L3822" s="108" t="s">
        <v>60</v>
      </c>
      <c r="M3822" s="113" t="s">
        <v>186</v>
      </c>
      <c r="N3822" s="109">
        <v>480</v>
      </c>
      <c r="O3822" s="109">
        <v>3</v>
      </c>
      <c r="P3822" s="109">
        <v>5</v>
      </c>
      <c r="Q3822" s="109" t="s">
        <v>201</v>
      </c>
      <c r="R3822" s="110"/>
      <c r="S3822" s="128"/>
      <c r="T3822" s="128"/>
      <c r="U3822" s="128"/>
      <c r="V3822" s="128"/>
      <c r="W3822" s="128"/>
      <c r="X3822" s="128"/>
      <c r="Y3822" s="128"/>
      <c r="Z3822" s="128"/>
      <c r="AA3822" s="135"/>
    </row>
    <row r="3823" spans="1:31" x14ac:dyDescent="0.2">
      <c r="A3823" s="139" t="s">
        <v>1492</v>
      </c>
      <c r="B3823" s="126" t="s">
        <v>76</v>
      </c>
      <c r="C3823" s="142">
        <v>43666</v>
      </c>
      <c r="D3823" s="143" t="s">
        <v>78</v>
      </c>
      <c r="E3823" s="126"/>
      <c r="F3823" s="126"/>
      <c r="G3823" s="126"/>
      <c r="H3823" s="126"/>
      <c r="I3823" s="126"/>
      <c r="J3823" s="136" t="s">
        <v>79</v>
      </c>
      <c r="K3823" s="100" t="s">
        <v>23</v>
      </c>
      <c r="L3823" s="93" t="s">
        <v>60</v>
      </c>
      <c r="M3823" s="111" t="s">
        <v>190</v>
      </c>
      <c r="N3823" s="101">
        <v>480</v>
      </c>
      <c r="O3823" s="101">
        <v>3</v>
      </c>
      <c r="P3823" s="101">
        <v>35</v>
      </c>
      <c r="Q3823" s="101">
        <v>90</v>
      </c>
      <c r="R3823" s="102"/>
      <c r="S3823" s="126" t="s">
        <v>72</v>
      </c>
      <c r="T3823" s="126">
        <v>3</v>
      </c>
      <c r="U3823" s="126">
        <v>35</v>
      </c>
      <c r="V3823" s="126">
        <v>52</v>
      </c>
      <c r="W3823" s="126">
        <v>40</v>
      </c>
      <c r="X3823" s="126">
        <v>5288.35</v>
      </c>
      <c r="Y3823" s="126" t="s">
        <v>74</v>
      </c>
      <c r="Z3823" s="126"/>
      <c r="AA3823" s="133" t="s">
        <v>85</v>
      </c>
      <c r="AE3823" t="str">
        <f>IF(P3823&gt;U3823,"XXXX","")</f>
        <v/>
      </c>
    </row>
    <row r="3824" spans="1:31" x14ac:dyDescent="0.2">
      <c r="A3824" s="140"/>
      <c r="B3824" s="127"/>
      <c r="C3824" s="127"/>
      <c r="D3824" s="144"/>
      <c r="E3824" s="127"/>
      <c r="F3824" s="127"/>
      <c r="G3824" s="127"/>
      <c r="H3824" s="127"/>
      <c r="I3824" s="127"/>
      <c r="J3824" s="137"/>
      <c r="K3824" s="103" t="s">
        <v>13</v>
      </c>
      <c r="L3824" s="104" t="s">
        <v>60</v>
      </c>
      <c r="M3824" s="112" t="s">
        <v>67</v>
      </c>
      <c r="N3824" s="105">
        <v>480</v>
      </c>
      <c r="O3824" s="105">
        <v>3</v>
      </c>
      <c r="P3824" s="105">
        <v>5</v>
      </c>
      <c r="Q3824" s="105">
        <v>90</v>
      </c>
      <c r="R3824" s="106">
        <v>50</v>
      </c>
      <c r="S3824" s="127"/>
      <c r="T3824" s="127"/>
      <c r="U3824" s="127"/>
      <c r="V3824" s="127"/>
      <c r="W3824" s="127"/>
      <c r="X3824" s="127"/>
      <c r="Y3824" s="127"/>
      <c r="Z3824" s="127"/>
      <c r="AA3824" s="134"/>
    </row>
    <row r="3825" spans="1:31" ht="13.5" thickBot="1" x14ac:dyDescent="0.25">
      <c r="A3825" s="141"/>
      <c r="B3825" s="128"/>
      <c r="C3825" s="128"/>
      <c r="D3825" s="145"/>
      <c r="E3825" s="128"/>
      <c r="F3825" s="128"/>
      <c r="G3825" s="128"/>
      <c r="H3825" s="128"/>
      <c r="I3825" s="128"/>
      <c r="J3825" s="138"/>
      <c r="K3825" s="107" t="s">
        <v>14</v>
      </c>
      <c r="L3825" s="108" t="s">
        <v>60</v>
      </c>
      <c r="M3825" s="113" t="s">
        <v>186</v>
      </c>
      <c r="N3825" s="109">
        <v>480</v>
      </c>
      <c r="O3825" s="109">
        <v>3</v>
      </c>
      <c r="P3825" s="109">
        <v>5</v>
      </c>
      <c r="Q3825" s="109" t="s">
        <v>201</v>
      </c>
      <c r="R3825" s="110"/>
      <c r="S3825" s="128"/>
      <c r="T3825" s="128"/>
      <c r="U3825" s="128"/>
      <c r="V3825" s="128"/>
      <c r="W3825" s="128"/>
      <c r="X3825" s="128"/>
      <c r="Y3825" s="128"/>
      <c r="Z3825" s="128"/>
      <c r="AA3825" s="135"/>
    </row>
    <row r="3826" spans="1:31" x14ac:dyDescent="0.2">
      <c r="A3826" s="139" t="s">
        <v>1493</v>
      </c>
      <c r="B3826" s="126" t="s">
        <v>76</v>
      </c>
      <c r="C3826" s="142">
        <v>43666</v>
      </c>
      <c r="D3826" s="143" t="s">
        <v>78</v>
      </c>
      <c r="E3826" s="126"/>
      <c r="F3826" s="126"/>
      <c r="G3826" s="126"/>
      <c r="H3826" s="126"/>
      <c r="I3826" s="126"/>
      <c r="J3826" s="136" t="s">
        <v>79</v>
      </c>
      <c r="K3826" s="100" t="s">
        <v>23</v>
      </c>
      <c r="L3826" s="93" t="s">
        <v>60</v>
      </c>
      <c r="M3826" s="111" t="s">
        <v>190</v>
      </c>
      <c r="N3826" s="101">
        <v>480</v>
      </c>
      <c r="O3826" s="101">
        <v>3</v>
      </c>
      <c r="P3826" s="101">
        <v>35</v>
      </c>
      <c r="Q3826" s="101">
        <v>100</v>
      </c>
      <c r="R3826" s="102"/>
      <c r="S3826" s="126" t="s">
        <v>72</v>
      </c>
      <c r="T3826" s="126">
        <v>3</v>
      </c>
      <c r="U3826" s="126">
        <v>35</v>
      </c>
      <c r="V3826" s="126">
        <v>52</v>
      </c>
      <c r="W3826" s="126">
        <v>40</v>
      </c>
      <c r="X3826" s="126">
        <v>5288.35</v>
      </c>
      <c r="Y3826" s="126" t="s">
        <v>74</v>
      </c>
      <c r="Z3826" s="126"/>
      <c r="AA3826" s="133" t="s">
        <v>85</v>
      </c>
      <c r="AE3826" t="str">
        <f>IF(P3826&gt;U3826,"XXXX","")</f>
        <v/>
      </c>
    </row>
    <row r="3827" spans="1:31" x14ac:dyDescent="0.2">
      <c r="A3827" s="140"/>
      <c r="B3827" s="127"/>
      <c r="C3827" s="127"/>
      <c r="D3827" s="144"/>
      <c r="E3827" s="127"/>
      <c r="F3827" s="127"/>
      <c r="G3827" s="127"/>
      <c r="H3827" s="127"/>
      <c r="I3827" s="127"/>
      <c r="J3827" s="137"/>
      <c r="K3827" s="103" t="s">
        <v>13</v>
      </c>
      <c r="L3827" s="104" t="s">
        <v>60</v>
      </c>
      <c r="M3827" s="112" t="s">
        <v>67</v>
      </c>
      <c r="N3827" s="105">
        <v>480</v>
      </c>
      <c r="O3827" s="105">
        <v>3</v>
      </c>
      <c r="P3827" s="105">
        <v>5</v>
      </c>
      <c r="Q3827" s="105">
        <v>90</v>
      </c>
      <c r="R3827" s="106">
        <v>50</v>
      </c>
      <c r="S3827" s="127"/>
      <c r="T3827" s="127"/>
      <c r="U3827" s="127"/>
      <c r="V3827" s="127"/>
      <c r="W3827" s="127"/>
      <c r="X3827" s="127"/>
      <c r="Y3827" s="127"/>
      <c r="Z3827" s="127"/>
      <c r="AA3827" s="134"/>
    </row>
    <row r="3828" spans="1:31" ht="13.5" thickBot="1" x14ac:dyDescent="0.25">
      <c r="A3828" s="141"/>
      <c r="B3828" s="128"/>
      <c r="C3828" s="128"/>
      <c r="D3828" s="145"/>
      <c r="E3828" s="128"/>
      <c r="F3828" s="128"/>
      <c r="G3828" s="128"/>
      <c r="H3828" s="128"/>
      <c r="I3828" s="128"/>
      <c r="J3828" s="138"/>
      <c r="K3828" s="107" t="s">
        <v>14</v>
      </c>
      <c r="L3828" s="108" t="s">
        <v>60</v>
      </c>
      <c r="M3828" s="113" t="s">
        <v>186</v>
      </c>
      <c r="N3828" s="109">
        <v>480</v>
      </c>
      <c r="O3828" s="109">
        <v>3</v>
      </c>
      <c r="P3828" s="109">
        <v>5</v>
      </c>
      <c r="Q3828" s="109" t="s">
        <v>201</v>
      </c>
      <c r="R3828" s="110"/>
      <c r="S3828" s="128"/>
      <c r="T3828" s="128"/>
      <c r="U3828" s="128"/>
      <c r="V3828" s="128"/>
      <c r="W3828" s="128"/>
      <c r="X3828" s="128"/>
      <c r="Y3828" s="128"/>
      <c r="Z3828" s="128"/>
      <c r="AA3828" s="135"/>
    </row>
    <row r="3829" spans="1:31" x14ac:dyDescent="0.2">
      <c r="A3829" s="139" t="s">
        <v>1494</v>
      </c>
      <c r="B3829" s="126" t="s">
        <v>76</v>
      </c>
      <c r="C3829" s="142">
        <v>43666</v>
      </c>
      <c r="D3829" s="143" t="s">
        <v>78</v>
      </c>
      <c r="E3829" s="126"/>
      <c r="F3829" s="126"/>
      <c r="G3829" s="126"/>
      <c r="H3829" s="126"/>
      <c r="I3829" s="126"/>
      <c r="J3829" s="136" t="s">
        <v>79</v>
      </c>
      <c r="K3829" s="100" t="s">
        <v>23</v>
      </c>
      <c r="L3829" s="93" t="s">
        <v>60</v>
      </c>
      <c r="M3829" s="111" t="s">
        <v>190</v>
      </c>
      <c r="N3829" s="101">
        <v>480</v>
      </c>
      <c r="O3829" s="101">
        <v>3</v>
      </c>
      <c r="P3829" s="101">
        <v>35</v>
      </c>
      <c r="Q3829" s="101">
        <v>110</v>
      </c>
      <c r="R3829" s="102"/>
      <c r="S3829" s="126" t="s">
        <v>72</v>
      </c>
      <c r="T3829" s="126">
        <v>3</v>
      </c>
      <c r="U3829" s="126">
        <v>35</v>
      </c>
      <c r="V3829" s="126">
        <v>52</v>
      </c>
      <c r="W3829" s="126">
        <v>40</v>
      </c>
      <c r="X3829" s="126">
        <v>5288.35</v>
      </c>
      <c r="Y3829" s="126" t="s">
        <v>74</v>
      </c>
      <c r="Z3829" s="126"/>
      <c r="AA3829" s="133" t="s">
        <v>85</v>
      </c>
      <c r="AE3829" t="str">
        <f>IF(P3829&gt;U3829,"XXXX","")</f>
        <v/>
      </c>
    </row>
    <row r="3830" spans="1:31" x14ac:dyDescent="0.2">
      <c r="A3830" s="140"/>
      <c r="B3830" s="127"/>
      <c r="C3830" s="127"/>
      <c r="D3830" s="144"/>
      <c r="E3830" s="127"/>
      <c r="F3830" s="127"/>
      <c r="G3830" s="127"/>
      <c r="H3830" s="127"/>
      <c r="I3830" s="127"/>
      <c r="J3830" s="137"/>
      <c r="K3830" s="103" t="s">
        <v>13</v>
      </c>
      <c r="L3830" s="104" t="s">
        <v>60</v>
      </c>
      <c r="M3830" s="112" t="s">
        <v>67</v>
      </c>
      <c r="N3830" s="105">
        <v>480</v>
      </c>
      <c r="O3830" s="105">
        <v>3</v>
      </c>
      <c r="P3830" s="105">
        <v>5</v>
      </c>
      <c r="Q3830" s="105">
        <v>90</v>
      </c>
      <c r="R3830" s="106">
        <v>50</v>
      </c>
      <c r="S3830" s="127"/>
      <c r="T3830" s="127"/>
      <c r="U3830" s="127"/>
      <c r="V3830" s="127"/>
      <c r="W3830" s="127"/>
      <c r="X3830" s="127"/>
      <c r="Y3830" s="127"/>
      <c r="Z3830" s="127"/>
      <c r="AA3830" s="134"/>
    </row>
    <row r="3831" spans="1:31" ht="13.5" thickBot="1" x14ac:dyDescent="0.25">
      <c r="A3831" s="141"/>
      <c r="B3831" s="128"/>
      <c r="C3831" s="128"/>
      <c r="D3831" s="145"/>
      <c r="E3831" s="128"/>
      <c r="F3831" s="128"/>
      <c r="G3831" s="128"/>
      <c r="H3831" s="128"/>
      <c r="I3831" s="128"/>
      <c r="J3831" s="138"/>
      <c r="K3831" s="107" t="s">
        <v>14</v>
      </c>
      <c r="L3831" s="108" t="s">
        <v>60</v>
      </c>
      <c r="M3831" s="113" t="s">
        <v>186</v>
      </c>
      <c r="N3831" s="109">
        <v>480</v>
      </c>
      <c r="O3831" s="109">
        <v>3</v>
      </c>
      <c r="P3831" s="109">
        <v>5</v>
      </c>
      <c r="Q3831" s="109" t="s">
        <v>201</v>
      </c>
      <c r="R3831" s="110"/>
      <c r="S3831" s="128"/>
      <c r="T3831" s="128"/>
      <c r="U3831" s="128"/>
      <c r="V3831" s="128"/>
      <c r="W3831" s="128"/>
      <c r="X3831" s="128"/>
      <c r="Y3831" s="128"/>
      <c r="Z3831" s="128"/>
      <c r="AA3831" s="135"/>
    </row>
    <row r="3832" spans="1:31" x14ac:dyDescent="0.2">
      <c r="A3832" s="139" t="s">
        <v>1495</v>
      </c>
      <c r="B3832" s="126" t="s">
        <v>76</v>
      </c>
      <c r="C3832" s="142">
        <v>43666</v>
      </c>
      <c r="D3832" s="143" t="s">
        <v>78</v>
      </c>
      <c r="E3832" s="126"/>
      <c r="F3832" s="126"/>
      <c r="G3832" s="126"/>
      <c r="H3832" s="126"/>
      <c r="I3832" s="126"/>
      <c r="J3832" s="136" t="s">
        <v>79</v>
      </c>
      <c r="K3832" s="100" t="s">
        <v>23</v>
      </c>
      <c r="L3832" s="93" t="s">
        <v>60</v>
      </c>
      <c r="M3832" s="111" t="s">
        <v>190</v>
      </c>
      <c r="N3832" s="101">
        <v>480</v>
      </c>
      <c r="O3832" s="101">
        <v>3</v>
      </c>
      <c r="P3832" s="101">
        <v>35</v>
      </c>
      <c r="Q3832" s="101">
        <v>125</v>
      </c>
      <c r="R3832" s="102"/>
      <c r="S3832" s="126" t="s">
        <v>72</v>
      </c>
      <c r="T3832" s="126">
        <v>3</v>
      </c>
      <c r="U3832" s="126">
        <v>35</v>
      </c>
      <c r="V3832" s="126">
        <v>52</v>
      </c>
      <c r="W3832" s="126">
        <v>40</v>
      </c>
      <c r="X3832" s="126">
        <v>5288.35</v>
      </c>
      <c r="Y3832" s="126" t="s">
        <v>74</v>
      </c>
      <c r="Z3832" s="126"/>
      <c r="AA3832" s="133" t="s">
        <v>85</v>
      </c>
      <c r="AE3832" t="str">
        <f>IF(P3832&gt;U3832,"XXXX","")</f>
        <v/>
      </c>
    </row>
    <row r="3833" spans="1:31" x14ac:dyDescent="0.2">
      <c r="A3833" s="140"/>
      <c r="B3833" s="127"/>
      <c r="C3833" s="127"/>
      <c r="D3833" s="144"/>
      <c r="E3833" s="127"/>
      <c r="F3833" s="127"/>
      <c r="G3833" s="127"/>
      <c r="H3833" s="127"/>
      <c r="I3833" s="127"/>
      <c r="J3833" s="137"/>
      <c r="K3833" s="103" t="s">
        <v>13</v>
      </c>
      <c r="L3833" s="104" t="s">
        <v>60</v>
      </c>
      <c r="M3833" s="112" t="s">
        <v>67</v>
      </c>
      <c r="N3833" s="105">
        <v>480</v>
      </c>
      <c r="O3833" s="105">
        <v>3</v>
      </c>
      <c r="P3833" s="105">
        <v>5</v>
      </c>
      <c r="Q3833" s="105">
        <v>90</v>
      </c>
      <c r="R3833" s="106">
        <v>50</v>
      </c>
      <c r="S3833" s="127"/>
      <c r="T3833" s="127"/>
      <c r="U3833" s="127"/>
      <c r="V3833" s="127"/>
      <c r="W3833" s="127"/>
      <c r="X3833" s="127"/>
      <c r="Y3833" s="127"/>
      <c r="Z3833" s="127"/>
      <c r="AA3833" s="134"/>
    </row>
    <row r="3834" spans="1:31" ht="13.5" thickBot="1" x14ac:dyDescent="0.25">
      <c r="A3834" s="141"/>
      <c r="B3834" s="128"/>
      <c r="C3834" s="128"/>
      <c r="D3834" s="145"/>
      <c r="E3834" s="128"/>
      <c r="F3834" s="128"/>
      <c r="G3834" s="128"/>
      <c r="H3834" s="128"/>
      <c r="I3834" s="128"/>
      <c r="J3834" s="138"/>
      <c r="K3834" s="107" t="s">
        <v>14</v>
      </c>
      <c r="L3834" s="108" t="s">
        <v>60</v>
      </c>
      <c r="M3834" s="113" t="s">
        <v>186</v>
      </c>
      <c r="N3834" s="109">
        <v>480</v>
      </c>
      <c r="O3834" s="109">
        <v>3</v>
      </c>
      <c r="P3834" s="109">
        <v>5</v>
      </c>
      <c r="Q3834" s="109" t="s">
        <v>201</v>
      </c>
      <c r="R3834" s="110"/>
      <c r="S3834" s="128"/>
      <c r="T3834" s="128"/>
      <c r="U3834" s="128"/>
      <c r="V3834" s="128"/>
      <c r="W3834" s="128"/>
      <c r="X3834" s="128"/>
      <c r="Y3834" s="128"/>
      <c r="Z3834" s="128"/>
      <c r="AA3834" s="135"/>
    </row>
    <row r="3835" spans="1:31" x14ac:dyDescent="0.2">
      <c r="A3835" s="139" t="s">
        <v>1496</v>
      </c>
      <c r="B3835" s="126" t="s">
        <v>76</v>
      </c>
      <c r="C3835" s="142">
        <v>43666</v>
      </c>
      <c r="D3835" s="143" t="s">
        <v>78</v>
      </c>
      <c r="E3835" s="126"/>
      <c r="F3835" s="126"/>
      <c r="G3835" s="126"/>
      <c r="H3835" s="126"/>
      <c r="I3835" s="126"/>
      <c r="J3835" s="136" t="s">
        <v>79</v>
      </c>
      <c r="K3835" s="100" t="s">
        <v>23</v>
      </c>
      <c r="L3835" s="93" t="s">
        <v>60</v>
      </c>
      <c r="M3835" s="111" t="s">
        <v>190</v>
      </c>
      <c r="N3835" s="101">
        <v>480</v>
      </c>
      <c r="O3835" s="101">
        <v>3</v>
      </c>
      <c r="P3835" s="101">
        <v>35</v>
      </c>
      <c r="Q3835" s="101">
        <v>90</v>
      </c>
      <c r="R3835" s="102"/>
      <c r="S3835" s="126" t="s">
        <v>72</v>
      </c>
      <c r="T3835" s="126">
        <v>3</v>
      </c>
      <c r="U3835" s="126">
        <v>35</v>
      </c>
      <c r="V3835" s="126">
        <v>65</v>
      </c>
      <c r="W3835" s="126">
        <v>50</v>
      </c>
      <c r="X3835" s="126">
        <v>5288.35</v>
      </c>
      <c r="Y3835" s="126" t="s">
        <v>74</v>
      </c>
      <c r="Z3835" s="126"/>
      <c r="AA3835" s="133" t="s">
        <v>85</v>
      </c>
      <c r="AE3835" t="str">
        <f>IF(P3835&gt;U3835,"XXXX","")</f>
        <v/>
      </c>
    </row>
    <row r="3836" spans="1:31" x14ac:dyDescent="0.2">
      <c r="A3836" s="140"/>
      <c r="B3836" s="127"/>
      <c r="C3836" s="127"/>
      <c r="D3836" s="144"/>
      <c r="E3836" s="127"/>
      <c r="F3836" s="127"/>
      <c r="G3836" s="127"/>
      <c r="H3836" s="127"/>
      <c r="I3836" s="127"/>
      <c r="J3836" s="137"/>
      <c r="K3836" s="103" t="s">
        <v>13</v>
      </c>
      <c r="L3836" s="104" t="s">
        <v>60</v>
      </c>
      <c r="M3836" s="112" t="s">
        <v>67</v>
      </c>
      <c r="N3836" s="105">
        <v>480</v>
      </c>
      <c r="O3836" s="105">
        <v>3</v>
      </c>
      <c r="P3836" s="105">
        <v>5</v>
      </c>
      <c r="Q3836" s="105">
        <v>90</v>
      </c>
      <c r="R3836" s="106">
        <v>50</v>
      </c>
      <c r="S3836" s="127"/>
      <c r="T3836" s="127"/>
      <c r="U3836" s="127"/>
      <c r="V3836" s="127"/>
      <c r="W3836" s="127"/>
      <c r="X3836" s="127"/>
      <c r="Y3836" s="127"/>
      <c r="Z3836" s="127"/>
      <c r="AA3836" s="134"/>
    </row>
    <row r="3837" spans="1:31" ht="13.5" thickBot="1" x14ac:dyDescent="0.25">
      <c r="A3837" s="141"/>
      <c r="B3837" s="128"/>
      <c r="C3837" s="128"/>
      <c r="D3837" s="145"/>
      <c r="E3837" s="128"/>
      <c r="F3837" s="128"/>
      <c r="G3837" s="128"/>
      <c r="H3837" s="128"/>
      <c r="I3837" s="128"/>
      <c r="J3837" s="138"/>
      <c r="K3837" s="107" t="s">
        <v>14</v>
      </c>
      <c r="L3837" s="108" t="s">
        <v>60</v>
      </c>
      <c r="M3837" s="113" t="s">
        <v>186</v>
      </c>
      <c r="N3837" s="109">
        <v>480</v>
      </c>
      <c r="O3837" s="109">
        <v>3</v>
      </c>
      <c r="P3837" s="109">
        <v>5</v>
      </c>
      <c r="Q3837" s="109" t="s">
        <v>201</v>
      </c>
      <c r="R3837" s="110"/>
      <c r="S3837" s="128"/>
      <c r="T3837" s="128"/>
      <c r="U3837" s="128"/>
      <c r="V3837" s="128"/>
      <c r="W3837" s="128"/>
      <c r="X3837" s="128"/>
      <c r="Y3837" s="128"/>
      <c r="Z3837" s="128"/>
      <c r="AA3837" s="135"/>
    </row>
    <row r="3838" spans="1:31" x14ac:dyDescent="0.2">
      <c r="A3838" s="139" t="s">
        <v>1497</v>
      </c>
      <c r="B3838" s="126" t="s">
        <v>76</v>
      </c>
      <c r="C3838" s="142">
        <v>43666</v>
      </c>
      <c r="D3838" s="143" t="s">
        <v>78</v>
      </c>
      <c r="E3838" s="126"/>
      <c r="F3838" s="126"/>
      <c r="G3838" s="126"/>
      <c r="H3838" s="126"/>
      <c r="I3838" s="126"/>
      <c r="J3838" s="136" t="s">
        <v>79</v>
      </c>
      <c r="K3838" s="100" t="s">
        <v>23</v>
      </c>
      <c r="L3838" s="93" t="s">
        <v>60</v>
      </c>
      <c r="M3838" s="111" t="s">
        <v>190</v>
      </c>
      <c r="N3838" s="101">
        <v>480</v>
      </c>
      <c r="O3838" s="101">
        <v>3</v>
      </c>
      <c r="P3838" s="101">
        <v>35</v>
      </c>
      <c r="Q3838" s="101">
        <v>100</v>
      </c>
      <c r="R3838" s="102"/>
      <c r="S3838" s="126" t="s">
        <v>72</v>
      </c>
      <c r="T3838" s="126">
        <v>3</v>
      </c>
      <c r="U3838" s="126">
        <v>35</v>
      </c>
      <c r="V3838" s="126">
        <v>65</v>
      </c>
      <c r="W3838" s="126">
        <v>50</v>
      </c>
      <c r="X3838" s="126">
        <v>5288.35</v>
      </c>
      <c r="Y3838" s="126" t="s">
        <v>74</v>
      </c>
      <c r="Z3838" s="126"/>
      <c r="AA3838" s="133" t="s">
        <v>85</v>
      </c>
      <c r="AE3838" t="str">
        <f>IF(P3838&gt;U3838,"XXXX","")</f>
        <v/>
      </c>
    </row>
    <row r="3839" spans="1:31" x14ac:dyDescent="0.2">
      <c r="A3839" s="140"/>
      <c r="B3839" s="127"/>
      <c r="C3839" s="127"/>
      <c r="D3839" s="144"/>
      <c r="E3839" s="127"/>
      <c r="F3839" s="127"/>
      <c r="G3839" s="127"/>
      <c r="H3839" s="127"/>
      <c r="I3839" s="127"/>
      <c r="J3839" s="137"/>
      <c r="K3839" s="103" t="s">
        <v>13</v>
      </c>
      <c r="L3839" s="104" t="s">
        <v>60</v>
      </c>
      <c r="M3839" s="112" t="s">
        <v>67</v>
      </c>
      <c r="N3839" s="105">
        <v>480</v>
      </c>
      <c r="O3839" s="105">
        <v>3</v>
      </c>
      <c r="P3839" s="105">
        <v>5</v>
      </c>
      <c r="Q3839" s="105">
        <v>90</v>
      </c>
      <c r="R3839" s="106">
        <v>50</v>
      </c>
      <c r="S3839" s="127"/>
      <c r="T3839" s="127"/>
      <c r="U3839" s="127"/>
      <c r="V3839" s="127"/>
      <c r="W3839" s="127"/>
      <c r="X3839" s="127"/>
      <c r="Y3839" s="127"/>
      <c r="Z3839" s="127"/>
      <c r="AA3839" s="134"/>
    </row>
    <row r="3840" spans="1:31" ht="13.5" thickBot="1" x14ac:dyDescent="0.25">
      <c r="A3840" s="141"/>
      <c r="B3840" s="128"/>
      <c r="C3840" s="128"/>
      <c r="D3840" s="145"/>
      <c r="E3840" s="128"/>
      <c r="F3840" s="128"/>
      <c r="G3840" s="128"/>
      <c r="H3840" s="128"/>
      <c r="I3840" s="128"/>
      <c r="J3840" s="138"/>
      <c r="K3840" s="107" t="s">
        <v>14</v>
      </c>
      <c r="L3840" s="108" t="s">
        <v>60</v>
      </c>
      <c r="M3840" s="113" t="s">
        <v>186</v>
      </c>
      <c r="N3840" s="109">
        <v>480</v>
      </c>
      <c r="O3840" s="109">
        <v>3</v>
      </c>
      <c r="P3840" s="109">
        <v>5</v>
      </c>
      <c r="Q3840" s="109" t="s">
        <v>201</v>
      </c>
      <c r="R3840" s="110"/>
      <c r="S3840" s="128"/>
      <c r="T3840" s="128"/>
      <c r="U3840" s="128"/>
      <c r="V3840" s="128"/>
      <c r="W3840" s="128"/>
      <c r="X3840" s="128"/>
      <c r="Y3840" s="128"/>
      <c r="Z3840" s="128"/>
      <c r="AA3840" s="135"/>
    </row>
    <row r="3841" spans="1:31" x14ac:dyDescent="0.2">
      <c r="A3841" s="139" t="s">
        <v>1498</v>
      </c>
      <c r="B3841" s="126" t="s">
        <v>76</v>
      </c>
      <c r="C3841" s="142">
        <v>43666</v>
      </c>
      <c r="D3841" s="143" t="s">
        <v>78</v>
      </c>
      <c r="E3841" s="126"/>
      <c r="F3841" s="126"/>
      <c r="G3841" s="126"/>
      <c r="H3841" s="126"/>
      <c r="I3841" s="126"/>
      <c r="J3841" s="136" t="s">
        <v>79</v>
      </c>
      <c r="K3841" s="100" t="s">
        <v>23</v>
      </c>
      <c r="L3841" s="93" t="s">
        <v>60</v>
      </c>
      <c r="M3841" s="111" t="s">
        <v>190</v>
      </c>
      <c r="N3841" s="101">
        <v>480</v>
      </c>
      <c r="O3841" s="101">
        <v>3</v>
      </c>
      <c r="P3841" s="101">
        <v>35</v>
      </c>
      <c r="Q3841" s="101">
        <v>110</v>
      </c>
      <c r="R3841" s="102"/>
      <c r="S3841" s="126" t="s">
        <v>72</v>
      </c>
      <c r="T3841" s="126">
        <v>3</v>
      </c>
      <c r="U3841" s="126">
        <v>35</v>
      </c>
      <c r="V3841" s="126">
        <v>65</v>
      </c>
      <c r="W3841" s="126">
        <v>50</v>
      </c>
      <c r="X3841" s="126">
        <v>5288.35</v>
      </c>
      <c r="Y3841" s="126" t="s">
        <v>74</v>
      </c>
      <c r="Z3841" s="126"/>
      <c r="AA3841" s="133" t="s">
        <v>85</v>
      </c>
      <c r="AE3841" t="str">
        <f>IF(P3841&gt;U3841,"XXXX","")</f>
        <v/>
      </c>
    </row>
    <row r="3842" spans="1:31" x14ac:dyDescent="0.2">
      <c r="A3842" s="140"/>
      <c r="B3842" s="127"/>
      <c r="C3842" s="127"/>
      <c r="D3842" s="144"/>
      <c r="E3842" s="127"/>
      <c r="F3842" s="127"/>
      <c r="G3842" s="127"/>
      <c r="H3842" s="127"/>
      <c r="I3842" s="127"/>
      <c r="J3842" s="137"/>
      <c r="K3842" s="103" t="s">
        <v>13</v>
      </c>
      <c r="L3842" s="104" t="s">
        <v>60</v>
      </c>
      <c r="M3842" s="112" t="s">
        <v>67</v>
      </c>
      <c r="N3842" s="105">
        <v>480</v>
      </c>
      <c r="O3842" s="105">
        <v>3</v>
      </c>
      <c r="P3842" s="105">
        <v>5</v>
      </c>
      <c r="Q3842" s="105">
        <v>90</v>
      </c>
      <c r="R3842" s="106">
        <v>50</v>
      </c>
      <c r="S3842" s="127"/>
      <c r="T3842" s="127"/>
      <c r="U3842" s="127"/>
      <c r="V3842" s="127"/>
      <c r="W3842" s="127"/>
      <c r="X3842" s="127"/>
      <c r="Y3842" s="127"/>
      <c r="Z3842" s="127"/>
      <c r="AA3842" s="134"/>
    </row>
    <row r="3843" spans="1:31" ht="13.5" thickBot="1" x14ac:dyDescent="0.25">
      <c r="A3843" s="141"/>
      <c r="B3843" s="128"/>
      <c r="C3843" s="128"/>
      <c r="D3843" s="145"/>
      <c r="E3843" s="128"/>
      <c r="F3843" s="128"/>
      <c r="G3843" s="128"/>
      <c r="H3843" s="128"/>
      <c r="I3843" s="128"/>
      <c r="J3843" s="138"/>
      <c r="K3843" s="107" t="s">
        <v>14</v>
      </c>
      <c r="L3843" s="108" t="s">
        <v>60</v>
      </c>
      <c r="M3843" s="113" t="s">
        <v>186</v>
      </c>
      <c r="N3843" s="109">
        <v>480</v>
      </c>
      <c r="O3843" s="109">
        <v>3</v>
      </c>
      <c r="P3843" s="109">
        <v>5</v>
      </c>
      <c r="Q3843" s="109" t="s">
        <v>201</v>
      </c>
      <c r="R3843" s="110"/>
      <c r="S3843" s="128"/>
      <c r="T3843" s="128"/>
      <c r="U3843" s="128"/>
      <c r="V3843" s="128"/>
      <c r="W3843" s="128"/>
      <c r="X3843" s="128"/>
      <c r="Y3843" s="128"/>
      <c r="Z3843" s="128"/>
      <c r="AA3843" s="135"/>
    </row>
    <row r="3844" spans="1:31" x14ac:dyDescent="0.2">
      <c r="A3844" s="139" t="s">
        <v>1499</v>
      </c>
      <c r="B3844" s="126" t="s">
        <v>76</v>
      </c>
      <c r="C3844" s="142">
        <v>43666</v>
      </c>
      <c r="D3844" s="143" t="s">
        <v>78</v>
      </c>
      <c r="E3844" s="126"/>
      <c r="F3844" s="126"/>
      <c r="G3844" s="126"/>
      <c r="H3844" s="126"/>
      <c r="I3844" s="126"/>
      <c r="J3844" s="136" t="s">
        <v>79</v>
      </c>
      <c r="K3844" s="100" t="s">
        <v>23</v>
      </c>
      <c r="L3844" s="93" t="s">
        <v>60</v>
      </c>
      <c r="M3844" s="111" t="s">
        <v>190</v>
      </c>
      <c r="N3844" s="101">
        <v>480</v>
      </c>
      <c r="O3844" s="101">
        <v>3</v>
      </c>
      <c r="P3844" s="101">
        <v>35</v>
      </c>
      <c r="Q3844" s="101">
        <v>125</v>
      </c>
      <c r="R3844" s="102"/>
      <c r="S3844" s="126" t="s">
        <v>72</v>
      </c>
      <c r="T3844" s="126">
        <v>3</v>
      </c>
      <c r="U3844" s="126">
        <v>35</v>
      </c>
      <c r="V3844" s="126">
        <v>65</v>
      </c>
      <c r="W3844" s="126">
        <v>50</v>
      </c>
      <c r="X3844" s="126">
        <v>5288.35</v>
      </c>
      <c r="Y3844" s="126" t="s">
        <v>74</v>
      </c>
      <c r="Z3844" s="126"/>
      <c r="AA3844" s="133" t="s">
        <v>85</v>
      </c>
      <c r="AE3844" t="str">
        <f>IF(P3844&gt;U3844,"XXXX","")</f>
        <v/>
      </c>
    </row>
    <row r="3845" spans="1:31" x14ac:dyDescent="0.2">
      <c r="A3845" s="140"/>
      <c r="B3845" s="127"/>
      <c r="C3845" s="127"/>
      <c r="D3845" s="144"/>
      <c r="E3845" s="127"/>
      <c r="F3845" s="127"/>
      <c r="G3845" s="127"/>
      <c r="H3845" s="127"/>
      <c r="I3845" s="127"/>
      <c r="J3845" s="137"/>
      <c r="K3845" s="103" t="s">
        <v>13</v>
      </c>
      <c r="L3845" s="104" t="s">
        <v>60</v>
      </c>
      <c r="M3845" s="112" t="s">
        <v>67</v>
      </c>
      <c r="N3845" s="105">
        <v>480</v>
      </c>
      <c r="O3845" s="105">
        <v>3</v>
      </c>
      <c r="P3845" s="105">
        <v>5</v>
      </c>
      <c r="Q3845" s="105">
        <v>90</v>
      </c>
      <c r="R3845" s="106">
        <v>50</v>
      </c>
      <c r="S3845" s="127"/>
      <c r="T3845" s="127"/>
      <c r="U3845" s="127"/>
      <c r="V3845" s="127"/>
      <c r="W3845" s="127"/>
      <c r="X3845" s="127"/>
      <c r="Y3845" s="127"/>
      <c r="Z3845" s="127"/>
      <c r="AA3845" s="134"/>
    </row>
    <row r="3846" spans="1:31" ht="13.5" thickBot="1" x14ac:dyDescent="0.25">
      <c r="A3846" s="141"/>
      <c r="B3846" s="128"/>
      <c r="C3846" s="128"/>
      <c r="D3846" s="145"/>
      <c r="E3846" s="128"/>
      <c r="F3846" s="128"/>
      <c r="G3846" s="128"/>
      <c r="H3846" s="128"/>
      <c r="I3846" s="128"/>
      <c r="J3846" s="138"/>
      <c r="K3846" s="107" t="s">
        <v>14</v>
      </c>
      <c r="L3846" s="108" t="s">
        <v>60</v>
      </c>
      <c r="M3846" s="113" t="s">
        <v>186</v>
      </c>
      <c r="N3846" s="109">
        <v>480</v>
      </c>
      <c r="O3846" s="109">
        <v>3</v>
      </c>
      <c r="P3846" s="109">
        <v>5</v>
      </c>
      <c r="Q3846" s="109" t="s">
        <v>201</v>
      </c>
      <c r="R3846" s="110"/>
      <c r="S3846" s="128"/>
      <c r="T3846" s="128"/>
      <c r="U3846" s="128"/>
      <c r="V3846" s="128"/>
      <c r="W3846" s="128"/>
      <c r="X3846" s="128"/>
      <c r="Y3846" s="128"/>
      <c r="Z3846" s="128"/>
      <c r="AA3846" s="135"/>
    </row>
    <row r="3847" spans="1:31" x14ac:dyDescent="0.2">
      <c r="A3847" s="139" t="s">
        <v>1500</v>
      </c>
      <c r="B3847" s="126" t="s">
        <v>76</v>
      </c>
      <c r="C3847" s="142">
        <v>43666</v>
      </c>
      <c r="D3847" s="143" t="s">
        <v>78</v>
      </c>
      <c r="E3847" s="126"/>
      <c r="F3847" s="126"/>
      <c r="G3847" s="126"/>
      <c r="H3847" s="126"/>
      <c r="I3847" s="126"/>
      <c r="J3847" s="136" t="s">
        <v>79</v>
      </c>
      <c r="K3847" s="100" t="s">
        <v>23</v>
      </c>
      <c r="L3847" s="93" t="s">
        <v>60</v>
      </c>
      <c r="M3847" s="111" t="s">
        <v>190</v>
      </c>
      <c r="N3847" s="101">
        <v>480</v>
      </c>
      <c r="O3847" s="101">
        <v>3</v>
      </c>
      <c r="P3847" s="101">
        <v>35</v>
      </c>
      <c r="Q3847" s="101">
        <v>90</v>
      </c>
      <c r="R3847" s="102"/>
      <c r="S3847" s="126" t="s">
        <v>72</v>
      </c>
      <c r="T3847" s="126">
        <v>3</v>
      </c>
      <c r="U3847" s="126">
        <v>35</v>
      </c>
      <c r="V3847" s="126">
        <v>65</v>
      </c>
      <c r="W3847" s="126">
        <v>50</v>
      </c>
      <c r="X3847" s="126">
        <v>5288.35</v>
      </c>
      <c r="Y3847" s="126" t="s">
        <v>74</v>
      </c>
      <c r="Z3847" s="126"/>
      <c r="AA3847" s="133" t="s">
        <v>85</v>
      </c>
      <c r="AE3847" t="str">
        <f>IF(P3847&gt;U3847,"XXXX","")</f>
        <v/>
      </c>
    </row>
    <row r="3848" spans="1:31" x14ac:dyDescent="0.2">
      <c r="A3848" s="140"/>
      <c r="B3848" s="127"/>
      <c r="C3848" s="127"/>
      <c r="D3848" s="144"/>
      <c r="E3848" s="127"/>
      <c r="F3848" s="127"/>
      <c r="G3848" s="127"/>
      <c r="H3848" s="127"/>
      <c r="I3848" s="127"/>
      <c r="J3848" s="137"/>
      <c r="K3848" s="103" t="s">
        <v>13</v>
      </c>
      <c r="L3848" s="104" t="s">
        <v>60</v>
      </c>
      <c r="M3848" s="112" t="s">
        <v>67</v>
      </c>
      <c r="N3848" s="105">
        <v>480</v>
      </c>
      <c r="O3848" s="105">
        <v>3</v>
      </c>
      <c r="P3848" s="105">
        <v>5</v>
      </c>
      <c r="Q3848" s="105">
        <v>90</v>
      </c>
      <c r="R3848" s="106">
        <v>50</v>
      </c>
      <c r="S3848" s="127"/>
      <c r="T3848" s="127"/>
      <c r="U3848" s="127"/>
      <c r="V3848" s="127"/>
      <c r="W3848" s="127"/>
      <c r="X3848" s="127"/>
      <c r="Y3848" s="127"/>
      <c r="Z3848" s="127"/>
      <c r="AA3848" s="134"/>
    </row>
    <row r="3849" spans="1:31" ht="13.5" thickBot="1" x14ac:dyDescent="0.25">
      <c r="A3849" s="141"/>
      <c r="B3849" s="128"/>
      <c r="C3849" s="128"/>
      <c r="D3849" s="145"/>
      <c r="E3849" s="128"/>
      <c r="F3849" s="128"/>
      <c r="G3849" s="128"/>
      <c r="H3849" s="128"/>
      <c r="I3849" s="128"/>
      <c r="J3849" s="138"/>
      <c r="K3849" s="107" t="s">
        <v>14</v>
      </c>
      <c r="L3849" s="108" t="s">
        <v>60</v>
      </c>
      <c r="M3849" s="113" t="s">
        <v>187</v>
      </c>
      <c r="N3849" s="109">
        <v>480</v>
      </c>
      <c r="O3849" s="109">
        <v>3</v>
      </c>
      <c r="P3849" s="109">
        <v>5</v>
      </c>
      <c r="Q3849" s="109" t="s">
        <v>202</v>
      </c>
      <c r="R3849" s="110"/>
      <c r="S3849" s="128"/>
      <c r="T3849" s="128"/>
      <c r="U3849" s="128"/>
      <c r="V3849" s="128"/>
      <c r="W3849" s="128"/>
      <c r="X3849" s="128"/>
      <c r="Y3849" s="128"/>
      <c r="Z3849" s="128"/>
      <c r="AA3849" s="135"/>
    </row>
    <row r="3850" spans="1:31" x14ac:dyDescent="0.2">
      <c r="A3850" s="139" t="s">
        <v>1501</v>
      </c>
      <c r="B3850" s="126" t="s">
        <v>76</v>
      </c>
      <c r="C3850" s="142">
        <v>43666</v>
      </c>
      <c r="D3850" s="143" t="s">
        <v>78</v>
      </c>
      <c r="E3850" s="126"/>
      <c r="F3850" s="126"/>
      <c r="G3850" s="126"/>
      <c r="H3850" s="126"/>
      <c r="I3850" s="126"/>
      <c r="J3850" s="136" t="s">
        <v>79</v>
      </c>
      <c r="K3850" s="100" t="s">
        <v>23</v>
      </c>
      <c r="L3850" s="93" t="s">
        <v>60</v>
      </c>
      <c r="M3850" s="111" t="s">
        <v>190</v>
      </c>
      <c r="N3850" s="101">
        <v>480</v>
      </c>
      <c r="O3850" s="101">
        <v>3</v>
      </c>
      <c r="P3850" s="101">
        <v>35</v>
      </c>
      <c r="Q3850" s="101">
        <v>100</v>
      </c>
      <c r="R3850" s="102"/>
      <c r="S3850" s="126" t="s">
        <v>72</v>
      </c>
      <c r="T3850" s="126">
        <v>3</v>
      </c>
      <c r="U3850" s="126">
        <v>35</v>
      </c>
      <c r="V3850" s="126">
        <v>65</v>
      </c>
      <c r="W3850" s="126">
        <v>50</v>
      </c>
      <c r="X3850" s="126">
        <v>5288.35</v>
      </c>
      <c r="Y3850" s="126" t="s">
        <v>74</v>
      </c>
      <c r="Z3850" s="126"/>
      <c r="AA3850" s="133" t="s">
        <v>85</v>
      </c>
      <c r="AE3850" t="str">
        <f>IF(P3850&gt;U3850,"XXXX","")</f>
        <v/>
      </c>
    </row>
    <row r="3851" spans="1:31" x14ac:dyDescent="0.2">
      <c r="A3851" s="140"/>
      <c r="B3851" s="127"/>
      <c r="C3851" s="127"/>
      <c r="D3851" s="144"/>
      <c r="E3851" s="127"/>
      <c r="F3851" s="127"/>
      <c r="G3851" s="127"/>
      <c r="H3851" s="127"/>
      <c r="I3851" s="127"/>
      <c r="J3851" s="137"/>
      <c r="K3851" s="103" t="s">
        <v>13</v>
      </c>
      <c r="L3851" s="104" t="s">
        <v>60</v>
      </c>
      <c r="M3851" s="112" t="s">
        <v>67</v>
      </c>
      <c r="N3851" s="105">
        <v>480</v>
      </c>
      <c r="O3851" s="105">
        <v>3</v>
      </c>
      <c r="P3851" s="105">
        <v>5</v>
      </c>
      <c r="Q3851" s="105">
        <v>90</v>
      </c>
      <c r="R3851" s="106">
        <v>50</v>
      </c>
      <c r="S3851" s="127"/>
      <c r="T3851" s="127"/>
      <c r="U3851" s="127"/>
      <c r="V3851" s="127"/>
      <c r="W3851" s="127"/>
      <c r="X3851" s="127"/>
      <c r="Y3851" s="127"/>
      <c r="Z3851" s="127"/>
      <c r="AA3851" s="134"/>
    </row>
    <row r="3852" spans="1:31" ht="13.5" thickBot="1" x14ac:dyDescent="0.25">
      <c r="A3852" s="141"/>
      <c r="B3852" s="128"/>
      <c r="C3852" s="128"/>
      <c r="D3852" s="145"/>
      <c r="E3852" s="128"/>
      <c r="F3852" s="128"/>
      <c r="G3852" s="128"/>
      <c r="H3852" s="128"/>
      <c r="I3852" s="128"/>
      <c r="J3852" s="138"/>
      <c r="K3852" s="107" t="s">
        <v>14</v>
      </c>
      <c r="L3852" s="108" t="s">
        <v>60</v>
      </c>
      <c r="M3852" s="113" t="s">
        <v>187</v>
      </c>
      <c r="N3852" s="109">
        <v>480</v>
      </c>
      <c r="O3852" s="109">
        <v>3</v>
      </c>
      <c r="P3852" s="109">
        <v>5</v>
      </c>
      <c r="Q3852" s="109" t="s">
        <v>202</v>
      </c>
      <c r="R3852" s="110"/>
      <c r="S3852" s="128"/>
      <c r="T3852" s="128"/>
      <c r="U3852" s="128"/>
      <c r="V3852" s="128"/>
      <c r="W3852" s="128"/>
      <c r="X3852" s="128"/>
      <c r="Y3852" s="128"/>
      <c r="Z3852" s="128"/>
      <c r="AA3852" s="135"/>
    </row>
    <row r="3853" spans="1:31" x14ac:dyDescent="0.2">
      <c r="A3853" s="139" t="s">
        <v>1502</v>
      </c>
      <c r="B3853" s="126" t="s">
        <v>76</v>
      </c>
      <c r="C3853" s="142">
        <v>43666</v>
      </c>
      <c r="D3853" s="143" t="s">
        <v>78</v>
      </c>
      <c r="E3853" s="126"/>
      <c r="F3853" s="126"/>
      <c r="G3853" s="126"/>
      <c r="H3853" s="126"/>
      <c r="I3853" s="126"/>
      <c r="J3853" s="136" t="s">
        <v>79</v>
      </c>
      <c r="K3853" s="100" t="s">
        <v>23</v>
      </c>
      <c r="L3853" s="93" t="s">
        <v>60</v>
      </c>
      <c r="M3853" s="111" t="s">
        <v>190</v>
      </c>
      <c r="N3853" s="101">
        <v>480</v>
      </c>
      <c r="O3853" s="101">
        <v>3</v>
      </c>
      <c r="P3853" s="101">
        <v>35</v>
      </c>
      <c r="Q3853" s="101">
        <v>110</v>
      </c>
      <c r="R3853" s="102"/>
      <c r="S3853" s="126" t="s">
        <v>72</v>
      </c>
      <c r="T3853" s="126">
        <v>3</v>
      </c>
      <c r="U3853" s="126">
        <v>35</v>
      </c>
      <c r="V3853" s="126">
        <v>65</v>
      </c>
      <c r="W3853" s="126">
        <v>50</v>
      </c>
      <c r="X3853" s="126">
        <v>5288.35</v>
      </c>
      <c r="Y3853" s="126" t="s">
        <v>74</v>
      </c>
      <c r="Z3853" s="126"/>
      <c r="AA3853" s="133" t="s">
        <v>85</v>
      </c>
      <c r="AE3853" t="str">
        <f>IF(P3853&gt;U3853,"XXXX","")</f>
        <v/>
      </c>
    </row>
    <row r="3854" spans="1:31" x14ac:dyDescent="0.2">
      <c r="A3854" s="140"/>
      <c r="B3854" s="127"/>
      <c r="C3854" s="127"/>
      <c r="D3854" s="144"/>
      <c r="E3854" s="127"/>
      <c r="F3854" s="127"/>
      <c r="G3854" s="127"/>
      <c r="H3854" s="127"/>
      <c r="I3854" s="127"/>
      <c r="J3854" s="137"/>
      <c r="K3854" s="103" t="s">
        <v>13</v>
      </c>
      <c r="L3854" s="104" t="s">
        <v>60</v>
      </c>
      <c r="M3854" s="112" t="s">
        <v>67</v>
      </c>
      <c r="N3854" s="105">
        <v>480</v>
      </c>
      <c r="O3854" s="105">
        <v>3</v>
      </c>
      <c r="P3854" s="105">
        <v>5</v>
      </c>
      <c r="Q3854" s="105">
        <v>90</v>
      </c>
      <c r="R3854" s="106">
        <v>50</v>
      </c>
      <c r="S3854" s="127"/>
      <c r="T3854" s="127"/>
      <c r="U3854" s="127"/>
      <c r="V3854" s="127"/>
      <c r="W3854" s="127"/>
      <c r="X3854" s="127"/>
      <c r="Y3854" s="127"/>
      <c r="Z3854" s="127"/>
      <c r="AA3854" s="134"/>
    </row>
    <row r="3855" spans="1:31" ht="13.5" thickBot="1" x14ac:dyDescent="0.25">
      <c r="A3855" s="141"/>
      <c r="B3855" s="128"/>
      <c r="C3855" s="128"/>
      <c r="D3855" s="145"/>
      <c r="E3855" s="128"/>
      <c r="F3855" s="128"/>
      <c r="G3855" s="128"/>
      <c r="H3855" s="128"/>
      <c r="I3855" s="128"/>
      <c r="J3855" s="138"/>
      <c r="K3855" s="107" t="s">
        <v>14</v>
      </c>
      <c r="L3855" s="108" t="s">
        <v>60</v>
      </c>
      <c r="M3855" s="113" t="s">
        <v>187</v>
      </c>
      <c r="N3855" s="109">
        <v>480</v>
      </c>
      <c r="O3855" s="109">
        <v>3</v>
      </c>
      <c r="P3855" s="109">
        <v>5</v>
      </c>
      <c r="Q3855" s="109" t="s">
        <v>202</v>
      </c>
      <c r="R3855" s="110"/>
      <c r="S3855" s="128"/>
      <c r="T3855" s="128"/>
      <c r="U3855" s="128"/>
      <c r="V3855" s="128"/>
      <c r="W3855" s="128"/>
      <c r="X3855" s="128"/>
      <c r="Y3855" s="128"/>
      <c r="Z3855" s="128"/>
      <c r="AA3855" s="135"/>
    </row>
    <row r="3856" spans="1:31" x14ac:dyDescent="0.2">
      <c r="A3856" s="139" t="s">
        <v>1503</v>
      </c>
      <c r="B3856" s="126" t="s">
        <v>76</v>
      </c>
      <c r="C3856" s="142">
        <v>43666</v>
      </c>
      <c r="D3856" s="143" t="s">
        <v>78</v>
      </c>
      <c r="E3856" s="126"/>
      <c r="F3856" s="126"/>
      <c r="G3856" s="126"/>
      <c r="H3856" s="126"/>
      <c r="I3856" s="126"/>
      <c r="J3856" s="136" t="s">
        <v>79</v>
      </c>
      <c r="K3856" s="100" t="s">
        <v>23</v>
      </c>
      <c r="L3856" s="93" t="s">
        <v>60</v>
      </c>
      <c r="M3856" s="111" t="s">
        <v>190</v>
      </c>
      <c r="N3856" s="101">
        <v>480</v>
      </c>
      <c r="O3856" s="101">
        <v>3</v>
      </c>
      <c r="P3856" s="101">
        <v>35</v>
      </c>
      <c r="Q3856" s="101">
        <v>125</v>
      </c>
      <c r="R3856" s="102"/>
      <c r="S3856" s="126" t="s">
        <v>72</v>
      </c>
      <c r="T3856" s="126">
        <v>3</v>
      </c>
      <c r="U3856" s="126">
        <v>35</v>
      </c>
      <c r="V3856" s="126">
        <v>65</v>
      </c>
      <c r="W3856" s="126">
        <v>50</v>
      </c>
      <c r="X3856" s="126">
        <v>5288.35</v>
      </c>
      <c r="Y3856" s="126" t="s">
        <v>74</v>
      </c>
      <c r="Z3856" s="126"/>
      <c r="AA3856" s="133" t="s">
        <v>85</v>
      </c>
      <c r="AE3856" t="str">
        <f>IF(P3856&gt;U3856,"XXXX","")</f>
        <v/>
      </c>
    </row>
    <row r="3857" spans="1:31" x14ac:dyDescent="0.2">
      <c r="A3857" s="140"/>
      <c r="B3857" s="127"/>
      <c r="C3857" s="127"/>
      <c r="D3857" s="144"/>
      <c r="E3857" s="127"/>
      <c r="F3857" s="127"/>
      <c r="G3857" s="127"/>
      <c r="H3857" s="127"/>
      <c r="I3857" s="127"/>
      <c r="J3857" s="137"/>
      <c r="K3857" s="103" t="s">
        <v>13</v>
      </c>
      <c r="L3857" s="104" t="s">
        <v>60</v>
      </c>
      <c r="M3857" s="112" t="s">
        <v>67</v>
      </c>
      <c r="N3857" s="105">
        <v>480</v>
      </c>
      <c r="O3857" s="105">
        <v>3</v>
      </c>
      <c r="P3857" s="105">
        <v>5</v>
      </c>
      <c r="Q3857" s="105">
        <v>90</v>
      </c>
      <c r="R3857" s="106">
        <v>50</v>
      </c>
      <c r="S3857" s="127"/>
      <c r="T3857" s="127"/>
      <c r="U3857" s="127"/>
      <c r="V3857" s="127"/>
      <c r="W3857" s="127"/>
      <c r="X3857" s="127"/>
      <c r="Y3857" s="127"/>
      <c r="Z3857" s="127"/>
      <c r="AA3857" s="134"/>
    </row>
    <row r="3858" spans="1:31" ht="13.5" thickBot="1" x14ac:dyDescent="0.25">
      <c r="A3858" s="141"/>
      <c r="B3858" s="128"/>
      <c r="C3858" s="128"/>
      <c r="D3858" s="145"/>
      <c r="E3858" s="128"/>
      <c r="F3858" s="128"/>
      <c r="G3858" s="128"/>
      <c r="H3858" s="128"/>
      <c r="I3858" s="128"/>
      <c r="J3858" s="138"/>
      <c r="K3858" s="107" t="s">
        <v>14</v>
      </c>
      <c r="L3858" s="108" t="s">
        <v>60</v>
      </c>
      <c r="M3858" s="113" t="s">
        <v>187</v>
      </c>
      <c r="N3858" s="109">
        <v>480</v>
      </c>
      <c r="O3858" s="109">
        <v>3</v>
      </c>
      <c r="P3858" s="109">
        <v>5</v>
      </c>
      <c r="Q3858" s="109" t="s">
        <v>202</v>
      </c>
      <c r="R3858" s="110"/>
      <c r="S3858" s="128"/>
      <c r="T3858" s="128"/>
      <c r="U3858" s="128"/>
      <c r="V3858" s="128"/>
      <c r="W3858" s="128"/>
      <c r="X3858" s="128"/>
      <c r="Y3858" s="128"/>
      <c r="Z3858" s="128"/>
      <c r="AA3858" s="135"/>
    </row>
    <row r="3859" spans="1:31" x14ac:dyDescent="0.2">
      <c r="A3859" s="139" t="s">
        <v>1504</v>
      </c>
      <c r="B3859" s="126" t="s">
        <v>76</v>
      </c>
      <c r="C3859" s="142">
        <v>43666</v>
      </c>
      <c r="D3859" s="143" t="s">
        <v>78</v>
      </c>
      <c r="E3859" s="126"/>
      <c r="F3859" s="126"/>
      <c r="G3859" s="126"/>
      <c r="H3859" s="126"/>
      <c r="I3859" s="126"/>
      <c r="J3859" s="136" t="s">
        <v>79</v>
      </c>
      <c r="K3859" s="100" t="s">
        <v>23</v>
      </c>
      <c r="L3859" s="93" t="s">
        <v>60</v>
      </c>
      <c r="M3859" s="111" t="s">
        <v>190</v>
      </c>
      <c r="N3859" s="101">
        <v>600</v>
      </c>
      <c r="O3859" s="101">
        <v>3</v>
      </c>
      <c r="P3859" s="101">
        <v>22</v>
      </c>
      <c r="Q3859" s="101">
        <v>50</v>
      </c>
      <c r="R3859" s="102"/>
      <c r="S3859" s="126" t="s">
        <v>73</v>
      </c>
      <c r="T3859" s="126">
        <v>3</v>
      </c>
      <c r="U3859" s="126">
        <v>22</v>
      </c>
      <c r="V3859" s="126">
        <v>32</v>
      </c>
      <c r="W3859" s="126">
        <v>30</v>
      </c>
      <c r="X3859" s="126">
        <v>5288.35</v>
      </c>
      <c r="Y3859" s="126" t="s">
        <v>74</v>
      </c>
      <c r="Z3859" s="126"/>
      <c r="AA3859" s="133" t="s">
        <v>85</v>
      </c>
      <c r="AE3859" t="str">
        <f>IF(P3859&gt;U3859,"XXXX","")</f>
        <v/>
      </c>
    </row>
    <row r="3860" spans="1:31" x14ac:dyDescent="0.2">
      <c r="A3860" s="140"/>
      <c r="B3860" s="127"/>
      <c r="C3860" s="127"/>
      <c r="D3860" s="144"/>
      <c r="E3860" s="127"/>
      <c r="F3860" s="127"/>
      <c r="G3860" s="127"/>
      <c r="H3860" s="127"/>
      <c r="I3860" s="127"/>
      <c r="J3860" s="137"/>
      <c r="K3860" s="103" t="s">
        <v>13</v>
      </c>
      <c r="L3860" s="104" t="s">
        <v>60</v>
      </c>
      <c r="M3860" s="112" t="s">
        <v>67</v>
      </c>
      <c r="N3860" s="105">
        <v>600</v>
      </c>
      <c r="O3860" s="105">
        <v>3</v>
      </c>
      <c r="P3860" s="105">
        <v>5</v>
      </c>
      <c r="Q3860" s="105">
        <v>90</v>
      </c>
      <c r="R3860" s="106">
        <v>50</v>
      </c>
      <c r="S3860" s="127"/>
      <c r="T3860" s="127"/>
      <c r="U3860" s="127"/>
      <c r="V3860" s="127"/>
      <c r="W3860" s="127"/>
      <c r="X3860" s="127"/>
      <c r="Y3860" s="127"/>
      <c r="Z3860" s="127"/>
      <c r="AA3860" s="134"/>
    </row>
    <row r="3861" spans="1:31" ht="13.5" thickBot="1" x14ac:dyDescent="0.25">
      <c r="A3861" s="141"/>
      <c r="B3861" s="128"/>
      <c r="C3861" s="128"/>
      <c r="D3861" s="145"/>
      <c r="E3861" s="128"/>
      <c r="F3861" s="128"/>
      <c r="G3861" s="128"/>
      <c r="H3861" s="128"/>
      <c r="I3861" s="128"/>
      <c r="J3861" s="138"/>
      <c r="K3861" s="107" t="s">
        <v>14</v>
      </c>
      <c r="L3861" s="108" t="s">
        <v>60</v>
      </c>
      <c r="M3861" s="113" t="s">
        <v>188</v>
      </c>
      <c r="N3861" s="109">
        <v>600</v>
      </c>
      <c r="O3861" s="109">
        <v>3</v>
      </c>
      <c r="P3861" s="109">
        <v>5</v>
      </c>
      <c r="Q3861" s="109" t="s">
        <v>203</v>
      </c>
      <c r="R3861" s="110"/>
      <c r="S3861" s="128"/>
      <c r="T3861" s="128"/>
      <c r="U3861" s="128"/>
      <c r="V3861" s="128"/>
      <c r="W3861" s="128"/>
      <c r="X3861" s="128"/>
      <c r="Y3861" s="128"/>
      <c r="Z3861" s="128"/>
      <c r="AA3861" s="135"/>
    </row>
    <row r="3862" spans="1:31" x14ac:dyDescent="0.2">
      <c r="A3862" s="139" t="s">
        <v>1505</v>
      </c>
      <c r="B3862" s="126" t="s">
        <v>76</v>
      </c>
      <c r="C3862" s="142">
        <v>43666</v>
      </c>
      <c r="D3862" s="143" t="s">
        <v>78</v>
      </c>
      <c r="E3862" s="126"/>
      <c r="F3862" s="126"/>
      <c r="G3862" s="126"/>
      <c r="H3862" s="126"/>
      <c r="I3862" s="126"/>
      <c r="J3862" s="136" t="s">
        <v>79</v>
      </c>
      <c r="K3862" s="100" t="s">
        <v>23</v>
      </c>
      <c r="L3862" s="93" t="s">
        <v>60</v>
      </c>
      <c r="M3862" s="111" t="s">
        <v>190</v>
      </c>
      <c r="N3862" s="101">
        <v>600</v>
      </c>
      <c r="O3862" s="101">
        <v>3</v>
      </c>
      <c r="P3862" s="101">
        <v>22</v>
      </c>
      <c r="Q3862" s="101">
        <v>60</v>
      </c>
      <c r="R3862" s="102"/>
      <c r="S3862" s="126" t="s">
        <v>73</v>
      </c>
      <c r="T3862" s="126">
        <v>3</v>
      </c>
      <c r="U3862" s="126">
        <v>22</v>
      </c>
      <c r="V3862" s="126">
        <v>32</v>
      </c>
      <c r="W3862" s="126">
        <v>30</v>
      </c>
      <c r="X3862" s="126">
        <v>5288.35</v>
      </c>
      <c r="Y3862" s="126" t="s">
        <v>74</v>
      </c>
      <c r="Z3862" s="126"/>
      <c r="AA3862" s="133" t="s">
        <v>85</v>
      </c>
      <c r="AE3862" t="str">
        <f>IF(P3862&gt;U3862,"XXXX","")</f>
        <v/>
      </c>
    </row>
    <row r="3863" spans="1:31" x14ac:dyDescent="0.2">
      <c r="A3863" s="140"/>
      <c r="B3863" s="127"/>
      <c r="C3863" s="127"/>
      <c r="D3863" s="144"/>
      <c r="E3863" s="127"/>
      <c r="F3863" s="127"/>
      <c r="G3863" s="127"/>
      <c r="H3863" s="127"/>
      <c r="I3863" s="127"/>
      <c r="J3863" s="137"/>
      <c r="K3863" s="103" t="s">
        <v>13</v>
      </c>
      <c r="L3863" s="104" t="s">
        <v>60</v>
      </c>
      <c r="M3863" s="112" t="s">
        <v>67</v>
      </c>
      <c r="N3863" s="105">
        <v>600</v>
      </c>
      <c r="O3863" s="105">
        <v>3</v>
      </c>
      <c r="P3863" s="105">
        <v>5</v>
      </c>
      <c r="Q3863" s="105">
        <v>90</v>
      </c>
      <c r="R3863" s="106">
        <v>50</v>
      </c>
      <c r="S3863" s="127"/>
      <c r="T3863" s="127"/>
      <c r="U3863" s="127"/>
      <c r="V3863" s="127"/>
      <c r="W3863" s="127"/>
      <c r="X3863" s="127"/>
      <c r="Y3863" s="127"/>
      <c r="Z3863" s="127"/>
      <c r="AA3863" s="134"/>
    </row>
    <row r="3864" spans="1:31" ht="13.5" thickBot="1" x14ac:dyDescent="0.25">
      <c r="A3864" s="141"/>
      <c r="B3864" s="128"/>
      <c r="C3864" s="128"/>
      <c r="D3864" s="145"/>
      <c r="E3864" s="128"/>
      <c r="F3864" s="128"/>
      <c r="G3864" s="128"/>
      <c r="H3864" s="128"/>
      <c r="I3864" s="128"/>
      <c r="J3864" s="138"/>
      <c r="K3864" s="107" t="s">
        <v>14</v>
      </c>
      <c r="L3864" s="108" t="s">
        <v>60</v>
      </c>
      <c r="M3864" s="113" t="s">
        <v>188</v>
      </c>
      <c r="N3864" s="109">
        <v>600</v>
      </c>
      <c r="O3864" s="109">
        <v>3</v>
      </c>
      <c r="P3864" s="109">
        <v>5</v>
      </c>
      <c r="Q3864" s="109" t="s">
        <v>203</v>
      </c>
      <c r="R3864" s="110"/>
      <c r="S3864" s="128"/>
      <c r="T3864" s="128"/>
      <c r="U3864" s="128"/>
      <c r="V3864" s="128"/>
      <c r="W3864" s="128"/>
      <c r="X3864" s="128"/>
      <c r="Y3864" s="128"/>
      <c r="Z3864" s="128"/>
      <c r="AA3864" s="135"/>
    </row>
    <row r="3865" spans="1:31" x14ac:dyDescent="0.2">
      <c r="A3865" s="139" t="s">
        <v>1506</v>
      </c>
      <c r="B3865" s="126" t="s">
        <v>76</v>
      </c>
      <c r="C3865" s="142">
        <v>43666</v>
      </c>
      <c r="D3865" s="143" t="s">
        <v>78</v>
      </c>
      <c r="E3865" s="126"/>
      <c r="F3865" s="126"/>
      <c r="G3865" s="126"/>
      <c r="H3865" s="126"/>
      <c r="I3865" s="126"/>
      <c r="J3865" s="136" t="s">
        <v>79</v>
      </c>
      <c r="K3865" s="100" t="s">
        <v>23</v>
      </c>
      <c r="L3865" s="93" t="s">
        <v>60</v>
      </c>
      <c r="M3865" s="111" t="s">
        <v>190</v>
      </c>
      <c r="N3865" s="101">
        <v>600</v>
      </c>
      <c r="O3865" s="101">
        <v>3</v>
      </c>
      <c r="P3865" s="101">
        <v>22</v>
      </c>
      <c r="Q3865" s="101">
        <v>70</v>
      </c>
      <c r="R3865" s="102"/>
      <c r="S3865" s="126" t="s">
        <v>73</v>
      </c>
      <c r="T3865" s="126">
        <v>3</v>
      </c>
      <c r="U3865" s="126">
        <v>22</v>
      </c>
      <c r="V3865" s="126">
        <v>32</v>
      </c>
      <c r="W3865" s="126">
        <v>30</v>
      </c>
      <c r="X3865" s="126">
        <v>5288.35</v>
      </c>
      <c r="Y3865" s="126" t="s">
        <v>74</v>
      </c>
      <c r="Z3865" s="126"/>
      <c r="AA3865" s="133" t="s">
        <v>85</v>
      </c>
      <c r="AE3865" t="str">
        <f>IF(P3865&gt;U3865,"XXXX","")</f>
        <v/>
      </c>
    </row>
    <row r="3866" spans="1:31" x14ac:dyDescent="0.2">
      <c r="A3866" s="140"/>
      <c r="B3866" s="127"/>
      <c r="C3866" s="127"/>
      <c r="D3866" s="144"/>
      <c r="E3866" s="127"/>
      <c r="F3866" s="127"/>
      <c r="G3866" s="127"/>
      <c r="H3866" s="127"/>
      <c r="I3866" s="127"/>
      <c r="J3866" s="137"/>
      <c r="K3866" s="103" t="s">
        <v>13</v>
      </c>
      <c r="L3866" s="104" t="s">
        <v>60</v>
      </c>
      <c r="M3866" s="112" t="s">
        <v>67</v>
      </c>
      <c r="N3866" s="105">
        <v>600</v>
      </c>
      <c r="O3866" s="105">
        <v>3</v>
      </c>
      <c r="P3866" s="105">
        <v>5</v>
      </c>
      <c r="Q3866" s="105">
        <v>90</v>
      </c>
      <c r="R3866" s="106">
        <v>50</v>
      </c>
      <c r="S3866" s="127"/>
      <c r="T3866" s="127"/>
      <c r="U3866" s="127"/>
      <c r="V3866" s="127"/>
      <c r="W3866" s="127"/>
      <c r="X3866" s="127"/>
      <c r="Y3866" s="127"/>
      <c r="Z3866" s="127"/>
      <c r="AA3866" s="134"/>
    </row>
    <row r="3867" spans="1:31" ht="13.5" thickBot="1" x14ac:dyDescent="0.25">
      <c r="A3867" s="141"/>
      <c r="B3867" s="128"/>
      <c r="C3867" s="128"/>
      <c r="D3867" s="145"/>
      <c r="E3867" s="128"/>
      <c r="F3867" s="128"/>
      <c r="G3867" s="128"/>
      <c r="H3867" s="128"/>
      <c r="I3867" s="128"/>
      <c r="J3867" s="138"/>
      <c r="K3867" s="107" t="s">
        <v>14</v>
      </c>
      <c r="L3867" s="108" t="s">
        <v>60</v>
      </c>
      <c r="M3867" s="113" t="s">
        <v>188</v>
      </c>
      <c r="N3867" s="109">
        <v>600</v>
      </c>
      <c r="O3867" s="109">
        <v>3</v>
      </c>
      <c r="P3867" s="109">
        <v>5</v>
      </c>
      <c r="Q3867" s="109" t="s">
        <v>203</v>
      </c>
      <c r="R3867" s="110"/>
      <c r="S3867" s="128"/>
      <c r="T3867" s="128"/>
      <c r="U3867" s="128"/>
      <c r="V3867" s="128"/>
      <c r="W3867" s="128"/>
      <c r="X3867" s="128"/>
      <c r="Y3867" s="128"/>
      <c r="Z3867" s="128"/>
      <c r="AA3867" s="135"/>
    </row>
    <row r="3868" spans="1:31" x14ac:dyDescent="0.2">
      <c r="A3868" s="139" t="s">
        <v>1507</v>
      </c>
      <c r="B3868" s="126" t="s">
        <v>76</v>
      </c>
      <c r="C3868" s="142">
        <v>43666</v>
      </c>
      <c r="D3868" s="143" t="s">
        <v>78</v>
      </c>
      <c r="E3868" s="126"/>
      <c r="F3868" s="126"/>
      <c r="G3868" s="126"/>
      <c r="H3868" s="126"/>
      <c r="I3868" s="126"/>
      <c r="J3868" s="136" t="s">
        <v>79</v>
      </c>
      <c r="K3868" s="100" t="s">
        <v>23</v>
      </c>
      <c r="L3868" s="93" t="s">
        <v>60</v>
      </c>
      <c r="M3868" s="111" t="s">
        <v>190</v>
      </c>
      <c r="N3868" s="101">
        <v>600</v>
      </c>
      <c r="O3868" s="101">
        <v>3</v>
      </c>
      <c r="P3868" s="101">
        <v>22</v>
      </c>
      <c r="Q3868" s="101">
        <v>80</v>
      </c>
      <c r="R3868" s="102"/>
      <c r="S3868" s="126" t="s">
        <v>73</v>
      </c>
      <c r="T3868" s="126">
        <v>3</v>
      </c>
      <c r="U3868" s="126">
        <v>22</v>
      </c>
      <c r="V3868" s="126">
        <v>32</v>
      </c>
      <c r="W3868" s="126">
        <v>30</v>
      </c>
      <c r="X3868" s="126">
        <v>5288.35</v>
      </c>
      <c r="Y3868" s="126" t="s">
        <v>74</v>
      </c>
      <c r="Z3868" s="126"/>
      <c r="AA3868" s="133" t="s">
        <v>85</v>
      </c>
      <c r="AE3868" t="str">
        <f>IF(P3868&gt;U3868,"XXXX","")</f>
        <v/>
      </c>
    </row>
    <row r="3869" spans="1:31" x14ac:dyDescent="0.2">
      <c r="A3869" s="140"/>
      <c r="B3869" s="127"/>
      <c r="C3869" s="127"/>
      <c r="D3869" s="144"/>
      <c r="E3869" s="127"/>
      <c r="F3869" s="127"/>
      <c r="G3869" s="127"/>
      <c r="H3869" s="127"/>
      <c r="I3869" s="127"/>
      <c r="J3869" s="137"/>
      <c r="K3869" s="103" t="s">
        <v>13</v>
      </c>
      <c r="L3869" s="104" t="s">
        <v>60</v>
      </c>
      <c r="M3869" s="112" t="s">
        <v>67</v>
      </c>
      <c r="N3869" s="105">
        <v>600</v>
      </c>
      <c r="O3869" s="105">
        <v>3</v>
      </c>
      <c r="P3869" s="105">
        <v>5</v>
      </c>
      <c r="Q3869" s="105">
        <v>90</v>
      </c>
      <c r="R3869" s="106">
        <v>50</v>
      </c>
      <c r="S3869" s="127"/>
      <c r="T3869" s="127"/>
      <c r="U3869" s="127"/>
      <c r="V3869" s="127"/>
      <c r="W3869" s="127"/>
      <c r="X3869" s="127"/>
      <c r="Y3869" s="127"/>
      <c r="Z3869" s="127"/>
      <c r="AA3869" s="134"/>
    </row>
    <row r="3870" spans="1:31" ht="13.5" thickBot="1" x14ac:dyDescent="0.25">
      <c r="A3870" s="141"/>
      <c r="B3870" s="128"/>
      <c r="C3870" s="128"/>
      <c r="D3870" s="145"/>
      <c r="E3870" s="128"/>
      <c r="F3870" s="128"/>
      <c r="G3870" s="128"/>
      <c r="H3870" s="128"/>
      <c r="I3870" s="128"/>
      <c r="J3870" s="138"/>
      <c r="K3870" s="107" t="s">
        <v>14</v>
      </c>
      <c r="L3870" s="108" t="s">
        <v>60</v>
      </c>
      <c r="M3870" s="113" t="s">
        <v>188</v>
      </c>
      <c r="N3870" s="109">
        <v>600</v>
      </c>
      <c r="O3870" s="109">
        <v>3</v>
      </c>
      <c r="P3870" s="109">
        <v>5</v>
      </c>
      <c r="Q3870" s="109" t="s">
        <v>203</v>
      </c>
      <c r="R3870" s="110"/>
      <c r="S3870" s="128"/>
      <c r="T3870" s="128"/>
      <c r="U3870" s="128"/>
      <c r="V3870" s="128"/>
      <c r="W3870" s="128"/>
      <c r="X3870" s="128"/>
      <c r="Y3870" s="128"/>
      <c r="Z3870" s="128"/>
      <c r="AA3870" s="135"/>
    </row>
    <row r="3871" spans="1:31" x14ac:dyDescent="0.2">
      <c r="A3871" s="139" t="s">
        <v>1508</v>
      </c>
      <c r="B3871" s="126" t="s">
        <v>76</v>
      </c>
      <c r="C3871" s="142">
        <v>43666</v>
      </c>
      <c r="D3871" s="143" t="s">
        <v>78</v>
      </c>
      <c r="E3871" s="126"/>
      <c r="F3871" s="126"/>
      <c r="G3871" s="126"/>
      <c r="H3871" s="126"/>
      <c r="I3871" s="126"/>
      <c r="J3871" s="136" t="s">
        <v>79</v>
      </c>
      <c r="K3871" s="100" t="s">
        <v>23</v>
      </c>
      <c r="L3871" s="93" t="s">
        <v>60</v>
      </c>
      <c r="M3871" s="111" t="s">
        <v>190</v>
      </c>
      <c r="N3871" s="101">
        <v>600</v>
      </c>
      <c r="O3871" s="101">
        <v>3</v>
      </c>
      <c r="P3871" s="101">
        <v>22</v>
      </c>
      <c r="Q3871" s="101">
        <v>90</v>
      </c>
      <c r="R3871" s="102"/>
      <c r="S3871" s="126" t="s">
        <v>73</v>
      </c>
      <c r="T3871" s="126">
        <v>3</v>
      </c>
      <c r="U3871" s="126">
        <v>22</v>
      </c>
      <c r="V3871" s="126">
        <v>32</v>
      </c>
      <c r="W3871" s="126">
        <v>30</v>
      </c>
      <c r="X3871" s="126">
        <v>5288.35</v>
      </c>
      <c r="Y3871" s="126" t="s">
        <v>74</v>
      </c>
      <c r="Z3871" s="126"/>
      <c r="AA3871" s="133" t="s">
        <v>85</v>
      </c>
      <c r="AE3871" t="str">
        <f>IF(P3871&gt;U3871,"XXXX","")</f>
        <v/>
      </c>
    </row>
    <row r="3872" spans="1:31" x14ac:dyDescent="0.2">
      <c r="A3872" s="140"/>
      <c r="B3872" s="127"/>
      <c r="C3872" s="127"/>
      <c r="D3872" s="144"/>
      <c r="E3872" s="127"/>
      <c r="F3872" s="127"/>
      <c r="G3872" s="127"/>
      <c r="H3872" s="127"/>
      <c r="I3872" s="127"/>
      <c r="J3872" s="137"/>
      <c r="K3872" s="103" t="s">
        <v>13</v>
      </c>
      <c r="L3872" s="104" t="s">
        <v>60</v>
      </c>
      <c r="M3872" s="112" t="s">
        <v>67</v>
      </c>
      <c r="N3872" s="105">
        <v>600</v>
      </c>
      <c r="O3872" s="105">
        <v>3</v>
      </c>
      <c r="P3872" s="105">
        <v>5</v>
      </c>
      <c r="Q3872" s="105">
        <v>90</v>
      </c>
      <c r="R3872" s="106">
        <v>50</v>
      </c>
      <c r="S3872" s="127"/>
      <c r="T3872" s="127"/>
      <c r="U3872" s="127"/>
      <c r="V3872" s="127"/>
      <c r="W3872" s="127"/>
      <c r="X3872" s="127"/>
      <c r="Y3872" s="127"/>
      <c r="Z3872" s="127"/>
      <c r="AA3872" s="134"/>
    </row>
    <row r="3873" spans="1:31" ht="13.5" thickBot="1" x14ac:dyDescent="0.25">
      <c r="A3873" s="141"/>
      <c r="B3873" s="128"/>
      <c r="C3873" s="128"/>
      <c r="D3873" s="145"/>
      <c r="E3873" s="128"/>
      <c r="F3873" s="128"/>
      <c r="G3873" s="128"/>
      <c r="H3873" s="128"/>
      <c r="I3873" s="128"/>
      <c r="J3873" s="138"/>
      <c r="K3873" s="107" t="s">
        <v>14</v>
      </c>
      <c r="L3873" s="108" t="s">
        <v>60</v>
      </c>
      <c r="M3873" s="113" t="s">
        <v>188</v>
      </c>
      <c r="N3873" s="109">
        <v>600</v>
      </c>
      <c r="O3873" s="109">
        <v>3</v>
      </c>
      <c r="P3873" s="109">
        <v>5</v>
      </c>
      <c r="Q3873" s="109" t="s">
        <v>203</v>
      </c>
      <c r="R3873" s="110"/>
      <c r="S3873" s="128"/>
      <c r="T3873" s="128"/>
      <c r="U3873" s="128"/>
      <c r="V3873" s="128"/>
      <c r="W3873" s="128"/>
      <c r="X3873" s="128"/>
      <c r="Y3873" s="128"/>
      <c r="Z3873" s="128"/>
      <c r="AA3873" s="135"/>
    </row>
    <row r="3874" spans="1:31" x14ac:dyDescent="0.2">
      <c r="A3874" s="139" t="s">
        <v>1509</v>
      </c>
      <c r="B3874" s="126" t="s">
        <v>76</v>
      </c>
      <c r="C3874" s="142">
        <v>43666</v>
      </c>
      <c r="D3874" s="143" t="s">
        <v>78</v>
      </c>
      <c r="E3874" s="126"/>
      <c r="F3874" s="126"/>
      <c r="G3874" s="126"/>
      <c r="H3874" s="126"/>
      <c r="I3874" s="126"/>
      <c r="J3874" s="136" t="s">
        <v>79</v>
      </c>
      <c r="K3874" s="100" t="s">
        <v>23</v>
      </c>
      <c r="L3874" s="93" t="s">
        <v>60</v>
      </c>
      <c r="M3874" s="111" t="s">
        <v>190</v>
      </c>
      <c r="N3874" s="101">
        <v>600</v>
      </c>
      <c r="O3874" s="101">
        <v>3</v>
      </c>
      <c r="P3874" s="101">
        <v>22</v>
      </c>
      <c r="Q3874" s="101">
        <v>100</v>
      </c>
      <c r="R3874" s="102"/>
      <c r="S3874" s="126" t="s">
        <v>73</v>
      </c>
      <c r="T3874" s="126">
        <v>3</v>
      </c>
      <c r="U3874" s="126">
        <v>22</v>
      </c>
      <c r="V3874" s="126">
        <v>32</v>
      </c>
      <c r="W3874" s="126">
        <v>30</v>
      </c>
      <c r="X3874" s="126">
        <v>5288.35</v>
      </c>
      <c r="Y3874" s="126" t="s">
        <v>74</v>
      </c>
      <c r="Z3874" s="126"/>
      <c r="AA3874" s="133" t="s">
        <v>85</v>
      </c>
      <c r="AE3874" t="str">
        <f>IF(P3874&gt;U3874,"XXXX","")</f>
        <v/>
      </c>
    </row>
    <row r="3875" spans="1:31" x14ac:dyDescent="0.2">
      <c r="A3875" s="140"/>
      <c r="B3875" s="127"/>
      <c r="C3875" s="127"/>
      <c r="D3875" s="144"/>
      <c r="E3875" s="127"/>
      <c r="F3875" s="127"/>
      <c r="G3875" s="127"/>
      <c r="H3875" s="127"/>
      <c r="I3875" s="127"/>
      <c r="J3875" s="137"/>
      <c r="K3875" s="103" t="s">
        <v>13</v>
      </c>
      <c r="L3875" s="104" t="s">
        <v>60</v>
      </c>
      <c r="M3875" s="112" t="s">
        <v>67</v>
      </c>
      <c r="N3875" s="105">
        <v>600</v>
      </c>
      <c r="O3875" s="105">
        <v>3</v>
      </c>
      <c r="P3875" s="105">
        <v>5</v>
      </c>
      <c r="Q3875" s="105">
        <v>90</v>
      </c>
      <c r="R3875" s="106">
        <v>50</v>
      </c>
      <c r="S3875" s="127"/>
      <c r="T3875" s="127"/>
      <c r="U3875" s="127"/>
      <c r="V3875" s="127"/>
      <c r="W3875" s="127"/>
      <c r="X3875" s="127"/>
      <c r="Y3875" s="127"/>
      <c r="Z3875" s="127"/>
      <c r="AA3875" s="134"/>
    </row>
    <row r="3876" spans="1:31" ht="13.5" thickBot="1" x14ac:dyDescent="0.25">
      <c r="A3876" s="141"/>
      <c r="B3876" s="128"/>
      <c r="C3876" s="128"/>
      <c r="D3876" s="145"/>
      <c r="E3876" s="128"/>
      <c r="F3876" s="128"/>
      <c r="G3876" s="128"/>
      <c r="H3876" s="128"/>
      <c r="I3876" s="128"/>
      <c r="J3876" s="138"/>
      <c r="K3876" s="107" t="s">
        <v>14</v>
      </c>
      <c r="L3876" s="108" t="s">
        <v>60</v>
      </c>
      <c r="M3876" s="113" t="s">
        <v>188</v>
      </c>
      <c r="N3876" s="109">
        <v>600</v>
      </c>
      <c r="O3876" s="109">
        <v>3</v>
      </c>
      <c r="P3876" s="109">
        <v>5</v>
      </c>
      <c r="Q3876" s="109" t="s">
        <v>203</v>
      </c>
      <c r="R3876" s="110"/>
      <c r="S3876" s="128"/>
      <c r="T3876" s="128"/>
      <c r="U3876" s="128"/>
      <c r="V3876" s="128"/>
      <c r="W3876" s="128"/>
      <c r="X3876" s="128"/>
      <c r="Y3876" s="128"/>
      <c r="Z3876" s="128"/>
      <c r="AA3876" s="135"/>
    </row>
    <row r="3877" spans="1:31" x14ac:dyDescent="0.2">
      <c r="A3877" s="139" t="s">
        <v>1510</v>
      </c>
      <c r="B3877" s="126" t="s">
        <v>76</v>
      </c>
      <c r="C3877" s="142">
        <v>43666</v>
      </c>
      <c r="D3877" s="143" t="s">
        <v>78</v>
      </c>
      <c r="E3877" s="126"/>
      <c r="F3877" s="126"/>
      <c r="G3877" s="126"/>
      <c r="H3877" s="126"/>
      <c r="I3877" s="126"/>
      <c r="J3877" s="136" t="s">
        <v>79</v>
      </c>
      <c r="K3877" s="100" t="s">
        <v>23</v>
      </c>
      <c r="L3877" s="93" t="s">
        <v>60</v>
      </c>
      <c r="M3877" s="111" t="s">
        <v>190</v>
      </c>
      <c r="N3877" s="101">
        <v>600</v>
      </c>
      <c r="O3877" s="101">
        <v>3</v>
      </c>
      <c r="P3877" s="101">
        <v>22</v>
      </c>
      <c r="Q3877" s="101">
        <v>110</v>
      </c>
      <c r="R3877" s="102"/>
      <c r="S3877" s="126" t="s">
        <v>73</v>
      </c>
      <c r="T3877" s="126">
        <v>3</v>
      </c>
      <c r="U3877" s="126">
        <v>22</v>
      </c>
      <c r="V3877" s="126">
        <v>32</v>
      </c>
      <c r="W3877" s="126">
        <v>30</v>
      </c>
      <c r="X3877" s="126">
        <v>5288.35</v>
      </c>
      <c r="Y3877" s="126" t="s">
        <v>74</v>
      </c>
      <c r="Z3877" s="126"/>
      <c r="AA3877" s="133" t="s">
        <v>85</v>
      </c>
      <c r="AE3877" t="str">
        <f>IF(P3877&gt;U3877,"XXXX","")</f>
        <v/>
      </c>
    </row>
    <row r="3878" spans="1:31" x14ac:dyDescent="0.2">
      <c r="A3878" s="140"/>
      <c r="B3878" s="127"/>
      <c r="C3878" s="127"/>
      <c r="D3878" s="144"/>
      <c r="E3878" s="127"/>
      <c r="F3878" s="127"/>
      <c r="G3878" s="127"/>
      <c r="H3878" s="127"/>
      <c r="I3878" s="127"/>
      <c r="J3878" s="137"/>
      <c r="K3878" s="103" t="s">
        <v>13</v>
      </c>
      <c r="L3878" s="104" t="s">
        <v>60</v>
      </c>
      <c r="M3878" s="112" t="s">
        <v>67</v>
      </c>
      <c r="N3878" s="105">
        <v>600</v>
      </c>
      <c r="O3878" s="105">
        <v>3</v>
      </c>
      <c r="P3878" s="105">
        <v>5</v>
      </c>
      <c r="Q3878" s="105">
        <v>90</v>
      </c>
      <c r="R3878" s="106">
        <v>50</v>
      </c>
      <c r="S3878" s="127"/>
      <c r="T3878" s="127"/>
      <c r="U3878" s="127"/>
      <c r="V3878" s="127"/>
      <c r="W3878" s="127"/>
      <c r="X3878" s="127"/>
      <c r="Y3878" s="127"/>
      <c r="Z3878" s="127"/>
      <c r="AA3878" s="134"/>
    </row>
    <row r="3879" spans="1:31" ht="13.5" thickBot="1" x14ac:dyDescent="0.25">
      <c r="A3879" s="141"/>
      <c r="B3879" s="128"/>
      <c r="C3879" s="128"/>
      <c r="D3879" s="145"/>
      <c r="E3879" s="128"/>
      <c r="F3879" s="128"/>
      <c r="G3879" s="128"/>
      <c r="H3879" s="128"/>
      <c r="I3879" s="128"/>
      <c r="J3879" s="138"/>
      <c r="K3879" s="107" t="s">
        <v>14</v>
      </c>
      <c r="L3879" s="108" t="s">
        <v>60</v>
      </c>
      <c r="M3879" s="113" t="s">
        <v>188</v>
      </c>
      <c r="N3879" s="109">
        <v>600</v>
      </c>
      <c r="O3879" s="109">
        <v>3</v>
      </c>
      <c r="P3879" s="109">
        <v>5</v>
      </c>
      <c r="Q3879" s="109" t="s">
        <v>203</v>
      </c>
      <c r="R3879" s="110"/>
      <c r="S3879" s="128"/>
      <c r="T3879" s="128"/>
      <c r="U3879" s="128"/>
      <c r="V3879" s="128"/>
      <c r="W3879" s="128"/>
      <c r="X3879" s="128"/>
      <c r="Y3879" s="128"/>
      <c r="Z3879" s="128"/>
      <c r="AA3879" s="135"/>
    </row>
    <row r="3880" spans="1:31" x14ac:dyDescent="0.2">
      <c r="A3880" s="139" t="s">
        <v>1511</v>
      </c>
      <c r="B3880" s="126" t="s">
        <v>76</v>
      </c>
      <c r="C3880" s="142">
        <v>43666</v>
      </c>
      <c r="D3880" s="143" t="s">
        <v>78</v>
      </c>
      <c r="E3880" s="126"/>
      <c r="F3880" s="126"/>
      <c r="G3880" s="126"/>
      <c r="H3880" s="126"/>
      <c r="I3880" s="126"/>
      <c r="J3880" s="136" t="s">
        <v>79</v>
      </c>
      <c r="K3880" s="100" t="s">
        <v>23</v>
      </c>
      <c r="L3880" s="93" t="s">
        <v>60</v>
      </c>
      <c r="M3880" s="111" t="s">
        <v>190</v>
      </c>
      <c r="N3880" s="101">
        <v>600</v>
      </c>
      <c r="O3880" s="101">
        <v>3</v>
      </c>
      <c r="P3880" s="101">
        <v>22</v>
      </c>
      <c r="Q3880" s="101">
        <v>125</v>
      </c>
      <c r="R3880" s="102"/>
      <c r="S3880" s="126" t="s">
        <v>73</v>
      </c>
      <c r="T3880" s="126">
        <v>3</v>
      </c>
      <c r="U3880" s="126">
        <v>22</v>
      </c>
      <c r="V3880" s="126">
        <v>32</v>
      </c>
      <c r="W3880" s="126">
        <v>30</v>
      </c>
      <c r="X3880" s="126">
        <v>5288.35</v>
      </c>
      <c r="Y3880" s="126" t="s">
        <v>74</v>
      </c>
      <c r="Z3880" s="126"/>
      <c r="AA3880" s="133" t="s">
        <v>85</v>
      </c>
      <c r="AE3880" t="str">
        <f>IF(P3880&gt;U3880,"XXXX","")</f>
        <v/>
      </c>
    </row>
    <row r="3881" spans="1:31" x14ac:dyDescent="0.2">
      <c r="A3881" s="140"/>
      <c r="B3881" s="127"/>
      <c r="C3881" s="127"/>
      <c r="D3881" s="144"/>
      <c r="E3881" s="127"/>
      <c r="F3881" s="127"/>
      <c r="G3881" s="127"/>
      <c r="H3881" s="127"/>
      <c r="I3881" s="127"/>
      <c r="J3881" s="137"/>
      <c r="K3881" s="103" t="s">
        <v>13</v>
      </c>
      <c r="L3881" s="104" t="s">
        <v>60</v>
      </c>
      <c r="M3881" s="112" t="s">
        <v>67</v>
      </c>
      <c r="N3881" s="105">
        <v>600</v>
      </c>
      <c r="O3881" s="105">
        <v>3</v>
      </c>
      <c r="P3881" s="105">
        <v>5</v>
      </c>
      <c r="Q3881" s="105">
        <v>90</v>
      </c>
      <c r="R3881" s="106">
        <v>50</v>
      </c>
      <c r="S3881" s="127"/>
      <c r="T3881" s="127"/>
      <c r="U3881" s="127"/>
      <c r="V3881" s="127"/>
      <c r="W3881" s="127"/>
      <c r="X3881" s="127"/>
      <c r="Y3881" s="127"/>
      <c r="Z3881" s="127"/>
      <c r="AA3881" s="134"/>
    </row>
    <row r="3882" spans="1:31" ht="13.5" thickBot="1" x14ac:dyDescent="0.25">
      <c r="A3882" s="141"/>
      <c r="B3882" s="128"/>
      <c r="C3882" s="128"/>
      <c r="D3882" s="145"/>
      <c r="E3882" s="128"/>
      <c r="F3882" s="128"/>
      <c r="G3882" s="128"/>
      <c r="H3882" s="128"/>
      <c r="I3882" s="128"/>
      <c r="J3882" s="138"/>
      <c r="K3882" s="107" t="s">
        <v>14</v>
      </c>
      <c r="L3882" s="108" t="s">
        <v>60</v>
      </c>
      <c r="M3882" s="113" t="s">
        <v>188</v>
      </c>
      <c r="N3882" s="109">
        <v>600</v>
      </c>
      <c r="O3882" s="109">
        <v>3</v>
      </c>
      <c r="P3882" s="109">
        <v>5</v>
      </c>
      <c r="Q3882" s="109" t="s">
        <v>203</v>
      </c>
      <c r="R3882" s="110"/>
      <c r="S3882" s="128"/>
      <c r="T3882" s="128"/>
      <c r="U3882" s="128"/>
      <c r="V3882" s="128"/>
      <c r="W3882" s="128"/>
      <c r="X3882" s="128"/>
      <c r="Y3882" s="128"/>
      <c r="Z3882" s="128"/>
      <c r="AA3882" s="135"/>
    </row>
    <row r="3883" spans="1:31" x14ac:dyDescent="0.2">
      <c r="A3883" s="139" t="s">
        <v>1512</v>
      </c>
      <c r="B3883" s="126" t="s">
        <v>76</v>
      </c>
      <c r="C3883" s="142">
        <v>43666</v>
      </c>
      <c r="D3883" s="143" t="s">
        <v>78</v>
      </c>
      <c r="E3883" s="126"/>
      <c r="F3883" s="126"/>
      <c r="G3883" s="126"/>
      <c r="H3883" s="126"/>
      <c r="I3883" s="126"/>
      <c r="J3883" s="136" t="s">
        <v>79</v>
      </c>
      <c r="K3883" s="100" t="s">
        <v>23</v>
      </c>
      <c r="L3883" s="93" t="s">
        <v>60</v>
      </c>
      <c r="M3883" s="111" t="s">
        <v>190</v>
      </c>
      <c r="N3883" s="101">
        <v>600</v>
      </c>
      <c r="O3883" s="101">
        <v>3</v>
      </c>
      <c r="P3883" s="101">
        <v>22</v>
      </c>
      <c r="Q3883" s="101">
        <v>60</v>
      </c>
      <c r="R3883" s="102"/>
      <c r="S3883" s="126" t="s">
        <v>73</v>
      </c>
      <c r="T3883" s="126">
        <v>3</v>
      </c>
      <c r="U3883" s="126">
        <v>22</v>
      </c>
      <c r="V3883" s="126">
        <v>41</v>
      </c>
      <c r="W3883" s="126">
        <v>40</v>
      </c>
      <c r="X3883" s="126">
        <v>5288.35</v>
      </c>
      <c r="Y3883" s="126" t="s">
        <v>74</v>
      </c>
      <c r="Z3883" s="126"/>
      <c r="AA3883" s="133" t="s">
        <v>85</v>
      </c>
      <c r="AE3883" t="str">
        <f>IF(P3883&gt;U3883,"XXXX","")</f>
        <v/>
      </c>
    </row>
    <row r="3884" spans="1:31" x14ac:dyDescent="0.2">
      <c r="A3884" s="140"/>
      <c r="B3884" s="127"/>
      <c r="C3884" s="127"/>
      <c r="D3884" s="144"/>
      <c r="E3884" s="127"/>
      <c r="F3884" s="127"/>
      <c r="G3884" s="127"/>
      <c r="H3884" s="127"/>
      <c r="I3884" s="127"/>
      <c r="J3884" s="137"/>
      <c r="K3884" s="103" t="s">
        <v>13</v>
      </c>
      <c r="L3884" s="104" t="s">
        <v>60</v>
      </c>
      <c r="M3884" s="112" t="s">
        <v>67</v>
      </c>
      <c r="N3884" s="105">
        <v>600</v>
      </c>
      <c r="O3884" s="105">
        <v>3</v>
      </c>
      <c r="P3884" s="105">
        <v>5</v>
      </c>
      <c r="Q3884" s="105">
        <v>90</v>
      </c>
      <c r="R3884" s="106">
        <v>50</v>
      </c>
      <c r="S3884" s="127"/>
      <c r="T3884" s="127"/>
      <c r="U3884" s="127"/>
      <c r="V3884" s="127"/>
      <c r="W3884" s="127"/>
      <c r="X3884" s="127"/>
      <c r="Y3884" s="127"/>
      <c r="Z3884" s="127"/>
      <c r="AA3884" s="134"/>
    </row>
    <row r="3885" spans="1:31" ht="13.5" thickBot="1" x14ac:dyDescent="0.25">
      <c r="A3885" s="141"/>
      <c r="B3885" s="128"/>
      <c r="C3885" s="128"/>
      <c r="D3885" s="145"/>
      <c r="E3885" s="128"/>
      <c r="F3885" s="128"/>
      <c r="G3885" s="128"/>
      <c r="H3885" s="128"/>
      <c r="I3885" s="128"/>
      <c r="J3885" s="138"/>
      <c r="K3885" s="107" t="s">
        <v>14</v>
      </c>
      <c r="L3885" s="108" t="s">
        <v>60</v>
      </c>
      <c r="M3885" s="113" t="s">
        <v>186</v>
      </c>
      <c r="N3885" s="109">
        <v>600</v>
      </c>
      <c r="O3885" s="109">
        <v>3</v>
      </c>
      <c r="P3885" s="109">
        <v>5</v>
      </c>
      <c r="Q3885" s="109" t="s">
        <v>201</v>
      </c>
      <c r="R3885" s="110"/>
      <c r="S3885" s="128"/>
      <c r="T3885" s="128"/>
      <c r="U3885" s="128"/>
      <c r="V3885" s="128"/>
      <c r="W3885" s="128"/>
      <c r="X3885" s="128"/>
      <c r="Y3885" s="128"/>
      <c r="Z3885" s="128"/>
      <c r="AA3885" s="135"/>
    </row>
    <row r="3886" spans="1:31" x14ac:dyDescent="0.2">
      <c r="A3886" s="139" t="s">
        <v>1513</v>
      </c>
      <c r="B3886" s="126" t="s">
        <v>76</v>
      </c>
      <c r="C3886" s="142">
        <v>43666</v>
      </c>
      <c r="D3886" s="143" t="s">
        <v>78</v>
      </c>
      <c r="E3886" s="126"/>
      <c r="F3886" s="126"/>
      <c r="G3886" s="126"/>
      <c r="H3886" s="126"/>
      <c r="I3886" s="126"/>
      <c r="J3886" s="136" t="s">
        <v>79</v>
      </c>
      <c r="K3886" s="100" t="s">
        <v>23</v>
      </c>
      <c r="L3886" s="93" t="s">
        <v>60</v>
      </c>
      <c r="M3886" s="111" t="s">
        <v>190</v>
      </c>
      <c r="N3886" s="101">
        <v>600</v>
      </c>
      <c r="O3886" s="101">
        <v>3</v>
      </c>
      <c r="P3886" s="101">
        <v>22</v>
      </c>
      <c r="Q3886" s="101">
        <v>70</v>
      </c>
      <c r="R3886" s="102"/>
      <c r="S3886" s="126" t="s">
        <v>73</v>
      </c>
      <c r="T3886" s="126">
        <v>3</v>
      </c>
      <c r="U3886" s="126">
        <v>22</v>
      </c>
      <c r="V3886" s="126">
        <v>41</v>
      </c>
      <c r="W3886" s="126">
        <v>40</v>
      </c>
      <c r="X3886" s="126">
        <v>5288.35</v>
      </c>
      <c r="Y3886" s="126" t="s">
        <v>74</v>
      </c>
      <c r="Z3886" s="126"/>
      <c r="AA3886" s="133" t="s">
        <v>85</v>
      </c>
      <c r="AE3886" t="str">
        <f>IF(P3886&gt;U3886,"XXXX","")</f>
        <v/>
      </c>
    </row>
    <row r="3887" spans="1:31" x14ac:dyDescent="0.2">
      <c r="A3887" s="140"/>
      <c r="B3887" s="127"/>
      <c r="C3887" s="127"/>
      <c r="D3887" s="144"/>
      <c r="E3887" s="127"/>
      <c r="F3887" s="127"/>
      <c r="G3887" s="127"/>
      <c r="H3887" s="127"/>
      <c r="I3887" s="127"/>
      <c r="J3887" s="137"/>
      <c r="K3887" s="103" t="s">
        <v>13</v>
      </c>
      <c r="L3887" s="104" t="s">
        <v>60</v>
      </c>
      <c r="M3887" s="112" t="s">
        <v>67</v>
      </c>
      <c r="N3887" s="105">
        <v>600</v>
      </c>
      <c r="O3887" s="105">
        <v>3</v>
      </c>
      <c r="P3887" s="105">
        <v>5</v>
      </c>
      <c r="Q3887" s="105">
        <v>90</v>
      </c>
      <c r="R3887" s="106">
        <v>50</v>
      </c>
      <c r="S3887" s="127"/>
      <c r="T3887" s="127"/>
      <c r="U3887" s="127"/>
      <c r="V3887" s="127"/>
      <c r="W3887" s="127"/>
      <c r="X3887" s="127"/>
      <c r="Y3887" s="127"/>
      <c r="Z3887" s="127"/>
      <c r="AA3887" s="134"/>
    </row>
    <row r="3888" spans="1:31" ht="13.5" thickBot="1" x14ac:dyDescent="0.25">
      <c r="A3888" s="141"/>
      <c r="B3888" s="128"/>
      <c r="C3888" s="128"/>
      <c r="D3888" s="145"/>
      <c r="E3888" s="128"/>
      <c r="F3888" s="128"/>
      <c r="G3888" s="128"/>
      <c r="H3888" s="128"/>
      <c r="I3888" s="128"/>
      <c r="J3888" s="138"/>
      <c r="K3888" s="107" t="s">
        <v>14</v>
      </c>
      <c r="L3888" s="108" t="s">
        <v>60</v>
      </c>
      <c r="M3888" s="113" t="s">
        <v>186</v>
      </c>
      <c r="N3888" s="109">
        <v>600</v>
      </c>
      <c r="O3888" s="109">
        <v>3</v>
      </c>
      <c r="P3888" s="109">
        <v>5</v>
      </c>
      <c r="Q3888" s="109" t="s">
        <v>201</v>
      </c>
      <c r="R3888" s="110"/>
      <c r="S3888" s="128"/>
      <c r="T3888" s="128"/>
      <c r="U3888" s="128"/>
      <c r="V3888" s="128"/>
      <c r="W3888" s="128"/>
      <c r="X3888" s="128"/>
      <c r="Y3888" s="128"/>
      <c r="Z3888" s="128"/>
      <c r="AA3888" s="135"/>
    </row>
    <row r="3889" spans="1:31" x14ac:dyDescent="0.2">
      <c r="A3889" s="139" t="s">
        <v>1514</v>
      </c>
      <c r="B3889" s="126" t="s">
        <v>76</v>
      </c>
      <c r="C3889" s="142">
        <v>43666</v>
      </c>
      <c r="D3889" s="143" t="s">
        <v>78</v>
      </c>
      <c r="E3889" s="126"/>
      <c r="F3889" s="126"/>
      <c r="G3889" s="126"/>
      <c r="H3889" s="126"/>
      <c r="I3889" s="126"/>
      <c r="J3889" s="136" t="s">
        <v>79</v>
      </c>
      <c r="K3889" s="100" t="s">
        <v>23</v>
      </c>
      <c r="L3889" s="93" t="s">
        <v>60</v>
      </c>
      <c r="M3889" s="111" t="s">
        <v>190</v>
      </c>
      <c r="N3889" s="101">
        <v>600</v>
      </c>
      <c r="O3889" s="101">
        <v>3</v>
      </c>
      <c r="P3889" s="101">
        <v>22</v>
      </c>
      <c r="Q3889" s="101">
        <v>80</v>
      </c>
      <c r="R3889" s="102"/>
      <c r="S3889" s="126" t="s">
        <v>73</v>
      </c>
      <c r="T3889" s="126">
        <v>3</v>
      </c>
      <c r="U3889" s="126">
        <v>22</v>
      </c>
      <c r="V3889" s="126">
        <v>41</v>
      </c>
      <c r="W3889" s="126">
        <v>40</v>
      </c>
      <c r="X3889" s="126">
        <v>5288.35</v>
      </c>
      <c r="Y3889" s="126" t="s">
        <v>74</v>
      </c>
      <c r="Z3889" s="126"/>
      <c r="AA3889" s="133" t="s">
        <v>85</v>
      </c>
      <c r="AE3889" t="str">
        <f>IF(P3889&gt;U3889,"XXXX","")</f>
        <v/>
      </c>
    </row>
    <row r="3890" spans="1:31" x14ac:dyDescent="0.2">
      <c r="A3890" s="140"/>
      <c r="B3890" s="127"/>
      <c r="C3890" s="127"/>
      <c r="D3890" s="144"/>
      <c r="E3890" s="127"/>
      <c r="F3890" s="127"/>
      <c r="G3890" s="127"/>
      <c r="H3890" s="127"/>
      <c r="I3890" s="127"/>
      <c r="J3890" s="137"/>
      <c r="K3890" s="103" t="s">
        <v>13</v>
      </c>
      <c r="L3890" s="104" t="s">
        <v>60</v>
      </c>
      <c r="M3890" s="112" t="s">
        <v>67</v>
      </c>
      <c r="N3890" s="105">
        <v>600</v>
      </c>
      <c r="O3890" s="105">
        <v>3</v>
      </c>
      <c r="P3890" s="105">
        <v>5</v>
      </c>
      <c r="Q3890" s="105">
        <v>90</v>
      </c>
      <c r="R3890" s="106">
        <v>50</v>
      </c>
      <c r="S3890" s="127"/>
      <c r="T3890" s="127"/>
      <c r="U3890" s="127"/>
      <c r="V3890" s="127"/>
      <c r="W3890" s="127"/>
      <c r="X3890" s="127"/>
      <c r="Y3890" s="127"/>
      <c r="Z3890" s="127"/>
      <c r="AA3890" s="134"/>
    </row>
    <row r="3891" spans="1:31" ht="13.5" thickBot="1" x14ac:dyDescent="0.25">
      <c r="A3891" s="141"/>
      <c r="B3891" s="128"/>
      <c r="C3891" s="128"/>
      <c r="D3891" s="145"/>
      <c r="E3891" s="128"/>
      <c r="F3891" s="128"/>
      <c r="G3891" s="128"/>
      <c r="H3891" s="128"/>
      <c r="I3891" s="128"/>
      <c r="J3891" s="138"/>
      <c r="K3891" s="107" t="s">
        <v>14</v>
      </c>
      <c r="L3891" s="108" t="s">
        <v>60</v>
      </c>
      <c r="M3891" s="113" t="s">
        <v>186</v>
      </c>
      <c r="N3891" s="109">
        <v>600</v>
      </c>
      <c r="O3891" s="109">
        <v>3</v>
      </c>
      <c r="P3891" s="109">
        <v>5</v>
      </c>
      <c r="Q3891" s="109" t="s">
        <v>201</v>
      </c>
      <c r="R3891" s="110"/>
      <c r="S3891" s="128"/>
      <c r="T3891" s="128"/>
      <c r="U3891" s="128"/>
      <c r="V3891" s="128"/>
      <c r="W3891" s="128"/>
      <c r="X3891" s="128"/>
      <c r="Y3891" s="128"/>
      <c r="Z3891" s="128"/>
      <c r="AA3891" s="135"/>
    </row>
    <row r="3892" spans="1:31" x14ac:dyDescent="0.2">
      <c r="A3892" s="139" t="s">
        <v>1515</v>
      </c>
      <c r="B3892" s="126" t="s">
        <v>76</v>
      </c>
      <c r="C3892" s="142">
        <v>43666</v>
      </c>
      <c r="D3892" s="143" t="s">
        <v>78</v>
      </c>
      <c r="E3892" s="126"/>
      <c r="F3892" s="126"/>
      <c r="G3892" s="126"/>
      <c r="H3892" s="126"/>
      <c r="I3892" s="126"/>
      <c r="J3892" s="136" t="s">
        <v>79</v>
      </c>
      <c r="K3892" s="100" t="s">
        <v>23</v>
      </c>
      <c r="L3892" s="93" t="s">
        <v>60</v>
      </c>
      <c r="M3892" s="111" t="s">
        <v>190</v>
      </c>
      <c r="N3892" s="101">
        <v>600</v>
      </c>
      <c r="O3892" s="101">
        <v>3</v>
      </c>
      <c r="P3892" s="101">
        <v>22</v>
      </c>
      <c r="Q3892" s="101">
        <v>90</v>
      </c>
      <c r="R3892" s="102"/>
      <c r="S3892" s="126" t="s">
        <v>73</v>
      </c>
      <c r="T3892" s="126">
        <v>3</v>
      </c>
      <c r="U3892" s="126">
        <v>22</v>
      </c>
      <c r="V3892" s="126">
        <v>41</v>
      </c>
      <c r="W3892" s="126">
        <v>40</v>
      </c>
      <c r="X3892" s="126">
        <v>5288.35</v>
      </c>
      <c r="Y3892" s="126" t="s">
        <v>74</v>
      </c>
      <c r="Z3892" s="126"/>
      <c r="AA3892" s="133" t="s">
        <v>85</v>
      </c>
      <c r="AE3892" t="str">
        <f>IF(P3892&gt;U3892,"XXXX","")</f>
        <v/>
      </c>
    </row>
    <row r="3893" spans="1:31" x14ac:dyDescent="0.2">
      <c r="A3893" s="140"/>
      <c r="B3893" s="127"/>
      <c r="C3893" s="127"/>
      <c r="D3893" s="144"/>
      <c r="E3893" s="127"/>
      <c r="F3893" s="127"/>
      <c r="G3893" s="127"/>
      <c r="H3893" s="127"/>
      <c r="I3893" s="127"/>
      <c r="J3893" s="137"/>
      <c r="K3893" s="103" t="s">
        <v>13</v>
      </c>
      <c r="L3893" s="104" t="s">
        <v>60</v>
      </c>
      <c r="M3893" s="112" t="s">
        <v>67</v>
      </c>
      <c r="N3893" s="105">
        <v>600</v>
      </c>
      <c r="O3893" s="105">
        <v>3</v>
      </c>
      <c r="P3893" s="105">
        <v>5</v>
      </c>
      <c r="Q3893" s="105">
        <v>90</v>
      </c>
      <c r="R3893" s="106">
        <v>50</v>
      </c>
      <c r="S3893" s="127"/>
      <c r="T3893" s="127"/>
      <c r="U3893" s="127"/>
      <c r="V3893" s="127"/>
      <c r="W3893" s="127"/>
      <c r="X3893" s="127"/>
      <c r="Y3893" s="127"/>
      <c r="Z3893" s="127"/>
      <c r="AA3893" s="134"/>
    </row>
    <row r="3894" spans="1:31" ht="13.5" thickBot="1" x14ac:dyDescent="0.25">
      <c r="A3894" s="141"/>
      <c r="B3894" s="128"/>
      <c r="C3894" s="128"/>
      <c r="D3894" s="145"/>
      <c r="E3894" s="128"/>
      <c r="F3894" s="128"/>
      <c r="G3894" s="128"/>
      <c r="H3894" s="128"/>
      <c r="I3894" s="128"/>
      <c r="J3894" s="138"/>
      <c r="K3894" s="107" t="s">
        <v>14</v>
      </c>
      <c r="L3894" s="108" t="s">
        <v>60</v>
      </c>
      <c r="M3894" s="113" t="s">
        <v>186</v>
      </c>
      <c r="N3894" s="109">
        <v>600</v>
      </c>
      <c r="O3894" s="109">
        <v>3</v>
      </c>
      <c r="P3894" s="109">
        <v>5</v>
      </c>
      <c r="Q3894" s="109" t="s">
        <v>201</v>
      </c>
      <c r="R3894" s="110"/>
      <c r="S3894" s="128"/>
      <c r="T3894" s="128"/>
      <c r="U3894" s="128"/>
      <c r="V3894" s="128"/>
      <c r="W3894" s="128"/>
      <c r="X3894" s="128"/>
      <c r="Y3894" s="128"/>
      <c r="Z3894" s="128"/>
      <c r="AA3894" s="135"/>
    </row>
    <row r="3895" spans="1:31" x14ac:dyDescent="0.2">
      <c r="A3895" s="139" t="s">
        <v>1516</v>
      </c>
      <c r="B3895" s="126" t="s">
        <v>76</v>
      </c>
      <c r="C3895" s="142">
        <v>43666</v>
      </c>
      <c r="D3895" s="143" t="s">
        <v>78</v>
      </c>
      <c r="E3895" s="126"/>
      <c r="F3895" s="126"/>
      <c r="G3895" s="126"/>
      <c r="H3895" s="126"/>
      <c r="I3895" s="126"/>
      <c r="J3895" s="136" t="s">
        <v>79</v>
      </c>
      <c r="K3895" s="100" t="s">
        <v>23</v>
      </c>
      <c r="L3895" s="93" t="s">
        <v>60</v>
      </c>
      <c r="M3895" s="111" t="s">
        <v>190</v>
      </c>
      <c r="N3895" s="101">
        <v>600</v>
      </c>
      <c r="O3895" s="101">
        <v>3</v>
      </c>
      <c r="P3895" s="101">
        <v>22</v>
      </c>
      <c r="Q3895" s="101">
        <v>100</v>
      </c>
      <c r="R3895" s="102"/>
      <c r="S3895" s="126" t="s">
        <v>73</v>
      </c>
      <c r="T3895" s="126">
        <v>3</v>
      </c>
      <c r="U3895" s="126">
        <v>22</v>
      </c>
      <c r="V3895" s="126">
        <v>41</v>
      </c>
      <c r="W3895" s="126">
        <v>40</v>
      </c>
      <c r="X3895" s="126">
        <v>5288.35</v>
      </c>
      <c r="Y3895" s="126" t="s">
        <v>74</v>
      </c>
      <c r="Z3895" s="126"/>
      <c r="AA3895" s="133" t="s">
        <v>85</v>
      </c>
      <c r="AE3895" t="str">
        <f>IF(P3895&gt;U3895,"XXXX","")</f>
        <v/>
      </c>
    </row>
    <row r="3896" spans="1:31" x14ac:dyDescent="0.2">
      <c r="A3896" s="140"/>
      <c r="B3896" s="127"/>
      <c r="C3896" s="127"/>
      <c r="D3896" s="144"/>
      <c r="E3896" s="127"/>
      <c r="F3896" s="127"/>
      <c r="G3896" s="127"/>
      <c r="H3896" s="127"/>
      <c r="I3896" s="127"/>
      <c r="J3896" s="137"/>
      <c r="K3896" s="103" t="s">
        <v>13</v>
      </c>
      <c r="L3896" s="104" t="s">
        <v>60</v>
      </c>
      <c r="M3896" s="112" t="s">
        <v>67</v>
      </c>
      <c r="N3896" s="105">
        <v>600</v>
      </c>
      <c r="O3896" s="105">
        <v>3</v>
      </c>
      <c r="P3896" s="105">
        <v>5</v>
      </c>
      <c r="Q3896" s="105">
        <v>90</v>
      </c>
      <c r="R3896" s="106">
        <v>50</v>
      </c>
      <c r="S3896" s="127"/>
      <c r="T3896" s="127"/>
      <c r="U3896" s="127"/>
      <c r="V3896" s="127"/>
      <c r="W3896" s="127"/>
      <c r="X3896" s="127"/>
      <c r="Y3896" s="127"/>
      <c r="Z3896" s="127"/>
      <c r="AA3896" s="134"/>
    </row>
    <row r="3897" spans="1:31" ht="13.5" thickBot="1" x14ac:dyDescent="0.25">
      <c r="A3897" s="141"/>
      <c r="B3897" s="128"/>
      <c r="C3897" s="128"/>
      <c r="D3897" s="145"/>
      <c r="E3897" s="128"/>
      <c r="F3897" s="128"/>
      <c r="G3897" s="128"/>
      <c r="H3897" s="128"/>
      <c r="I3897" s="128"/>
      <c r="J3897" s="138"/>
      <c r="K3897" s="107" t="s">
        <v>14</v>
      </c>
      <c r="L3897" s="108" t="s">
        <v>60</v>
      </c>
      <c r="M3897" s="113" t="s">
        <v>186</v>
      </c>
      <c r="N3897" s="109">
        <v>600</v>
      </c>
      <c r="O3897" s="109">
        <v>3</v>
      </c>
      <c r="P3897" s="109">
        <v>5</v>
      </c>
      <c r="Q3897" s="109" t="s">
        <v>201</v>
      </c>
      <c r="R3897" s="110"/>
      <c r="S3897" s="128"/>
      <c r="T3897" s="128"/>
      <c r="U3897" s="128"/>
      <c r="V3897" s="128"/>
      <c r="W3897" s="128"/>
      <c r="X3897" s="128"/>
      <c r="Y3897" s="128"/>
      <c r="Z3897" s="128"/>
      <c r="AA3897" s="135"/>
    </row>
    <row r="3898" spans="1:31" x14ac:dyDescent="0.2">
      <c r="A3898" s="139" t="s">
        <v>1517</v>
      </c>
      <c r="B3898" s="126" t="s">
        <v>76</v>
      </c>
      <c r="C3898" s="142">
        <v>43666</v>
      </c>
      <c r="D3898" s="143" t="s">
        <v>78</v>
      </c>
      <c r="E3898" s="126"/>
      <c r="F3898" s="126"/>
      <c r="G3898" s="126"/>
      <c r="H3898" s="126"/>
      <c r="I3898" s="126"/>
      <c r="J3898" s="136" t="s">
        <v>79</v>
      </c>
      <c r="K3898" s="100" t="s">
        <v>23</v>
      </c>
      <c r="L3898" s="93" t="s">
        <v>60</v>
      </c>
      <c r="M3898" s="111" t="s">
        <v>190</v>
      </c>
      <c r="N3898" s="101">
        <v>600</v>
      </c>
      <c r="O3898" s="101">
        <v>3</v>
      </c>
      <c r="P3898" s="101">
        <v>22</v>
      </c>
      <c r="Q3898" s="101">
        <v>110</v>
      </c>
      <c r="R3898" s="102"/>
      <c r="S3898" s="126" t="s">
        <v>73</v>
      </c>
      <c r="T3898" s="126">
        <v>3</v>
      </c>
      <c r="U3898" s="126">
        <v>22</v>
      </c>
      <c r="V3898" s="126">
        <v>41</v>
      </c>
      <c r="W3898" s="126">
        <v>40</v>
      </c>
      <c r="X3898" s="126">
        <v>5288.35</v>
      </c>
      <c r="Y3898" s="126" t="s">
        <v>74</v>
      </c>
      <c r="Z3898" s="126"/>
      <c r="AA3898" s="133" t="s">
        <v>85</v>
      </c>
      <c r="AE3898" t="str">
        <f>IF(P3898&gt;U3898,"XXXX","")</f>
        <v/>
      </c>
    </row>
    <row r="3899" spans="1:31" x14ac:dyDescent="0.2">
      <c r="A3899" s="140"/>
      <c r="B3899" s="127"/>
      <c r="C3899" s="127"/>
      <c r="D3899" s="144"/>
      <c r="E3899" s="127"/>
      <c r="F3899" s="127"/>
      <c r="G3899" s="127"/>
      <c r="H3899" s="127"/>
      <c r="I3899" s="127"/>
      <c r="J3899" s="137"/>
      <c r="K3899" s="103" t="s">
        <v>13</v>
      </c>
      <c r="L3899" s="104" t="s">
        <v>60</v>
      </c>
      <c r="M3899" s="112" t="s">
        <v>67</v>
      </c>
      <c r="N3899" s="105">
        <v>600</v>
      </c>
      <c r="O3899" s="105">
        <v>3</v>
      </c>
      <c r="P3899" s="105">
        <v>5</v>
      </c>
      <c r="Q3899" s="105">
        <v>90</v>
      </c>
      <c r="R3899" s="106">
        <v>50</v>
      </c>
      <c r="S3899" s="127"/>
      <c r="T3899" s="127"/>
      <c r="U3899" s="127"/>
      <c r="V3899" s="127"/>
      <c r="W3899" s="127"/>
      <c r="X3899" s="127"/>
      <c r="Y3899" s="127"/>
      <c r="Z3899" s="127"/>
      <c r="AA3899" s="134"/>
    </row>
    <row r="3900" spans="1:31" ht="13.5" thickBot="1" x14ac:dyDescent="0.25">
      <c r="A3900" s="141"/>
      <c r="B3900" s="128"/>
      <c r="C3900" s="128"/>
      <c r="D3900" s="145"/>
      <c r="E3900" s="128"/>
      <c r="F3900" s="128"/>
      <c r="G3900" s="128"/>
      <c r="H3900" s="128"/>
      <c r="I3900" s="128"/>
      <c r="J3900" s="138"/>
      <c r="K3900" s="107" t="s">
        <v>14</v>
      </c>
      <c r="L3900" s="108" t="s">
        <v>60</v>
      </c>
      <c r="M3900" s="113" t="s">
        <v>186</v>
      </c>
      <c r="N3900" s="109">
        <v>600</v>
      </c>
      <c r="O3900" s="109">
        <v>3</v>
      </c>
      <c r="P3900" s="109">
        <v>5</v>
      </c>
      <c r="Q3900" s="109" t="s">
        <v>201</v>
      </c>
      <c r="R3900" s="110"/>
      <c r="S3900" s="128"/>
      <c r="T3900" s="128"/>
      <c r="U3900" s="128"/>
      <c r="V3900" s="128"/>
      <c r="W3900" s="128"/>
      <c r="X3900" s="128"/>
      <c r="Y3900" s="128"/>
      <c r="Z3900" s="128"/>
      <c r="AA3900" s="135"/>
    </row>
    <row r="3901" spans="1:31" x14ac:dyDescent="0.2">
      <c r="A3901" s="139" t="s">
        <v>1518</v>
      </c>
      <c r="B3901" s="126" t="s">
        <v>76</v>
      </c>
      <c r="C3901" s="142">
        <v>43666</v>
      </c>
      <c r="D3901" s="143" t="s">
        <v>78</v>
      </c>
      <c r="E3901" s="126"/>
      <c r="F3901" s="126"/>
      <c r="G3901" s="126"/>
      <c r="H3901" s="126"/>
      <c r="I3901" s="126"/>
      <c r="J3901" s="136" t="s">
        <v>79</v>
      </c>
      <c r="K3901" s="100" t="s">
        <v>23</v>
      </c>
      <c r="L3901" s="93" t="s">
        <v>60</v>
      </c>
      <c r="M3901" s="111" t="s">
        <v>190</v>
      </c>
      <c r="N3901" s="101">
        <v>600</v>
      </c>
      <c r="O3901" s="101">
        <v>3</v>
      </c>
      <c r="P3901" s="101">
        <v>22</v>
      </c>
      <c r="Q3901" s="101">
        <v>125</v>
      </c>
      <c r="R3901" s="102"/>
      <c r="S3901" s="126" t="s">
        <v>73</v>
      </c>
      <c r="T3901" s="126">
        <v>3</v>
      </c>
      <c r="U3901" s="126">
        <v>22</v>
      </c>
      <c r="V3901" s="126">
        <v>41</v>
      </c>
      <c r="W3901" s="126">
        <v>40</v>
      </c>
      <c r="X3901" s="126">
        <v>5288.35</v>
      </c>
      <c r="Y3901" s="126" t="s">
        <v>74</v>
      </c>
      <c r="Z3901" s="126"/>
      <c r="AA3901" s="133" t="s">
        <v>85</v>
      </c>
      <c r="AE3901" t="str">
        <f>IF(P3901&gt;U3901,"XXXX","")</f>
        <v/>
      </c>
    </row>
    <row r="3902" spans="1:31" x14ac:dyDescent="0.2">
      <c r="A3902" s="140"/>
      <c r="B3902" s="127"/>
      <c r="C3902" s="127"/>
      <c r="D3902" s="144"/>
      <c r="E3902" s="127"/>
      <c r="F3902" s="127"/>
      <c r="G3902" s="127"/>
      <c r="H3902" s="127"/>
      <c r="I3902" s="127"/>
      <c r="J3902" s="137"/>
      <c r="K3902" s="103" t="s">
        <v>13</v>
      </c>
      <c r="L3902" s="104" t="s">
        <v>60</v>
      </c>
      <c r="M3902" s="112" t="s">
        <v>67</v>
      </c>
      <c r="N3902" s="105">
        <v>600</v>
      </c>
      <c r="O3902" s="105">
        <v>3</v>
      </c>
      <c r="P3902" s="105">
        <v>5</v>
      </c>
      <c r="Q3902" s="105">
        <v>90</v>
      </c>
      <c r="R3902" s="106">
        <v>50</v>
      </c>
      <c r="S3902" s="127"/>
      <c r="T3902" s="127"/>
      <c r="U3902" s="127"/>
      <c r="V3902" s="127"/>
      <c r="W3902" s="127"/>
      <c r="X3902" s="127"/>
      <c r="Y3902" s="127"/>
      <c r="Z3902" s="127"/>
      <c r="AA3902" s="134"/>
    </row>
    <row r="3903" spans="1:31" ht="13.5" thickBot="1" x14ac:dyDescent="0.25">
      <c r="A3903" s="141"/>
      <c r="B3903" s="128"/>
      <c r="C3903" s="128"/>
      <c r="D3903" s="145"/>
      <c r="E3903" s="128"/>
      <c r="F3903" s="128"/>
      <c r="G3903" s="128"/>
      <c r="H3903" s="128"/>
      <c r="I3903" s="128"/>
      <c r="J3903" s="138"/>
      <c r="K3903" s="107" t="s">
        <v>14</v>
      </c>
      <c r="L3903" s="108" t="s">
        <v>60</v>
      </c>
      <c r="M3903" s="113" t="s">
        <v>186</v>
      </c>
      <c r="N3903" s="109">
        <v>600</v>
      </c>
      <c r="O3903" s="109">
        <v>3</v>
      </c>
      <c r="P3903" s="109">
        <v>5</v>
      </c>
      <c r="Q3903" s="109" t="s">
        <v>201</v>
      </c>
      <c r="R3903" s="110"/>
      <c r="S3903" s="128"/>
      <c r="T3903" s="128"/>
      <c r="U3903" s="128"/>
      <c r="V3903" s="128"/>
      <c r="W3903" s="128"/>
      <c r="X3903" s="128"/>
      <c r="Y3903" s="128"/>
      <c r="Z3903" s="128"/>
      <c r="AA3903" s="135"/>
    </row>
    <row r="3904" spans="1:31" x14ac:dyDescent="0.2">
      <c r="A3904" s="139" t="s">
        <v>1519</v>
      </c>
      <c r="B3904" s="126" t="s">
        <v>76</v>
      </c>
      <c r="C3904" s="142">
        <v>43666</v>
      </c>
      <c r="D3904" s="143" t="s">
        <v>78</v>
      </c>
      <c r="E3904" s="126"/>
      <c r="F3904" s="126"/>
      <c r="G3904" s="126"/>
      <c r="H3904" s="126"/>
      <c r="I3904" s="126"/>
      <c r="J3904" s="136" t="s">
        <v>79</v>
      </c>
      <c r="K3904" s="100" t="s">
        <v>23</v>
      </c>
      <c r="L3904" s="93" t="s">
        <v>60</v>
      </c>
      <c r="M3904" s="111" t="s">
        <v>190</v>
      </c>
      <c r="N3904" s="101">
        <v>600</v>
      </c>
      <c r="O3904" s="101">
        <v>3</v>
      </c>
      <c r="P3904" s="101">
        <v>22</v>
      </c>
      <c r="Q3904" s="101">
        <v>70</v>
      </c>
      <c r="R3904" s="102"/>
      <c r="S3904" s="126" t="s">
        <v>73</v>
      </c>
      <c r="T3904" s="126">
        <v>3</v>
      </c>
      <c r="U3904" s="126">
        <v>22</v>
      </c>
      <c r="V3904" s="126">
        <v>52</v>
      </c>
      <c r="W3904" s="126">
        <v>50</v>
      </c>
      <c r="X3904" s="126">
        <v>5288.35</v>
      </c>
      <c r="Y3904" s="126" t="s">
        <v>74</v>
      </c>
      <c r="Z3904" s="126"/>
      <c r="AA3904" s="133" t="s">
        <v>85</v>
      </c>
      <c r="AE3904" t="str">
        <f>IF(P3904&gt;U3904,"XXXX","")</f>
        <v/>
      </c>
    </row>
    <row r="3905" spans="1:31" x14ac:dyDescent="0.2">
      <c r="A3905" s="140"/>
      <c r="B3905" s="127"/>
      <c r="C3905" s="127"/>
      <c r="D3905" s="144"/>
      <c r="E3905" s="127"/>
      <c r="F3905" s="127"/>
      <c r="G3905" s="127"/>
      <c r="H3905" s="127"/>
      <c r="I3905" s="127"/>
      <c r="J3905" s="137"/>
      <c r="K3905" s="103" t="s">
        <v>13</v>
      </c>
      <c r="L3905" s="104" t="s">
        <v>60</v>
      </c>
      <c r="M3905" s="112" t="s">
        <v>67</v>
      </c>
      <c r="N3905" s="105">
        <v>600</v>
      </c>
      <c r="O3905" s="105">
        <v>3</v>
      </c>
      <c r="P3905" s="105">
        <v>5</v>
      </c>
      <c r="Q3905" s="105">
        <v>90</v>
      </c>
      <c r="R3905" s="106">
        <v>50</v>
      </c>
      <c r="S3905" s="127"/>
      <c r="T3905" s="127"/>
      <c r="U3905" s="127"/>
      <c r="V3905" s="127"/>
      <c r="W3905" s="127"/>
      <c r="X3905" s="127"/>
      <c r="Y3905" s="127"/>
      <c r="Z3905" s="127"/>
      <c r="AA3905" s="134"/>
    </row>
    <row r="3906" spans="1:31" ht="13.5" thickBot="1" x14ac:dyDescent="0.25">
      <c r="A3906" s="141"/>
      <c r="B3906" s="128"/>
      <c r="C3906" s="128"/>
      <c r="D3906" s="145"/>
      <c r="E3906" s="128"/>
      <c r="F3906" s="128"/>
      <c r="G3906" s="128"/>
      <c r="H3906" s="128"/>
      <c r="I3906" s="128"/>
      <c r="J3906" s="138"/>
      <c r="K3906" s="107" t="s">
        <v>14</v>
      </c>
      <c r="L3906" s="108" t="s">
        <v>60</v>
      </c>
      <c r="M3906" s="113" t="s">
        <v>186</v>
      </c>
      <c r="N3906" s="109">
        <v>600</v>
      </c>
      <c r="O3906" s="109">
        <v>3</v>
      </c>
      <c r="P3906" s="109">
        <v>5</v>
      </c>
      <c r="Q3906" s="109" t="s">
        <v>201</v>
      </c>
      <c r="R3906" s="110"/>
      <c r="S3906" s="128"/>
      <c r="T3906" s="128"/>
      <c r="U3906" s="128"/>
      <c r="V3906" s="128"/>
      <c r="W3906" s="128"/>
      <c r="X3906" s="128"/>
      <c r="Y3906" s="128"/>
      <c r="Z3906" s="128"/>
      <c r="AA3906" s="135"/>
    </row>
    <row r="3907" spans="1:31" x14ac:dyDescent="0.2">
      <c r="A3907" s="139" t="s">
        <v>1520</v>
      </c>
      <c r="B3907" s="126" t="s">
        <v>76</v>
      </c>
      <c r="C3907" s="142">
        <v>43666</v>
      </c>
      <c r="D3907" s="143" t="s">
        <v>78</v>
      </c>
      <c r="E3907" s="126"/>
      <c r="F3907" s="126"/>
      <c r="G3907" s="126"/>
      <c r="H3907" s="126"/>
      <c r="I3907" s="126"/>
      <c r="J3907" s="136" t="s">
        <v>79</v>
      </c>
      <c r="K3907" s="100" t="s">
        <v>23</v>
      </c>
      <c r="L3907" s="93" t="s">
        <v>60</v>
      </c>
      <c r="M3907" s="111" t="s">
        <v>190</v>
      </c>
      <c r="N3907" s="101">
        <v>600</v>
      </c>
      <c r="O3907" s="101">
        <v>3</v>
      </c>
      <c r="P3907" s="101">
        <v>22</v>
      </c>
      <c r="Q3907" s="101">
        <v>80</v>
      </c>
      <c r="R3907" s="102"/>
      <c r="S3907" s="126" t="s">
        <v>73</v>
      </c>
      <c r="T3907" s="126">
        <v>3</v>
      </c>
      <c r="U3907" s="126">
        <v>22</v>
      </c>
      <c r="V3907" s="126">
        <v>52</v>
      </c>
      <c r="W3907" s="126">
        <v>50</v>
      </c>
      <c r="X3907" s="126">
        <v>5288.35</v>
      </c>
      <c r="Y3907" s="126" t="s">
        <v>74</v>
      </c>
      <c r="Z3907" s="126"/>
      <c r="AA3907" s="133" t="s">
        <v>85</v>
      </c>
      <c r="AE3907" t="str">
        <f>IF(P3907&gt;U3907,"XXXX","")</f>
        <v/>
      </c>
    </row>
    <row r="3908" spans="1:31" x14ac:dyDescent="0.2">
      <c r="A3908" s="140"/>
      <c r="B3908" s="127"/>
      <c r="C3908" s="127"/>
      <c r="D3908" s="144"/>
      <c r="E3908" s="127"/>
      <c r="F3908" s="127"/>
      <c r="G3908" s="127"/>
      <c r="H3908" s="127"/>
      <c r="I3908" s="127"/>
      <c r="J3908" s="137"/>
      <c r="K3908" s="103" t="s">
        <v>13</v>
      </c>
      <c r="L3908" s="104" t="s">
        <v>60</v>
      </c>
      <c r="M3908" s="112" t="s">
        <v>67</v>
      </c>
      <c r="N3908" s="105">
        <v>600</v>
      </c>
      <c r="O3908" s="105">
        <v>3</v>
      </c>
      <c r="P3908" s="105">
        <v>5</v>
      </c>
      <c r="Q3908" s="105">
        <v>90</v>
      </c>
      <c r="R3908" s="106">
        <v>50</v>
      </c>
      <c r="S3908" s="127"/>
      <c r="T3908" s="127"/>
      <c r="U3908" s="127"/>
      <c r="V3908" s="127"/>
      <c r="W3908" s="127"/>
      <c r="X3908" s="127"/>
      <c r="Y3908" s="127"/>
      <c r="Z3908" s="127"/>
      <c r="AA3908" s="134"/>
    </row>
    <row r="3909" spans="1:31" ht="13.5" thickBot="1" x14ac:dyDescent="0.25">
      <c r="A3909" s="141"/>
      <c r="B3909" s="128"/>
      <c r="C3909" s="128"/>
      <c r="D3909" s="145"/>
      <c r="E3909" s="128"/>
      <c r="F3909" s="128"/>
      <c r="G3909" s="128"/>
      <c r="H3909" s="128"/>
      <c r="I3909" s="128"/>
      <c r="J3909" s="138"/>
      <c r="K3909" s="107" t="s">
        <v>14</v>
      </c>
      <c r="L3909" s="108" t="s">
        <v>60</v>
      </c>
      <c r="M3909" s="113" t="s">
        <v>186</v>
      </c>
      <c r="N3909" s="109">
        <v>600</v>
      </c>
      <c r="O3909" s="109">
        <v>3</v>
      </c>
      <c r="P3909" s="109">
        <v>5</v>
      </c>
      <c r="Q3909" s="109" t="s">
        <v>201</v>
      </c>
      <c r="R3909" s="110"/>
      <c r="S3909" s="128"/>
      <c r="T3909" s="128"/>
      <c r="U3909" s="128"/>
      <c r="V3909" s="128"/>
      <c r="W3909" s="128"/>
      <c r="X3909" s="128"/>
      <c r="Y3909" s="128"/>
      <c r="Z3909" s="128"/>
      <c r="AA3909" s="135"/>
    </row>
    <row r="3910" spans="1:31" x14ac:dyDescent="0.2">
      <c r="A3910" s="139" t="s">
        <v>1521</v>
      </c>
      <c r="B3910" s="126" t="s">
        <v>76</v>
      </c>
      <c r="C3910" s="142">
        <v>43666</v>
      </c>
      <c r="D3910" s="143" t="s">
        <v>78</v>
      </c>
      <c r="E3910" s="126"/>
      <c r="F3910" s="126"/>
      <c r="G3910" s="126"/>
      <c r="H3910" s="126"/>
      <c r="I3910" s="126"/>
      <c r="J3910" s="136" t="s">
        <v>79</v>
      </c>
      <c r="K3910" s="100" t="s">
        <v>23</v>
      </c>
      <c r="L3910" s="93" t="s">
        <v>60</v>
      </c>
      <c r="M3910" s="111" t="s">
        <v>190</v>
      </c>
      <c r="N3910" s="101">
        <v>600</v>
      </c>
      <c r="O3910" s="101">
        <v>3</v>
      </c>
      <c r="P3910" s="101">
        <v>22</v>
      </c>
      <c r="Q3910" s="101">
        <v>90</v>
      </c>
      <c r="R3910" s="102"/>
      <c r="S3910" s="126" t="s">
        <v>73</v>
      </c>
      <c r="T3910" s="126">
        <v>3</v>
      </c>
      <c r="U3910" s="126">
        <v>22</v>
      </c>
      <c r="V3910" s="126">
        <v>52</v>
      </c>
      <c r="W3910" s="126">
        <v>50</v>
      </c>
      <c r="X3910" s="126">
        <v>5288.35</v>
      </c>
      <c r="Y3910" s="126" t="s">
        <v>74</v>
      </c>
      <c r="Z3910" s="126"/>
      <c r="AA3910" s="133" t="s">
        <v>85</v>
      </c>
      <c r="AE3910" t="str">
        <f>IF(P3910&gt;U3910,"XXXX","")</f>
        <v/>
      </c>
    </row>
    <row r="3911" spans="1:31" x14ac:dyDescent="0.2">
      <c r="A3911" s="140"/>
      <c r="B3911" s="127"/>
      <c r="C3911" s="127"/>
      <c r="D3911" s="144"/>
      <c r="E3911" s="127"/>
      <c r="F3911" s="127"/>
      <c r="G3911" s="127"/>
      <c r="H3911" s="127"/>
      <c r="I3911" s="127"/>
      <c r="J3911" s="137"/>
      <c r="K3911" s="103" t="s">
        <v>13</v>
      </c>
      <c r="L3911" s="104" t="s">
        <v>60</v>
      </c>
      <c r="M3911" s="112" t="s">
        <v>67</v>
      </c>
      <c r="N3911" s="105">
        <v>600</v>
      </c>
      <c r="O3911" s="105">
        <v>3</v>
      </c>
      <c r="P3911" s="105">
        <v>5</v>
      </c>
      <c r="Q3911" s="105">
        <v>90</v>
      </c>
      <c r="R3911" s="106">
        <v>50</v>
      </c>
      <c r="S3911" s="127"/>
      <c r="T3911" s="127"/>
      <c r="U3911" s="127"/>
      <c r="V3911" s="127"/>
      <c r="W3911" s="127"/>
      <c r="X3911" s="127"/>
      <c r="Y3911" s="127"/>
      <c r="Z3911" s="127"/>
      <c r="AA3911" s="134"/>
    </row>
    <row r="3912" spans="1:31" ht="13.5" thickBot="1" x14ac:dyDescent="0.25">
      <c r="A3912" s="141"/>
      <c r="B3912" s="128"/>
      <c r="C3912" s="128"/>
      <c r="D3912" s="145"/>
      <c r="E3912" s="128"/>
      <c r="F3912" s="128"/>
      <c r="G3912" s="128"/>
      <c r="H3912" s="128"/>
      <c r="I3912" s="128"/>
      <c r="J3912" s="138"/>
      <c r="K3912" s="107" t="s">
        <v>14</v>
      </c>
      <c r="L3912" s="108" t="s">
        <v>60</v>
      </c>
      <c r="M3912" s="113" t="s">
        <v>186</v>
      </c>
      <c r="N3912" s="109">
        <v>600</v>
      </c>
      <c r="O3912" s="109">
        <v>3</v>
      </c>
      <c r="P3912" s="109">
        <v>5</v>
      </c>
      <c r="Q3912" s="109" t="s">
        <v>201</v>
      </c>
      <c r="R3912" s="110"/>
      <c r="S3912" s="128"/>
      <c r="T3912" s="128"/>
      <c r="U3912" s="128"/>
      <c r="V3912" s="128"/>
      <c r="W3912" s="128"/>
      <c r="X3912" s="128"/>
      <c r="Y3912" s="128"/>
      <c r="Z3912" s="128"/>
      <c r="AA3912" s="135"/>
    </row>
    <row r="3913" spans="1:31" x14ac:dyDescent="0.2">
      <c r="A3913" s="139" t="s">
        <v>1522</v>
      </c>
      <c r="B3913" s="126" t="s">
        <v>76</v>
      </c>
      <c r="C3913" s="142">
        <v>43666</v>
      </c>
      <c r="D3913" s="143" t="s">
        <v>78</v>
      </c>
      <c r="E3913" s="126"/>
      <c r="F3913" s="126"/>
      <c r="G3913" s="126"/>
      <c r="H3913" s="126"/>
      <c r="I3913" s="126"/>
      <c r="J3913" s="136" t="s">
        <v>79</v>
      </c>
      <c r="K3913" s="100" t="s">
        <v>23</v>
      </c>
      <c r="L3913" s="93" t="s">
        <v>60</v>
      </c>
      <c r="M3913" s="111" t="s">
        <v>190</v>
      </c>
      <c r="N3913" s="101">
        <v>600</v>
      </c>
      <c r="O3913" s="101">
        <v>3</v>
      </c>
      <c r="P3913" s="101">
        <v>22</v>
      </c>
      <c r="Q3913" s="101">
        <v>100</v>
      </c>
      <c r="R3913" s="102"/>
      <c r="S3913" s="126" t="s">
        <v>73</v>
      </c>
      <c r="T3913" s="126">
        <v>3</v>
      </c>
      <c r="U3913" s="126">
        <v>22</v>
      </c>
      <c r="V3913" s="126">
        <v>52</v>
      </c>
      <c r="W3913" s="126">
        <v>50</v>
      </c>
      <c r="X3913" s="126">
        <v>5288.35</v>
      </c>
      <c r="Y3913" s="126" t="s">
        <v>74</v>
      </c>
      <c r="Z3913" s="126"/>
      <c r="AA3913" s="133" t="s">
        <v>85</v>
      </c>
      <c r="AE3913" t="str">
        <f>IF(P3913&gt;U3913,"XXXX","")</f>
        <v/>
      </c>
    </row>
    <row r="3914" spans="1:31" x14ac:dyDescent="0.2">
      <c r="A3914" s="140"/>
      <c r="B3914" s="127"/>
      <c r="C3914" s="127"/>
      <c r="D3914" s="144"/>
      <c r="E3914" s="127"/>
      <c r="F3914" s="127"/>
      <c r="G3914" s="127"/>
      <c r="H3914" s="127"/>
      <c r="I3914" s="127"/>
      <c r="J3914" s="137"/>
      <c r="K3914" s="103" t="s">
        <v>13</v>
      </c>
      <c r="L3914" s="104" t="s">
        <v>60</v>
      </c>
      <c r="M3914" s="112" t="s">
        <v>67</v>
      </c>
      <c r="N3914" s="105">
        <v>600</v>
      </c>
      <c r="O3914" s="105">
        <v>3</v>
      </c>
      <c r="P3914" s="105">
        <v>5</v>
      </c>
      <c r="Q3914" s="105">
        <v>90</v>
      </c>
      <c r="R3914" s="106">
        <v>50</v>
      </c>
      <c r="S3914" s="127"/>
      <c r="T3914" s="127"/>
      <c r="U3914" s="127"/>
      <c r="V3914" s="127"/>
      <c r="W3914" s="127"/>
      <c r="X3914" s="127"/>
      <c r="Y3914" s="127"/>
      <c r="Z3914" s="127"/>
      <c r="AA3914" s="134"/>
    </row>
    <row r="3915" spans="1:31" ht="13.5" thickBot="1" x14ac:dyDescent="0.25">
      <c r="A3915" s="141"/>
      <c r="B3915" s="128"/>
      <c r="C3915" s="128"/>
      <c r="D3915" s="145"/>
      <c r="E3915" s="128"/>
      <c r="F3915" s="128"/>
      <c r="G3915" s="128"/>
      <c r="H3915" s="128"/>
      <c r="I3915" s="128"/>
      <c r="J3915" s="138"/>
      <c r="K3915" s="107" t="s">
        <v>14</v>
      </c>
      <c r="L3915" s="108" t="s">
        <v>60</v>
      </c>
      <c r="M3915" s="113" t="s">
        <v>186</v>
      </c>
      <c r="N3915" s="109">
        <v>600</v>
      </c>
      <c r="O3915" s="109">
        <v>3</v>
      </c>
      <c r="P3915" s="109">
        <v>5</v>
      </c>
      <c r="Q3915" s="109" t="s">
        <v>201</v>
      </c>
      <c r="R3915" s="110"/>
      <c r="S3915" s="128"/>
      <c r="T3915" s="128"/>
      <c r="U3915" s="128"/>
      <c r="V3915" s="128"/>
      <c r="W3915" s="128"/>
      <c r="X3915" s="128"/>
      <c r="Y3915" s="128"/>
      <c r="Z3915" s="128"/>
      <c r="AA3915" s="135"/>
    </row>
    <row r="3916" spans="1:31" x14ac:dyDescent="0.2">
      <c r="A3916" s="139" t="s">
        <v>1523</v>
      </c>
      <c r="B3916" s="126" t="s">
        <v>76</v>
      </c>
      <c r="C3916" s="142">
        <v>43666</v>
      </c>
      <c r="D3916" s="143" t="s">
        <v>78</v>
      </c>
      <c r="E3916" s="126"/>
      <c r="F3916" s="126"/>
      <c r="G3916" s="126"/>
      <c r="H3916" s="126"/>
      <c r="I3916" s="126"/>
      <c r="J3916" s="136" t="s">
        <v>79</v>
      </c>
      <c r="K3916" s="100" t="s">
        <v>23</v>
      </c>
      <c r="L3916" s="93" t="s">
        <v>60</v>
      </c>
      <c r="M3916" s="111" t="s">
        <v>190</v>
      </c>
      <c r="N3916" s="101">
        <v>600</v>
      </c>
      <c r="O3916" s="101">
        <v>3</v>
      </c>
      <c r="P3916" s="101">
        <v>22</v>
      </c>
      <c r="Q3916" s="101">
        <v>110</v>
      </c>
      <c r="R3916" s="102"/>
      <c r="S3916" s="126" t="s">
        <v>73</v>
      </c>
      <c r="T3916" s="126">
        <v>3</v>
      </c>
      <c r="U3916" s="126">
        <v>22</v>
      </c>
      <c r="V3916" s="126">
        <v>52</v>
      </c>
      <c r="W3916" s="126">
        <v>50</v>
      </c>
      <c r="X3916" s="126">
        <v>5288.35</v>
      </c>
      <c r="Y3916" s="126" t="s">
        <v>74</v>
      </c>
      <c r="Z3916" s="126"/>
      <c r="AA3916" s="133" t="s">
        <v>85</v>
      </c>
      <c r="AE3916" t="str">
        <f>IF(P3916&gt;U3916,"XXXX","")</f>
        <v/>
      </c>
    </row>
    <row r="3917" spans="1:31" x14ac:dyDescent="0.2">
      <c r="A3917" s="140"/>
      <c r="B3917" s="127"/>
      <c r="C3917" s="127"/>
      <c r="D3917" s="144"/>
      <c r="E3917" s="127"/>
      <c r="F3917" s="127"/>
      <c r="G3917" s="127"/>
      <c r="H3917" s="127"/>
      <c r="I3917" s="127"/>
      <c r="J3917" s="137"/>
      <c r="K3917" s="103" t="s">
        <v>13</v>
      </c>
      <c r="L3917" s="104" t="s">
        <v>60</v>
      </c>
      <c r="M3917" s="112" t="s">
        <v>67</v>
      </c>
      <c r="N3917" s="105">
        <v>600</v>
      </c>
      <c r="O3917" s="105">
        <v>3</v>
      </c>
      <c r="P3917" s="105">
        <v>5</v>
      </c>
      <c r="Q3917" s="105">
        <v>90</v>
      </c>
      <c r="R3917" s="106">
        <v>50</v>
      </c>
      <c r="S3917" s="127"/>
      <c r="T3917" s="127"/>
      <c r="U3917" s="127"/>
      <c r="V3917" s="127"/>
      <c r="W3917" s="127"/>
      <c r="X3917" s="127"/>
      <c r="Y3917" s="127"/>
      <c r="Z3917" s="127"/>
      <c r="AA3917" s="134"/>
    </row>
    <row r="3918" spans="1:31" ht="13.5" thickBot="1" x14ac:dyDescent="0.25">
      <c r="A3918" s="141"/>
      <c r="B3918" s="128"/>
      <c r="C3918" s="128"/>
      <c r="D3918" s="145"/>
      <c r="E3918" s="128"/>
      <c r="F3918" s="128"/>
      <c r="G3918" s="128"/>
      <c r="H3918" s="128"/>
      <c r="I3918" s="128"/>
      <c r="J3918" s="138"/>
      <c r="K3918" s="107" t="s">
        <v>14</v>
      </c>
      <c r="L3918" s="108" t="s">
        <v>60</v>
      </c>
      <c r="M3918" s="113" t="s">
        <v>186</v>
      </c>
      <c r="N3918" s="109">
        <v>600</v>
      </c>
      <c r="O3918" s="109">
        <v>3</v>
      </c>
      <c r="P3918" s="109">
        <v>5</v>
      </c>
      <c r="Q3918" s="109" t="s">
        <v>201</v>
      </c>
      <c r="R3918" s="110"/>
      <c r="S3918" s="128"/>
      <c r="T3918" s="128"/>
      <c r="U3918" s="128"/>
      <c r="V3918" s="128"/>
      <c r="W3918" s="128"/>
      <c r="X3918" s="128"/>
      <c r="Y3918" s="128"/>
      <c r="Z3918" s="128"/>
      <c r="AA3918" s="135"/>
    </row>
    <row r="3919" spans="1:31" x14ac:dyDescent="0.2">
      <c r="A3919" s="139" t="s">
        <v>1524</v>
      </c>
      <c r="B3919" s="126" t="s">
        <v>76</v>
      </c>
      <c r="C3919" s="142">
        <v>43666</v>
      </c>
      <c r="D3919" s="143" t="s">
        <v>78</v>
      </c>
      <c r="E3919" s="126"/>
      <c r="F3919" s="126"/>
      <c r="G3919" s="126"/>
      <c r="H3919" s="126"/>
      <c r="I3919" s="126"/>
      <c r="J3919" s="136" t="s">
        <v>79</v>
      </c>
      <c r="K3919" s="100" t="s">
        <v>23</v>
      </c>
      <c r="L3919" s="93" t="s">
        <v>60</v>
      </c>
      <c r="M3919" s="111" t="s">
        <v>190</v>
      </c>
      <c r="N3919" s="101">
        <v>600</v>
      </c>
      <c r="O3919" s="101">
        <v>3</v>
      </c>
      <c r="P3919" s="101">
        <v>22</v>
      </c>
      <c r="Q3919" s="101">
        <v>125</v>
      </c>
      <c r="R3919" s="102"/>
      <c r="S3919" s="126" t="s">
        <v>73</v>
      </c>
      <c r="T3919" s="126">
        <v>3</v>
      </c>
      <c r="U3919" s="126">
        <v>22</v>
      </c>
      <c r="V3919" s="126">
        <v>52</v>
      </c>
      <c r="W3919" s="126">
        <v>50</v>
      </c>
      <c r="X3919" s="126">
        <v>5288.35</v>
      </c>
      <c r="Y3919" s="126" t="s">
        <v>74</v>
      </c>
      <c r="Z3919" s="126"/>
      <c r="AA3919" s="133" t="s">
        <v>85</v>
      </c>
      <c r="AE3919" t="str">
        <f>IF(P3919&gt;U3919,"XXXX","")</f>
        <v/>
      </c>
    </row>
    <row r="3920" spans="1:31" x14ac:dyDescent="0.2">
      <c r="A3920" s="140"/>
      <c r="B3920" s="127"/>
      <c r="C3920" s="127"/>
      <c r="D3920" s="144"/>
      <c r="E3920" s="127"/>
      <c r="F3920" s="127"/>
      <c r="G3920" s="127"/>
      <c r="H3920" s="127"/>
      <c r="I3920" s="127"/>
      <c r="J3920" s="137"/>
      <c r="K3920" s="103" t="s">
        <v>13</v>
      </c>
      <c r="L3920" s="104" t="s">
        <v>60</v>
      </c>
      <c r="M3920" s="112" t="s">
        <v>67</v>
      </c>
      <c r="N3920" s="105">
        <v>600</v>
      </c>
      <c r="O3920" s="105">
        <v>3</v>
      </c>
      <c r="P3920" s="105">
        <v>5</v>
      </c>
      <c r="Q3920" s="105">
        <v>90</v>
      </c>
      <c r="R3920" s="106">
        <v>50</v>
      </c>
      <c r="S3920" s="127"/>
      <c r="T3920" s="127"/>
      <c r="U3920" s="127"/>
      <c r="V3920" s="127"/>
      <c r="W3920" s="127"/>
      <c r="X3920" s="127"/>
      <c r="Y3920" s="127"/>
      <c r="Z3920" s="127"/>
      <c r="AA3920" s="134"/>
    </row>
    <row r="3921" spans="1:31" ht="13.5" thickBot="1" x14ac:dyDescent="0.25">
      <c r="A3921" s="141"/>
      <c r="B3921" s="128"/>
      <c r="C3921" s="128"/>
      <c r="D3921" s="145"/>
      <c r="E3921" s="128"/>
      <c r="F3921" s="128"/>
      <c r="G3921" s="128"/>
      <c r="H3921" s="128"/>
      <c r="I3921" s="128"/>
      <c r="J3921" s="138"/>
      <c r="K3921" s="107" t="s">
        <v>14</v>
      </c>
      <c r="L3921" s="108" t="s">
        <v>60</v>
      </c>
      <c r="M3921" s="113" t="s">
        <v>186</v>
      </c>
      <c r="N3921" s="109">
        <v>600</v>
      </c>
      <c r="O3921" s="109">
        <v>3</v>
      </c>
      <c r="P3921" s="109">
        <v>5</v>
      </c>
      <c r="Q3921" s="109" t="s">
        <v>201</v>
      </c>
      <c r="R3921" s="110"/>
      <c r="S3921" s="128"/>
      <c r="T3921" s="128"/>
      <c r="U3921" s="128"/>
      <c r="V3921" s="128"/>
      <c r="W3921" s="128"/>
      <c r="X3921" s="128"/>
      <c r="Y3921" s="128"/>
      <c r="Z3921" s="128"/>
      <c r="AA3921" s="135"/>
    </row>
    <row r="3922" spans="1:31" x14ac:dyDescent="0.2">
      <c r="A3922" s="139" t="s">
        <v>1525</v>
      </c>
      <c r="B3922" s="126" t="s">
        <v>76</v>
      </c>
      <c r="C3922" s="142">
        <v>43666</v>
      </c>
      <c r="D3922" s="143" t="s">
        <v>78</v>
      </c>
      <c r="E3922" s="126"/>
      <c r="F3922" s="126"/>
      <c r="G3922" s="126"/>
      <c r="H3922" s="126"/>
      <c r="I3922" s="126"/>
      <c r="J3922" s="136" t="s">
        <v>79</v>
      </c>
      <c r="K3922" s="100" t="s">
        <v>23</v>
      </c>
      <c r="L3922" s="93" t="s">
        <v>60</v>
      </c>
      <c r="M3922" s="111" t="s">
        <v>191</v>
      </c>
      <c r="N3922" s="101">
        <v>480</v>
      </c>
      <c r="O3922" s="101">
        <v>3</v>
      </c>
      <c r="P3922" s="101">
        <v>65</v>
      </c>
      <c r="Q3922" s="101">
        <v>50</v>
      </c>
      <c r="R3922" s="102"/>
      <c r="S3922" s="126" t="s">
        <v>72</v>
      </c>
      <c r="T3922" s="126">
        <v>3</v>
      </c>
      <c r="U3922" s="126">
        <v>65</v>
      </c>
      <c r="V3922" s="126">
        <v>40</v>
      </c>
      <c r="W3922" s="126">
        <v>30</v>
      </c>
      <c r="X3922" s="126">
        <v>5288.35</v>
      </c>
      <c r="Y3922" s="126" t="s">
        <v>74</v>
      </c>
      <c r="Z3922" s="126"/>
      <c r="AA3922" s="133" t="s">
        <v>85</v>
      </c>
      <c r="AE3922" t="str">
        <f>IF(P3922&gt;U3922,"XXXX","")</f>
        <v/>
      </c>
    </row>
    <row r="3923" spans="1:31" x14ac:dyDescent="0.2">
      <c r="A3923" s="140"/>
      <c r="B3923" s="127"/>
      <c r="C3923" s="127"/>
      <c r="D3923" s="144"/>
      <c r="E3923" s="127"/>
      <c r="F3923" s="127"/>
      <c r="G3923" s="127"/>
      <c r="H3923" s="127"/>
      <c r="I3923" s="127"/>
      <c r="J3923" s="137"/>
      <c r="K3923" s="103" t="s">
        <v>13</v>
      </c>
      <c r="L3923" s="104" t="s">
        <v>60</v>
      </c>
      <c r="M3923" s="112" t="s">
        <v>67</v>
      </c>
      <c r="N3923" s="105">
        <v>480</v>
      </c>
      <c r="O3923" s="105">
        <v>3</v>
      </c>
      <c r="P3923" s="105">
        <v>5</v>
      </c>
      <c r="Q3923" s="105">
        <v>90</v>
      </c>
      <c r="R3923" s="106">
        <v>50</v>
      </c>
      <c r="S3923" s="127"/>
      <c r="T3923" s="127"/>
      <c r="U3923" s="127"/>
      <c r="V3923" s="127"/>
      <c r="W3923" s="127"/>
      <c r="X3923" s="127"/>
      <c r="Y3923" s="127"/>
      <c r="Z3923" s="127"/>
      <c r="AA3923" s="134"/>
    </row>
    <row r="3924" spans="1:31" ht="13.5" thickBot="1" x14ac:dyDescent="0.25">
      <c r="A3924" s="141"/>
      <c r="B3924" s="128"/>
      <c r="C3924" s="128"/>
      <c r="D3924" s="145"/>
      <c r="E3924" s="128"/>
      <c r="F3924" s="128"/>
      <c r="G3924" s="128"/>
      <c r="H3924" s="128"/>
      <c r="I3924" s="128"/>
      <c r="J3924" s="138"/>
      <c r="K3924" s="107" t="s">
        <v>14</v>
      </c>
      <c r="L3924" s="108" t="s">
        <v>60</v>
      </c>
      <c r="M3924" s="113" t="s">
        <v>186</v>
      </c>
      <c r="N3924" s="109">
        <v>480</v>
      </c>
      <c r="O3924" s="109">
        <v>3</v>
      </c>
      <c r="P3924" s="109">
        <v>5</v>
      </c>
      <c r="Q3924" s="109" t="s">
        <v>201</v>
      </c>
      <c r="R3924" s="110"/>
      <c r="S3924" s="128"/>
      <c r="T3924" s="128"/>
      <c r="U3924" s="128"/>
      <c r="V3924" s="128"/>
      <c r="W3924" s="128"/>
      <c r="X3924" s="128"/>
      <c r="Y3924" s="128"/>
      <c r="Z3924" s="128"/>
      <c r="AA3924" s="135"/>
    </row>
    <row r="3925" spans="1:31" x14ac:dyDescent="0.2">
      <c r="A3925" s="139" t="s">
        <v>1526</v>
      </c>
      <c r="B3925" s="126" t="s">
        <v>76</v>
      </c>
      <c r="C3925" s="142">
        <v>43666</v>
      </c>
      <c r="D3925" s="143" t="s">
        <v>78</v>
      </c>
      <c r="E3925" s="126"/>
      <c r="F3925" s="126"/>
      <c r="G3925" s="126"/>
      <c r="H3925" s="126"/>
      <c r="I3925" s="126"/>
      <c r="J3925" s="136" t="s">
        <v>79</v>
      </c>
      <c r="K3925" s="100" t="s">
        <v>23</v>
      </c>
      <c r="L3925" s="93" t="s">
        <v>60</v>
      </c>
      <c r="M3925" s="111" t="s">
        <v>191</v>
      </c>
      <c r="N3925" s="101">
        <v>480</v>
      </c>
      <c r="O3925" s="101">
        <v>3</v>
      </c>
      <c r="P3925" s="101">
        <v>65</v>
      </c>
      <c r="Q3925" s="101">
        <v>60</v>
      </c>
      <c r="R3925" s="102"/>
      <c r="S3925" s="126" t="s">
        <v>72</v>
      </c>
      <c r="T3925" s="126">
        <v>3</v>
      </c>
      <c r="U3925" s="126">
        <v>65</v>
      </c>
      <c r="V3925" s="126">
        <v>40</v>
      </c>
      <c r="W3925" s="126">
        <v>30</v>
      </c>
      <c r="X3925" s="126">
        <v>5288.35</v>
      </c>
      <c r="Y3925" s="126" t="s">
        <v>74</v>
      </c>
      <c r="Z3925" s="126"/>
      <c r="AA3925" s="133" t="s">
        <v>85</v>
      </c>
      <c r="AE3925" t="str">
        <f>IF(P3925&gt;U3925,"XXXX","")</f>
        <v/>
      </c>
    </row>
    <row r="3926" spans="1:31" x14ac:dyDescent="0.2">
      <c r="A3926" s="140"/>
      <c r="B3926" s="127"/>
      <c r="C3926" s="127"/>
      <c r="D3926" s="144"/>
      <c r="E3926" s="127"/>
      <c r="F3926" s="127"/>
      <c r="G3926" s="127"/>
      <c r="H3926" s="127"/>
      <c r="I3926" s="127"/>
      <c r="J3926" s="137"/>
      <c r="K3926" s="103" t="s">
        <v>13</v>
      </c>
      <c r="L3926" s="104" t="s">
        <v>60</v>
      </c>
      <c r="M3926" s="112" t="s">
        <v>67</v>
      </c>
      <c r="N3926" s="105">
        <v>480</v>
      </c>
      <c r="O3926" s="105">
        <v>3</v>
      </c>
      <c r="P3926" s="105">
        <v>5</v>
      </c>
      <c r="Q3926" s="105">
        <v>90</v>
      </c>
      <c r="R3926" s="106">
        <v>50</v>
      </c>
      <c r="S3926" s="127"/>
      <c r="T3926" s="127"/>
      <c r="U3926" s="127"/>
      <c r="V3926" s="127"/>
      <c r="W3926" s="127"/>
      <c r="X3926" s="127"/>
      <c r="Y3926" s="127"/>
      <c r="Z3926" s="127"/>
      <c r="AA3926" s="134"/>
    </row>
    <row r="3927" spans="1:31" ht="13.5" thickBot="1" x14ac:dyDescent="0.25">
      <c r="A3927" s="141"/>
      <c r="B3927" s="128"/>
      <c r="C3927" s="128"/>
      <c r="D3927" s="145"/>
      <c r="E3927" s="128"/>
      <c r="F3927" s="128"/>
      <c r="G3927" s="128"/>
      <c r="H3927" s="128"/>
      <c r="I3927" s="128"/>
      <c r="J3927" s="138"/>
      <c r="K3927" s="107" t="s">
        <v>14</v>
      </c>
      <c r="L3927" s="108" t="s">
        <v>60</v>
      </c>
      <c r="M3927" s="113" t="s">
        <v>186</v>
      </c>
      <c r="N3927" s="109">
        <v>480</v>
      </c>
      <c r="O3927" s="109">
        <v>3</v>
      </c>
      <c r="P3927" s="109">
        <v>5</v>
      </c>
      <c r="Q3927" s="109" t="s">
        <v>201</v>
      </c>
      <c r="R3927" s="110"/>
      <c r="S3927" s="128"/>
      <c r="T3927" s="128"/>
      <c r="U3927" s="128"/>
      <c r="V3927" s="128"/>
      <c r="W3927" s="128"/>
      <c r="X3927" s="128"/>
      <c r="Y3927" s="128"/>
      <c r="Z3927" s="128"/>
      <c r="AA3927" s="135"/>
    </row>
    <row r="3928" spans="1:31" x14ac:dyDescent="0.2">
      <c r="A3928" s="139" t="s">
        <v>1527</v>
      </c>
      <c r="B3928" s="126" t="s">
        <v>76</v>
      </c>
      <c r="C3928" s="142">
        <v>43666</v>
      </c>
      <c r="D3928" s="143" t="s">
        <v>78</v>
      </c>
      <c r="E3928" s="126"/>
      <c r="F3928" s="126"/>
      <c r="G3928" s="126"/>
      <c r="H3928" s="126"/>
      <c r="I3928" s="126"/>
      <c r="J3928" s="136" t="s">
        <v>79</v>
      </c>
      <c r="K3928" s="100" t="s">
        <v>23</v>
      </c>
      <c r="L3928" s="93" t="s">
        <v>60</v>
      </c>
      <c r="M3928" s="111" t="s">
        <v>191</v>
      </c>
      <c r="N3928" s="101">
        <v>480</v>
      </c>
      <c r="O3928" s="101">
        <v>3</v>
      </c>
      <c r="P3928" s="101">
        <v>65</v>
      </c>
      <c r="Q3928" s="101">
        <v>70</v>
      </c>
      <c r="R3928" s="102"/>
      <c r="S3928" s="126" t="s">
        <v>72</v>
      </c>
      <c r="T3928" s="126">
        <v>3</v>
      </c>
      <c r="U3928" s="126">
        <v>65</v>
      </c>
      <c r="V3928" s="126">
        <v>40</v>
      </c>
      <c r="W3928" s="126">
        <v>30</v>
      </c>
      <c r="X3928" s="126">
        <v>5288.35</v>
      </c>
      <c r="Y3928" s="126" t="s">
        <v>74</v>
      </c>
      <c r="Z3928" s="126"/>
      <c r="AA3928" s="133" t="s">
        <v>85</v>
      </c>
      <c r="AE3928" t="str">
        <f>IF(P3928&gt;U3928,"XXXX","")</f>
        <v/>
      </c>
    </row>
    <row r="3929" spans="1:31" x14ac:dyDescent="0.2">
      <c r="A3929" s="140"/>
      <c r="B3929" s="127"/>
      <c r="C3929" s="127"/>
      <c r="D3929" s="144"/>
      <c r="E3929" s="127"/>
      <c r="F3929" s="127"/>
      <c r="G3929" s="127"/>
      <c r="H3929" s="127"/>
      <c r="I3929" s="127"/>
      <c r="J3929" s="137"/>
      <c r="K3929" s="103" t="s">
        <v>13</v>
      </c>
      <c r="L3929" s="104" t="s">
        <v>60</v>
      </c>
      <c r="M3929" s="112" t="s">
        <v>67</v>
      </c>
      <c r="N3929" s="105">
        <v>480</v>
      </c>
      <c r="O3929" s="105">
        <v>3</v>
      </c>
      <c r="P3929" s="105">
        <v>5</v>
      </c>
      <c r="Q3929" s="105">
        <v>90</v>
      </c>
      <c r="R3929" s="106">
        <v>50</v>
      </c>
      <c r="S3929" s="127"/>
      <c r="T3929" s="127"/>
      <c r="U3929" s="127"/>
      <c r="V3929" s="127"/>
      <c r="W3929" s="127"/>
      <c r="X3929" s="127"/>
      <c r="Y3929" s="127"/>
      <c r="Z3929" s="127"/>
      <c r="AA3929" s="134"/>
    </row>
    <row r="3930" spans="1:31" ht="13.5" thickBot="1" x14ac:dyDescent="0.25">
      <c r="A3930" s="141"/>
      <c r="B3930" s="128"/>
      <c r="C3930" s="128"/>
      <c r="D3930" s="145"/>
      <c r="E3930" s="128"/>
      <c r="F3930" s="128"/>
      <c r="G3930" s="128"/>
      <c r="H3930" s="128"/>
      <c r="I3930" s="128"/>
      <c r="J3930" s="138"/>
      <c r="K3930" s="107" t="s">
        <v>14</v>
      </c>
      <c r="L3930" s="108" t="s">
        <v>60</v>
      </c>
      <c r="M3930" s="113" t="s">
        <v>186</v>
      </c>
      <c r="N3930" s="109">
        <v>480</v>
      </c>
      <c r="O3930" s="109">
        <v>3</v>
      </c>
      <c r="P3930" s="109">
        <v>5</v>
      </c>
      <c r="Q3930" s="109" t="s">
        <v>201</v>
      </c>
      <c r="R3930" s="110"/>
      <c r="S3930" s="128"/>
      <c r="T3930" s="128"/>
      <c r="U3930" s="128"/>
      <c r="V3930" s="128"/>
      <c r="W3930" s="128"/>
      <c r="X3930" s="128"/>
      <c r="Y3930" s="128"/>
      <c r="Z3930" s="128"/>
      <c r="AA3930" s="135"/>
    </row>
    <row r="3931" spans="1:31" x14ac:dyDescent="0.2">
      <c r="A3931" s="139" t="s">
        <v>1528</v>
      </c>
      <c r="B3931" s="126" t="s">
        <v>76</v>
      </c>
      <c r="C3931" s="142">
        <v>43666</v>
      </c>
      <c r="D3931" s="143" t="s">
        <v>78</v>
      </c>
      <c r="E3931" s="126"/>
      <c r="F3931" s="126"/>
      <c r="G3931" s="126"/>
      <c r="H3931" s="126"/>
      <c r="I3931" s="126"/>
      <c r="J3931" s="136" t="s">
        <v>79</v>
      </c>
      <c r="K3931" s="100" t="s">
        <v>23</v>
      </c>
      <c r="L3931" s="93" t="s">
        <v>60</v>
      </c>
      <c r="M3931" s="111" t="s">
        <v>191</v>
      </c>
      <c r="N3931" s="101">
        <v>480</v>
      </c>
      <c r="O3931" s="101">
        <v>3</v>
      </c>
      <c r="P3931" s="101">
        <v>65</v>
      </c>
      <c r="Q3931" s="101">
        <v>80</v>
      </c>
      <c r="R3931" s="102"/>
      <c r="S3931" s="126" t="s">
        <v>72</v>
      </c>
      <c r="T3931" s="126">
        <v>3</v>
      </c>
      <c r="U3931" s="126">
        <v>65</v>
      </c>
      <c r="V3931" s="126">
        <v>40</v>
      </c>
      <c r="W3931" s="126">
        <v>30</v>
      </c>
      <c r="X3931" s="126">
        <v>5288.35</v>
      </c>
      <c r="Y3931" s="126" t="s">
        <v>74</v>
      </c>
      <c r="Z3931" s="126"/>
      <c r="AA3931" s="133" t="s">
        <v>85</v>
      </c>
      <c r="AE3931" t="str">
        <f>IF(P3931&gt;U3931,"XXXX","")</f>
        <v/>
      </c>
    </row>
    <row r="3932" spans="1:31" x14ac:dyDescent="0.2">
      <c r="A3932" s="140"/>
      <c r="B3932" s="127"/>
      <c r="C3932" s="127"/>
      <c r="D3932" s="144"/>
      <c r="E3932" s="127"/>
      <c r="F3932" s="127"/>
      <c r="G3932" s="127"/>
      <c r="H3932" s="127"/>
      <c r="I3932" s="127"/>
      <c r="J3932" s="137"/>
      <c r="K3932" s="103" t="s">
        <v>13</v>
      </c>
      <c r="L3932" s="104" t="s">
        <v>60</v>
      </c>
      <c r="M3932" s="112" t="s">
        <v>67</v>
      </c>
      <c r="N3932" s="105">
        <v>480</v>
      </c>
      <c r="O3932" s="105">
        <v>3</v>
      </c>
      <c r="P3932" s="105">
        <v>5</v>
      </c>
      <c r="Q3932" s="105">
        <v>90</v>
      </c>
      <c r="R3932" s="106">
        <v>50</v>
      </c>
      <c r="S3932" s="127"/>
      <c r="T3932" s="127"/>
      <c r="U3932" s="127"/>
      <c r="V3932" s="127"/>
      <c r="W3932" s="127"/>
      <c r="X3932" s="127"/>
      <c r="Y3932" s="127"/>
      <c r="Z3932" s="127"/>
      <c r="AA3932" s="134"/>
    </row>
    <row r="3933" spans="1:31" ht="13.5" thickBot="1" x14ac:dyDescent="0.25">
      <c r="A3933" s="141"/>
      <c r="B3933" s="128"/>
      <c r="C3933" s="128"/>
      <c r="D3933" s="145"/>
      <c r="E3933" s="128"/>
      <c r="F3933" s="128"/>
      <c r="G3933" s="128"/>
      <c r="H3933" s="128"/>
      <c r="I3933" s="128"/>
      <c r="J3933" s="138"/>
      <c r="K3933" s="107" t="s">
        <v>14</v>
      </c>
      <c r="L3933" s="108" t="s">
        <v>60</v>
      </c>
      <c r="M3933" s="113" t="s">
        <v>186</v>
      </c>
      <c r="N3933" s="109">
        <v>480</v>
      </c>
      <c r="O3933" s="109">
        <v>3</v>
      </c>
      <c r="P3933" s="109">
        <v>5</v>
      </c>
      <c r="Q3933" s="109" t="s">
        <v>201</v>
      </c>
      <c r="R3933" s="110"/>
      <c r="S3933" s="128"/>
      <c r="T3933" s="128"/>
      <c r="U3933" s="128"/>
      <c r="V3933" s="128"/>
      <c r="W3933" s="128"/>
      <c r="X3933" s="128"/>
      <c r="Y3933" s="128"/>
      <c r="Z3933" s="128"/>
      <c r="AA3933" s="135"/>
    </row>
    <row r="3934" spans="1:31" x14ac:dyDescent="0.2">
      <c r="A3934" s="139" t="s">
        <v>1529</v>
      </c>
      <c r="B3934" s="126" t="s">
        <v>76</v>
      </c>
      <c r="C3934" s="142">
        <v>43666</v>
      </c>
      <c r="D3934" s="143" t="s">
        <v>78</v>
      </c>
      <c r="E3934" s="126"/>
      <c r="F3934" s="126"/>
      <c r="G3934" s="126"/>
      <c r="H3934" s="126"/>
      <c r="I3934" s="126"/>
      <c r="J3934" s="136" t="s">
        <v>79</v>
      </c>
      <c r="K3934" s="100" t="s">
        <v>23</v>
      </c>
      <c r="L3934" s="93" t="s">
        <v>60</v>
      </c>
      <c r="M3934" s="111" t="s">
        <v>191</v>
      </c>
      <c r="N3934" s="101">
        <v>480</v>
      </c>
      <c r="O3934" s="101">
        <v>3</v>
      </c>
      <c r="P3934" s="101">
        <v>65</v>
      </c>
      <c r="Q3934" s="101">
        <v>90</v>
      </c>
      <c r="R3934" s="102"/>
      <c r="S3934" s="126" t="s">
        <v>72</v>
      </c>
      <c r="T3934" s="126">
        <v>3</v>
      </c>
      <c r="U3934" s="126">
        <v>65</v>
      </c>
      <c r="V3934" s="126">
        <v>40</v>
      </c>
      <c r="W3934" s="126">
        <v>30</v>
      </c>
      <c r="X3934" s="126">
        <v>5288.35</v>
      </c>
      <c r="Y3934" s="126" t="s">
        <v>74</v>
      </c>
      <c r="Z3934" s="126"/>
      <c r="AA3934" s="133" t="s">
        <v>85</v>
      </c>
      <c r="AE3934" t="str">
        <f>IF(P3934&gt;U3934,"XXXX","")</f>
        <v/>
      </c>
    </row>
    <row r="3935" spans="1:31" x14ac:dyDescent="0.2">
      <c r="A3935" s="140"/>
      <c r="B3935" s="127"/>
      <c r="C3935" s="127"/>
      <c r="D3935" s="144"/>
      <c r="E3935" s="127"/>
      <c r="F3935" s="127"/>
      <c r="G3935" s="127"/>
      <c r="H3935" s="127"/>
      <c r="I3935" s="127"/>
      <c r="J3935" s="137"/>
      <c r="K3935" s="103" t="s">
        <v>13</v>
      </c>
      <c r="L3935" s="104" t="s">
        <v>60</v>
      </c>
      <c r="M3935" s="112" t="s">
        <v>67</v>
      </c>
      <c r="N3935" s="105">
        <v>480</v>
      </c>
      <c r="O3935" s="105">
        <v>3</v>
      </c>
      <c r="P3935" s="105">
        <v>5</v>
      </c>
      <c r="Q3935" s="105">
        <v>90</v>
      </c>
      <c r="R3935" s="106">
        <v>50</v>
      </c>
      <c r="S3935" s="127"/>
      <c r="T3935" s="127"/>
      <c r="U3935" s="127"/>
      <c r="V3935" s="127"/>
      <c r="W3935" s="127"/>
      <c r="X3935" s="127"/>
      <c r="Y3935" s="127"/>
      <c r="Z3935" s="127"/>
      <c r="AA3935" s="134"/>
    </row>
    <row r="3936" spans="1:31" ht="13.5" thickBot="1" x14ac:dyDescent="0.25">
      <c r="A3936" s="141"/>
      <c r="B3936" s="128"/>
      <c r="C3936" s="128"/>
      <c r="D3936" s="145"/>
      <c r="E3936" s="128"/>
      <c r="F3936" s="128"/>
      <c r="G3936" s="128"/>
      <c r="H3936" s="128"/>
      <c r="I3936" s="128"/>
      <c r="J3936" s="138"/>
      <c r="K3936" s="107" t="s">
        <v>14</v>
      </c>
      <c r="L3936" s="108" t="s">
        <v>60</v>
      </c>
      <c r="M3936" s="113" t="s">
        <v>186</v>
      </c>
      <c r="N3936" s="109">
        <v>480</v>
      </c>
      <c r="O3936" s="109">
        <v>3</v>
      </c>
      <c r="P3936" s="109">
        <v>5</v>
      </c>
      <c r="Q3936" s="109" t="s">
        <v>201</v>
      </c>
      <c r="R3936" s="110"/>
      <c r="S3936" s="128"/>
      <c r="T3936" s="128"/>
      <c r="U3936" s="128"/>
      <c r="V3936" s="128"/>
      <c r="W3936" s="128"/>
      <c r="X3936" s="128"/>
      <c r="Y3936" s="128"/>
      <c r="Z3936" s="128"/>
      <c r="AA3936" s="135"/>
    </row>
    <row r="3937" spans="1:31" x14ac:dyDescent="0.2">
      <c r="A3937" s="139" t="s">
        <v>1530</v>
      </c>
      <c r="B3937" s="126" t="s">
        <v>76</v>
      </c>
      <c r="C3937" s="142">
        <v>43666</v>
      </c>
      <c r="D3937" s="143" t="s">
        <v>78</v>
      </c>
      <c r="E3937" s="126"/>
      <c r="F3937" s="126"/>
      <c r="G3937" s="126"/>
      <c r="H3937" s="126"/>
      <c r="I3937" s="126"/>
      <c r="J3937" s="136" t="s">
        <v>79</v>
      </c>
      <c r="K3937" s="100" t="s">
        <v>23</v>
      </c>
      <c r="L3937" s="93" t="s">
        <v>60</v>
      </c>
      <c r="M3937" s="111" t="s">
        <v>191</v>
      </c>
      <c r="N3937" s="101">
        <v>480</v>
      </c>
      <c r="O3937" s="101">
        <v>3</v>
      </c>
      <c r="P3937" s="101">
        <v>65</v>
      </c>
      <c r="Q3937" s="101">
        <v>100</v>
      </c>
      <c r="R3937" s="102"/>
      <c r="S3937" s="126" t="s">
        <v>72</v>
      </c>
      <c r="T3937" s="126">
        <v>3</v>
      </c>
      <c r="U3937" s="126">
        <v>65</v>
      </c>
      <c r="V3937" s="126">
        <v>40</v>
      </c>
      <c r="W3937" s="126">
        <v>30</v>
      </c>
      <c r="X3937" s="126">
        <v>5288.35</v>
      </c>
      <c r="Y3937" s="126" t="s">
        <v>74</v>
      </c>
      <c r="Z3937" s="126"/>
      <c r="AA3937" s="133" t="s">
        <v>85</v>
      </c>
      <c r="AE3937" t="str">
        <f>IF(P3937&gt;U3937,"XXXX","")</f>
        <v/>
      </c>
    </row>
    <row r="3938" spans="1:31" x14ac:dyDescent="0.2">
      <c r="A3938" s="140"/>
      <c r="B3938" s="127"/>
      <c r="C3938" s="127"/>
      <c r="D3938" s="144"/>
      <c r="E3938" s="127"/>
      <c r="F3938" s="127"/>
      <c r="G3938" s="127"/>
      <c r="H3938" s="127"/>
      <c r="I3938" s="127"/>
      <c r="J3938" s="137"/>
      <c r="K3938" s="103" t="s">
        <v>13</v>
      </c>
      <c r="L3938" s="104" t="s">
        <v>60</v>
      </c>
      <c r="M3938" s="112" t="s">
        <v>67</v>
      </c>
      <c r="N3938" s="105">
        <v>480</v>
      </c>
      <c r="O3938" s="105">
        <v>3</v>
      </c>
      <c r="P3938" s="105">
        <v>5</v>
      </c>
      <c r="Q3938" s="105">
        <v>90</v>
      </c>
      <c r="R3938" s="106">
        <v>50</v>
      </c>
      <c r="S3938" s="127"/>
      <c r="T3938" s="127"/>
      <c r="U3938" s="127"/>
      <c r="V3938" s="127"/>
      <c r="W3938" s="127"/>
      <c r="X3938" s="127"/>
      <c r="Y3938" s="127"/>
      <c r="Z3938" s="127"/>
      <c r="AA3938" s="134"/>
    </row>
    <row r="3939" spans="1:31" ht="13.5" thickBot="1" x14ac:dyDescent="0.25">
      <c r="A3939" s="141"/>
      <c r="B3939" s="128"/>
      <c r="C3939" s="128"/>
      <c r="D3939" s="145"/>
      <c r="E3939" s="128"/>
      <c r="F3939" s="128"/>
      <c r="G3939" s="128"/>
      <c r="H3939" s="128"/>
      <c r="I3939" s="128"/>
      <c r="J3939" s="138"/>
      <c r="K3939" s="107" t="s">
        <v>14</v>
      </c>
      <c r="L3939" s="108" t="s">
        <v>60</v>
      </c>
      <c r="M3939" s="113" t="s">
        <v>186</v>
      </c>
      <c r="N3939" s="109">
        <v>480</v>
      </c>
      <c r="O3939" s="109">
        <v>3</v>
      </c>
      <c r="P3939" s="109">
        <v>5</v>
      </c>
      <c r="Q3939" s="109" t="s">
        <v>201</v>
      </c>
      <c r="R3939" s="110"/>
      <c r="S3939" s="128"/>
      <c r="T3939" s="128"/>
      <c r="U3939" s="128"/>
      <c r="V3939" s="128"/>
      <c r="W3939" s="128"/>
      <c r="X3939" s="128"/>
      <c r="Y3939" s="128"/>
      <c r="Z3939" s="128"/>
      <c r="AA3939" s="135"/>
    </row>
    <row r="3940" spans="1:31" x14ac:dyDescent="0.2">
      <c r="A3940" s="139" t="s">
        <v>1531</v>
      </c>
      <c r="B3940" s="126" t="s">
        <v>76</v>
      </c>
      <c r="C3940" s="142">
        <v>43666</v>
      </c>
      <c r="D3940" s="143" t="s">
        <v>78</v>
      </c>
      <c r="E3940" s="126"/>
      <c r="F3940" s="126"/>
      <c r="G3940" s="126"/>
      <c r="H3940" s="126"/>
      <c r="I3940" s="126"/>
      <c r="J3940" s="136" t="s">
        <v>79</v>
      </c>
      <c r="K3940" s="100" t="s">
        <v>23</v>
      </c>
      <c r="L3940" s="93" t="s">
        <v>60</v>
      </c>
      <c r="M3940" s="111" t="s">
        <v>191</v>
      </c>
      <c r="N3940" s="101">
        <v>480</v>
      </c>
      <c r="O3940" s="101">
        <v>3</v>
      </c>
      <c r="P3940" s="101">
        <v>65</v>
      </c>
      <c r="Q3940" s="101">
        <v>110</v>
      </c>
      <c r="R3940" s="102"/>
      <c r="S3940" s="126" t="s">
        <v>72</v>
      </c>
      <c r="T3940" s="126">
        <v>3</v>
      </c>
      <c r="U3940" s="126">
        <v>65</v>
      </c>
      <c r="V3940" s="126">
        <v>40</v>
      </c>
      <c r="W3940" s="126">
        <v>30</v>
      </c>
      <c r="X3940" s="126">
        <v>5288.35</v>
      </c>
      <c r="Y3940" s="126" t="s">
        <v>74</v>
      </c>
      <c r="Z3940" s="126"/>
      <c r="AA3940" s="133" t="s">
        <v>85</v>
      </c>
      <c r="AE3940" t="str">
        <f>IF(P3940&gt;U3940,"XXXX","")</f>
        <v/>
      </c>
    </row>
    <row r="3941" spans="1:31" x14ac:dyDescent="0.2">
      <c r="A3941" s="140"/>
      <c r="B3941" s="127"/>
      <c r="C3941" s="127"/>
      <c r="D3941" s="144"/>
      <c r="E3941" s="127"/>
      <c r="F3941" s="127"/>
      <c r="G3941" s="127"/>
      <c r="H3941" s="127"/>
      <c r="I3941" s="127"/>
      <c r="J3941" s="137"/>
      <c r="K3941" s="103" t="s">
        <v>13</v>
      </c>
      <c r="L3941" s="104" t="s">
        <v>60</v>
      </c>
      <c r="M3941" s="112" t="s">
        <v>67</v>
      </c>
      <c r="N3941" s="105">
        <v>480</v>
      </c>
      <c r="O3941" s="105">
        <v>3</v>
      </c>
      <c r="P3941" s="105">
        <v>5</v>
      </c>
      <c r="Q3941" s="105">
        <v>90</v>
      </c>
      <c r="R3941" s="106">
        <v>50</v>
      </c>
      <c r="S3941" s="127"/>
      <c r="T3941" s="127"/>
      <c r="U3941" s="127"/>
      <c r="V3941" s="127"/>
      <c r="W3941" s="127"/>
      <c r="X3941" s="127"/>
      <c r="Y3941" s="127"/>
      <c r="Z3941" s="127"/>
      <c r="AA3941" s="134"/>
    </row>
    <row r="3942" spans="1:31" ht="13.5" thickBot="1" x14ac:dyDescent="0.25">
      <c r="A3942" s="141"/>
      <c r="B3942" s="128"/>
      <c r="C3942" s="128"/>
      <c r="D3942" s="145"/>
      <c r="E3942" s="128"/>
      <c r="F3942" s="128"/>
      <c r="G3942" s="128"/>
      <c r="H3942" s="128"/>
      <c r="I3942" s="128"/>
      <c r="J3942" s="138"/>
      <c r="K3942" s="107" t="s">
        <v>14</v>
      </c>
      <c r="L3942" s="108" t="s">
        <v>60</v>
      </c>
      <c r="M3942" s="113" t="s">
        <v>186</v>
      </c>
      <c r="N3942" s="109">
        <v>480</v>
      </c>
      <c r="O3942" s="109">
        <v>3</v>
      </c>
      <c r="P3942" s="109">
        <v>5</v>
      </c>
      <c r="Q3942" s="109" t="s">
        <v>201</v>
      </c>
      <c r="R3942" s="110"/>
      <c r="S3942" s="128"/>
      <c r="T3942" s="128"/>
      <c r="U3942" s="128"/>
      <c r="V3942" s="128"/>
      <c r="W3942" s="128"/>
      <c r="X3942" s="128"/>
      <c r="Y3942" s="128"/>
      <c r="Z3942" s="128"/>
      <c r="AA3942" s="135"/>
    </row>
    <row r="3943" spans="1:31" x14ac:dyDescent="0.2">
      <c r="A3943" s="139" t="s">
        <v>1532</v>
      </c>
      <c r="B3943" s="126" t="s">
        <v>76</v>
      </c>
      <c r="C3943" s="142">
        <v>43666</v>
      </c>
      <c r="D3943" s="143" t="s">
        <v>78</v>
      </c>
      <c r="E3943" s="126"/>
      <c r="F3943" s="126"/>
      <c r="G3943" s="126"/>
      <c r="H3943" s="126"/>
      <c r="I3943" s="126"/>
      <c r="J3943" s="136" t="s">
        <v>79</v>
      </c>
      <c r="K3943" s="100" t="s">
        <v>23</v>
      </c>
      <c r="L3943" s="93" t="s">
        <v>60</v>
      </c>
      <c r="M3943" s="111" t="s">
        <v>191</v>
      </c>
      <c r="N3943" s="101">
        <v>480</v>
      </c>
      <c r="O3943" s="101">
        <v>3</v>
      </c>
      <c r="P3943" s="101">
        <v>65</v>
      </c>
      <c r="Q3943" s="101">
        <v>125</v>
      </c>
      <c r="R3943" s="102"/>
      <c r="S3943" s="126" t="s">
        <v>72</v>
      </c>
      <c r="T3943" s="126">
        <v>3</v>
      </c>
      <c r="U3943" s="126">
        <v>65</v>
      </c>
      <c r="V3943" s="126">
        <v>40</v>
      </c>
      <c r="W3943" s="126">
        <v>30</v>
      </c>
      <c r="X3943" s="126">
        <v>5288.35</v>
      </c>
      <c r="Y3943" s="126" t="s">
        <v>74</v>
      </c>
      <c r="Z3943" s="126"/>
      <c r="AA3943" s="133" t="s">
        <v>85</v>
      </c>
      <c r="AE3943" t="str">
        <f>IF(P3943&gt;U3943,"XXXX","")</f>
        <v/>
      </c>
    </row>
    <row r="3944" spans="1:31" x14ac:dyDescent="0.2">
      <c r="A3944" s="140"/>
      <c r="B3944" s="127"/>
      <c r="C3944" s="127"/>
      <c r="D3944" s="144"/>
      <c r="E3944" s="127"/>
      <c r="F3944" s="127"/>
      <c r="G3944" s="127"/>
      <c r="H3944" s="127"/>
      <c r="I3944" s="127"/>
      <c r="J3944" s="137"/>
      <c r="K3944" s="103" t="s">
        <v>13</v>
      </c>
      <c r="L3944" s="104" t="s">
        <v>60</v>
      </c>
      <c r="M3944" s="112" t="s">
        <v>67</v>
      </c>
      <c r="N3944" s="105">
        <v>480</v>
      </c>
      <c r="O3944" s="105">
        <v>3</v>
      </c>
      <c r="P3944" s="105">
        <v>5</v>
      </c>
      <c r="Q3944" s="105">
        <v>90</v>
      </c>
      <c r="R3944" s="106">
        <v>50</v>
      </c>
      <c r="S3944" s="127"/>
      <c r="T3944" s="127"/>
      <c r="U3944" s="127"/>
      <c r="V3944" s="127"/>
      <c r="W3944" s="127"/>
      <c r="X3944" s="127"/>
      <c r="Y3944" s="127"/>
      <c r="Z3944" s="127"/>
      <c r="AA3944" s="134"/>
    </row>
    <row r="3945" spans="1:31" ht="13.5" thickBot="1" x14ac:dyDescent="0.25">
      <c r="A3945" s="141"/>
      <c r="B3945" s="128"/>
      <c r="C3945" s="128"/>
      <c r="D3945" s="145"/>
      <c r="E3945" s="128"/>
      <c r="F3945" s="128"/>
      <c r="G3945" s="128"/>
      <c r="H3945" s="128"/>
      <c r="I3945" s="128"/>
      <c r="J3945" s="138"/>
      <c r="K3945" s="107" t="s">
        <v>14</v>
      </c>
      <c r="L3945" s="108" t="s">
        <v>60</v>
      </c>
      <c r="M3945" s="113" t="s">
        <v>186</v>
      </c>
      <c r="N3945" s="109">
        <v>480</v>
      </c>
      <c r="O3945" s="109">
        <v>3</v>
      </c>
      <c r="P3945" s="109">
        <v>5</v>
      </c>
      <c r="Q3945" s="109" t="s">
        <v>201</v>
      </c>
      <c r="R3945" s="110"/>
      <c r="S3945" s="128"/>
      <c r="T3945" s="128"/>
      <c r="U3945" s="128"/>
      <c r="V3945" s="128"/>
      <c r="W3945" s="128"/>
      <c r="X3945" s="128"/>
      <c r="Y3945" s="128"/>
      <c r="Z3945" s="128"/>
      <c r="AA3945" s="135"/>
    </row>
    <row r="3946" spans="1:31" x14ac:dyDescent="0.2">
      <c r="A3946" s="139" t="s">
        <v>1533</v>
      </c>
      <c r="B3946" s="126" t="s">
        <v>76</v>
      </c>
      <c r="C3946" s="142">
        <v>43666</v>
      </c>
      <c r="D3946" s="143" t="s">
        <v>78</v>
      </c>
      <c r="E3946" s="126"/>
      <c r="F3946" s="126"/>
      <c r="G3946" s="126"/>
      <c r="H3946" s="126"/>
      <c r="I3946" s="126"/>
      <c r="J3946" s="136" t="s">
        <v>79</v>
      </c>
      <c r="K3946" s="100" t="s">
        <v>23</v>
      </c>
      <c r="L3946" s="93" t="s">
        <v>60</v>
      </c>
      <c r="M3946" s="111" t="s">
        <v>191</v>
      </c>
      <c r="N3946" s="101">
        <v>480</v>
      </c>
      <c r="O3946" s="101">
        <v>3</v>
      </c>
      <c r="P3946" s="101">
        <v>65</v>
      </c>
      <c r="Q3946" s="101">
        <v>70</v>
      </c>
      <c r="R3946" s="102"/>
      <c r="S3946" s="126" t="s">
        <v>72</v>
      </c>
      <c r="T3946" s="126">
        <v>3</v>
      </c>
      <c r="U3946" s="126">
        <v>65</v>
      </c>
      <c r="V3946" s="126">
        <v>52</v>
      </c>
      <c r="W3946" s="126">
        <v>40</v>
      </c>
      <c r="X3946" s="126">
        <v>5288.35</v>
      </c>
      <c r="Y3946" s="126" t="s">
        <v>74</v>
      </c>
      <c r="Z3946" s="126"/>
      <c r="AA3946" s="133" t="s">
        <v>85</v>
      </c>
      <c r="AE3946" t="str">
        <f>IF(P3946&gt;U3946,"XXXX","")</f>
        <v/>
      </c>
    </row>
    <row r="3947" spans="1:31" x14ac:dyDescent="0.2">
      <c r="A3947" s="140"/>
      <c r="B3947" s="127"/>
      <c r="C3947" s="127"/>
      <c r="D3947" s="144"/>
      <c r="E3947" s="127"/>
      <c r="F3947" s="127"/>
      <c r="G3947" s="127"/>
      <c r="H3947" s="127"/>
      <c r="I3947" s="127"/>
      <c r="J3947" s="137"/>
      <c r="K3947" s="103" t="s">
        <v>13</v>
      </c>
      <c r="L3947" s="104" t="s">
        <v>60</v>
      </c>
      <c r="M3947" s="112" t="s">
        <v>67</v>
      </c>
      <c r="N3947" s="105">
        <v>480</v>
      </c>
      <c r="O3947" s="105">
        <v>3</v>
      </c>
      <c r="P3947" s="105">
        <v>5</v>
      </c>
      <c r="Q3947" s="105">
        <v>90</v>
      </c>
      <c r="R3947" s="106">
        <v>50</v>
      </c>
      <c r="S3947" s="127"/>
      <c r="T3947" s="127"/>
      <c r="U3947" s="127"/>
      <c r="V3947" s="127"/>
      <c r="W3947" s="127"/>
      <c r="X3947" s="127"/>
      <c r="Y3947" s="127"/>
      <c r="Z3947" s="127"/>
      <c r="AA3947" s="134"/>
    </row>
    <row r="3948" spans="1:31" ht="13.5" thickBot="1" x14ac:dyDescent="0.25">
      <c r="A3948" s="141"/>
      <c r="B3948" s="128"/>
      <c r="C3948" s="128"/>
      <c r="D3948" s="145"/>
      <c r="E3948" s="128"/>
      <c r="F3948" s="128"/>
      <c r="G3948" s="128"/>
      <c r="H3948" s="128"/>
      <c r="I3948" s="128"/>
      <c r="J3948" s="138"/>
      <c r="K3948" s="107" t="s">
        <v>14</v>
      </c>
      <c r="L3948" s="108" t="s">
        <v>60</v>
      </c>
      <c r="M3948" s="113" t="s">
        <v>186</v>
      </c>
      <c r="N3948" s="109">
        <v>480</v>
      </c>
      <c r="O3948" s="109">
        <v>3</v>
      </c>
      <c r="P3948" s="109">
        <v>5</v>
      </c>
      <c r="Q3948" s="109" t="s">
        <v>201</v>
      </c>
      <c r="R3948" s="110"/>
      <c r="S3948" s="128"/>
      <c r="T3948" s="128"/>
      <c r="U3948" s="128"/>
      <c r="V3948" s="128"/>
      <c r="W3948" s="128"/>
      <c r="X3948" s="128"/>
      <c r="Y3948" s="128"/>
      <c r="Z3948" s="128"/>
      <c r="AA3948" s="135"/>
    </row>
    <row r="3949" spans="1:31" x14ac:dyDescent="0.2">
      <c r="A3949" s="139" t="s">
        <v>1534</v>
      </c>
      <c r="B3949" s="126" t="s">
        <v>76</v>
      </c>
      <c r="C3949" s="142">
        <v>43666</v>
      </c>
      <c r="D3949" s="143" t="s">
        <v>78</v>
      </c>
      <c r="E3949" s="126"/>
      <c r="F3949" s="126"/>
      <c r="G3949" s="126"/>
      <c r="H3949" s="126"/>
      <c r="I3949" s="126"/>
      <c r="J3949" s="136" t="s">
        <v>79</v>
      </c>
      <c r="K3949" s="100" t="s">
        <v>23</v>
      </c>
      <c r="L3949" s="93" t="s">
        <v>60</v>
      </c>
      <c r="M3949" s="111" t="s">
        <v>191</v>
      </c>
      <c r="N3949" s="101">
        <v>480</v>
      </c>
      <c r="O3949" s="101">
        <v>3</v>
      </c>
      <c r="P3949" s="101">
        <v>65</v>
      </c>
      <c r="Q3949" s="101">
        <v>80</v>
      </c>
      <c r="R3949" s="102"/>
      <c r="S3949" s="126" t="s">
        <v>72</v>
      </c>
      <c r="T3949" s="126">
        <v>3</v>
      </c>
      <c r="U3949" s="126">
        <v>65</v>
      </c>
      <c r="V3949" s="126">
        <v>52</v>
      </c>
      <c r="W3949" s="126">
        <v>40</v>
      </c>
      <c r="X3949" s="126">
        <v>5288.35</v>
      </c>
      <c r="Y3949" s="126" t="s">
        <v>74</v>
      </c>
      <c r="Z3949" s="126"/>
      <c r="AA3949" s="133" t="s">
        <v>85</v>
      </c>
      <c r="AE3949" t="str">
        <f>IF(P3949&gt;U3949,"XXXX","")</f>
        <v/>
      </c>
    </row>
    <row r="3950" spans="1:31" x14ac:dyDescent="0.2">
      <c r="A3950" s="140"/>
      <c r="B3950" s="127"/>
      <c r="C3950" s="127"/>
      <c r="D3950" s="144"/>
      <c r="E3950" s="127"/>
      <c r="F3950" s="127"/>
      <c r="G3950" s="127"/>
      <c r="H3950" s="127"/>
      <c r="I3950" s="127"/>
      <c r="J3950" s="137"/>
      <c r="K3950" s="103" t="s">
        <v>13</v>
      </c>
      <c r="L3950" s="104" t="s">
        <v>60</v>
      </c>
      <c r="M3950" s="112" t="s">
        <v>67</v>
      </c>
      <c r="N3950" s="105">
        <v>480</v>
      </c>
      <c r="O3950" s="105">
        <v>3</v>
      </c>
      <c r="P3950" s="105">
        <v>5</v>
      </c>
      <c r="Q3950" s="105">
        <v>90</v>
      </c>
      <c r="R3950" s="106">
        <v>50</v>
      </c>
      <c r="S3950" s="127"/>
      <c r="T3950" s="127"/>
      <c r="U3950" s="127"/>
      <c r="V3950" s="127"/>
      <c r="W3950" s="127"/>
      <c r="X3950" s="127"/>
      <c r="Y3950" s="127"/>
      <c r="Z3950" s="127"/>
      <c r="AA3950" s="134"/>
    </row>
    <row r="3951" spans="1:31" ht="13.5" thickBot="1" x14ac:dyDescent="0.25">
      <c r="A3951" s="141"/>
      <c r="B3951" s="128"/>
      <c r="C3951" s="128"/>
      <c r="D3951" s="145"/>
      <c r="E3951" s="128"/>
      <c r="F3951" s="128"/>
      <c r="G3951" s="128"/>
      <c r="H3951" s="128"/>
      <c r="I3951" s="128"/>
      <c r="J3951" s="138"/>
      <c r="K3951" s="107" t="s">
        <v>14</v>
      </c>
      <c r="L3951" s="108" t="s">
        <v>60</v>
      </c>
      <c r="M3951" s="113" t="s">
        <v>186</v>
      </c>
      <c r="N3951" s="109">
        <v>480</v>
      </c>
      <c r="O3951" s="109">
        <v>3</v>
      </c>
      <c r="P3951" s="109">
        <v>5</v>
      </c>
      <c r="Q3951" s="109" t="s">
        <v>201</v>
      </c>
      <c r="R3951" s="110"/>
      <c r="S3951" s="128"/>
      <c r="T3951" s="128"/>
      <c r="U3951" s="128"/>
      <c r="V3951" s="128"/>
      <c r="W3951" s="128"/>
      <c r="X3951" s="128"/>
      <c r="Y3951" s="128"/>
      <c r="Z3951" s="128"/>
      <c r="AA3951" s="135"/>
    </row>
    <row r="3952" spans="1:31" x14ac:dyDescent="0.2">
      <c r="A3952" s="139" t="s">
        <v>1535</v>
      </c>
      <c r="B3952" s="126" t="s">
        <v>76</v>
      </c>
      <c r="C3952" s="142">
        <v>43666</v>
      </c>
      <c r="D3952" s="143" t="s">
        <v>78</v>
      </c>
      <c r="E3952" s="126"/>
      <c r="F3952" s="126"/>
      <c r="G3952" s="126"/>
      <c r="H3952" s="126"/>
      <c r="I3952" s="126"/>
      <c r="J3952" s="136" t="s">
        <v>79</v>
      </c>
      <c r="K3952" s="100" t="s">
        <v>23</v>
      </c>
      <c r="L3952" s="93" t="s">
        <v>60</v>
      </c>
      <c r="M3952" s="111" t="s">
        <v>191</v>
      </c>
      <c r="N3952" s="101">
        <v>480</v>
      </c>
      <c r="O3952" s="101">
        <v>3</v>
      </c>
      <c r="P3952" s="101">
        <v>65</v>
      </c>
      <c r="Q3952" s="101">
        <v>90</v>
      </c>
      <c r="R3952" s="102"/>
      <c r="S3952" s="126" t="s">
        <v>72</v>
      </c>
      <c r="T3952" s="126">
        <v>3</v>
      </c>
      <c r="U3952" s="126">
        <v>65</v>
      </c>
      <c r="V3952" s="126">
        <v>52</v>
      </c>
      <c r="W3952" s="126">
        <v>40</v>
      </c>
      <c r="X3952" s="126">
        <v>5288.35</v>
      </c>
      <c r="Y3952" s="126" t="s">
        <v>74</v>
      </c>
      <c r="Z3952" s="126"/>
      <c r="AA3952" s="133" t="s">
        <v>85</v>
      </c>
      <c r="AE3952" t="str">
        <f>IF(P3952&gt;U3952,"XXXX","")</f>
        <v/>
      </c>
    </row>
    <row r="3953" spans="1:31" x14ac:dyDescent="0.2">
      <c r="A3953" s="140"/>
      <c r="B3953" s="127"/>
      <c r="C3953" s="127"/>
      <c r="D3953" s="144"/>
      <c r="E3953" s="127"/>
      <c r="F3953" s="127"/>
      <c r="G3953" s="127"/>
      <c r="H3953" s="127"/>
      <c r="I3953" s="127"/>
      <c r="J3953" s="137"/>
      <c r="K3953" s="103" t="s">
        <v>13</v>
      </c>
      <c r="L3953" s="104" t="s">
        <v>60</v>
      </c>
      <c r="M3953" s="112" t="s">
        <v>67</v>
      </c>
      <c r="N3953" s="105">
        <v>480</v>
      </c>
      <c r="O3953" s="105">
        <v>3</v>
      </c>
      <c r="P3953" s="105">
        <v>5</v>
      </c>
      <c r="Q3953" s="105">
        <v>90</v>
      </c>
      <c r="R3953" s="106">
        <v>50</v>
      </c>
      <c r="S3953" s="127"/>
      <c r="T3953" s="127"/>
      <c r="U3953" s="127"/>
      <c r="V3953" s="127"/>
      <c r="W3953" s="127"/>
      <c r="X3953" s="127"/>
      <c r="Y3953" s="127"/>
      <c r="Z3953" s="127"/>
      <c r="AA3953" s="134"/>
    </row>
    <row r="3954" spans="1:31" ht="13.5" thickBot="1" x14ac:dyDescent="0.25">
      <c r="A3954" s="141"/>
      <c r="B3954" s="128"/>
      <c r="C3954" s="128"/>
      <c r="D3954" s="145"/>
      <c r="E3954" s="128"/>
      <c r="F3954" s="128"/>
      <c r="G3954" s="128"/>
      <c r="H3954" s="128"/>
      <c r="I3954" s="128"/>
      <c r="J3954" s="138"/>
      <c r="K3954" s="107" t="s">
        <v>14</v>
      </c>
      <c r="L3954" s="108" t="s">
        <v>60</v>
      </c>
      <c r="M3954" s="113" t="s">
        <v>186</v>
      </c>
      <c r="N3954" s="109">
        <v>480</v>
      </c>
      <c r="O3954" s="109">
        <v>3</v>
      </c>
      <c r="P3954" s="109">
        <v>5</v>
      </c>
      <c r="Q3954" s="109" t="s">
        <v>201</v>
      </c>
      <c r="R3954" s="110"/>
      <c r="S3954" s="128"/>
      <c r="T3954" s="128"/>
      <c r="U3954" s="128"/>
      <c r="V3954" s="128"/>
      <c r="W3954" s="128"/>
      <c r="X3954" s="128"/>
      <c r="Y3954" s="128"/>
      <c r="Z3954" s="128"/>
      <c r="AA3954" s="135"/>
    </row>
    <row r="3955" spans="1:31" x14ac:dyDescent="0.2">
      <c r="A3955" s="139" t="s">
        <v>1536</v>
      </c>
      <c r="B3955" s="126" t="s">
        <v>76</v>
      </c>
      <c r="C3955" s="142">
        <v>43666</v>
      </c>
      <c r="D3955" s="143" t="s">
        <v>78</v>
      </c>
      <c r="E3955" s="126"/>
      <c r="F3955" s="126"/>
      <c r="G3955" s="126"/>
      <c r="H3955" s="126"/>
      <c r="I3955" s="126"/>
      <c r="J3955" s="136" t="s">
        <v>79</v>
      </c>
      <c r="K3955" s="100" t="s">
        <v>23</v>
      </c>
      <c r="L3955" s="93" t="s">
        <v>60</v>
      </c>
      <c r="M3955" s="111" t="s">
        <v>191</v>
      </c>
      <c r="N3955" s="101">
        <v>480</v>
      </c>
      <c r="O3955" s="101">
        <v>3</v>
      </c>
      <c r="P3955" s="101">
        <v>65</v>
      </c>
      <c r="Q3955" s="101">
        <v>100</v>
      </c>
      <c r="R3955" s="102"/>
      <c r="S3955" s="126" t="s">
        <v>72</v>
      </c>
      <c r="T3955" s="126">
        <v>3</v>
      </c>
      <c r="U3955" s="126">
        <v>65</v>
      </c>
      <c r="V3955" s="126">
        <v>52</v>
      </c>
      <c r="W3955" s="126">
        <v>40</v>
      </c>
      <c r="X3955" s="126">
        <v>5288.35</v>
      </c>
      <c r="Y3955" s="126" t="s">
        <v>74</v>
      </c>
      <c r="Z3955" s="126"/>
      <c r="AA3955" s="133" t="s">
        <v>85</v>
      </c>
      <c r="AE3955" t="str">
        <f>IF(P3955&gt;U3955,"XXXX","")</f>
        <v/>
      </c>
    </row>
    <row r="3956" spans="1:31" x14ac:dyDescent="0.2">
      <c r="A3956" s="140"/>
      <c r="B3956" s="127"/>
      <c r="C3956" s="127"/>
      <c r="D3956" s="144"/>
      <c r="E3956" s="127"/>
      <c r="F3956" s="127"/>
      <c r="G3956" s="127"/>
      <c r="H3956" s="127"/>
      <c r="I3956" s="127"/>
      <c r="J3956" s="137"/>
      <c r="K3956" s="103" t="s">
        <v>13</v>
      </c>
      <c r="L3956" s="104" t="s">
        <v>60</v>
      </c>
      <c r="M3956" s="112" t="s">
        <v>67</v>
      </c>
      <c r="N3956" s="105">
        <v>480</v>
      </c>
      <c r="O3956" s="105">
        <v>3</v>
      </c>
      <c r="P3956" s="105">
        <v>5</v>
      </c>
      <c r="Q3956" s="105">
        <v>90</v>
      </c>
      <c r="R3956" s="106">
        <v>50</v>
      </c>
      <c r="S3956" s="127"/>
      <c r="T3956" s="127"/>
      <c r="U3956" s="127"/>
      <c r="V3956" s="127"/>
      <c r="W3956" s="127"/>
      <c r="X3956" s="127"/>
      <c r="Y3956" s="127"/>
      <c r="Z3956" s="127"/>
      <c r="AA3956" s="134"/>
    </row>
    <row r="3957" spans="1:31" ht="13.5" thickBot="1" x14ac:dyDescent="0.25">
      <c r="A3957" s="141"/>
      <c r="B3957" s="128"/>
      <c r="C3957" s="128"/>
      <c r="D3957" s="145"/>
      <c r="E3957" s="128"/>
      <c r="F3957" s="128"/>
      <c r="G3957" s="128"/>
      <c r="H3957" s="128"/>
      <c r="I3957" s="128"/>
      <c r="J3957" s="138"/>
      <c r="K3957" s="107" t="s">
        <v>14</v>
      </c>
      <c r="L3957" s="108" t="s">
        <v>60</v>
      </c>
      <c r="M3957" s="113" t="s">
        <v>186</v>
      </c>
      <c r="N3957" s="109">
        <v>480</v>
      </c>
      <c r="O3957" s="109">
        <v>3</v>
      </c>
      <c r="P3957" s="109">
        <v>5</v>
      </c>
      <c r="Q3957" s="109" t="s">
        <v>201</v>
      </c>
      <c r="R3957" s="110"/>
      <c r="S3957" s="128"/>
      <c r="T3957" s="128"/>
      <c r="U3957" s="128"/>
      <c r="V3957" s="128"/>
      <c r="W3957" s="128"/>
      <c r="X3957" s="128"/>
      <c r="Y3957" s="128"/>
      <c r="Z3957" s="128"/>
      <c r="AA3957" s="135"/>
    </row>
    <row r="3958" spans="1:31" x14ac:dyDescent="0.2">
      <c r="A3958" s="139" t="s">
        <v>1537</v>
      </c>
      <c r="B3958" s="126" t="s">
        <v>76</v>
      </c>
      <c r="C3958" s="142">
        <v>43666</v>
      </c>
      <c r="D3958" s="143" t="s">
        <v>78</v>
      </c>
      <c r="E3958" s="126"/>
      <c r="F3958" s="126"/>
      <c r="G3958" s="126"/>
      <c r="H3958" s="126"/>
      <c r="I3958" s="126"/>
      <c r="J3958" s="136" t="s">
        <v>79</v>
      </c>
      <c r="K3958" s="100" t="s">
        <v>23</v>
      </c>
      <c r="L3958" s="93" t="s">
        <v>60</v>
      </c>
      <c r="M3958" s="111" t="s">
        <v>191</v>
      </c>
      <c r="N3958" s="101">
        <v>480</v>
      </c>
      <c r="O3958" s="101">
        <v>3</v>
      </c>
      <c r="P3958" s="101">
        <v>65</v>
      </c>
      <c r="Q3958" s="101">
        <v>110</v>
      </c>
      <c r="R3958" s="102"/>
      <c r="S3958" s="126" t="s">
        <v>72</v>
      </c>
      <c r="T3958" s="126">
        <v>3</v>
      </c>
      <c r="U3958" s="126">
        <v>65</v>
      </c>
      <c r="V3958" s="126">
        <v>52</v>
      </c>
      <c r="W3958" s="126">
        <v>40</v>
      </c>
      <c r="X3958" s="126">
        <v>5288.35</v>
      </c>
      <c r="Y3958" s="126" t="s">
        <v>74</v>
      </c>
      <c r="Z3958" s="126"/>
      <c r="AA3958" s="133" t="s">
        <v>85</v>
      </c>
      <c r="AE3958" t="str">
        <f>IF(P3958&gt;U3958,"XXXX","")</f>
        <v/>
      </c>
    </row>
    <row r="3959" spans="1:31" x14ac:dyDescent="0.2">
      <c r="A3959" s="140"/>
      <c r="B3959" s="127"/>
      <c r="C3959" s="127"/>
      <c r="D3959" s="144"/>
      <c r="E3959" s="127"/>
      <c r="F3959" s="127"/>
      <c r="G3959" s="127"/>
      <c r="H3959" s="127"/>
      <c r="I3959" s="127"/>
      <c r="J3959" s="137"/>
      <c r="K3959" s="103" t="s">
        <v>13</v>
      </c>
      <c r="L3959" s="104" t="s">
        <v>60</v>
      </c>
      <c r="M3959" s="112" t="s">
        <v>67</v>
      </c>
      <c r="N3959" s="105">
        <v>480</v>
      </c>
      <c r="O3959" s="105">
        <v>3</v>
      </c>
      <c r="P3959" s="105">
        <v>5</v>
      </c>
      <c r="Q3959" s="105">
        <v>90</v>
      </c>
      <c r="R3959" s="106">
        <v>50</v>
      </c>
      <c r="S3959" s="127"/>
      <c r="T3959" s="127"/>
      <c r="U3959" s="127"/>
      <c r="V3959" s="127"/>
      <c r="W3959" s="127"/>
      <c r="X3959" s="127"/>
      <c r="Y3959" s="127"/>
      <c r="Z3959" s="127"/>
      <c r="AA3959" s="134"/>
    </row>
    <row r="3960" spans="1:31" ht="13.5" thickBot="1" x14ac:dyDescent="0.25">
      <c r="A3960" s="141"/>
      <c r="B3960" s="128"/>
      <c r="C3960" s="128"/>
      <c r="D3960" s="145"/>
      <c r="E3960" s="128"/>
      <c r="F3960" s="128"/>
      <c r="G3960" s="128"/>
      <c r="H3960" s="128"/>
      <c r="I3960" s="128"/>
      <c r="J3960" s="138"/>
      <c r="K3960" s="107" t="s">
        <v>14</v>
      </c>
      <c r="L3960" s="108" t="s">
        <v>60</v>
      </c>
      <c r="M3960" s="113" t="s">
        <v>186</v>
      </c>
      <c r="N3960" s="109">
        <v>480</v>
      </c>
      <c r="O3960" s="109">
        <v>3</v>
      </c>
      <c r="P3960" s="109">
        <v>5</v>
      </c>
      <c r="Q3960" s="109" t="s">
        <v>201</v>
      </c>
      <c r="R3960" s="110"/>
      <c r="S3960" s="128"/>
      <c r="T3960" s="128"/>
      <c r="U3960" s="128"/>
      <c r="V3960" s="128"/>
      <c r="W3960" s="128"/>
      <c r="X3960" s="128"/>
      <c r="Y3960" s="128"/>
      <c r="Z3960" s="128"/>
      <c r="AA3960" s="135"/>
    </row>
    <row r="3961" spans="1:31" x14ac:dyDescent="0.2">
      <c r="A3961" s="139" t="s">
        <v>1538</v>
      </c>
      <c r="B3961" s="126" t="s">
        <v>76</v>
      </c>
      <c r="C3961" s="142">
        <v>43666</v>
      </c>
      <c r="D3961" s="143" t="s">
        <v>78</v>
      </c>
      <c r="E3961" s="126"/>
      <c r="F3961" s="126"/>
      <c r="G3961" s="126"/>
      <c r="H3961" s="126"/>
      <c r="I3961" s="126"/>
      <c r="J3961" s="136" t="s">
        <v>79</v>
      </c>
      <c r="K3961" s="100" t="s">
        <v>23</v>
      </c>
      <c r="L3961" s="93" t="s">
        <v>60</v>
      </c>
      <c r="M3961" s="111" t="s">
        <v>191</v>
      </c>
      <c r="N3961" s="101">
        <v>480</v>
      </c>
      <c r="O3961" s="101">
        <v>3</v>
      </c>
      <c r="P3961" s="101">
        <v>65</v>
      </c>
      <c r="Q3961" s="101">
        <v>125</v>
      </c>
      <c r="R3961" s="102"/>
      <c r="S3961" s="126" t="s">
        <v>72</v>
      </c>
      <c r="T3961" s="126">
        <v>3</v>
      </c>
      <c r="U3961" s="126">
        <v>65</v>
      </c>
      <c r="V3961" s="126">
        <v>52</v>
      </c>
      <c r="W3961" s="126">
        <v>40</v>
      </c>
      <c r="X3961" s="126">
        <v>5288.35</v>
      </c>
      <c r="Y3961" s="126" t="s">
        <v>74</v>
      </c>
      <c r="Z3961" s="126"/>
      <c r="AA3961" s="133" t="s">
        <v>85</v>
      </c>
      <c r="AE3961" t="str">
        <f>IF(P3961&gt;U3961,"XXXX","")</f>
        <v/>
      </c>
    </row>
    <row r="3962" spans="1:31" x14ac:dyDescent="0.2">
      <c r="A3962" s="140"/>
      <c r="B3962" s="127"/>
      <c r="C3962" s="127"/>
      <c r="D3962" s="144"/>
      <c r="E3962" s="127"/>
      <c r="F3962" s="127"/>
      <c r="G3962" s="127"/>
      <c r="H3962" s="127"/>
      <c r="I3962" s="127"/>
      <c r="J3962" s="137"/>
      <c r="K3962" s="103" t="s">
        <v>13</v>
      </c>
      <c r="L3962" s="104" t="s">
        <v>60</v>
      </c>
      <c r="M3962" s="112" t="s">
        <v>67</v>
      </c>
      <c r="N3962" s="105">
        <v>480</v>
      </c>
      <c r="O3962" s="105">
        <v>3</v>
      </c>
      <c r="P3962" s="105">
        <v>5</v>
      </c>
      <c r="Q3962" s="105">
        <v>90</v>
      </c>
      <c r="R3962" s="106">
        <v>50</v>
      </c>
      <c r="S3962" s="127"/>
      <c r="T3962" s="127"/>
      <c r="U3962" s="127"/>
      <c r="V3962" s="127"/>
      <c r="W3962" s="127"/>
      <c r="X3962" s="127"/>
      <c r="Y3962" s="127"/>
      <c r="Z3962" s="127"/>
      <c r="AA3962" s="134"/>
    </row>
    <row r="3963" spans="1:31" ht="13.5" thickBot="1" x14ac:dyDescent="0.25">
      <c r="A3963" s="141"/>
      <c r="B3963" s="128"/>
      <c r="C3963" s="128"/>
      <c r="D3963" s="145"/>
      <c r="E3963" s="128"/>
      <c r="F3963" s="128"/>
      <c r="G3963" s="128"/>
      <c r="H3963" s="128"/>
      <c r="I3963" s="128"/>
      <c r="J3963" s="138"/>
      <c r="K3963" s="107" t="s">
        <v>14</v>
      </c>
      <c r="L3963" s="108" t="s">
        <v>60</v>
      </c>
      <c r="M3963" s="113" t="s">
        <v>186</v>
      </c>
      <c r="N3963" s="109">
        <v>480</v>
      </c>
      <c r="O3963" s="109">
        <v>3</v>
      </c>
      <c r="P3963" s="109">
        <v>5</v>
      </c>
      <c r="Q3963" s="109" t="s">
        <v>201</v>
      </c>
      <c r="R3963" s="110"/>
      <c r="S3963" s="128"/>
      <c r="T3963" s="128"/>
      <c r="U3963" s="128"/>
      <c r="V3963" s="128"/>
      <c r="W3963" s="128"/>
      <c r="X3963" s="128"/>
      <c r="Y3963" s="128"/>
      <c r="Z3963" s="128"/>
      <c r="AA3963" s="135"/>
    </row>
    <row r="3964" spans="1:31" x14ac:dyDescent="0.2">
      <c r="A3964" s="139" t="s">
        <v>1539</v>
      </c>
      <c r="B3964" s="126" t="s">
        <v>76</v>
      </c>
      <c r="C3964" s="142">
        <v>43666</v>
      </c>
      <c r="D3964" s="143" t="s">
        <v>78</v>
      </c>
      <c r="E3964" s="126"/>
      <c r="F3964" s="126"/>
      <c r="G3964" s="126"/>
      <c r="H3964" s="126"/>
      <c r="I3964" s="126"/>
      <c r="J3964" s="136" t="s">
        <v>79</v>
      </c>
      <c r="K3964" s="100" t="s">
        <v>23</v>
      </c>
      <c r="L3964" s="93" t="s">
        <v>60</v>
      </c>
      <c r="M3964" s="111" t="s">
        <v>191</v>
      </c>
      <c r="N3964" s="101">
        <v>480</v>
      </c>
      <c r="O3964" s="101">
        <v>3</v>
      </c>
      <c r="P3964" s="101">
        <v>65</v>
      </c>
      <c r="Q3964" s="101">
        <v>90</v>
      </c>
      <c r="R3964" s="102"/>
      <c r="S3964" s="126" t="s">
        <v>72</v>
      </c>
      <c r="T3964" s="126">
        <v>3</v>
      </c>
      <c r="U3964" s="126">
        <v>65</v>
      </c>
      <c r="V3964" s="126">
        <v>65</v>
      </c>
      <c r="W3964" s="126">
        <v>50</v>
      </c>
      <c r="X3964" s="126">
        <v>5288.35</v>
      </c>
      <c r="Y3964" s="126" t="s">
        <v>74</v>
      </c>
      <c r="Z3964" s="126"/>
      <c r="AA3964" s="133" t="s">
        <v>85</v>
      </c>
      <c r="AE3964" t="str">
        <f>IF(P3964&gt;U3964,"XXXX","")</f>
        <v/>
      </c>
    </row>
    <row r="3965" spans="1:31" x14ac:dyDescent="0.2">
      <c r="A3965" s="140"/>
      <c r="B3965" s="127"/>
      <c r="C3965" s="127"/>
      <c r="D3965" s="144"/>
      <c r="E3965" s="127"/>
      <c r="F3965" s="127"/>
      <c r="G3965" s="127"/>
      <c r="H3965" s="127"/>
      <c r="I3965" s="127"/>
      <c r="J3965" s="137"/>
      <c r="K3965" s="103" t="s">
        <v>13</v>
      </c>
      <c r="L3965" s="104" t="s">
        <v>60</v>
      </c>
      <c r="M3965" s="112" t="s">
        <v>67</v>
      </c>
      <c r="N3965" s="105">
        <v>480</v>
      </c>
      <c r="O3965" s="105">
        <v>3</v>
      </c>
      <c r="P3965" s="105">
        <v>5</v>
      </c>
      <c r="Q3965" s="105">
        <v>90</v>
      </c>
      <c r="R3965" s="106">
        <v>50</v>
      </c>
      <c r="S3965" s="127"/>
      <c r="T3965" s="127"/>
      <c r="U3965" s="127"/>
      <c r="V3965" s="127"/>
      <c r="W3965" s="127"/>
      <c r="X3965" s="127"/>
      <c r="Y3965" s="127"/>
      <c r="Z3965" s="127"/>
      <c r="AA3965" s="134"/>
    </row>
    <row r="3966" spans="1:31" ht="13.5" thickBot="1" x14ac:dyDescent="0.25">
      <c r="A3966" s="141"/>
      <c r="B3966" s="128"/>
      <c r="C3966" s="128"/>
      <c r="D3966" s="145"/>
      <c r="E3966" s="128"/>
      <c r="F3966" s="128"/>
      <c r="G3966" s="128"/>
      <c r="H3966" s="128"/>
      <c r="I3966" s="128"/>
      <c r="J3966" s="138"/>
      <c r="K3966" s="107" t="s">
        <v>14</v>
      </c>
      <c r="L3966" s="108" t="s">
        <v>60</v>
      </c>
      <c r="M3966" s="113" t="s">
        <v>186</v>
      </c>
      <c r="N3966" s="109">
        <v>480</v>
      </c>
      <c r="O3966" s="109">
        <v>3</v>
      </c>
      <c r="P3966" s="109">
        <v>5</v>
      </c>
      <c r="Q3966" s="109" t="s">
        <v>201</v>
      </c>
      <c r="R3966" s="110"/>
      <c r="S3966" s="128"/>
      <c r="T3966" s="128"/>
      <c r="U3966" s="128"/>
      <c r="V3966" s="128"/>
      <c r="W3966" s="128"/>
      <c r="X3966" s="128"/>
      <c r="Y3966" s="128"/>
      <c r="Z3966" s="128"/>
      <c r="AA3966" s="135"/>
    </row>
    <row r="3967" spans="1:31" x14ac:dyDescent="0.2">
      <c r="A3967" s="139" t="s">
        <v>1540</v>
      </c>
      <c r="B3967" s="126" t="s">
        <v>76</v>
      </c>
      <c r="C3967" s="142">
        <v>43666</v>
      </c>
      <c r="D3967" s="143" t="s">
        <v>78</v>
      </c>
      <c r="E3967" s="126"/>
      <c r="F3967" s="126"/>
      <c r="G3967" s="126"/>
      <c r="H3967" s="126"/>
      <c r="I3967" s="126"/>
      <c r="J3967" s="136" t="s">
        <v>79</v>
      </c>
      <c r="K3967" s="100" t="s">
        <v>23</v>
      </c>
      <c r="L3967" s="93" t="s">
        <v>60</v>
      </c>
      <c r="M3967" s="111" t="s">
        <v>191</v>
      </c>
      <c r="N3967" s="101">
        <v>480</v>
      </c>
      <c r="O3967" s="101">
        <v>3</v>
      </c>
      <c r="P3967" s="101">
        <v>65</v>
      </c>
      <c r="Q3967" s="101">
        <v>100</v>
      </c>
      <c r="R3967" s="102"/>
      <c r="S3967" s="126" t="s">
        <v>72</v>
      </c>
      <c r="T3967" s="126">
        <v>3</v>
      </c>
      <c r="U3967" s="126">
        <v>65</v>
      </c>
      <c r="V3967" s="126">
        <v>65</v>
      </c>
      <c r="W3967" s="126">
        <v>50</v>
      </c>
      <c r="X3967" s="126">
        <v>5288.35</v>
      </c>
      <c r="Y3967" s="126" t="s">
        <v>74</v>
      </c>
      <c r="Z3967" s="126"/>
      <c r="AA3967" s="133" t="s">
        <v>85</v>
      </c>
      <c r="AE3967" t="str">
        <f>IF(P3967&gt;U3967,"XXXX","")</f>
        <v/>
      </c>
    </row>
    <row r="3968" spans="1:31" x14ac:dyDescent="0.2">
      <c r="A3968" s="140"/>
      <c r="B3968" s="127"/>
      <c r="C3968" s="127"/>
      <c r="D3968" s="144"/>
      <c r="E3968" s="127"/>
      <c r="F3968" s="127"/>
      <c r="G3968" s="127"/>
      <c r="H3968" s="127"/>
      <c r="I3968" s="127"/>
      <c r="J3968" s="137"/>
      <c r="K3968" s="103" t="s">
        <v>13</v>
      </c>
      <c r="L3968" s="104" t="s">
        <v>60</v>
      </c>
      <c r="M3968" s="112" t="s">
        <v>67</v>
      </c>
      <c r="N3968" s="105">
        <v>480</v>
      </c>
      <c r="O3968" s="105">
        <v>3</v>
      </c>
      <c r="P3968" s="105">
        <v>5</v>
      </c>
      <c r="Q3968" s="105">
        <v>90</v>
      </c>
      <c r="R3968" s="106">
        <v>50</v>
      </c>
      <c r="S3968" s="127"/>
      <c r="T3968" s="127"/>
      <c r="U3968" s="127"/>
      <c r="V3968" s="127"/>
      <c r="W3968" s="127"/>
      <c r="X3968" s="127"/>
      <c r="Y3968" s="127"/>
      <c r="Z3968" s="127"/>
      <c r="AA3968" s="134"/>
    </row>
    <row r="3969" spans="1:31" ht="13.5" thickBot="1" x14ac:dyDescent="0.25">
      <c r="A3969" s="141"/>
      <c r="B3969" s="128"/>
      <c r="C3969" s="128"/>
      <c r="D3969" s="145"/>
      <c r="E3969" s="128"/>
      <c r="F3969" s="128"/>
      <c r="G3969" s="128"/>
      <c r="H3969" s="128"/>
      <c r="I3969" s="128"/>
      <c r="J3969" s="138"/>
      <c r="K3969" s="107" t="s">
        <v>14</v>
      </c>
      <c r="L3969" s="108" t="s">
        <v>60</v>
      </c>
      <c r="M3969" s="113" t="s">
        <v>186</v>
      </c>
      <c r="N3969" s="109">
        <v>480</v>
      </c>
      <c r="O3969" s="109">
        <v>3</v>
      </c>
      <c r="P3969" s="109">
        <v>5</v>
      </c>
      <c r="Q3969" s="109" t="s">
        <v>201</v>
      </c>
      <c r="R3969" s="110"/>
      <c r="S3969" s="128"/>
      <c r="T3969" s="128"/>
      <c r="U3969" s="128"/>
      <c r="V3969" s="128"/>
      <c r="W3969" s="128"/>
      <c r="X3969" s="128"/>
      <c r="Y3969" s="128"/>
      <c r="Z3969" s="128"/>
      <c r="AA3969" s="135"/>
    </row>
    <row r="3970" spans="1:31" x14ac:dyDescent="0.2">
      <c r="A3970" s="139" t="s">
        <v>1541</v>
      </c>
      <c r="B3970" s="126" t="s">
        <v>76</v>
      </c>
      <c r="C3970" s="142">
        <v>43666</v>
      </c>
      <c r="D3970" s="143" t="s">
        <v>78</v>
      </c>
      <c r="E3970" s="126"/>
      <c r="F3970" s="126"/>
      <c r="G3970" s="126"/>
      <c r="H3970" s="126"/>
      <c r="I3970" s="126"/>
      <c r="J3970" s="136" t="s">
        <v>79</v>
      </c>
      <c r="K3970" s="100" t="s">
        <v>23</v>
      </c>
      <c r="L3970" s="93" t="s">
        <v>60</v>
      </c>
      <c r="M3970" s="111" t="s">
        <v>191</v>
      </c>
      <c r="N3970" s="101">
        <v>480</v>
      </c>
      <c r="O3970" s="101">
        <v>3</v>
      </c>
      <c r="P3970" s="101">
        <v>65</v>
      </c>
      <c r="Q3970" s="101">
        <v>110</v>
      </c>
      <c r="R3970" s="102"/>
      <c r="S3970" s="126" t="s">
        <v>72</v>
      </c>
      <c r="T3970" s="126">
        <v>3</v>
      </c>
      <c r="U3970" s="126">
        <v>65</v>
      </c>
      <c r="V3970" s="126">
        <v>65</v>
      </c>
      <c r="W3970" s="126">
        <v>50</v>
      </c>
      <c r="X3970" s="126">
        <v>5288.35</v>
      </c>
      <c r="Y3970" s="126" t="s">
        <v>74</v>
      </c>
      <c r="Z3970" s="126"/>
      <c r="AA3970" s="133" t="s">
        <v>85</v>
      </c>
      <c r="AE3970" t="str">
        <f>IF(P3970&gt;U3970,"XXXX","")</f>
        <v/>
      </c>
    </row>
    <row r="3971" spans="1:31" x14ac:dyDescent="0.2">
      <c r="A3971" s="140"/>
      <c r="B3971" s="127"/>
      <c r="C3971" s="127"/>
      <c r="D3971" s="144"/>
      <c r="E3971" s="127"/>
      <c r="F3971" s="127"/>
      <c r="G3971" s="127"/>
      <c r="H3971" s="127"/>
      <c r="I3971" s="127"/>
      <c r="J3971" s="137"/>
      <c r="K3971" s="103" t="s">
        <v>13</v>
      </c>
      <c r="L3971" s="104" t="s">
        <v>60</v>
      </c>
      <c r="M3971" s="112" t="s">
        <v>67</v>
      </c>
      <c r="N3971" s="105">
        <v>480</v>
      </c>
      <c r="O3971" s="105">
        <v>3</v>
      </c>
      <c r="P3971" s="105">
        <v>5</v>
      </c>
      <c r="Q3971" s="105">
        <v>90</v>
      </c>
      <c r="R3971" s="106">
        <v>50</v>
      </c>
      <c r="S3971" s="127"/>
      <c r="T3971" s="127"/>
      <c r="U3971" s="127"/>
      <c r="V3971" s="127"/>
      <c r="W3971" s="127"/>
      <c r="X3971" s="127"/>
      <c r="Y3971" s="127"/>
      <c r="Z3971" s="127"/>
      <c r="AA3971" s="134"/>
    </row>
    <row r="3972" spans="1:31" ht="13.5" thickBot="1" x14ac:dyDescent="0.25">
      <c r="A3972" s="141"/>
      <c r="B3972" s="128"/>
      <c r="C3972" s="128"/>
      <c r="D3972" s="145"/>
      <c r="E3972" s="128"/>
      <c r="F3972" s="128"/>
      <c r="G3972" s="128"/>
      <c r="H3972" s="128"/>
      <c r="I3972" s="128"/>
      <c r="J3972" s="138"/>
      <c r="K3972" s="107" t="s">
        <v>14</v>
      </c>
      <c r="L3972" s="108" t="s">
        <v>60</v>
      </c>
      <c r="M3972" s="113" t="s">
        <v>186</v>
      </c>
      <c r="N3972" s="109">
        <v>480</v>
      </c>
      <c r="O3972" s="109">
        <v>3</v>
      </c>
      <c r="P3972" s="109">
        <v>5</v>
      </c>
      <c r="Q3972" s="109" t="s">
        <v>201</v>
      </c>
      <c r="R3972" s="110"/>
      <c r="S3972" s="128"/>
      <c r="T3972" s="128"/>
      <c r="U3972" s="128"/>
      <c r="V3972" s="128"/>
      <c r="W3972" s="128"/>
      <c r="X3972" s="128"/>
      <c r="Y3972" s="128"/>
      <c r="Z3972" s="128"/>
      <c r="AA3972" s="135"/>
    </row>
    <row r="3973" spans="1:31" x14ac:dyDescent="0.2">
      <c r="A3973" s="139" t="s">
        <v>1542</v>
      </c>
      <c r="B3973" s="126" t="s">
        <v>76</v>
      </c>
      <c r="C3973" s="142">
        <v>43666</v>
      </c>
      <c r="D3973" s="143" t="s">
        <v>78</v>
      </c>
      <c r="E3973" s="126"/>
      <c r="F3973" s="126"/>
      <c r="G3973" s="126"/>
      <c r="H3973" s="126"/>
      <c r="I3973" s="126"/>
      <c r="J3973" s="136" t="s">
        <v>79</v>
      </c>
      <c r="K3973" s="100" t="s">
        <v>23</v>
      </c>
      <c r="L3973" s="93" t="s">
        <v>60</v>
      </c>
      <c r="M3973" s="111" t="s">
        <v>191</v>
      </c>
      <c r="N3973" s="101">
        <v>480</v>
      </c>
      <c r="O3973" s="101">
        <v>3</v>
      </c>
      <c r="P3973" s="101">
        <v>65</v>
      </c>
      <c r="Q3973" s="101">
        <v>125</v>
      </c>
      <c r="R3973" s="102"/>
      <c r="S3973" s="126" t="s">
        <v>72</v>
      </c>
      <c r="T3973" s="126">
        <v>3</v>
      </c>
      <c r="U3973" s="126">
        <v>65</v>
      </c>
      <c r="V3973" s="126">
        <v>65</v>
      </c>
      <c r="W3973" s="126">
        <v>50</v>
      </c>
      <c r="X3973" s="126">
        <v>5288.35</v>
      </c>
      <c r="Y3973" s="126" t="s">
        <v>74</v>
      </c>
      <c r="Z3973" s="126"/>
      <c r="AA3973" s="133" t="s">
        <v>85</v>
      </c>
      <c r="AE3973" t="str">
        <f>IF(P3973&gt;U3973,"XXXX","")</f>
        <v/>
      </c>
    </row>
    <row r="3974" spans="1:31" x14ac:dyDescent="0.2">
      <c r="A3974" s="140"/>
      <c r="B3974" s="127"/>
      <c r="C3974" s="127"/>
      <c r="D3974" s="144"/>
      <c r="E3974" s="127"/>
      <c r="F3974" s="127"/>
      <c r="G3974" s="127"/>
      <c r="H3974" s="127"/>
      <c r="I3974" s="127"/>
      <c r="J3974" s="137"/>
      <c r="K3974" s="103" t="s">
        <v>13</v>
      </c>
      <c r="L3974" s="104" t="s">
        <v>60</v>
      </c>
      <c r="M3974" s="112" t="s">
        <v>67</v>
      </c>
      <c r="N3974" s="105">
        <v>480</v>
      </c>
      <c r="O3974" s="105">
        <v>3</v>
      </c>
      <c r="P3974" s="105">
        <v>5</v>
      </c>
      <c r="Q3974" s="105">
        <v>90</v>
      </c>
      <c r="R3974" s="106">
        <v>50</v>
      </c>
      <c r="S3974" s="127"/>
      <c r="T3974" s="127"/>
      <c r="U3974" s="127"/>
      <c r="V3974" s="127"/>
      <c r="W3974" s="127"/>
      <c r="X3974" s="127"/>
      <c r="Y3974" s="127"/>
      <c r="Z3974" s="127"/>
      <c r="AA3974" s="134"/>
    </row>
    <row r="3975" spans="1:31" ht="13.5" thickBot="1" x14ac:dyDescent="0.25">
      <c r="A3975" s="141"/>
      <c r="B3975" s="128"/>
      <c r="C3975" s="128"/>
      <c r="D3975" s="145"/>
      <c r="E3975" s="128"/>
      <c r="F3975" s="128"/>
      <c r="G3975" s="128"/>
      <c r="H3975" s="128"/>
      <c r="I3975" s="128"/>
      <c r="J3975" s="138"/>
      <c r="K3975" s="107" t="s">
        <v>14</v>
      </c>
      <c r="L3975" s="108" t="s">
        <v>60</v>
      </c>
      <c r="M3975" s="113" t="s">
        <v>186</v>
      </c>
      <c r="N3975" s="109">
        <v>480</v>
      </c>
      <c r="O3975" s="109">
        <v>3</v>
      </c>
      <c r="P3975" s="109">
        <v>5</v>
      </c>
      <c r="Q3975" s="109" t="s">
        <v>201</v>
      </c>
      <c r="R3975" s="110"/>
      <c r="S3975" s="128"/>
      <c r="T3975" s="128"/>
      <c r="U3975" s="128"/>
      <c r="V3975" s="128"/>
      <c r="W3975" s="128"/>
      <c r="X3975" s="128"/>
      <c r="Y3975" s="128"/>
      <c r="Z3975" s="128"/>
      <c r="AA3975" s="135"/>
    </row>
    <row r="3976" spans="1:31" x14ac:dyDescent="0.2">
      <c r="A3976" s="139" t="s">
        <v>1543</v>
      </c>
      <c r="B3976" s="126" t="s">
        <v>76</v>
      </c>
      <c r="C3976" s="142">
        <v>43666</v>
      </c>
      <c r="D3976" s="143" t="s">
        <v>78</v>
      </c>
      <c r="E3976" s="126"/>
      <c r="F3976" s="126"/>
      <c r="G3976" s="126"/>
      <c r="H3976" s="126"/>
      <c r="I3976" s="126"/>
      <c r="J3976" s="136" t="s">
        <v>79</v>
      </c>
      <c r="K3976" s="100" t="s">
        <v>23</v>
      </c>
      <c r="L3976" s="93" t="s">
        <v>60</v>
      </c>
      <c r="M3976" s="111" t="s">
        <v>191</v>
      </c>
      <c r="N3976" s="101">
        <v>480</v>
      </c>
      <c r="O3976" s="101">
        <v>3</v>
      </c>
      <c r="P3976" s="101">
        <v>65</v>
      </c>
      <c r="Q3976" s="101">
        <v>90</v>
      </c>
      <c r="R3976" s="102"/>
      <c r="S3976" s="126" t="s">
        <v>72</v>
      </c>
      <c r="T3976" s="126">
        <v>3</v>
      </c>
      <c r="U3976" s="126">
        <v>65</v>
      </c>
      <c r="V3976" s="126">
        <v>65</v>
      </c>
      <c r="W3976" s="126">
        <v>50</v>
      </c>
      <c r="X3976" s="126">
        <v>5288.35</v>
      </c>
      <c r="Y3976" s="126" t="s">
        <v>74</v>
      </c>
      <c r="Z3976" s="126"/>
      <c r="AA3976" s="133" t="s">
        <v>85</v>
      </c>
      <c r="AE3976" t="str">
        <f>IF(P3976&gt;U3976,"XXXX","")</f>
        <v/>
      </c>
    </row>
    <row r="3977" spans="1:31" x14ac:dyDescent="0.2">
      <c r="A3977" s="140"/>
      <c r="B3977" s="127"/>
      <c r="C3977" s="127"/>
      <c r="D3977" s="144"/>
      <c r="E3977" s="127"/>
      <c r="F3977" s="127"/>
      <c r="G3977" s="127"/>
      <c r="H3977" s="127"/>
      <c r="I3977" s="127"/>
      <c r="J3977" s="137"/>
      <c r="K3977" s="103" t="s">
        <v>13</v>
      </c>
      <c r="L3977" s="104" t="s">
        <v>60</v>
      </c>
      <c r="M3977" s="112" t="s">
        <v>67</v>
      </c>
      <c r="N3977" s="105">
        <v>480</v>
      </c>
      <c r="O3977" s="105">
        <v>3</v>
      </c>
      <c r="P3977" s="105">
        <v>5</v>
      </c>
      <c r="Q3977" s="105">
        <v>90</v>
      </c>
      <c r="R3977" s="106">
        <v>50</v>
      </c>
      <c r="S3977" s="127"/>
      <c r="T3977" s="127"/>
      <c r="U3977" s="127"/>
      <c r="V3977" s="127"/>
      <c r="W3977" s="127"/>
      <c r="X3977" s="127"/>
      <c r="Y3977" s="127"/>
      <c r="Z3977" s="127"/>
      <c r="AA3977" s="134"/>
    </row>
    <row r="3978" spans="1:31" ht="13.5" thickBot="1" x14ac:dyDescent="0.25">
      <c r="A3978" s="141"/>
      <c r="B3978" s="128"/>
      <c r="C3978" s="128"/>
      <c r="D3978" s="145"/>
      <c r="E3978" s="128"/>
      <c r="F3978" s="128"/>
      <c r="G3978" s="128"/>
      <c r="H3978" s="128"/>
      <c r="I3978" s="128"/>
      <c r="J3978" s="138"/>
      <c r="K3978" s="107" t="s">
        <v>14</v>
      </c>
      <c r="L3978" s="108" t="s">
        <v>60</v>
      </c>
      <c r="M3978" s="113" t="s">
        <v>187</v>
      </c>
      <c r="N3978" s="109">
        <v>480</v>
      </c>
      <c r="O3978" s="109">
        <v>3</v>
      </c>
      <c r="P3978" s="109">
        <v>5</v>
      </c>
      <c r="Q3978" s="109" t="s">
        <v>202</v>
      </c>
      <c r="R3978" s="110"/>
      <c r="S3978" s="128"/>
      <c r="T3978" s="128"/>
      <c r="U3978" s="128"/>
      <c r="V3978" s="128"/>
      <c r="W3978" s="128"/>
      <c r="X3978" s="128"/>
      <c r="Y3978" s="128"/>
      <c r="Z3978" s="128"/>
      <c r="AA3978" s="135"/>
    </row>
    <row r="3979" spans="1:31" x14ac:dyDescent="0.2">
      <c r="A3979" s="139" t="s">
        <v>1544</v>
      </c>
      <c r="B3979" s="126" t="s">
        <v>76</v>
      </c>
      <c r="C3979" s="142">
        <v>43666</v>
      </c>
      <c r="D3979" s="143" t="s">
        <v>78</v>
      </c>
      <c r="E3979" s="126"/>
      <c r="F3979" s="126"/>
      <c r="G3979" s="126"/>
      <c r="H3979" s="126"/>
      <c r="I3979" s="126"/>
      <c r="J3979" s="136" t="s">
        <v>79</v>
      </c>
      <c r="K3979" s="100" t="s">
        <v>23</v>
      </c>
      <c r="L3979" s="93" t="s">
        <v>60</v>
      </c>
      <c r="M3979" s="111" t="s">
        <v>191</v>
      </c>
      <c r="N3979" s="101">
        <v>480</v>
      </c>
      <c r="O3979" s="101">
        <v>3</v>
      </c>
      <c r="P3979" s="101">
        <v>65</v>
      </c>
      <c r="Q3979" s="101">
        <v>100</v>
      </c>
      <c r="R3979" s="102"/>
      <c r="S3979" s="126" t="s">
        <v>72</v>
      </c>
      <c r="T3979" s="126">
        <v>3</v>
      </c>
      <c r="U3979" s="126">
        <v>65</v>
      </c>
      <c r="V3979" s="126">
        <v>65</v>
      </c>
      <c r="W3979" s="126">
        <v>50</v>
      </c>
      <c r="X3979" s="126">
        <v>5288.35</v>
      </c>
      <c r="Y3979" s="126" t="s">
        <v>74</v>
      </c>
      <c r="Z3979" s="126"/>
      <c r="AA3979" s="133" t="s">
        <v>85</v>
      </c>
      <c r="AE3979" t="str">
        <f>IF(P3979&gt;U3979,"XXXX","")</f>
        <v/>
      </c>
    </row>
    <row r="3980" spans="1:31" x14ac:dyDescent="0.2">
      <c r="A3980" s="140"/>
      <c r="B3980" s="127"/>
      <c r="C3980" s="127"/>
      <c r="D3980" s="144"/>
      <c r="E3980" s="127"/>
      <c r="F3980" s="127"/>
      <c r="G3980" s="127"/>
      <c r="H3980" s="127"/>
      <c r="I3980" s="127"/>
      <c r="J3980" s="137"/>
      <c r="K3980" s="103" t="s">
        <v>13</v>
      </c>
      <c r="L3980" s="104" t="s">
        <v>60</v>
      </c>
      <c r="M3980" s="112" t="s">
        <v>67</v>
      </c>
      <c r="N3980" s="105">
        <v>480</v>
      </c>
      <c r="O3980" s="105">
        <v>3</v>
      </c>
      <c r="P3980" s="105">
        <v>5</v>
      </c>
      <c r="Q3980" s="105">
        <v>90</v>
      </c>
      <c r="R3980" s="106">
        <v>50</v>
      </c>
      <c r="S3980" s="127"/>
      <c r="T3980" s="127"/>
      <c r="U3980" s="127"/>
      <c r="V3980" s="127"/>
      <c r="W3980" s="127"/>
      <c r="X3980" s="127"/>
      <c r="Y3980" s="127"/>
      <c r="Z3980" s="127"/>
      <c r="AA3980" s="134"/>
    </row>
    <row r="3981" spans="1:31" ht="13.5" thickBot="1" x14ac:dyDescent="0.25">
      <c r="A3981" s="141"/>
      <c r="B3981" s="128"/>
      <c r="C3981" s="128"/>
      <c r="D3981" s="145"/>
      <c r="E3981" s="128"/>
      <c r="F3981" s="128"/>
      <c r="G3981" s="128"/>
      <c r="H3981" s="128"/>
      <c r="I3981" s="128"/>
      <c r="J3981" s="138"/>
      <c r="K3981" s="107" t="s">
        <v>14</v>
      </c>
      <c r="L3981" s="108" t="s">
        <v>60</v>
      </c>
      <c r="M3981" s="113" t="s">
        <v>187</v>
      </c>
      <c r="N3981" s="109">
        <v>480</v>
      </c>
      <c r="O3981" s="109">
        <v>3</v>
      </c>
      <c r="P3981" s="109">
        <v>5</v>
      </c>
      <c r="Q3981" s="109" t="s">
        <v>202</v>
      </c>
      <c r="R3981" s="110"/>
      <c r="S3981" s="128"/>
      <c r="T3981" s="128"/>
      <c r="U3981" s="128"/>
      <c r="V3981" s="128"/>
      <c r="W3981" s="128"/>
      <c r="X3981" s="128"/>
      <c r="Y3981" s="128"/>
      <c r="Z3981" s="128"/>
      <c r="AA3981" s="135"/>
    </row>
    <row r="3982" spans="1:31" x14ac:dyDescent="0.2">
      <c r="A3982" s="139" t="s">
        <v>1545</v>
      </c>
      <c r="B3982" s="126" t="s">
        <v>76</v>
      </c>
      <c r="C3982" s="142">
        <v>43666</v>
      </c>
      <c r="D3982" s="143" t="s">
        <v>78</v>
      </c>
      <c r="E3982" s="126"/>
      <c r="F3982" s="126"/>
      <c r="G3982" s="126"/>
      <c r="H3982" s="126"/>
      <c r="I3982" s="126"/>
      <c r="J3982" s="136" t="s">
        <v>79</v>
      </c>
      <c r="K3982" s="100" t="s">
        <v>23</v>
      </c>
      <c r="L3982" s="93" t="s">
        <v>60</v>
      </c>
      <c r="M3982" s="111" t="s">
        <v>191</v>
      </c>
      <c r="N3982" s="101">
        <v>480</v>
      </c>
      <c r="O3982" s="101">
        <v>3</v>
      </c>
      <c r="P3982" s="101">
        <v>65</v>
      </c>
      <c r="Q3982" s="101">
        <v>110</v>
      </c>
      <c r="R3982" s="102"/>
      <c r="S3982" s="126" t="s">
        <v>72</v>
      </c>
      <c r="T3982" s="126">
        <v>3</v>
      </c>
      <c r="U3982" s="126">
        <v>65</v>
      </c>
      <c r="V3982" s="126">
        <v>65</v>
      </c>
      <c r="W3982" s="126">
        <v>50</v>
      </c>
      <c r="X3982" s="126">
        <v>5288.35</v>
      </c>
      <c r="Y3982" s="126" t="s">
        <v>74</v>
      </c>
      <c r="Z3982" s="126"/>
      <c r="AA3982" s="133" t="s">
        <v>85</v>
      </c>
      <c r="AE3982" t="str">
        <f>IF(P3982&gt;U3982,"XXXX","")</f>
        <v/>
      </c>
    </row>
    <row r="3983" spans="1:31" x14ac:dyDescent="0.2">
      <c r="A3983" s="140"/>
      <c r="B3983" s="127"/>
      <c r="C3983" s="127"/>
      <c r="D3983" s="144"/>
      <c r="E3983" s="127"/>
      <c r="F3983" s="127"/>
      <c r="G3983" s="127"/>
      <c r="H3983" s="127"/>
      <c r="I3983" s="127"/>
      <c r="J3983" s="137"/>
      <c r="K3983" s="103" t="s">
        <v>13</v>
      </c>
      <c r="L3983" s="104" t="s">
        <v>60</v>
      </c>
      <c r="M3983" s="112" t="s">
        <v>67</v>
      </c>
      <c r="N3983" s="105">
        <v>480</v>
      </c>
      <c r="O3983" s="105">
        <v>3</v>
      </c>
      <c r="P3983" s="105">
        <v>5</v>
      </c>
      <c r="Q3983" s="105">
        <v>90</v>
      </c>
      <c r="R3983" s="106">
        <v>50</v>
      </c>
      <c r="S3983" s="127"/>
      <c r="T3983" s="127"/>
      <c r="U3983" s="127"/>
      <c r="V3983" s="127"/>
      <c r="W3983" s="127"/>
      <c r="X3983" s="127"/>
      <c r="Y3983" s="127"/>
      <c r="Z3983" s="127"/>
      <c r="AA3983" s="134"/>
    </row>
    <row r="3984" spans="1:31" ht="13.5" thickBot="1" x14ac:dyDescent="0.25">
      <c r="A3984" s="141"/>
      <c r="B3984" s="128"/>
      <c r="C3984" s="128"/>
      <c r="D3984" s="145"/>
      <c r="E3984" s="128"/>
      <c r="F3984" s="128"/>
      <c r="G3984" s="128"/>
      <c r="H3984" s="128"/>
      <c r="I3984" s="128"/>
      <c r="J3984" s="138"/>
      <c r="K3984" s="107" t="s">
        <v>14</v>
      </c>
      <c r="L3984" s="108" t="s">
        <v>60</v>
      </c>
      <c r="M3984" s="113" t="s">
        <v>187</v>
      </c>
      <c r="N3984" s="109">
        <v>480</v>
      </c>
      <c r="O3984" s="109">
        <v>3</v>
      </c>
      <c r="P3984" s="109">
        <v>5</v>
      </c>
      <c r="Q3984" s="109" t="s">
        <v>202</v>
      </c>
      <c r="R3984" s="110"/>
      <c r="S3984" s="128"/>
      <c r="T3984" s="128"/>
      <c r="U3984" s="128"/>
      <c r="V3984" s="128"/>
      <c r="W3984" s="128"/>
      <c r="X3984" s="128"/>
      <c r="Y3984" s="128"/>
      <c r="Z3984" s="128"/>
      <c r="AA3984" s="135"/>
    </row>
    <row r="3985" spans="1:31" x14ac:dyDescent="0.2">
      <c r="A3985" s="139" t="s">
        <v>1546</v>
      </c>
      <c r="B3985" s="126" t="s">
        <v>76</v>
      </c>
      <c r="C3985" s="142">
        <v>43666</v>
      </c>
      <c r="D3985" s="143" t="s">
        <v>78</v>
      </c>
      <c r="E3985" s="126"/>
      <c r="F3985" s="126"/>
      <c r="G3985" s="126"/>
      <c r="H3985" s="126"/>
      <c r="I3985" s="126"/>
      <c r="J3985" s="136" t="s">
        <v>79</v>
      </c>
      <c r="K3985" s="100" t="s">
        <v>23</v>
      </c>
      <c r="L3985" s="93" t="s">
        <v>60</v>
      </c>
      <c r="M3985" s="111" t="s">
        <v>191</v>
      </c>
      <c r="N3985" s="101">
        <v>480</v>
      </c>
      <c r="O3985" s="101">
        <v>3</v>
      </c>
      <c r="P3985" s="101">
        <v>65</v>
      </c>
      <c r="Q3985" s="101">
        <v>125</v>
      </c>
      <c r="R3985" s="102"/>
      <c r="S3985" s="126" t="s">
        <v>72</v>
      </c>
      <c r="T3985" s="126">
        <v>3</v>
      </c>
      <c r="U3985" s="126">
        <v>65</v>
      </c>
      <c r="V3985" s="126">
        <v>65</v>
      </c>
      <c r="W3985" s="126">
        <v>50</v>
      </c>
      <c r="X3985" s="126">
        <v>5288.35</v>
      </c>
      <c r="Y3985" s="126" t="s">
        <v>74</v>
      </c>
      <c r="Z3985" s="126"/>
      <c r="AA3985" s="133" t="s">
        <v>85</v>
      </c>
      <c r="AE3985" t="str">
        <f>IF(P3985&gt;U3985,"XXXX","")</f>
        <v/>
      </c>
    </row>
    <row r="3986" spans="1:31" x14ac:dyDescent="0.2">
      <c r="A3986" s="140"/>
      <c r="B3986" s="127"/>
      <c r="C3986" s="127"/>
      <c r="D3986" s="144"/>
      <c r="E3986" s="127"/>
      <c r="F3986" s="127"/>
      <c r="G3986" s="127"/>
      <c r="H3986" s="127"/>
      <c r="I3986" s="127"/>
      <c r="J3986" s="137"/>
      <c r="K3986" s="103" t="s">
        <v>13</v>
      </c>
      <c r="L3986" s="104" t="s">
        <v>60</v>
      </c>
      <c r="M3986" s="112" t="s">
        <v>67</v>
      </c>
      <c r="N3986" s="105">
        <v>480</v>
      </c>
      <c r="O3986" s="105">
        <v>3</v>
      </c>
      <c r="P3986" s="105">
        <v>5</v>
      </c>
      <c r="Q3986" s="105">
        <v>90</v>
      </c>
      <c r="R3986" s="106">
        <v>50</v>
      </c>
      <c r="S3986" s="127"/>
      <c r="T3986" s="127"/>
      <c r="U3986" s="127"/>
      <c r="V3986" s="127"/>
      <c r="W3986" s="127"/>
      <c r="X3986" s="127"/>
      <c r="Y3986" s="127"/>
      <c r="Z3986" s="127"/>
      <c r="AA3986" s="134"/>
    </row>
    <row r="3987" spans="1:31" ht="13.5" thickBot="1" x14ac:dyDescent="0.25">
      <c r="A3987" s="141"/>
      <c r="B3987" s="128"/>
      <c r="C3987" s="128"/>
      <c r="D3987" s="145"/>
      <c r="E3987" s="128"/>
      <c r="F3987" s="128"/>
      <c r="G3987" s="128"/>
      <c r="H3987" s="128"/>
      <c r="I3987" s="128"/>
      <c r="J3987" s="138"/>
      <c r="K3987" s="107" t="s">
        <v>14</v>
      </c>
      <c r="L3987" s="108" t="s">
        <v>60</v>
      </c>
      <c r="M3987" s="113" t="s">
        <v>187</v>
      </c>
      <c r="N3987" s="109">
        <v>480</v>
      </c>
      <c r="O3987" s="109">
        <v>3</v>
      </c>
      <c r="P3987" s="109">
        <v>5</v>
      </c>
      <c r="Q3987" s="109" t="s">
        <v>202</v>
      </c>
      <c r="R3987" s="110"/>
      <c r="S3987" s="128"/>
      <c r="T3987" s="128"/>
      <c r="U3987" s="128"/>
      <c r="V3987" s="128"/>
      <c r="W3987" s="128"/>
      <c r="X3987" s="128"/>
      <c r="Y3987" s="128"/>
      <c r="Z3987" s="128"/>
      <c r="AA3987" s="135"/>
    </row>
    <row r="3988" spans="1:31" x14ac:dyDescent="0.2">
      <c r="A3988" s="139" t="s">
        <v>1547</v>
      </c>
      <c r="B3988" s="126" t="s">
        <v>76</v>
      </c>
      <c r="C3988" s="142">
        <v>43666</v>
      </c>
      <c r="D3988" s="143" t="s">
        <v>78</v>
      </c>
      <c r="E3988" s="126"/>
      <c r="F3988" s="126"/>
      <c r="G3988" s="126"/>
      <c r="H3988" s="126"/>
      <c r="I3988" s="126"/>
      <c r="J3988" s="136" t="s">
        <v>79</v>
      </c>
      <c r="K3988" s="100" t="s">
        <v>23</v>
      </c>
      <c r="L3988" s="93" t="s">
        <v>60</v>
      </c>
      <c r="M3988" s="111" t="s">
        <v>191</v>
      </c>
      <c r="N3988" s="101">
        <v>600</v>
      </c>
      <c r="O3988" s="101">
        <v>3</v>
      </c>
      <c r="P3988" s="101">
        <v>25</v>
      </c>
      <c r="Q3988" s="101">
        <v>50</v>
      </c>
      <c r="R3988" s="102"/>
      <c r="S3988" s="126" t="s">
        <v>73</v>
      </c>
      <c r="T3988" s="126">
        <v>3</v>
      </c>
      <c r="U3988" s="126">
        <v>25</v>
      </c>
      <c r="V3988" s="126">
        <v>32</v>
      </c>
      <c r="W3988" s="126">
        <v>30</v>
      </c>
      <c r="X3988" s="126">
        <v>5288.35</v>
      </c>
      <c r="Y3988" s="126" t="s">
        <v>74</v>
      </c>
      <c r="Z3988" s="126"/>
      <c r="AA3988" s="133" t="s">
        <v>85</v>
      </c>
      <c r="AE3988" t="str">
        <f>IF(P3988&gt;U3988,"XXXX","")</f>
        <v/>
      </c>
    </row>
    <row r="3989" spans="1:31" x14ac:dyDescent="0.2">
      <c r="A3989" s="140"/>
      <c r="B3989" s="127"/>
      <c r="C3989" s="127"/>
      <c r="D3989" s="144"/>
      <c r="E3989" s="127"/>
      <c r="F3989" s="127"/>
      <c r="G3989" s="127"/>
      <c r="H3989" s="127"/>
      <c r="I3989" s="127"/>
      <c r="J3989" s="137"/>
      <c r="K3989" s="103" t="s">
        <v>13</v>
      </c>
      <c r="L3989" s="104" t="s">
        <v>60</v>
      </c>
      <c r="M3989" s="112" t="s">
        <v>67</v>
      </c>
      <c r="N3989" s="105">
        <v>600</v>
      </c>
      <c r="O3989" s="105">
        <v>3</v>
      </c>
      <c r="P3989" s="105">
        <v>5</v>
      </c>
      <c r="Q3989" s="105">
        <v>90</v>
      </c>
      <c r="R3989" s="106">
        <v>50</v>
      </c>
      <c r="S3989" s="127"/>
      <c r="T3989" s="127"/>
      <c r="U3989" s="127"/>
      <c r="V3989" s="127"/>
      <c r="W3989" s="127"/>
      <c r="X3989" s="127"/>
      <c r="Y3989" s="127"/>
      <c r="Z3989" s="127"/>
      <c r="AA3989" s="134"/>
    </row>
    <row r="3990" spans="1:31" ht="13.5" thickBot="1" x14ac:dyDescent="0.25">
      <c r="A3990" s="141"/>
      <c r="B3990" s="128"/>
      <c r="C3990" s="128"/>
      <c r="D3990" s="145"/>
      <c r="E3990" s="128"/>
      <c r="F3990" s="128"/>
      <c r="G3990" s="128"/>
      <c r="H3990" s="128"/>
      <c r="I3990" s="128"/>
      <c r="J3990" s="138"/>
      <c r="K3990" s="107" t="s">
        <v>14</v>
      </c>
      <c r="L3990" s="108" t="s">
        <v>60</v>
      </c>
      <c r="M3990" s="113" t="s">
        <v>188</v>
      </c>
      <c r="N3990" s="109">
        <v>600</v>
      </c>
      <c r="O3990" s="109">
        <v>3</v>
      </c>
      <c r="P3990" s="109">
        <v>5</v>
      </c>
      <c r="Q3990" s="109" t="s">
        <v>203</v>
      </c>
      <c r="R3990" s="110"/>
      <c r="S3990" s="128"/>
      <c r="T3990" s="128"/>
      <c r="U3990" s="128"/>
      <c r="V3990" s="128"/>
      <c r="W3990" s="128"/>
      <c r="X3990" s="128"/>
      <c r="Y3990" s="128"/>
      <c r="Z3990" s="128"/>
      <c r="AA3990" s="135"/>
    </row>
    <row r="3991" spans="1:31" x14ac:dyDescent="0.2">
      <c r="A3991" s="139" t="s">
        <v>1548</v>
      </c>
      <c r="B3991" s="126" t="s">
        <v>76</v>
      </c>
      <c r="C3991" s="142">
        <v>43666</v>
      </c>
      <c r="D3991" s="143" t="s">
        <v>78</v>
      </c>
      <c r="E3991" s="126"/>
      <c r="F3991" s="126"/>
      <c r="G3991" s="126"/>
      <c r="H3991" s="126"/>
      <c r="I3991" s="126"/>
      <c r="J3991" s="136" t="s">
        <v>79</v>
      </c>
      <c r="K3991" s="100" t="s">
        <v>23</v>
      </c>
      <c r="L3991" s="93" t="s">
        <v>60</v>
      </c>
      <c r="M3991" s="111" t="s">
        <v>191</v>
      </c>
      <c r="N3991" s="101">
        <v>600</v>
      </c>
      <c r="O3991" s="101">
        <v>3</v>
      </c>
      <c r="P3991" s="101">
        <v>25</v>
      </c>
      <c r="Q3991" s="101">
        <v>60</v>
      </c>
      <c r="R3991" s="102"/>
      <c r="S3991" s="126" t="s">
        <v>73</v>
      </c>
      <c r="T3991" s="126">
        <v>3</v>
      </c>
      <c r="U3991" s="126">
        <v>25</v>
      </c>
      <c r="V3991" s="126">
        <v>32</v>
      </c>
      <c r="W3991" s="126">
        <v>30</v>
      </c>
      <c r="X3991" s="126">
        <v>5288.35</v>
      </c>
      <c r="Y3991" s="126" t="s">
        <v>74</v>
      </c>
      <c r="Z3991" s="126"/>
      <c r="AA3991" s="133" t="s">
        <v>85</v>
      </c>
      <c r="AE3991" t="str">
        <f>IF(P3991&gt;U3991,"XXXX","")</f>
        <v/>
      </c>
    </row>
    <row r="3992" spans="1:31" x14ac:dyDescent="0.2">
      <c r="A3992" s="140"/>
      <c r="B3992" s="127"/>
      <c r="C3992" s="127"/>
      <c r="D3992" s="144"/>
      <c r="E3992" s="127"/>
      <c r="F3992" s="127"/>
      <c r="G3992" s="127"/>
      <c r="H3992" s="127"/>
      <c r="I3992" s="127"/>
      <c r="J3992" s="137"/>
      <c r="K3992" s="103" t="s">
        <v>13</v>
      </c>
      <c r="L3992" s="104" t="s">
        <v>60</v>
      </c>
      <c r="M3992" s="112" t="s">
        <v>67</v>
      </c>
      <c r="N3992" s="105">
        <v>600</v>
      </c>
      <c r="O3992" s="105">
        <v>3</v>
      </c>
      <c r="P3992" s="105">
        <v>5</v>
      </c>
      <c r="Q3992" s="105">
        <v>90</v>
      </c>
      <c r="R3992" s="106">
        <v>50</v>
      </c>
      <c r="S3992" s="127"/>
      <c r="T3992" s="127"/>
      <c r="U3992" s="127"/>
      <c r="V3992" s="127"/>
      <c r="W3992" s="127"/>
      <c r="X3992" s="127"/>
      <c r="Y3992" s="127"/>
      <c r="Z3992" s="127"/>
      <c r="AA3992" s="134"/>
    </row>
    <row r="3993" spans="1:31" ht="13.5" thickBot="1" x14ac:dyDescent="0.25">
      <c r="A3993" s="141"/>
      <c r="B3993" s="128"/>
      <c r="C3993" s="128"/>
      <c r="D3993" s="145"/>
      <c r="E3993" s="128"/>
      <c r="F3993" s="128"/>
      <c r="G3993" s="128"/>
      <c r="H3993" s="128"/>
      <c r="I3993" s="128"/>
      <c r="J3993" s="138"/>
      <c r="K3993" s="107" t="s">
        <v>14</v>
      </c>
      <c r="L3993" s="108" t="s">
        <v>60</v>
      </c>
      <c r="M3993" s="113" t="s">
        <v>188</v>
      </c>
      <c r="N3993" s="109">
        <v>600</v>
      </c>
      <c r="O3993" s="109">
        <v>3</v>
      </c>
      <c r="P3993" s="109">
        <v>5</v>
      </c>
      <c r="Q3993" s="109" t="s">
        <v>203</v>
      </c>
      <c r="R3993" s="110"/>
      <c r="S3993" s="128"/>
      <c r="T3993" s="128"/>
      <c r="U3993" s="128"/>
      <c r="V3993" s="128"/>
      <c r="W3993" s="128"/>
      <c r="X3993" s="128"/>
      <c r="Y3993" s="128"/>
      <c r="Z3993" s="128"/>
      <c r="AA3993" s="135"/>
    </row>
    <row r="3994" spans="1:31" x14ac:dyDescent="0.2">
      <c r="A3994" s="139" t="s">
        <v>1549</v>
      </c>
      <c r="B3994" s="126" t="s">
        <v>76</v>
      </c>
      <c r="C3994" s="142">
        <v>43666</v>
      </c>
      <c r="D3994" s="143" t="s">
        <v>78</v>
      </c>
      <c r="E3994" s="126"/>
      <c r="F3994" s="126"/>
      <c r="G3994" s="126"/>
      <c r="H3994" s="126"/>
      <c r="I3994" s="126"/>
      <c r="J3994" s="136" t="s">
        <v>79</v>
      </c>
      <c r="K3994" s="100" t="s">
        <v>23</v>
      </c>
      <c r="L3994" s="93" t="s">
        <v>60</v>
      </c>
      <c r="M3994" s="111" t="s">
        <v>191</v>
      </c>
      <c r="N3994" s="101">
        <v>600</v>
      </c>
      <c r="O3994" s="101">
        <v>3</v>
      </c>
      <c r="P3994" s="101">
        <v>25</v>
      </c>
      <c r="Q3994" s="101">
        <v>70</v>
      </c>
      <c r="R3994" s="102"/>
      <c r="S3994" s="126" t="s">
        <v>73</v>
      </c>
      <c r="T3994" s="126">
        <v>3</v>
      </c>
      <c r="U3994" s="126">
        <v>25</v>
      </c>
      <c r="V3994" s="126">
        <v>32</v>
      </c>
      <c r="W3994" s="126">
        <v>30</v>
      </c>
      <c r="X3994" s="126">
        <v>5288.35</v>
      </c>
      <c r="Y3994" s="126" t="s">
        <v>74</v>
      </c>
      <c r="Z3994" s="126"/>
      <c r="AA3994" s="133" t="s">
        <v>85</v>
      </c>
      <c r="AE3994" t="str">
        <f>IF(P3994&gt;U3994,"XXXX","")</f>
        <v/>
      </c>
    </row>
    <row r="3995" spans="1:31" x14ac:dyDescent="0.2">
      <c r="A3995" s="140"/>
      <c r="B3995" s="127"/>
      <c r="C3995" s="127"/>
      <c r="D3995" s="144"/>
      <c r="E3995" s="127"/>
      <c r="F3995" s="127"/>
      <c r="G3995" s="127"/>
      <c r="H3995" s="127"/>
      <c r="I3995" s="127"/>
      <c r="J3995" s="137"/>
      <c r="K3995" s="103" t="s">
        <v>13</v>
      </c>
      <c r="L3995" s="104" t="s">
        <v>60</v>
      </c>
      <c r="M3995" s="112" t="s">
        <v>67</v>
      </c>
      <c r="N3995" s="105">
        <v>600</v>
      </c>
      <c r="O3995" s="105">
        <v>3</v>
      </c>
      <c r="P3995" s="105">
        <v>5</v>
      </c>
      <c r="Q3995" s="105">
        <v>90</v>
      </c>
      <c r="R3995" s="106">
        <v>50</v>
      </c>
      <c r="S3995" s="127"/>
      <c r="T3995" s="127"/>
      <c r="U3995" s="127"/>
      <c r="V3995" s="127"/>
      <c r="W3995" s="127"/>
      <c r="X3995" s="127"/>
      <c r="Y3995" s="127"/>
      <c r="Z3995" s="127"/>
      <c r="AA3995" s="134"/>
    </row>
    <row r="3996" spans="1:31" ht="13.5" thickBot="1" x14ac:dyDescent="0.25">
      <c r="A3996" s="141"/>
      <c r="B3996" s="128"/>
      <c r="C3996" s="128"/>
      <c r="D3996" s="145"/>
      <c r="E3996" s="128"/>
      <c r="F3996" s="128"/>
      <c r="G3996" s="128"/>
      <c r="H3996" s="128"/>
      <c r="I3996" s="128"/>
      <c r="J3996" s="138"/>
      <c r="K3996" s="107" t="s">
        <v>14</v>
      </c>
      <c r="L3996" s="108" t="s">
        <v>60</v>
      </c>
      <c r="M3996" s="113" t="s">
        <v>188</v>
      </c>
      <c r="N3996" s="109">
        <v>600</v>
      </c>
      <c r="O3996" s="109">
        <v>3</v>
      </c>
      <c r="P3996" s="109">
        <v>5</v>
      </c>
      <c r="Q3996" s="109" t="s">
        <v>203</v>
      </c>
      <c r="R3996" s="110"/>
      <c r="S3996" s="128"/>
      <c r="T3996" s="128"/>
      <c r="U3996" s="128"/>
      <c r="V3996" s="128"/>
      <c r="W3996" s="128"/>
      <c r="X3996" s="128"/>
      <c r="Y3996" s="128"/>
      <c r="Z3996" s="128"/>
      <c r="AA3996" s="135"/>
    </row>
    <row r="3997" spans="1:31" x14ac:dyDescent="0.2">
      <c r="A3997" s="139" t="s">
        <v>1550</v>
      </c>
      <c r="B3997" s="126" t="s">
        <v>76</v>
      </c>
      <c r="C3997" s="142">
        <v>43666</v>
      </c>
      <c r="D3997" s="143" t="s">
        <v>78</v>
      </c>
      <c r="E3997" s="126"/>
      <c r="F3997" s="126"/>
      <c r="G3997" s="126"/>
      <c r="H3997" s="126"/>
      <c r="I3997" s="126"/>
      <c r="J3997" s="136" t="s">
        <v>79</v>
      </c>
      <c r="K3997" s="100" t="s">
        <v>23</v>
      </c>
      <c r="L3997" s="93" t="s">
        <v>60</v>
      </c>
      <c r="M3997" s="111" t="s">
        <v>191</v>
      </c>
      <c r="N3997" s="101">
        <v>600</v>
      </c>
      <c r="O3997" s="101">
        <v>3</v>
      </c>
      <c r="P3997" s="101">
        <v>25</v>
      </c>
      <c r="Q3997" s="101">
        <v>80</v>
      </c>
      <c r="R3997" s="102"/>
      <c r="S3997" s="126" t="s">
        <v>73</v>
      </c>
      <c r="T3997" s="126">
        <v>3</v>
      </c>
      <c r="U3997" s="126">
        <v>25</v>
      </c>
      <c r="V3997" s="126">
        <v>32</v>
      </c>
      <c r="W3997" s="126">
        <v>30</v>
      </c>
      <c r="X3997" s="126">
        <v>5288.35</v>
      </c>
      <c r="Y3997" s="126" t="s">
        <v>74</v>
      </c>
      <c r="Z3997" s="126"/>
      <c r="AA3997" s="133" t="s">
        <v>85</v>
      </c>
      <c r="AE3997" t="str">
        <f>IF(P3997&gt;U3997,"XXXX","")</f>
        <v/>
      </c>
    </row>
    <row r="3998" spans="1:31" x14ac:dyDescent="0.2">
      <c r="A3998" s="140"/>
      <c r="B3998" s="127"/>
      <c r="C3998" s="127"/>
      <c r="D3998" s="144"/>
      <c r="E3998" s="127"/>
      <c r="F3998" s="127"/>
      <c r="G3998" s="127"/>
      <c r="H3998" s="127"/>
      <c r="I3998" s="127"/>
      <c r="J3998" s="137"/>
      <c r="K3998" s="103" t="s">
        <v>13</v>
      </c>
      <c r="L3998" s="104" t="s">
        <v>60</v>
      </c>
      <c r="M3998" s="112" t="s">
        <v>67</v>
      </c>
      <c r="N3998" s="105">
        <v>600</v>
      </c>
      <c r="O3998" s="105">
        <v>3</v>
      </c>
      <c r="P3998" s="105">
        <v>5</v>
      </c>
      <c r="Q3998" s="105">
        <v>90</v>
      </c>
      <c r="R3998" s="106">
        <v>50</v>
      </c>
      <c r="S3998" s="127"/>
      <c r="T3998" s="127"/>
      <c r="U3998" s="127"/>
      <c r="V3998" s="127"/>
      <c r="W3998" s="127"/>
      <c r="X3998" s="127"/>
      <c r="Y3998" s="127"/>
      <c r="Z3998" s="127"/>
      <c r="AA3998" s="134"/>
    </row>
    <row r="3999" spans="1:31" ht="13.5" thickBot="1" x14ac:dyDescent="0.25">
      <c r="A3999" s="141"/>
      <c r="B3999" s="128"/>
      <c r="C3999" s="128"/>
      <c r="D3999" s="145"/>
      <c r="E3999" s="128"/>
      <c r="F3999" s="128"/>
      <c r="G3999" s="128"/>
      <c r="H3999" s="128"/>
      <c r="I3999" s="128"/>
      <c r="J3999" s="138"/>
      <c r="K3999" s="107" t="s">
        <v>14</v>
      </c>
      <c r="L3999" s="108" t="s">
        <v>60</v>
      </c>
      <c r="M3999" s="113" t="s">
        <v>188</v>
      </c>
      <c r="N3999" s="109">
        <v>600</v>
      </c>
      <c r="O3999" s="109">
        <v>3</v>
      </c>
      <c r="P3999" s="109">
        <v>5</v>
      </c>
      <c r="Q3999" s="109" t="s">
        <v>203</v>
      </c>
      <c r="R3999" s="110"/>
      <c r="S3999" s="128"/>
      <c r="T3999" s="128"/>
      <c r="U3999" s="128"/>
      <c r="V3999" s="128"/>
      <c r="W3999" s="128"/>
      <c r="X3999" s="128"/>
      <c r="Y3999" s="128"/>
      <c r="Z3999" s="128"/>
      <c r="AA3999" s="135"/>
    </row>
    <row r="4000" spans="1:31" x14ac:dyDescent="0.2">
      <c r="A4000" s="139" t="s">
        <v>1551</v>
      </c>
      <c r="B4000" s="126" t="s">
        <v>76</v>
      </c>
      <c r="C4000" s="142">
        <v>43666</v>
      </c>
      <c r="D4000" s="143" t="s">
        <v>78</v>
      </c>
      <c r="E4000" s="126"/>
      <c r="F4000" s="126"/>
      <c r="G4000" s="126"/>
      <c r="H4000" s="126"/>
      <c r="I4000" s="126"/>
      <c r="J4000" s="136" t="s">
        <v>79</v>
      </c>
      <c r="K4000" s="100" t="s">
        <v>23</v>
      </c>
      <c r="L4000" s="93" t="s">
        <v>60</v>
      </c>
      <c r="M4000" s="111" t="s">
        <v>191</v>
      </c>
      <c r="N4000" s="101">
        <v>600</v>
      </c>
      <c r="O4000" s="101">
        <v>3</v>
      </c>
      <c r="P4000" s="101">
        <v>25</v>
      </c>
      <c r="Q4000" s="101">
        <v>90</v>
      </c>
      <c r="R4000" s="102"/>
      <c r="S4000" s="126" t="s">
        <v>73</v>
      </c>
      <c r="T4000" s="126">
        <v>3</v>
      </c>
      <c r="U4000" s="126">
        <v>25</v>
      </c>
      <c r="V4000" s="126">
        <v>32</v>
      </c>
      <c r="W4000" s="126">
        <v>30</v>
      </c>
      <c r="X4000" s="126">
        <v>5288.35</v>
      </c>
      <c r="Y4000" s="126" t="s">
        <v>74</v>
      </c>
      <c r="Z4000" s="126"/>
      <c r="AA4000" s="133" t="s">
        <v>85</v>
      </c>
      <c r="AE4000" t="str">
        <f>IF(P4000&gt;U4000,"XXXX","")</f>
        <v/>
      </c>
    </row>
    <row r="4001" spans="1:31" x14ac:dyDescent="0.2">
      <c r="A4001" s="140"/>
      <c r="B4001" s="127"/>
      <c r="C4001" s="127"/>
      <c r="D4001" s="144"/>
      <c r="E4001" s="127"/>
      <c r="F4001" s="127"/>
      <c r="G4001" s="127"/>
      <c r="H4001" s="127"/>
      <c r="I4001" s="127"/>
      <c r="J4001" s="137"/>
      <c r="K4001" s="103" t="s">
        <v>13</v>
      </c>
      <c r="L4001" s="104" t="s">
        <v>60</v>
      </c>
      <c r="M4001" s="112" t="s">
        <v>67</v>
      </c>
      <c r="N4001" s="105">
        <v>600</v>
      </c>
      <c r="O4001" s="105">
        <v>3</v>
      </c>
      <c r="P4001" s="105">
        <v>5</v>
      </c>
      <c r="Q4001" s="105">
        <v>90</v>
      </c>
      <c r="R4001" s="106">
        <v>50</v>
      </c>
      <c r="S4001" s="127"/>
      <c r="T4001" s="127"/>
      <c r="U4001" s="127"/>
      <c r="V4001" s="127"/>
      <c r="W4001" s="127"/>
      <c r="X4001" s="127"/>
      <c r="Y4001" s="127"/>
      <c r="Z4001" s="127"/>
      <c r="AA4001" s="134"/>
    </row>
    <row r="4002" spans="1:31" ht="13.5" thickBot="1" x14ac:dyDescent="0.25">
      <c r="A4002" s="141"/>
      <c r="B4002" s="128"/>
      <c r="C4002" s="128"/>
      <c r="D4002" s="145"/>
      <c r="E4002" s="128"/>
      <c r="F4002" s="128"/>
      <c r="G4002" s="128"/>
      <c r="H4002" s="128"/>
      <c r="I4002" s="128"/>
      <c r="J4002" s="138"/>
      <c r="K4002" s="107" t="s">
        <v>14</v>
      </c>
      <c r="L4002" s="108" t="s">
        <v>60</v>
      </c>
      <c r="M4002" s="113" t="s">
        <v>188</v>
      </c>
      <c r="N4002" s="109">
        <v>600</v>
      </c>
      <c r="O4002" s="109">
        <v>3</v>
      </c>
      <c r="P4002" s="109">
        <v>5</v>
      </c>
      <c r="Q4002" s="109" t="s">
        <v>203</v>
      </c>
      <c r="R4002" s="110"/>
      <c r="S4002" s="128"/>
      <c r="T4002" s="128"/>
      <c r="U4002" s="128"/>
      <c r="V4002" s="128"/>
      <c r="W4002" s="128"/>
      <c r="X4002" s="128"/>
      <c r="Y4002" s="128"/>
      <c r="Z4002" s="128"/>
      <c r="AA4002" s="135"/>
    </row>
    <row r="4003" spans="1:31" x14ac:dyDescent="0.2">
      <c r="A4003" s="139" t="s">
        <v>1552</v>
      </c>
      <c r="B4003" s="126" t="s">
        <v>76</v>
      </c>
      <c r="C4003" s="142">
        <v>43666</v>
      </c>
      <c r="D4003" s="143" t="s">
        <v>78</v>
      </c>
      <c r="E4003" s="126"/>
      <c r="F4003" s="126"/>
      <c r="G4003" s="126"/>
      <c r="H4003" s="126"/>
      <c r="I4003" s="126"/>
      <c r="J4003" s="136" t="s">
        <v>79</v>
      </c>
      <c r="K4003" s="100" t="s">
        <v>23</v>
      </c>
      <c r="L4003" s="93" t="s">
        <v>60</v>
      </c>
      <c r="M4003" s="111" t="s">
        <v>191</v>
      </c>
      <c r="N4003" s="101">
        <v>600</v>
      </c>
      <c r="O4003" s="101">
        <v>3</v>
      </c>
      <c r="P4003" s="101">
        <v>25</v>
      </c>
      <c r="Q4003" s="101">
        <v>100</v>
      </c>
      <c r="R4003" s="102"/>
      <c r="S4003" s="126" t="s">
        <v>73</v>
      </c>
      <c r="T4003" s="126">
        <v>3</v>
      </c>
      <c r="U4003" s="126">
        <v>25</v>
      </c>
      <c r="V4003" s="126">
        <v>32</v>
      </c>
      <c r="W4003" s="126">
        <v>30</v>
      </c>
      <c r="X4003" s="126">
        <v>5288.35</v>
      </c>
      <c r="Y4003" s="126" t="s">
        <v>74</v>
      </c>
      <c r="Z4003" s="126"/>
      <c r="AA4003" s="133" t="s">
        <v>85</v>
      </c>
      <c r="AE4003" t="str">
        <f>IF(P4003&gt;U4003,"XXXX","")</f>
        <v/>
      </c>
    </row>
    <row r="4004" spans="1:31" x14ac:dyDescent="0.2">
      <c r="A4004" s="140"/>
      <c r="B4004" s="127"/>
      <c r="C4004" s="127"/>
      <c r="D4004" s="144"/>
      <c r="E4004" s="127"/>
      <c r="F4004" s="127"/>
      <c r="G4004" s="127"/>
      <c r="H4004" s="127"/>
      <c r="I4004" s="127"/>
      <c r="J4004" s="137"/>
      <c r="K4004" s="103" t="s">
        <v>13</v>
      </c>
      <c r="L4004" s="104" t="s">
        <v>60</v>
      </c>
      <c r="M4004" s="112" t="s">
        <v>67</v>
      </c>
      <c r="N4004" s="105">
        <v>600</v>
      </c>
      <c r="O4004" s="105">
        <v>3</v>
      </c>
      <c r="P4004" s="105">
        <v>5</v>
      </c>
      <c r="Q4004" s="105">
        <v>90</v>
      </c>
      <c r="R4004" s="106">
        <v>50</v>
      </c>
      <c r="S4004" s="127"/>
      <c r="T4004" s="127"/>
      <c r="U4004" s="127"/>
      <c r="V4004" s="127"/>
      <c r="W4004" s="127"/>
      <c r="X4004" s="127"/>
      <c r="Y4004" s="127"/>
      <c r="Z4004" s="127"/>
      <c r="AA4004" s="134"/>
    </row>
    <row r="4005" spans="1:31" ht="13.5" thickBot="1" x14ac:dyDescent="0.25">
      <c r="A4005" s="141"/>
      <c r="B4005" s="128"/>
      <c r="C4005" s="128"/>
      <c r="D4005" s="145"/>
      <c r="E4005" s="128"/>
      <c r="F4005" s="128"/>
      <c r="G4005" s="128"/>
      <c r="H4005" s="128"/>
      <c r="I4005" s="128"/>
      <c r="J4005" s="138"/>
      <c r="K4005" s="107" t="s">
        <v>14</v>
      </c>
      <c r="L4005" s="108" t="s">
        <v>60</v>
      </c>
      <c r="M4005" s="113" t="s">
        <v>188</v>
      </c>
      <c r="N4005" s="109">
        <v>600</v>
      </c>
      <c r="O4005" s="109">
        <v>3</v>
      </c>
      <c r="P4005" s="109">
        <v>5</v>
      </c>
      <c r="Q4005" s="109" t="s">
        <v>203</v>
      </c>
      <c r="R4005" s="110"/>
      <c r="S4005" s="128"/>
      <c r="T4005" s="128"/>
      <c r="U4005" s="128"/>
      <c r="V4005" s="128"/>
      <c r="W4005" s="128"/>
      <c r="X4005" s="128"/>
      <c r="Y4005" s="128"/>
      <c r="Z4005" s="128"/>
      <c r="AA4005" s="135"/>
    </row>
    <row r="4006" spans="1:31" x14ac:dyDescent="0.2">
      <c r="A4006" s="139" t="s">
        <v>1553</v>
      </c>
      <c r="B4006" s="126" t="s">
        <v>76</v>
      </c>
      <c r="C4006" s="142">
        <v>43666</v>
      </c>
      <c r="D4006" s="143" t="s">
        <v>78</v>
      </c>
      <c r="E4006" s="126"/>
      <c r="F4006" s="126"/>
      <c r="G4006" s="126"/>
      <c r="H4006" s="126"/>
      <c r="I4006" s="126"/>
      <c r="J4006" s="136" t="s">
        <v>79</v>
      </c>
      <c r="K4006" s="100" t="s">
        <v>23</v>
      </c>
      <c r="L4006" s="93" t="s">
        <v>60</v>
      </c>
      <c r="M4006" s="111" t="s">
        <v>191</v>
      </c>
      <c r="N4006" s="101">
        <v>600</v>
      </c>
      <c r="O4006" s="101">
        <v>3</v>
      </c>
      <c r="P4006" s="101">
        <v>25</v>
      </c>
      <c r="Q4006" s="101">
        <v>110</v>
      </c>
      <c r="R4006" s="102"/>
      <c r="S4006" s="126" t="s">
        <v>73</v>
      </c>
      <c r="T4006" s="126">
        <v>3</v>
      </c>
      <c r="U4006" s="126">
        <v>25</v>
      </c>
      <c r="V4006" s="126">
        <v>32</v>
      </c>
      <c r="W4006" s="126">
        <v>30</v>
      </c>
      <c r="X4006" s="126">
        <v>5288.35</v>
      </c>
      <c r="Y4006" s="126" t="s">
        <v>74</v>
      </c>
      <c r="Z4006" s="126"/>
      <c r="AA4006" s="133" t="s">
        <v>85</v>
      </c>
      <c r="AE4006" t="str">
        <f>IF(P4006&gt;U4006,"XXXX","")</f>
        <v/>
      </c>
    </row>
    <row r="4007" spans="1:31" x14ac:dyDescent="0.2">
      <c r="A4007" s="140"/>
      <c r="B4007" s="127"/>
      <c r="C4007" s="127"/>
      <c r="D4007" s="144"/>
      <c r="E4007" s="127"/>
      <c r="F4007" s="127"/>
      <c r="G4007" s="127"/>
      <c r="H4007" s="127"/>
      <c r="I4007" s="127"/>
      <c r="J4007" s="137"/>
      <c r="K4007" s="103" t="s">
        <v>13</v>
      </c>
      <c r="L4007" s="104" t="s">
        <v>60</v>
      </c>
      <c r="M4007" s="112" t="s">
        <v>67</v>
      </c>
      <c r="N4007" s="105">
        <v>600</v>
      </c>
      <c r="O4007" s="105">
        <v>3</v>
      </c>
      <c r="P4007" s="105">
        <v>5</v>
      </c>
      <c r="Q4007" s="105">
        <v>90</v>
      </c>
      <c r="R4007" s="106">
        <v>50</v>
      </c>
      <c r="S4007" s="127"/>
      <c r="T4007" s="127"/>
      <c r="U4007" s="127"/>
      <c r="V4007" s="127"/>
      <c r="W4007" s="127"/>
      <c r="X4007" s="127"/>
      <c r="Y4007" s="127"/>
      <c r="Z4007" s="127"/>
      <c r="AA4007" s="134"/>
    </row>
    <row r="4008" spans="1:31" ht="13.5" thickBot="1" x14ac:dyDescent="0.25">
      <c r="A4008" s="141"/>
      <c r="B4008" s="128"/>
      <c r="C4008" s="128"/>
      <c r="D4008" s="145"/>
      <c r="E4008" s="128"/>
      <c r="F4008" s="128"/>
      <c r="G4008" s="128"/>
      <c r="H4008" s="128"/>
      <c r="I4008" s="128"/>
      <c r="J4008" s="138"/>
      <c r="K4008" s="107" t="s">
        <v>14</v>
      </c>
      <c r="L4008" s="108" t="s">
        <v>60</v>
      </c>
      <c r="M4008" s="113" t="s">
        <v>188</v>
      </c>
      <c r="N4008" s="109">
        <v>600</v>
      </c>
      <c r="O4008" s="109">
        <v>3</v>
      </c>
      <c r="P4008" s="109">
        <v>5</v>
      </c>
      <c r="Q4008" s="109" t="s">
        <v>203</v>
      </c>
      <c r="R4008" s="110"/>
      <c r="S4008" s="128"/>
      <c r="T4008" s="128"/>
      <c r="U4008" s="128"/>
      <c r="V4008" s="128"/>
      <c r="W4008" s="128"/>
      <c r="X4008" s="128"/>
      <c r="Y4008" s="128"/>
      <c r="Z4008" s="128"/>
      <c r="AA4008" s="135"/>
    </row>
    <row r="4009" spans="1:31" x14ac:dyDescent="0.2">
      <c r="A4009" s="139" t="s">
        <v>1554</v>
      </c>
      <c r="B4009" s="126" t="s">
        <v>76</v>
      </c>
      <c r="C4009" s="142">
        <v>43666</v>
      </c>
      <c r="D4009" s="143" t="s">
        <v>78</v>
      </c>
      <c r="E4009" s="126"/>
      <c r="F4009" s="126"/>
      <c r="G4009" s="126"/>
      <c r="H4009" s="126"/>
      <c r="I4009" s="126"/>
      <c r="J4009" s="136" t="s">
        <v>79</v>
      </c>
      <c r="K4009" s="100" t="s">
        <v>23</v>
      </c>
      <c r="L4009" s="93" t="s">
        <v>60</v>
      </c>
      <c r="M4009" s="111" t="s">
        <v>191</v>
      </c>
      <c r="N4009" s="101">
        <v>600</v>
      </c>
      <c r="O4009" s="101">
        <v>3</v>
      </c>
      <c r="P4009" s="101">
        <v>25</v>
      </c>
      <c r="Q4009" s="101">
        <v>125</v>
      </c>
      <c r="R4009" s="102"/>
      <c r="S4009" s="126" t="s">
        <v>73</v>
      </c>
      <c r="T4009" s="126">
        <v>3</v>
      </c>
      <c r="U4009" s="126">
        <v>25</v>
      </c>
      <c r="V4009" s="126">
        <v>32</v>
      </c>
      <c r="W4009" s="126">
        <v>30</v>
      </c>
      <c r="X4009" s="126">
        <v>5288.35</v>
      </c>
      <c r="Y4009" s="126" t="s">
        <v>74</v>
      </c>
      <c r="Z4009" s="126"/>
      <c r="AA4009" s="133" t="s">
        <v>85</v>
      </c>
      <c r="AE4009" t="str">
        <f>IF(P4009&gt;U4009,"XXXX","")</f>
        <v/>
      </c>
    </row>
    <row r="4010" spans="1:31" x14ac:dyDescent="0.2">
      <c r="A4010" s="140"/>
      <c r="B4010" s="127"/>
      <c r="C4010" s="127"/>
      <c r="D4010" s="144"/>
      <c r="E4010" s="127"/>
      <c r="F4010" s="127"/>
      <c r="G4010" s="127"/>
      <c r="H4010" s="127"/>
      <c r="I4010" s="127"/>
      <c r="J4010" s="137"/>
      <c r="K4010" s="103" t="s">
        <v>13</v>
      </c>
      <c r="L4010" s="104" t="s">
        <v>60</v>
      </c>
      <c r="M4010" s="112" t="s">
        <v>67</v>
      </c>
      <c r="N4010" s="105">
        <v>600</v>
      </c>
      <c r="O4010" s="105">
        <v>3</v>
      </c>
      <c r="P4010" s="105">
        <v>5</v>
      </c>
      <c r="Q4010" s="105">
        <v>90</v>
      </c>
      <c r="R4010" s="106">
        <v>50</v>
      </c>
      <c r="S4010" s="127"/>
      <c r="T4010" s="127"/>
      <c r="U4010" s="127"/>
      <c r="V4010" s="127"/>
      <c r="W4010" s="127"/>
      <c r="X4010" s="127"/>
      <c r="Y4010" s="127"/>
      <c r="Z4010" s="127"/>
      <c r="AA4010" s="134"/>
    </row>
    <row r="4011" spans="1:31" ht="13.5" thickBot="1" x14ac:dyDescent="0.25">
      <c r="A4011" s="141"/>
      <c r="B4011" s="128"/>
      <c r="C4011" s="128"/>
      <c r="D4011" s="145"/>
      <c r="E4011" s="128"/>
      <c r="F4011" s="128"/>
      <c r="G4011" s="128"/>
      <c r="H4011" s="128"/>
      <c r="I4011" s="128"/>
      <c r="J4011" s="138"/>
      <c r="K4011" s="107" t="s">
        <v>14</v>
      </c>
      <c r="L4011" s="108" t="s">
        <v>60</v>
      </c>
      <c r="M4011" s="113" t="s">
        <v>188</v>
      </c>
      <c r="N4011" s="109">
        <v>600</v>
      </c>
      <c r="O4011" s="109">
        <v>3</v>
      </c>
      <c r="P4011" s="109">
        <v>5</v>
      </c>
      <c r="Q4011" s="109" t="s">
        <v>203</v>
      </c>
      <c r="R4011" s="110"/>
      <c r="S4011" s="128"/>
      <c r="T4011" s="128"/>
      <c r="U4011" s="128"/>
      <c r="V4011" s="128"/>
      <c r="W4011" s="128"/>
      <c r="X4011" s="128"/>
      <c r="Y4011" s="128"/>
      <c r="Z4011" s="128"/>
      <c r="AA4011" s="135"/>
    </row>
    <row r="4012" spans="1:31" x14ac:dyDescent="0.2">
      <c r="A4012" s="139" t="s">
        <v>1555</v>
      </c>
      <c r="B4012" s="126" t="s">
        <v>76</v>
      </c>
      <c r="C4012" s="142">
        <v>43666</v>
      </c>
      <c r="D4012" s="143" t="s">
        <v>78</v>
      </c>
      <c r="E4012" s="126"/>
      <c r="F4012" s="126"/>
      <c r="G4012" s="126"/>
      <c r="H4012" s="126"/>
      <c r="I4012" s="126"/>
      <c r="J4012" s="136" t="s">
        <v>79</v>
      </c>
      <c r="K4012" s="100" t="s">
        <v>23</v>
      </c>
      <c r="L4012" s="93" t="s">
        <v>60</v>
      </c>
      <c r="M4012" s="111" t="s">
        <v>191</v>
      </c>
      <c r="N4012" s="101">
        <v>600</v>
      </c>
      <c r="O4012" s="101">
        <v>3</v>
      </c>
      <c r="P4012" s="101">
        <v>25</v>
      </c>
      <c r="Q4012" s="101">
        <v>60</v>
      </c>
      <c r="R4012" s="102"/>
      <c r="S4012" s="126" t="s">
        <v>73</v>
      </c>
      <c r="T4012" s="126">
        <v>3</v>
      </c>
      <c r="U4012" s="126">
        <v>25</v>
      </c>
      <c r="V4012" s="126">
        <v>41</v>
      </c>
      <c r="W4012" s="126">
        <v>40</v>
      </c>
      <c r="X4012" s="126">
        <v>5288.35</v>
      </c>
      <c r="Y4012" s="126" t="s">
        <v>74</v>
      </c>
      <c r="Z4012" s="126"/>
      <c r="AA4012" s="133" t="s">
        <v>85</v>
      </c>
      <c r="AE4012" t="str">
        <f>IF(P4012&gt;U4012,"XXXX","")</f>
        <v/>
      </c>
    </row>
    <row r="4013" spans="1:31" x14ac:dyDescent="0.2">
      <c r="A4013" s="140"/>
      <c r="B4013" s="127"/>
      <c r="C4013" s="127"/>
      <c r="D4013" s="144"/>
      <c r="E4013" s="127"/>
      <c r="F4013" s="127"/>
      <c r="G4013" s="127"/>
      <c r="H4013" s="127"/>
      <c r="I4013" s="127"/>
      <c r="J4013" s="137"/>
      <c r="K4013" s="103" t="s">
        <v>13</v>
      </c>
      <c r="L4013" s="104" t="s">
        <v>60</v>
      </c>
      <c r="M4013" s="112" t="s">
        <v>67</v>
      </c>
      <c r="N4013" s="105">
        <v>600</v>
      </c>
      <c r="O4013" s="105">
        <v>3</v>
      </c>
      <c r="P4013" s="105">
        <v>5</v>
      </c>
      <c r="Q4013" s="105">
        <v>90</v>
      </c>
      <c r="R4013" s="106">
        <v>50</v>
      </c>
      <c r="S4013" s="127"/>
      <c r="T4013" s="127"/>
      <c r="U4013" s="127"/>
      <c r="V4013" s="127"/>
      <c r="W4013" s="127"/>
      <c r="X4013" s="127"/>
      <c r="Y4013" s="127"/>
      <c r="Z4013" s="127"/>
      <c r="AA4013" s="134"/>
    </row>
    <row r="4014" spans="1:31" ht="13.5" thickBot="1" x14ac:dyDescent="0.25">
      <c r="A4014" s="141"/>
      <c r="B4014" s="128"/>
      <c r="C4014" s="128"/>
      <c r="D4014" s="145"/>
      <c r="E4014" s="128"/>
      <c r="F4014" s="128"/>
      <c r="G4014" s="128"/>
      <c r="H4014" s="128"/>
      <c r="I4014" s="128"/>
      <c r="J4014" s="138"/>
      <c r="K4014" s="107" t="s">
        <v>14</v>
      </c>
      <c r="L4014" s="108" t="s">
        <v>60</v>
      </c>
      <c r="M4014" s="113" t="s">
        <v>186</v>
      </c>
      <c r="N4014" s="109">
        <v>600</v>
      </c>
      <c r="O4014" s="109">
        <v>3</v>
      </c>
      <c r="P4014" s="109">
        <v>5</v>
      </c>
      <c r="Q4014" s="109" t="s">
        <v>201</v>
      </c>
      <c r="R4014" s="110"/>
      <c r="S4014" s="128"/>
      <c r="T4014" s="128"/>
      <c r="U4014" s="128"/>
      <c r="V4014" s="128"/>
      <c r="W4014" s="128"/>
      <c r="X4014" s="128"/>
      <c r="Y4014" s="128"/>
      <c r="Z4014" s="128"/>
      <c r="AA4014" s="135"/>
    </row>
    <row r="4015" spans="1:31" x14ac:dyDescent="0.2">
      <c r="A4015" s="139" t="s">
        <v>1556</v>
      </c>
      <c r="B4015" s="126" t="s">
        <v>76</v>
      </c>
      <c r="C4015" s="142">
        <v>43666</v>
      </c>
      <c r="D4015" s="143" t="s">
        <v>78</v>
      </c>
      <c r="E4015" s="126"/>
      <c r="F4015" s="126"/>
      <c r="G4015" s="126"/>
      <c r="H4015" s="126"/>
      <c r="I4015" s="126"/>
      <c r="J4015" s="136" t="s">
        <v>79</v>
      </c>
      <c r="K4015" s="100" t="s">
        <v>23</v>
      </c>
      <c r="L4015" s="93" t="s">
        <v>60</v>
      </c>
      <c r="M4015" s="111" t="s">
        <v>191</v>
      </c>
      <c r="N4015" s="101">
        <v>600</v>
      </c>
      <c r="O4015" s="101">
        <v>3</v>
      </c>
      <c r="P4015" s="101">
        <v>25</v>
      </c>
      <c r="Q4015" s="101">
        <v>70</v>
      </c>
      <c r="R4015" s="102"/>
      <c r="S4015" s="126" t="s">
        <v>73</v>
      </c>
      <c r="T4015" s="126">
        <v>3</v>
      </c>
      <c r="U4015" s="126">
        <v>25</v>
      </c>
      <c r="V4015" s="126">
        <v>41</v>
      </c>
      <c r="W4015" s="126">
        <v>40</v>
      </c>
      <c r="X4015" s="126">
        <v>5288.35</v>
      </c>
      <c r="Y4015" s="126" t="s">
        <v>74</v>
      </c>
      <c r="Z4015" s="126"/>
      <c r="AA4015" s="133" t="s">
        <v>85</v>
      </c>
      <c r="AE4015" t="str">
        <f>IF(P4015&gt;U4015,"XXXX","")</f>
        <v/>
      </c>
    </row>
    <row r="4016" spans="1:31" x14ac:dyDescent="0.2">
      <c r="A4016" s="140"/>
      <c r="B4016" s="127"/>
      <c r="C4016" s="127"/>
      <c r="D4016" s="144"/>
      <c r="E4016" s="127"/>
      <c r="F4016" s="127"/>
      <c r="G4016" s="127"/>
      <c r="H4016" s="127"/>
      <c r="I4016" s="127"/>
      <c r="J4016" s="137"/>
      <c r="K4016" s="103" t="s">
        <v>13</v>
      </c>
      <c r="L4016" s="104" t="s">
        <v>60</v>
      </c>
      <c r="M4016" s="112" t="s">
        <v>67</v>
      </c>
      <c r="N4016" s="105">
        <v>600</v>
      </c>
      <c r="O4016" s="105">
        <v>3</v>
      </c>
      <c r="P4016" s="105">
        <v>5</v>
      </c>
      <c r="Q4016" s="105">
        <v>90</v>
      </c>
      <c r="R4016" s="106">
        <v>50</v>
      </c>
      <c r="S4016" s="127"/>
      <c r="T4016" s="127"/>
      <c r="U4016" s="127"/>
      <c r="V4016" s="127"/>
      <c r="W4016" s="127"/>
      <c r="X4016" s="127"/>
      <c r="Y4016" s="127"/>
      <c r="Z4016" s="127"/>
      <c r="AA4016" s="134"/>
    </row>
    <row r="4017" spans="1:31" ht="13.5" thickBot="1" x14ac:dyDescent="0.25">
      <c r="A4017" s="141"/>
      <c r="B4017" s="128"/>
      <c r="C4017" s="128"/>
      <c r="D4017" s="145"/>
      <c r="E4017" s="128"/>
      <c r="F4017" s="128"/>
      <c r="G4017" s="128"/>
      <c r="H4017" s="128"/>
      <c r="I4017" s="128"/>
      <c r="J4017" s="138"/>
      <c r="K4017" s="107" t="s">
        <v>14</v>
      </c>
      <c r="L4017" s="108" t="s">
        <v>60</v>
      </c>
      <c r="M4017" s="113" t="s">
        <v>186</v>
      </c>
      <c r="N4017" s="109">
        <v>600</v>
      </c>
      <c r="O4017" s="109">
        <v>3</v>
      </c>
      <c r="P4017" s="109">
        <v>5</v>
      </c>
      <c r="Q4017" s="109" t="s">
        <v>201</v>
      </c>
      <c r="R4017" s="110"/>
      <c r="S4017" s="128"/>
      <c r="T4017" s="128"/>
      <c r="U4017" s="128"/>
      <c r="V4017" s="128"/>
      <c r="W4017" s="128"/>
      <c r="X4017" s="128"/>
      <c r="Y4017" s="128"/>
      <c r="Z4017" s="128"/>
      <c r="AA4017" s="135"/>
    </row>
    <row r="4018" spans="1:31" x14ac:dyDescent="0.2">
      <c r="A4018" s="139" t="s">
        <v>1557</v>
      </c>
      <c r="B4018" s="126" t="s">
        <v>76</v>
      </c>
      <c r="C4018" s="142">
        <v>43666</v>
      </c>
      <c r="D4018" s="143" t="s">
        <v>78</v>
      </c>
      <c r="E4018" s="126"/>
      <c r="F4018" s="126"/>
      <c r="G4018" s="126"/>
      <c r="H4018" s="126"/>
      <c r="I4018" s="126"/>
      <c r="J4018" s="136" t="s">
        <v>79</v>
      </c>
      <c r="K4018" s="100" t="s">
        <v>23</v>
      </c>
      <c r="L4018" s="93" t="s">
        <v>60</v>
      </c>
      <c r="M4018" s="111" t="s">
        <v>191</v>
      </c>
      <c r="N4018" s="101">
        <v>600</v>
      </c>
      <c r="O4018" s="101">
        <v>3</v>
      </c>
      <c r="P4018" s="101">
        <v>25</v>
      </c>
      <c r="Q4018" s="101">
        <v>80</v>
      </c>
      <c r="R4018" s="102"/>
      <c r="S4018" s="126" t="s">
        <v>73</v>
      </c>
      <c r="T4018" s="126">
        <v>3</v>
      </c>
      <c r="U4018" s="126">
        <v>25</v>
      </c>
      <c r="V4018" s="126">
        <v>41</v>
      </c>
      <c r="W4018" s="126">
        <v>40</v>
      </c>
      <c r="X4018" s="126">
        <v>5288.35</v>
      </c>
      <c r="Y4018" s="126" t="s">
        <v>74</v>
      </c>
      <c r="Z4018" s="126"/>
      <c r="AA4018" s="133" t="s">
        <v>85</v>
      </c>
      <c r="AE4018" t="str">
        <f>IF(P4018&gt;U4018,"XXXX","")</f>
        <v/>
      </c>
    </row>
    <row r="4019" spans="1:31" x14ac:dyDescent="0.2">
      <c r="A4019" s="140"/>
      <c r="B4019" s="127"/>
      <c r="C4019" s="127"/>
      <c r="D4019" s="144"/>
      <c r="E4019" s="127"/>
      <c r="F4019" s="127"/>
      <c r="G4019" s="127"/>
      <c r="H4019" s="127"/>
      <c r="I4019" s="127"/>
      <c r="J4019" s="137"/>
      <c r="K4019" s="103" t="s">
        <v>13</v>
      </c>
      <c r="L4019" s="104" t="s">
        <v>60</v>
      </c>
      <c r="M4019" s="112" t="s">
        <v>67</v>
      </c>
      <c r="N4019" s="105">
        <v>600</v>
      </c>
      <c r="O4019" s="105">
        <v>3</v>
      </c>
      <c r="P4019" s="105">
        <v>5</v>
      </c>
      <c r="Q4019" s="105">
        <v>90</v>
      </c>
      <c r="R4019" s="106">
        <v>50</v>
      </c>
      <c r="S4019" s="127"/>
      <c r="T4019" s="127"/>
      <c r="U4019" s="127"/>
      <c r="V4019" s="127"/>
      <c r="W4019" s="127"/>
      <c r="X4019" s="127"/>
      <c r="Y4019" s="127"/>
      <c r="Z4019" s="127"/>
      <c r="AA4019" s="134"/>
    </row>
    <row r="4020" spans="1:31" ht="13.5" thickBot="1" x14ac:dyDescent="0.25">
      <c r="A4020" s="141"/>
      <c r="B4020" s="128"/>
      <c r="C4020" s="128"/>
      <c r="D4020" s="145"/>
      <c r="E4020" s="128"/>
      <c r="F4020" s="128"/>
      <c r="G4020" s="128"/>
      <c r="H4020" s="128"/>
      <c r="I4020" s="128"/>
      <c r="J4020" s="138"/>
      <c r="K4020" s="107" t="s">
        <v>14</v>
      </c>
      <c r="L4020" s="108" t="s">
        <v>60</v>
      </c>
      <c r="M4020" s="113" t="s">
        <v>186</v>
      </c>
      <c r="N4020" s="109">
        <v>600</v>
      </c>
      <c r="O4020" s="109">
        <v>3</v>
      </c>
      <c r="P4020" s="109">
        <v>5</v>
      </c>
      <c r="Q4020" s="109" t="s">
        <v>201</v>
      </c>
      <c r="R4020" s="110"/>
      <c r="S4020" s="128"/>
      <c r="T4020" s="128"/>
      <c r="U4020" s="128"/>
      <c r="V4020" s="128"/>
      <c r="W4020" s="128"/>
      <c r="X4020" s="128"/>
      <c r="Y4020" s="128"/>
      <c r="Z4020" s="128"/>
      <c r="AA4020" s="135"/>
    </row>
    <row r="4021" spans="1:31" x14ac:dyDescent="0.2">
      <c r="A4021" s="139" t="s">
        <v>1558</v>
      </c>
      <c r="B4021" s="126" t="s">
        <v>76</v>
      </c>
      <c r="C4021" s="142">
        <v>43666</v>
      </c>
      <c r="D4021" s="143" t="s">
        <v>78</v>
      </c>
      <c r="E4021" s="126"/>
      <c r="F4021" s="126"/>
      <c r="G4021" s="126"/>
      <c r="H4021" s="126"/>
      <c r="I4021" s="126"/>
      <c r="J4021" s="136" t="s">
        <v>79</v>
      </c>
      <c r="K4021" s="100" t="s">
        <v>23</v>
      </c>
      <c r="L4021" s="93" t="s">
        <v>60</v>
      </c>
      <c r="M4021" s="111" t="s">
        <v>191</v>
      </c>
      <c r="N4021" s="101">
        <v>600</v>
      </c>
      <c r="O4021" s="101">
        <v>3</v>
      </c>
      <c r="P4021" s="101">
        <v>25</v>
      </c>
      <c r="Q4021" s="101">
        <v>90</v>
      </c>
      <c r="R4021" s="102"/>
      <c r="S4021" s="126" t="s">
        <v>73</v>
      </c>
      <c r="T4021" s="126">
        <v>3</v>
      </c>
      <c r="U4021" s="126">
        <v>25</v>
      </c>
      <c r="V4021" s="126">
        <v>41</v>
      </c>
      <c r="W4021" s="126">
        <v>40</v>
      </c>
      <c r="X4021" s="126">
        <v>5288.35</v>
      </c>
      <c r="Y4021" s="126" t="s">
        <v>74</v>
      </c>
      <c r="Z4021" s="126"/>
      <c r="AA4021" s="133" t="s">
        <v>85</v>
      </c>
      <c r="AE4021" t="str">
        <f>IF(P4021&gt;U4021,"XXXX","")</f>
        <v/>
      </c>
    </row>
    <row r="4022" spans="1:31" x14ac:dyDescent="0.2">
      <c r="A4022" s="140"/>
      <c r="B4022" s="127"/>
      <c r="C4022" s="127"/>
      <c r="D4022" s="144"/>
      <c r="E4022" s="127"/>
      <c r="F4022" s="127"/>
      <c r="G4022" s="127"/>
      <c r="H4022" s="127"/>
      <c r="I4022" s="127"/>
      <c r="J4022" s="137"/>
      <c r="K4022" s="103" t="s">
        <v>13</v>
      </c>
      <c r="L4022" s="104" t="s">
        <v>60</v>
      </c>
      <c r="M4022" s="112" t="s">
        <v>67</v>
      </c>
      <c r="N4022" s="105">
        <v>600</v>
      </c>
      <c r="O4022" s="105">
        <v>3</v>
      </c>
      <c r="P4022" s="105">
        <v>5</v>
      </c>
      <c r="Q4022" s="105">
        <v>90</v>
      </c>
      <c r="R4022" s="106">
        <v>50</v>
      </c>
      <c r="S4022" s="127"/>
      <c r="T4022" s="127"/>
      <c r="U4022" s="127"/>
      <c r="V4022" s="127"/>
      <c r="W4022" s="127"/>
      <c r="X4022" s="127"/>
      <c r="Y4022" s="127"/>
      <c r="Z4022" s="127"/>
      <c r="AA4022" s="134"/>
    </row>
    <row r="4023" spans="1:31" ht="13.5" thickBot="1" x14ac:dyDescent="0.25">
      <c r="A4023" s="141"/>
      <c r="B4023" s="128"/>
      <c r="C4023" s="128"/>
      <c r="D4023" s="145"/>
      <c r="E4023" s="128"/>
      <c r="F4023" s="128"/>
      <c r="G4023" s="128"/>
      <c r="H4023" s="128"/>
      <c r="I4023" s="128"/>
      <c r="J4023" s="138"/>
      <c r="K4023" s="107" t="s">
        <v>14</v>
      </c>
      <c r="L4023" s="108" t="s">
        <v>60</v>
      </c>
      <c r="M4023" s="113" t="s">
        <v>186</v>
      </c>
      <c r="N4023" s="109">
        <v>600</v>
      </c>
      <c r="O4023" s="109">
        <v>3</v>
      </c>
      <c r="P4023" s="109">
        <v>5</v>
      </c>
      <c r="Q4023" s="109" t="s">
        <v>201</v>
      </c>
      <c r="R4023" s="110"/>
      <c r="S4023" s="128"/>
      <c r="T4023" s="128"/>
      <c r="U4023" s="128"/>
      <c r="V4023" s="128"/>
      <c r="W4023" s="128"/>
      <c r="X4023" s="128"/>
      <c r="Y4023" s="128"/>
      <c r="Z4023" s="128"/>
      <c r="AA4023" s="135"/>
    </row>
    <row r="4024" spans="1:31" x14ac:dyDescent="0.2">
      <c r="A4024" s="139" t="s">
        <v>1559</v>
      </c>
      <c r="B4024" s="126" t="s">
        <v>76</v>
      </c>
      <c r="C4024" s="142">
        <v>43666</v>
      </c>
      <c r="D4024" s="143" t="s">
        <v>78</v>
      </c>
      <c r="E4024" s="126"/>
      <c r="F4024" s="126"/>
      <c r="G4024" s="126"/>
      <c r="H4024" s="126"/>
      <c r="I4024" s="126"/>
      <c r="J4024" s="136" t="s">
        <v>79</v>
      </c>
      <c r="K4024" s="100" t="s">
        <v>23</v>
      </c>
      <c r="L4024" s="93" t="s">
        <v>60</v>
      </c>
      <c r="M4024" s="111" t="s">
        <v>191</v>
      </c>
      <c r="N4024" s="101">
        <v>600</v>
      </c>
      <c r="O4024" s="101">
        <v>3</v>
      </c>
      <c r="P4024" s="101">
        <v>25</v>
      </c>
      <c r="Q4024" s="101">
        <v>100</v>
      </c>
      <c r="R4024" s="102"/>
      <c r="S4024" s="126" t="s">
        <v>73</v>
      </c>
      <c r="T4024" s="126">
        <v>3</v>
      </c>
      <c r="U4024" s="126">
        <v>25</v>
      </c>
      <c r="V4024" s="126">
        <v>41</v>
      </c>
      <c r="W4024" s="126">
        <v>40</v>
      </c>
      <c r="X4024" s="126">
        <v>5288.35</v>
      </c>
      <c r="Y4024" s="126" t="s">
        <v>74</v>
      </c>
      <c r="Z4024" s="126"/>
      <c r="AA4024" s="133" t="s">
        <v>85</v>
      </c>
      <c r="AE4024" t="str">
        <f>IF(P4024&gt;U4024,"XXXX","")</f>
        <v/>
      </c>
    </row>
    <row r="4025" spans="1:31" x14ac:dyDescent="0.2">
      <c r="A4025" s="140"/>
      <c r="B4025" s="127"/>
      <c r="C4025" s="127"/>
      <c r="D4025" s="144"/>
      <c r="E4025" s="127"/>
      <c r="F4025" s="127"/>
      <c r="G4025" s="127"/>
      <c r="H4025" s="127"/>
      <c r="I4025" s="127"/>
      <c r="J4025" s="137"/>
      <c r="K4025" s="103" t="s">
        <v>13</v>
      </c>
      <c r="L4025" s="104" t="s">
        <v>60</v>
      </c>
      <c r="M4025" s="112" t="s">
        <v>67</v>
      </c>
      <c r="N4025" s="105">
        <v>600</v>
      </c>
      <c r="O4025" s="105">
        <v>3</v>
      </c>
      <c r="P4025" s="105">
        <v>5</v>
      </c>
      <c r="Q4025" s="105">
        <v>90</v>
      </c>
      <c r="R4025" s="106">
        <v>50</v>
      </c>
      <c r="S4025" s="127"/>
      <c r="T4025" s="127"/>
      <c r="U4025" s="127"/>
      <c r="V4025" s="127"/>
      <c r="W4025" s="127"/>
      <c r="X4025" s="127"/>
      <c r="Y4025" s="127"/>
      <c r="Z4025" s="127"/>
      <c r="AA4025" s="134"/>
    </row>
    <row r="4026" spans="1:31" ht="13.5" thickBot="1" x14ac:dyDescent="0.25">
      <c r="A4026" s="141"/>
      <c r="B4026" s="128"/>
      <c r="C4026" s="128"/>
      <c r="D4026" s="145"/>
      <c r="E4026" s="128"/>
      <c r="F4026" s="128"/>
      <c r="G4026" s="128"/>
      <c r="H4026" s="128"/>
      <c r="I4026" s="128"/>
      <c r="J4026" s="138"/>
      <c r="K4026" s="107" t="s">
        <v>14</v>
      </c>
      <c r="L4026" s="108" t="s">
        <v>60</v>
      </c>
      <c r="M4026" s="113" t="s">
        <v>186</v>
      </c>
      <c r="N4026" s="109">
        <v>600</v>
      </c>
      <c r="O4026" s="109">
        <v>3</v>
      </c>
      <c r="P4026" s="109">
        <v>5</v>
      </c>
      <c r="Q4026" s="109" t="s">
        <v>201</v>
      </c>
      <c r="R4026" s="110"/>
      <c r="S4026" s="128"/>
      <c r="T4026" s="128"/>
      <c r="U4026" s="128"/>
      <c r="V4026" s="128"/>
      <c r="W4026" s="128"/>
      <c r="X4026" s="128"/>
      <c r="Y4026" s="128"/>
      <c r="Z4026" s="128"/>
      <c r="AA4026" s="135"/>
    </row>
    <row r="4027" spans="1:31" x14ac:dyDescent="0.2">
      <c r="A4027" s="139" t="s">
        <v>1560</v>
      </c>
      <c r="B4027" s="126" t="s">
        <v>76</v>
      </c>
      <c r="C4027" s="142">
        <v>43666</v>
      </c>
      <c r="D4027" s="143" t="s">
        <v>78</v>
      </c>
      <c r="E4027" s="126"/>
      <c r="F4027" s="126"/>
      <c r="G4027" s="126"/>
      <c r="H4027" s="126"/>
      <c r="I4027" s="126"/>
      <c r="J4027" s="136" t="s">
        <v>79</v>
      </c>
      <c r="K4027" s="100" t="s">
        <v>23</v>
      </c>
      <c r="L4027" s="93" t="s">
        <v>60</v>
      </c>
      <c r="M4027" s="111" t="s">
        <v>191</v>
      </c>
      <c r="N4027" s="101">
        <v>600</v>
      </c>
      <c r="O4027" s="101">
        <v>3</v>
      </c>
      <c r="P4027" s="101">
        <v>25</v>
      </c>
      <c r="Q4027" s="101">
        <v>110</v>
      </c>
      <c r="R4027" s="102"/>
      <c r="S4027" s="126" t="s">
        <v>73</v>
      </c>
      <c r="T4027" s="126">
        <v>3</v>
      </c>
      <c r="U4027" s="126">
        <v>25</v>
      </c>
      <c r="V4027" s="126">
        <v>41</v>
      </c>
      <c r="W4027" s="126">
        <v>40</v>
      </c>
      <c r="X4027" s="126">
        <v>5288.35</v>
      </c>
      <c r="Y4027" s="126" t="s">
        <v>74</v>
      </c>
      <c r="Z4027" s="126"/>
      <c r="AA4027" s="133" t="s">
        <v>85</v>
      </c>
      <c r="AE4027" t="str">
        <f>IF(P4027&gt;U4027,"XXXX","")</f>
        <v/>
      </c>
    </row>
    <row r="4028" spans="1:31" x14ac:dyDescent="0.2">
      <c r="A4028" s="140"/>
      <c r="B4028" s="127"/>
      <c r="C4028" s="127"/>
      <c r="D4028" s="144"/>
      <c r="E4028" s="127"/>
      <c r="F4028" s="127"/>
      <c r="G4028" s="127"/>
      <c r="H4028" s="127"/>
      <c r="I4028" s="127"/>
      <c r="J4028" s="137"/>
      <c r="K4028" s="103" t="s">
        <v>13</v>
      </c>
      <c r="L4028" s="104" t="s">
        <v>60</v>
      </c>
      <c r="M4028" s="112" t="s">
        <v>67</v>
      </c>
      <c r="N4028" s="105">
        <v>600</v>
      </c>
      <c r="O4028" s="105">
        <v>3</v>
      </c>
      <c r="P4028" s="105">
        <v>5</v>
      </c>
      <c r="Q4028" s="105">
        <v>90</v>
      </c>
      <c r="R4028" s="106">
        <v>50</v>
      </c>
      <c r="S4028" s="127"/>
      <c r="T4028" s="127"/>
      <c r="U4028" s="127"/>
      <c r="V4028" s="127"/>
      <c r="W4028" s="127"/>
      <c r="X4028" s="127"/>
      <c r="Y4028" s="127"/>
      <c r="Z4028" s="127"/>
      <c r="AA4028" s="134"/>
    </row>
    <row r="4029" spans="1:31" ht="13.5" thickBot="1" x14ac:dyDescent="0.25">
      <c r="A4029" s="141"/>
      <c r="B4029" s="128"/>
      <c r="C4029" s="128"/>
      <c r="D4029" s="145"/>
      <c r="E4029" s="128"/>
      <c r="F4029" s="128"/>
      <c r="G4029" s="128"/>
      <c r="H4029" s="128"/>
      <c r="I4029" s="128"/>
      <c r="J4029" s="138"/>
      <c r="K4029" s="107" t="s">
        <v>14</v>
      </c>
      <c r="L4029" s="108" t="s">
        <v>60</v>
      </c>
      <c r="M4029" s="113" t="s">
        <v>186</v>
      </c>
      <c r="N4029" s="109">
        <v>600</v>
      </c>
      <c r="O4029" s="109">
        <v>3</v>
      </c>
      <c r="P4029" s="109">
        <v>5</v>
      </c>
      <c r="Q4029" s="109" t="s">
        <v>201</v>
      </c>
      <c r="R4029" s="110"/>
      <c r="S4029" s="128"/>
      <c r="T4029" s="128"/>
      <c r="U4029" s="128"/>
      <c r="V4029" s="128"/>
      <c r="W4029" s="128"/>
      <c r="X4029" s="128"/>
      <c r="Y4029" s="128"/>
      <c r="Z4029" s="128"/>
      <c r="AA4029" s="135"/>
    </row>
    <row r="4030" spans="1:31" x14ac:dyDescent="0.2">
      <c r="A4030" s="139" t="s">
        <v>1561</v>
      </c>
      <c r="B4030" s="126" t="s">
        <v>76</v>
      </c>
      <c r="C4030" s="142">
        <v>43666</v>
      </c>
      <c r="D4030" s="143" t="s">
        <v>78</v>
      </c>
      <c r="E4030" s="126"/>
      <c r="F4030" s="126"/>
      <c r="G4030" s="126"/>
      <c r="H4030" s="126"/>
      <c r="I4030" s="126"/>
      <c r="J4030" s="136" t="s">
        <v>79</v>
      </c>
      <c r="K4030" s="100" t="s">
        <v>23</v>
      </c>
      <c r="L4030" s="93" t="s">
        <v>60</v>
      </c>
      <c r="M4030" s="111" t="s">
        <v>191</v>
      </c>
      <c r="N4030" s="101">
        <v>600</v>
      </c>
      <c r="O4030" s="101">
        <v>3</v>
      </c>
      <c r="P4030" s="101">
        <v>25</v>
      </c>
      <c r="Q4030" s="101">
        <v>125</v>
      </c>
      <c r="R4030" s="102"/>
      <c r="S4030" s="126" t="s">
        <v>73</v>
      </c>
      <c r="T4030" s="126">
        <v>3</v>
      </c>
      <c r="U4030" s="126">
        <v>25</v>
      </c>
      <c r="V4030" s="126">
        <v>41</v>
      </c>
      <c r="W4030" s="126">
        <v>40</v>
      </c>
      <c r="X4030" s="126">
        <v>5288.35</v>
      </c>
      <c r="Y4030" s="126" t="s">
        <v>74</v>
      </c>
      <c r="Z4030" s="126"/>
      <c r="AA4030" s="133" t="s">
        <v>85</v>
      </c>
      <c r="AE4030" t="str">
        <f>IF(P4030&gt;U4030,"XXXX","")</f>
        <v/>
      </c>
    </row>
    <row r="4031" spans="1:31" x14ac:dyDescent="0.2">
      <c r="A4031" s="140"/>
      <c r="B4031" s="127"/>
      <c r="C4031" s="127"/>
      <c r="D4031" s="144"/>
      <c r="E4031" s="127"/>
      <c r="F4031" s="127"/>
      <c r="G4031" s="127"/>
      <c r="H4031" s="127"/>
      <c r="I4031" s="127"/>
      <c r="J4031" s="137"/>
      <c r="K4031" s="103" t="s">
        <v>13</v>
      </c>
      <c r="L4031" s="104" t="s">
        <v>60</v>
      </c>
      <c r="M4031" s="112" t="s">
        <v>67</v>
      </c>
      <c r="N4031" s="105">
        <v>600</v>
      </c>
      <c r="O4031" s="105">
        <v>3</v>
      </c>
      <c r="P4031" s="105">
        <v>5</v>
      </c>
      <c r="Q4031" s="105">
        <v>90</v>
      </c>
      <c r="R4031" s="106">
        <v>50</v>
      </c>
      <c r="S4031" s="127"/>
      <c r="T4031" s="127"/>
      <c r="U4031" s="127"/>
      <c r="V4031" s="127"/>
      <c r="W4031" s="127"/>
      <c r="X4031" s="127"/>
      <c r="Y4031" s="127"/>
      <c r="Z4031" s="127"/>
      <c r="AA4031" s="134"/>
    </row>
    <row r="4032" spans="1:31" ht="13.5" thickBot="1" x14ac:dyDescent="0.25">
      <c r="A4032" s="141"/>
      <c r="B4032" s="128"/>
      <c r="C4032" s="128"/>
      <c r="D4032" s="145"/>
      <c r="E4032" s="128"/>
      <c r="F4032" s="128"/>
      <c r="G4032" s="128"/>
      <c r="H4032" s="128"/>
      <c r="I4032" s="128"/>
      <c r="J4032" s="138"/>
      <c r="K4032" s="107" t="s">
        <v>14</v>
      </c>
      <c r="L4032" s="108" t="s">
        <v>60</v>
      </c>
      <c r="M4032" s="113" t="s">
        <v>186</v>
      </c>
      <c r="N4032" s="109">
        <v>600</v>
      </c>
      <c r="O4032" s="109">
        <v>3</v>
      </c>
      <c r="P4032" s="109">
        <v>5</v>
      </c>
      <c r="Q4032" s="109" t="s">
        <v>201</v>
      </c>
      <c r="R4032" s="110"/>
      <c r="S4032" s="128"/>
      <c r="T4032" s="128"/>
      <c r="U4032" s="128"/>
      <c r="V4032" s="128"/>
      <c r="W4032" s="128"/>
      <c r="X4032" s="128"/>
      <c r="Y4032" s="128"/>
      <c r="Z4032" s="128"/>
      <c r="AA4032" s="135"/>
    </row>
    <row r="4033" spans="1:31" x14ac:dyDescent="0.2">
      <c r="A4033" s="139" t="s">
        <v>1562</v>
      </c>
      <c r="B4033" s="126" t="s">
        <v>76</v>
      </c>
      <c r="C4033" s="142">
        <v>43666</v>
      </c>
      <c r="D4033" s="143" t="s">
        <v>78</v>
      </c>
      <c r="E4033" s="126"/>
      <c r="F4033" s="126"/>
      <c r="G4033" s="126"/>
      <c r="H4033" s="126"/>
      <c r="I4033" s="126"/>
      <c r="J4033" s="136" t="s">
        <v>79</v>
      </c>
      <c r="K4033" s="100" t="s">
        <v>23</v>
      </c>
      <c r="L4033" s="93" t="s">
        <v>60</v>
      </c>
      <c r="M4033" s="111" t="s">
        <v>191</v>
      </c>
      <c r="N4033" s="101">
        <v>600</v>
      </c>
      <c r="O4033" s="101">
        <v>3</v>
      </c>
      <c r="P4033" s="101">
        <v>25</v>
      </c>
      <c r="Q4033" s="101">
        <v>70</v>
      </c>
      <c r="R4033" s="102"/>
      <c r="S4033" s="126" t="s">
        <v>73</v>
      </c>
      <c r="T4033" s="126">
        <v>3</v>
      </c>
      <c r="U4033" s="126">
        <v>25</v>
      </c>
      <c r="V4033" s="126">
        <v>52</v>
      </c>
      <c r="W4033" s="126">
        <v>50</v>
      </c>
      <c r="X4033" s="126">
        <v>5288.35</v>
      </c>
      <c r="Y4033" s="126" t="s">
        <v>74</v>
      </c>
      <c r="Z4033" s="126"/>
      <c r="AA4033" s="133" t="s">
        <v>85</v>
      </c>
      <c r="AE4033" t="str">
        <f>IF(P4033&gt;U4033,"XXXX","")</f>
        <v/>
      </c>
    </row>
    <row r="4034" spans="1:31" x14ac:dyDescent="0.2">
      <c r="A4034" s="140"/>
      <c r="B4034" s="127"/>
      <c r="C4034" s="127"/>
      <c r="D4034" s="144"/>
      <c r="E4034" s="127"/>
      <c r="F4034" s="127"/>
      <c r="G4034" s="127"/>
      <c r="H4034" s="127"/>
      <c r="I4034" s="127"/>
      <c r="J4034" s="137"/>
      <c r="K4034" s="103" t="s">
        <v>13</v>
      </c>
      <c r="L4034" s="104" t="s">
        <v>60</v>
      </c>
      <c r="M4034" s="112" t="s">
        <v>67</v>
      </c>
      <c r="N4034" s="105">
        <v>600</v>
      </c>
      <c r="O4034" s="105">
        <v>3</v>
      </c>
      <c r="P4034" s="105">
        <v>5</v>
      </c>
      <c r="Q4034" s="105">
        <v>90</v>
      </c>
      <c r="R4034" s="106">
        <v>50</v>
      </c>
      <c r="S4034" s="127"/>
      <c r="T4034" s="127"/>
      <c r="U4034" s="127"/>
      <c r="V4034" s="127"/>
      <c r="W4034" s="127"/>
      <c r="X4034" s="127"/>
      <c r="Y4034" s="127"/>
      <c r="Z4034" s="127"/>
      <c r="AA4034" s="134"/>
    </row>
    <row r="4035" spans="1:31" ht="13.5" thickBot="1" x14ac:dyDescent="0.25">
      <c r="A4035" s="141"/>
      <c r="B4035" s="128"/>
      <c r="C4035" s="128"/>
      <c r="D4035" s="145"/>
      <c r="E4035" s="128"/>
      <c r="F4035" s="128"/>
      <c r="G4035" s="128"/>
      <c r="H4035" s="128"/>
      <c r="I4035" s="128"/>
      <c r="J4035" s="138"/>
      <c r="K4035" s="107" t="s">
        <v>14</v>
      </c>
      <c r="L4035" s="108" t="s">
        <v>60</v>
      </c>
      <c r="M4035" s="113" t="s">
        <v>186</v>
      </c>
      <c r="N4035" s="109">
        <v>600</v>
      </c>
      <c r="O4035" s="109">
        <v>3</v>
      </c>
      <c r="P4035" s="109">
        <v>5</v>
      </c>
      <c r="Q4035" s="109" t="s">
        <v>201</v>
      </c>
      <c r="R4035" s="110"/>
      <c r="S4035" s="128"/>
      <c r="T4035" s="128"/>
      <c r="U4035" s="128"/>
      <c r="V4035" s="128"/>
      <c r="W4035" s="128"/>
      <c r="X4035" s="128"/>
      <c r="Y4035" s="128"/>
      <c r="Z4035" s="128"/>
      <c r="AA4035" s="135"/>
    </row>
    <row r="4036" spans="1:31" x14ac:dyDescent="0.2">
      <c r="A4036" s="139" t="s">
        <v>1563</v>
      </c>
      <c r="B4036" s="126" t="s">
        <v>76</v>
      </c>
      <c r="C4036" s="142">
        <v>43666</v>
      </c>
      <c r="D4036" s="143" t="s">
        <v>78</v>
      </c>
      <c r="E4036" s="126"/>
      <c r="F4036" s="126"/>
      <c r="G4036" s="126"/>
      <c r="H4036" s="126"/>
      <c r="I4036" s="126"/>
      <c r="J4036" s="136" t="s">
        <v>79</v>
      </c>
      <c r="K4036" s="100" t="s">
        <v>23</v>
      </c>
      <c r="L4036" s="93" t="s">
        <v>60</v>
      </c>
      <c r="M4036" s="111" t="s">
        <v>191</v>
      </c>
      <c r="N4036" s="101">
        <v>600</v>
      </c>
      <c r="O4036" s="101">
        <v>3</v>
      </c>
      <c r="P4036" s="101">
        <v>25</v>
      </c>
      <c r="Q4036" s="101">
        <v>80</v>
      </c>
      <c r="R4036" s="102"/>
      <c r="S4036" s="126" t="s">
        <v>73</v>
      </c>
      <c r="T4036" s="126">
        <v>3</v>
      </c>
      <c r="U4036" s="126">
        <v>25</v>
      </c>
      <c r="V4036" s="126">
        <v>52</v>
      </c>
      <c r="W4036" s="126">
        <v>50</v>
      </c>
      <c r="X4036" s="126">
        <v>5288.35</v>
      </c>
      <c r="Y4036" s="126" t="s">
        <v>74</v>
      </c>
      <c r="Z4036" s="126"/>
      <c r="AA4036" s="133" t="s">
        <v>85</v>
      </c>
      <c r="AE4036" t="str">
        <f>IF(P4036&gt;U4036,"XXXX","")</f>
        <v/>
      </c>
    </row>
    <row r="4037" spans="1:31" x14ac:dyDescent="0.2">
      <c r="A4037" s="140"/>
      <c r="B4037" s="127"/>
      <c r="C4037" s="127"/>
      <c r="D4037" s="144"/>
      <c r="E4037" s="127"/>
      <c r="F4037" s="127"/>
      <c r="G4037" s="127"/>
      <c r="H4037" s="127"/>
      <c r="I4037" s="127"/>
      <c r="J4037" s="137"/>
      <c r="K4037" s="103" t="s">
        <v>13</v>
      </c>
      <c r="L4037" s="104" t="s">
        <v>60</v>
      </c>
      <c r="M4037" s="112" t="s">
        <v>67</v>
      </c>
      <c r="N4037" s="105">
        <v>600</v>
      </c>
      <c r="O4037" s="105">
        <v>3</v>
      </c>
      <c r="P4037" s="105">
        <v>5</v>
      </c>
      <c r="Q4037" s="105">
        <v>90</v>
      </c>
      <c r="R4037" s="106">
        <v>50</v>
      </c>
      <c r="S4037" s="127"/>
      <c r="T4037" s="127"/>
      <c r="U4037" s="127"/>
      <c r="V4037" s="127"/>
      <c r="W4037" s="127"/>
      <c r="X4037" s="127"/>
      <c r="Y4037" s="127"/>
      <c r="Z4037" s="127"/>
      <c r="AA4037" s="134"/>
    </row>
    <row r="4038" spans="1:31" ht="13.5" thickBot="1" x14ac:dyDescent="0.25">
      <c r="A4038" s="141"/>
      <c r="B4038" s="128"/>
      <c r="C4038" s="128"/>
      <c r="D4038" s="145"/>
      <c r="E4038" s="128"/>
      <c r="F4038" s="128"/>
      <c r="G4038" s="128"/>
      <c r="H4038" s="128"/>
      <c r="I4038" s="128"/>
      <c r="J4038" s="138"/>
      <c r="K4038" s="107" t="s">
        <v>14</v>
      </c>
      <c r="L4038" s="108" t="s">
        <v>60</v>
      </c>
      <c r="M4038" s="113" t="s">
        <v>186</v>
      </c>
      <c r="N4038" s="109">
        <v>600</v>
      </c>
      <c r="O4038" s="109">
        <v>3</v>
      </c>
      <c r="P4038" s="109">
        <v>5</v>
      </c>
      <c r="Q4038" s="109" t="s">
        <v>201</v>
      </c>
      <c r="R4038" s="110"/>
      <c r="S4038" s="128"/>
      <c r="T4038" s="128"/>
      <c r="U4038" s="128"/>
      <c r="V4038" s="128"/>
      <c r="W4038" s="128"/>
      <c r="X4038" s="128"/>
      <c r="Y4038" s="128"/>
      <c r="Z4038" s="128"/>
      <c r="AA4038" s="135"/>
    </row>
    <row r="4039" spans="1:31" x14ac:dyDescent="0.2">
      <c r="A4039" s="139" t="s">
        <v>1564</v>
      </c>
      <c r="B4039" s="126" t="s">
        <v>76</v>
      </c>
      <c r="C4039" s="142">
        <v>43666</v>
      </c>
      <c r="D4039" s="143" t="s">
        <v>78</v>
      </c>
      <c r="E4039" s="126"/>
      <c r="F4039" s="126"/>
      <c r="G4039" s="126"/>
      <c r="H4039" s="126"/>
      <c r="I4039" s="126"/>
      <c r="J4039" s="136" t="s">
        <v>79</v>
      </c>
      <c r="K4039" s="100" t="s">
        <v>23</v>
      </c>
      <c r="L4039" s="93" t="s">
        <v>60</v>
      </c>
      <c r="M4039" s="111" t="s">
        <v>191</v>
      </c>
      <c r="N4039" s="101">
        <v>600</v>
      </c>
      <c r="O4039" s="101">
        <v>3</v>
      </c>
      <c r="P4039" s="101">
        <v>25</v>
      </c>
      <c r="Q4039" s="101">
        <v>90</v>
      </c>
      <c r="R4039" s="102"/>
      <c r="S4039" s="126" t="s">
        <v>73</v>
      </c>
      <c r="T4039" s="126">
        <v>3</v>
      </c>
      <c r="U4039" s="126">
        <v>25</v>
      </c>
      <c r="V4039" s="126">
        <v>52</v>
      </c>
      <c r="W4039" s="126">
        <v>50</v>
      </c>
      <c r="X4039" s="126">
        <v>5288.35</v>
      </c>
      <c r="Y4039" s="126" t="s">
        <v>74</v>
      </c>
      <c r="Z4039" s="126"/>
      <c r="AA4039" s="133" t="s">
        <v>85</v>
      </c>
      <c r="AE4039" t="str">
        <f>IF(P4039&gt;U4039,"XXXX","")</f>
        <v/>
      </c>
    </row>
    <row r="4040" spans="1:31" x14ac:dyDescent="0.2">
      <c r="A4040" s="140"/>
      <c r="B4040" s="127"/>
      <c r="C4040" s="127"/>
      <c r="D4040" s="144"/>
      <c r="E4040" s="127"/>
      <c r="F4040" s="127"/>
      <c r="G4040" s="127"/>
      <c r="H4040" s="127"/>
      <c r="I4040" s="127"/>
      <c r="J4040" s="137"/>
      <c r="K4040" s="103" t="s">
        <v>13</v>
      </c>
      <c r="L4040" s="104" t="s">
        <v>60</v>
      </c>
      <c r="M4040" s="112" t="s">
        <v>67</v>
      </c>
      <c r="N4040" s="105">
        <v>600</v>
      </c>
      <c r="O4040" s="105">
        <v>3</v>
      </c>
      <c r="P4040" s="105">
        <v>5</v>
      </c>
      <c r="Q4040" s="105">
        <v>90</v>
      </c>
      <c r="R4040" s="106">
        <v>50</v>
      </c>
      <c r="S4040" s="127"/>
      <c r="T4040" s="127"/>
      <c r="U4040" s="127"/>
      <c r="V4040" s="127"/>
      <c r="W4040" s="127"/>
      <c r="X4040" s="127"/>
      <c r="Y4040" s="127"/>
      <c r="Z4040" s="127"/>
      <c r="AA4040" s="134"/>
    </row>
    <row r="4041" spans="1:31" ht="13.5" thickBot="1" x14ac:dyDescent="0.25">
      <c r="A4041" s="141"/>
      <c r="B4041" s="128"/>
      <c r="C4041" s="128"/>
      <c r="D4041" s="145"/>
      <c r="E4041" s="128"/>
      <c r="F4041" s="128"/>
      <c r="G4041" s="128"/>
      <c r="H4041" s="128"/>
      <c r="I4041" s="128"/>
      <c r="J4041" s="138"/>
      <c r="K4041" s="107" t="s">
        <v>14</v>
      </c>
      <c r="L4041" s="108" t="s">
        <v>60</v>
      </c>
      <c r="M4041" s="113" t="s">
        <v>186</v>
      </c>
      <c r="N4041" s="109">
        <v>600</v>
      </c>
      <c r="O4041" s="109">
        <v>3</v>
      </c>
      <c r="P4041" s="109">
        <v>5</v>
      </c>
      <c r="Q4041" s="109" t="s">
        <v>201</v>
      </c>
      <c r="R4041" s="110"/>
      <c r="S4041" s="128"/>
      <c r="T4041" s="128"/>
      <c r="U4041" s="128"/>
      <c r="V4041" s="128"/>
      <c r="W4041" s="128"/>
      <c r="X4041" s="128"/>
      <c r="Y4041" s="128"/>
      <c r="Z4041" s="128"/>
      <c r="AA4041" s="135"/>
    </row>
    <row r="4042" spans="1:31" x14ac:dyDescent="0.2">
      <c r="A4042" s="139" t="s">
        <v>1565</v>
      </c>
      <c r="B4042" s="126" t="s">
        <v>76</v>
      </c>
      <c r="C4042" s="142">
        <v>43666</v>
      </c>
      <c r="D4042" s="143" t="s">
        <v>78</v>
      </c>
      <c r="E4042" s="126"/>
      <c r="F4042" s="126"/>
      <c r="G4042" s="126"/>
      <c r="H4042" s="126"/>
      <c r="I4042" s="126"/>
      <c r="J4042" s="136" t="s">
        <v>79</v>
      </c>
      <c r="K4042" s="100" t="s">
        <v>23</v>
      </c>
      <c r="L4042" s="93" t="s">
        <v>60</v>
      </c>
      <c r="M4042" s="111" t="s">
        <v>191</v>
      </c>
      <c r="N4042" s="101">
        <v>600</v>
      </c>
      <c r="O4042" s="101">
        <v>3</v>
      </c>
      <c r="P4042" s="101">
        <v>25</v>
      </c>
      <c r="Q4042" s="101">
        <v>100</v>
      </c>
      <c r="R4042" s="102"/>
      <c r="S4042" s="126" t="s">
        <v>73</v>
      </c>
      <c r="T4042" s="126">
        <v>3</v>
      </c>
      <c r="U4042" s="126">
        <v>25</v>
      </c>
      <c r="V4042" s="126">
        <v>52</v>
      </c>
      <c r="W4042" s="126">
        <v>50</v>
      </c>
      <c r="X4042" s="126">
        <v>5288.35</v>
      </c>
      <c r="Y4042" s="126" t="s">
        <v>74</v>
      </c>
      <c r="Z4042" s="126"/>
      <c r="AA4042" s="133" t="s">
        <v>85</v>
      </c>
      <c r="AE4042" t="str">
        <f>IF(P4042&gt;U4042,"XXXX","")</f>
        <v/>
      </c>
    </row>
    <row r="4043" spans="1:31" x14ac:dyDescent="0.2">
      <c r="A4043" s="140"/>
      <c r="B4043" s="127"/>
      <c r="C4043" s="127"/>
      <c r="D4043" s="144"/>
      <c r="E4043" s="127"/>
      <c r="F4043" s="127"/>
      <c r="G4043" s="127"/>
      <c r="H4043" s="127"/>
      <c r="I4043" s="127"/>
      <c r="J4043" s="137"/>
      <c r="K4043" s="103" t="s">
        <v>13</v>
      </c>
      <c r="L4043" s="104" t="s">
        <v>60</v>
      </c>
      <c r="M4043" s="112" t="s">
        <v>67</v>
      </c>
      <c r="N4043" s="105">
        <v>600</v>
      </c>
      <c r="O4043" s="105">
        <v>3</v>
      </c>
      <c r="P4043" s="105">
        <v>5</v>
      </c>
      <c r="Q4043" s="105">
        <v>90</v>
      </c>
      <c r="R4043" s="106">
        <v>50</v>
      </c>
      <c r="S4043" s="127"/>
      <c r="T4043" s="127"/>
      <c r="U4043" s="127"/>
      <c r="V4043" s="127"/>
      <c r="W4043" s="127"/>
      <c r="X4043" s="127"/>
      <c r="Y4043" s="127"/>
      <c r="Z4043" s="127"/>
      <c r="AA4043" s="134"/>
    </row>
    <row r="4044" spans="1:31" ht="13.5" thickBot="1" x14ac:dyDescent="0.25">
      <c r="A4044" s="141"/>
      <c r="B4044" s="128"/>
      <c r="C4044" s="128"/>
      <c r="D4044" s="145"/>
      <c r="E4044" s="128"/>
      <c r="F4044" s="128"/>
      <c r="G4044" s="128"/>
      <c r="H4044" s="128"/>
      <c r="I4044" s="128"/>
      <c r="J4044" s="138"/>
      <c r="K4044" s="107" t="s">
        <v>14</v>
      </c>
      <c r="L4044" s="108" t="s">
        <v>60</v>
      </c>
      <c r="M4044" s="113" t="s">
        <v>186</v>
      </c>
      <c r="N4044" s="109">
        <v>600</v>
      </c>
      <c r="O4044" s="109">
        <v>3</v>
      </c>
      <c r="P4044" s="109">
        <v>5</v>
      </c>
      <c r="Q4044" s="109" t="s">
        <v>201</v>
      </c>
      <c r="R4044" s="110"/>
      <c r="S4044" s="128"/>
      <c r="T4044" s="128"/>
      <c r="U4044" s="128"/>
      <c r="V4044" s="128"/>
      <c r="W4044" s="128"/>
      <c r="X4044" s="128"/>
      <c r="Y4044" s="128"/>
      <c r="Z4044" s="128"/>
      <c r="AA4044" s="135"/>
    </row>
    <row r="4045" spans="1:31" x14ac:dyDescent="0.2">
      <c r="A4045" s="139" t="s">
        <v>1566</v>
      </c>
      <c r="B4045" s="126" t="s">
        <v>76</v>
      </c>
      <c r="C4045" s="142">
        <v>43666</v>
      </c>
      <c r="D4045" s="143" t="s">
        <v>78</v>
      </c>
      <c r="E4045" s="126"/>
      <c r="F4045" s="126"/>
      <c r="G4045" s="126"/>
      <c r="H4045" s="126"/>
      <c r="I4045" s="126"/>
      <c r="J4045" s="136" t="s">
        <v>79</v>
      </c>
      <c r="K4045" s="100" t="s">
        <v>23</v>
      </c>
      <c r="L4045" s="93" t="s">
        <v>60</v>
      </c>
      <c r="M4045" s="111" t="s">
        <v>191</v>
      </c>
      <c r="N4045" s="101">
        <v>600</v>
      </c>
      <c r="O4045" s="101">
        <v>3</v>
      </c>
      <c r="P4045" s="101">
        <v>25</v>
      </c>
      <c r="Q4045" s="101">
        <v>110</v>
      </c>
      <c r="R4045" s="102"/>
      <c r="S4045" s="126" t="s">
        <v>73</v>
      </c>
      <c r="T4045" s="126">
        <v>3</v>
      </c>
      <c r="U4045" s="126">
        <v>25</v>
      </c>
      <c r="V4045" s="126">
        <v>52</v>
      </c>
      <c r="W4045" s="126">
        <v>50</v>
      </c>
      <c r="X4045" s="126">
        <v>5288.35</v>
      </c>
      <c r="Y4045" s="126" t="s">
        <v>74</v>
      </c>
      <c r="Z4045" s="126"/>
      <c r="AA4045" s="133" t="s">
        <v>85</v>
      </c>
      <c r="AE4045" t="str">
        <f>IF(P4045&gt;U4045,"XXXX","")</f>
        <v/>
      </c>
    </row>
    <row r="4046" spans="1:31" x14ac:dyDescent="0.2">
      <c r="A4046" s="140"/>
      <c r="B4046" s="127"/>
      <c r="C4046" s="127"/>
      <c r="D4046" s="144"/>
      <c r="E4046" s="127"/>
      <c r="F4046" s="127"/>
      <c r="G4046" s="127"/>
      <c r="H4046" s="127"/>
      <c r="I4046" s="127"/>
      <c r="J4046" s="137"/>
      <c r="K4046" s="103" t="s">
        <v>13</v>
      </c>
      <c r="L4046" s="104" t="s">
        <v>60</v>
      </c>
      <c r="M4046" s="112" t="s">
        <v>67</v>
      </c>
      <c r="N4046" s="105">
        <v>600</v>
      </c>
      <c r="O4046" s="105">
        <v>3</v>
      </c>
      <c r="P4046" s="105">
        <v>5</v>
      </c>
      <c r="Q4046" s="105">
        <v>90</v>
      </c>
      <c r="R4046" s="106">
        <v>50</v>
      </c>
      <c r="S4046" s="127"/>
      <c r="T4046" s="127"/>
      <c r="U4046" s="127"/>
      <c r="V4046" s="127"/>
      <c r="W4046" s="127"/>
      <c r="X4046" s="127"/>
      <c r="Y4046" s="127"/>
      <c r="Z4046" s="127"/>
      <c r="AA4046" s="134"/>
    </row>
    <row r="4047" spans="1:31" ht="13.5" thickBot="1" x14ac:dyDescent="0.25">
      <c r="A4047" s="141"/>
      <c r="B4047" s="128"/>
      <c r="C4047" s="128"/>
      <c r="D4047" s="145"/>
      <c r="E4047" s="128"/>
      <c r="F4047" s="128"/>
      <c r="G4047" s="128"/>
      <c r="H4047" s="128"/>
      <c r="I4047" s="128"/>
      <c r="J4047" s="138"/>
      <c r="K4047" s="107" t="s">
        <v>14</v>
      </c>
      <c r="L4047" s="108" t="s">
        <v>60</v>
      </c>
      <c r="M4047" s="113" t="s">
        <v>186</v>
      </c>
      <c r="N4047" s="109">
        <v>600</v>
      </c>
      <c r="O4047" s="109">
        <v>3</v>
      </c>
      <c r="P4047" s="109">
        <v>5</v>
      </c>
      <c r="Q4047" s="109" t="s">
        <v>201</v>
      </c>
      <c r="R4047" s="110"/>
      <c r="S4047" s="128"/>
      <c r="T4047" s="128"/>
      <c r="U4047" s="128"/>
      <c r="V4047" s="128"/>
      <c r="W4047" s="128"/>
      <c r="X4047" s="128"/>
      <c r="Y4047" s="128"/>
      <c r="Z4047" s="128"/>
      <c r="AA4047" s="135"/>
    </row>
    <row r="4048" spans="1:31" x14ac:dyDescent="0.2">
      <c r="A4048" s="139" t="s">
        <v>1567</v>
      </c>
      <c r="B4048" s="126" t="s">
        <v>76</v>
      </c>
      <c r="C4048" s="142">
        <v>43666</v>
      </c>
      <c r="D4048" s="143" t="s">
        <v>78</v>
      </c>
      <c r="E4048" s="126"/>
      <c r="F4048" s="126"/>
      <c r="G4048" s="126"/>
      <c r="H4048" s="126"/>
      <c r="I4048" s="126"/>
      <c r="J4048" s="136" t="s">
        <v>79</v>
      </c>
      <c r="K4048" s="100" t="s">
        <v>23</v>
      </c>
      <c r="L4048" s="93" t="s">
        <v>60</v>
      </c>
      <c r="M4048" s="111" t="s">
        <v>191</v>
      </c>
      <c r="N4048" s="101">
        <v>600</v>
      </c>
      <c r="O4048" s="101">
        <v>3</v>
      </c>
      <c r="P4048" s="101">
        <v>25</v>
      </c>
      <c r="Q4048" s="101">
        <v>125</v>
      </c>
      <c r="R4048" s="102"/>
      <c r="S4048" s="126" t="s">
        <v>73</v>
      </c>
      <c r="T4048" s="126">
        <v>3</v>
      </c>
      <c r="U4048" s="126">
        <v>25</v>
      </c>
      <c r="V4048" s="126">
        <v>52</v>
      </c>
      <c r="W4048" s="126">
        <v>50</v>
      </c>
      <c r="X4048" s="126">
        <v>5288.35</v>
      </c>
      <c r="Y4048" s="126" t="s">
        <v>74</v>
      </c>
      <c r="Z4048" s="126"/>
      <c r="AA4048" s="133" t="s">
        <v>85</v>
      </c>
      <c r="AE4048" t="str">
        <f>IF(P4048&gt;U4048,"XXXX","")</f>
        <v/>
      </c>
    </row>
    <row r="4049" spans="1:31" x14ac:dyDescent="0.2">
      <c r="A4049" s="140"/>
      <c r="B4049" s="127"/>
      <c r="C4049" s="127"/>
      <c r="D4049" s="144"/>
      <c r="E4049" s="127"/>
      <c r="F4049" s="127"/>
      <c r="G4049" s="127"/>
      <c r="H4049" s="127"/>
      <c r="I4049" s="127"/>
      <c r="J4049" s="137"/>
      <c r="K4049" s="103" t="s">
        <v>13</v>
      </c>
      <c r="L4049" s="104" t="s">
        <v>60</v>
      </c>
      <c r="M4049" s="112" t="s">
        <v>67</v>
      </c>
      <c r="N4049" s="105">
        <v>600</v>
      </c>
      <c r="O4049" s="105">
        <v>3</v>
      </c>
      <c r="P4049" s="105">
        <v>5</v>
      </c>
      <c r="Q4049" s="105">
        <v>90</v>
      </c>
      <c r="R4049" s="106">
        <v>50</v>
      </c>
      <c r="S4049" s="127"/>
      <c r="T4049" s="127"/>
      <c r="U4049" s="127"/>
      <c r="V4049" s="127"/>
      <c r="W4049" s="127"/>
      <c r="X4049" s="127"/>
      <c r="Y4049" s="127"/>
      <c r="Z4049" s="127"/>
      <c r="AA4049" s="134"/>
    </row>
    <row r="4050" spans="1:31" ht="13.5" thickBot="1" x14ac:dyDescent="0.25">
      <c r="A4050" s="141"/>
      <c r="B4050" s="128"/>
      <c r="C4050" s="128"/>
      <c r="D4050" s="145"/>
      <c r="E4050" s="128"/>
      <c r="F4050" s="128"/>
      <c r="G4050" s="128"/>
      <c r="H4050" s="128"/>
      <c r="I4050" s="128"/>
      <c r="J4050" s="138"/>
      <c r="K4050" s="107" t="s">
        <v>14</v>
      </c>
      <c r="L4050" s="108" t="s">
        <v>60</v>
      </c>
      <c r="M4050" s="113" t="s">
        <v>186</v>
      </c>
      <c r="N4050" s="109">
        <v>600</v>
      </c>
      <c r="O4050" s="109">
        <v>3</v>
      </c>
      <c r="P4050" s="109">
        <v>5</v>
      </c>
      <c r="Q4050" s="109" t="s">
        <v>201</v>
      </c>
      <c r="R4050" s="110"/>
      <c r="S4050" s="128"/>
      <c r="T4050" s="128"/>
      <c r="U4050" s="128"/>
      <c r="V4050" s="128"/>
      <c r="W4050" s="128"/>
      <c r="X4050" s="128"/>
      <c r="Y4050" s="128"/>
      <c r="Z4050" s="128"/>
      <c r="AA4050" s="135"/>
    </row>
    <row r="4051" spans="1:31" x14ac:dyDescent="0.2">
      <c r="A4051" s="139" t="s">
        <v>1568</v>
      </c>
      <c r="B4051" s="126" t="s">
        <v>76</v>
      </c>
      <c r="C4051" s="142">
        <v>43666</v>
      </c>
      <c r="D4051" s="143" t="s">
        <v>78</v>
      </c>
      <c r="E4051" s="126"/>
      <c r="F4051" s="126"/>
      <c r="G4051" s="126"/>
      <c r="H4051" s="126"/>
      <c r="I4051" s="126"/>
      <c r="J4051" s="136" t="s">
        <v>79</v>
      </c>
      <c r="K4051" s="100" t="s">
        <v>23</v>
      </c>
      <c r="L4051" s="93" t="s">
        <v>60</v>
      </c>
      <c r="M4051" s="111" t="s">
        <v>192</v>
      </c>
      <c r="N4051" s="101">
        <v>480</v>
      </c>
      <c r="O4051" s="101">
        <v>3</v>
      </c>
      <c r="P4051" s="101">
        <v>100</v>
      </c>
      <c r="Q4051" s="101">
        <v>50</v>
      </c>
      <c r="R4051" s="102"/>
      <c r="S4051" s="126" t="s">
        <v>72</v>
      </c>
      <c r="T4051" s="126">
        <v>3</v>
      </c>
      <c r="U4051" s="126">
        <v>100</v>
      </c>
      <c r="V4051" s="126">
        <v>40</v>
      </c>
      <c r="W4051" s="126">
        <v>30</v>
      </c>
      <c r="X4051" s="126">
        <v>5288.35</v>
      </c>
      <c r="Y4051" s="126" t="s">
        <v>74</v>
      </c>
      <c r="Z4051" s="126"/>
      <c r="AA4051" s="133" t="s">
        <v>85</v>
      </c>
      <c r="AE4051" t="str">
        <f>IF(P4051&gt;U4051,"XXXX","")</f>
        <v/>
      </c>
    </row>
    <row r="4052" spans="1:31" x14ac:dyDescent="0.2">
      <c r="A4052" s="140"/>
      <c r="B4052" s="127"/>
      <c r="C4052" s="127"/>
      <c r="D4052" s="144"/>
      <c r="E4052" s="127"/>
      <c r="F4052" s="127"/>
      <c r="G4052" s="127"/>
      <c r="H4052" s="127"/>
      <c r="I4052" s="127"/>
      <c r="J4052" s="137"/>
      <c r="K4052" s="103" t="s">
        <v>13</v>
      </c>
      <c r="L4052" s="104" t="s">
        <v>60</v>
      </c>
      <c r="M4052" s="112" t="s">
        <v>67</v>
      </c>
      <c r="N4052" s="105">
        <v>480</v>
      </c>
      <c r="O4052" s="105">
        <v>3</v>
      </c>
      <c r="P4052" s="105">
        <v>5</v>
      </c>
      <c r="Q4052" s="105">
        <v>90</v>
      </c>
      <c r="R4052" s="106">
        <v>50</v>
      </c>
      <c r="S4052" s="127"/>
      <c r="T4052" s="127"/>
      <c r="U4052" s="127"/>
      <c r="V4052" s="127"/>
      <c r="W4052" s="127"/>
      <c r="X4052" s="127"/>
      <c r="Y4052" s="127"/>
      <c r="Z4052" s="127"/>
      <c r="AA4052" s="134"/>
    </row>
    <row r="4053" spans="1:31" ht="13.5" thickBot="1" x14ac:dyDescent="0.25">
      <c r="A4053" s="141"/>
      <c r="B4053" s="128"/>
      <c r="C4053" s="128"/>
      <c r="D4053" s="145"/>
      <c r="E4053" s="128"/>
      <c r="F4053" s="128"/>
      <c r="G4053" s="128"/>
      <c r="H4053" s="128"/>
      <c r="I4053" s="128"/>
      <c r="J4053" s="138"/>
      <c r="K4053" s="107" t="s">
        <v>14</v>
      </c>
      <c r="L4053" s="108" t="s">
        <v>60</v>
      </c>
      <c r="M4053" s="113" t="s">
        <v>186</v>
      </c>
      <c r="N4053" s="109">
        <v>480</v>
      </c>
      <c r="O4053" s="109">
        <v>3</v>
      </c>
      <c r="P4053" s="109">
        <v>5</v>
      </c>
      <c r="Q4053" s="109" t="s">
        <v>201</v>
      </c>
      <c r="R4053" s="110"/>
      <c r="S4053" s="128"/>
      <c r="T4053" s="128"/>
      <c r="U4053" s="128"/>
      <c r="V4053" s="128"/>
      <c r="W4053" s="128"/>
      <c r="X4053" s="128"/>
      <c r="Y4053" s="128"/>
      <c r="Z4053" s="128"/>
      <c r="AA4053" s="135"/>
    </row>
    <row r="4054" spans="1:31" x14ac:dyDescent="0.2">
      <c r="A4054" s="139" t="s">
        <v>1569</v>
      </c>
      <c r="B4054" s="126" t="s">
        <v>76</v>
      </c>
      <c r="C4054" s="142">
        <v>43666</v>
      </c>
      <c r="D4054" s="143" t="s">
        <v>78</v>
      </c>
      <c r="E4054" s="126"/>
      <c r="F4054" s="126"/>
      <c r="G4054" s="126"/>
      <c r="H4054" s="126"/>
      <c r="I4054" s="126"/>
      <c r="J4054" s="136" t="s">
        <v>79</v>
      </c>
      <c r="K4054" s="100" t="s">
        <v>23</v>
      </c>
      <c r="L4054" s="93" t="s">
        <v>60</v>
      </c>
      <c r="M4054" s="111" t="s">
        <v>192</v>
      </c>
      <c r="N4054" s="101">
        <v>480</v>
      </c>
      <c r="O4054" s="101">
        <v>3</v>
      </c>
      <c r="P4054" s="101">
        <v>100</v>
      </c>
      <c r="Q4054" s="101">
        <v>60</v>
      </c>
      <c r="R4054" s="102"/>
      <c r="S4054" s="126" t="s">
        <v>72</v>
      </c>
      <c r="T4054" s="126">
        <v>3</v>
      </c>
      <c r="U4054" s="126">
        <v>100</v>
      </c>
      <c r="V4054" s="126">
        <v>40</v>
      </c>
      <c r="W4054" s="126">
        <v>30</v>
      </c>
      <c r="X4054" s="126">
        <v>5288.35</v>
      </c>
      <c r="Y4054" s="126" t="s">
        <v>74</v>
      </c>
      <c r="Z4054" s="126"/>
      <c r="AA4054" s="133" t="s">
        <v>85</v>
      </c>
      <c r="AE4054" t="str">
        <f>IF(P4054&gt;U4054,"XXXX","")</f>
        <v/>
      </c>
    </row>
    <row r="4055" spans="1:31" x14ac:dyDescent="0.2">
      <c r="A4055" s="140"/>
      <c r="B4055" s="127"/>
      <c r="C4055" s="127"/>
      <c r="D4055" s="144"/>
      <c r="E4055" s="127"/>
      <c r="F4055" s="127"/>
      <c r="G4055" s="127"/>
      <c r="H4055" s="127"/>
      <c r="I4055" s="127"/>
      <c r="J4055" s="137"/>
      <c r="K4055" s="103" t="s">
        <v>13</v>
      </c>
      <c r="L4055" s="104" t="s">
        <v>60</v>
      </c>
      <c r="M4055" s="112" t="s">
        <v>67</v>
      </c>
      <c r="N4055" s="105">
        <v>480</v>
      </c>
      <c r="O4055" s="105">
        <v>3</v>
      </c>
      <c r="P4055" s="105">
        <v>5</v>
      </c>
      <c r="Q4055" s="105">
        <v>90</v>
      </c>
      <c r="R4055" s="106">
        <v>50</v>
      </c>
      <c r="S4055" s="127"/>
      <c r="T4055" s="127"/>
      <c r="U4055" s="127"/>
      <c r="V4055" s="127"/>
      <c r="W4055" s="127"/>
      <c r="X4055" s="127"/>
      <c r="Y4055" s="127"/>
      <c r="Z4055" s="127"/>
      <c r="AA4055" s="134"/>
    </row>
    <row r="4056" spans="1:31" ht="13.5" thickBot="1" x14ac:dyDescent="0.25">
      <c r="A4056" s="141"/>
      <c r="B4056" s="128"/>
      <c r="C4056" s="128"/>
      <c r="D4056" s="145"/>
      <c r="E4056" s="128"/>
      <c r="F4056" s="128"/>
      <c r="G4056" s="128"/>
      <c r="H4056" s="128"/>
      <c r="I4056" s="128"/>
      <c r="J4056" s="138"/>
      <c r="K4056" s="107" t="s">
        <v>14</v>
      </c>
      <c r="L4056" s="108" t="s">
        <v>60</v>
      </c>
      <c r="M4056" s="113" t="s">
        <v>186</v>
      </c>
      <c r="N4056" s="109">
        <v>480</v>
      </c>
      <c r="O4056" s="109">
        <v>3</v>
      </c>
      <c r="P4056" s="109">
        <v>5</v>
      </c>
      <c r="Q4056" s="109" t="s">
        <v>201</v>
      </c>
      <c r="R4056" s="110"/>
      <c r="S4056" s="128"/>
      <c r="T4056" s="128"/>
      <c r="U4056" s="128"/>
      <c r="V4056" s="128"/>
      <c r="W4056" s="128"/>
      <c r="X4056" s="128"/>
      <c r="Y4056" s="128"/>
      <c r="Z4056" s="128"/>
      <c r="AA4056" s="135"/>
    </row>
    <row r="4057" spans="1:31" x14ac:dyDescent="0.2">
      <c r="A4057" s="139" t="s">
        <v>1570</v>
      </c>
      <c r="B4057" s="126" t="s">
        <v>76</v>
      </c>
      <c r="C4057" s="142">
        <v>43666</v>
      </c>
      <c r="D4057" s="143" t="s">
        <v>78</v>
      </c>
      <c r="E4057" s="126"/>
      <c r="F4057" s="126"/>
      <c r="G4057" s="126"/>
      <c r="H4057" s="126"/>
      <c r="I4057" s="126"/>
      <c r="J4057" s="136" t="s">
        <v>79</v>
      </c>
      <c r="K4057" s="100" t="s">
        <v>23</v>
      </c>
      <c r="L4057" s="93" t="s">
        <v>60</v>
      </c>
      <c r="M4057" s="111" t="s">
        <v>192</v>
      </c>
      <c r="N4057" s="101">
        <v>480</v>
      </c>
      <c r="O4057" s="101">
        <v>3</v>
      </c>
      <c r="P4057" s="101">
        <v>100</v>
      </c>
      <c r="Q4057" s="101">
        <v>70</v>
      </c>
      <c r="R4057" s="102"/>
      <c r="S4057" s="126" t="s">
        <v>72</v>
      </c>
      <c r="T4057" s="126">
        <v>3</v>
      </c>
      <c r="U4057" s="126">
        <v>100</v>
      </c>
      <c r="V4057" s="126">
        <v>40</v>
      </c>
      <c r="W4057" s="126">
        <v>30</v>
      </c>
      <c r="X4057" s="126">
        <v>5288.35</v>
      </c>
      <c r="Y4057" s="126" t="s">
        <v>74</v>
      </c>
      <c r="Z4057" s="126"/>
      <c r="AA4057" s="133" t="s">
        <v>85</v>
      </c>
      <c r="AE4057" t="str">
        <f>IF(P4057&gt;U4057,"XXXX","")</f>
        <v/>
      </c>
    </row>
    <row r="4058" spans="1:31" x14ac:dyDescent="0.2">
      <c r="A4058" s="140"/>
      <c r="B4058" s="127"/>
      <c r="C4058" s="127"/>
      <c r="D4058" s="144"/>
      <c r="E4058" s="127"/>
      <c r="F4058" s="127"/>
      <c r="G4058" s="127"/>
      <c r="H4058" s="127"/>
      <c r="I4058" s="127"/>
      <c r="J4058" s="137"/>
      <c r="K4058" s="103" t="s">
        <v>13</v>
      </c>
      <c r="L4058" s="104" t="s">
        <v>60</v>
      </c>
      <c r="M4058" s="112" t="s">
        <v>67</v>
      </c>
      <c r="N4058" s="105">
        <v>480</v>
      </c>
      <c r="O4058" s="105">
        <v>3</v>
      </c>
      <c r="P4058" s="105">
        <v>5</v>
      </c>
      <c r="Q4058" s="105">
        <v>90</v>
      </c>
      <c r="R4058" s="106">
        <v>50</v>
      </c>
      <c r="S4058" s="127"/>
      <c r="T4058" s="127"/>
      <c r="U4058" s="127"/>
      <c r="V4058" s="127"/>
      <c r="W4058" s="127"/>
      <c r="X4058" s="127"/>
      <c r="Y4058" s="127"/>
      <c r="Z4058" s="127"/>
      <c r="AA4058" s="134"/>
    </row>
    <row r="4059" spans="1:31" ht="13.5" thickBot="1" x14ac:dyDescent="0.25">
      <c r="A4059" s="141"/>
      <c r="B4059" s="128"/>
      <c r="C4059" s="128"/>
      <c r="D4059" s="145"/>
      <c r="E4059" s="128"/>
      <c r="F4059" s="128"/>
      <c r="G4059" s="128"/>
      <c r="H4059" s="128"/>
      <c r="I4059" s="128"/>
      <c r="J4059" s="138"/>
      <c r="K4059" s="107" t="s">
        <v>14</v>
      </c>
      <c r="L4059" s="108" t="s">
        <v>60</v>
      </c>
      <c r="M4059" s="113" t="s">
        <v>186</v>
      </c>
      <c r="N4059" s="109">
        <v>480</v>
      </c>
      <c r="O4059" s="109">
        <v>3</v>
      </c>
      <c r="P4059" s="109">
        <v>5</v>
      </c>
      <c r="Q4059" s="109" t="s">
        <v>201</v>
      </c>
      <c r="R4059" s="110"/>
      <c r="S4059" s="128"/>
      <c r="T4059" s="128"/>
      <c r="U4059" s="128"/>
      <c r="V4059" s="128"/>
      <c r="W4059" s="128"/>
      <c r="X4059" s="128"/>
      <c r="Y4059" s="128"/>
      <c r="Z4059" s="128"/>
      <c r="AA4059" s="135"/>
    </row>
    <row r="4060" spans="1:31" x14ac:dyDescent="0.2">
      <c r="A4060" s="139" t="s">
        <v>1571</v>
      </c>
      <c r="B4060" s="126" t="s">
        <v>76</v>
      </c>
      <c r="C4060" s="142">
        <v>43666</v>
      </c>
      <c r="D4060" s="143" t="s">
        <v>78</v>
      </c>
      <c r="E4060" s="126"/>
      <c r="F4060" s="126"/>
      <c r="G4060" s="126"/>
      <c r="H4060" s="126"/>
      <c r="I4060" s="126"/>
      <c r="J4060" s="136" t="s">
        <v>79</v>
      </c>
      <c r="K4060" s="100" t="s">
        <v>23</v>
      </c>
      <c r="L4060" s="93" t="s">
        <v>60</v>
      </c>
      <c r="M4060" s="111" t="s">
        <v>192</v>
      </c>
      <c r="N4060" s="101">
        <v>480</v>
      </c>
      <c r="O4060" s="101">
        <v>3</v>
      </c>
      <c r="P4060" s="101">
        <v>100</v>
      </c>
      <c r="Q4060" s="101">
        <v>80</v>
      </c>
      <c r="R4060" s="102"/>
      <c r="S4060" s="126" t="s">
        <v>72</v>
      </c>
      <c r="T4060" s="126">
        <v>3</v>
      </c>
      <c r="U4060" s="126">
        <v>100</v>
      </c>
      <c r="V4060" s="126">
        <v>40</v>
      </c>
      <c r="W4060" s="126">
        <v>30</v>
      </c>
      <c r="X4060" s="126">
        <v>5288.35</v>
      </c>
      <c r="Y4060" s="126" t="s">
        <v>74</v>
      </c>
      <c r="Z4060" s="126"/>
      <c r="AA4060" s="133" t="s">
        <v>85</v>
      </c>
      <c r="AE4060" t="str">
        <f>IF(P4060&gt;U4060,"XXXX","")</f>
        <v/>
      </c>
    </row>
    <row r="4061" spans="1:31" x14ac:dyDescent="0.2">
      <c r="A4061" s="140"/>
      <c r="B4061" s="127"/>
      <c r="C4061" s="127"/>
      <c r="D4061" s="144"/>
      <c r="E4061" s="127"/>
      <c r="F4061" s="127"/>
      <c r="G4061" s="127"/>
      <c r="H4061" s="127"/>
      <c r="I4061" s="127"/>
      <c r="J4061" s="137"/>
      <c r="K4061" s="103" t="s">
        <v>13</v>
      </c>
      <c r="L4061" s="104" t="s">
        <v>60</v>
      </c>
      <c r="M4061" s="112" t="s">
        <v>67</v>
      </c>
      <c r="N4061" s="105">
        <v>480</v>
      </c>
      <c r="O4061" s="105">
        <v>3</v>
      </c>
      <c r="P4061" s="105">
        <v>5</v>
      </c>
      <c r="Q4061" s="105">
        <v>90</v>
      </c>
      <c r="R4061" s="106">
        <v>50</v>
      </c>
      <c r="S4061" s="127"/>
      <c r="T4061" s="127"/>
      <c r="U4061" s="127"/>
      <c r="V4061" s="127"/>
      <c r="W4061" s="127"/>
      <c r="X4061" s="127"/>
      <c r="Y4061" s="127"/>
      <c r="Z4061" s="127"/>
      <c r="AA4061" s="134"/>
    </row>
    <row r="4062" spans="1:31" ht="13.5" thickBot="1" x14ac:dyDescent="0.25">
      <c r="A4062" s="141"/>
      <c r="B4062" s="128"/>
      <c r="C4062" s="128"/>
      <c r="D4062" s="145"/>
      <c r="E4062" s="128"/>
      <c r="F4062" s="128"/>
      <c r="G4062" s="128"/>
      <c r="H4062" s="128"/>
      <c r="I4062" s="128"/>
      <c r="J4062" s="138"/>
      <c r="K4062" s="107" t="s">
        <v>14</v>
      </c>
      <c r="L4062" s="108" t="s">
        <v>60</v>
      </c>
      <c r="M4062" s="113" t="s">
        <v>186</v>
      </c>
      <c r="N4062" s="109">
        <v>480</v>
      </c>
      <c r="O4062" s="109">
        <v>3</v>
      </c>
      <c r="P4062" s="109">
        <v>5</v>
      </c>
      <c r="Q4062" s="109" t="s">
        <v>201</v>
      </c>
      <c r="R4062" s="110"/>
      <c r="S4062" s="128"/>
      <c r="T4062" s="128"/>
      <c r="U4062" s="128"/>
      <c r="V4062" s="128"/>
      <c r="W4062" s="128"/>
      <c r="X4062" s="128"/>
      <c r="Y4062" s="128"/>
      <c r="Z4062" s="128"/>
      <c r="AA4062" s="135"/>
    </row>
    <row r="4063" spans="1:31" x14ac:dyDescent="0.2">
      <c r="A4063" s="139" t="s">
        <v>1572</v>
      </c>
      <c r="B4063" s="126" t="s">
        <v>76</v>
      </c>
      <c r="C4063" s="142">
        <v>43666</v>
      </c>
      <c r="D4063" s="143" t="s">
        <v>78</v>
      </c>
      <c r="E4063" s="126"/>
      <c r="F4063" s="126"/>
      <c r="G4063" s="126"/>
      <c r="H4063" s="126"/>
      <c r="I4063" s="126"/>
      <c r="J4063" s="136" t="s">
        <v>79</v>
      </c>
      <c r="K4063" s="100" t="s">
        <v>23</v>
      </c>
      <c r="L4063" s="93" t="s">
        <v>60</v>
      </c>
      <c r="M4063" s="111" t="s">
        <v>192</v>
      </c>
      <c r="N4063" s="101">
        <v>480</v>
      </c>
      <c r="O4063" s="101">
        <v>3</v>
      </c>
      <c r="P4063" s="101">
        <v>100</v>
      </c>
      <c r="Q4063" s="101">
        <v>90</v>
      </c>
      <c r="R4063" s="102"/>
      <c r="S4063" s="126" t="s">
        <v>72</v>
      </c>
      <c r="T4063" s="126">
        <v>3</v>
      </c>
      <c r="U4063" s="126">
        <v>100</v>
      </c>
      <c r="V4063" s="126">
        <v>40</v>
      </c>
      <c r="W4063" s="126">
        <v>30</v>
      </c>
      <c r="X4063" s="126">
        <v>5288.35</v>
      </c>
      <c r="Y4063" s="126" t="s">
        <v>74</v>
      </c>
      <c r="Z4063" s="126"/>
      <c r="AA4063" s="133" t="s">
        <v>85</v>
      </c>
      <c r="AE4063" t="str">
        <f>IF(P4063&gt;U4063,"XXXX","")</f>
        <v/>
      </c>
    </row>
    <row r="4064" spans="1:31" x14ac:dyDescent="0.2">
      <c r="A4064" s="140"/>
      <c r="B4064" s="127"/>
      <c r="C4064" s="127"/>
      <c r="D4064" s="144"/>
      <c r="E4064" s="127"/>
      <c r="F4064" s="127"/>
      <c r="G4064" s="127"/>
      <c r="H4064" s="127"/>
      <c r="I4064" s="127"/>
      <c r="J4064" s="137"/>
      <c r="K4064" s="103" t="s">
        <v>13</v>
      </c>
      <c r="L4064" s="104" t="s">
        <v>60</v>
      </c>
      <c r="M4064" s="112" t="s">
        <v>67</v>
      </c>
      <c r="N4064" s="105">
        <v>480</v>
      </c>
      <c r="O4064" s="105">
        <v>3</v>
      </c>
      <c r="P4064" s="105">
        <v>5</v>
      </c>
      <c r="Q4064" s="105">
        <v>90</v>
      </c>
      <c r="R4064" s="106">
        <v>50</v>
      </c>
      <c r="S4064" s="127"/>
      <c r="T4064" s="127"/>
      <c r="U4064" s="127"/>
      <c r="V4064" s="127"/>
      <c r="W4064" s="127"/>
      <c r="X4064" s="127"/>
      <c r="Y4064" s="127"/>
      <c r="Z4064" s="127"/>
      <c r="AA4064" s="134"/>
    </row>
    <row r="4065" spans="1:31" ht="13.5" thickBot="1" x14ac:dyDescent="0.25">
      <c r="A4065" s="141"/>
      <c r="B4065" s="128"/>
      <c r="C4065" s="128"/>
      <c r="D4065" s="145"/>
      <c r="E4065" s="128"/>
      <c r="F4065" s="128"/>
      <c r="G4065" s="128"/>
      <c r="H4065" s="128"/>
      <c r="I4065" s="128"/>
      <c r="J4065" s="138"/>
      <c r="K4065" s="107" t="s">
        <v>14</v>
      </c>
      <c r="L4065" s="108" t="s">
        <v>60</v>
      </c>
      <c r="M4065" s="113" t="s">
        <v>186</v>
      </c>
      <c r="N4065" s="109">
        <v>480</v>
      </c>
      <c r="O4065" s="109">
        <v>3</v>
      </c>
      <c r="P4065" s="109">
        <v>5</v>
      </c>
      <c r="Q4065" s="109" t="s">
        <v>201</v>
      </c>
      <c r="R4065" s="110"/>
      <c r="S4065" s="128"/>
      <c r="T4065" s="128"/>
      <c r="U4065" s="128"/>
      <c r="V4065" s="128"/>
      <c r="W4065" s="128"/>
      <c r="X4065" s="128"/>
      <c r="Y4065" s="128"/>
      <c r="Z4065" s="128"/>
      <c r="AA4065" s="135"/>
    </row>
    <row r="4066" spans="1:31" x14ac:dyDescent="0.2">
      <c r="A4066" s="139" t="s">
        <v>1573</v>
      </c>
      <c r="B4066" s="126" t="s">
        <v>76</v>
      </c>
      <c r="C4066" s="142">
        <v>43666</v>
      </c>
      <c r="D4066" s="143" t="s">
        <v>78</v>
      </c>
      <c r="E4066" s="126"/>
      <c r="F4066" s="126"/>
      <c r="G4066" s="126"/>
      <c r="H4066" s="126"/>
      <c r="I4066" s="126"/>
      <c r="J4066" s="136" t="s">
        <v>79</v>
      </c>
      <c r="K4066" s="100" t="s">
        <v>23</v>
      </c>
      <c r="L4066" s="93" t="s">
        <v>60</v>
      </c>
      <c r="M4066" s="111" t="s">
        <v>192</v>
      </c>
      <c r="N4066" s="101">
        <v>480</v>
      </c>
      <c r="O4066" s="101">
        <v>3</v>
      </c>
      <c r="P4066" s="101">
        <v>100</v>
      </c>
      <c r="Q4066" s="101">
        <v>100</v>
      </c>
      <c r="R4066" s="102"/>
      <c r="S4066" s="126" t="s">
        <v>72</v>
      </c>
      <c r="T4066" s="126">
        <v>3</v>
      </c>
      <c r="U4066" s="126">
        <v>100</v>
      </c>
      <c r="V4066" s="126">
        <v>40</v>
      </c>
      <c r="W4066" s="126">
        <v>30</v>
      </c>
      <c r="X4066" s="126">
        <v>5288.35</v>
      </c>
      <c r="Y4066" s="126" t="s">
        <v>74</v>
      </c>
      <c r="Z4066" s="126"/>
      <c r="AA4066" s="133" t="s">
        <v>85</v>
      </c>
      <c r="AE4066" t="str">
        <f>IF(P4066&gt;U4066,"XXXX","")</f>
        <v/>
      </c>
    </row>
    <row r="4067" spans="1:31" x14ac:dyDescent="0.2">
      <c r="A4067" s="140"/>
      <c r="B4067" s="127"/>
      <c r="C4067" s="127"/>
      <c r="D4067" s="144"/>
      <c r="E4067" s="127"/>
      <c r="F4067" s="127"/>
      <c r="G4067" s="127"/>
      <c r="H4067" s="127"/>
      <c r="I4067" s="127"/>
      <c r="J4067" s="137"/>
      <c r="K4067" s="103" t="s">
        <v>13</v>
      </c>
      <c r="L4067" s="104" t="s">
        <v>60</v>
      </c>
      <c r="M4067" s="112" t="s">
        <v>67</v>
      </c>
      <c r="N4067" s="105">
        <v>480</v>
      </c>
      <c r="O4067" s="105">
        <v>3</v>
      </c>
      <c r="P4067" s="105">
        <v>5</v>
      </c>
      <c r="Q4067" s="105">
        <v>90</v>
      </c>
      <c r="R4067" s="106">
        <v>50</v>
      </c>
      <c r="S4067" s="127"/>
      <c r="T4067" s="127"/>
      <c r="U4067" s="127"/>
      <c r="V4067" s="127"/>
      <c r="W4067" s="127"/>
      <c r="X4067" s="127"/>
      <c r="Y4067" s="127"/>
      <c r="Z4067" s="127"/>
      <c r="AA4067" s="134"/>
    </row>
    <row r="4068" spans="1:31" ht="13.5" thickBot="1" x14ac:dyDescent="0.25">
      <c r="A4068" s="141"/>
      <c r="B4068" s="128"/>
      <c r="C4068" s="128"/>
      <c r="D4068" s="145"/>
      <c r="E4068" s="128"/>
      <c r="F4068" s="128"/>
      <c r="G4068" s="128"/>
      <c r="H4068" s="128"/>
      <c r="I4068" s="128"/>
      <c r="J4068" s="138"/>
      <c r="K4068" s="107" t="s">
        <v>14</v>
      </c>
      <c r="L4068" s="108" t="s">
        <v>60</v>
      </c>
      <c r="M4068" s="113" t="s">
        <v>186</v>
      </c>
      <c r="N4068" s="109">
        <v>480</v>
      </c>
      <c r="O4068" s="109">
        <v>3</v>
      </c>
      <c r="P4068" s="109">
        <v>5</v>
      </c>
      <c r="Q4068" s="109" t="s">
        <v>201</v>
      </c>
      <c r="R4068" s="110"/>
      <c r="S4068" s="128"/>
      <c r="T4068" s="128"/>
      <c r="U4068" s="128"/>
      <c r="V4068" s="128"/>
      <c r="W4068" s="128"/>
      <c r="X4068" s="128"/>
      <c r="Y4068" s="128"/>
      <c r="Z4068" s="128"/>
      <c r="AA4068" s="135"/>
    </row>
    <row r="4069" spans="1:31" x14ac:dyDescent="0.2">
      <c r="A4069" s="139" t="s">
        <v>1574</v>
      </c>
      <c r="B4069" s="126" t="s">
        <v>76</v>
      </c>
      <c r="C4069" s="142">
        <v>43666</v>
      </c>
      <c r="D4069" s="143" t="s">
        <v>78</v>
      </c>
      <c r="E4069" s="126"/>
      <c r="F4069" s="126"/>
      <c r="G4069" s="126"/>
      <c r="H4069" s="126"/>
      <c r="I4069" s="126"/>
      <c r="J4069" s="136" t="s">
        <v>79</v>
      </c>
      <c r="K4069" s="100" t="s">
        <v>23</v>
      </c>
      <c r="L4069" s="93" t="s">
        <v>60</v>
      </c>
      <c r="M4069" s="111" t="s">
        <v>192</v>
      </c>
      <c r="N4069" s="101">
        <v>480</v>
      </c>
      <c r="O4069" s="101">
        <v>3</v>
      </c>
      <c r="P4069" s="101">
        <v>100</v>
      </c>
      <c r="Q4069" s="101">
        <v>110</v>
      </c>
      <c r="R4069" s="102"/>
      <c r="S4069" s="126" t="s">
        <v>72</v>
      </c>
      <c r="T4069" s="126">
        <v>3</v>
      </c>
      <c r="U4069" s="126">
        <v>100</v>
      </c>
      <c r="V4069" s="126">
        <v>40</v>
      </c>
      <c r="W4069" s="126">
        <v>30</v>
      </c>
      <c r="X4069" s="126">
        <v>5288.35</v>
      </c>
      <c r="Y4069" s="126" t="s">
        <v>74</v>
      </c>
      <c r="Z4069" s="126"/>
      <c r="AA4069" s="133" t="s">
        <v>85</v>
      </c>
      <c r="AE4069" t="str">
        <f>IF(P4069&gt;U4069,"XXXX","")</f>
        <v/>
      </c>
    </row>
    <row r="4070" spans="1:31" x14ac:dyDescent="0.2">
      <c r="A4070" s="140"/>
      <c r="B4070" s="127"/>
      <c r="C4070" s="127"/>
      <c r="D4070" s="144"/>
      <c r="E4070" s="127"/>
      <c r="F4070" s="127"/>
      <c r="G4070" s="127"/>
      <c r="H4070" s="127"/>
      <c r="I4070" s="127"/>
      <c r="J4070" s="137"/>
      <c r="K4070" s="103" t="s">
        <v>13</v>
      </c>
      <c r="L4070" s="104" t="s">
        <v>60</v>
      </c>
      <c r="M4070" s="112" t="s">
        <v>67</v>
      </c>
      <c r="N4070" s="105">
        <v>480</v>
      </c>
      <c r="O4070" s="105">
        <v>3</v>
      </c>
      <c r="P4070" s="105">
        <v>5</v>
      </c>
      <c r="Q4070" s="105">
        <v>90</v>
      </c>
      <c r="R4070" s="106">
        <v>50</v>
      </c>
      <c r="S4070" s="127"/>
      <c r="T4070" s="127"/>
      <c r="U4070" s="127"/>
      <c r="V4070" s="127"/>
      <c r="W4070" s="127"/>
      <c r="X4070" s="127"/>
      <c r="Y4070" s="127"/>
      <c r="Z4070" s="127"/>
      <c r="AA4070" s="134"/>
    </row>
    <row r="4071" spans="1:31" ht="13.5" thickBot="1" x14ac:dyDescent="0.25">
      <c r="A4071" s="141"/>
      <c r="B4071" s="128"/>
      <c r="C4071" s="128"/>
      <c r="D4071" s="145"/>
      <c r="E4071" s="128"/>
      <c r="F4071" s="128"/>
      <c r="G4071" s="128"/>
      <c r="H4071" s="128"/>
      <c r="I4071" s="128"/>
      <c r="J4071" s="138"/>
      <c r="K4071" s="107" t="s">
        <v>14</v>
      </c>
      <c r="L4071" s="108" t="s">
        <v>60</v>
      </c>
      <c r="M4071" s="113" t="s">
        <v>186</v>
      </c>
      <c r="N4071" s="109">
        <v>480</v>
      </c>
      <c r="O4071" s="109">
        <v>3</v>
      </c>
      <c r="P4071" s="109">
        <v>5</v>
      </c>
      <c r="Q4071" s="109" t="s">
        <v>201</v>
      </c>
      <c r="R4071" s="110"/>
      <c r="S4071" s="128"/>
      <c r="T4071" s="128"/>
      <c r="U4071" s="128"/>
      <c r="V4071" s="128"/>
      <c r="W4071" s="128"/>
      <c r="X4071" s="128"/>
      <c r="Y4071" s="128"/>
      <c r="Z4071" s="128"/>
      <c r="AA4071" s="135"/>
    </row>
    <row r="4072" spans="1:31" x14ac:dyDescent="0.2">
      <c r="A4072" s="139" t="s">
        <v>1575</v>
      </c>
      <c r="B4072" s="126" t="s">
        <v>76</v>
      </c>
      <c r="C4072" s="142">
        <v>43666</v>
      </c>
      <c r="D4072" s="143" t="s">
        <v>78</v>
      </c>
      <c r="E4072" s="126"/>
      <c r="F4072" s="126"/>
      <c r="G4072" s="126"/>
      <c r="H4072" s="126"/>
      <c r="I4072" s="126"/>
      <c r="J4072" s="136" t="s">
        <v>79</v>
      </c>
      <c r="K4072" s="100" t="s">
        <v>23</v>
      </c>
      <c r="L4072" s="93" t="s">
        <v>60</v>
      </c>
      <c r="M4072" s="111" t="s">
        <v>192</v>
      </c>
      <c r="N4072" s="101">
        <v>480</v>
      </c>
      <c r="O4072" s="101">
        <v>3</v>
      </c>
      <c r="P4072" s="101">
        <v>100</v>
      </c>
      <c r="Q4072" s="101">
        <v>125</v>
      </c>
      <c r="R4072" s="102"/>
      <c r="S4072" s="126" t="s">
        <v>72</v>
      </c>
      <c r="T4072" s="126">
        <v>3</v>
      </c>
      <c r="U4072" s="126">
        <v>100</v>
      </c>
      <c r="V4072" s="126">
        <v>40</v>
      </c>
      <c r="W4072" s="126">
        <v>30</v>
      </c>
      <c r="X4072" s="126">
        <v>5288.35</v>
      </c>
      <c r="Y4072" s="126" t="s">
        <v>74</v>
      </c>
      <c r="Z4072" s="126"/>
      <c r="AA4072" s="133" t="s">
        <v>85</v>
      </c>
      <c r="AE4072" t="str">
        <f>IF(P4072&gt;U4072,"XXXX","")</f>
        <v/>
      </c>
    </row>
    <row r="4073" spans="1:31" x14ac:dyDescent="0.2">
      <c r="A4073" s="140"/>
      <c r="B4073" s="127"/>
      <c r="C4073" s="127"/>
      <c r="D4073" s="144"/>
      <c r="E4073" s="127"/>
      <c r="F4073" s="127"/>
      <c r="G4073" s="127"/>
      <c r="H4073" s="127"/>
      <c r="I4073" s="127"/>
      <c r="J4073" s="137"/>
      <c r="K4073" s="103" t="s">
        <v>13</v>
      </c>
      <c r="L4073" s="104" t="s">
        <v>60</v>
      </c>
      <c r="M4073" s="112" t="s">
        <v>67</v>
      </c>
      <c r="N4073" s="105">
        <v>480</v>
      </c>
      <c r="O4073" s="105">
        <v>3</v>
      </c>
      <c r="P4073" s="105">
        <v>5</v>
      </c>
      <c r="Q4073" s="105">
        <v>90</v>
      </c>
      <c r="R4073" s="106">
        <v>50</v>
      </c>
      <c r="S4073" s="127"/>
      <c r="T4073" s="127"/>
      <c r="U4073" s="127"/>
      <c r="V4073" s="127"/>
      <c r="W4073" s="127"/>
      <c r="X4073" s="127"/>
      <c r="Y4073" s="127"/>
      <c r="Z4073" s="127"/>
      <c r="AA4073" s="134"/>
    </row>
    <row r="4074" spans="1:31" ht="13.5" thickBot="1" x14ac:dyDescent="0.25">
      <c r="A4074" s="141"/>
      <c r="B4074" s="128"/>
      <c r="C4074" s="128"/>
      <c r="D4074" s="145"/>
      <c r="E4074" s="128"/>
      <c r="F4074" s="128"/>
      <c r="G4074" s="128"/>
      <c r="H4074" s="128"/>
      <c r="I4074" s="128"/>
      <c r="J4074" s="138"/>
      <c r="K4074" s="107" t="s">
        <v>14</v>
      </c>
      <c r="L4074" s="108" t="s">
        <v>60</v>
      </c>
      <c r="M4074" s="113" t="s">
        <v>186</v>
      </c>
      <c r="N4074" s="109">
        <v>480</v>
      </c>
      <c r="O4074" s="109">
        <v>3</v>
      </c>
      <c r="P4074" s="109">
        <v>5</v>
      </c>
      <c r="Q4074" s="109" t="s">
        <v>201</v>
      </c>
      <c r="R4074" s="110"/>
      <c r="S4074" s="128"/>
      <c r="T4074" s="128"/>
      <c r="U4074" s="128"/>
      <c r="V4074" s="128"/>
      <c r="W4074" s="128"/>
      <c r="X4074" s="128"/>
      <c r="Y4074" s="128"/>
      <c r="Z4074" s="128"/>
      <c r="AA4074" s="135"/>
    </row>
    <row r="4075" spans="1:31" x14ac:dyDescent="0.2">
      <c r="A4075" s="139" t="s">
        <v>1576</v>
      </c>
      <c r="B4075" s="126" t="s">
        <v>76</v>
      </c>
      <c r="C4075" s="142">
        <v>43666</v>
      </c>
      <c r="D4075" s="143" t="s">
        <v>78</v>
      </c>
      <c r="E4075" s="126"/>
      <c r="F4075" s="126"/>
      <c r="G4075" s="126"/>
      <c r="H4075" s="126"/>
      <c r="I4075" s="126"/>
      <c r="J4075" s="136" t="s">
        <v>79</v>
      </c>
      <c r="K4075" s="100" t="s">
        <v>23</v>
      </c>
      <c r="L4075" s="93" t="s">
        <v>60</v>
      </c>
      <c r="M4075" s="111" t="s">
        <v>192</v>
      </c>
      <c r="N4075" s="101">
        <v>480</v>
      </c>
      <c r="O4075" s="101">
        <v>3</v>
      </c>
      <c r="P4075" s="101">
        <v>100</v>
      </c>
      <c r="Q4075" s="101">
        <v>70</v>
      </c>
      <c r="R4075" s="102"/>
      <c r="S4075" s="126" t="s">
        <v>72</v>
      </c>
      <c r="T4075" s="126">
        <v>3</v>
      </c>
      <c r="U4075" s="126">
        <v>100</v>
      </c>
      <c r="V4075" s="126">
        <v>52</v>
      </c>
      <c r="W4075" s="126">
        <v>40</v>
      </c>
      <c r="X4075" s="126">
        <v>5288.35</v>
      </c>
      <c r="Y4075" s="126" t="s">
        <v>74</v>
      </c>
      <c r="Z4075" s="126"/>
      <c r="AA4075" s="133" t="s">
        <v>85</v>
      </c>
      <c r="AE4075" t="str">
        <f>IF(P4075&gt;U4075,"XXXX","")</f>
        <v/>
      </c>
    </row>
    <row r="4076" spans="1:31" x14ac:dyDescent="0.2">
      <c r="A4076" s="140"/>
      <c r="B4076" s="127"/>
      <c r="C4076" s="127"/>
      <c r="D4076" s="144"/>
      <c r="E4076" s="127"/>
      <c r="F4076" s="127"/>
      <c r="G4076" s="127"/>
      <c r="H4076" s="127"/>
      <c r="I4076" s="127"/>
      <c r="J4076" s="137"/>
      <c r="K4076" s="103" t="s">
        <v>13</v>
      </c>
      <c r="L4076" s="104" t="s">
        <v>60</v>
      </c>
      <c r="M4076" s="112" t="s">
        <v>67</v>
      </c>
      <c r="N4076" s="105">
        <v>480</v>
      </c>
      <c r="O4076" s="105">
        <v>3</v>
      </c>
      <c r="P4076" s="105">
        <v>5</v>
      </c>
      <c r="Q4076" s="105">
        <v>90</v>
      </c>
      <c r="R4076" s="106">
        <v>50</v>
      </c>
      <c r="S4076" s="127"/>
      <c r="T4076" s="127"/>
      <c r="U4076" s="127"/>
      <c r="V4076" s="127"/>
      <c r="W4076" s="127"/>
      <c r="X4076" s="127"/>
      <c r="Y4076" s="127"/>
      <c r="Z4076" s="127"/>
      <c r="AA4076" s="134"/>
    </row>
    <row r="4077" spans="1:31" ht="13.5" thickBot="1" x14ac:dyDescent="0.25">
      <c r="A4077" s="141"/>
      <c r="B4077" s="128"/>
      <c r="C4077" s="128"/>
      <c r="D4077" s="145"/>
      <c r="E4077" s="128"/>
      <c r="F4077" s="128"/>
      <c r="G4077" s="128"/>
      <c r="H4077" s="128"/>
      <c r="I4077" s="128"/>
      <c r="J4077" s="138"/>
      <c r="K4077" s="107" t="s">
        <v>14</v>
      </c>
      <c r="L4077" s="108" t="s">
        <v>60</v>
      </c>
      <c r="M4077" s="113" t="s">
        <v>186</v>
      </c>
      <c r="N4077" s="109">
        <v>480</v>
      </c>
      <c r="O4077" s="109">
        <v>3</v>
      </c>
      <c r="P4077" s="109">
        <v>5</v>
      </c>
      <c r="Q4077" s="109" t="s">
        <v>201</v>
      </c>
      <c r="R4077" s="110"/>
      <c r="S4077" s="128"/>
      <c r="T4077" s="128"/>
      <c r="U4077" s="128"/>
      <c r="V4077" s="128"/>
      <c r="W4077" s="128"/>
      <c r="X4077" s="128"/>
      <c r="Y4077" s="128"/>
      <c r="Z4077" s="128"/>
      <c r="AA4077" s="135"/>
    </row>
    <row r="4078" spans="1:31" x14ac:dyDescent="0.2">
      <c r="A4078" s="139" t="s">
        <v>1577</v>
      </c>
      <c r="B4078" s="126" t="s">
        <v>76</v>
      </c>
      <c r="C4078" s="142">
        <v>43666</v>
      </c>
      <c r="D4078" s="143" t="s">
        <v>78</v>
      </c>
      <c r="E4078" s="126"/>
      <c r="F4078" s="126"/>
      <c r="G4078" s="126"/>
      <c r="H4078" s="126"/>
      <c r="I4078" s="126"/>
      <c r="J4078" s="136" t="s">
        <v>79</v>
      </c>
      <c r="K4078" s="100" t="s">
        <v>23</v>
      </c>
      <c r="L4078" s="93" t="s">
        <v>60</v>
      </c>
      <c r="M4078" s="111" t="s">
        <v>192</v>
      </c>
      <c r="N4078" s="101">
        <v>480</v>
      </c>
      <c r="O4078" s="101">
        <v>3</v>
      </c>
      <c r="P4078" s="101">
        <v>100</v>
      </c>
      <c r="Q4078" s="101">
        <v>80</v>
      </c>
      <c r="R4078" s="102"/>
      <c r="S4078" s="126" t="s">
        <v>72</v>
      </c>
      <c r="T4078" s="126">
        <v>3</v>
      </c>
      <c r="U4078" s="126">
        <v>100</v>
      </c>
      <c r="V4078" s="126">
        <v>52</v>
      </c>
      <c r="W4078" s="126">
        <v>40</v>
      </c>
      <c r="X4078" s="126">
        <v>5288.35</v>
      </c>
      <c r="Y4078" s="126" t="s">
        <v>74</v>
      </c>
      <c r="Z4078" s="126"/>
      <c r="AA4078" s="133" t="s">
        <v>85</v>
      </c>
      <c r="AE4078" t="str">
        <f>IF(P4078&gt;U4078,"XXXX","")</f>
        <v/>
      </c>
    </row>
    <row r="4079" spans="1:31" x14ac:dyDescent="0.2">
      <c r="A4079" s="140"/>
      <c r="B4079" s="127"/>
      <c r="C4079" s="127"/>
      <c r="D4079" s="144"/>
      <c r="E4079" s="127"/>
      <c r="F4079" s="127"/>
      <c r="G4079" s="127"/>
      <c r="H4079" s="127"/>
      <c r="I4079" s="127"/>
      <c r="J4079" s="137"/>
      <c r="K4079" s="103" t="s">
        <v>13</v>
      </c>
      <c r="L4079" s="104" t="s">
        <v>60</v>
      </c>
      <c r="M4079" s="112" t="s">
        <v>67</v>
      </c>
      <c r="N4079" s="105">
        <v>480</v>
      </c>
      <c r="O4079" s="105">
        <v>3</v>
      </c>
      <c r="P4079" s="105">
        <v>5</v>
      </c>
      <c r="Q4079" s="105">
        <v>90</v>
      </c>
      <c r="R4079" s="106">
        <v>50</v>
      </c>
      <c r="S4079" s="127"/>
      <c r="T4079" s="127"/>
      <c r="U4079" s="127"/>
      <c r="V4079" s="127"/>
      <c r="W4079" s="127"/>
      <c r="X4079" s="127"/>
      <c r="Y4079" s="127"/>
      <c r="Z4079" s="127"/>
      <c r="AA4079" s="134"/>
    </row>
    <row r="4080" spans="1:31" ht="13.5" thickBot="1" x14ac:dyDescent="0.25">
      <c r="A4080" s="141"/>
      <c r="B4080" s="128"/>
      <c r="C4080" s="128"/>
      <c r="D4080" s="145"/>
      <c r="E4080" s="128"/>
      <c r="F4080" s="128"/>
      <c r="G4080" s="128"/>
      <c r="H4080" s="128"/>
      <c r="I4080" s="128"/>
      <c r="J4080" s="138"/>
      <c r="K4080" s="107" t="s">
        <v>14</v>
      </c>
      <c r="L4080" s="108" t="s">
        <v>60</v>
      </c>
      <c r="M4080" s="113" t="s">
        <v>186</v>
      </c>
      <c r="N4080" s="109">
        <v>480</v>
      </c>
      <c r="O4080" s="109">
        <v>3</v>
      </c>
      <c r="P4080" s="109">
        <v>5</v>
      </c>
      <c r="Q4080" s="109" t="s">
        <v>201</v>
      </c>
      <c r="R4080" s="110"/>
      <c r="S4080" s="128"/>
      <c r="T4080" s="128"/>
      <c r="U4080" s="128"/>
      <c r="V4080" s="128"/>
      <c r="W4080" s="128"/>
      <c r="X4080" s="128"/>
      <c r="Y4080" s="128"/>
      <c r="Z4080" s="128"/>
      <c r="AA4080" s="135"/>
    </row>
    <row r="4081" spans="1:31" x14ac:dyDescent="0.2">
      <c r="A4081" s="139" t="s">
        <v>1578</v>
      </c>
      <c r="B4081" s="126" t="s">
        <v>76</v>
      </c>
      <c r="C4081" s="142">
        <v>43666</v>
      </c>
      <c r="D4081" s="143" t="s">
        <v>78</v>
      </c>
      <c r="E4081" s="126"/>
      <c r="F4081" s="126"/>
      <c r="G4081" s="126"/>
      <c r="H4081" s="126"/>
      <c r="I4081" s="126"/>
      <c r="J4081" s="136" t="s">
        <v>79</v>
      </c>
      <c r="K4081" s="100" t="s">
        <v>23</v>
      </c>
      <c r="L4081" s="93" t="s">
        <v>60</v>
      </c>
      <c r="M4081" s="111" t="s">
        <v>192</v>
      </c>
      <c r="N4081" s="101">
        <v>480</v>
      </c>
      <c r="O4081" s="101">
        <v>3</v>
      </c>
      <c r="P4081" s="101">
        <v>100</v>
      </c>
      <c r="Q4081" s="101">
        <v>90</v>
      </c>
      <c r="R4081" s="102"/>
      <c r="S4081" s="126" t="s">
        <v>72</v>
      </c>
      <c r="T4081" s="126">
        <v>3</v>
      </c>
      <c r="U4081" s="126">
        <v>100</v>
      </c>
      <c r="V4081" s="126">
        <v>52</v>
      </c>
      <c r="W4081" s="126">
        <v>40</v>
      </c>
      <c r="X4081" s="126">
        <v>5288.35</v>
      </c>
      <c r="Y4081" s="126" t="s">
        <v>74</v>
      </c>
      <c r="Z4081" s="126"/>
      <c r="AA4081" s="133" t="s">
        <v>85</v>
      </c>
      <c r="AE4081" t="str">
        <f>IF(P4081&gt;U4081,"XXXX","")</f>
        <v/>
      </c>
    </row>
    <row r="4082" spans="1:31" x14ac:dyDescent="0.2">
      <c r="A4082" s="140"/>
      <c r="B4082" s="127"/>
      <c r="C4082" s="127"/>
      <c r="D4082" s="144"/>
      <c r="E4082" s="127"/>
      <c r="F4082" s="127"/>
      <c r="G4082" s="127"/>
      <c r="H4082" s="127"/>
      <c r="I4082" s="127"/>
      <c r="J4082" s="137"/>
      <c r="K4082" s="103" t="s">
        <v>13</v>
      </c>
      <c r="L4082" s="104" t="s">
        <v>60</v>
      </c>
      <c r="M4082" s="112" t="s">
        <v>67</v>
      </c>
      <c r="N4082" s="105">
        <v>480</v>
      </c>
      <c r="O4082" s="105">
        <v>3</v>
      </c>
      <c r="P4082" s="105">
        <v>5</v>
      </c>
      <c r="Q4082" s="105">
        <v>90</v>
      </c>
      <c r="R4082" s="106">
        <v>50</v>
      </c>
      <c r="S4082" s="127"/>
      <c r="T4082" s="127"/>
      <c r="U4082" s="127"/>
      <c r="V4082" s="127"/>
      <c r="W4082" s="127"/>
      <c r="X4082" s="127"/>
      <c r="Y4082" s="127"/>
      <c r="Z4082" s="127"/>
      <c r="AA4082" s="134"/>
    </row>
    <row r="4083" spans="1:31" ht="13.5" thickBot="1" x14ac:dyDescent="0.25">
      <c r="A4083" s="141"/>
      <c r="B4083" s="128"/>
      <c r="C4083" s="128"/>
      <c r="D4083" s="145"/>
      <c r="E4083" s="128"/>
      <c r="F4083" s="128"/>
      <c r="G4083" s="128"/>
      <c r="H4083" s="128"/>
      <c r="I4083" s="128"/>
      <c r="J4083" s="138"/>
      <c r="K4083" s="107" t="s">
        <v>14</v>
      </c>
      <c r="L4083" s="108" t="s">
        <v>60</v>
      </c>
      <c r="M4083" s="113" t="s">
        <v>186</v>
      </c>
      <c r="N4083" s="109">
        <v>480</v>
      </c>
      <c r="O4083" s="109">
        <v>3</v>
      </c>
      <c r="P4083" s="109">
        <v>5</v>
      </c>
      <c r="Q4083" s="109" t="s">
        <v>201</v>
      </c>
      <c r="R4083" s="110"/>
      <c r="S4083" s="128"/>
      <c r="T4083" s="128"/>
      <c r="U4083" s="128"/>
      <c r="V4083" s="128"/>
      <c r="W4083" s="128"/>
      <c r="X4083" s="128"/>
      <c r="Y4083" s="128"/>
      <c r="Z4083" s="128"/>
      <c r="AA4083" s="135"/>
    </row>
    <row r="4084" spans="1:31" x14ac:dyDescent="0.2">
      <c r="A4084" s="139" t="s">
        <v>1579</v>
      </c>
      <c r="B4084" s="126" t="s">
        <v>76</v>
      </c>
      <c r="C4084" s="142">
        <v>43666</v>
      </c>
      <c r="D4084" s="143" t="s">
        <v>78</v>
      </c>
      <c r="E4084" s="126"/>
      <c r="F4084" s="126"/>
      <c r="G4084" s="126"/>
      <c r="H4084" s="126"/>
      <c r="I4084" s="126"/>
      <c r="J4084" s="136" t="s">
        <v>79</v>
      </c>
      <c r="K4084" s="100" t="s">
        <v>23</v>
      </c>
      <c r="L4084" s="93" t="s">
        <v>60</v>
      </c>
      <c r="M4084" s="111" t="s">
        <v>192</v>
      </c>
      <c r="N4084" s="101">
        <v>480</v>
      </c>
      <c r="O4084" s="101">
        <v>3</v>
      </c>
      <c r="P4084" s="101">
        <v>100</v>
      </c>
      <c r="Q4084" s="101">
        <v>100</v>
      </c>
      <c r="R4084" s="102"/>
      <c r="S4084" s="126" t="s">
        <v>72</v>
      </c>
      <c r="T4084" s="126">
        <v>3</v>
      </c>
      <c r="U4084" s="126">
        <v>100</v>
      </c>
      <c r="V4084" s="126">
        <v>52</v>
      </c>
      <c r="W4084" s="126">
        <v>40</v>
      </c>
      <c r="X4084" s="126">
        <v>5288.35</v>
      </c>
      <c r="Y4084" s="126" t="s">
        <v>74</v>
      </c>
      <c r="Z4084" s="126"/>
      <c r="AA4084" s="133" t="s">
        <v>85</v>
      </c>
      <c r="AE4084" t="str">
        <f>IF(P4084&gt;U4084,"XXXX","")</f>
        <v/>
      </c>
    </row>
    <row r="4085" spans="1:31" x14ac:dyDescent="0.2">
      <c r="A4085" s="140"/>
      <c r="B4085" s="127"/>
      <c r="C4085" s="127"/>
      <c r="D4085" s="144"/>
      <c r="E4085" s="127"/>
      <c r="F4085" s="127"/>
      <c r="G4085" s="127"/>
      <c r="H4085" s="127"/>
      <c r="I4085" s="127"/>
      <c r="J4085" s="137"/>
      <c r="K4085" s="103" t="s">
        <v>13</v>
      </c>
      <c r="L4085" s="104" t="s">
        <v>60</v>
      </c>
      <c r="M4085" s="112" t="s">
        <v>67</v>
      </c>
      <c r="N4085" s="105">
        <v>480</v>
      </c>
      <c r="O4085" s="105">
        <v>3</v>
      </c>
      <c r="P4085" s="105">
        <v>5</v>
      </c>
      <c r="Q4085" s="105">
        <v>90</v>
      </c>
      <c r="R4085" s="106">
        <v>50</v>
      </c>
      <c r="S4085" s="127"/>
      <c r="T4085" s="127"/>
      <c r="U4085" s="127"/>
      <c r="V4085" s="127"/>
      <c r="W4085" s="127"/>
      <c r="X4085" s="127"/>
      <c r="Y4085" s="127"/>
      <c r="Z4085" s="127"/>
      <c r="AA4085" s="134"/>
    </row>
    <row r="4086" spans="1:31" ht="13.5" thickBot="1" x14ac:dyDescent="0.25">
      <c r="A4086" s="141"/>
      <c r="B4086" s="128"/>
      <c r="C4086" s="128"/>
      <c r="D4086" s="145"/>
      <c r="E4086" s="128"/>
      <c r="F4086" s="128"/>
      <c r="G4086" s="128"/>
      <c r="H4086" s="128"/>
      <c r="I4086" s="128"/>
      <c r="J4086" s="138"/>
      <c r="K4086" s="107" t="s">
        <v>14</v>
      </c>
      <c r="L4086" s="108" t="s">
        <v>60</v>
      </c>
      <c r="M4086" s="113" t="s">
        <v>186</v>
      </c>
      <c r="N4086" s="109">
        <v>480</v>
      </c>
      <c r="O4086" s="109">
        <v>3</v>
      </c>
      <c r="P4086" s="109">
        <v>5</v>
      </c>
      <c r="Q4086" s="109" t="s">
        <v>201</v>
      </c>
      <c r="R4086" s="110"/>
      <c r="S4086" s="128"/>
      <c r="T4086" s="128"/>
      <c r="U4086" s="128"/>
      <c r="V4086" s="128"/>
      <c r="W4086" s="128"/>
      <c r="X4086" s="128"/>
      <c r="Y4086" s="128"/>
      <c r="Z4086" s="128"/>
      <c r="AA4086" s="135"/>
    </row>
    <row r="4087" spans="1:31" x14ac:dyDescent="0.2">
      <c r="A4087" s="139" t="s">
        <v>1580</v>
      </c>
      <c r="B4087" s="126" t="s">
        <v>76</v>
      </c>
      <c r="C4087" s="142">
        <v>43666</v>
      </c>
      <c r="D4087" s="143" t="s">
        <v>78</v>
      </c>
      <c r="E4087" s="126"/>
      <c r="F4087" s="126"/>
      <c r="G4087" s="126"/>
      <c r="H4087" s="126"/>
      <c r="I4087" s="126"/>
      <c r="J4087" s="136" t="s">
        <v>79</v>
      </c>
      <c r="K4087" s="100" t="s">
        <v>23</v>
      </c>
      <c r="L4087" s="93" t="s">
        <v>60</v>
      </c>
      <c r="M4087" s="111" t="s">
        <v>192</v>
      </c>
      <c r="N4087" s="101">
        <v>480</v>
      </c>
      <c r="O4087" s="101">
        <v>3</v>
      </c>
      <c r="P4087" s="101">
        <v>100</v>
      </c>
      <c r="Q4087" s="101">
        <v>110</v>
      </c>
      <c r="R4087" s="102"/>
      <c r="S4087" s="126" t="s">
        <v>72</v>
      </c>
      <c r="T4087" s="126">
        <v>3</v>
      </c>
      <c r="U4087" s="126">
        <v>100</v>
      </c>
      <c r="V4087" s="126">
        <v>52</v>
      </c>
      <c r="W4087" s="126">
        <v>40</v>
      </c>
      <c r="X4087" s="126">
        <v>5288.35</v>
      </c>
      <c r="Y4087" s="126" t="s">
        <v>74</v>
      </c>
      <c r="Z4087" s="126"/>
      <c r="AA4087" s="133" t="s">
        <v>85</v>
      </c>
      <c r="AE4087" t="str">
        <f>IF(P4087&gt;U4087,"XXXX","")</f>
        <v/>
      </c>
    </row>
    <row r="4088" spans="1:31" x14ac:dyDescent="0.2">
      <c r="A4088" s="140"/>
      <c r="B4088" s="127"/>
      <c r="C4088" s="127"/>
      <c r="D4088" s="144"/>
      <c r="E4088" s="127"/>
      <c r="F4088" s="127"/>
      <c r="G4088" s="127"/>
      <c r="H4088" s="127"/>
      <c r="I4088" s="127"/>
      <c r="J4088" s="137"/>
      <c r="K4088" s="103" t="s">
        <v>13</v>
      </c>
      <c r="L4088" s="104" t="s">
        <v>60</v>
      </c>
      <c r="M4088" s="112" t="s">
        <v>67</v>
      </c>
      <c r="N4088" s="105">
        <v>480</v>
      </c>
      <c r="O4088" s="105">
        <v>3</v>
      </c>
      <c r="P4088" s="105">
        <v>5</v>
      </c>
      <c r="Q4088" s="105">
        <v>90</v>
      </c>
      <c r="R4088" s="106">
        <v>50</v>
      </c>
      <c r="S4088" s="127"/>
      <c r="T4088" s="127"/>
      <c r="U4088" s="127"/>
      <c r="V4088" s="127"/>
      <c r="W4088" s="127"/>
      <c r="X4088" s="127"/>
      <c r="Y4088" s="127"/>
      <c r="Z4088" s="127"/>
      <c r="AA4088" s="134"/>
    </row>
    <row r="4089" spans="1:31" ht="13.5" thickBot="1" x14ac:dyDescent="0.25">
      <c r="A4089" s="141"/>
      <c r="B4089" s="128"/>
      <c r="C4089" s="128"/>
      <c r="D4089" s="145"/>
      <c r="E4089" s="128"/>
      <c r="F4089" s="128"/>
      <c r="G4089" s="128"/>
      <c r="H4089" s="128"/>
      <c r="I4089" s="128"/>
      <c r="J4089" s="138"/>
      <c r="K4089" s="107" t="s">
        <v>14</v>
      </c>
      <c r="L4089" s="108" t="s">
        <v>60</v>
      </c>
      <c r="M4089" s="113" t="s">
        <v>186</v>
      </c>
      <c r="N4089" s="109">
        <v>480</v>
      </c>
      <c r="O4089" s="109">
        <v>3</v>
      </c>
      <c r="P4089" s="109">
        <v>5</v>
      </c>
      <c r="Q4089" s="109" t="s">
        <v>201</v>
      </c>
      <c r="R4089" s="110"/>
      <c r="S4089" s="128"/>
      <c r="T4089" s="128"/>
      <c r="U4089" s="128"/>
      <c r="V4089" s="128"/>
      <c r="W4089" s="128"/>
      <c r="X4089" s="128"/>
      <c r="Y4089" s="128"/>
      <c r="Z4089" s="128"/>
      <c r="AA4089" s="135"/>
    </row>
    <row r="4090" spans="1:31" x14ac:dyDescent="0.2">
      <c r="A4090" s="139" t="s">
        <v>1581</v>
      </c>
      <c r="B4090" s="126" t="s">
        <v>76</v>
      </c>
      <c r="C4090" s="142">
        <v>43666</v>
      </c>
      <c r="D4090" s="143" t="s">
        <v>78</v>
      </c>
      <c r="E4090" s="126"/>
      <c r="F4090" s="126"/>
      <c r="G4090" s="126"/>
      <c r="H4090" s="126"/>
      <c r="I4090" s="126"/>
      <c r="J4090" s="136" t="s">
        <v>79</v>
      </c>
      <c r="K4090" s="100" t="s">
        <v>23</v>
      </c>
      <c r="L4090" s="93" t="s">
        <v>60</v>
      </c>
      <c r="M4090" s="111" t="s">
        <v>192</v>
      </c>
      <c r="N4090" s="101">
        <v>480</v>
      </c>
      <c r="O4090" s="101">
        <v>3</v>
      </c>
      <c r="P4090" s="101">
        <v>100</v>
      </c>
      <c r="Q4090" s="101">
        <v>125</v>
      </c>
      <c r="R4090" s="102"/>
      <c r="S4090" s="126" t="s">
        <v>72</v>
      </c>
      <c r="T4090" s="126">
        <v>3</v>
      </c>
      <c r="U4090" s="126">
        <v>100</v>
      </c>
      <c r="V4090" s="126">
        <v>52</v>
      </c>
      <c r="W4090" s="126">
        <v>40</v>
      </c>
      <c r="X4090" s="126">
        <v>5288.35</v>
      </c>
      <c r="Y4090" s="126" t="s">
        <v>74</v>
      </c>
      <c r="Z4090" s="126"/>
      <c r="AA4090" s="133" t="s">
        <v>85</v>
      </c>
      <c r="AE4090" t="str">
        <f>IF(P4090&gt;U4090,"XXXX","")</f>
        <v/>
      </c>
    </row>
    <row r="4091" spans="1:31" x14ac:dyDescent="0.2">
      <c r="A4091" s="140"/>
      <c r="B4091" s="127"/>
      <c r="C4091" s="127"/>
      <c r="D4091" s="144"/>
      <c r="E4091" s="127"/>
      <c r="F4091" s="127"/>
      <c r="G4091" s="127"/>
      <c r="H4091" s="127"/>
      <c r="I4091" s="127"/>
      <c r="J4091" s="137"/>
      <c r="K4091" s="103" t="s">
        <v>13</v>
      </c>
      <c r="L4091" s="104" t="s">
        <v>60</v>
      </c>
      <c r="M4091" s="112" t="s">
        <v>67</v>
      </c>
      <c r="N4091" s="105">
        <v>480</v>
      </c>
      <c r="O4091" s="105">
        <v>3</v>
      </c>
      <c r="P4091" s="105">
        <v>5</v>
      </c>
      <c r="Q4091" s="105">
        <v>90</v>
      </c>
      <c r="R4091" s="106">
        <v>50</v>
      </c>
      <c r="S4091" s="127"/>
      <c r="T4091" s="127"/>
      <c r="U4091" s="127"/>
      <c r="V4091" s="127"/>
      <c r="W4091" s="127"/>
      <c r="X4091" s="127"/>
      <c r="Y4091" s="127"/>
      <c r="Z4091" s="127"/>
      <c r="AA4091" s="134"/>
    </row>
    <row r="4092" spans="1:31" ht="13.5" thickBot="1" x14ac:dyDescent="0.25">
      <c r="A4092" s="141"/>
      <c r="B4092" s="128"/>
      <c r="C4092" s="128"/>
      <c r="D4092" s="145"/>
      <c r="E4092" s="128"/>
      <c r="F4092" s="128"/>
      <c r="G4092" s="128"/>
      <c r="H4092" s="128"/>
      <c r="I4092" s="128"/>
      <c r="J4092" s="138"/>
      <c r="K4092" s="107" t="s">
        <v>14</v>
      </c>
      <c r="L4092" s="108" t="s">
        <v>60</v>
      </c>
      <c r="M4092" s="113" t="s">
        <v>186</v>
      </c>
      <c r="N4092" s="109">
        <v>480</v>
      </c>
      <c r="O4092" s="109">
        <v>3</v>
      </c>
      <c r="P4092" s="109">
        <v>5</v>
      </c>
      <c r="Q4092" s="109" t="s">
        <v>201</v>
      </c>
      <c r="R4092" s="110"/>
      <c r="S4092" s="128"/>
      <c r="T4092" s="128"/>
      <c r="U4092" s="128"/>
      <c r="V4092" s="128"/>
      <c r="W4092" s="128"/>
      <c r="X4092" s="128"/>
      <c r="Y4092" s="128"/>
      <c r="Z4092" s="128"/>
      <c r="AA4092" s="135"/>
    </row>
    <row r="4093" spans="1:31" x14ac:dyDescent="0.2">
      <c r="A4093" s="139" t="s">
        <v>1582</v>
      </c>
      <c r="B4093" s="126" t="s">
        <v>76</v>
      </c>
      <c r="C4093" s="142">
        <v>43666</v>
      </c>
      <c r="D4093" s="143" t="s">
        <v>78</v>
      </c>
      <c r="E4093" s="126"/>
      <c r="F4093" s="126"/>
      <c r="G4093" s="126"/>
      <c r="H4093" s="126"/>
      <c r="I4093" s="126"/>
      <c r="J4093" s="136" t="s">
        <v>79</v>
      </c>
      <c r="K4093" s="100" t="s">
        <v>23</v>
      </c>
      <c r="L4093" s="93" t="s">
        <v>60</v>
      </c>
      <c r="M4093" s="111" t="s">
        <v>192</v>
      </c>
      <c r="N4093" s="101">
        <v>480</v>
      </c>
      <c r="O4093" s="101">
        <v>3</v>
      </c>
      <c r="P4093" s="101">
        <v>100</v>
      </c>
      <c r="Q4093" s="101">
        <v>90</v>
      </c>
      <c r="R4093" s="102"/>
      <c r="S4093" s="126" t="s">
        <v>72</v>
      </c>
      <c r="T4093" s="126">
        <v>3</v>
      </c>
      <c r="U4093" s="126">
        <v>100</v>
      </c>
      <c r="V4093" s="126">
        <v>65</v>
      </c>
      <c r="W4093" s="126">
        <v>50</v>
      </c>
      <c r="X4093" s="126">
        <v>5288.35</v>
      </c>
      <c r="Y4093" s="126" t="s">
        <v>74</v>
      </c>
      <c r="Z4093" s="126"/>
      <c r="AA4093" s="133" t="s">
        <v>85</v>
      </c>
      <c r="AE4093" t="str">
        <f>IF(P4093&gt;U4093,"XXXX","")</f>
        <v/>
      </c>
    </row>
    <row r="4094" spans="1:31" x14ac:dyDescent="0.2">
      <c r="A4094" s="140"/>
      <c r="B4094" s="127"/>
      <c r="C4094" s="127"/>
      <c r="D4094" s="144"/>
      <c r="E4094" s="127"/>
      <c r="F4094" s="127"/>
      <c r="G4094" s="127"/>
      <c r="H4094" s="127"/>
      <c r="I4094" s="127"/>
      <c r="J4094" s="137"/>
      <c r="K4094" s="103" t="s">
        <v>13</v>
      </c>
      <c r="L4094" s="104" t="s">
        <v>60</v>
      </c>
      <c r="M4094" s="112" t="s">
        <v>67</v>
      </c>
      <c r="N4094" s="105">
        <v>480</v>
      </c>
      <c r="O4094" s="105">
        <v>3</v>
      </c>
      <c r="P4094" s="105">
        <v>5</v>
      </c>
      <c r="Q4094" s="105">
        <v>90</v>
      </c>
      <c r="R4094" s="106">
        <v>50</v>
      </c>
      <c r="S4094" s="127"/>
      <c r="T4094" s="127"/>
      <c r="U4094" s="127"/>
      <c r="V4094" s="127"/>
      <c r="W4094" s="127"/>
      <c r="X4094" s="127"/>
      <c r="Y4094" s="127"/>
      <c r="Z4094" s="127"/>
      <c r="AA4094" s="134"/>
    </row>
    <row r="4095" spans="1:31" ht="13.5" thickBot="1" x14ac:dyDescent="0.25">
      <c r="A4095" s="141"/>
      <c r="B4095" s="128"/>
      <c r="C4095" s="128"/>
      <c r="D4095" s="145"/>
      <c r="E4095" s="128"/>
      <c r="F4095" s="128"/>
      <c r="G4095" s="128"/>
      <c r="H4095" s="128"/>
      <c r="I4095" s="128"/>
      <c r="J4095" s="138"/>
      <c r="K4095" s="107" t="s">
        <v>14</v>
      </c>
      <c r="L4095" s="108" t="s">
        <v>60</v>
      </c>
      <c r="M4095" s="113" t="s">
        <v>186</v>
      </c>
      <c r="N4095" s="109">
        <v>480</v>
      </c>
      <c r="O4095" s="109">
        <v>3</v>
      </c>
      <c r="P4095" s="109">
        <v>5</v>
      </c>
      <c r="Q4095" s="109" t="s">
        <v>201</v>
      </c>
      <c r="R4095" s="110"/>
      <c r="S4095" s="128"/>
      <c r="T4095" s="128"/>
      <c r="U4095" s="128"/>
      <c r="V4095" s="128"/>
      <c r="W4095" s="128"/>
      <c r="X4095" s="128"/>
      <c r="Y4095" s="128"/>
      <c r="Z4095" s="128"/>
      <c r="AA4095" s="135"/>
    </row>
    <row r="4096" spans="1:31" x14ac:dyDescent="0.2">
      <c r="A4096" s="139" t="s">
        <v>1583</v>
      </c>
      <c r="B4096" s="126" t="s">
        <v>76</v>
      </c>
      <c r="C4096" s="142">
        <v>43666</v>
      </c>
      <c r="D4096" s="143" t="s">
        <v>78</v>
      </c>
      <c r="E4096" s="126"/>
      <c r="F4096" s="126"/>
      <c r="G4096" s="126"/>
      <c r="H4096" s="126"/>
      <c r="I4096" s="126"/>
      <c r="J4096" s="136" t="s">
        <v>79</v>
      </c>
      <c r="K4096" s="100" t="s">
        <v>23</v>
      </c>
      <c r="L4096" s="93" t="s">
        <v>60</v>
      </c>
      <c r="M4096" s="111" t="s">
        <v>192</v>
      </c>
      <c r="N4096" s="101">
        <v>480</v>
      </c>
      <c r="O4096" s="101">
        <v>3</v>
      </c>
      <c r="P4096" s="101">
        <v>100</v>
      </c>
      <c r="Q4096" s="101">
        <v>100</v>
      </c>
      <c r="R4096" s="102"/>
      <c r="S4096" s="126" t="s">
        <v>72</v>
      </c>
      <c r="T4096" s="126">
        <v>3</v>
      </c>
      <c r="U4096" s="126">
        <v>100</v>
      </c>
      <c r="V4096" s="126">
        <v>65</v>
      </c>
      <c r="W4096" s="126">
        <v>50</v>
      </c>
      <c r="X4096" s="126">
        <v>5288.35</v>
      </c>
      <c r="Y4096" s="126" t="s">
        <v>74</v>
      </c>
      <c r="Z4096" s="126"/>
      <c r="AA4096" s="133" t="s">
        <v>85</v>
      </c>
      <c r="AE4096" t="str">
        <f>IF(P4096&gt;U4096,"XXXX","")</f>
        <v/>
      </c>
    </row>
    <row r="4097" spans="1:31" x14ac:dyDescent="0.2">
      <c r="A4097" s="140"/>
      <c r="B4097" s="127"/>
      <c r="C4097" s="127"/>
      <c r="D4097" s="144"/>
      <c r="E4097" s="127"/>
      <c r="F4097" s="127"/>
      <c r="G4097" s="127"/>
      <c r="H4097" s="127"/>
      <c r="I4097" s="127"/>
      <c r="J4097" s="137"/>
      <c r="K4097" s="103" t="s">
        <v>13</v>
      </c>
      <c r="L4097" s="104" t="s">
        <v>60</v>
      </c>
      <c r="M4097" s="112" t="s">
        <v>67</v>
      </c>
      <c r="N4097" s="105">
        <v>480</v>
      </c>
      <c r="O4097" s="105">
        <v>3</v>
      </c>
      <c r="P4097" s="105">
        <v>5</v>
      </c>
      <c r="Q4097" s="105">
        <v>90</v>
      </c>
      <c r="R4097" s="106">
        <v>50</v>
      </c>
      <c r="S4097" s="127"/>
      <c r="T4097" s="127"/>
      <c r="U4097" s="127"/>
      <c r="V4097" s="127"/>
      <c r="W4097" s="127"/>
      <c r="X4097" s="127"/>
      <c r="Y4097" s="127"/>
      <c r="Z4097" s="127"/>
      <c r="AA4097" s="134"/>
    </row>
    <row r="4098" spans="1:31" ht="13.5" thickBot="1" x14ac:dyDescent="0.25">
      <c r="A4098" s="141"/>
      <c r="B4098" s="128"/>
      <c r="C4098" s="128"/>
      <c r="D4098" s="145"/>
      <c r="E4098" s="128"/>
      <c r="F4098" s="128"/>
      <c r="G4098" s="128"/>
      <c r="H4098" s="128"/>
      <c r="I4098" s="128"/>
      <c r="J4098" s="138"/>
      <c r="K4098" s="107" t="s">
        <v>14</v>
      </c>
      <c r="L4098" s="108" t="s">
        <v>60</v>
      </c>
      <c r="M4098" s="113" t="s">
        <v>186</v>
      </c>
      <c r="N4098" s="109">
        <v>480</v>
      </c>
      <c r="O4098" s="109">
        <v>3</v>
      </c>
      <c r="P4098" s="109">
        <v>5</v>
      </c>
      <c r="Q4098" s="109" t="s">
        <v>201</v>
      </c>
      <c r="R4098" s="110"/>
      <c r="S4098" s="128"/>
      <c r="T4098" s="128"/>
      <c r="U4098" s="128"/>
      <c r="V4098" s="128"/>
      <c r="W4098" s="128"/>
      <c r="X4098" s="128"/>
      <c r="Y4098" s="128"/>
      <c r="Z4098" s="128"/>
      <c r="AA4098" s="135"/>
    </row>
    <row r="4099" spans="1:31" x14ac:dyDescent="0.2">
      <c r="A4099" s="139" t="s">
        <v>1584</v>
      </c>
      <c r="B4099" s="126" t="s">
        <v>76</v>
      </c>
      <c r="C4099" s="142">
        <v>43666</v>
      </c>
      <c r="D4099" s="143" t="s">
        <v>78</v>
      </c>
      <c r="E4099" s="126"/>
      <c r="F4099" s="126"/>
      <c r="G4099" s="126"/>
      <c r="H4099" s="126"/>
      <c r="I4099" s="126"/>
      <c r="J4099" s="136" t="s">
        <v>79</v>
      </c>
      <c r="K4099" s="100" t="s">
        <v>23</v>
      </c>
      <c r="L4099" s="93" t="s">
        <v>60</v>
      </c>
      <c r="M4099" s="111" t="s">
        <v>192</v>
      </c>
      <c r="N4099" s="101">
        <v>480</v>
      </c>
      <c r="O4099" s="101">
        <v>3</v>
      </c>
      <c r="P4099" s="101">
        <v>100</v>
      </c>
      <c r="Q4099" s="101">
        <v>110</v>
      </c>
      <c r="R4099" s="102"/>
      <c r="S4099" s="126" t="s">
        <v>72</v>
      </c>
      <c r="T4099" s="126">
        <v>3</v>
      </c>
      <c r="U4099" s="126">
        <v>100</v>
      </c>
      <c r="V4099" s="126">
        <v>65</v>
      </c>
      <c r="W4099" s="126">
        <v>50</v>
      </c>
      <c r="X4099" s="126">
        <v>5288.35</v>
      </c>
      <c r="Y4099" s="126" t="s">
        <v>74</v>
      </c>
      <c r="Z4099" s="126"/>
      <c r="AA4099" s="133" t="s">
        <v>85</v>
      </c>
      <c r="AE4099" t="str">
        <f>IF(P4099&gt;U4099,"XXXX","")</f>
        <v/>
      </c>
    </row>
    <row r="4100" spans="1:31" x14ac:dyDescent="0.2">
      <c r="A4100" s="140"/>
      <c r="B4100" s="127"/>
      <c r="C4100" s="127"/>
      <c r="D4100" s="144"/>
      <c r="E4100" s="127"/>
      <c r="F4100" s="127"/>
      <c r="G4100" s="127"/>
      <c r="H4100" s="127"/>
      <c r="I4100" s="127"/>
      <c r="J4100" s="137"/>
      <c r="K4100" s="103" t="s">
        <v>13</v>
      </c>
      <c r="L4100" s="104" t="s">
        <v>60</v>
      </c>
      <c r="M4100" s="112" t="s">
        <v>67</v>
      </c>
      <c r="N4100" s="105">
        <v>480</v>
      </c>
      <c r="O4100" s="105">
        <v>3</v>
      </c>
      <c r="P4100" s="105">
        <v>5</v>
      </c>
      <c r="Q4100" s="105">
        <v>90</v>
      </c>
      <c r="R4100" s="106">
        <v>50</v>
      </c>
      <c r="S4100" s="127"/>
      <c r="T4100" s="127"/>
      <c r="U4100" s="127"/>
      <c r="V4100" s="127"/>
      <c r="W4100" s="127"/>
      <c r="X4100" s="127"/>
      <c r="Y4100" s="127"/>
      <c r="Z4100" s="127"/>
      <c r="AA4100" s="134"/>
    </row>
    <row r="4101" spans="1:31" ht="13.5" thickBot="1" x14ac:dyDescent="0.25">
      <c r="A4101" s="141"/>
      <c r="B4101" s="128"/>
      <c r="C4101" s="128"/>
      <c r="D4101" s="145"/>
      <c r="E4101" s="128"/>
      <c r="F4101" s="128"/>
      <c r="G4101" s="128"/>
      <c r="H4101" s="128"/>
      <c r="I4101" s="128"/>
      <c r="J4101" s="138"/>
      <c r="K4101" s="107" t="s">
        <v>14</v>
      </c>
      <c r="L4101" s="108" t="s">
        <v>60</v>
      </c>
      <c r="M4101" s="113" t="s">
        <v>186</v>
      </c>
      <c r="N4101" s="109">
        <v>480</v>
      </c>
      <c r="O4101" s="109">
        <v>3</v>
      </c>
      <c r="P4101" s="109">
        <v>5</v>
      </c>
      <c r="Q4101" s="109" t="s">
        <v>201</v>
      </c>
      <c r="R4101" s="110"/>
      <c r="S4101" s="128"/>
      <c r="T4101" s="128"/>
      <c r="U4101" s="128"/>
      <c r="V4101" s="128"/>
      <c r="W4101" s="128"/>
      <c r="X4101" s="128"/>
      <c r="Y4101" s="128"/>
      <c r="Z4101" s="128"/>
      <c r="AA4101" s="135"/>
    </row>
    <row r="4102" spans="1:31" x14ac:dyDescent="0.2">
      <c r="A4102" s="139" t="s">
        <v>1585</v>
      </c>
      <c r="B4102" s="126" t="s">
        <v>76</v>
      </c>
      <c r="C4102" s="142">
        <v>43666</v>
      </c>
      <c r="D4102" s="143" t="s">
        <v>78</v>
      </c>
      <c r="E4102" s="126"/>
      <c r="F4102" s="126"/>
      <c r="G4102" s="126"/>
      <c r="H4102" s="126"/>
      <c r="I4102" s="126"/>
      <c r="J4102" s="136" t="s">
        <v>79</v>
      </c>
      <c r="K4102" s="100" t="s">
        <v>23</v>
      </c>
      <c r="L4102" s="93" t="s">
        <v>60</v>
      </c>
      <c r="M4102" s="111" t="s">
        <v>192</v>
      </c>
      <c r="N4102" s="101">
        <v>480</v>
      </c>
      <c r="O4102" s="101">
        <v>3</v>
      </c>
      <c r="P4102" s="101">
        <v>100</v>
      </c>
      <c r="Q4102" s="101">
        <v>125</v>
      </c>
      <c r="R4102" s="102"/>
      <c r="S4102" s="126" t="s">
        <v>72</v>
      </c>
      <c r="T4102" s="126">
        <v>3</v>
      </c>
      <c r="U4102" s="126">
        <v>100</v>
      </c>
      <c r="V4102" s="126">
        <v>65</v>
      </c>
      <c r="W4102" s="126">
        <v>50</v>
      </c>
      <c r="X4102" s="126">
        <v>5288.35</v>
      </c>
      <c r="Y4102" s="126" t="s">
        <v>74</v>
      </c>
      <c r="Z4102" s="126"/>
      <c r="AA4102" s="133" t="s">
        <v>85</v>
      </c>
      <c r="AE4102" t="str">
        <f>IF(P4102&gt;U4102,"XXXX","")</f>
        <v/>
      </c>
    </row>
    <row r="4103" spans="1:31" x14ac:dyDescent="0.2">
      <c r="A4103" s="140"/>
      <c r="B4103" s="127"/>
      <c r="C4103" s="127"/>
      <c r="D4103" s="144"/>
      <c r="E4103" s="127"/>
      <c r="F4103" s="127"/>
      <c r="G4103" s="127"/>
      <c r="H4103" s="127"/>
      <c r="I4103" s="127"/>
      <c r="J4103" s="137"/>
      <c r="K4103" s="103" t="s">
        <v>13</v>
      </c>
      <c r="L4103" s="104" t="s">
        <v>60</v>
      </c>
      <c r="M4103" s="112" t="s">
        <v>67</v>
      </c>
      <c r="N4103" s="105">
        <v>480</v>
      </c>
      <c r="O4103" s="105">
        <v>3</v>
      </c>
      <c r="P4103" s="105">
        <v>5</v>
      </c>
      <c r="Q4103" s="105">
        <v>90</v>
      </c>
      <c r="R4103" s="106">
        <v>50</v>
      </c>
      <c r="S4103" s="127"/>
      <c r="T4103" s="127"/>
      <c r="U4103" s="127"/>
      <c r="V4103" s="127"/>
      <c r="W4103" s="127"/>
      <c r="X4103" s="127"/>
      <c r="Y4103" s="127"/>
      <c r="Z4103" s="127"/>
      <c r="AA4103" s="134"/>
    </row>
    <row r="4104" spans="1:31" ht="13.5" thickBot="1" x14ac:dyDescent="0.25">
      <c r="A4104" s="141"/>
      <c r="B4104" s="128"/>
      <c r="C4104" s="128"/>
      <c r="D4104" s="145"/>
      <c r="E4104" s="128"/>
      <c r="F4104" s="128"/>
      <c r="G4104" s="128"/>
      <c r="H4104" s="128"/>
      <c r="I4104" s="128"/>
      <c r="J4104" s="138"/>
      <c r="K4104" s="107" t="s">
        <v>14</v>
      </c>
      <c r="L4104" s="108" t="s">
        <v>60</v>
      </c>
      <c r="M4104" s="113" t="s">
        <v>186</v>
      </c>
      <c r="N4104" s="109">
        <v>480</v>
      </c>
      <c r="O4104" s="109">
        <v>3</v>
      </c>
      <c r="P4104" s="109">
        <v>5</v>
      </c>
      <c r="Q4104" s="109" t="s">
        <v>201</v>
      </c>
      <c r="R4104" s="110"/>
      <c r="S4104" s="128"/>
      <c r="T4104" s="128"/>
      <c r="U4104" s="128"/>
      <c r="V4104" s="128"/>
      <c r="W4104" s="128"/>
      <c r="X4104" s="128"/>
      <c r="Y4104" s="128"/>
      <c r="Z4104" s="128"/>
      <c r="AA4104" s="135"/>
    </row>
    <row r="4105" spans="1:31" x14ac:dyDescent="0.2">
      <c r="A4105" s="139" t="s">
        <v>1586</v>
      </c>
      <c r="B4105" s="126" t="s">
        <v>76</v>
      </c>
      <c r="C4105" s="142">
        <v>43666</v>
      </c>
      <c r="D4105" s="143" t="s">
        <v>78</v>
      </c>
      <c r="E4105" s="126"/>
      <c r="F4105" s="126"/>
      <c r="G4105" s="126"/>
      <c r="H4105" s="126"/>
      <c r="I4105" s="126"/>
      <c r="J4105" s="136" t="s">
        <v>79</v>
      </c>
      <c r="K4105" s="100" t="s">
        <v>23</v>
      </c>
      <c r="L4105" s="93" t="s">
        <v>60</v>
      </c>
      <c r="M4105" s="111" t="s">
        <v>192</v>
      </c>
      <c r="N4105" s="101">
        <v>480</v>
      </c>
      <c r="O4105" s="101">
        <v>3</v>
      </c>
      <c r="P4105" s="101">
        <v>100</v>
      </c>
      <c r="Q4105" s="101">
        <v>90</v>
      </c>
      <c r="R4105" s="102"/>
      <c r="S4105" s="126" t="s">
        <v>72</v>
      </c>
      <c r="T4105" s="126">
        <v>3</v>
      </c>
      <c r="U4105" s="126">
        <v>100</v>
      </c>
      <c r="V4105" s="126">
        <v>65</v>
      </c>
      <c r="W4105" s="126">
        <v>50</v>
      </c>
      <c r="X4105" s="126">
        <v>5288.35</v>
      </c>
      <c r="Y4105" s="126" t="s">
        <v>74</v>
      </c>
      <c r="Z4105" s="126"/>
      <c r="AA4105" s="133" t="s">
        <v>85</v>
      </c>
      <c r="AE4105" t="str">
        <f>IF(P4105&gt;U4105,"XXXX","")</f>
        <v/>
      </c>
    </row>
    <row r="4106" spans="1:31" x14ac:dyDescent="0.2">
      <c r="A4106" s="140"/>
      <c r="B4106" s="127"/>
      <c r="C4106" s="127"/>
      <c r="D4106" s="144"/>
      <c r="E4106" s="127"/>
      <c r="F4106" s="127"/>
      <c r="G4106" s="127"/>
      <c r="H4106" s="127"/>
      <c r="I4106" s="127"/>
      <c r="J4106" s="137"/>
      <c r="K4106" s="103" t="s">
        <v>13</v>
      </c>
      <c r="L4106" s="104" t="s">
        <v>60</v>
      </c>
      <c r="M4106" s="112" t="s">
        <v>67</v>
      </c>
      <c r="N4106" s="105">
        <v>480</v>
      </c>
      <c r="O4106" s="105">
        <v>3</v>
      </c>
      <c r="P4106" s="105">
        <v>5</v>
      </c>
      <c r="Q4106" s="105">
        <v>90</v>
      </c>
      <c r="R4106" s="106">
        <v>50</v>
      </c>
      <c r="S4106" s="127"/>
      <c r="T4106" s="127"/>
      <c r="U4106" s="127"/>
      <c r="V4106" s="127"/>
      <c r="W4106" s="127"/>
      <c r="X4106" s="127"/>
      <c r="Y4106" s="127"/>
      <c r="Z4106" s="127"/>
      <c r="AA4106" s="134"/>
    </row>
    <row r="4107" spans="1:31" ht="13.5" thickBot="1" x14ac:dyDescent="0.25">
      <c r="A4107" s="141"/>
      <c r="B4107" s="128"/>
      <c r="C4107" s="128"/>
      <c r="D4107" s="145"/>
      <c r="E4107" s="128"/>
      <c r="F4107" s="128"/>
      <c r="G4107" s="128"/>
      <c r="H4107" s="128"/>
      <c r="I4107" s="128"/>
      <c r="J4107" s="138"/>
      <c r="K4107" s="107" t="s">
        <v>14</v>
      </c>
      <c r="L4107" s="108" t="s">
        <v>60</v>
      </c>
      <c r="M4107" s="113" t="s">
        <v>187</v>
      </c>
      <c r="N4107" s="109">
        <v>480</v>
      </c>
      <c r="O4107" s="109">
        <v>3</v>
      </c>
      <c r="P4107" s="109">
        <v>5</v>
      </c>
      <c r="Q4107" s="109" t="s">
        <v>202</v>
      </c>
      <c r="R4107" s="110"/>
      <c r="S4107" s="128"/>
      <c r="T4107" s="128"/>
      <c r="U4107" s="128"/>
      <c r="V4107" s="128"/>
      <c r="W4107" s="128"/>
      <c r="X4107" s="128"/>
      <c r="Y4107" s="128"/>
      <c r="Z4107" s="128"/>
      <c r="AA4107" s="135"/>
    </row>
    <row r="4108" spans="1:31" x14ac:dyDescent="0.2">
      <c r="A4108" s="139" t="s">
        <v>1587</v>
      </c>
      <c r="B4108" s="126" t="s">
        <v>76</v>
      </c>
      <c r="C4108" s="142">
        <v>43666</v>
      </c>
      <c r="D4108" s="143" t="s">
        <v>78</v>
      </c>
      <c r="E4108" s="126"/>
      <c r="F4108" s="126"/>
      <c r="G4108" s="126"/>
      <c r="H4108" s="126"/>
      <c r="I4108" s="126"/>
      <c r="J4108" s="136" t="s">
        <v>79</v>
      </c>
      <c r="K4108" s="100" t="s">
        <v>23</v>
      </c>
      <c r="L4108" s="93" t="s">
        <v>60</v>
      </c>
      <c r="M4108" s="111" t="s">
        <v>192</v>
      </c>
      <c r="N4108" s="101">
        <v>480</v>
      </c>
      <c r="O4108" s="101">
        <v>3</v>
      </c>
      <c r="P4108" s="101">
        <v>100</v>
      </c>
      <c r="Q4108" s="101">
        <v>100</v>
      </c>
      <c r="R4108" s="102"/>
      <c r="S4108" s="126" t="s">
        <v>72</v>
      </c>
      <c r="T4108" s="126">
        <v>3</v>
      </c>
      <c r="U4108" s="126">
        <v>100</v>
      </c>
      <c r="V4108" s="126">
        <v>65</v>
      </c>
      <c r="W4108" s="126">
        <v>50</v>
      </c>
      <c r="X4108" s="126">
        <v>5288.35</v>
      </c>
      <c r="Y4108" s="126" t="s">
        <v>74</v>
      </c>
      <c r="Z4108" s="126"/>
      <c r="AA4108" s="133" t="s">
        <v>85</v>
      </c>
      <c r="AE4108" t="str">
        <f>IF(P4108&gt;U4108,"XXXX","")</f>
        <v/>
      </c>
    </row>
    <row r="4109" spans="1:31" x14ac:dyDescent="0.2">
      <c r="A4109" s="140"/>
      <c r="B4109" s="127"/>
      <c r="C4109" s="127"/>
      <c r="D4109" s="144"/>
      <c r="E4109" s="127"/>
      <c r="F4109" s="127"/>
      <c r="G4109" s="127"/>
      <c r="H4109" s="127"/>
      <c r="I4109" s="127"/>
      <c r="J4109" s="137"/>
      <c r="K4109" s="103" t="s">
        <v>13</v>
      </c>
      <c r="L4109" s="104" t="s">
        <v>60</v>
      </c>
      <c r="M4109" s="112" t="s">
        <v>67</v>
      </c>
      <c r="N4109" s="105">
        <v>480</v>
      </c>
      <c r="O4109" s="105">
        <v>3</v>
      </c>
      <c r="P4109" s="105">
        <v>5</v>
      </c>
      <c r="Q4109" s="105">
        <v>90</v>
      </c>
      <c r="R4109" s="106">
        <v>50</v>
      </c>
      <c r="S4109" s="127"/>
      <c r="T4109" s="127"/>
      <c r="U4109" s="127"/>
      <c r="V4109" s="127"/>
      <c r="W4109" s="127"/>
      <c r="X4109" s="127"/>
      <c r="Y4109" s="127"/>
      <c r="Z4109" s="127"/>
      <c r="AA4109" s="134"/>
    </row>
    <row r="4110" spans="1:31" ht="13.5" thickBot="1" x14ac:dyDescent="0.25">
      <c r="A4110" s="141"/>
      <c r="B4110" s="128"/>
      <c r="C4110" s="128"/>
      <c r="D4110" s="145"/>
      <c r="E4110" s="128"/>
      <c r="F4110" s="128"/>
      <c r="G4110" s="128"/>
      <c r="H4110" s="128"/>
      <c r="I4110" s="128"/>
      <c r="J4110" s="138"/>
      <c r="K4110" s="107" t="s">
        <v>14</v>
      </c>
      <c r="L4110" s="108" t="s">
        <v>60</v>
      </c>
      <c r="M4110" s="113" t="s">
        <v>187</v>
      </c>
      <c r="N4110" s="109">
        <v>480</v>
      </c>
      <c r="O4110" s="109">
        <v>3</v>
      </c>
      <c r="P4110" s="109">
        <v>5</v>
      </c>
      <c r="Q4110" s="109" t="s">
        <v>202</v>
      </c>
      <c r="R4110" s="110"/>
      <c r="S4110" s="128"/>
      <c r="T4110" s="128"/>
      <c r="U4110" s="128"/>
      <c r="V4110" s="128"/>
      <c r="W4110" s="128"/>
      <c r="X4110" s="128"/>
      <c r="Y4110" s="128"/>
      <c r="Z4110" s="128"/>
      <c r="AA4110" s="135"/>
    </row>
    <row r="4111" spans="1:31" x14ac:dyDescent="0.2">
      <c r="A4111" s="139" t="s">
        <v>1588</v>
      </c>
      <c r="B4111" s="126" t="s">
        <v>76</v>
      </c>
      <c r="C4111" s="142">
        <v>43666</v>
      </c>
      <c r="D4111" s="143" t="s">
        <v>78</v>
      </c>
      <c r="E4111" s="126"/>
      <c r="F4111" s="126"/>
      <c r="G4111" s="126"/>
      <c r="H4111" s="126"/>
      <c r="I4111" s="126"/>
      <c r="J4111" s="136" t="s">
        <v>79</v>
      </c>
      <c r="K4111" s="100" t="s">
        <v>23</v>
      </c>
      <c r="L4111" s="93" t="s">
        <v>60</v>
      </c>
      <c r="M4111" s="111" t="s">
        <v>192</v>
      </c>
      <c r="N4111" s="101">
        <v>480</v>
      </c>
      <c r="O4111" s="101">
        <v>3</v>
      </c>
      <c r="P4111" s="101">
        <v>100</v>
      </c>
      <c r="Q4111" s="101">
        <v>110</v>
      </c>
      <c r="R4111" s="102"/>
      <c r="S4111" s="126" t="s">
        <v>72</v>
      </c>
      <c r="T4111" s="126">
        <v>3</v>
      </c>
      <c r="U4111" s="126">
        <v>100</v>
      </c>
      <c r="V4111" s="126">
        <v>65</v>
      </c>
      <c r="W4111" s="126">
        <v>50</v>
      </c>
      <c r="X4111" s="126">
        <v>5288.35</v>
      </c>
      <c r="Y4111" s="126" t="s">
        <v>74</v>
      </c>
      <c r="Z4111" s="126"/>
      <c r="AA4111" s="133" t="s">
        <v>85</v>
      </c>
      <c r="AE4111" t="str">
        <f>IF(P4111&gt;U4111,"XXXX","")</f>
        <v/>
      </c>
    </row>
    <row r="4112" spans="1:31" x14ac:dyDescent="0.2">
      <c r="A4112" s="140"/>
      <c r="B4112" s="127"/>
      <c r="C4112" s="127"/>
      <c r="D4112" s="144"/>
      <c r="E4112" s="127"/>
      <c r="F4112" s="127"/>
      <c r="G4112" s="127"/>
      <c r="H4112" s="127"/>
      <c r="I4112" s="127"/>
      <c r="J4112" s="137"/>
      <c r="K4112" s="103" t="s">
        <v>13</v>
      </c>
      <c r="L4112" s="104" t="s">
        <v>60</v>
      </c>
      <c r="M4112" s="112" t="s">
        <v>67</v>
      </c>
      <c r="N4112" s="105">
        <v>480</v>
      </c>
      <c r="O4112" s="105">
        <v>3</v>
      </c>
      <c r="P4112" s="105">
        <v>5</v>
      </c>
      <c r="Q4112" s="105">
        <v>90</v>
      </c>
      <c r="R4112" s="106">
        <v>50</v>
      </c>
      <c r="S4112" s="127"/>
      <c r="T4112" s="127"/>
      <c r="U4112" s="127"/>
      <c r="V4112" s="127"/>
      <c r="W4112" s="127"/>
      <c r="X4112" s="127"/>
      <c r="Y4112" s="127"/>
      <c r="Z4112" s="127"/>
      <c r="AA4112" s="134"/>
    </row>
    <row r="4113" spans="1:31" ht="13.5" thickBot="1" x14ac:dyDescent="0.25">
      <c r="A4113" s="141"/>
      <c r="B4113" s="128"/>
      <c r="C4113" s="128"/>
      <c r="D4113" s="145"/>
      <c r="E4113" s="128"/>
      <c r="F4113" s="128"/>
      <c r="G4113" s="128"/>
      <c r="H4113" s="128"/>
      <c r="I4113" s="128"/>
      <c r="J4113" s="138"/>
      <c r="K4113" s="107" t="s">
        <v>14</v>
      </c>
      <c r="L4113" s="108" t="s">
        <v>60</v>
      </c>
      <c r="M4113" s="113" t="s">
        <v>187</v>
      </c>
      <c r="N4113" s="109">
        <v>480</v>
      </c>
      <c r="O4113" s="109">
        <v>3</v>
      </c>
      <c r="P4113" s="109">
        <v>5</v>
      </c>
      <c r="Q4113" s="109" t="s">
        <v>202</v>
      </c>
      <c r="R4113" s="110"/>
      <c r="S4113" s="128"/>
      <c r="T4113" s="128"/>
      <c r="U4113" s="128"/>
      <c r="V4113" s="128"/>
      <c r="W4113" s="128"/>
      <c r="X4113" s="128"/>
      <c r="Y4113" s="128"/>
      <c r="Z4113" s="128"/>
      <c r="AA4113" s="135"/>
    </row>
    <row r="4114" spans="1:31" x14ac:dyDescent="0.2">
      <c r="A4114" s="139" t="s">
        <v>1589</v>
      </c>
      <c r="B4114" s="126" t="s">
        <v>76</v>
      </c>
      <c r="C4114" s="142">
        <v>43666</v>
      </c>
      <c r="D4114" s="143" t="s">
        <v>78</v>
      </c>
      <c r="E4114" s="126"/>
      <c r="F4114" s="126"/>
      <c r="G4114" s="126"/>
      <c r="H4114" s="126"/>
      <c r="I4114" s="126"/>
      <c r="J4114" s="136" t="s">
        <v>79</v>
      </c>
      <c r="K4114" s="100" t="s">
        <v>23</v>
      </c>
      <c r="L4114" s="93" t="s">
        <v>60</v>
      </c>
      <c r="M4114" s="111" t="s">
        <v>192</v>
      </c>
      <c r="N4114" s="101">
        <v>480</v>
      </c>
      <c r="O4114" s="101">
        <v>3</v>
      </c>
      <c r="P4114" s="101">
        <v>100</v>
      </c>
      <c r="Q4114" s="101">
        <v>125</v>
      </c>
      <c r="R4114" s="102"/>
      <c r="S4114" s="126" t="s">
        <v>72</v>
      </c>
      <c r="T4114" s="126">
        <v>3</v>
      </c>
      <c r="U4114" s="126">
        <v>100</v>
      </c>
      <c r="V4114" s="126">
        <v>65</v>
      </c>
      <c r="W4114" s="126">
        <v>50</v>
      </c>
      <c r="X4114" s="126">
        <v>5288.35</v>
      </c>
      <c r="Y4114" s="126" t="s">
        <v>74</v>
      </c>
      <c r="Z4114" s="126"/>
      <c r="AA4114" s="133" t="s">
        <v>85</v>
      </c>
      <c r="AE4114" t="str">
        <f>IF(P4114&gt;U4114,"XXXX","")</f>
        <v/>
      </c>
    </row>
    <row r="4115" spans="1:31" x14ac:dyDescent="0.2">
      <c r="A4115" s="140"/>
      <c r="B4115" s="127"/>
      <c r="C4115" s="127"/>
      <c r="D4115" s="144"/>
      <c r="E4115" s="127"/>
      <c r="F4115" s="127"/>
      <c r="G4115" s="127"/>
      <c r="H4115" s="127"/>
      <c r="I4115" s="127"/>
      <c r="J4115" s="137"/>
      <c r="K4115" s="103" t="s">
        <v>13</v>
      </c>
      <c r="L4115" s="104" t="s">
        <v>60</v>
      </c>
      <c r="M4115" s="112" t="s">
        <v>67</v>
      </c>
      <c r="N4115" s="105">
        <v>480</v>
      </c>
      <c r="O4115" s="105">
        <v>3</v>
      </c>
      <c r="P4115" s="105">
        <v>5</v>
      </c>
      <c r="Q4115" s="105">
        <v>90</v>
      </c>
      <c r="R4115" s="106">
        <v>50</v>
      </c>
      <c r="S4115" s="127"/>
      <c r="T4115" s="127"/>
      <c r="U4115" s="127"/>
      <c r="V4115" s="127"/>
      <c r="W4115" s="127"/>
      <c r="X4115" s="127"/>
      <c r="Y4115" s="127"/>
      <c r="Z4115" s="127"/>
      <c r="AA4115" s="134"/>
    </row>
    <row r="4116" spans="1:31" ht="13.5" thickBot="1" x14ac:dyDescent="0.25">
      <c r="A4116" s="141"/>
      <c r="B4116" s="128"/>
      <c r="C4116" s="128"/>
      <c r="D4116" s="145"/>
      <c r="E4116" s="128"/>
      <c r="F4116" s="128"/>
      <c r="G4116" s="128"/>
      <c r="H4116" s="128"/>
      <c r="I4116" s="128"/>
      <c r="J4116" s="138"/>
      <c r="K4116" s="107" t="s">
        <v>14</v>
      </c>
      <c r="L4116" s="108" t="s">
        <v>60</v>
      </c>
      <c r="M4116" s="113" t="s">
        <v>187</v>
      </c>
      <c r="N4116" s="109">
        <v>480</v>
      </c>
      <c r="O4116" s="109">
        <v>3</v>
      </c>
      <c r="P4116" s="109">
        <v>5</v>
      </c>
      <c r="Q4116" s="109" t="s">
        <v>202</v>
      </c>
      <c r="R4116" s="110"/>
      <c r="S4116" s="128"/>
      <c r="T4116" s="128"/>
      <c r="U4116" s="128"/>
      <c r="V4116" s="128"/>
      <c r="W4116" s="128"/>
      <c r="X4116" s="128"/>
      <c r="Y4116" s="128"/>
      <c r="Z4116" s="128"/>
      <c r="AA4116" s="135"/>
    </row>
    <row r="4117" spans="1:31" x14ac:dyDescent="0.2">
      <c r="A4117" s="139" t="s">
        <v>1590</v>
      </c>
      <c r="B4117" s="126" t="s">
        <v>76</v>
      </c>
      <c r="C4117" s="142">
        <v>43666</v>
      </c>
      <c r="D4117" s="143" t="s">
        <v>78</v>
      </c>
      <c r="E4117" s="126"/>
      <c r="F4117" s="126"/>
      <c r="G4117" s="126"/>
      <c r="H4117" s="126"/>
      <c r="I4117" s="126"/>
      <c r="J4117" s="136" t="s">
        <v>79</v>
      </c>
      <c r="K4117" s="100" t="s">
        <v>23</v>
      </c>
      <c r="L4117" s="93" t="s">
        <v>60</v>
      </c>
      <c r="M4117" s="111" t="s">
        <v>189</v>
      </c>
      <c r="N4117" s="101">
        <v>240</v>
      </c>
      <c r="O4117" s="101">
        <v>3</v>
      </c>
      <c r="P4117" s="101">
        <v>65</v>
      </c>
      <c r="Q4117" s="101">
        <v>70</v>
      </c>
      <c r="R4117" s="102"/>
      <c r="S4117" s="126">
        <v>200</v>
      </c>
      <c r="T4117" s="126">
        <v>3</v>
      </c>
      <c r="U4117" s="126">
        <v>65</v>
      </c>
      <c r="V4117" s="126">
        <v>48.3</v>
      </c>
      <c r="W4117" s="126">
        <v>15</v>
      </c>
      <c r="X4117" s="126">
        <v>5288.35</v>
      </c>
      <c r="Y4117" s="126" t="s">
        <v>75</v>
      </c>
      <c r="Z4117" s="126"/>
      <c r="AA4117" s="133" t="s">
        <v>85</v>
      </c>
      <c r="AE4117" t="str">
        <f>IF(P4117&gt;U4117,"XXXX","")</f>
        <v/>
      </c>
    </row>
    <row r="4118" spans="1:31" x14ac:dyDescent="0.2">
      <c r="A4118" s="140"/>
      <c r="B4118" s="127"/>
      <c r="C4118" s="127"/>
      <c r="D4118" s="144"/>
      <c r="E4118" s="127"/>
      <c r="F4118" s="127"/>
      <c r="G4118" s="127"/>
      <c r="H4118" s="127"/>
      <c r="I4118" s="127"/>
      <c r="J4118" s="137"/>
      <c r="K4118" s="103" t="s">
        <v>13</v>
      </c>
      <c r="L4118" s="104" t="s">
        <v>60</v>
      </c>
      <c r="M4118" s="112" t="s">
        <v>67</v>
      </c>
      <c r="N4118" s="105">
        <v>240</v>
      </c>
      <c r="O4118" s="105">
        <v>3</v>
      </c>
      <c r="P4118" s="105">
        <v>5</v>
      </c>
      <c r="Q4118" s="105">
        <v>90</v>
      </c>
      <c r="R4118" s="106">
        <v>25</v>
      </c>
      <c r="S4118" s="127"/>
      <c r="T4118" s="127"/>
      <c r="U4118" s="127"/>
      <c r="V4118" s="127"/>
      <c r="W4118" s="127"/>
      <c r="X4118" s="127"/>
      <c r="Y4118" s="127"/>
      <c r="Z4118" s="127"/>
      <c r="AA4118" s="134"/>
    </row>
    <row r="4119" spans="1:31" ht="13.5" thickBot="1" x14ac:dyDescent="0.25">
      <c r="A4119" s="141"/>
      <c r="B4119" s="128"/>
      <c r="C4119" s="128"/>
      <c r="D4119" s="145"/>
      <c r="E4119" s="128"/>
      <c r="F4119" s="128"/>
      <c r="G4119" s="128"/>
      <c r="H4119" s="128"/>
      <c r="I4119" s="128"/>
      <c r="J4119" s="138"/>
      <c r="K4119" s="107" t="s">
        <v>14</v>
      </c>
      <c r="L4119" s="108" t="s">
        <v>60</v>
      </c>
      <c r="M4119" s="113" t="s">
        <v>68</v>
      </c>
      <c r="N4119" s="109">
        <v>240</v>
      </c>
      <c r="O4119" s="109">
        <v>3</v>
      </c>
      <c r="P4119" s="109">
        <v>5</v>
      </c>
      <c r="Q4119" s="109">
        <v>90</v>
      </c>
      <c r="R4119" s="110"/>
      <c r="S4119" s="128"/>
      <c r="T4119" s="128"/>
      <c r="U4119" s="128"/>
      <c r="V4119" s="128"/>
      <c r="W4119" s="128"/>
      <c r="X4119" s="128"/>
      <c r="Y4119" s="128"/>
      <c r="Z4119" s="128"/>
      <c r="AA4119" s="135"/>
    </row>
    <row r="4120" spans="1:31" x14ac:dyDescent="0.2">
      <c r="A4120" s="139" t="s">
        <v>1591</v>
      </c>
      <c r="B4120" s="126" t="s">
        <v>76</v>
      </c>
      <c r="C4120" s="142">
        <v>43666</v>
      </c>
      <c r="D4120" s="143" t="s">
        <v>78</v>
      </c>
      <c r="E4120" s="126"/>
      <c r="F4120" s="126"/>
      <c r="G4120" s="126"/>
      <c r="H4120" s="126"/>
      <c r="I4120" s="126"/>
      <c r="J4120" s="136" t="s">
        <v>79</v>
      </c>
      <c r="K4120" s="100" t="s">
        <v>23</v>
      </c>
      <c r="L4120" s="93" t="s">
        <v>60</v>
      </c>
      <c r="M4120" s="111" t="s">
        <v>189</v>
      </c>
      <c r="N4120" s="101">
        <v>240</v>
      </c>
      <c r="O4120" s="101">
        <v>3</v>
      </c>
      <c r="P4120" s="101">
        <v>65</v>
      </c>
      <c r="Q4120" s="101">
        <v>80</v>
      </c>
      <c r="R4120" s="102"/>
      <c r="S4120" s="126">
        <v>200</v>
      </c>
      <c r="T4120" s="126">
        <v>3</v>
      </c>
      <c r="U4120" s="126">
        <v>65</v>
      </c>
      <c r="V4120" s="126">
        <v>48.3</v>
      </c>
      <c r="W4120" s="126">
        <v>15</v>
      </c>
      <c r="X4120" s="126">
        <v>5288.35</v>
      </c>
      <c r="Y4120" s="126" t="s">
        <v>75</v>
      </c>
      <c r="Z4120" s="126"/>
      <c r="AA4120" s="133" t="s">
        <v>85</v>
      </c>
      <c r="AE4120" t="str">
        <f>IF(P4120&gt;U4120,"XXXX","")</f>
        <v/>
      </c>
    </row>
    <row r="4121" spans="1:31" x14ac:dyDescent="0.2">
      <c r="A4121" s="140"/>
      <c r="B4121" s="127"/>
      <c r="C4121" s="127"/>
      <c r="D4121" s="144"/>
      <c r="E4121" s="127"/>
      <c r="F4121" s="127"/>
      <c r="G4121" s="127"/>
      <c r="H4121" s="127"/>
      <c r="I4121" s="127"/>
      <c r="J4121" s="137"/>
      <c r="K4121" s="103" t="s">
        <v>13</v>
      </c>
      <c r="L4121" s="104" t="s">
        <v>60</v>
      </c>
      <c r="M4121" s="112" t="s">
        <v>67</v>
      </c>
      <c r="N4121" s="105">
        <v>240</v>
      </c>
      <c r="O4121" s="105">
        <v>3</v>
      </c>
      <c r="P4121" s="105">
        <v>5</v>
      </c>
      <c r="Q4121" s="105">
        <v>90</v>
      </c>
      <c r="R4121" s="106">
        <v>25</v>
      </c>
      <c r="S4121" s="127"/>
      <c r="T4121" s="127"/>
      <c r="U4121" s="127"/>
      <c r="V4121" s="127"/>
      <c r="W4121" s="127"/>
      <c r="X4121" s="127"/>
      <c r="Y4121" s="127"/>
      <c r="Z4121" s="127"/>
      <c r="AA4121" s="134"/>
    </row>
    <row r="4122" spans="1:31" ht="13.5" thickBot="1" x14ac:dyDescent="0.25">
      <c r="A4122" s="141"/>
      <c r="B4122" s="128"/>
      <c r="C4122" s="128"/>
      <c r="D4122" s="145"/>
      <c r="E4122" s="128"/>
      <c r="F4122" s="128"/>
      <c r="G4122" s="128"/>
      <c r="H4122" s="128"/>
      <c r="I4122" s="128"/>
      <c r="J4122" s="138"/>
      <c r="K4122" s="107" t="s">
        <v>14</v>
      </c>
      <c r="L4122" s="108" t="s">
        <v>60</v>
      </c>
      <c r="M4122" s="113" t="s">
        <v>68</v>
      </c>
      <c r="N4122" s="109">
        <v>240</v>
      </c>
      <c r="O4122" s="109">
        <v>3</v>
      </c>
      <c r="P4122" s="109">
        <v>5</v>
      </c>
      <c r="Q4122" s="109">
        <v>90</v>
      </c>
      <c r="R4122" s="110"/>
      <c r="S4122" s="128"/>
      <c r="T4122" s="128"/>
      <c r="U4122" s="128"/>
      <c r="V4122" s="128"/>
      <c r="W4122" s="128"/>
      <c r="X4122" s="128"/>
      <c r="Y4122" s="128"/>
      <c r="Z4122" s="128"/>
      <c r="AA4122" s="135"/>
    </row>
    <row r="4123" spans="1:31" x14ac:dyDescent="0.2">
      <c r="A4123" s="139" t="s">
        <v>1592</v>
      </c>
      <c r="B4123" s="126" t="s">
        <v>76</v>
      </c>
      <c r="C4123" s="142">
        <v>43666</v>
      </c>
      <c r="D4123" s="143" t="s">
        <v>78</v>
      </c>
      <c r="E4123" s="126"/>
      <c r="F4123" s="126"/>
      <c r="G4123" s="126"/>
      <c r="H4123" s="126"/>
      <c r="I4123" s="126"/>
      <c r="J4123" s="136" t="s">
        <v>79</v>
      </c>
      <c r="K4123" s="100" t="s">
        <v>23</v>
      </c>
      <c r="L4123" s="93" t="s">
        <v>60</v>
      </c>
      <c r="M4123" s="111" t="s">
        <v>189</v>
      </c>
      <c r="N4123" s="101">
        <v>240</v>
      </c>
      <c r="O4123" s="101">
        <v>3</v>
      </c>
      <c r="P4123" s="101">
        <v>65</v>
      </c>
      <c r="Q4123" s="101">
        <v>90</v>
      </c>
      <c r="R4123" s="102"/>
      <c r="S4123" s="126">
        <v>200</v>
      </c>
      <c r="T4123" s="126">
        <v>3</v>
      </c>
      <c r="U4123" s="126">
        <v>65</v>
      </c>
      <c r="V4123" s="126">
        <v>48.3</v>
      </c>
      <c r="W4123" s="126">
        <v>15</v>
      </c>
      <c r="X4123" s="126">
        <v>5288.35</v>
      </c>
      <c r="Y4123" s="126" t="s">
        <v>75</v>
      </c>
      <c r="Z4123" s="126"/>
      <c r="AA4123" s="133" t="s">
        <v>85</v>
      </c>
      <c r="AE4123" t="str">
        <f>IF(P4123&gt;U4123,"XXXX","")</f>
        <v/>
      </c>
    </row>
    <row r="4124" spans="1:31" x14ac:dyDescent="0.2">
      <c r="A4124" s="140"/>
      <c r="B4124" s="127"/>
      <c r="C4124" s="127"/>
      <c r="D4124" s="144"/>
      <c r="E4124" s="127"/>
      <c r="F4124" s="127"/>
      <c r="G4124" s="127"/>
      <c r="H4124" s="127"/>
      <c r="I4124" s="127"/>
      <c r="J4124" s="137"/>
      <c r="K4124" s="103" t="s">
        <v>13</v>
      </c>
      <c r="L4124" s="104" t="s">
        <v>60</v>
      </c>
      <c r="M4124" s="112" t="s">
        <v>67</v>
      </c>
      <c r="N4124" s="105">
        <v>240</v>
      </c>
      <c r="O4124" s="105">
        <v>3</v>
      </c>
      <c r="P4124" s="105">
        <v>5</v>
      </c>
      <c r="Q4124" s="105">
        <v>90</v>
      </c>
      <c r="R4124" s="106">
        <v>25</v>
      </c>
      <c r="S4124" s="127"/>
      <c r="T4124" s="127"/>
      <c r="U4124" s="127"/>
      <c r="V4124" s="127"/>
      <c r="W4124" s="127"/>
      <c r="X4124" s="127"/>
      <c r="Y4124" s="127"/>
      <c r="Z4124" s="127"/>
      <c r="AA4124" s="134"/>
    </row>
    <row r="4125" spans="1:31" ht="13.5" thickBot="1" x14ac:dyDescent="0.25">
      <c r="A4125" s="141"/>
      <c r="B4125" s="128"/>
      <c r="C4125" s="128"/>
      <c r="D4125" s="145"/>
      <c r="E4125" s="128"/>
      <c r="F4125" s="128"/>
      <c r="G4125" s="128"/>
      <c r="H4125" s="128"/>
      <c r="I4125" s="128"/>
      <c r="J4125" s="138"/>
      <c r="K4125" s="107" t="s">
        <v>14</v>
      </c>
      <c r="L4125" s="108" t="s">
        <v>60</v>
      </c>
      <c r="M4125" s="113" t="s">
        <v>68</v>
      </c>
      <c r="N4125" s="109">
        <v>240</v>
      </c>
      <c r="O4125" s="109">
        <v>3</v>
      </c>
      <c r="P4125" s="109">
        <v>5</v>
      </c>
      <c r="Q4125" s="109">
        <v>90</v>
      </c>
      <c r="R4125" s="110"/>
      <c r="S4125" s="128"/>
      <c r="T4125" s="128"/>
      <c r="U4125" s="128"/>
      <c r="V4125" s="128"/>
      <c r="W4125" s="128"/>
      <c r="X4125" s="128"/>
      <c r="Y4125" s="128"/>
      <c r="Z4125" s="128"/>
      <c r="AA4125" s="135"/>
    </row>
    <row r="4126" spans="1:31" x14ac:dyDescent="0.2">
      <c r="A4126" s="139" t="s">
        <v>1593</v>
      </c>
      <c r="B4126" s="126" t="s">
        <v>76</v>
      </c>
      <c r="C4126" s="142">
        <v>43666</v>
      </c>
      <c r="D4126" s="143" t="s">
        <v>78</v>
      </c>
      <c r="E4126" s="126"/>
      <c r="F4126" s="126"/>
      <c r="G4126" s="126"/>
      <c r="H4126" s="126"/>
      <c r="I4126" s="126"/>
      <c r="J4126" s="136" t="s">
        <v>79</v>
      </c>
      <c r="K4126" s="100" t="s">
        <v>23</v>
      </c>
      <c r="L4126" s="93" t="s">
        <v>60</v>
      </c>
      <c r="M4126" s="111" t="s">
        <v>189</v>
      </c>
      <c r="N4126" s="101">
        <v>240</v>
      </c>
      <c r="O4126" s="101">
        <v>3</v>
      </c>
      <c r="P4126" s="101">
        <v>65</v>
      </c>
      <c r="Q4126" s="101">
        <v>100</v>
      </c>
      <c r="R4126" s="102"/>
      <c r="S4126" s="126">
        <v>200</v>
      </c>
      <c r="T4126" s="126">
        <v>3</v>
      </c>
      <c r="U4126" s="126">
        <v>65</v>
      </c>
      <c r="V4126" s="126">
        <v>48.3</v>
      </c>
      <c r="W4126" s="126">
        <v>15</v>
      </c>
      <c r="X4126" s="126">
        <v>5288.35</v>
      </c>
      <c r="Y4126" s="126" t="s">
        <v>75</v>
      </c>
      <c r="Z4126" s="126"/>
      <c r="AA4126" s="133" t="s">
        <v>85</v>
      </c>
      <c r="AE4126" t="str">
        <f>IF(P4126&gt;U4126,"XXXX","")</f>
        <v/>
      </c>
    </row>
    <row r="4127" spans="1:31" x14ac:dyDescent="0.2">
      <c r="A4127" s="140"/>
      <c r="B4127" s="127"/>
      <c r="C4127" s="127"/>
      <c r="D4127" s="144"/>
      <c r="E4127" s="127"/>
      <c r="F4127" s="127"/>
      <c r="G4127" s="127"/>
      <c r="H4127" s="127"/>
      <c r="I4127" s="127"/>
      <c r="J4127" s="137"/>
      <c r="K4127" s="103" t="s">
        <v>13</v>
      </c>
      <c r="L4127" s="104" t="s">
        <v>60</v>
      </c>
      <c r="M4127" s="112" t="s">
        <v>67</v>
      </c>
      <c r="N4127" s="105">
        <v>240</v>
      </c>
      <c r="O4127" s="105">
        <v>3</v>
      </c>
      <c r="P4127" s="105">
        <v>5</v>
      </c>
      <c r="Q4127" s="105">
        <v>90</v>
      </c>
      <c r="R4127" s="106">
        <v>25</v>
      </c>
      <c r="S4127" s="127"/>
      <c r="T4127" s="127"/>
      <c r="U4127" s="127"/>
      <c r="V4127" s="127"/>
      <c r="W4127" s="127"/>
      <c r="X4127" s="127"/>
      <c r="Y4127" s="127"/>
      <c r="Z4127" s="127"/>
      <c r="AA4127" s="134"/>
    </row>
    <row r="4128" spans="1:31" ht="13.5" thickBot="1" x14ac:dyDescent="0.25">
      <c r="A4128" s="141"/>
      <c r="B4128" s="128"/>
      <c r="C4128" s="128"/>
      <c r="D4128" s="145"/>
      <c r="E4128" s="128"/>
      <c r="F4128" s="128"/>
      <c r="G4128" s="128"/>
      <c r="H4128" s="128"/>
      <c r="I4128" s="128"/>
      <c r="J4128" s="138"/>
      <c r="K4128" s="107" t="s">
        <v>14</v>
      </c>
      <c r="L4128" s="108" t="s">
        <v>60</v>
      </c>
      <c r="M4128" s="113" t="s">
        <v>68</v>
      </c>
      <c r="N4128" s="109">
        <v>240</v>
      </c>
      <c r="O4128" s="109">
        <v>3</v>
      </c>
      <c r="P4128" s="109">
        <v>5</v>
      </c>
      <c r="Q4128" s="109">
        <v>90</v>
      </c>
      <c r="R4128" s="110"/>
      <c r="S4128" s="128"/>
      <c r="T4128" s="128"/>
      <c r="U4128" s="128"/>
      <c r="V4128" s="128"/>
      <c r="W4128" s="128"/>
      <c r="X4128" s="128"/>
      <c r="Y4128" s="128"/>
      <c r="Z4128" s="128"/>
      <c r="AA4128" s="135"/>
    </row>
    <row r="4129" spans="1:31" x14ac:dyDescent="0.2">
      <c r="A4129" s="139" t="s">
        <v>1594</v>
      </c>
      <c r="B4129" s="126" t="s">
        <v>76</v>
      </c>
      <c r="C4129" s="142">
        <v>43666</v>
      </c>
      <c r="D4129" s="143" t="s">
        <v>78</v>
      </c>
      <c r="E4129" s="126"/>
      <c r="F4129" s="126"/>
      <c r="G4129" s="126"/>
      <c r="H4129" s="126"/>
      <c r="I4129" s="126"/>
      <c r="J4129" s="136" t="s">
        <v>79</v>
      </c>
      <c r="K4129" s="100" t="s">
        <v>23</v>
      </c>
      <c r="L4129" s="93" t="s">
        <v>60</v>
      </c>
      <c r="M4129" s="111" t="s">
        <v>189</v>
      </c>
      <c r="N4129" s="101">
        <v>240</v>
      </c>
      <c r="O4129" s="101">
        <v>3</v>
      </c>
      <c r="P4129" s="101">
        <v>65</v>
      </c>
      <c r="Q4129" s="101">
        <v>110</v>
      </c>
      <c r="R4129" s="102"/>
      <c r="S4129" s="126">
        <v>200</v>
      </c>
      <c r="T4129" s="126">
        <v>3</v>
      </c>
      <c r="U4129" s="126">
        <v>65</v>
      </c>
      <c r="V4129" s="126">
        <v>48.3</v>
      </c>
      <c r="W4129" s="126">
        <v>15</v>
      </c>
      <c r="X4129" s="126">
        <v>5288.35</v>
      </c>
      <c r="Y4129" s="126" t="s">
        <v>75</v>
      </c>
      <c r="Z4129" s="126"/>
      <c r="AA4129" s="133" t="s">
        <v>85</v>
      </c>
      <c r="AE4129" t="str">
        <f>IF(P4129&gt;U4129,"XXXX","")</f>
        <v/>
      </c>
    </row>
    <row r="4130" spans="1:31" x14ac:dyDescent="0.2">
      <c r="A4130" s="140"/>
      <c r="B4130" s="127"/>
      <c r="C4130" s="127"/>
      <c r="D4130" s="144"/>
      <c r="E4130" s="127"/>
      <c r="F4130" s="127"/>
      <c r="G4130" s="127"/>
      <c r="H4130" s="127"/>
      <c r="I4130" s="127"/>
      <c r="J4130" s="137"/>
      <c r="K4130" s="103" t="s">
        <v>13</v>
      </c>
      <c r="L4130" s="104" t="s">
        <v>60</v>
      </c>
      <c r="M4130" s="112" t="s">
        <v>67</v>
      </c>
      <c r="N4130" s="105">
        <v>240</v>
      </c>
      <c r="O4130" s="105">
        <v>3</v>
      </c>
      <c r="P4130" s="105">
        <v>5</v>
      </c>
      <c r="Q4130" s="105">
        <v>90</v>
      </c>
      <c r="R4130" s="106">
        <v>25</v>
      </c>
      <c r="S4130" s="127"/>
      <c r="T4130" s="127"/>
      <c r="U4130" s="127"/>
      <c r="V4130" s="127"/>
      <c r="W4130" s="127"/>
      <c r="X4130" s="127"/>
      <c r="Y4130" s="127"/>
      <c r="Z4130" s="127"/>
      <c r="AA4130" s="134"/>
    </row>
    <row r="4131" spans="1:31" ht="13.5" thickBot="1" x14ac:dyDescent="0.25">
      <c r="A4131" s="141"/>
      <c r="B4131" s="128"/>
      <c r="C4131" s="128"/>
      <c r="D4131" s="145"/>
      <c r="E4131" s="128"/>
      <c r="F4131" s="128"/>
      <c r="G4131" s="128"/>
      <c r="H4131" s="128"/>
      <c r="I4131" s="128"/>
      <c r="J4131" s="138"/>
      <c r="K4131" s="107" t="s">
        <v>14</v>
      </c>
      <c r="L4131" s="108" t="s">
        <v>60</v>
      </c>
      <c r="M4131" s="113" t="s">
        <v>68</v>
      </c>
      <c r="N4131" s="109">
        <v>240</v>
      </c>
      <c r="O4131" s="109">
        <v>3</v>
      </c>
      <c r="P4131" s="109">
        <v>5</v>
      </c>
      <c r="Q4131" s="109">
        <v>90</v>
      </c>
      <c r="R4131" s="110"/>
      <c r="S4131" s="128"/>
      <c r="T4131" s="128"/>
      <c r="U4131" s="128"/>
      <c r="V4131" s="128"/>
      <c r="W4131" s="128"/>
      <c r="X4131" s="128"/>
      <c r="Y4131" s="128"/>
      <c r="Z4131" s="128"/>
      <c r="AA4131" s="135"/>
    </row>
    <row r="4132" spans="1:31" x14ac:dyDescent="0.2">
      <c r="A4132" s="139" t="s">
        <v>1595</v>
      </c>
      <c r="B4132" s="126" t="s">
        <v>76</v>
      </c>
      <c r="C4132" s="142">
        <v>43666</v>
      </c>
      <c r="D4132" s="143" t="s">
        <v>78</v>
      </c>
      <c r="E4132" s="126"/>
      <c r="F4132" s="126"/>
      <c r="G4132" s="126"/>
      <c r="H4132" s="126"/>
      <c r="I4132" s="126"/>
      <c r="J4132" s="136" t="s">
        <v>79</v>
      </c>
      <c r="K4132" s="100" t="s">
        <v>23</v>
      </c>
      <c r="L4132" s="93" t="s">
        <v>60</v>
      </c>
      <c r="M4132" s="111" t="s">
        <v>189</v>
      </c>
      <c r="N4132" s="101">
        <v>240</v>
      </c>
      <c r="O4132" s="101">
        <v>3</v>
      </c>
      <c r="P4132" s="101">
        <v>65</v>
      </c>
      <c r="Q4132" s="101">
        <v>125</v>
      </c>
      <c r="R4132" s="102"/>
      <c r="S4132" s="126">
        <v>200</v>
      </c>
      <c r="T4132" s="126">
        <v>3</v>
      </c>
      <c r="U4132" s="126">
        <v>65</v>
      </c>
      <c r="V4132" s="126">
        <v>48.3</v>
      </c>
      <c r="W4132" s="126">
        <v>15</v>
      </c>
      <c r="X4132" s="126">
        <v>5288.35</v>
      </c>
      <c r="Y4132" s="126" t="s">
        <v>75</v>
      </c>
      <c r="Z4132" s="126"/>
      <c r="AA4132" s="133" t="s">
        <v>85</v>
      </c>
      <c r="AE4132" t="str">
        <f>IF(P4132&gt;U4132,"XXXX","")</f>
        <v/>
      </c>
    </row>
    <row r="4133" spans="1:31" x14ac:dyDescent="0.2">
      <c r="A4133" s="140"/>
      <c r="B4133" s="127"/>
      <c r="C4133" s="127"/>
      <c r="D4133" s="144"/>
      <c r="E4133" s="127"/>
      <c r="F4133" s="127"/>
      <c r="G4133" s="127"/>
      <c r="H4133" s="127"/>
      <c r="I4133" s="127"/>
      <c r="J4133" s="137"/>
      <c r="K4133" s="103" t="s">
        <v>13</v>
      </c>
      <c r="L4133" s="104" t="s">
        <v>60</v>
      </c>
      <c r="M4133" s="112" t="s">
        <v>67</v>
      </c>
      <c r="N4133" s="105">
        <v>240</v>
      </c>
      <c r="O4133" s="105">
        <v>3</v>
      </c>
      <c r="P4133" s="105">
        <v>5</v>
      </c>
      <c r="Q4133" s="105">
        <v>90</v>
      </c>
      <c r="R4133" s="106">
        <v>25</v>
      </c>
      <c r="S4133" s="127"/>
      <c r="T4133" s="127"/>
      <c r="U4133" s="127"/>
      <c r="V4133" s="127"/>
      <c r="W4133" s="127"/>
      <c r="X4133" s="127"/>
      <c r="Y4133" s="127"/>
      <c r="Z4133" s="127"/>
      <c r="AA4133" s="134"/>
    </row>
    <row r="4134" spans="1:31" ht="13.5" thickBot="1" x14ac:dyDescent="0.25">
      <c r="A4134" s="141"/>
      <c r="B4134" s="128"/>
      <c r="C4134" s="128"/>
      <c r="D4134" s="145"/>
      <c r="E4134" s="128"/>
      <c r="F4134" s="128"/>
      <c r="G4134" s="128"/>
      <c r="H4134" s="128"/>
      <c r="I4134" s="128"/>
      <c r="J4134" s="138"/>
      <c r="K4134" s="107" t="s">
        <v>14</v>
      </c>
      <c r="L4134" s="108" t="s">
        <v>60</v>
      </c>
      <c r="M4134" s="113" t="s">
        <v>68</v>
      </c>
      <c r="N4134" s="109">
        <v>240</v>
      </c>
      <c r="O4134" s="109">
        <v>3</v>
      </c>
      <c r="P4134" s="109">
        <v>5</v>
      </c>
      <c r="Q4134" s="109">
        <v>90</v>
      </c>
      <c r="R4134" s="110"/>
      <c r="S4134" s="128"/>
      <c r="T4134" s="128"/>
      <c r="U4134" s="128"/>
      <c r="V4134" s="128"/>
      <c r="W4134" s="128"/>
      <c r="X4134" s="128"/>
      <c r="Y4134" s="128"/>
      <c r="Z4134" s="128"/>
      <c r="AA4134" s="135"/>
    </row>
    <row r="4135" spans="1:31" x14ac:dyDescent="0.2">
      <c r="A4135" s="139" t="s">
        <v>1596</v>
      </c>
      <c r="B4135" s="126" t="s">
        <v>76</v>
      </c>
      <c r="C4135" s="142">
        <v>43666</v>
      </c>
      <c r="D4135" s="143" t="s">
        <v>78</v>
      </c>
      <c r="E4135" s="126"/>
      <c r="F4135" s="126"/>
      <c r="G4135" s="126"/>
      <c r="H4135" s="126"/>
      <c r="I4135" s="126"/>
      <c r="J4135" s="136" t="s">
        <v>79</v>
      </c>
      <c r="K4135" s="100" t="s">
        <v>23</v>
      </c>
      <c r="L4135" s="93" t="s">
        <v>60</v>
      </c>
      <c r="M4135" s="111" t="s">
        <v>189</v>
      </c>
      <c r="N4135" s="101">
        <v>240</v>
      </c>
      <c r="O4135" s="101">
        <v>3</v>
      </c>
      <c r="P4135" s="101">
        <v>65</v>
      </c>
      <c r="Q4135" s="101">
        <v>80</v>
      </c>
      <c r="R4135" s="102"/>
      <c r="S4135" s="126">
        <v>200</v>
      </c>
      <c r="T4135" s="126">
        <v>3</v>
      </c>
      <c r="U4135" s="126">
        <v>65</v>
      </c>
      <c r="V4135" s="126">
        <v>62.1</v>
      </c>
      <c r="W4135" s="126">
        <v>20</v>
      </c>
      <c r="X4135" s="126">
        <v>5288.35</v>
      </c>
      <c r="Y4135" s="126" t="s">
        <v>75</v>
      </c>
      <c r="Z4135" s="126"/>
      <c r="AA4135" s="133" t="s">
        <v>85</v>
      </c>
      <c r="AE4135" t="str">
        <f>IF(P4135&gt;U4135,"XXXX","")</f>
        <v/>
      </c>
    </row>
    <row r="4136" spans="1:31" x14ac:dyDescent="0.2">
      <c r="A4136" s="140"/>
      <c r="B4136" s="127"/>
      <c r="C4136" s="127"/>
      <c r="D4136" s="144"/>
      <c r="E4136" s="127"/>
      <c r="F4136" s="127"/>
      <c r="G4136" s="127"/>
      <c r="H4136" s="127"/>
      <c r="I4136" s="127"/>
      <c r="J4136" s="137"/>
      <c r="K4136" s="103" t="s">
        <v>13</v>
      </c>
      <c r="L4136" s="104" t="s">
        <v>60</v>
      </c>
      <c r="M4136" s="112" t="s">
        <v>67</v>
      </c>
      <c r="N4136" s="105">
        <v>240</v>
      </c>
      <c r="O4136" s="105">
        <v>3</v>
      </c>
      <c r="P4136" s="105">
        <v>5</v>
      </c>
      <c r="Q4136" s="105">
        <v>90</v>
      </c>
      <c r="R4136" s="106">
        <v>25</v>
      </c>
      <c r="S4136" s="127"/>
      <c r="T4136" s="127"/>
      <c r="U4136" s="127"/>
      <c r="V4136" s="127"/>
      <c r="W4136" s="127"/>
      <c r="X4136" s="127"/>
      <c r="Y4136" s="127"/>
      <c r="Z4136" s="127"/>
      <c r="AA4136" s="134"/>
    </row>
    <row r="4137" spans="1:31" ht="13.5" thickBot="1" x14ac:dyDescent="0.25">
      <c r="A4137" s="141"/>
      <c r="B4137" s="128"/>
      <c r="C4137" s="128"/>
      <c r="D4137" s="145"/>
      <c r="E4137" s="128"/>
      <c r="F4137" s="128"/>
      <c r="G4137" s="128"/>
      <c r="H4137" s="128"/>
      <c r="I4137" s="128"/>
      <c r="J4137" s="138"/>
      <c r="K4137" s="107" t="s">
        <v>14</v>
      </c>
      <c r="L4137" s="108" t="s">
        <v>60</v>
      </c>
      <c r="M4137" s="113" t="s">
        <v>68</v>
      </c>
      <c r="N4137" s="109">
        <v>240</v>
      </c>
      <c r="O4137" s="109">
        <v>3</v>
      </c>
      <c r="P4137" s="109">
        <v>5</v>
      </c>
      <c r="Q4137" s="109">
        <v>90</v>
      </c>
      <c r="R4137" s="110"/>
      <c r="S4137" s="128"/>
      <c r="T4137" s="128"/>
      <c r="U4137" s="128"/>
      <c r="V4137" s="128"/>
      <c r="W4137" s="128"/>
      <c r="X4137" s="128"/>
      <c r="Y4137" s="128"/>
      <c r="Z4137" s="128"/>
      <c r="AA4137" s="135"/>
    </row>
    <row r="4138" spans="1:31" x14ac:dyDescent="0.2">
      <c r="A4138" s="139" t="s">
        <v>1597</v>
      </c>
      <c r="B4138" s="126" t="s">
        <v>76</v>
      </c>
      <c r="C4138" s="142">
        <v>43666</v>
      </c>
      <c r="D4138" s="143" t="s">
        <v>78</v>
      </c>
      <c r="E4138" s="126"/>
      <c r="F4138" s="126"/>
      <c r="G4138" s="126"/>
      <c r="H4138" s="126"/>
      <c r="I4138" s="126"/>
      <c r="J4138" s="136" t="s">
        <v>79</v>
      </c>
      <c r="K4138" s="100" t="s">
        <v>23</v>
      </c>
      <c r="L4138" s="93" t="s">
        <v>60</v>
      </c>
      <c r="M4138" s="111" t="s">
        <v>189</v>
      </c>
      <c r="N4138" s="101">
        <v>240</v>
      </c>
      <c r="O4138" s="101">
        <v>3</v>
      </c>
      <c r="P4138" s="101">
        <v>65</v>
      </c>
      <c r="Q4138" s="101">
        <v>90</v>
      </c>
      <c r="R4138" s="102"/>
      <c r="S4138" s="126">
        <v>200</v>
      </c>
      <c r="T4138" s="126">
        <v>3</v>
      </c>
      <c r="U4138" s="126">
        <v>65</v>
      </c>
      <c r="V4138" s="126">
        <v>62.1</v>
      </c>
      <c r="W4138" s="126">
        <v>20</v>
      </c>
      <c r="X4138" s="126">
        <v>5288.35</v>
      </c>
      <c r="Y4138" s="126" t="s">
        <v>75</v>
      </c>
      <c r="Z4138" s="126"/>
      <c r="AA4138" s="133" t="s">
        <v>85</v>
      </c>
      <c r="AE4138" t="str">
        <f>IF(P4138&gt;U4138,"XXXX","")</f>
        <v/>
      </c>
    </row>
    <row r="4139" spans="1:31" x14ac:dyDescent="0.2">
      <c r="A4139" s="140"/>
      <c r="B4139" s="127"/>
      <c r="C4139" s="127"/>
      <c r="D4139" s="144"/>
      <c r="E4139" s="127"/>
      <c r="F4139" s="127"/>
      <c r="G4139" s="127"/>
      <c r="H4139" s="127"/>
      <c r="I4139" s="127"/>
      <c r="J4139" s="137"/>
      <c r="K4139" s="103" t="s">
        <v>13</v>
      </c>
      <c r="L4139" s="104" t="s">
        <v>60</v>
      </c>
      <c r="M4139" s="112" t="s">
        <v>67</v>
      </c>
      <c r="N4139" s="105">
        <v>240</v>
      </c>
      <c r="O4139" s="105">
        <v>3</v>
      </c>
      <c r="P4139" s="105">
        <v>5</v>
      </c>
      <c r="Q4139" s="105">
        <v>90</v>
      </c>
      <c r="R4139" s="106">
        <v>25</v>
      </c>
      <c r="S4139" s="127"/>
      <c r="T4139" s="127"/>
      <c r="U4139" s="127"/>
      <c r="V4139" s="127"/>
      <c r="W4139" s="127"/>
      <c r="X4139" s="127"/>
      <c r="Y4139" s="127"/>
      <c r="Z4139" s="127"/>
      <c r="AA4139" s="134"/>
    </row>
    <row r="4140" spans="1:31" ht="13.5" thickBot="1" x14ac:dyDescent="0.25">
      <c r="A4140" s="141"/>
      <c r="B4140" s="128"/>
      <c r="C4140" s="128"/>
      <c r="D4140" s="145"/>
      <c r="E4140" s="128"/>
      <c r="F4140" s="128"/>
      <c r="G4140" s="128"/>
      <c r="H4140" s="128"/>
      <c r="I4140" s="128"/>
      <c r="J4140" s="138"/>
      <c r="K4140" s="107" t="s">
        <v>14</v>
      </c>
      <c r="L4140" s="108" t="s">
        <v>60</v>
      </c>
      <c r="M4140" s="113" t="s">
        <v>68</v>
      </c>
      <c r="N4140" s="109">
        <v>240</v>
      </c>
      <c r="O4140" s="109">
        <v>3</v>
      </c>
      <c r="P4140" s="109">
        <v>5</v>
      </c>
      <c r="Q4140" s="109">
        <v>90</v>
      </c>
      <c r="R4140" s="110"/>
      <c r="S4140" s="128"/>
      <c r="T4140" s="128"/>
      <c r="U4140" s="128"/>
      <c r="V4140" s="128"/>
      <c r="W4140" s="128"/>
      <c r="X4140" s="128"/>
      <c r="Y4140" s="128"/>
      <c r="Z4140" s="128"/>
      <c r="AA4140" s="135"/>
    </row>
    <row r="4141" spans="1:31" x14ac:dyDescent="0.2">
      <c r="A4141" s="139" t="s">
        <v>1598</v>
      </c>
      <c r="B4141" s="126" t="s">
        <v>76</v>
      </c>
      <c r="C4141" s="142">
        <v>43666</v>
      </c>
      <c r="D4141" s="143" t="s">
        <v>78</v>
      </c>
      <c r="E4141" s="126"/>
      <c r="F4141" s="126"/>
      <c r="G4141" s="126"/>
      <c r="H4141" s="126"/>
      <c r="I4141" s="126"/>
      <c r="J4141" s="136" t="s">
        <v>79</v>
      </c>
      <c r="K4141" s="100" t="s">
        <v>23</v>
      </c>
      <c r="L4141" s="93" t="s">
        <v>60</v>
      </c>
      <c r="M4141" s="111" t="s">
        <v>189</v>
      </c>
      <c r="N4141" s="101">
        <v>240</v>
      </c>
      <c r="O4141" s="101">
        <v>3</v>
      </c>
      <c r="P4141" s="101">
        <v>65</v>
      </c>
      <c r="Q4141" s="101">
        <v>100</v>
      </c>
      <c r="R4141" s="102"/>
      <c r="S4141" s="126">
        <v>200</v>
      </c>
      <c r="T4141" s="126">
        <v>3</v>
      </c>
      <c r="U4141" s="126">
        <v>65</v>
      </c>
      <c r="V4141" s="126">
        <v>62.1</v>
      </c>
      <c r="W4141" s="126">
        <v>20</v>
      </c>
      <c r="X4141" s="126">
        <v>5288.35</v>
      </c>
      <c r="Y4141" s="126" t="s">
        <v>75</v>
      </c>
      <c r="Z4141" s="126"/>
      <c r="AA4141" s="133" t="s">
        <v>85</v>
      </c>
      <c r="AE4141" t="str">
        <f>IF(P4141&gt;U4141,"XXXX","")</f>
        <v/>
      </c>
    </row>
    <row r="4142" spans="1:31" x14ac:dyDescent="0.2">
      <c r="A4142" s="140"/>
      <c r="B4142" s="127"/>
      <c r="C4142" s="127"/>
      <c r="D4142" s="144"/>
      <c r="E4142" s="127"/>
      <c r="F4142" s="127"/>
      <c r="G4142" s="127"/>
      <c r="H4142" s="127"/>
      <c r="I4142" s="127"/>
      <c r="J4142" s="137"/>
      <c r="K4142" s="103" t="s">
        <v>13</v>
      </c>
      <c r="L4142" s="104" t="s">
        <v>60</v>
      </c>
      <c r="M4142" s="112" t="s">
        <v>67</v>
      </c>
      <c r="N4142" s="105">
        <v>240</v>
      </c>
      <c r="O4142" s="105">
        <v>3</v>
      </c>
      <c r="P4142" s="105">
        <v>5</v>
      </c>
      <c r="Q4142" s="105">
        <v>90</v>
      </c>
      <c r="R4142" s="106">
        <v>25</v>
      </c>
      <c r="S4142" s="127"/>
      <c r="T4142" s="127"/>
      <c r="U4142" s="127"/>
      <c r="V4142" s="127"/>
      <c r="W4142" s="127"/>
      <c r="X4142" s="127"/>
      <c r="Y4142" s="127"/>
      <c r="Z4142" s="127"/>
      <c r="AA4142" s="134"/>
    </row>
    <row r="4143" spans="1:31" ht="13.5" thickBot="1" x14ac:dyDescent="0.25">
      <c r="A4143" s="141"/>
      <c r="B4143" s="128"/>
      <c r="C4143" s="128"/>
      <c r="D4143" s="145"/>
      <c r="E4143" s="128"/>
      <c r="F4143" s="128"/>
      <c r="G4143" s="128"/>
      <c r="H4143" s="128"/>
      <c r="I4143" s="128"/>
      <c r="J4143" s="138"/>
      <c r="K4143" s="107" t="s">
        <v>14</v>
      </c>
      <c r="L4143" s="108" t="s">
        <v>60</v>
      </c>
      <c r="M4143" s="113" t="s">
        <v>68</v>
      </c>
      <c r="N4143" s="109">
        <v>240</v>
      </c>
      <c r="O4143" s="109">
        <v>3</v>
      </c>
      <c r="P4143" s="109">
        <v>5</v>
      </c>
      <c r="Q4143" s="109">
        <v>90</v>
      </c>
      <c r="R4143" s="110"/>
      <c r="S4143" s="128"/>
      <c r="T4143" s="128"/>
      <c r="U4143" s="128"/>
      <c r="V4143" s="128"/>
      <c r="W4143" s="128"/>
      <c r="X4143" s="128"/>
      <c r="Y4143" s="128"/>
      <c r="Z4143" s="128"/>
      <c r="AA4143" s="135"/>
    </row>
    <row r="4144" spans="1:31" x14ac:dyDescent="0.2">
      <c r="A4144" s="139" t="s">
        <v>1599</v>
      </c>
      <c r="B4144" s="126" t="s">
        <v>76</v>
      </c>
      <c r="C4144" s="142">
        <v>43666</v>
      </c>
      <c r="D4144" s="143" t="s">
        <v>78</v>
      </c>
      <c r="E4144" s="126"/>
      <c r="F4144" s="126"/>
      <c r="G4144" s="126"/>
      <c r="H4144" s="126"/>
      <c r="I4144" s="126"/>
      <c r="J4144" s="136" t="s">
        <v>79</v>
      </c>
      <c r="K4144" s="100" t="s">
        <v>23</v>
      </c>
      <c r="L4144" s="93" t="s">
        <v>60</v>
      </c>
      <c r="M4144" s="111" t="s">
        <v>189</v>
      </c>
      <c r="N4144" s="101">
        <v>240</v>
      </c>
      <c r="O4144" s="101">
        <v>3</v>
      </c>
      <c r="P4144" s="101">
        <v>65</v>
      </c>
      <c r="Q4144" s="101">
        <v>110</v>
      </c>
      <c r="R4144" s="102"/>
      <c r="S4144" s="126">
        <v>200</v>
      </c>
      <c r="T4144" s="126">
        <v>3</v>
      </c>
      <c r="U4144" s="126">
        <v>65</v>
      </c>
      <c r="V4144" s="126">
        <v>62.1</v>
      </c>
      <c r="W4144" s="126">
        <v>20</v>
      </c>
      <c r="X4144" s="126">
        <v>5288.35</v>
      </c>
      <c r="Y4144" s="126" t="s">
        <v>75</v>
      </c>
      <c r="Z4144" s="126"/>
      <c r="AA4144" s="133" t="s">
        <v>85</v>
      </c>
      <c r="AE4144" t="str">
        <f>IF(P4144&gt;U4144,"XXXX","")</f>
        <v/>
      </c>
    </row>
    <row r="4145" spans="1:31" x14ac:dyDescent="0.2">
      <c r="A4145" s="140"/>
      <c r="B4145" s="127"/>
      <c r="C4145" s="127"/>
      <c r="D4145" s="144"/>
      <c r="E4145" s="127"/>
      <c r="F4145" s="127"/>
      <c r="G4145" s="127"/>
      <c r="H4145" s="127"/>
      <c r="I4145" s="127"/>
      <c r="J4145" s="137"/>
      <c r="K4145" s="103" t="s">
        <v>13</v>
      </c>
      <c r="L4145" s="104" t="s">
        <v>60</v>
      </c>
      <c r="M4145" s="112" t="s">
        <v>67</v>
      </c>
      <c r="N4145" s="105">
        <v>240</v>
      </c>
      <c r="O4145" s="105">
        <v>3</v>
      </c>
      <c r="P4145" s="105">
        <v>5</v>
      </c>
      <c r="Q4145" s="105">
        <v>90</v>
      </c>
      <c r="R4145" s="106">
        <v>25</v>
      </c>
      <c r="S4145" s="127"/>
      <c r="T4145" s="127"/>
      <c r="U4145" s="127"/>
      <c r="V4145" s="127"/>
      <c r="W4145" s="127"/>
      <c r="X4145" s="127"/>
      <c r="Y4145" s="127"/>
      <c r="Z4145" s="127"/>
      <c r="AA4145" s="134"/>
    </row>
    <row r="4146" spans="1:31" ht="13.5" thickBot="1" x14ac:dyDescent="0.25">
      <c r="A4146" s="141"/>
      <c r="B4146" s="128"/>
      <c r="C4146" s="128"/>
      <c r="D4146" s="145"/>
      <c r="E4146" s="128"/>
      <c r="F4146" s="128"/>
      <c r="G4146" s="128"/>
      <c r="H4146" s="128"/>
      <c r="I4146" s="128"/>
      <c r="J4146" s="138"/>
      <c r="K4146" s="107" t="s">
        <v>14</v>
      </c>
      <c r="L4146" s="108" t="s">
        <v>60</v>
      </c>
      <c r="M4146" s="113" t="s">
        <v>68</v>
      </c>
      <c r="N4146" s="109">
        <v>240</v>
      </c>
      <c r="O4146" s="109">
        <v>3</v>
      </c>
      <c r="P4146" s="109">
        <v>5</v>
      </c>
      <c r="Q4146" s="109">
        <v>90</v>
      </c>
      <c r="R4146" s="110"/>
      <c r="S4146" s="128"/>
      <c r="T4146" s="128"/>
      <c r="U4146" s="128"/>
      <c r="V4146" s="128"/>
      <c r="W4146" s="128"/>
      <c r="X4146" s="128"/>
      <c r="Y4146" s="128"/>
      <c r="Z4146" s="128"/>
      <c r="AA4146" s="135"/>
    </row>
    <row r="4147" spans="1:31" x14ac:dyDescent="0.2">
      <c r="A4147" s="139" t="s">
        <v>1600</v>
      </c>
      <c r="B4147" s="126" t="s">
        <v>76</v>
      </c>
      <c r="C4147" s="142">
        <v>43666</v>
      </c>
      <c r="D4147" s="143" t="s">
        <v>78</v>
      </c>
      <c r="E4147" s="126"/>
      <c r="F4147" s="126"/>
      <c r="G4147" s="126"/>
      <c r="H4147" s="126"/>
      <c r="I4147" s="126"/>
      <c r="J4147" s="136" t="s">
        <v>79</v>
      </c>
      <c r="K4147" s="100" t="s">
        <v>23</v>
      </c>
      <c r="L4147" s="93" t="s">
        <v>60</v>
      </c>
      <c r="M4147" s="111" t="s">
        <v>189</v>
      </c>
      <c r="N4147" s="101">
        <v>240</v>
      </c>
      <c r="O4147" s="101">
        <v>3</v>
      </c>
      <c r="P4147" s="101">
        <v>65</v>
      </c>
      <c r="Q4147" s="101">
        <v>125</v>
      </c>
      <c r="R4147" s="102"/>
      <c r="S4147" s="126">
        <v>200</v>
      </c>
      <c r="T4147" s="126">
        <v>3</v>
      </c>
      <c r="U4147" s="126">
        <v>65</v>
      </c>
      <c r="V4147" s="126">
        <v>62.1</v>
      </c>
      <c r="W4147" s="126">
        <v>20</v>
      </c>
      <c r="X4147" s="126">
        <v>5288.35</v>
      </c>
      <c r="Y4147" s="126" t="s">
        <v>75</v>
      </c>
      <c r="Z4147" s="126"/>
      <c r="AA4147" s="133" t="s">
        <v>85</v>
      </c>
      <c r="AE4147" t="str">
        <f>IF(P4147&gt;U4147,"XXXX","")</f>
        <v/>
      </c>
    </row>
    <row r="4148" spans="1:31" x14ac:dyDescent="0.2">
      <c r="A4148" s="140"/>
      <c r="B4148" s="127"/>
      <c r="C4148" s="127"/>
      <c r="D4148" s="144"/>
      <c r="E4148" s="127"/>
      <c r="F4148" s="127"/>
      <c r="G4148" s="127"/>
      <c r="H4148" s="127"/>
      <c r="I4148" s="127"/>
      <c r="J4148" s="137"/>
      <c r="K4148" s="103" t="s">
        <v>13</v>
      </c>
      <c r="L4148" s="104" t="s">
        <v>60</v>
      </c>
      <c r="M4148" s="112" t="s">
        <v>67</v>
      </c>
      <c r="N4148" s="105">
        <v>240</v>
      </c>
      <c r="O4148" s="105">
        <v>3</v>
      </c>
      <c r="P4148" s="105">
        <v>5</v>
      </c>
      <c r="Q4148" s="105">
        <v>90</v>
      </c>
      <c r="R4148" s="106">
        <v>25</v>
      </c>
      <c r="S4148" s="127"/>
      <c r="T4148" s="127"/>
      <c r="U4148" s="127"/>
      <c r="V4148" s="127"/>
      <c r="W4148" s="127"/>
      <c r="X4148" s="127"/>
      <c r="Y4148" s="127"/>
      <c r="Z4148" s="127"/>
      <c r="AA4148" s="134"/>
    </row>
    <row r="4149" spans="1:31" ht="13.5" thickBot="1" x14ac:dyDescent="0.25">
      <c r="A4149" s="141"/>
      <c r="B4149" s="128"/>
      <c r="C4149" s="128"/>
      <c r="D4149" s="145"/>
      <c r="E4149" s="128"/>
      <c r="F4149" s="128"/>
      <c r="G4149" s="128"/>
      <c r="H4149" s="128"/>
      <c r="I4149" s="128"/>
      <c r="J4149" s="138"/>
      <c r="K4149" s="107" t="s">
        <v>14</v>
      </c>
      <c r="L4149" s="108" t="s">
        <v>60</v>
      </c>
      <c r="M4149" s="113" t="s">
        <v>68</v>
      </c>
      <c r="N4149" s="109">
        <v>240</v>
      </c>
      <c r="O4149" s="109">
        <v>3</v>
      </c>
      <c r="P4149" s="109">
        <v>5</v>
      </c>
      <c r="Q4149" s="109">
        <v>90</v>
      </c>
      <c r="R4149" s="110"/>
      <c r="S4149" s="128"/>
      <c r="T4149" s="128"/>
      <c r="U4149" s="128"/>
      <c r="V4149" s="128"/>
      <c r="W4149" s="128"/>
      <c r="X4149" s="128"/>
      <c r="Y4149" s="128"/>
      <c r="Z4149" s="128"/>
      <c r="AA4149" s="135"/>
    </row>
    <row r="4150" spans="1:31" x14ac:dyDescent="0.2">
      <c r="A4150" s="139" t="s">
        <v>1601</v>
      </c>
      <c r="B4150" s="126" t="s">
        <v>76</v>
      </c>
      <c r="C4150" s="142">
        <v>43666</v>
      </c>
      <c r="D4150" s="143" t="s">
        <v>78</v>
      </c>
      <c r="E4150" s="126"/>
      <c r="F4150" s="126"/>
      <c r="G4150" s="126"/>
      <c r="H4150" s="126"/>
      <c r="I4150" s="126"/>
      <c r="J4150" s="136" t="s">
        <v>79</v>
      </c>
      <c r="K4150" s="100" t="s">
        <v>23</v>
      </c>
      <c r="L4150" s="93" t="s">
        <v>60</v>
      </c>
      <c r="M4150" s="111" t="s">
        <v>189</v>
      </c>
      <c r="N4150" s="101">
        <v>240</v>
      </c>
      <c r="O4150" s="101">
        <v>3</v>
      </c>
      <c r="P4150" s="101">
        <v>65</v>
      </c>
      <c r="Q4150" s="101">
        <v>100</v>
      </c>
      <c r="R4150" s="102"/>
      <c r="S4150" s="126">
        <v>200</v>
      </c>
      <c r="T4150" s="126">
        <v>3</v>
      </c>
      <c r="U4150" s="126">
        <v>65</v>
      </c>
      <c r="V4150" s="126">
        <v>78.2</v>
      </c>
      <c r="W4150" s="126">
        <v>25</v>
      </c>
      <c r="X4150" s="126">
        <v>5288.35</v>
      </c>
      <c r="Y4150" s="126" t="s">
        <v>75</v>
      </c>
      <c r="Z4150" s="126"/>
      <c r="AA4150" s="133" t="s">
        <v>85</v>
      </c>
      <c r="AE4150" t="str">
        <f>IF(P4150&gt;U4150,"XXXX","")</f>
        <v/>
      </c>
    </row>
    <row r="4151" spans="1:31" x14ac:dyDescent="0.2">
      <c r="A4151" s="140"/>
      <c r="B4151" s="127"/>
      <c r="C4151" s="127"/>
      <c r="D4151" s="144"/>
      <c r="E4151" s="127"/>
      <c r="F4151" s="127"/>
      <c r="G4151" s="127"/>
      <c r="H4151" s="127"/>
      <c r="I4151" s="127"/>
      <c r="J4151" s="137"/>
      <c r="K4151" s="103" t="s">
        <v>13</v>
      </c>
      <c r="L4151" s="104" t="s">
        <v>60</v>
      </c>
      <c r="M4151" s="112" t="s">
        <v>67</v>
      </c>
      <c r="N4151" s="105">
        <v>240</v>
      </c>
      <c r="O4151" s="105">
        <v>3</v>
      </c>
      <c r="P4151" s="105">
        <v>5</v>
      </c>
      <c r="Q4151" s="105">
        <v>90</v>
      </c>
      <c r="R4151" s="106">
        <v>25</v>
      </c>
      <c r="S4151" s="127"/>
      <c r="T4151" s="127"/>
      <c r="U4151" s="127"/>
      <c r="V4151" s="127"/>
      <c r="W4151" s="127"/>
      <c r="X4151" s="127"/>
      <c r="Y4151" s="127"/>
      <c r="Z4151" s="127"/>
      <c r="AA4151" s="134"/>
    </row>
    <row r="4152" spans="1:31" ht="13.5" thickBot="1" x14ac:dyDescent="0.25">
      <c r="A4152" s="141"/>
      <c r="B4152" s="128"/>
      <c r="C4152" s="128"/>
      <c r="D4152" s="145"/>
      <c r="E4152" s="128"/>
      <c r="F4152" s="128"/>
      <c r="G4152" s="128"/>
      <c r="H4152" s="128"/>
      <c r="I4152" s="128"/>
      <c r="J4152" s="138"/>
      <c r="K4152" s="107" t="s">
        <v>14</v>
      </c>
      <c r="L4152" s="108" t="s">
        <v>60</v>
      </c>
      <c r="M4152" s="113" t="s">
        <v>68</v>
      </c>
      <c r="N4152" s="109">
        <v>240</v>
      </c>
      <c r="O4152" s="109">
        <v>3</v>
      </c>
      <c r="P4152" s="109">
        <v>5</v>
      </c>
      <c r="Q4152" s="109">
        <v>90</v>
      </c>
      <c r="R4152" s="110"/>
      <c r="S4152" s="128"/>
      <c r="T4152" s="128"/>
      <c r="U4152" s="128"/>
      <c r="V4152" s="128"/>
      <c r="W4152" s="128"/>
      <c r="X4152" s="128"/>
      <c r="Y4152" s="128"/>
      <c r="Z4152" s="128"/>
      <c r="AA4152" s="135"/>
    </row>
    <row r="4153" spans="1:31" x14ac:dyDescent="0.2">
      <c r="A4153" s="139" t="s">
        <v>1602</v>
      </c>
      <c r="B4153" s="126" t="s">
        <v>76</v>
      </c>
      <c r="C4153" s="142">
        <v>43666</v>
      </c>
      <c r="D4153" s="143" t="s">
        <v>78</v>
      </c>
      <c r="E4153" s="126"/>
      <c r="F4153" s="126"/>
      <c r="G4153" s="126"/>
      <c r="H4153" s="126"/>
      <c r="I4153" s="126"/>
      <c r="J4153" s="136" t="s">
        <v>79</v>
      </c>
      <c r="K4153" s="100" t="s">
        <v>23</v>
      </c>
      <c r="L4153" s="93" t="s">
        <v>60</v>
      </c>
      <c r="M4153" s="111" t="s">
        <v>189</v>
      </c>
      <c r="N4153" s="101">
        <v>240</v>
      </c>
      <c r="O4153" s="101">
        <v>3</v>
      </c>
      <c r="P4153" s="101">
        <v>65</v>
      </c>
      <c r="Q4153" s="101">
        <v>110</v>
      </c>
      <c r="R4153" s="102"/>
      <c r="S4153" s="126">
        <v>200</v>
      </c>
      <c r="T4153" s="126">
        <v>3</v>
      </c>
      <c r="U4153" s="126">
        <v>65</v>
      </c>
      <c r="V4153" s="126">
        <v>78.2</v>
      </c>
      <c r="W4153" s="126">
        <v>25</v>
      </c>
      <c r="X4153" s="126">
        <v>5288.35</v>
      </c>
      <c r="Y4153" s="126" t="s">
        <v>75</v>
      </c>
      <c r="Z4153" s="126"/>
      <c r="AA4153" s="133" t="s">
        <v>85</v>
      </c>
      <c r="AE4153" t="str">
        <f>IF(P4153&gt;U4153,"XXXX","")</f>
        <v/>
      </c>
    </row>
    <row r="4154" spans="1:31" x14ac:dyDescent="0.2">
      <c r="A4154" s="140"/>
      <c r="B4154" s="127"/>
      <c r="C4154" s="127"/>
      <c r="D4154" s="144"/>
      <c r="E4154" s="127"/>
      <c r="F4154" s="127"/>
      <c r="G4154" s="127"/>
      <c r="H4154" s="127"/>
      <c r="I4154" s="127"/>
      <c r="J4154" s="137"/>
      <c r="K4154" s="103" t="s">
        <v>13</v>
      </c>
      <c r="L4154" s="104" t="s">
        <v>60</v>
      </c>
      <c r="M4154" s="112" t="s">
        <v>67</v>
      </c>
      <c r="N4154" s="105">
        <v>240</v>
      </c>
      <c r="O4154" s="105">
        <v>3</v>
      </c>
      <c r="P4154" s="105">
        <v>5</v>
      </c>
      <c r="Q4154" s="105">
        <v>90</v>
      </c>
      <c r="R4154" s="106">
        <v>25</v>
      </c>
      <c r="S4154" s="127"/>
      <c r="T4154" s="127"/>
      <c r="U4154" s="127"/>
      <c r="V4154" s="127"/>
      <c r="W4154" s="127"/>
      <c r="X4154" s="127"/>
      <c r="Y4154" s="127"/>
      <c r="Z4154" s="127"/>
      <c r="AA4154" s="134"/>
    </row>
    <row r="4155" spans="1:31" ht="13.5" thickBot="1" x14ac:dyDescent="0.25">
      <c r="A4155" s="141"/>
      <c r="B4155" s="128"/>
      <c r="C4155" s="128"/>
      <c r="D4155" s="145"/>
      <c r="E4155" s="128"/>
      <c r="F4155" s="128"/>
      <c r="G4155" s="128"/>
      <c r="H4155" s="128"/>
      <c r="I4155" s="128"/>
      <c r="J4155" s="138"/>
      <c r="K4155" s="107" t="s">
        <v>14</v>
      </c>
      <c r="L4155" s="108" t="s">
        <v>60</v>
      </c>
      <c r="M4155" s="113" t="s">
        <v>68</v>
      </c>
      <c r="N4155" s="109">
        <v>240</v>
      </c>
      <c r="O4155" s="109">
        <v>3</v>
      </c>
      <c r="P4155" s="109">
        <v>5</v>
      </c>
      <c r="Q4155" s="109">
        <v>90</v>
      </c>
      <c r="R4155" s="110"/>
      <c r="S4155" s="128"/>
      <c r="T4155" s="128"/>
      <c r="U4155" s="128"/>
      <c r="V4155" s="128"/>
      <c r="W4155" s="128"/>
      <c r="X4155" s="128"/>
      <c r="Y4155" s="128"/>
      <c r="Z4155" s="128"/>
      <c r="AA4155" s="135"/>
    </row>
    <row r="4156" spans="1:31" x14ac:dyDescent="0.2">
      <c r="A4156" s="139" t="s">
        <v>1603</v>
      </c>
      <c r="B4156" s="126" t="s">
        <v>76</v>
      </c>
      <c r="C4156" s="142">
        <v>43666</v>
      </c>
      <c r="D4156" s="143" t="s">
        <v>78</v>
      </c>
      <c r="E4156" s="126"/>
      <c r="F4156" s="126"/>
      <c r="G4156" s="126"/>
      <c r="H4156" s="126"/>
      <c r="I4156" s="126"/>
      <c r="J4156" s="136" t="s">
        <v>79</v>
      </c>
      <c r="K4156" s="100" t="s">
        <v>23</v>
      </c>
      <c r="L4156" s="93" t="s">
        <v>60</v>
      </c>
      <c r="M4156" s="111" t="s">
        <v>189</v>
      </c>
      <c r="N4156" s="101">
        <v>240</v>
      </c>
      <c r="O4156" s="101">
        <v>3</v>
      </c>
      <c r="P4156" s="101">
        <v>65</v>
      </c>
      <c r="Q4156" s="101">
        <v>125</v>
      </c>
      <c r="R4156" s="102"/>
      <c r="S4156" s="126">
        <v>200</v>
      </c>
      <c r="T4156" s="126">
        <v>3</v>
      </c>
      <c r="U4156" s="126">
        <v>65</v>
      </c>
      <c r="V4156" s="126">
        <v>78.2</v>
      </c>
      <c r="W4156" s="126">
        <v>25</v>
      </c>
      <c r="X4156" s="126">
        <v>5288.35</v>
      </c>
      <c r="Y4156" s="126" t="s">
        <v>75</v>
      </c>
      <c r="Z4156" s="126"/>
      <c r="AA4156" s="133" t="s">
        <v>85</v>
      </c>
      <c r="AE4156" t="str">
        <f>IF(P4156&gt;U4156,"XXXX","")</f>
        <v/>
      </c>
    </row>
    <row r="4157" spans="1:31" x14ac:dyDescent="0.2">
      <c r="A4157" s="140"/>
      <c r="B4157" s="127"/>
      <c r="C4157" s="127"/>
      <c r="D4157" s="144"/>
      <c r="E4157" s="127"/>
      <c r="F4157" s="127"/>
      <c r="G4157" s="127"/>
      <c r="H4157" s="127"/>
      <c r="I4157" s="127"/>
      <c r="J4157" s="137"/>
      <c r="K4157" s="103" t="s">
        <v>13</v>
      </c>
      <c r="L4157" s="104" t="s">
        <v>60</v>
      </c>
      <c r="M4157" s="112" t="s">
        <v>67</v>
      </c>
      <c r="N4157" s="105">
        <v>240</v>
      </c>
      <c r="O4157" s="105">
        <v>3</v>
      </c>
      <c r="P4157" s="105">
        <v>5</v>
      </c>
      <c r="Q4157" s="105">
        <v>90</v>
      </c>
      <c r="R4157" s="106">
        <v>25</v>
      </c>
      <c r="S4157" s="127"/>
      <c r="T4157" s="127"/>
      <c r="U4157" s="127"/>
      <c r="V4157" s="127"/>
      <c r="W4157" s="127"/>
      <c r="X4157" s="127"/>
      <c r="Y4157" s="127"/>
      <c r="Z4157" s="127"/>
      <c r="AA4157" s="134"/>
    </row>
    <row r="4158" spans="1:31" ht="13.5" thickBot="1" x14ac:dyDescent="0.25">
      <c r="A4158" s="141"/>
      <c r="B4158" s="128"/>
      <c r="C4158" s="128"/>
      <c r="D4158" s="145"/>
      <c r="E4158" s="128"/>
      <c r="F4158" s="128"/>
      <c r="G4158" s="128"/>
      <c r="H4158" s="128"/>
      <c r="I4158" s="128"/>
      <c r="J4158" s="138"/>
      <c r="K4158" s="107" t="s">
        <v>14</v>
      </c>
      <c r="L4158" s="108" t="s">
        <v>60</v>
      </c>
      <c r="M4158" s="113" t="s">
        <v>68</v>
      </c>
      <c r="N4158" s="109">
        <v>240</v>
      </c>
      <c r="O4158" s="109">
        <v>3</v>
      </c>
      <c r="P4158" s="109">
        <v>5</v>
      </c>
      <c r="Q4158" s="109">
        <v>90</v>
      </c>
      <c r="R4158" s="110"/>
      <c r="S4158" s="128"/>
      <c r="T4158" s="128"/>
      <c r="U4158" s="128"/>
      <c r="V4158" s="128"/>
      <c r="W4158" s="128"/>
      <c r="X4158" s="128"/>
      <c r="Y4158" s="128"/>
      <c r="Z4158" s="128"/>
      <c r="AA4158" s="135"/>
    </row>
    <row r="4159" spans="1:31" x14ac:dyDescent="0.2">
      <c r="A4159" s="139" t="s">
        <v>1604</v>
      </c>
      <c r="B4159" s="126" t="s">
        <v>76</v>
      </c>
      <c r="C4159" s="142">
        <v>43666</v>
      </c>
      <c r="D4159" s="143" t="s">
        <v>78</v>
      </c>
      <c r="E4159" s="126"/>
      <c r="F4159" s="126"/>
      <c r="G4159" s="126"/>
      <c r="H4159" s="126"/>
      <c r="I4159" s="126"/>
      <c r="J4159" s="136" t="s">
        <v>79</v>
      </c>
      <c r="K4159" s="100" t="s">
        <v>23</v>
      </c>
      <c r="L4159" s="93" t="s">
        <v>60</v>
      </c>
      <c r="M4159" s="111" t="s">
        <v>189</v>
      </c>
      <c r="N4159" s="101">
        <v>240</v>
      </c>
      <c r="O4159" s="101">
        <v>3</v>
      </c>
      <c r="P4159" s="101">
        <v>65</v>
      </c>
      <c r="Q4159" s="101">
        <v>60</v>
      </c>
      <c r="R4159" s="102"/>
      <c r="S4159" s="126">
        <v>208</v>
      </c>
      <c r="T4159" s="126">
        <v>3</v>
      </c>
      <c r="U4159" s="126">
        <v>65</v>
      </c>
      <c r="V4159" s="126">
        <v>46.2</v>
      </c>
      <c r="W4159" s="126">
        <v>15</v>
      </c>
      <c r="X4159" s="126">
        <v>5288.35</v>
      </c>
      <c r="Y4159" s="126" t="s">
        <v>75</v>
      </c>
      <c r="Z4159" s="126"/>
      <c r="AA4159" s="133" t="s">
        <v>85</v>
      </c>
      <c r="AE4159" t="str">
        <f>IF(P4159&gt;U4159,"XXXX","")</f>
        <v/>
      </c>
    </row>
    <row r="4160" spans="1:31" x14ac:dyDescent="0.2">
      <c r="A4160" s="140"/>
      <c r="B4160" s="127"/>
      <c r="C4160" s="127"/>
      <c r="D4160" s="144"/>
      <c r="E4160" s="127"/>
      <c r="F4160" s="127"/>
      <c r="G4160" s="127"/>
      <c r="H4160" s="127"/>
      <c r="I4160" s="127"/>
      <c r="J4160" s="137"/>
      <c r="K4160" s="103" t="s">
        <v>13</v>
      </c>
      <c r="L4160" s="104" t="s">
        <v>60</v>
      </c>
      <c r="M4160" s="112" t="s">
        <v>67</v>
      </c>
      <c r="N4160" s="105">
        <v>240</v>
      </c>
      <c r="O4160" s="105">
        <v>3</v>
      </c>
      <c r="P4160" s="105">
        <v>5</v>
      </c>
      <c r="Q4160" s="105">
        <v>90</v>
      </c>
      <c r="R4160" s="106">
        <v>25</v>
      </c>
      <c r="S4160" s="127"/>
      <c r="T4160" s="127"/>
      <c r="U4160" s="127"/>
      <c r="V4160" s="127"/>
      <c r="W4160" s="127"/>
      <c r="X4160" s="127"/>
      <c r="Y4160" s="127"/>
      <c r="Z4160" s="127"/>
      <c r="AA4160" s="134"/>
    </row>
    <row r="4161" spans="1:31" ht="13.5" thickBot="1" x14ac:dyDescent="0.25">
      <c r="A4161" s="141"/>
      <c r="B4161" s="128"/>
      <c r="C4161" s="128"/>
      <c r="D4161" s="145"/>
      <c r="E4161" s="128"/>
      <c r="F4161" s="128"/>
      <c r="G4161" s="128"/>
      <c r="H4161" s="128"/>
      <c r="I4161" s="128"/>
      <c r="J4161" s="138"/>
      <c r="K4161" s="107" t="s">
        <v>14</v>
      </c>
      <c r="L4161" s="108" t="s">
        <v>60</v>
      </c>
      <c r="M4161" s="113" t="s">
        <v>68</v>
      </c>
      <c r="N4161" s="109">
        <v>240</v>
      </c>
      <c r="O4161" s="109">
        <v>3</v>
      </c>
      <c r="P4161" s="109">
        <v>5</v>
      </c>
      <c r="Q4161" s="109">
        <v>90</v>
      </c>
      <c r="R4161" s="110"/>
      <c r="S4161" s="128"/>
      <c r="T4161" s="128"/>
      <c r="U4161" s="128"/>
      <c r="V4161" s="128"/>
      <c r="W4161" s="128"/>
      <c r="X4161" s="128"/>
      <c r="Y4161" s="128"/>
      <c r="Z4161" s="128"/>
      <c r="AA4161" s="135"/>
    </row>
    <row r="4162" spans="1:31" x14ac:dyDescent="0.2">
      <c r="A4162" s="139" t="s">
        <v>1605</v>
      </c>
      <c r="B4162" s="126" t="s">
        <v>76</v>
      </c>
      <c r="C4162" s="142">
        <v>43666</v>
      </c>
      <c r="D4162" s="143" t="s">
        <v>78</v>
      </c>
      <c r="E4162" s="126"/>
      <c r="F4162" s="126"/>
      <c r="G4162" s="126"/>
      <c r="H4162" s="126"/>
      <c r="I4162" s="126"/>
      <c r="J4162" s="136" t="s">
        <v>79</v>
      </c>
      <c r="K4162" s="100" t="s">
        <v>23</v>
      </c>
      <c r="L4162" s="93" t="s">
        <v>60</v>
      </c>
      <c r="M4162" s="111" t="s">
        <v>189</v>
      </c>
      <c r="N4162" s="101">
        <v>240</v>
      </c>
      <c r="O4162" s="101">
        <v>3</v>
      </c>
      <c r="P4162" s="101">
        <v>65</v>
      </c>
      <c r="Q4162" s="101">
        <v>70</v>
      </c>
      <c r="R4162" s="102"/>
      <c r="S4162" s="126">
        <v>208</v>
      </c>
      <c r="T4162" s="126">
        <v>3</v>
      </c>
      <c r="U4162" s="126">
        <v>65</v>
      </c>
      <c r="V4162" s="126">
        <v>46.2</v>
      </c>
      <c r="W4162" s="126">
        <v>15</v>
      </c>
      <c r="X4162" s="126">
        <v>5288.35</v>
      </c>
      <c r="Y4162" s="126" t="s">
        <v>75</v>
      </c>
      <c r="Z4162" s="126"/>
      <c r="AA4162" s="133" t="s">
        <v>85</v>
      </c>
      <c r="AE4162" t="str">
        <f>IF(P4162&gt;U4162,"XXXX","")</f>
        <v/>
      </c>
    </row>
    <row r="4163" spans="1:31" x14ac:dyDescent="0.2">
      <c r="A4163" s="140"/>
      <c r="B4163" s="127"/>
      <c r="C4163" s="127"/>
      <c r="D4163" s="144"/>
      <c r="E4163" s="127"/>
      <c r="F4163" s="127"/>
      <c r="G4163" s="127"/>
      <c r="H4163" s="127"/>
      <c r="I4163" s="127"/>
      <c r="J4163" s="137"/>
      <c r="K4163" s="103" t="s">
        <v>13</v>
      </c>
      <c r="L4163" s="104" t="s">
        <v>60</v>
      </c>
      <c r="M4163" s="112" t="s">
        <v>67</v>
      </c>
      <c r="N4163" s="105">
        <v>240</v>
      </c>
      <c r="O4163" s="105">
        <v>3</v>
      </c>
      <c r="P4163" s="105">
        <v>5</v>
      </c>
      <c r="Q4163" s="105">
        <v>90</v>
      </c>
      <c r="R4163" s="106">
        <v>25</v>
      </c>
      <c r="S4163" s="127"/>
      <c r="T4163" s="127"/>
      <c r="U4163" s="127"/>
      <c r="V4163" s="127"/>
      <c r="W4163" s="127"/>
      <c r="X4163" s="127"/>
      <c r="Y4163" s="127"/>
      <c r="Z4163" s="127"/>
      <c r="AA4163" s="134"/>
    </row>
    <row r="4164" spans="1:31" ht="13.5" thickBot="1" x14ac:dyDescent="0.25">
      <c r="A4164" s="141"/>
      <c r="B4164" s="128"/>
      <c r="C4164" s="128"/>
      <c r="D4164" s="145"/>
      <c r="E4164" s="128"/>
      <c r="F4164" s="128"/>
      <c r="G4164" s="128"/>
      <c r="H4164" s="128"/>
      <c r="I4164" s="128"/>
      <c r="J4164" s="138"/>
      <c r="K4164" s="107" t="s">
        <v>14</v>
      </c>
      <c r="L4164" s="108" t="s">
        <v>60</v>
      </c>
      <c r="M4164" s="113" t="s">
        <v>68</v>
      </c>
      <c r="N4164" s="109">
        <v>240</v>
      </c>
      <c r="O4164" s="109">
        <v>3</v>
      </c>
      <c r="P4164" s="109">
        <v>5</v>
      </c>
      <c r="Q4164" s="109">
        <v>90</v>
      </c>
      <c r="R4164" s="110"/>
      <c r="S4164" s="128"/>
      <c r="T4164" s="128"/>
      <c r="U4164" s="128"/>
      <c r="V4164" s="128"/>
      <c r="W4164" s="128"/>
      <c r="X4164" s="128"/>
      <c r="Y4164" s="128"/>
      <c r="Z4164" s="128"/>
      <c r="AA4164" s="135"/>
    </row>
    <row r="4165" spans="1:31" x14ac:dyDescent="0.2">
      <c r="A4165" s="139" t="s">
        <v>1606</v>
      </c>
      <c r="B4165" s="126" t="s">
        <v>76</v>
      </c>
      <c r="C4165" s="142">
        <v>43666</v>
      </c>
      <c r="D4165" s="143" t="s">
        <v>78</v>
      </c>
      <c r="E4165" s="126"/>
      <c r="F4165" s="126"/>
      <c r="G4165" s="126"/>
      <c r="H4165" s="126"/>
      <c r="I4165" s="126"/>
      <c r="J4165" s="136" t="s">
        <v>79</v>
      </c>
      <c r="K4165" s="100" t="s">
        <v>23</v>
      </c>
      <c r="L4165" s="93" t="s">
        <v>60</v>
      </c>
      <c r="M4165" s="111" t="s">
        <v>189</v>
      </c>
      <c r="N4165" s="101">
        <v>240</v>
      </c>
      <c r="O4165" s="101">
        <v>3</v>
      </c>
      <c r="P4165" s="101">
        <v>65</v>
      </c>
      <c r="Q4165" s="101">
        <v>80</v>
      </c>
      <c r="R4165" s="102"/>
      <c r="S4165" s="126">
        <v>208</v>
      </c>
      <c r="T4165" s="126">
        <v>3</v>
      </c>
      <c r="U4165" s="126">
        <v>65</v>
      </c>
      <c r="V4165" s="126">
        <v>46.2</v>
      </c>
      <c r="W4165" s="126">
        <v>15</v>
      </c>
      <c r="X4165" s="126">
        <v>5288.35</v>
      </c>
      <c r="Y4165" s="126" t="s">
        <v>75</v>
      </c>
      <c r="Z4165" s="126"/>
      <c r="AA4165" s="133" t="s">
        <v>85</v>
      </c>
      <c r="AE4165" t="str">
        <f>IF(P4165&gt;U4165,"XXXX","")</f>
        <v/>
      </c>
    </row>
    <row r="4166" spans="1:31" x14ac:dyDescent="0.2">
      <c r="A4166" s="140"/>
      <c r="B4166" s="127"/>
      <c r="C4166" s="127"/>
      <c r="D4166" s="144"/>
      <c r="E4166" s="127"/>
      <c r="F4166" s="127"/>
      <c r="G4166" s="127"/>
      <c r="H4166" s="127"/>
      <c r="I4166" s="127"/>
      <c r="J4166" s="137"/>
      <c r="K4166" s="103" t="s">
        <v>13</v>
      </c>
      <c r="L4166" s="104" t="s">
        <v>60</v>
      </c>
      <c r="M4166" s="112" t="s">
        <v>67</v>
      </c>
      <c r="N4166" s="105">
        <v>240</v>
      </c>
      <c r="O4166" s="105">
        <v>3</v>
      </c>
      <c r="P4166" s="105">
        <v>5</v>
      </c>
      <c r="Q4166" s="105">
        <v>90</v>
      </c>
      <c r="R4166" s="106">
        <v>25</v>
      </c>
      <c r="S4166" s="127"/>
      <c r="T4166" s="127"/>
      <c r="U4166" s="127"/>
      <c r="V4166" s="127"/>
      <c r="W4166" s="127"/>
      <c r="X4166" s="127"/>
      <c r="Y4166" s="127"/>
      <c r="Z4166" s="127"/>
      <c r="AA4166" s="134"/>
    </row>
    <row r="4167" spans="1:31" ht="13.5" thickBot="1" x14ac:dyDescent="0.25">
      <c r="A4167" s="141"/>
      <c r="B4167" s="128"/>
      <c r="C4167" s="128"/>
      <c r="D4167" s="145"/>
      <c r="E4167" s="128"/>
      <c r="F4167" s="128"/>
      <c r="G4167" s="128"/>
      <c r="H4167" s="128"/>
      <c r="I4167" s="128"/>
      <c r="J4167" s="138"/>
      <c r="K4167" s="107" t="s">
        <v>14</v>
      </c>
      <c r="L4167" s="108" t="s">
        <v>60</v>
      </c>
      <c r="M4167" s="113" t="s">
        <v>68</v>
      </c>
      <c r="N4167" s="109">
        <v>240</v>
      </c>
      <c r="O4167" s="109">
        <v>3</v>
      </c>
      <c r="P4167" s="109">
        <v>5</v>
      </c>
      <c r="Q4167" s="109">
        <v>90</v>
      </c>
      <c r="R4167" s="110"/>
      <c r="S4167" s="128"/>
      <c r="T4167" s="128"/>
      <c r="U4167" s="128"/>
      <c r="V4167" s="128"/>
      <c r="W4167" s="128"/>
      <c r="X4167" s="128"/>
      <c r="Y4167" s="128"/>
      <c r="Z4167" s="128"/>
      <c r="AA4167" s="135"/>
    </row>
    <row r="4168" spans="1:31" x14ac:dyDescent="0.2">
      <c r="A4168" s="139" t="s">
        <v>1607</v>
      </c>
      <c r="B4168" s="126" t="s">
        <v>76</v>
      </c>
      <c r="C4168" s="142">
        <v>43666</v>
      </c>
      <c r="D4168" s="143" t="s">
        <v>78</v>
      </c>
      <c r="E4168" s="126"/>
      <c r="F4168" s="126"/>
      <c r="G4168" s="126"/>
      <c r="H4168" s="126"/>
      <c r="I4168" s="126"/>
      <c r="J4168" s="136" t="s">
        <v>79</v>
      </c>
      <c r="K4168" s="100" t="s">
        <v>23</v>
      </c>
      <c r="L4168" s="93" t="s">
        <v>60</v>
      </c>
      <c r="M4168" s="111" t="s">
        <v>189</v>
      </c>
      <c r="N4168" s="101">
        <v>240</v>
      </c>
      <c r="O4168" s="101">
        <v>3</v>
      </c>
      <c r="P4168" s="101">
        <v>65</v>
      </c>
      <c r="Q4168" s="101">
        <v>90</v>
      </c>
      <c r="R4168" s="102"/>
      <c r="S4168" s="126">
        <v>208</v>
      </c>
      <c r="T4168" s="126">
        <v>3</v>
      </c>
      <c r="U4168" s="126">
        <v>65</v>
      </c>
      <c r="V4168" s="126">
        <v>46.2</v>
      </c>
      <c r="W4168" s="126">
        <v>15</v>
      </c>
      <c r="X4168" s="126">
        <v>5288.35</v>
      </c>
      <c r="Y4168" s="126" t="s">
        <v>75</v>
      </c>
      <c r="Z4168" s="126"/>
      <c r="AA4168" s="133" t="s">
        <v>85</v>
      </c>
      <c r="AE4168" t="str">
        <f>IF(P4168&gt;U4168,"XXXX","")</f>
        <v/>
      </c>
    </row>
    <row r="4169" spans="1:31" x14ac:dyDescent="0.2">
      <c r="A4169" s="140"/>
      <c r="B4169" s="127"/>
      <c r="C4169" s="127"/>
      <c r="D4169" s="144"/>
      <c r="E4169" s="127"/>
      <c r="F4169" s="127"/>
      <c r="G4169" s="127"/>
      <c r="H4169" s="127"/>
      <c r="I4169" s="127"/>
      <c r="J4169" s="137"/>
      <c r="K4169" s="103" t="s">
        <v>13</v>
      </c>
      <c r="L4169" s="104" t="s">
        <v>60</v>
      </c>
      <c r="M4169" s="112" t="s">
        <v>67</v>
      </c>
      <c r="N4169" s="105">
        <v>240</v>
      </c>
      <c r="O4169" s="105">
        <v>3</v>
      </c>
      <c r="P4169" s="105">
        <v>5</v>
      </c>
      <c r="Q4169" s="105">
        <v>90</v>
      </c>
      <c r="R4169" s="106">
        <v>25</v>
      </c>
      <c r="S4169" s="127"/>
      <c r="T4169" s="127"/>
      <c r="U4169" s="127"/>
      <c r="V4169" s="127"/>
      <c r="W4169" s="127"/>
      <c r="X4169" s="127"/>
      <c r="Y4169" s="127"/>
      <c r="Z4169" s="127"/>
      <c r="AA4169" s="134"/>
    </row>
    <row r="4170" spans="1:31" ht="13.5" thickBot="1" x14ac:dyDescent="0.25">
      <c r="A4170" s="141"/>
      <c r="B4170" s="128"/>
      <c r="C4170" s="128"/>
      <c r="D4170" s="145"/>
      <c r="E4170" s="128"/>
      <c r="F4170" s="128"/>
      <c r="G4170" s="128"/>
      <c r="H4170" s="128"/>
      <c r="I4170" s="128"/>
      <c r="J4170" s="138"/>
      <c r="K4170" s="107" t="s">
        <v>14</v>
      </c>
      <c r="L4170" s="108" t="s">
        <v>60</v>
      </c>
      <c r="M4170" s="113" t="s">
        <v>68</v>
      </c>
      <c r="N4170" s="109">
        <v>240</v>
      </c>
      <c r="O4170" s="109">
        <v>3</v>
      </c>
      <c r="P4170" s="109">
        <v>5</v>
      </c>
      <c r="Q4170" s="109">
        <v>90</v>
      </c>
      <c r="R4170" s="110"/>
      <c r="S4170" s="128"/>
      <c r="T4170" s="128"/>
      <c r="U4170" s="128"/>
      <c r="V4170" s="128"/>
      <c r="W4170" s="128"/>
      <c r="X4170" s="128"/>
      <c r="Y4170" s="128"/>
      <c r="Z4170" s="128"/>
      <c r="AA4170" s="135"/>
    </row>
    <row r="4171" spans="1:31" x14ac:dyDescent="0.2">
      <c r="A4171" s="139" t="s">
        <v>1608</v>
      </c>
      <c r="B4171" s="126" t="s">
        <v>76</v>
      </c>
      <c r="C4171" s="142">
        <v>43666</v>
      </c>
      <c r="D4171" s="143" t="s">
        <v>78</v>
      </c>
      <c r="E4171" s="126"/>
      <c r="F4171" s="126"/>
      <c r="G4171" s="126"/>
      <c r="H4171" s="126"/>
      <c r="I4171" s="126"/>
      <c r="J4171" s="136" t="s">
        <v>79</v>
      </c>
      <c r="K4171" s="100" t="s">
        <v>23</v>
      </c>
      <c r="L4171" s="93" t="s">
        <v>60</v>
      </c>
      <c r="M4171" s="111" t="s">
        <v>189</v>
      </c>
      <c r="N4171" s="101">
        <v>240</v>
      </c>
      <c r="O4171" s="101">
        <v>3</v>
      </c>
      <c r="P4171" s="101">
        <v>65</v>
      </c>
      <c r="Q4171" s="101">
        <v>100</v>
      </c>
      <c r="R4171" s="102"/>
      <c r="S4171" s="126">
        <v>208</v>
      </c>
      <c r="T4171" s="126">
        <v>3</v>
      </c>
      <c r="U4171" s="126">
        <v>65</v>
      </c>
      <c r="V4171" s="126">
        <v>46.2</v>
      </c>
      <c r="W4171" s="126">
        <v>15</v>
      </c>
      <c r="X4171" s="126">
        <v>5288.35</v>
      </c>
      <c r="Y4171" s="126" t="s">
        <v>75</v>
      </c>
      <c r="Z4171" s="126"/>
      <c r="AA4171" s="133" t="s">
        <v>85</v>
      </c>
      <c r="AE4171" t="str">
        <f>IF(P4171&gt;U4171,"XXXX","")</f>
        <v/>
      </c>
    </row>
    <row r="4172" spans="1:31" x14ac:dyDescent="0.2">
      <c r="A4172" s="140"/>
      <c r="B4172" s="127"/>
      <c r="C4172" s="127"/>
      <c r="D4172" s="144"/>
      <c r="E4172" s="127"/>
      <c r="F4172" s="127"/>
      <c r="G4172" s="127"/>
      <c r="H4172" s="127"/>
      <c r="I4172" s="127"/>
      <c r="J4172" s="137"/>
      <c r="K4172" s="103" t="s">
        <v>13</v>
      </c>
      <c r="L4172" s="104" t="s">
        <v>60</v>
      </c>
      <c r="M4172" s="112" t="s">
        <v>67</v>
      </c>
      <c r="N4172" s="105">
        <v>240</v>
      </c>
      <c r="O4172" s="105">
        <v>3</v>
      </c>
      <c r="P4172" s="105">
        <v>5</v>
      </c>
      <c r="Q4172" s="105">
        <v>90</v>
      </c>
      <c r="R4172" s="106">
        <v>25</v>
      </c>
      <c r="S4172" s="127"/>
      <c r="T4172" s="127"/>
      <c r="U4172" s="127"/>
      <c r="V4172" s="127"/>
      <c r="W4172" s="127"/>
      <c r="X4172" s="127"/>
      <c r="Y4172" s="127"/>
      <c r="Z4172" s="127"/>
      <c r="AA4172" s="134"/>
    </row>
    <row r="4173" spans="1:31" ht="13.5" thickBot="1" x14ac:dyDescent="0.25">
      <c r="A4173" s="141"/>
      <c r="B4173" s="128"/>
      <c r="C4173" s="128"/>
      <c r="D4173" s="145"/>
      <c r="E4173" s="128"/>
      <c r="F4173" s="128"/>
      <c r="G4173" s="128"/>
      <c r="H4173" s="128"/>
      <c r="I4173" s="128"/>
      <c r="J4173" s="138"/>
      <c r="K4173" s="107" t="s">
        <v>14</v>
      </c>
      <c r="L4173" s="108" t="s">
        <v>60</v>
      </c>
      <c r="M4173" s="113" t="s">
        <v>68</v>
      </c>
      <c r="N4173" s="109">
        <v>240</v>
      </c>
      <c r="O4173" s="109">
        <v>3</v>
      </c>
      <c r="P4173" s="109">
        <v>5</v>
      </c>
      <c r="Q4173" s="109">
        <v>90</v>
      </c>
      <c r="R4173" s="110"/>
      <c r="S4173" s="128"/>
      <c r="T4173" s="128"/>
      <c r="U4173" s="128"/>
      <c r="V4173" s="128"/>
      <c r="W4173" s="128"/>
      <c r="X4173" s="128"/>
      <c r="Y4173" s="128"/>
      <c r="Z4173" s="128"/>
      <c r="AA4173" s="135"/>
    </row>
    <row r="4174" spans="1:31" x14ac:dyDescent="0.2">
      <c r="A4174" s="139" t="s">
        <v>1609</v>
      </c>
      <c r="B4174" s="126" t="s">
        <v>76</v>
      </c>
      <c r="C4174" s="142">
        <v>43666</v>
      </c>
      <c r="D4174" s="143" t="s">
        <v>78</v>
      </c>
      <c r="E4174" s="126"/>
      <c r="F4174" s="126"/>
      <c r="G4174" s="126"/>
      <c r="H4174" s="126"/>
      <c r="I4174" s="126"/>
      <c r="J4174" s="136" t="s">
        <v>79</v>
      </c>
      <c r="K4174" s="100" t="s">
        <v>23</v>
      </c>
      <c r="L4174" s="93" t="s">
        <v>60</v>
      </c>
      <c r="M4174" s="111" t="s">
        <v>189</v>
      </c>
      <c r="N4174" s="101">
        <v>240</v>
      </c>
      <c r="O4174" s="101">
        <v>3</v>
      </c>
      <c r="P4174" s="101">
        <v>65</v>
      </c>
      <c r="Q4174" s="101">
        <v>110</v>
      </c>
      <c r="R4174" s="102"/>
      <c r="S4174" s="126">
        <v>208</v>
      </c>
      <c r="T4174" s="126">
        <v>3</v>
      </c>
      <c r="U4174" s="126">
        <v>65</v>
      </c>
      <c r="V4174" s="126">
        <v>46.2</v>
      </c>
      <c r="W4174" s="126">
        <v>15</v>
      </c>
      <c r="X4174" s="126">
        <v>5288.35</v>
      </c>
      <c r="Y4174" s="126" t="s">
        <v>75</v>
      </c>
      <c r="Z4174" s="126"/>
      <c r="AA4174" s="133" t="s">
        <v>85</v>
      </c>
      <c r="AE4174" t="str">
        <f>IF(P4174&gt;U4174,"XXXX","")</f>
        <v/>
      </c>
    </row>
    <row r="4175" spans="1:31" x14ac:dyDescent="0.2">
      <c r="A4175" s="140"/>
      <c r="B4175" s="127"/>
      <c r="C4175" s="127"/>
      <c r="D4175" s="144"/>
      <c r="E4175" s="127"/>
      <c r="F4175" s="127"/>
      <c r="G4175" s="127"/>
      <c r="H4175" s="127"/>
      <c r="I4175" s="127"/>
      <c r="J4175" s="137"/>
      <c r="K4175" s="103" t="s">
        <v>13</v>
      </c>
      <c r="L4175" s="104" t="s">
        <v>60</v>
      </c>
      <c r="M4175" s="112" t="s">
        <v>67</v>
      </c>
      <c r="N4175" s="105">
        <v>240</v>
      </c>
      <c r="O4175" s="105">
        <v>3</v>
      </c>
      <c r="P4175" s="105">
        <v>5</v>
      </c>
      <c r="Q4175" s="105">
        <v>90</v>
      </c>
      <c r="R4175" s="106">
        <v>25</v>
      </c>
      <c r="S4175" s="127"/>
      <c r="T4175" s="127"/>
      <c r="U4175" s="127"/>
      <c r="V4175" s="127"/>
      <c r="W4175" s="127"/>
      <c r="X4175" s="127"/>
      <c r="Y4175" s="127"/>
      <c r="Z4175" s="127"/>
      <c r="AA4175" s="134"/>
    </row>
    <row r="4176" spans="1:31" ht="13.5" thickBot="1" x14ac:dyDescent="0.25">
      <c r="A4176" s="141"/>
      <c r="B4176" s="128"/>
      <c r="C4176" s="128"/>
      <c r="D4176" s="145"/>
      <c r="E4176" s="128"/>
      <c r="F4176" s="128"/>
      <c r="G4176" s="128"/>
      <c r="H4176" s="128"/>
      <c r="I4176" s="128"/>
      <c r="J4176" s="138"/>
      <c r="K4176" s="107" t="s">
        <v>14</v>
      </c>
      <c r="L4176" s="108" t="s">
        <v>60</v>
      </c>
      <c r="M4176" s="113" t="s">
        <v>68</v>
      </c>
      <c r="N4176" s="109">
        <v>240</v>
      </c>
      <c r="O4176" s="109">
        <v>3</v>
      </c>
      <c r="P4176" s="109">
        <v>5</v>
      </c>
      <c r="Q4176" s="109">
        <v>90</v>
      </c>
      <c r="R4176" s="110"/>
      <c r="S4176" s="128"/>
      <c r="T4176" s="128"/>
      <c r="U4176" s="128"/>
      <c r="V4176" s="128"/>
      <c r="W4176" s="128"/>
      <c r="X4176" s="128"/>
      <c r="Y4176" s="128"/>
      <c r="Z4176" s="128"/>
      <c r="AA4176" s="135"/>
    </row>
    <row r="4177" spans="1:31" x14ac:dyDescent="0.2">
      <c r="A4177" s="139" t="s">
        <v>1610</v>
      </c>
      <c r="B4177" s="126" t="s">
        <v>76</v>
      </c>
      <c r="C4177" s="142">
        <v>43666</v>
      </c>
      <c r="D4177" s="143" t="s">
        <v>78</v>
      </c>
      <c r="E4177" s="126"/>
      <c r="F4177" s="126"/>
      <c r="G4177" s="126"/>
      <c r="H4177" s="126"/>
      <c r="I4177" s="126"/>
      <c r="J4177" s="136" t="s">
        <v>79</v>
      </c>
      <c r="K4177" s="100" t="s">
        <v>23</v>
      </c>
      <c r="L4177" s="93" t="s">
        <v>60</v>
      </c>
      <c r="M4177" s="111" t="s">
        <v>189</v>
      </c>
      <c r="N4177" s="101">
        <v>240</v>
      </c>
      <c r="O4177" s="101">
        <v>3</v>
      </c>
      <c r="P4177" s="101">
        <v>65</v>
      </c>
      <c r="Q4177" s="101">
        <v>125</v>
      </c>
      <c r="R4177" s="102"/>
      <c r="S4177" s="126">
        <v>208</v>
      </c>
      <c r="T4177" s="126">
        <v>3</v>
      </c>
      <c r="U4177" s="126">
        <v>65</v>
      </c>
      <c r="V4177" s="126">
        <v>46.2</v>
      </c>
      <c r="W4177" s="126">
        <v>15</v>
      </c>
      <c r="X4177" s="126">
        <v>5288.35</v>
      </c>
      <c r="Y4177" s="126" t="s">
        <v>75</v>
      </c>
      <c r="Z4177" s="126"/>
      <c r="AA4177" s="133" t="s">
        <v>85</v>
      </c>
      <c r="AE4177" t="str">
        <f>IF(P4177&gt;U4177,"XXXX","")</f>
        <v/>
      </c>
    </row>
    <row r="4178" spans="1:31" x14ac:dyDescent="0.2">
      <c r="A4178" s="140"/>
      <c r="B4178" s="127"/>
      <c r="C4178" s="127"/>
      <c r="D4178" s="144"/>
      <c r="E4178" s="127"/>
      <c r="F4178" s="127"/>
      <c r="G4178" s="127"/>
      <c r="H4178" s="127"/>
      <c r="I4178" s="127"/>
      <c r="J4178" s="137"/>
      <c r="K4178" s="103" t="s">
        <v>13</v>
      </c>
      <c r="L4178" s="104" t="s">
        <v>60</v>
      </c>
      <c r="M4178" s="112" t="s">
        <v>67</v>
      </c>
      <c r="N4178" s="105">
        <v>240</v>
      </c>
      <c r="O4178" s="105">
        <v>3</v>
      </c>
      <c r="P4178" s="105">
        <v>5</v>
      </c>
      <c r="Q4178" s="105">
        <v>90</v>
      </c>
      <c r="R4178" s="106">
        <v>25</v>
      </c>
      <c r="S4178" s="127"/>
      <c r="T4178" s="127"/>
      <c r="U4178" s="127"/>
      <c r="V4178" s="127"/>
      <c r="W4178" s="127"/>
      <c r="X4178" s="127"/>
      <c r="Y4178" s="127"/>
      <c r="Z4178" s="127"/>
      <c r="AA4178" s="134"/>
    </row>
    <row r="4179" spans="1:31" ht="13.5" thickBot="1" x14ac:dyDescent="0.25">
      <c r="A4179" s="141"/>
      <c r="B4179" s="128"/>
      <c r="C4179" s="128"/>
      <c r="D4179" s="145"/>
      <c r="E4179" s="128"/>
      <c r="F4179" s="128"/>
      <c r="G4179" s="128"/>
      <c r="H4179" s="128"/>
      <c r="I4179" s="128"/>
      <c r="J4179" s="138"/>
      <c r="K4179" s="107" t="s">
        <v>14</v>
      </c>
      <c r="L4179" s="108" t="s">
        <v>60</v>
      </c>
      <c r="M4179" s="113" t="s">
        <v>68</v>
      </c>
      <c r="N4179" s="109">
        <v>240</v>
      </c>
      <c r="O4179" s="109">
        <v>3</v>
      </c>
      <c r="P4179" s="109">
        <v>5</v>
      </c>
      <c r="Q4179" s="109">
        <v>90</v>
      </c>
      <c r="R4179" s="110"/>
      <c r="S4179" s="128"/>
      <c r="T4179" s="128"/>
      <c r="U4179" s="128"/>
      <c r="V4179" s="128"/>
      <c r="W4179" s="128"/>
      <c r="X4179" s="128"/>
      <c r="Y4179" s="128"/>
      <c r="Z4179" s="128"/>
      <c r="AA4179" s="135"/>
    </row>
    <row r="4180" spans="1:31" x14ac:dyDescent="0.2">
      <c r="A4180" s="139" t="s">
        <v>1611</v>
      </c>
      <c r="B4180" s="126" t="s">
        <v>76</v>
      </c>
      <c r="C4180" s="142">
        <v>43666</v>
      </c>
      <c r="D4180" s="143" t="s">
        <v>78</v>
      </c>
      <c r="E4180" s="126"/>
      <c r="F4180" s="126"/>
      <c r="G4180" s="126"/>
      <c r="H4180" s="126"/>
      <c r="I4180" s="126"/>
      <c r="J4180" s="136" t="s">
        <v>79</v>
      </c>
      <c r="K4180" s="100" t="s">
        <v>23</v>
      </c>
      <c r="L4180" s="93" t="s">
        <v>60</v>
      </c>
      <c r="M4180" s="111" t="s">
        <v>189</v>
      </c>
      <c r="N4180" s="101">
        <v>240</v>
      </c>
      <c r="O4180" s="101">
        <v>3</v>
      </c>
      <c r="P4180" s="101">
        <v>65</v>
      </c>
      <c r="Q4180" s="101">
        <v>80</v>
      </c>
      <c r="R4180" s="102"/>
      <c r="S4180" s="126">
        <v>208</v>
      </c>
      <c r="T4180" s="126">
        <v>3</v>
      </c>
      <c r="U4180" s="126">
        <v>65</v>
      </c>
      <c r="V4180" s="126">
        <v>59.4</v>
      </c>
      <c r="W4180" s="126">
        <v>20</v>
      </c>
      <c r="X4180" s="126">
        <v>5288.35</v>
      </c>
      <c r="Y4180" s="126" t="s">
        <v>75</v>
      </c>
      <c r="Z4180" s="126"/>
      <c r="AA4180" s="133" t="s">
        <v>85</v>
      </c>
      <c r="AE4180" t="str">
        <f>IF(P4180&gt;U4180,"XXXX","")</f>
        <v/>
      </c>
    </row>
    <row r="4181" spans="1:31" x14ac:dyDescent="0.2">
      <c r="A4181" s="140"/>
      <c r="B4181" s="127"/>
      <c r="C4181" s="127"/>
      <c r="D4181" s="144"/>
      <c r="E4181" s="127"/>
      <c r="F4181" s="127"/>
      <c r="G4181" s="127"/>
      <c r="H4181" s="127"/>
      <c r="I4181" s="127"/>
      <c r="J4181" s="137"/>
      <c r="K4181" s="103" t="s">
        <v>13</v>
      </c>
      <c r="L4181" s="104" t="s">
        <v>60</v>
      </c>
      <c r="M4181" s="112" t="s">
        <v>67</v>
      </c>
      <c r="N4181" s="105">
        <v>240</v>
      </c>
      <c r="O4181" s="105">
        <v>3</v>
      </c>
      <c r="P4181" s="105">
        <v>5</v>
      </c>
      <c r="Q4181" s="105">
        <v>90</v>
      </c>
      <c r="R4181" s="106">
        <v>25</v>
      </c>
      <c r="S4181" s="127"/>
      <c r="T4181" s="127"/>
      <c r="U4181" s="127"/>
      <c r="V4181" s="127"/>
      <c r="W4181" s="127"/>
      <c r="X4181" s="127"/>
      <c r="Y4181" s="127"/>
      <c r="Z4181" s="127"/>
      <c r="AA4181" s="134"/>
    </row>
    <row r="4182" spans="1:31" ht="13.5" thickBot="1" x14ac:dyDescent="0.25">
      <c r="A4182" s="141"/>
      <c r="B4182" s="128"/>
      <c r="C4182" s="128"/>
      <c r="D4182" s="145"/>
      <c r="E4182" s="128"/>
      <c r="F4182" s="128"/>
      <c r="G4182" s="128"/>
      <c r="H4182" s="128"/>
      <c r="I4182" s="128"/>
      <c r="J4182" s="138"/>
      <c r="K4182" s="107" t="s">
        <v>14</v>
      </c>
      <c r="L4182" s="108" t="s">
        <v>60</v>
      </c>
      <c r="M4182" s="113" t="s">
        <v>68</v>
      </c>
      <c r="N4182" s="109">
        <v>240</v>
      </c>
      <c r="O4182" s="109">
        <v>3</v>
      </c>
      <c r="P4182" s="109">
        <v>5</v>
      </c>
      <c r="Q4182" s="109">
        <v>90</v>
      </c>
      <c r="R4182" s="110"/>
      <c r="S4182" s="128"/>
      <c r="T4182" s="128"/>
      <c r="U4182" s="128"/>
      <c r="V4182" s="128"/>
      <c r="W4182" s="128"/>
      <c r="X4182" s="128"/>
      <c r="Y4182" s="128"/>
      <c r="Z4182" s="128"/>
      <c r="AA4182" s="135"/>
    </row>
    <row r="4183" spans="1:31" x14ac:dyDescent="0.2">
      <c r="A4183" s="139" t="s">
        <v>1612</v>
      </c>
      <c r="B4183" s="126" t="s">
        <v>76</v>
      </c>
      <c r="C4183" s="142">
        <v>43666</v>
      </c>
      <c r="D4183" s="143" t="s">
        <v>78</v>
      </c>
      <c r="E4183" s="126"/>
      <c r="F4183" s="126"/>
      <c r="G4183" s="126"/>
      <c r="H4183" s="126"/>
      <c r="I4183" s="126"/>
      <c r="J4183" s="136" t="s">
        <v>79</v>
      </c>
      <c r="K4183" s="100" t="s">
        <v>23</v>
      </c>
      <c r="L4183" s="93" t="s">
        <v>60</v>
      </c>
      <c r="M4183" s="111" t="s">
        <v>189</v>
      </c>
      <c r="N4183" s="101">
        <v>240</v>
      </c>
      <c r="O4183" s="101">
        <v>3</v>
      </c>
      <c r="P4183" s="101">
        <v>65</v>
      </c>
      <c r="Q4183" s="101">
        <v>90</v>
      </c>
      <c r="R4183" s="102"/>
      <c r="S4183" s="126">
        <v>208</v>
      </c>
      <c r="T4183" s="126">
        <v>3</v>
      </c>
      <c r="U4183" s="126">
        <v>65</v>
      </c>
      <c r="V4183" s="126">
        <v>59.4</v>
      </c>
      <c r="W4183" s="126">
        <v>20</v>
      </c>
      <c r="X4183" s="126">
        <v>5288.35</v>
      </c>
      <c r="Y4183" s="126" t="s">
        <v>75</v>
      </c>
      <c r="Z4183" s="126"/>
      <c r="AA4183" s="133" t="s">
        <v>85</v>
      </c>
      <c r="AE4183" t="str">
        <f>IF(P4183&gt;U4183,"XXXX","")</f>
        <v/>
      </c>
    </row>
    <row r="4184" spans="1:31" x14ac:dyDescent="0.2">
      <c r="A4184" s="140"/>
      <c r="B4184" s="127"/>
      <c r="C4184" s="127"/>
      <c r="D4184" s="144"/>
      <c r="E4184" s="127"/>
      <c r="F4184" s="127"/>
      <c r="G4184" s="127"/>
      <c r="H4184" s="127"/>
      <c r="I4184" s="127"/>
      <c r="J4184" s="137"/>
      <c r="K4184" s="103" t="s">
        <v>13</v>
      </c>
      <c r="L4184" s="104" t="s">
        <v>60</v>
      </c>
      <c r="M4184" s="112" t="s">
        <v>67</v>
      </c>
      <c r="N4184" s="105">
        <v>240</v>
      </c>
      <c r="O4184" s="105">
        <v>3</v>
      </c>
      <c r="P4184" s="105">
        <v>5</v>
      </c>
      <c r="Q4184" s="105">
        <v>90</v>
      </c>
      <c r="R4184" s="106">
        <v>25</v>
      </c>
      <c r="S4184" s="127"/>
      <c r="T4184" s="127"/>
      <c r="U4184" s="127"/>
      <c r="V4184" s="127"/>
      <c r="W4184" s="127"/>
      <c r="X4184" s="127"/>
      <c r="Y4184" s="127"/>
      <c r="Z4184" s="127"/>
      <c r="AA4184" s="134"/>
    </row>
    <row r="4185" spans="1:31" ht="13.5" thickBot="1" x14ac:dyDescent="0.25">
      <c r="A4185" s="141"/>
      <c r="B4185" s="128"/>
      <c r="C4185" s="128"/>
      <c r="D4185" s="145"/>
      <c r="E4185" s="128"/>
      <c r="F4185" s="128"/>
      <c r="G4185" s="128"/>
      <c r="H4185" s="128"/>
      <c r="I4185" s="128"/>
      <c r="J4185" s="138"/>
      <c r="K4185" s="107" t="s">
        <v>14</v>
      </c>
      <c r="L4185" s="108" t="s">
        <v>60</v>
      </c>
      <c r="M4185" s="113" t="s">
        <v>68</v>
      </c>
      <c r="N4185" s="109">
        <v>240</v>
      </c>
      <c r="O4185" s="109">
        <v>3</v>
      </c>
      <c r="P4185" s="109">
        <v>5</v>
      </c>
      <c r="Q4185" s="109">
        <v>90</v>
      </c>
      <c r="R4185" s="110"/>
      <c r="S4185" s="128"/>
      <c r="T4185" s="128"/>
      <c r="U4185" s="128"/>
      <c r="V4185" s="128"/>
      <c r="W4185" s="128"/>
      <c r="X4185" s="128"/>
      <c r="Y4185" s="128"/>
      <c r="Z4185" s="128"/>
      <c r="AA4185" s="135"/>
    </row>
    <row r="4186" spans="1:31" x14ac:dyDescent="0.2">
      <c r="A4186" s="139" t="s">
        <v>1613</v>
      </c>
      <c r="B4186" s="126" t="s">
        <v>76</v>
      </c>
      <c r="C4186" s="142">
        <v>43666</v>
      </c>
      <c r="D4186" s="143" t="s">
        <v>78</v>
      </c>
      <c r="E4186" s="126"/>
      <c r="F4186" s="126"/>
      <c r="G4186" s="126"/>
      <c r="H4186" s="126"/>
      <c r="I4186" s="126"/>
      <c r="J4186" s="136" t="s">
        <v>79</v>
      </c>
      <c r="K4186" s="100" t="s">
        <v>23</v>
      </c>
      <c r="L4186" s="93" t="s">
        <v>60</v>
      </c>
      <c r="M4186" s="111" t="s">
        <v>189</v>
      </c>
      <c r="N4186" s="101">
        <v>240</v>
      </c>
      <c r="O4186" s="101">
        <v>3</v>
      </c>
      <c r="P4186" s="101">
        <v>65</v>
      </c>
      <c r="Q4186" s="101">
        <v>100</v>
      </c>
      <c r="R4186" s="102"/>
      <c r="S4186" s="126">
        <v>208</v>
      </c>
      <c r="T4186" s="126">
        <v>3</v>
      </c>
      <c r="U4186" s="126">
        <v>65</v>
      </c>
      <c r="V4186" s="126">
        <v>59.4</v>
      </c>
      <c r="W4186" s="126">
        <v>20</v>
      </c>
      <c r="X4186" s="126">
        <v>5288.35</v>
      </c>
      <c r="Y4186" s="126" t="s">
        <v>75</v>
      </c>
      <c r="Z4186" s="126"/>
      <c r="AA4186" s="133" t="s">
        <v>85</v>
      </c>
      <c r="AE4186" t="str">
        <f>IF(P4186&gt;U4186,"XXXX","")</f>
        <v/>
      </c>
    </row>
    <row r="4187" spans="1:31" x14ac:dyDescent="0.2">
      <c r="A4187" s="140"/>
      <c r="B4187" s="127"/>
      <c r="C4187" s="127"/>
      <c r="D4187" s="144"/>
      <c r="E4187" s="127"/>
      <c r="F4187" s="127"/>
      <c r="G4187" s="127"/>
      <c r="H4187" s="127"/>
      <c r="I4187" s="127"/>
      <c r="J4187" s="137"/>
      <c r="K4187" s="103" t="s">
        <v>13</v>
      </c>
      <c r="L4187" s="104" t="s">
        <v>60</v>
      </c>
      <c r="M4187" s="112" t="s">
        <v>67</v>
      </c>
      <c r="N4187" s="105">
        <v>240</v>
      </c>
      <c r="O4187" s="105">
        <v>3</v>
      </c>
      <c r="P4187" s="105">
        <v>5</v>
      </c>
      <c r="Q4187" s="105">
        <v>90</v>
      </c>
      <c r="R4187" s="106">
        <v>25</v>
      </c>
      <c r="S4187" s="127"/>
      <c r="T4187" s="127"/>
      <c r="U4187" s="127"/>
      <c r="V4187" s="127"/>
      <c r="W4187" s="127"/>
      <c r="X4187" s="127"/>
      <c r="Y4187" s="127"/>
      <c r="Z4187" s="127"/>
      <c r="AA4187" s="134"/>
    </row>
    <row r="4188" spans="1:31" ht="13.5" thickBot="1" x14ac:dyDescent="0.25">
      <c r="A4188" s="141"/>
      <c r="B4188" s="128"/>
      <c r="C4188" s="128"/>
      <c r="D4188" s="145"/>
      <c r="E4188" s="128"/>
      <c r="F4188" s="128"/>
      <c r="G4188" s="128"/>
      <c r="H4188" s="128"/>
      <c r="I4188" s="128"/>
      <c r="J4188" s="138"/>
      <c r="K4188" s="107" t="s">
        <v>14</v>
      </c>
      <c r="L4188" s="108" t="s">
        <v>60</v>
      </c>
      <c r="M4188" s="113" t="s">
        <v>68</v>
      </c>
      <c r="N4188" s="109">
        <v>240</v>
      </c>
      <c r="O4188" s="109">
        <v>3</v>
      </c>
      <c r="P4188" s="109">
        <v>5</v>
      </c>
      <c r="Q4188" s="109">
        <v>90</v>
      </c>
      <c r="R4188" s="110"/>
      <c r="S4188" s="128"/>
      <c r="T4188" s="128"/>
      <c r="U4188" s="128"/>
      <c r="V4188" s="128"/>
      <c r="W4188" s="128"/>
      <c r="X4188" s="128"/>
      <c r="Y4188" s="128"/>
      <c r="Z4188" s="128"/>
      <c r="AA4188" s="135"/>
    </row>
    <row r="4189" spans="1:31" x14ac:dyDescent="0.2">
      <c r="A4189" s="139" t="s">
        <v>1614</v>
      </c>
      <c r="B4189" s="126" t="s">
        <v>76</v>
      </c>
      <c r="C4189" s="142">
        <v>43666</v>
      </c>
      <c r="D4189" s="143" t="s">
        <v>78</v>
      </c>
      <c r="E4189" s="126"/>
      <c r="F4189" s="126"/>
      <c r="G4189" s="126"/>
      <c r="H4189" s="126"/>
      <c r="I4189" s="126"/>
      <c r="J4189" s="136" t="s">
        <v>79</v>
      </c>
      <c r="K4189" s="100" t="s">
        <v>23</v>
      </c>
      <c r="L4189" s="93" t="s">
        <v>60</v>
      </c>
      <c r="M4189" s="111" t="s">
        <v>189</v>
      </c>
      <c r="N4189" s="101">
        <v>240</v>
      </c>
      <c r="O4189" s="101">
        <v>3</v>
      </c>
      <c r="P4189" s="101">
        <v>65</v>
      </c>
      <c r="Q4189" s="101">
        <v>110</v>
      </c>
      <c r="R4189" s="102"/>
      <c r="S4189" s="126">
        <v>208</v>
      </c>
      <c r="T4189" s="126">
        <v>3</v>
      </c>
      <c r="U4189" s="126">
        <v>65</v>
      </c>
      <c r="V4189" s="126">
        <v>59.4</v>
      </c>
      <c r="W4189" s="126">
        <v>20</v>
      </c>
      <c r="X4189" s="126">
        <v>5288.35</v>
      </c>
      <c r="Y4189" s="126" t="s">
        <v>75</v>
      </c>
      <c r="Z4189" s="126"/>
      <c r="AA4189" s="133" t="s">
        <v>85</v>
      </c>
      <c r="AE4189" t="str">
        <f>IF(P4189&gt;U4189,"XXXX","")</f>
        <v/>
      </c>
    </row>
    <row r="4190" spans="1:31" x14ac:dyDescent="0.2">
      <c r="A4190" s="140"/>
      <c r="B4190" s="127"/>
      <c r="C4190" s="127"/>
      <c r="D4190" s="144"/>
      <c r="E4190" s="127"/>
      <c r="F4190" s="127"/>
      <c r="G4190" s="127"/>
      <c r="H4190" s="127"/>
      <c r="I4190" s="127"/>
      <c r="J4190" s="137"/>
      <c r="K4190" s="103" t="s">
        <v>13</v>
      </c>
      <c r="L4190" s="104" t="s">
        <v>60</v>
      </c>
      <c r="M4190" s="112" t="s">
        <v>67</v>
      </c>
      <c r="N4190" s="105">
        <v>240</v>
      </c>
      <c r="O4190" s="105">
        <v>3</v>
      </c>
      <c r="P4190" s="105">
        <v>5</v>
      </c>
      <c r="Q4190" s="105">
        <v>90</v>
      </c>
      <c r="R4190" s="106">
        <v>25</v>
      </c>
      <c r="S4190" s="127"/>
      <c r="T4190" s="127"/>
      <c r="U4190" s="127"/>
      <c r="V4190" s="127"/>
      <c r="W4190" s="127"/>
      <c r="X4190" s="127"/>
      <c r="Y4190" s="127"/>
      <c r="Z4190" s="127"/>
      <c r="AA4190" s="134"/>
    </row>
    <row r="4191" spans="1:31" ht="13.5" thickBot="1" x14ac:dyDescent="0.25">
      <c r="A4191" s="141"/>
      <c r="B4191" s="128"/>
      <c r="C4191" s="128"/>
      <c r="D4191" s="145"/>
      <c r="E4191" s="128"/>
      <c r="F4191" s="128"/>
      <c r="G4191" s="128"/>
      <c r="H4191" s="128"/>
      <c r="I4191" s="128"/>
      <c r="J4191" s="138"/>
      <c r="K4191" s="107" t="s">
        <v>14</v>
      </c>
      <c r="L4191" s="108" t="s">
        <v>60</v>
      </c>
      <c r="M4191" s="113" t="s">
        <v>68</v>
      </c>
      <c r="N4191" s="109">
        <v>240</v>
      </c>
      <c r="O4191" s="109">
        <v>3</v>
      </c>
      <c r="P4191" s="109">
        <v>5</v>
      </c>
      <c r="Q4191" s="109">
        <v>90</v>
      </c>
      <c r="R4191" s="110"/>
      <c r="S4191" s="128"/>
      <c r="T4191" s="128"/>
      <c r="U4191" s="128"/>
      <c r="V4191" s="128"/>
      <c r="W4191" s="128"/>
      <c r="X4191" s="128"/>
      <c r="Y4191" s="128"/>
      <c r="Z4191" s="128"/>
      <c r="AA4191" s="135"/>
    </row>
    <row r="4192" spans="1:31" x14ac:dyDescent="0.2">
      <c r="A4192" s="139" t="s">
        <v>1615</v>
      </c>
      <c r="B4192" s="126" t="s">
        <v>76</v>
      </c>
      <c r="C4192" s="142">
        <v>43666</v>
      </c>
      <c r="D4192" s="143" t="s">
        <v>78</v>
      </c>
      <c r="E4192" s="126"/>
      <c r="F4192" s="126"/>
      <c r="G4192" s="126"/>
      <c r="H4192" s="126"/>
      <c r="I4192" s="126"/>
      <c r="J4192" s="136" t="s">
        <v>79</v>
      </c>
      <c r="K4192" s="100" t="s">
        <v>23</v>
      </c>
      <c r="L4192" s="93" t="s">
        <v>60</v>
      </c>
      <c r="M4192" s="111" t="s">
        <v>189</v>
      </c>
      <c r="N4192" s="101">
        <v>240</v>
      </c>
      <c r="O4192" s="101">
        <v>3</v>
      </c>
      <c r="P4192" s="101">
        <v>65</v>
      </c>
      <c r="Q4192" s="101">
        <v>125</v>
      </c>
      <c r="R4192" s="102"/>
      <c r="S4192" s="126">
        <v>208</v>
      </c>
      <c r="T4192" s="126">
        <v>3</v>
      </c>
      <c r="U4192" s="126">
        <v>65</v>
      </c>
      <c r="V4192" s="126">
        <v>59.4</v>
      </c>
      <c r="W4192" s="126">
        <v>20</v>
      </c>
      <c r="X4192" s="126">
        <v>5288.35</v>
      </c>
      <c r="Y4192" s="126" t="s">
        <v>75</v>
      </c>
      <c r="Z4192" s="126"/>
      <c r="AA4192" s="133" t="s">
        <v>85</v>
      </c>
      <c r="AE4192" t="str">
        <f>IF(P4192&gt;U4192,"XXXX","")</f>
        <v/>
      </c>
    </row>
    <row r="4193" spans="1:31" x14ac:dyDescent="0.2">
      <c r="A4193" s="140"/>
      <c r="B4193" s="127"/>
      <c r="C4193" s="127"/>
      <c r="D4193" s="144"/>
      <c r="E4193" s="127"/>
      <c r="F4193" s="127"/>
      <c r="G4193" s="127"/>
      <c r="H4193" s="127"/>
      <c r="I4193" s="127"/>
      <c r="J4193" s="137"/>
      <c r="K4193" s="103" t="s">
        <v>13</v>
      </c>
      <c r="L4193" s="104" t="s">
        <v>60</v>
      </c>
      <c r="M4193" s="112" t="s">
        <v>67</v>
      </c>
      <c r="N4193" s="105">
        <v>240</v>
      </c>
      <c r="O4193" s="105">
        <v>3</v>
      </c>
      <c r="P4193" s="105">
        <v>5</v>
      </c>
      <c r="Q4193" s="105">
        <v>90</v>
      </c>
      <c r="R4193" s="106">
        <v>25</v>
      </c>
      <c r="S4193" s="127"/>
      <c r="T4193" s="127"/>
      <c r="U4193" s="127"/>
      <c r="V4193" s="127"/>
      <c r="W4193" s="127"/>
      <c r="X4193" s="127"/>
      <c r="Y4193" s="127"/>
      <c r="Z4193" s="127"/>
      <c r="AA4193" s="134"/>
    </row>
    <row r="4194" spans="1:31" ht="13.5" thickBot="1" x14ac:dyDescent="0.25">
      <c r="A4194" s="141"/>
      <c r="B4194" s="128"/>
      <c r="C4194" s="128"/>
      <c r="D4194" s="145"/>
      <c r="E4194" s="128"/>
      <c r="F4194" s="128"/>
      <c r="G4194" s="128"/>
      <c r="H4194" s="128"/>
      <c r="I4194" s="128"/>
      <c r="J4194" s="138"/>
      <c r="K4194" s="107" t="s">
        <v>14</v>
      </c>
      <c r="L4194" s="108" t="s">
        <v>60</v>
      </c>
      <c r="M4194" s="113" t="s">
        <v>68</v>
      </c>
      <c r="N4194" s="109">
        <v>240</v>
      </c>
      <c r="O4194" s="109">
        <v>3</v>
      </c>
      <c r="P4194" s="109">
        <v>5</v>
      </c>
      <c r="Q4194" s="109">
        <v>90</v>
      </c>
      <c r="R4194" s="110"/>
      <c r="S4194" s="128"/>
      <c r="T4194" s="128"/>
      <c r="U4194" s="128"/>
      <c r="V4194" s="128"/>
      <c r="W4194" s="128"/>
      <c r="X4194" s="128"/>
      <c r="Y4194" s="128"/>
      <c r="Z4194" s="128"/>
      <c r="AA4194" s="135"/>
    </row>
    <row r="4195" spans="1:31" x14ac:dyDescent="0.2">
      <c r="A4195" s="139" t="s">
        <v>1616</v>
      </c>
      <c r="B4195" s="126" t="s">
        <v>76</v>
      </c>
      <c r="C4195" s="142">
        <v>43666</v>
      </c>
      <c r="D4195" s="143" t="s">
        <v>78</v>
      </c>
      <c r="E4195" s="126"/>
      <c r="F4195" s="126"/>
      <c r="G4195" s="126"/>
      <c r="H4195" s="126"/>
      <c r="I4195" s="126"/>
      <c r="J4195" s="136" t="s">
        <v>79</v>
      </c>
      <c r="K4195" s="100" t="s">
        <v>23</v>
      </c>
      <c r="L4195" s="93" t="s">
        <v>60</v>
      </c>
      <c r="M4195" s="111" t="s">
        <v>189</v>
      </c>
      <c r="N4195" s="101">
        <v>240</v>
      </c>
      <c r="O4195" s="101">
        <v>3</v>
      </c>
      <c r="P4195" s="101">
        <v>65</v>
      </c>
      <c r="Q4195" s="101">
        <v>100</v>
      </c>
      <c r="R4195" s="102"/>
      <c r="S4195" s="126">
        <v>208</v>
      </c>
      <c r="T4195" s="126">
        <v>3</v>
      </c>
      <c r="U4195" s="126">
        <v>65</v>
      </c>
      <c r="V4195" s="126">
        <v>74.8</v>
      </c>
      <c r="W4195" s="126">
        <v>25</v>
      </c>
      <c r="X4195" s="126">
        <v>5288.35</v>
      </c>
      <c r="Y4195" s="126" t="s">
        <v>75</v>
      </c>
      <c r="Z4195" s="126"/>
      <c r="AA4195" s="133" t="s">
        <v>85</v>
      </c>
      <c r="AE4195" t="str">
        <f>IF(P4195&gt;U4195,"XXXX","")</f>
        <v/>
      </c>
    </row>
    <row r="4196" spans="1:31" x14ac:dyDescent="0.2">
      <c r="A4196" s="140"/>
      <c r="B4196" s="127"/>
      <c r="C4196" s="127"/>
      <c r="D4196" s="144"/>
      <c r="E4196" s="127"/>
      <c r="F4196" s="127"/>
      <c r="G4196" s="127"/>
      <c r="H4196" s="127"/>
      <c r="I4196" s="127"/>
      <c r="J4196" s="137"/>
      <c r="K4196" s="103" t="s">
        <v>13</v>
      </c>
      <c r="L4196" s="104" t="s">
        <v>60</v>
      </c>
      <c r="M4196" s="112" t="s">
        <v>67</v>
      </c>
      <c r="N4196" s="105">
        <v>240</v>
      </c>
      <c r="O4196" s="105">
        <v>3</v>
      </c>
      <c r="P4196" s="105">
        <v>5</v>
      </c>
      <c r="Q4196" s="105">
        <v>90</v>
      </c>
      <c r="R4196" s="106">
        <v>25</v>
      </c>
      <c r="S4196" s="127"/>
      <c r="T4196" s="127"/>
      <c r="U4196" s="127"/>
      <c r="V4196" s="127"/>
      <c r="W4196" s="127"/>
      <c r="X4196" s="127"/>
      <c r="Y4196" s="127"/>
      <c r="Z4196" s="127"/>
      <c r="AA4196" s="134"/>
    </row>
    <row r="4197" spans="1:31" ht="13.5" thickBot="1" x14ac:dyDescent="0.25">
      <c r="A4197" s="141"/>
      <c r="B4197" s="128"/>
      <c r="C4197" s="128"/>
      <c r="D4197" s="145"/>
      <c r="E4197" s="128"/>
      <c r="F4197" s="128"/>
      <c r="G4197" s="128"/>
      <c r="H4197" s="128"/>
      <c r="I4197" s="128"/>
      <c r="J4197" s="138"/>
      <c r="K4197" s="107" t="s">
        <v>14</v>
      </c>
      <c r="L4197" s="108" t="s">
        <v>60</v>
      </c>
      <c r="M4197" s="113" t="s">
        <v>68</v>
      </c>
      <c r="N4197" s="109">
        <v>240</v>
      </c>
      <c r="O4197" s="109">
        <v>3</v>
      </c>
      <c r="P4197" s="109">
        <v>5</v>
      </c>
      <c r="Q4197" s="109">
        <v>90</v>
      </c>
      <c r="R4197" s="110"/>
      <c r="S4197" s="128"/>
      <c r="T4197" s="128"/>
      <c r="U4197" s="128"/>
      <c r="V4197" s="128"/>
      <c r="W4197" s="128"/>
      <c r="X4197" s="128"/>
      <c r="Y4197" s="128"/>
      <c r="Z4197" s="128"/>
      <c r="AA4197" s="135"/>
    </row>
    <row r="4198" spans="1:31" x14ac:dyDescent="0.2">
      <c r="A4198" s="139" t="s">
        <v>1617</v>
      </c>
      <c r="B4198" s="126" t="s">
        <v>76</v>
      </c>
      <c r="C4198" s="142">
        <v>43666</v>
      </c>
      <c r="D4198" s="143" t="s">
        <v>78</v>
      </c>
      <c r="E4198" s="126"/>
      <c r="F4198" s="126"/>
      <c r="G4198" s="126"/>
      <c r="H4198" s="126"/>
      <c r="I4198" s="126"/>
      <c r="J4198" s="136" t="s">
        <v>79</v>
      </c>
      <c r="K4198" s="100" t="s">
        <v>23</v>
      </c>
      <c r="L4198" s="93" t="s">
        <v>60</v>
      </c>
      <c r="M4198" s="111" t="s">
        <v>189</v>
      </c>
      <c r="N4198" s="101">
        <v>240</v>
      </c>
      <c r="O4198" s="101">
        <v>3</v>
      </c>
      <c r="P4198" s="101">
        <v>65</v>
      </c>
      <c r="Q4198" s="101">
        <v>110</v>
      </c>
      <c r="R4198" s="102"/>
      <c r="S4198" s="126">
        <v>208</v>
      </c>
      <c r="T4198" s="126">
        <v>3</v>
      </c>
      <c r="U4198" s="126">
        <v>65</v>
      </c>
      <c r="V4198" s="126">
        <v>74.8</v>
      </c>
      <c r="W4198" s="126">
        <v>25</v>
      </c>
      <c r="X4198" s="126">
        <v>5288.35</v>
      </c>
      <c r="Y4198" s="126" t="s">
        <v>75</v>
      </c>
      <c r="Z4198" s="126"/>
      <c r="AA4198" s="133" t="s">
        <v>85</v>
      </c>
      <c r="AE4198" t="str">
        <f>IF(P4198&gt;U4198,"XXXX","")</f>
        <v/>
      </c>
    </row>
    <row r="4199" spans="1:31" x14ac:dyDescent="0.2">
      <c r="A4199" s="140"/>
      <c r="B4199" s="127"/>
      <c r="C4199" s="127"/>
      <c r="D4199" s="144"/>
      <c r="E4199" s="127"/>
      <c r="F4199" s="127"/>
      <c r="G4199" s="127"/>
      <c r="H4199" s="127"/>
      <c r="I4199" s="127"/>
      <c r="J4199" s="137"/>
      <c r="K4199" s="103" t="s">
        <v>13</v>
      </c>
      <c r="L4199" s="104" t="s">
        <v>60</v>
      </c>
      <c r="M4199" s="112" t="s">
        <v>67</v>
      </c>
      <c r="N4199" s="105">
        <v>240</v>
      </c>
      <c r="O4199" s="105">
        <v>3</v>
      </c>
      <c r="P4199" s="105">
        <v>5</v>
      </c>
      <c r="Q4199" s="105">
        <v>90</v>
      </c>
      <c r="R4199" s="106">
        <v>25</v>
      </c>
      <c r="S4199" s="127"/>
      <c r="T4199" s="127"/>
      <c r="U4199" s="127"/>
      <c r="V4199" s="127"/>
      <c r="W4199" s="127"/>
      <c r="X4199" s="127"/>
      <c r="Y4199" s="127"/>
      <c r="Z4199" s="127"/>
      <c r="AA4199" s="134"/>
    </row>
    <row r="4200" spans="1:31" ht="13.5" thickBot="1" x14ac:dyDescent="0.25">
      <c r="A4200" s="141"/>
      <c r="B4200" s="128"/>
      <c r="C4200" s="128"/>
      <c r="D4200" s="145"/>
      <c r="E4200" s="128"/>
      <c r="F4200" s="128"/>
      <c r="G4200" s="128"/>
      <c r="H4200" s="128"/>
      <c r="I4200" s="128"/>
      <c r="J4200" s="138"/>
      <c r="K4200" s="107" t="s">
        <v>14</v>
      </c>
      <c r="L4200" s="108" t="s">
        <v>60</v>
      </c>
      <c r="M4200" s="113" t="s">
        <v>68</v>
      </c>
      <c r="N4200" s="109">
        <v>240</v>
      </c>
      <c r="O4200" s="109">
        <v>3</v>
      </c>
      <c r="P4200" s="109">
        <v>5</v>
      </c>
      <c r="Q4200" s="109">
        <v>90</v>
      </c>
      <c r="R4200" s="110"/>
      <c r="S4200" s="128"/>
      <c r="T4200" s="128"/>
      <c r="U4200" s="128"/>
      <c r="V4200" s="128"/>
      <c r="W4200" s="128"/>
      <c r="X4200" s="128"/>
      <c r="Y4200" s="128"/>
      <c r="Z4200" s="128"/>
      <c r="AA4200" s="135"/>
    </row>
    <row r="4201" spans="1:31" x14ac:dyDescent="0.2">
      <c r="A4201" s="139" t="s">
        <v>1618</v>
      </c>
      <c r="B4201" s="126" t="s">
        <v>76</v>
      </c>
      <c r="C4201" s="142">
        <v>43666</v>
      </c>
      <c r="D4201" s="143" t="s">
        <v>78</v>
      </c>
      <c r="E4201" s="126"/>
      <c r="F4201" s="126"/>
      <c r="G4201" s="126"/>
      <c r="H4201" s="126"/>
      <c r="I4201" s="126"/>
      <c r="J4201" s="136" t="s">
        <v>79</v>
      </c>
      <c r="K4201" s="100" t="s">
        <v>23</v>
      </c>
      <c r="L4201" s="93" t="s">
        <v>60</v>
      </c>
      <c r="M4201" s="111" t="s">
        <v>189</v>
      </c>
      <c r="N4201" s="101">
        <v>240</v>
      </c>
      <c r="O4201" s="101">
        <v>3</v>
      </c>
      <c r="P4201" s="101">
        <v>65</v>
      </c>
      <c r="Q4201" s="101">
        <v>125</v>
      </c>
      <c r="R4201" s="102"/>
      <c r="S4201" s="126">
        <v>208</v>
      </c>
      <c r="T4201" s="126">
        <v>3</v>
      </c>
      <c r="U4201" s="126">
        <v>65</v>
      </c>
      <c r="V4201" s="126">
        <v>74.8</v>
      </c>
      <c r="W4201" s="126">
        <v>25</v>
      </c>
      <c r="X4201" s="126">
        <v>5288.35</v>
      </c>
      <c r="Y4201" s="126" t="s">
        <v>75</v>
      </c>
      <c r="Z4201" s="126"/>
      <c r="AA4201" s="133" t="s">
        <v>85</v>
      </c>
      <c r="AE4201" t="str">
        <f>IF(P4201&gt;U4201,"XXXX","")</f>
        <v/>
      </c>
    </row>
    <row r="4202" spans="1:31" x14ac:dyDescent="0.2">
      <c r="A4202" s="140"/>
      <c r="B4202" s="127"/>
      <c r="C4202" s="127"/>
      <c r="D4202" s="144"/>
      <c r="E4202" s="127"/>
      <c r="F4202" s="127"/>
      <c r="G4202" s="127"/>
      <c r="H4202" s="127"/>
      <c r="I4202" s="127"/>
      <c r="J4202" s="137"/>
      <c r="K4202" s="103" t="s">
        <v>13</v>
      </c>
      <c r="L4202" s="104" t="s">
        <v>60</v>
      </c>
      <c r="M4202" s="112" t="s">
        <v>67</v>
      </c>
      <c r="N4202" s="105">
        <v>240</v>
      </c>
      <c r="O4202" s="105">
        <v>3</v>
      </c>
      <c r="P4202" s="105">
        <v>5</v>
      </c>
      <c r="Q4202" s="105">
        <v>90</v>
      </c>
      <c r="R4202" s="106">
        <v>25</v>
      </c>
      <c r="S4202" s="127"/>
      <c r="T4202" s="127"/>
      <c r="U4202" s="127"/>
      <c r="V4202" s="127"/>
      <c r="W4202" s="127"/>
      <c r="X4202" s="127"/>
      <c r="Y4202" s="127"/>
      <c r="Z4202" s="127"/>
      <c r="AA4202" s="134"/>
    </row>
    <row r="4203" spans="1:31" ht="13.5" thickBot="1" x14ac:dyDescent="0.25">
      <c r="A4203" s="141"/>
      <c r="B4203" s="128"/>
      <c r="C4203" s="128"/>
      <c r="D4203" s="145"/>
      <c r="E4203" s="128"/>
      <c r="F4203" s="128"/>
      <c r="G4203" s="128"/>
      <c r="H4203" s="128"/>
      <c r="I4203" s="128"/>
      <c r="J4203" s="138"/>
      <c r="K4203" s="107" t="s">
        <v>14</v>
      </c>
      <c r="L4203" s="108" t="s">
        <v>60</v>
      </c>
      <c r="M4203" s="113" t="s">
        <v>68</v>
      </c>
      <c r="N4203" s="109">
        <v>240</v>
      </c>
      <c r="O4203" s="109">
        <v>3</v>
      </c>
      <c r="P4203" s="109">
        <v>5</v>
      </c>
      <c r="Q4203" s="109">
        <v>90</v>
      </c>
      <c r="R4203" s="110"/>
      <c r="S4203" s="128"/>
      <c r="T4203" s="128"/>
      <c r="U4203" s="128"/>
      <c r="V4203" s="128"/>
      <c r="W4203" s="128"/>
      <c r="X4203" s="128"/>
      <c r="Y4203" s="128"/>
      <c r="Z4203" s="128"/>
      <c r="AA4203" s="135"/>
    </row>
    <row r="4204" spans="1:31" x14ac:dyDescent="0.2">
      <c r="A4204" s="139" t="s">
        <v>1619</v>
      </c>
      <c r="B4204" s="126" t="s">
        <v>76</v>
      </c>
      <c r="C4204" s="142">
        <v>43666</v>
      </c>
      <c r="D4204" s="143" t="s">
        <v>78</v>
      </c>
      <c r="E4204" s="126"/>
      <c r="F4204" s="126"/>
      <c r="G4204" s="126"/>
      <c r="H4204" s="126"/>
      <c r="I4204" s="126"/>
      <c r="J4204" s="136" t="s">
        <v>79</v>
      </c>
      <c r="K4204" s="100" t="s">
        <v>23</v>
      </c>
      <c r="L4204" s="93" t="s">
        <v>60</v>
      </c>
      <c r="M4204" s="111" t="s">
        <v>189</v>
      </c>
      <c r="N4204" s="101">
        <v>240</v>
      </c>
      <c r="O4204" s="101">
        <v>3</v>
      </c>
      <c r="P4204" s="101">
        <v>65</v>
      </c>
      <c r="Q4204" s="101">
        <v>70</v>
      </c>
      <c r="R4204" s="102"/>
      <c r="S4204" s="126" t="s">
        <v>71</v>
      </c>
      <c r="T4204" s="126">
        <v>3</v>
      </c>
      <c r="U4204" s="126">
        <v>65</v>
      </c>
      <c r="V4204" s="126">
        <v>54</v>
      </c>
      <c r="W4204" s="126">
        <v>20</v>
      </c>
      <c r="X4204" s="126">
        <v>5288.35</v>
      </c>
      <c r="Y4204" s="126" t="s">
        <v>75</v>
      </c>
      <c r="Z4204" s="126"/>
      <c r="AA4204" s="133" t="s">
        <v>85</v>
      </c>
      <c r="AE4204" t="str">
        <f>IF(P4204&gt;U4204,"XXXX","")</f>
        <v/>
      </c>
    </row>
    <row r="4205" spans="1:31" x14ac:dyDescent="0.2">
      <c r="A4205" s="140"/>
      <c r="B4205" s="127"/>
      <c r="C4205" s="127"/>
      <c r="D4205" s="144"/>
      <c r="E4205" s="127"/>
      <c r="F4205" s="127"/>
      <c r="G4205" s="127"/>
      <c r="H4205" s="127"/>
      <c r="I4205" s="127"/>
      <c r="J4205" s="137"/>
      <c r="K4205" s="103" t="s">
        <v>13</v>
      </c>
      <c r="L4205" s="104" t="s">
        <v>60</v>
      </c>
      <c r="M4205" s="112" t="s">
        <v>67</v>
      </c>
      <c r="N4205" s="105">
        <v>240</v>
      </c>
      <c r="O4205" s="105">
        <v>3</v>
      </c>
      <c r="P4205" s="105">
        <v>5</v>
      </c>
      <c r="Q4205" s="105">
        <v>90</v>
      </c>
      <c r="R4205" s="106">
        <v>30</v>
      </c>
      <c r="S4205" s="127"/>
      <c r="T4205" s="127"/>
      <c r="U4205" s="127"/>
      <c r="V4205" s="127"/>
      <c r="W4205" s="127"/>
      <c r="X4205" s="127"/>
      <c r="Y4205" s="127"/>
      <c r="Z4205" s="127"/>
      <c r="AA4205" s="134"/>
    </row>
    <row r="4206" spans="1:31" ht="13.5" thickBot="1" x14ac:dyDescent="0.25">
      <c r="A4206" s="141"/>
      <c r="B4206" s="128"/>
      <c r="C4206" s="128"/>
      <c r="D4206" s="145"/>
      <c r="E4206" s="128"/>
      <c r="F4206" s="128"/>
      <c r="G4206" s="128"/>
      <c r="H4206" s="128"/>
      <c r="I4206" s="128"/>
      <c r="J4206" s="138"/>
      <c r="K4206" s="107" t="s">
        <v>14</v>
      </c>
      <c r="L4206" s="108" t="s">
        <v>60</v>
      </c>
      <c r="M4206" s="113" t="s">
        <v>68</v>
      </c>
      <c r="N4206" s="109">
        <v>240</v>
      </c>
      <c r="O4206" s="109">
        <v>3</v>
      </c>
      <c r="P4206" s="109">
        <v>5</v>
      </c>
      <c r="Q4206" s="109">
        <v>90</v>
      </c>
      <c r="R4206" s="110"/>
      <c r="S4206" s="128"/>
      <c r="T4206" s="128"/>
      <c r="U4206" s="128"/>
      <c r="V4206" s="128"/>
      <c r="W4206" s="128"/>
      <c r="X4206" s="128"/>
      <c r="Y4206" s="128"/>
      <c r="Z4206" s="128"/>
      <c r="AA4206" s="135"/>
    </row>
    <row r="4207" spans="1:31" x14ac:dyDescent="0.2">
      <c r="A4207" s="139" t="s">
        <v>1620</v>
      </c>
      <c r="B4207" s="126" t="s">
        <v>76</v>
      </c>
      <c r="C4207" s="142">
        <v>43666</v>
      </c>
      <c r="D4207" s="143" t="s">
        <v>78</v>
      </c>
      <c r="E4207" s="126"/>
      <c r="F4207" s="126"/>
      <c r="G4207" s="126"/>
      <c r="H4207" s="126"/>
      <c r="I4207" s="126"/>
      <c r="J4207" s="136" t="s">
        <v>79</v>
      </c>
      <c r="K4207" s="100" t="s">
        <v>23</v>
      </c>
      <c r="L4207" s="93" t="s">
        <v>60</v>
      </c>
      <c r="M4207" s="111" t="s">
        <v>189</v>
      </c>
      <c r="N4207" s="101">
        <v>240</v>
      </c>
      <c r="O4207" s="101">
        <v>3</v>
      </c>
      <c r="P4207" s="101">
        <v>65</v>
      </c>
      <c r="Q4207" s="101">
        <v>80</v>
      </c>
      <c r="R4207" s="102"/>
      <c r="S4207" s="126" t="s">
        <v>71</v>
      </c>
      <c r="T4207" s="126">
        <v>3</v>
      </c>
      <c r="U4207" s="126">
        <v>65</v>
      </c>
      <c r="V4207" s="126">
        <v>54</v>
      </c>
      <c r="W4207" s="126">
        <v>20</v>
      </c>
      <c r="X4207" s="126">
        <v>5288.35</v>
      </c>
      <c r="Y4207" s="126" t="s">
        <v>75</v>
      </c>
      <c r="Z4207" s="126"/>
      <c r="AA4207" s="133" t="s">
        <v>85</v>
      </c>
      <c r="AE4207" t="str">
        <f>IF(P4207&gt;U4207,"XXXX","")</f>
        <v/>
      </c>
    </row>
    <row r="4208" spans="1:31" x14ac:dyDescent="0.2">
      <c r="A4208" s="140"/>
      <c r="B4208" s="127"/>
      <c r="C4208" s="127"/>
      <c r="D4208" s="144"/>
      <c r="E4208" s="127"/>
      <c r="F4208" s="127"/>
      <c r="G4208" s="127"/>
      <c r="H4208" s="127"/>
      <c r="I4208" s="127"/>
      <c r="J4208" s="137"/>
      <c r="K4208" s="103" t="s">
        <v>13</v>
      </c>
      <c r="L4208" s="104" t="s">
        <v>60</v>
      </c>
      <c r="M4208" s="112" t="s">
        <v>67</v>
      </c>
      <c r="N4208" s="105">
        <v>240</v>
      </c>
      <c r="O4208" s="105">
        <v>3</v>
      </c>
      <c r="P4208" s="105">
        <v>5</v>
      </c>
      <c r="Q4208" s="105">
        <v>90</v>
      </c>
      <c r="R4208" s="106">
        <v>30</v>
      </c>
      <c r="S4208" s="127"/>
      <c r="T4208" s="127"/>
      <c r="U4208" s="127"/>
      <c r="V4208" s="127"/>
      <c r="W4208" s="127"/>
      <c r="X4208" s="127"/>
      <c r="Y4208" s="127"/>
      <c r="Z4208" s="127"/>
      <c r="AA4208" s="134"/>
    </row>
    <row r="4209" spans="1:31" ht="13.5" thickBot="1" x14ac:dyDescent="0.25">
      <c r="A4209" s="141"/>
      <c r="B4209" s="128"/>
      <c r="C4209" s="128"/>
      <c r="D4209" s="145"/>
      <c r="E4209" s="128"/>
      <c r="F4209" s="128"/>
      <c r="G4209" s="128"/>
      <c r="H4209" s="128"/>
      <c r="I4209" s="128"/>
      <c r="J4209" s="138"/>
      <c r="K4209" s="107" t="s">
        <v>14</v>
      </c>
      <c r="L4209" s="108" t="s">
        <v>60</v>
      </c>
      <c r="M4209" s="113" t="s">
        <v>68</v>
      </c>
      <c r="N4209" s="109">
        <v>240</v>
      </c>
      <c r="O4209" s="109">
        <v>3</v>
      </c>
      <c r="P4209" s="109">
        <v>5</v>
      </c>
      <c r="Q4209" s="109">
        <v>90</v>
      </c>
      <c r="R4209" s="110"/>
      <c r="S4209" s="128"/>
      <c r="T4209" s="128"/>
      <c r="U4209" s="128"/>
      <c r="V4209" s="128"/>
      <c r="W4209" s="128"/>
      <c r="X4209" s="128"/>
      <c r="Y4209" s="128"/>
      <c r="Z4209" s="128"/>
      <c r="AA4209" s="135"/>
    </row>
    <row r="4210" spans="1:31" x14ac:dyDescent="0.2">
      <c r="A4210" s="139" t="s">
        <v>1621</v>
      </c>
      <c r="B4210" s="126" t="s">
        <v>76</v>
      </c>
      <c r="C4210" s="142">
        <v>43666</v>
      </c>
      <c r="D4210" s="143" t="s">
        <v>78</v>
      </c>
      <c r="E4210" s="126"/>
      <c r="F4210" s="126"/>
      <c r="G4210" s="126"/>
      <c r="H4210" s="126"/>
      <c r="I4210" s="126"/>
      <c r="J4210" s="136" t="s">
        <v>79</v>
      </c>
      <c r="K4210" s="100" t="s">
        <v>23</v>
      </c>
      <c r="L4210" s="93" t="s">
        <v>60</v>
      </c>
      <c r="M4210" s="111" t="s">
        <v>189</v>
      </c>
      <c r="N4210" s="101">
        <v>240</v>
      </c>
      <c r="O4210" s="101">
        <v>3</v>
      </c>
      <c r="P4210" s="101">
        <v>65</v>
      </c>
      <c r="Q4210" s="101">
        <v>90</v>
      </c>
      <c r="R4210" s="102"/>
      <c r="S4210" s="126" t="s">
        <v>71</v>
      </c>
      <c r="T4210" s="126">
        <v>3</v>
      </c>
      <c r="U4210" s="126">
        <v>65</v>
      </c>
      <c r="V4210" s="126">
        <v>54</v>
      </c>
      <c r="W4210" s="126">
        <v>20</v>
      </c>
      <c r="X4210" s="126">
        <v>5288.35</v>
      </c>
      <c r="Y4210" s="126" t="s">
        <v>75</v>
      </c>
      <c r="Z4210" s="126"/>
      <c r="AA4210" s="133" t="s">
        <v>85</v>
      </c>
      <c r="AE4210" t="str">
        <f>IF(P4210&gt;U4210,"XXXX","")</f>
        <v/>
      </c>
    </row>
    <row r="4211" spans="1:31" x14ac:dyDescent="0.2">
      <c r="A4211" s="140"/>
      <c r="B4211" s="127"/>
      <c r="C4211" s="127"/>
      <c r="D4211" s="144"/>
      <c r="E4211" s="127"/>
      <c r="F4211" s="127"/>
      <c r="G4211" s="127"/>
      <c r="H4211" s="127"/>
      <c r="I4211" s="127"/>
      <c r="J4211" s="137"/>
      <c r="K4211" s="103" t="s">
        <v>13</v>
      </c>
      <c r="L4211" s="104" t="s">
        <v>60</v>
      </c>
      <c r="M4211" s="112" t="s">
        <v>67</v>
      </c>
      <c r="N4211" s="105">
        <v>240</v>
      </c>
      <c r="O4211" s="105">
        <v>3</v>
      </c>
      <c r="P4211" s="105">
        <v>5</v>
      </c>
      <c r="Q4211" s="105">
        <v>90</v>
      </c>
      <c r="R4211" s="106">
        <v>30</v>
      </c>
      <c r="S4211" s="127"/>
      <c r="T4211" s="127"/>
      <c r="U4211" s="127"/>
      <c r="V4211" s="127"/>
      <c r="W4211" s="127"/>
      <c r="X4211" s="127"/>
      <c r="Y4211" s="127"/>
      <c r="Z4211" s="127"/>
      <c r="AA4211" s="134"/>
    </row>
    <row r="4212" spans="1:31" ht="13.5" thickBot="1" x14ac:dyDescent="0.25">
      <c r="A4212" s="141"/>
      <c r="B4212" s="128"/>
      <c r="C4212" s="128"/>
      <c r="D4212" s="145"/>
      <c r="E4212" s="128"/>
      <c r="F4212" s="128"/>
      <c r="G4212" s="128"/>
      <c r="H4212" s="128"/>
      <c r="I4212" s="128"/>
      <c r="J4212" s="138"/>
      <c r="K4212" s="107" t="s">
        <v>14</v>
      </c>
      <c r="L4212" s="108" t="s">
        <v>60</v>
      </c>
      <c r="M4212" s="113" t="s">
        <v>68</v>
      </c>
      <c r="N4212" s="109">
        <v>240</v>
      </c>
      <c r="O4212" s="109">
        <v>3</v>
      </c>
      <c r="P4212" s="109">
        <v>5</v>
      </c>
      <c r="Q4212" s="109">
        <v>90</v>
      </c>
      <c r="R4212" s="110"/>
      <c r="S4212" s="128"/>
      <c r="T4212" s="128"/>
      <c r="U4212" s="128"/>
      <c r="V4212" s="128"/>
      <c r="W4212" s="128"/>
      <c r="X4212" s="128"/>
      <c r="Y4212" s="128"/>
      <c r="Z4212" s="128"/>
      <c r="AA4212" s="135"/>
    </row>
    <row r="4213" spans="1:31" x14ac:dyDescent="0.2">
      <c r="A4213" s="139" t="s">
        <v>1622</v>
      </c>
      <c r="B4213" s="126" t="s">
        <v>76</v>
      </c>
      <c r="C4213" s="142">
        <v>43666</v>
      </c>
      <c r="D4213" s="143" t="s">
        <v>78</v>
      </c>
      <c r="E4213" s="126"/>
      <c r="F4213" s="126"/>
      <c r="G4213" s="126"/>
      <c r="H4213" s="126"/>
      <c r="I4213" s="126"/>
      <c r="J4213" s="136" t="s">
        <v>79</v>
      </c>
      <c r="K4213" s="100" t="s">
        <v>23</v>
      </c>
      <c r="L4213" s="93" t="s">
        <v>60</v>
      </c>
      <c r="M4213" s="111" t="s">
        <v>189</v>
      </c>
      <c r="N4213" s="101">
        <v>240</v>
      </c>
      <c r="O4213" s="101">
        <v>3</v>
      </c>
      <c r="P4213" s="101">
        <v>65</v>
      </c>
      <c r="Q4213" s="101">
        <v>100</v>
      </c>
      <c r="R4213" s="102"/>
      <c r="S4213" s="126" t="s">
        <v>71</v>
      </c>
      <c r="T4213" s="126">
        <v>3</v>
      </c>
      <c r="U4213" s="126">
        <v>65</v>
      </c>
      <c r="V4213" s="126">
        <v>54</v>
      </c>
      <c r="W4213" s="126">
        <v>20</v>
      </c>
      <c r="X4213" s="126">
        <v>5288.35</v>
      </c>
      <c r="Y4213" s="126" t="s">
        <v>75</v>
      </c>
      <c r="Z4213" s="126"/>
      <c r="AA4213" s="133" t="s">
        <v>85</v>
      </c>
      <c r="AE4213" t="str">
        <f>IF(P4213&gt;U4213,"XXXX","")</f>
        <v/>
      </c>
    </row>
    <row r="4214" spans="1:31" x14ac:dyDescent="0.2">
      <c r="A4214" s="140"/>
      <c r="B4214" s="127"/>
      <c r="C4214" s="127"/>
      <c r="D4214" s="144"/>
      <c r="E4214" s="127"/>
      <c r="F4214" s="127"/>
      <c r="G4214" s="127"/>
      <c r="H4214" s="127"/>
      <c r="I4214" s="127"/>
      <c r="J4214" s="137"/>
      <c r="K4214" s="103" t="s">
        <v>13</v>
      </c>
      <c r="L4214" s="104" t="s">
        <v>60</v>
      </c>
      <c r="M4214" s="112" t="s">
        <v>67</v>
      </c>
      <c r="N4214" s="105">
        <v>240</v>
      </c>
      <c r="O4214" s="105">
        <v>3</v>
      </c>
      <c r="P4214" s="105">
        <v>5</v>
      </c>
      <c r="Q4214" s="105">
        <v>90</v>
      </c>
      <c r="R4214" s="106">
        <v>30</v>
      </c>
      <c r="S4214" s="127"/>
      <c r="T4214" s="127"/>
      <c r="U4214" s="127"/>
      <c r="V4214" s="127"/>
      <c r="W4214" s="127"/>
      <c r="X4214" s="127"/>
      <c r="Y4214" s="127"/>
      <c r="Z4214" s="127"/>
      <c r="AA4214" s="134"/>
    </row>
    <row r="4215" spans="1:31" ht="13.5" thickBot="1" x14ac:dyDescent="0.25">
      <c r="A4215" s="141"/>
      <c r="B4215" s="128"/>
      <c r="C4215" s="128"/>
      <c r="D4215" s="145"/>
      <c r="E4215" s="128"/>
      <c r="F4215" s="128"/>
      <c r="G4215" s="128"/>
      <c r="H4215" s="128"/>
      <c r="I4215" s="128"/>
      <c r="J4215" s="138"/>
      <c r="K4215" s="107" t="s">
        <v>14</v>
      </c>
      <c r="L4215" s="108" t="s">
        <v>60</v>
      </c>
      <c r="M4215" s="113" t="s">
        <v>68</v>
      </c>
      <c r="N4215" s="109">
        <v>240</v>
      </c>
      <c r="O4215" s="109">
        <v>3</v>
      </c>
      <c r="P4215" s="109">
        <v>5</v>
      </c>
      <c r="Q4215" s="109">
        <v>90</v>
      </c>
      <c r="R4215" s="110"/>
      <c r="S4215" s="128"/>
      <c r="T4215" s="128"/>
      <c r="U4215" s="128"/>
      <c r="V4215" s="128"/>
      <c r="W4215" s="128"/>
      <c r="X4215" s="128"/>
      <c r="Y4215" s="128"/>
      <c r="Z4215" s="128"/>
      <c r="AA4215" s="135"/>
    </row>
    <row r="4216" spans="1:31" x14ac:dyDescent="0.2">
      <c r="A4216" s="139" t="s">
        <v>1623</v>
      </c>
      <c r="B4216" s="126" t="s">
        <v>76</v>
      </c>
      <c r="C4216" s="142">
        <v>43666</v>
      </c>
      <c r="D4216" s="143" t="s">
        <v>78</v>
      </c>
      <c r="E4216" s="126"/>
      <c r="F4216" s="126"/>
      <c r="G4216" s="126"/>
      <c r="H4216" s="126"/>
      <c r="I4216" s="126"/>
      <c r="J4216" s="136" t="s">
        <v>79</v>
      </c>
      <c r="K4216" s="100" t="s">
        <v>23</v>
      </c>
      <c r="L4216" s="93" t="s">
        <v>60</v>
      </c>
      <c r="M4216" s="111" t="s">
        <v>189</v>
      </c>
      <c r="N4216" s="101">
        <v>240</v>
      </c>
      <c r="O4216" s="101">
        <v>3</v>
      </c>
      <c r="P4216" s="101">
        <v>65</v>
      </c>
      <c r="Q4216" s="101">
        <v>110</v>
      </c>
      <c r="R4216" s="102"/>
      <c r="S4216" s="126" t="s">
        <v>71</v>
      </c>
      <c r="T4216" s="126">
        <v>3</v>
      </c>
      <c r="U4216" s="126">
        <v>65</v>
      </c>
      <c r="V4216" s="126">
        <v>54</v>
      </c>
      <c r="W4216" s="126">
        <v>20</v>
      </c>
      <c r="X4216" s="126">
        <v>5288.35</v>
      </c>
      <c r="Y4216" s="126" t="s">
        <v>75</v>
      </c>
      <c r="Z4216" s="126"/>
      <c r="AA4216" s="133" t="s">
        <v>85</v>
      </c>
      <c r="AE4216" t="str">
        <f>IF(P4216&gt;U4216,"XXXX","")</f>
        <v/>
      </c>
    </row>
    <row r="4217" spans="1:31" x14ac:dyDescent="0.2">
      <c r="A4217" s="140"/>
      <c r="B4217" s="127"/>
      <c r="C4217" s="127"/>
      <c r="D4217" s="144"/>
      <c r="E4217" s="127"/>
      <c r="F4217" s="127"/>
      <c r="G4217" s="127"/>
      <c r="H4217" s="127"/>
      <c r="I4217" s="127"/>
      <c r="J4217" s="137"/>
      <c r="K4217" s="103" t="s">
        <v>13</v>
      </c>
      <c r="L4217" s="104" t="s">
        <v>60</v>
      </c>
      <c r="M4217" s="112" t="s">
        <v>67</v>
      </c>
      <c r="N4217" s="105">
        <v>240</v>
      </c>
      <c r="O4217" s="105">
        <v>3</v>
      </c>
      <c r="P4217" s="105">
        <v>5</v>
      </c>
      <c r="Q4217" s="105">
        <v>90</v>
      </c>
      <c r="R4217" s="106">
        <v>30</v>
      </c>
      <c r="S4217" s="127"/>
      <c r="T4217" s="127"/>
      <c r="U4217" s="127"/>
      <c r="V4217" s="127"/>
      <c r="W4217" s="127"/>
      <c r="X4217" s="127"/>
      <c r="Y4217" s="127"/>
      <c r="Z4217" s="127"/>
      <c r="AA4217" s="134"/>
    </row>
    <row r="4218" spans="1:31" ht="13.5" thickBot="1" x14ac:dyDescent="0.25">
      <c r="A4218" s="141"/>
      <c r="B4218" s="128"/>
      <c r="C4218" s="128"/>
      <c r="D4218" s="145"/>
      <c r="E4218" s="128"/>
      <c r="F4218" s="128"/>
      <c r="G4218" s="128"/>
      <c r="H4218" s="128"/>
      <c r="I4218" s="128"/>
      <c r="J4218" s="138"/>
      <c r="K4218" s="107" t="s">
        <v>14</v>
      </c>
      <c r="L4218" s="108" t="s">
        <v>60</v>
      </c>
      <c r="M4218" s="113" t="s">
        <v>68</v>
      </c>
      <c r="N4218" s="109">
        <v>240</v>
      </c>
      <c r="O4218" s="109">
        <v>3</v>
      </c>
      <c r="P4218" s="109">
        <v>5</v>
      </c>
      <c r="Q4218" s="109">
        <v>90</v>
      </c>
      <c r="R4218" s="110"/>
      <c r="S4218" s="128"/>
      <c r="T4218" s="128"/>
      <c r="U4218" s="128"/>
      <c r="V4218" s="128"/>
      <c r="W4218" s="128"/>
      <c r="X4218" s="128"/>
      <c r="Y4218" s="128"/>
      <c r="Z4218" s="128"/>
      <c r="AA4218" s="135"/>
    </row>
    <row r="4219" spans="1:31" x14ac:dyDescent="0.2">
      <c r="A4219" s="139" t="s">
        <v>1624</v>
      </c>
      <c r="B4219" s="126" t="s">
        <v>76</v>
      </c>
      <c r="C4219" s="142">
        <v>43666</v>
      </c>
      <c r="D4219" s="143" t="s">
        <v>78</v>
      </c>
      <c r="E4219" s="126"/>
      <c r="F4219" s="126"/>
      <c r="G4219" s="126"/>
      <c r="H4219" s="126"/>
      <c r="I4219" s="126"/>
      <c r="J4219" s="136" t="s">
        <v>79</v>
      </c>
      <c r="K4219" s="100" t="s">
        <v>23</v>
      </c>
      <c r="L4219" s="93" t="s">
        <v>60</v>
      </c>
      <c r="M4219" s="111" t="s">
        <v>189</v>
      </c>
      <c r="N4219" s="101">
        <v>240</v>
      </c>
      <c r="O4219" s="101">
        <v>3</v>
      </c>
      <c r="P4219" s="101">
        <v>65</v>
      </c>
      <c r="Q4219" s="101">
        <v>125</v>
      </c>
      <c r="R4219" s="102"/>
      <c r="S4219" s="126" t="s">
        <v>71</v>
      </c>
      <c r="T4219" s="126">
        <v>3</v>
      </c>
      <c r="U4219" s="126">
        <v>65</v>
      </c>
      <c r="V4219" s="126">
        <v>54</v>
      </c>
      <c r="W4219" s="126">
        <v>20</v>
      </c>
      <c r="X4219" s="126">
        <v>5288.35</v>
      </c>
      <c r="Y4219" s="126" t="s">
        <v>75</v>
      </c>
      <c r="Z4219" s="126"/>
      <c r="AA4219" s="133" t="s">
        <v>85</v>
      </c>
      <c r="AE4219" t="str">
        <f>IF(P4219&gt;U4219,"XXXX","")</f>
        <v/>
      </c>
    </row>
    <row r="4220" spans="1:31" x14ac:dyDescent="0.2">
      <c r="A4220" s="140"/>
      <c r="B4220" s="127"/>
      <c r="C4220" s="127"/>
      <c r="D4220" s="144"/>
      <c r="E4220" s="127"/>
      <c r="F4220" s="127"/>
      <c r="G4220" s="127"/>
      <c r="H4220" s="127"/>
      <c r="I4220" s="127"/>
      <c r="J4220" s="137"/>
      <c r="K4220" s="103" t="s">
        <v>13</v>
      </c>
      <c r="L4220" s="104" t="s">
        <v>60</v>
      </c>
      <c r="M4220" s="112" t="s">
        <v>67</v>
      </c>
      <c r="N4220" s="105">
        <v>240</v>
      </c>
      <c r="O4220" s="105">
        <v>3</v>
      </c>
      <c r="P4220" s="105">
        <v>5</v>
      </c>
      <c r="Q4220" s="105">
        <v>90</v>
      </c>
      <c r="R4220" s="106">
        <v>30</v>
      </c>
      <c r="S4220" s="127"/>
      <c r="T4220" s="127"/>
      <c r="U4220" s="127"/>
      <c r="V4220" s="127"/>
      <c r="W4220" s="127"/>
      <c r="X4220" s="127"/>
      <c r="Y4220" s="127"/>
      <c r="Z4220" s="127"/>
      <c r="AA4220" s="134"/>
    </row>
    <row r="4221" spans="1:31" ht="13.5" thickBot="1" x14ac:dyDescent="0.25">
      <c r="A4221" s="141"/>
      <c r="B4221" s="128"/>
      <c r="C4221" s="128"/>
      <c r="D4221" s="145"/>
      <c r="E4221" s="128"/>
      <c r="F4221" s="128"/>
      <c r="G4221" s="128"/>
      <c r="H4221" s="128"/>
      <c r="I4221" s="128"/>
      <c r="J4221" s="138"/>
      <c r="K4221" s="107" t="s">
        <v>14</v>
      </c>
      <c r="L4221" s="108" t="s">
        <v>60</v>
      </c>
      <c r="M4221" s="113" t="s">
        <v>68</v>
      </c>
      <c r="N4221" s="109">
        <v>240</v>
      </c>
      <c r="O4221" s="109">
        <v>3</v>
      </c>
      <c r="P4221" s="109">
        <v>5</v>
      </c>
      <c r="Q4221" s="109">
        <v>90</v>
      </c>
      <c r="R4221" s="110"/>
      <c r="S4221" s="128"/>
      <c r="T4221" s="128"/>
      <c r="U4221" s="128"/>
      <c r="V4221" s="128"/>
      <c r="W4221" s="128"/>
      <c r="X4221" s="128"/>
      <c r="Y4221" s="128"/>
      <c r="Z4221" s="128"/>
      <c r="AA4221" s="135"/>
    </row>
    <row r="4222" spans="1:31" x14ac:dyDescent="0.2">
      <c r="A4222" s="139" t="s">
        <v>1625</v>
      </c>
      <c r="B4222" s="126" t="s">
        <v>76</v>
      </c>
      <c r="C4222" s="142">
        <v>43666</v>
      </c>
      <c r="D4222" s="143" t="s">
        <v>78</v>
      </c>
      <c r="E4222" s="126"/>
      <c r="F4222" s="126"/>
      <c r="G4222" s="126"/>
      <c r="H4222" s="126"/>
      <c r="I4222" s="126"/>
      <c r="J4222" s="136" t="s">
        <v>79</v>
      </c>
      <c r="K4222" s="100" t="s">
        <v>23</v>
      </c>
      <c r="L4222" s="93" t="s">
        <v>60</v>
      </c>
      <c r="M4222" s="111" t="s">
        <v>189</v>
      </c>
      <c r="N4222" s="101">
        <v>240</v>
      </c>
      <c r="O4222" s="101">
        <v>3</v>
      </c>
      <c r="P4222" s="101">
        <v>65</v>
      </c>
      <c r="Q4222" s="101">
        <v>90</v>
      </c>
      <c r="R4222" s="102"/>
      <c r="S4222" s="126" t="s">
        <v>71</v>
      </c>
      <c r="T4222" s="126">
        <v>3</v>
      </c>
      <c r="U4222" s="126">
        <v>65</v>
      </c>
      <c r="V4222" s="126">
        <v>68</v>
      </c>
      <c r="W4222" s="126">
        <v>25</v>
      </c>
      <c r="X4222" s="126">
        <v>5288.35</v>
      </c>
      <c r="Y4222" s="126" t="s">
        <v>75</v>
      </c>
      <c r="Z4222" s="126"/>
      <c r="AA4222" s="133" t="s">
        <v>85</v>
      </c>
      <c r="AE4222" t="str">
        <f>IF(P4222&gt;U4222,"XXXX","")</f>
        <v/>
      </c>
    </row>
    <row r="4223" spans="1:31" x14ac:dyDescent="0.2">
      <c r="A4223" s="140"/>
      <c r="B4223" s="127"/>
      <c r="C4223" s="127"/>
      <c r="D4223" s="144"/>
      <c r="E4223" s="127"/>
      <c r="F4223" s="127"/>
      <c r="G4223" s="127"/>
      <c r="H4223" s="127"/>
      <c r="I4223" s="127"/>
      <c r="J4223" s="137"/>
      <c r="K4223" s="103" t="s">
        <v>13</v>
      </c>
      <c r="L4223" s="104" t="s">
        <v>60</v>
      </c>
      <c r="M4223" s="112" t="s">
        <v>67</v>
      </c>
      <c r="N4223" s="105">
        <v>240</v>
      </c>
      <c r="O4223" s="105">
        <v>3</v>
      </c>
      <c r="P4223" s="105">
        <v>5</v>
      </c>
      <c r="Q4223" s="105">
        <v>90</v>
      </c>
      <c r="R4223" s="106">
        <v>30</v>
      </c>
      <c r="S4223" s="127"/>
      <c r="T4223" s="127"/>
      <c r="U4223" s="127"/>
      <c r="V4223" s="127"/>
      <c r="W4223" s="127"/>
      <c r="X4223" s="127"/>
      <c r="Y4223" s="127"/>
      <c r="Z4223" s="127"/>
      <c r="AA4223" s="134"/>
    </row>
    <row r="4224" spans="1:31" ht="13.5" thickBot="1" x14ac:dyDescent="0.25">
      <c r="A4224" s="141"/>
      <c r="B4224" s="128"/>
      <c r="C4224" s="128"/>
      <c r="D4224" s="145"/>
      <c r="E4224" s="128"/>
      <c r="F4224" s="128"/>
      <c r="G4224" s="128"/>
      <c r="H4224" s="128"/>
      <c r="I4224" s="128"/>
      <c r="J4224" s="138"/>
      <c r="K4224" s="107" t="s">
        <v>14</v>
      </c>
      <c r="L4224" s="108" t="s">
        <v>60</v>
      </c>
      <c r="M4224" s="113" t="s">
        <v>68</v>
      </c>
      <c r="N4224" s="109">
        <v>240</v>
      </c>
      <c r="O4224" s="109">
        <v>3</v>
      </c>
      <c r="P4224" s="109">
        <v>5</v>
      </c>
      <c r="Q4224" s="109">
        <v>90</v>
      </c>
      <c r="R4224" s="110"/>
      <c r="S4224" s="128"/>
      <c r="T4224" s="128"/>
      <c r="U4224" s="128"/>
      <c r="V4224" s="128"/>
      <c r="W4224" s="128"/>
      <c r="X4224" s="128"/>
      <c r="Y4224" s="128"/>
      <c r="Z4224" s="128"/>
      <c r="AA4224" s="135"/>
    </row>
    <row r="4225" spans="1:31" x14ac:dyDescent="0.2">
      <c r="A4225" s="139" t="s">
        <v>1626</v>
      </c>
      <c r="B4225" s="126" t="s">
        <v>76</v>
      </c>
      <c r="C4225" s="142">
        <v>43666</v>
      </c>
      <c r="D4225" s="143" t="s">
        <v>78</v>
      </c>
      <c r="E4225" s="126"/>
      <c r="F4225" s="126"/>
      <c r="G4225" s="126"/>
      <c r="H4225" s="126"/>
      <c r="I4225" s="126"/>
      <c r="J4225" s="136" t="s">
        <v>79</v>
      </c>
      <c r="K4225" s="100" t="s">
        <v>23</v>
      </c>
      <c r="L4225" s="93" t="s">
        <v>60</v>
      </c>
      <c r="M4225" s="111" t="s">
        <v>189</v>
      </c>
      <c r="N4225" s="101">
        <v>240</v>
      </c>
      <c r="O4225" s="101">
        <v>3</v>
      </c>
      <c r="P4225" s="101">
        <v>65</v>
      </c>
      <c r="Q4225" s="101">
        <v>100</v>
      </c>
      <c r="R4225" s="102"/>
      <c r="S4225" s="126" t="s">
        <v>71</v>
      </c>
      <c r="T4225" s="126">
        <v>3</v>
      </c>
      <c r="U4225" s="126">
        <v>65</v>
      </c>
      <c r="V4225" s="126">
        <v>68</v>
      </c>
      <c r="W4225" s="126">
        <v>25</v>
      </c>
      <c r="X4225" s="126">
        <v>5288.35</v>
      </c>
      <c r="Y4225" s="126" t="s">
        <v>75</v>
      </c>
      <c r="Z4225" s="126"/>
      <c r="AA4225" s="133" t="s">
        <v>85</v>
      </c>
      <c r="AE4225" t="str">
        <f>IF(P4225&gt;U4225,"XXXX","")</f>
        <v/>
      </c>
    </row>
    <row r="4226" spans="1:31" x14ac:dyDescent="0.2">
      <c r="A4226" s="140"/>
      <c r="B4226" s="127"/>
      <c r="C4226" s="127"/>
      <c r="D4226" s="144"/>
      <c r="E4226" s="127"/>
      <c r="F4226" s="127"/>
      <c r="G4226" s="127"/>
      <c r="H4226" s="127"/>
      <c r="I4226" s="127"/>
      <c r="J4226" s="137"/>
      <c r="K4226" s="103" t="s">
        <v>13</v>
      </c>
      <c r="L4226" s="104" t="s">
        <v>60</v>
      </c>
      <c r="M4226" s="112" t="s">
        <v>67</v>
      </c>
      <c r="N4226" s="105">
        <v>240</v>
      </c>
      <c r="O4226" s="105">
        <v>3</v>
      </c>
      <c r="P4226" s="105">
        <v>5</v>
      </c>
      <c r="Q4226" s="105">
        <v>90</v>
      </c>
      <c r="R4226" s="106">
        <v>30</v>
      </c>
      <c r="S4226" s="127"/>
      <c r="T4226" s="127"/>
      <c r="U4226" s="127"/>
      <c r="V4226" s="127"/>
      <c r="W4226" s="127"/>
      <c r="X4226" s="127"/>
      <c r="Y4226" s="127"/>
      <c r="Z4226" s="127"/>
      <c r="AA4226" s="134"/>
    </row>
    <row r="4227" spans="1:31" ht="13.5" thickBot="1" x14ac:dyDescent="0.25">
      <c r="A4227" s="141"/>
      <c r="B4227" s="128"/>
      <c r="C4227" s="128"/>
      <c r="D4227" s="145"/>
      <c r="E4227" s="128"/>
      <c r="F4227" s="128"/>
      <c r="G4227" s="128"/>
      <c r="H4227" s="128"/>
      <c r="I4227" s="128"/>
      <c r="J4227" s="138"/>
      <c r="K4227" s="107" t="s">
        <v>14</v>
      </c>
      <c r="L4227" s="108" t="s">
        <v>60</v>
      </c>
      <c r="M4227" s="113" t="s">
        <v>68</v>
      </c>
      <c r="N4227" s="109">
        <v>240</v>
      </c>
      <c r="O4227" s="109">
        <v>3</v>
      </c>
      <c r="P4227" s="109">
        <v>5</v>
      </c>
      <c r="Q4227" s="109">
        <v>90</v>
      </c>
      <c r="R4227" s="110"/>
      <c r="S4227" s="128"/>
      <c r="T4227" s="128"/>
      <c r="U4227" s="128"/>
      <c r="V4227" s="128"/>
      <c r="W4227" s="128"/>
      <c r="X4227" s="128"/>
      <c r="Y4227" s="128"/>
      <c r="Z4227" s="128"/>
      <c r="AA4227" s="135"/>
    </row>
    <row r="4228" spans="1:31" x14ac:dyDescent="0.2">
      <c r="A4228" s="139" t="s">
        <v>1627</v>
      </c>
      <c r="B4228" s="126" t="s">
        <v>76</v>
      </c>
      <c r="C4228" s="142">
        <v>43666</v>
      </c>
      <c r="D4228" s="143" t="s">
        <v>78</v>
      </c>
      <c r="E4228" s="126"/>
      <c r="F4228" s="126"/>
      <c r="G4228" s="126"/>
      <c r="H4228" s="126"/>
      <c r="I4228" s="126"/>
      <c r="J4228" s="136" t="s">
        <v>79</v>
      </c>
      <c r="K4228" s="100" t="s">
        <v>23</v>
      </c>
      <c r="L4228" s="93" t="s">
        <v>60</v>
      </c>
      <c r="M4228" s="111" t="s">
        <v>189</v>
      </c>
      <c r="N4228" s="101">
        <v>240</v>
      </c>
      <c r="O4228" s="101">
        <v>3</v>
      </c>
      <c r="P4228" s="101">
        <v>65</v>
      </c>
      <c r="Q4228" s="101">
        <v>110</v>
      </c>
      <c r="R4228" s="102"/>
      <c r="S4228" s="126" t="s">
        <v>71</v>
      </c>
      <c r="T4228" s="126">
        <v>3</v>
      </c>
      <c r="U4228" s="126">
        <v>65</v>
      </c>
      <c r="V4228" s="126">
        <v>68</v>
      </c>
      <c r="W4228" s="126">
        <v>25</v>
      </c>
      <c r="X4228" s="126">
        <v>5288.35</v>
      </c>
      <c r="Y4228" s="126" t="s">
        <v>75</v>
      </c>
      <c r="Z4228" s="126"/>
      <c r="AA4228" s="133" t="s">
        <v>85</v>
      </c>
      <c r="AE4228" t="str">
        <f>IF(P4228&gt;U4228,"XXXX","")</f>
        <v/>
      </c>
    </row>
    <row r="4229" spans="1:31" x14ac:dyDescent="0.2">
      <c r="A4229" s="140"/>
      <c r="B4229" s="127"/>
      <c r="C4229" s="127"/>
      <c r="D4229" s="144"/>
      <c r="E4229" s="127"/>
      <c r="F4229" s="127"/>
      <c r="G4229" s="127"/>
      <c r="H4229" s="127"/>
      <c r="I4229" s="127"/>
      <c r="J4229" s="137"/>
      <c r="K4229" s="103" t="s">
        <v>13</v>
      </c>
      <c r="L4229" s="104" t="s">
        <v>60</v>
      </c>
      <c r="M4229" s="112" t="s">
        <v>67</v>
      </c>
      <c r="N4229" s="105">
        <v>240</v>
      </c>
      <c r="O4229" s="105">
        <v>3</v>
      </c>
      <c r="P4229" s="105">
        <v>5</v>
      </c>
      <c r="Q4229" s="105">
        <v>90</v>
      </c>
      <c r="R4229" s="106">
        <v>30</v>
      </c>
      <c r="S4229" s="127"/>
      <c r="T4229" s="127"/>
      <c r="U4229" s="127"/>
      <c r="V4229" s="127"/>
      <c r="W4229" s="127"/>
      <c r="X4229" s="127"/>
      <c r="Y4229" s="127"/>
      <c r="Z4229" s="127"/>
      <c r="AA4229" s="134"/>
    </row>
    <row r="4230" spans="1:31" ht="13.5" thickBot="1" x14ac:dyDescent="0.25">
      <c r="A4230" s="141"/>
      <c r="B4230" s="128"/>
      <c r="C4230" s="128"/>
      <c r="D4230" s="145"/>
      <c r="E4230" s="128"/>
      <c r="F4230" s="128"/>
      <c r="G4230" s="128"/>
      <c r="H4230" s="128"/>
      <c r="I4230" s="128"/>
      <c r="J4230" s="138"/>
      <c r="K4230" s="107" t="s">
        <v>14</v>
      </c>
      <c r="L4230" s="108" t="s">
        <v>60</v>
      </c>
      <c r="M4230" s="113" t="s">
        <v>68</v>
      </c>
      <c r="N4230" s="109">
        <v>240</v>
      </c>
      <c r="O4230" s="109">
        <v>3</v>
      </c>
      <c r="P4230" s="109">
        <v>5</v>
      </c>
      <c r="Q4230" s="109">
        <v>90</v>
      </c>
      <c r="R4230" s="110"/>
      <c r="S4230" s="128"/>
      <c r="T4230" s="128"/>
      <c r="U4230" s="128"/>
      <c r="V4230" s="128"/>
      <c r="W4230" s="128"/>
      <c r="X4230" s="128"/>
      <c r="Y4230" s="128"/>
      <c r="Z4230" s="128"/>
      <c r="AA4230" s="135"/>
    </row>
    <row r="4231" spans="1:31" x14ac:dyDescent="0.2">
      <c r="A4231" s="139" t="s">
        <v>1628</v>
      </c>
      <c r="B4231" s="126" t="s">
        <v>76</v>
      </c>
      <c r="C4231" s="142">
        <v>43666</v>
      </c>
      <c r="D4231" s="143" t="s">
        <v>78</v>
      </c>
      <c r="E4231" s="126"/>
      <c r="F4231" s="126"/>
      <c r="G4231" s="126"/>
      <c r="H4231" s="126"/>
      <c r="I4231" s="126"/>
      <c r="J4231" s="136" t="s">
        <v>79</v>
      </c>
      <c r="K4231" s="100" t="s">
        <v>23</v>
      </c>
      <c r="L4231" s="93" t="s">
        <v>60</v>
      </c>
      <c r="M4231" s="111" t="s">
        <v>189</v>
      </c>
      <c r="N4231" s="101">
        <v>240</v>
      </c>
      <c r="O4231" s="101">
        <v>3</v>
      </c>
      <c r="P4231" s="101">
        <v>65</v>
      </c>
      <c r="Q4231" s="101">
        <v>125</v>
      </c>
      <c r="R4231" s="102"/>
      <c r="S4231" s="126" t="s">
        <v>71</v>
      </c>
      <c r="T4231" s="126">
        <v>3</v>
      </c>
      <c r="U4231" s="126">
        <v>65</v>
      </c>
      <c r="V4231" s="126">
        <v>68</v>
      </c>
      <c r="W4231" s="126">
        <v>25</v>
      </c>
      <c r="X4231" s="126">
        <v>5288.35</v>
      </c>
      <c r="Y4231" s="126" t="s">
        <v>75</v>
      </c>
      <c r="Z4231" s="126"/>
      <c r="AA4231" s="133" t="s">
        <v>85</v>
      </c>
      <c r="AE4231" t="str">
        <f>IF(P4231&gt;U4231,"XXXX","")</f>
        <v/>
      </c>
    </row>
    <row r="4232" spans="1:31" x14ac:dyDescent="0.2">
      <c r="A4232" s="140"/>
      <c r="B4232" s="127"/>
      <c r="C4232" s="127"/>
      <c r="D4232" s="144"/>
      <c r="E4232" s="127"/>
      <c r="F4232" s="127"/>
      <c r="G4232" s="127"/>
      <c r="H4232" s="127"/>
      <c r="I4232" s="127"/>
      <c r="J4232" s="137"/>
      <c r="K4232" s="103" t="s">
        <v>13</v>
      </c>
      <c r="L4232" s="104" t="s">
        <v>60</v>
      </c>
      <c r="M4232" s="112" t="s">
        <v>67</v>
      </c>
      <c r="N4232" s="105">
        <v>240</v>
      </c>
      <c r="O4232" s="105">
        <v>3</v>
      </c>
      <c r="P4232" s="105">
        <v>5</v>
      </c>
      <c r="Q4232" s="105">
        <v>90</v>
      </c>
      <c r="R4232" s="106">
        <v>30</v>
      </c>
      <c r="S4232" s="127"/>
      <c r="T4232" s="127"/>
      <c r="U4232" s="127"/>
      <c r="V4232" s="127"/>
      <c r="W4232" s="127"/>
      <c r="X4232" s="127"/>
      <c r="Y4232" s="127"/>
      <c r="Z4232" s="127"/>
      <c r="AA4232" s="134"/>
    </row>
    <row r="4233" spans="1:31" ht="13.5" thickBot="1" x14ac:dyDescent="0.25">
      <c r="A4233" s="141"/>
      <c r="B4233" s="128"/>
      <c r="C4233" s="128"/>
      <c r="D4233" s="145"/>
      <c r="E4233" s="128"/>
      <c r="F4233" s="128"/>
      <c r="G4233" s="128"/>
      <c r="H4233" s="128"/>
      <c r="I4233" s="128"/>
      <c r="J4233" s="138"/>
      <c r="K4233" s="107" t="s">
        <v>14</v>
      </c>
      <c r="L4233" s="108" t="s">
        <v>60</v>
      </c>
      <c r="M4233" s="113" t="s">
        <v>68</v>
      </c>
      <c r="N4233" s="109">
        <v>240</v>
      </c>
      <c r="O4233" s="109">
        <v>3</v>
      </c>
      <c r="P4233" s="109">
        <v>5</v>
      </c>
      <c r="Q4233" s="109">
        <v>90</v>
      </c>
      <c r="R4233" s="110"/>
      <c r="S4233" s="128"/>
      <c r="T4233" s="128"/>
      <c r="U4233" s="128"/>
      <c r="V4233" s="128"/>
      <c r="W4233" s="128"/>
      <c r="X4233" s="128"/>
      <c r="Y4233" s="128"/>
      <c r="Z4233" s="128"/>
      <c r="AA4233" s="135"/>
    </row>
    <row r="4234" spans="1:31" x14ac:dyDescent="0.2">
      <c r="A4234" s="139" t="s">
        <v>1629</v>
      </c>
      <c r="B4234" s="126" t="s">
        <v>76</v>
      </c>
      <c r="C4234" s="142">
        <v>43666</v>
      </c>
      <c r="D4234" s="143" t="s">
        <v>78</v>
      </c>
      <c r="E4234" s="126"/>
      <c r="F4234" s="126"/>
      <c r="G4234" s="126"/>
      <c r="H4234" s="126"/>
      <c r="I4234" s="126"/>
      <c r="J4234" s="136" t="s">
        <v>79</v>
      </c>
      <c r="K4234" s="100" t="s">
        <v>23</v>
      </c>
      <c r="L4234" s="93" t="s">
        <v>60</v>
      </c>
      <c r="M4234" s="111" t="s">
        <v>189</v>
      </c>
      <c r="N4234" s="101">
        <v>240</v>
      </c>
      <c r="O4234" s="101">
        <v>3</v>
      </c>
      <c r="P4234" s="101">
        <v>65</v>
      </c>
      <c r="Q4234" s="101">
        <v>100</v>
      </c>
      <c r="R4234" s="102"/>
      <c r="S4234" s="126" t="s">
        <v>71</v>
      </c>
      <c r="T4234" s="126">
        <v>3</v>
      </c>
      <c r="U4234" s="126">
        <v>65</v>
      </c>
      <c r="V4234" s="126">
        <v>80</v>
      </c>
      <c r="W4234" s="126">
        <v>30</v>
      </c>
      <c r="X4234" s="126">
        <v>5288.35</v>
      </c>
      <c r="Y4234" s="126" t="s">
        <v>75</v>
      </c>
      <c r="Z4234" s="126"/>
      <c r="AA4234" s="133" t="s">
        <v>85</v>
      </c>
      <c r="AE4234" t="str">
        <f>IF(P4234&gt;U4234,"XXXX","")</f>
        <v/>
      </c>
    </row>
    <row r="4235" spans="1:31" x14ac:dyDescent="0.2">
      <c r="A4235" s="140"/>
      <c r="B4235" s="127"/>
      <c r="C4235" s="127"/>
      <c r="D4235" s="144"/>
      <c r="E4235" s="127"/>
      <c r="F4235" s="127"/>
      <c r="G4235" s="127"/>
      <c r="H4235" s="127"/>
      <c r="I4235" s="127"/>
      <c r="J4235" s="137"/>
      <c r="K4235" s="103" t="s">
        <v>13</v>
      </c>
      <c r="L4235" s="104" t="s">
        <v>60</v>
      </c>
      <c r="M4235" s="112" t="s">
        <v>67</v>
      </c>
      <c r="N4235" s="105">
        <v>240</v>
      </c>
      <c r="O4235" s="105">
        <v>3</v>
      </c>
      <c r="P4235" s="105">
        <v>5</v>
      </c>
      <c r="Q4235" s="105">
        <v>90</v>
      </c>
      <c r="R4235" s="106">
        <v>30</v>
      </c>
      <c r="S4235" s="127"/>
      <c r="T4235" s="127"/>
      <c r="U4235" s="127"/>
      <c r="V4235" s="127"/>
      <c r="W4235" s="127"/>
      <c r="X4235" s="127"/>
      <c r="Y4235" s="127"/>
      <c r="Z4235" s="127"/>
      <c r="AA4235" s="134"/>
    </row>
    <row r="4236" spans="1:31" ht="13.5" thickBot="1" x14ac:dyDescent="0.25">
      <c r="A4236" s="141"/>
      <c r="B4236" s="128"/>
      <c r="C4236" s="128"/>
      <c r="D4236" s="145"/>
      <c r="E4236" s="128"/>
      <c r="F4236" s="128"/>
      <c r="G4236" s="128"/>
      <c r="H4236" s="128"/>
      <c r="I4236" s="128"/>
      <c r="J4236" s="138"/>
      <c r="K4236" s="107" t="s">
        <v>14</v>
      </c>
      <c r="L4236" s="108" t="s">
        <v>60</v>
      </c>
      <c r="M4236" s="113" t="s">
        <v>68</v>
      </c>
      <c r="N4236" s="109">
        <v>240</v>
      </c>
      <c r="O4236" s="109">
        <v>3</v>
      </c>
      <c r="P4236" s="109">
        <v>5</v>
      </c>
      <c r="Q4236" s="109">
        <v>90</v>
      </c>
      <c r="R4236" s="110"/>
      <c r="S4236" s="128"/>
      <c r="T4236" s="128"/>
      <c r="U4236" s="128"/>
      <c r="V4236" s="128"/>
      <c r="W4236" s="128"/>
      <c r="X4236" s="128"/>
      <c r="Y4236" s="128"/>
      <c r="Z4236" s="128"/>
      <c r="AA4236" s="135"/>
    </row>
    <row r="4237" spans="1:31" x14ac:dyDescent="0.2">
      <c r="A4237" s="139" t="s">
        <v>1630</v>
      </c>
      <c r="B4237" s="126" t="s">
        <v>76</v>
      </c>
      <c r="C4237" s="142">
        <v>43666</v>
      </c>
      <c r="D4237" s="143" t="s">
        <v>78</v>
      </c>
      <c r="E4237" s="126"/>
      <c r="F4237" s="126"/>
      <c r="G4237" s="126"/>
      <c r="H4237" s="126"/>
      <c r="I4237" s="126"/>
      <c r="J4237" s="136" t="s">
        <v>79</v>
      </c>
      <c r="K4237" s="100" t="s">
        <v>23</v>
      </c>
      <c r="L4237" s="93" t="s">
        <v>60</v>
      </c>
      <c r="M4237" s="111" t="s">
        <v>189</v>
      </c>
      <c r="N4237" s="101">
        <v>240</v>
      </c>
      <c r="O4237" s="101">
        <v>3</v>
      </c>
      <c r="P4237" s="101">
        <v>65</v>
      </c>
      <c r="Q4237" s="101">
        <v>110</v>
      </c>
      <c r="R4237" s="102"/>
      <c r="S4237" s="126" t="s">
        <v>71</v>
      </c>
      <c r="T4237" s="126">
        <v>3</v>
      </c>
      <c r="U4237" s="126">
        <v>65</v>
      </c>
      <c r="V4237" s="126">
        <v>80</v>
      </c>
      <c r="W4237" s="126">
        <v>30</v>
      </c>
      <c r="X4237" s="126">
        <v>5288.35</v>
      </c>
      <c r="Y4237" s="126" t="s">
        <v>75</v>
      </c>
      <c r="Z4237" s="126"/>
      <c r="AA4237" s="133" t="s">
        <v>85</v>
      </c>
      <c r="AE4237" t="str">
        <f>IF(P4237&gt;U4237,"XXXX","")</f>
        <v/>
      </c>
    </row>
    <row r="4238" spans="1:31" x14ac:dyDescent="0.2">
      <c r="A4238" s="140"/>
      <c r="B4238" s="127"/>
      <c r="C4238" s="127"/>
      <c r="D4238" s="144"/>
      <c r="E4238" s="127"/>
      <c r="F4238" s="127"/>
      <c r="G4238" s="127"/>
      <c r="H4238" s="127"/>
      <c r="I4238" s="127"/>
      <c r="J4238" s="137"/>
      <c r="K4238" s="103" t="s">
        <v>13</v>
      </c>
      <c r="L4238" s="104" t="s">
        <v>60</v>
      </c>
      <c r="M4238" s="112" t="s">
        <v>67</v>
      </c>
      <c r="N4238" s="105">
        <v>240</v>
      </c>
      <c r="O4238" s="105">
        <v>3</v>
      </c>
      <c r="P4238" s="105">
        <v>5</v>
      </c>
      <c r="Q4238" s="105">
        <v>90</v>
      </c>
      <c r="R4238" s="106">
        <v>30</v>
      </c>
      <c r="S4238" s="127"/>
      <c r="T4238" s="127"/>
      <c r="U4238" s="127"/>
      <c r="V4238" s="127"/>
      <c r="W4238" s="127"/>
      <c r="X4238" s="127"/>
      <c r="Y4238" s="127"/>
      <c r="Z4238" s="127"/>
      <c r="AA4238" s="134"/>
    </row>
    <row r="4239" spans="1:31" ht="13.5" thickBot="1" x14ac:dyDescent="0.25">
      <c r="A4239" s="141"/>
      <c r="B4239" s="128"/>
      <c r="C4239" s="128"/>
      <c r="D4239" s="145"/>
      <c r="E4239" s="128"/>
      <c r="F4239" s="128"/>
      <c r="G4239" s="128"/>
      <c r="H4239" s="128"/>
      <c r="I4239" s="128"/>
      <c r="J4239" s="138"/>
      <c r="K4239" s="107" t="s">
        <v>14</v>
      </c>
      <c r="L4239" s="108" t="s">
        <v>60</v>
      </c>
      <c r="M4239" s="113" t="s">
        <v>68</v>
      </c>
      <c r="N4239" s="109">
        <v>240</v>
      </c>
      <c r="O4239" s="109">
        <v>3</v>
      </c>
      <c r="P4239" s="109">
        <v>5</v>
      </c>
      <c r="Q4239" s="109">
        <v>90</v>
      </c>
      <c r="R4239" s="110"/>
      <c r="S4239" s="128"/>
      <c r="T4239" s="128"/>
      <c r="U4239" s="128"/>
      <c r="V4239" s="128"/>
      <c r="W4239" s="128"/>
      <c r="X4239" s="128"/>
      <c r="Y4239" s="128"/>
      <c r="Z4239" s="128"/>
      <c r="AA4239" s="135"/>
    </row>
    <row r="4240" spans="1:31" x14ac:dyDescent="0.2">
      <c r="A4240" s="139" t="s">
        <v>1631</v>
      </c>
      <c r="B4240" s="126" t="s">
        <v>76</v>
      </c>
      <c r="C4240" s="142">
        <v>43666</v>
      </c>
      <c r="D4240" s="143" t="s">
        <v>78</v>
      </c>
      <c r="E4240" s="126"/>
      <c r="F4240" s="126"/>
      <c r="G4240" s="126"/>
      <c r="H4240" s="126"/>
      <c r="I4240" s="126"/>
      <c r="J4240" s="136" t="s">
        <v>79</v>
      </c>
      <c r="K4240" s="100" t="s">
        <v>23</v>
      </c>
      <c r="L4240" s="93" t="s">
        <v>60</v>
      </c>
      <c r="M4240" s="111" t="s">
        <v>189</v>
      </c>
      <c r="N4240" s="101">
        <v>240</v>
      </c>
      <c r="O4240" s="101">
        <v>3</v>
      </c>
      <c r="P4240" s="101">
        <v>65</v>
      </c>
      <c r="Q4240" s="101">
        <v>125</v>
      </c>
      <c r="R4240" s="102"/>
      <c r="S4240" s="126" t="s">
        <v>71</v>
      </c>
      <c r="T4240" s="126">
        <v>3</v>
      </c>
      <c r="U4240" s="126">
        <v>65</v>
      </c>
      <c r="V4240" s="126">
        <v>80</v>
      </c>
      <c r="W4240" s="126">
        <v>30</v>
      </c>
      <c r="X4240" s="126">
        <v>5288.35</v>
      </c>
      <c r="Y4240" s="126" t="s">
        <v>75</v>
      </c>
      <c r="Z4240" s="126"/>
      <c r="AA4240" s="133" t="s">
        <v>85</v>
      </c>
      <c r="AE4240" t="str">
        <f>IF(P4240&gt;U4240,"XXXX","")</f>
        <v/>
      </c>
    </row>
    <row r="4241" spans="1:31" x14ac:dyDescent="0.2">
      <c r="A4241" s="140"/>
      <c r="B4241" s="127"/>
      <c r="C4241" s="127"/>
      <c r="D4241" s="144"/>
      <c r="E4241" s="127"/>
      <c r="F4241" s="127"/>
      <c r="G4241" s="127"/>
      <c r="H4241" s="127"/>
      <c r="I4241" s="127"/>
      <c r="J4241" s="137"/>
      <c r="K4241" s="103" t="s">
        <v>13</v>
      </c>
      <c r="L4241" s="104" t="s">
        <v>60</v>
      </c>
      <c r="M4241" s="112" t="s">
        <v>67</v>
      </c>
      <c r="N4241" s="105">
        <v>240</v>
      </c>
      <c r="O4241" s="105">
        <v>3</v>
      </c>
      <c r="P4241" s="105">
        <v>5</v>
      </c>
      <c r="Q4241" s="105">
        <v>90</v>
      </c>
      <c r="R4241" s="106">
        <v>30</v>
      </c>
      <c r="S4241" s="127"/>
      <c r="T4241" s="127"/>
      <c r="U4241" s="127"/>
      <c r="V4241" s="127"/>
      <c r="W4241" s="127"/>
      <c r="X4241" s="127"/>
      <c r="Y4241" s="127"/>
      <c r="Z4241" s="127"/>
      <c r="AA4241" s="134"/>
    </row>
    <row r="4242" spans="1:31" ht="13.5" thickBot="1" x14ac:dyDescent="0.25">
      <c r="A4242" s="141"/>
      <c r="B4242" s="128"/>
      <c r="C4242" s="128"/>
      <c r="D4242" s="145"/>
      <c r="E4242" s="128"/>
      <c r="F4242" s="128"/>
      <c r="G4242" s="128"/>
      <c r="H4242" s="128"/>
      <c r="I4242" s="128"/>
      <c r="J4242" s="138"/>
      <c r="K4242" s="107" t="s">
        <v>14</v>
      </c>
      <c r="L4242" s="108" t="s">
        <v>60</v>
      </c>
      <c r="M4242" s="113" t="s">
        <v>68</v>
      </c>
      <c r="N4242" s="109">
        <v>240</v>
      </c>
      <c r="O4242" s="109">
        <v>3</v>
      </c>
      <c r="P4242" s="109">
        <v>5</v>
      </c>
      <c r="Q4242" s="109">
        <v>90</v>
      </c>
      <c r="R4242" s="110"/>
      <c r="S4242" s="128"/>
      <c r="T4242" s="128"/>
      <c r="U4242" s="128"/>
      <c r="V4242" s="128"/>
      <c r="W4242" s="128"/>
      <c r="X4242" s="128"/>
      <c r="Y4242" s="128"/>
      <c r="Z4242" s="128"/>
      <c r="AA4242" s="135"/>
    </row>
    <row r="4243" spans="1:31" x14ac:dyDescent="0.2">
      <c r="A4243" s="139" t="s">
        <v>1632</v>
      </c>
      <c r="B4243" s="126" t="s">
        <v>76</v>
      </c>
      <c r="C4243" s="142">
        <v>43666</v>
      </c>
      <c r="D4243" s="143" t="s">
        <v>78</v>
      </c>
      <c r="E4243" s="126"/>
      <c r="F4243" s="126"/>
      <c r="G4243" s="126"/>
      <c r="H4243" s="126"/>
      <c r="I4243" s="126"/>
      <c r="J4243" s="136" t="s">
        <v>79</v>
      </c>
      <c r="K4243" s="100" t="s">
        <v>23</v>
      </c>
      <c r="L4243" s="93" t="s">
        <v>60</v>
      </c>
      <c r="M4243" s="111" t="s">
        <v>189</v>
      </c>
      <c r="N4243" s="101">
        <v>480</v>
      </c>
      <c r="O4243" s="101">
        <v>3</v>
      </c>
      <c r="P4243" s="101">
        <v>25</v>
      </c>
      <c r="Q4243" s="101">
        <v>50</v>
      </c>
      <c r="R4243" s="102"/>
      <c r="S4243" s="126" t="s">
        <v>72</v>
      </c>
      <c r="T4243" s="126">
        <v>3</v>
      </c>
      <c r="U4243" s="126">
        <v>25</v>
      </c>
      <c r="V4243" s="126">
        <v>40</v>
      </c>
      <c r="W4243" s="126">
        <v>30</v>
      </c>
      <c r="X4243" s="126">
        <v>5288.35</v>
      </c>
      <c r="Y4243" s="126" t="s">
        <v>75</v>
      </c>
      <c r="Z4243" s="126"/>
      <c r="AA4243" s="133" t="s">
        <v>85</v>
      </c>
      <c r="AE4243" t="str">
        <f>IF(P4243&gt;U4243,"XXXX","")</f>
        <v/>
      </c>
    </row>
    <row r="4244" spans="1:31" x14ac:dyDescent="0.2">
      <c r="A4244" s="140"/>
      <c r="B4244" s="127"/>
      <c r="C4244" s="127"/>
      <c r="D4244" s="144"/>
      <c r="E4244" s="127"/>
      <c r="F4244" s="127"/>
      <c r="G4244" s="127"/>
      <c r="H4244" s="127"/>
      <c r="I4244" s="127"/>
      <c r="J4244" s="137"/>
      <c r="K4244" s="103" t="s">
        <v>13</v>
      </c>
      <c r="L4244" s="104" t="s">
        <v>60</v>
      </c>
      <c r="M4244" s="112" t="s">
        <v>67</v>
      </c>
      <c r="N4244" s="105">
        <v>480</v>
      </c>
      <c r="O4244" s="105">
        <v>3</v>
      </c>
      <c r="P4244" s="105">
        <v>5</v>
      </c>
      <c r="Q4244" s="105">
        <v>90</v>
      </c>
      <c r="R4244" s="106">
        <v>50</v>
      </c>
      <c r="S4244" s="127"/>
      <c r="T4244" s="127"/>
      <c r="U4244" s="127"/>
      <c r="V4244" s="127"/>
      <c r="W4244" s="127"/>
      <c r="X4244" s="127"/>
      <c r="Y4244" s="127"/>
      <c r="Z4244" s="127"/>
      <c r="AA4244" s="134"/>
    </row>
    <row r="4245" spans="1:31" ht="13.5" thickBot="1" x14ac:dyDescent="0.25">
      <c r="A4245" s="141"/>
      <c r="B4245" s="128"/>
      <c r="C4245" s="128"/>
      <c r="D4245" s="145"/>
      <c r="E4245" s="128"/>
      <c r="F4245" s="128"/>
      <c r="G4245" s="128"/>
      <c r="H4245" s="128"/>
      <c r="I4245" s="128"/>
      <c r="J4245" s="138"/>
      <c r="K4245" s="107" t="s">
        <v>14</v>
      </c>
      <c r="L4245" s="108" t="s">
        <v>60</v>
      </c>
      <c r="M4245" s="113" t="s">
        <v>68</v>
      </c>
      <c r="N4245" s="109">
        <v>480</v>
      </c>
      <c r="O4245" s="109">
        <v>3</v>
      </c>
      <c r="P4245" s="109">
        <v>5</v>
      </c>
      <c r="Q4245" s="109">
        <v>90</v>
      </c>
      <c r="R4245" s="110"/>
      <c r="S4245" s="128"/>
      <c r="T4245" s="128"/>
      <c r="U4245" s="128"/>
      <c r="V4245" s="128"/>
      <c r="W4245" s="128"/>
      <c r="X4245" s="128"/>
      <c r="Y4245" s="128"/>
      <c r="Z4245" s="128"/>
      <c r="AA4245" s="135"/>
    </row>
    <row r="4246" spans="1:31" x14ac:dyDescent="0.2">
      <c r="A4246" s="139" t="s">
        <v>1633</v>
      </c>
      <c r="B4246" s="126" t="s">
        <v>76</v>
      </c>
      <c r="C4246" s="142">
        <v>43666</v>
      </c>
      <c r="D4246" s="143" t="s">
        <v>78</v>
      </c>
      <c r="E4246" s="126"/>
      <c r="F4246" s="126"/>
      <c r="G4246" s="126"/>
      <c r="H4246" s="126"/>
      <c r="I4246" s="126"/>
      <c r="J4246" s="136" t="s">
        <v>79</v>
      </c>
      <c r="K4246" s="100" t="s">
        <v>23</v>
      </c>
      <c r="L4246" s="93" t="s">
        <v>60</v>
      </c>
      <c r="M4246" s="111" t="s">
        <v>189</v>
      </c>
      <c r="N4246" s="101">
        <v>480</v>
      </c>
      <c r="O4246" s="101">
        <v>3</v>
      </c>
      <c r="P4246" s="101">
        <v>25</v>
      </c>
      <c r="Q4246" s="101">
        <v>60</v>
      </c>
      <c r="R4246" s="102"/>
      <c r="S4246" s="126" t="s">
        <v>72</v>
      </c>
      <c r="T4246" s="126">
        <v>3</v>
      </c>
      <c r="U4246" s="126">
        <v>25</v>
      </c>
      <c r="V4246" s="126">
        <v>40</v>
      </c>
      <c r="W4246" s="126">
        <v>30</v>
      </c>
      <c r="X4246" s="126">
        <v>5288.35</v>
      </c>
      <c r="Y4246" s="126" t="s">
        <v>75</v>
      </c>
      <c r="Z4246" s="126"/>
      <c r="AA4246" s="133" t="s">
        <v>85</v>
      </c>
      <c r="AE4246" t="str">
        <f>IF(P4246&gt;U4246,"XXXX","")</f>
        <v/>
      </c>
    </row>
    <row r="4247" spans="1:31" x14ac:dyDescent="0.2">
      <c r="A4247" s="140"/>
      <c r="B4247" s="127"/>
      <c r="C4247" s="127"/>
      <c r="D4247" s="144"/>
      <c r="E4247" s="127"/>
      <c r="F4247" s="127"/>
      <c r="G4247" s="127"/>
      <c r="H4247" s="127"/>
      <c r="I4247" s="127"/>
      <c r="J4247" s="137"/>
      <c r="K4247" s="103" t="s">
        <v>13</v>
      </c>
      <c r="L4247" s="104" t="s">
        <v>60</v>
      </c>
      <c r="M4247" s="112" t="s">
        <v>67</v>
      </c>
      <c r="N4247" s="105">
        <v>480</v>
      </c>
      <c r="O4247" s="105">
        <v>3</v>
      </c>
      <c r="P4247" s="105">
        <v>5</v>
      </c>
      <c r="Q4247" s="105">
        <v>90</v>
      </c>
      <c r="R4247" s="106">
        <v>50</v>
      </c>
      <c r="S4247" s="127"/>
      <c r="T4247" s="127"/>
      <c r="U4247" s="127"/>
      <c r="V4247" s="127"/>
      <c r="W4247" s="127"/>
      <c r="X4247" s="127"/>
      <c r="Y4247" s="127"/>
      <c r="Z4247" s="127"/>
      <c r="AA4247" s="134"/>
    </row>
    <row r="4248" spans="1:31" ht="13.5" thickBot="1" x14ac:dyDescent="0.25">
      <c r="A4248" s="141"/>
      <c r="B4248" s="128"/>
      <c r="C4248" s="128"/>
      <c r="D4248" s="145"/>
      <c r="E4248" s="128"/>
      <c r="F4248" s="128"/>
      <c r="G4248" s="128"/>
      <c r="H4248" s="128"/>
      <c r="I4248" s="128"/>
      <c r="J4248" s="138"/>
      <c r="K4248" s="107" t="s">
        <v>14</v>
      </c>
      <c r="L4248" s="108" t="s">
        <v>60</v>
      </c>
      <c r="M4248" s="113" t="s">
        <v>68</v>
      </c>
      <c r="N4248" s="109">
        <v>480</v>
      </c>
      <c r="O4248" s="109">
        <v>3</v>
      </c>
      <c r="P4248" s="109">
        <v>5</v>
      </c>
      <c r="Q4248" s="109">
        <v>90</v>
      </c>
      <c r="R4248" s="110"/>
      <c r="S4248" s="128"/>
      <c r="T4248" s="128"/>
      <c r="U4248" s="128"/>
      <c r="V4248" s="128"/>
      <c r="W4248" s="128"/>
      <c r="X4248" s="128"/>
      <c r="Y4248" s="128"/>
      <c r="Z4248" s="128"/>
      <c r="AA4248" s="135"/>
    </row>
    <row r="4249" spans="1:31" x14ac:dyDescent="0.2">
      <c r="A4249" s="139" t="s">
        <v>1634</v>
      </c>
      <c r="B4249" s="126" t="s">
        <v>76</v>
      </c>
      <c r="C4249" s="142">
        <v>43666</v>
      </c>
      <c r="D4249" s="143" t="s">
        <v>78</v>
      </c>
      <c r="E4249" s="126"/>
      <c r="F4249" s="126"/>
      <c r="G4249" s="126"/>
      <c r="H4249" s="126"/>
      <c r="I4249" s="126"/>
      <c r="J4249" s="136" t="s">
        <v>79</v>
      </c>
      <c r="K4249" s="100" t="s">
        <v>23</v>
      </c>
      <c r="L4249" s="93" t="s">
        <v>60</v>
      </c>
      <c r="M4249" s="111" t="s">
        <v>189</v>
      </c>
      <c r="N4249" s="101">
        <v>480</v>
      </c>
      <c r="O4249" s="101">
        <v>3</v>
      </c>
      <c r="P4249" s="101">
        <v>25</v>
      </c>
      <c r="Q4249" s="101">
        <v>70</v>
      </c>
      <c r="R4249" s="102"/>
      <c r="S4249" s="126" t="s">
        <v>72</v>
      </c>
      <c r="T4249" s="126">
        <v>3</v>
      </c>
      <c r="U4249" s="126">
        <v>25</v>
      </c>
      <c r="V4249" s="126">
        <v>40</v>
      </c>
      <c r="W4249" s="126">
        <v>30</v>
      </c>
      <c r="X4249" s="126">
        <v>5288.35</v>
      </c>
      <c r="Y4249" s="126" t="s">
        <v>75</v>
      </c>
      <c r="Z4249" s="126"/>
      <c r="AA4249" s="133" t="s">
        <v>85</v>
      </c>
      <c r="AE4249" t="str">
        <f>IF(P4249&gt;U4249,"XXXX","")</f>
        <v/>
      </c>
    </row>
    <row r="4250" spans="1:31" x14ac:dyDescent="0.2">
      <c r="A4250" s="140"/>
      <c r="B4250" s="127"/>
      <c r="C4250" s="127"/>
      <c r="D4250" s="144"/>
      <c r="E4250" s="127"/>
      <c r="F4250" s="127"/>
      <c r="G4250" s="127"/>
      <c r="H4250" s="127"/>
      <c r="I4250" s="127"/>
      <c r="J4250" s="137"/>
      <c r="K4250" s="103" t="s">
        <v>13</v>
      </c>
      <c r="L4250" s="104" t="s">
        <v>60</v>
      </c>
      <c r="M4250" s="112" t="s">
        <v>67</v>
      </c>
      <c r="N4250" s="105">
        <v>480</v>
      </c>
      <c r="O4250" s="105">
        <v>3</v>
      </c>
      <c r="P4250" s="105">
        <v>5</v>
      </c>
      <c r="Q4250" s="105">
        <v>90</v>
      </c>
      <c r="R4250" s="106">
        <v>50</v>
      </c>
      <c r="S4250" s="127"/>
      <c r="T4250" s="127"/>
      <c r="U4250" s="127"/>
      <c r="V4250" s="127"/>
      <c r="W4250" s="127"/>
      <c r="X4250" s="127"/>
      <c r="Y4250" s="127"/>
      <c r="Z4250" s="127"/>
      <c r="AA4250" s="134"/>
    </row>
    <row r="4251" spans="1:31" ht="13.5" thickBot="1" x14ac:dyDescent="0.25">
      <c r="A4251" s="141"/>
      <c r="B4251" s="128"/>
      <c r="C4251" s="128"/>
      <c r="D4251" s="145"/>
      <c r="E4251" s="128"/>
      <c r="F4251" s="128"/>
      <c r="G4251" s="128"/>
      <c r="H4251" s="128"/>
      <c r="I4251" s="128"/>
      <c r="J4251" s="138"/>
      <c r="K4251" s="107" t="s">
        <v>14</v>
      </c>
      <c r="L4251" s="108" t="s">
        <v>60</v>
      </c>
      <c r="M4251" s="113" t="s">
        <v>68</v>
      </c>
      <c r="N4251" s="109">
        <v>480</v>
      </c>
      <c r="O4251" s="109">
        <v>3</v>
      </c>
      <c r="P4251" s="109">
        <v>5</v>
      </c>
      <c r="Q4251" s="109">
        <v>90</v>
      </c>
      <c r="R4251" s="110"/>
      <c r="S4251" s="128"/>
      <c r="T4251" s="128"/>
      <c r="U4251" s="128"/>
      <c r="V4251" s="128"/>
      <c r="W4251" s="128"/>
      <c r="X4251" s="128"/>
      <c r="Y4251" s="128"/>
      <c r="Z4251" s="128"/>
      <c r="AA4251" s="135"/>
    </row>
    <row r="4252" spans="1:31" x14ac:dyDescent="0.2">
      <c r="A4252" s="139" t="s">
        <v>1635</v>
      </c>
      <c r="B4252" s="126" t="s">
        <v>76</v>
      </c>
      <c r="C4252" s="142">
        <v>43666</v>
      </c>
      <c r="D4252" s="143" t="s">
        <v>78</v>
      </c>
      <c r="E4252" s="126"/>
      <c r="F4252" s="126"/>
      <c r="G4252" s="126"/>
      <c r="H4252" s="126"/>
      <c r="I4252" s="126"/>
      <c r="J4252" s="136" t="s">
        <v>79</v>
      </c>
      <c r="K4252" s="100" t="s">
        <v>23</v>
      </c>
      <c r="L4252" s="93" t="s">
        <v>60</v>
      </c>
      <c r="M4252" s="111" t="s">
        <v>189</v>
      </c>
      <c r="N4252" s="101">
        <v>480</v>
      </c>
      <c r="O4252" s="101">
        <v>3</v>
      </c>
      <c r="P4252" s="101">
        <v>25</v>
      </c>
      <c r="Q4252" s="101">
        <v>80</v>
      </c>
      <c r="R4252" s="102"/>
      <c r="S4252" s="126" t="s">
        <v>72</v>
      </c>
      <c r="T4252" s="126">
        <v>3</v>
      </c>
      <c r="U4252" s="126">
        <v>25</v>
      </c>
      <c r="V4252" s="126">
        <v>40</v>
      </c>
      <c r="W4252" s="126">
        <v>30</v>
      </c>
      <c r="X4252" s="126">
        <v>5288.35</v>
      </c>
      <c r="Y4252" s="126" t="s">
        <v>75</v>
      </c>
      <c r="Z4252" s="126"/>
      <c r="AA4252" s="133" t="s">
        <v>85</v>
      </c>
      <c r="AE4252" t="str">
        <f>IF(P4252&gt;U4252,"XXXX","")</f>
        <v/>
      </c>
    </row>
    <row r="4253" spans="1:31" x14ac:dyDescent="0.2">
      <c r="A4253" s="140"/>
      <c r="B4253" s="127"/>
      <c r="C4253" s="127"/>
      <c r="D4253" s="144"/>
      <c r="E4253" s="127"/>
      <c r="F4253" s="127"/>
      <c r="G4253" s="127"/>
      <c r="H4253" s="127"/>
      <c r="I4253" s="127"/>
      <c r="J4253" s="137"/>
      <c r="K4253" s="103" t="s">
        <v>13</v>
      </c>
      <c r="L4253" s="104" t="s">
        <v>60</v>
      </c>
      <c r="M4253" s="112" t="s">
        <v>67</v>
      </c>
      <c r="N4253" s="105">
        <v>480</v>
      </c>
      <c r="O4253" s="105">
        <v>3</v>
      </c>
      <c r="P4253" s="105">
        <v>5</v>
      </c>
      <c r="Q4253" s="105">
        <v>90</v>
      </c>
      <c r="R4253" s="106">
        <v>50</v>
      </c>
      <c r="S4253" s="127"/>
      <c r="T4253" s="127"/>
      <c r="U4253" s="127"/>
      <c r="V4253" s="127"/>
      <c r="W4253" s="127"/>
      <c r="X4253" s="127"/>
      <c r="Y4253" s="127"/>
      <c r="Z4253" s="127"/>
      <c r="AA4253" s="134"/>
    </row>
    <row r="4254" spans="1:31" ht="13.5" thickBot="1" x14ac:dyDescent="0.25">
      <c r="A4254" s="141"/>
      <c r="B4254" s="128"/>
      <c r="C4254" s="128"/>
      <c r="D4254" s="145"/>
      <c r="E4254" s="128"/>
      <c r="F4254" s="128"/>
      <c r="G4254" s="128"/>
      <c r="H4254" s="128"/>
      <c r="I4254" s="128"/>
      <c r="J4254" s="138"/>
      <c r="K4254" s="107" t="s">
        <v>14</v>
      </c>
      <c r="L4254" s="108" t="s">
        <v>60</v>
      </c>
      <c r="M4254" s="113" t="s">
        <v>68</v>
      </c>
      <c r="N4254" s="109">
        <v>480</v>
      </c>
      <c r="O4254" s="109">
        <v>3</v>
      </c>
      <c r="P4254" s="109">
        <v>5</v>
      </c>
      <c r="Q4254" s="109">
        <v>90</v>
      </c>
      <c r="R4254" s="110"/>
      <c r="S4254" s="128"/>
      <c r="T4254" s="128"/>
      <c r="U4254" s="128"/>
      <c r="V4254" s="128"/>
      <c r="W4254" s="128"/>
      <c r="X4254" s="128"/>
      <c r="Y4254" s="128"/>
      <c r="Z4254" s="128"/>
      <c r="AA4254" s="135"/>
    </row>
    <row r="4255" spans="1:31" x14ac:dyDescent="0.2">
      <c r="A4255" s="139" t="s">
        <v>1636</v>
      </c>
      <c r="B4255" s="126" t="s">
        <v>76</v>
      </c>
      <c r="C4255" s="142">
        <v>43666</v>
      </c>
      <c r="D4255" s="143" t="s">
        <v>78</v>
      </c>
      <c r="E4255" s="126"/>
      <c r="F4255" s="126"/>
      <c r="G4255" s="126"/>
      <c r="H4255" s="126"/>
      <c r="I4255" s="126"/>
      <c r="J4255" s="136" t="s">
        <v>79</v>
      </c>
      <c r="K4255" s="100" t="s">
        <v>23</v>
      </c>
      <c r="L4255" s="93" t="s">
        <v>60</v>
      </c>
      <c r="M4255" s="111" t="s">
        <v>189</v>
      </c>
      <c r="N4255" s="101">
        <v>480</v>
      </c>
      <c r="O4255" s="101">
        <v>3</v>
      </c>
      <c r="P4255" s="101">
        <v>25</v>
      </c>
      <c r="Q4255" s="101">
        <v>90</v>
      </c>
      <c r="R4255" s="102"/>
      <c r="S4255" s="126" t="s">
        <v>72</v>
      </c>
      <c r="T4255" s="126">
        <v>3</v>
      </c>
      <c r="U4255" s="126">
        <v>25</v>
      </c>
      <c r="V4255" s="126">
        <v>40</v>
      </c>
      <c r="W4255" s="126">
        <v>30</v>
      </c>
      <c r="X4255" s="126">
        <v>5288.35</v>
      </c>
      <c r="Y4255" s="126" t="s">
        <v>75</v>
      </c>
      <c r="Z4255" s="126"/>
      <c r="AA4255" s="133" t="s">
        <v>85</v>
      </c>
      <c r="AE4255" t="str">
        <f>IF(P4255&gt;U4255,"XXXX","")</f>
        <v/>
      </c>
    </row>
    <row r="4256" spans="1:31" x14ac:dyDescent="0.2">
      <c r="A4256" s="140"/>
      <c r="B4256" s="127"/>
      <c r="C4256" s="127"/>
      <c r="D4256" s="144"/>
      <c r="E4256" s="127"/>
      <c r="F4256" s="127"/>
      <c r="G4256" s="127"/>
      <c r="H4256" s="127"/>
      <c r="I4256" s="127"/>
      <c r="J4256" s="137"/>
      <c r="K4256" s="103" t="s">
        <v>13</v>
      </c>
      <c r="L4256" s="104" t="s">
        <v>60</v>
      </c>
      <c r="M4256" s="112" t="s">
        <v>67</v>
      </c>
      <c r="N4256" s="105">
        <v>480</v>
      </c>
      <c r="O4256" s="105">
        <v>3</v>
      </c>
      <c r="P4256" s="105">
        <v>5</v>
      </c>
      <c r="Q4256" s="105">
        <v>90</v>
      </c>
      <c r="R4256" s="106">
        <v>50</v>
      </c>
      <c r="S4256" s="127"/>
      <c r="T4256" s="127"/>
      <c r="U4256" s="127"/>
      <c r="V4256" s="127"/>
      <c r="W4256" s="127"/>
      <c r="X4256" s="127"/>
      <c r="Y4256" s="127"/>
      <c r="Z4256" s="127"/>
      <c r="AA4256" s="134"/>
    </row>
    <row r="4257" spans="1:31" ht="13.5" thickBot="1" x14ac:dyDescent="0.25">
      <c r="A4257" s="141"/>
      <c r="B4257" s="128"/>
      <c r="C4257" s="128"/>
      <c r="D4257" s="145"/>
      <c r="E4257" s="128"/>
      <c r="F4257" s="128"/>
      <c r="G4257" s="128"/>
      <c r="H4257" s="128"/>
      <c r="I4257" s="128"/>
      <c r="J4257" s="138"/>
      <c r="K4257" s="107" t="s">
        <v>14</v>
      </c>
      <c r="L4257" s="108" t="s">
        <v>60</v>
      </c>
      <c r="M4257" s="113" t="s">
        <v>68</v>
      </c>
      <c r="N4257" s="109">
        <v>480</v>
      </c>
      <c r="O4257" s="109">
        <v>3</v>
      </c>
      <c r="P4257" s="109">
        <v>5</v>
      </c>
      <c r="Q4257" s="109">
        <v>90</v>
      </c>
      <c r="R4257" s="110"/>
      <c r="S4257" s="128"/>
      <c r="T4257" s="128"/>
      <c r="U4257" s="128"/>
      <c r="V4257" s="128"/>
      <c r="W4257" s="128"/>
      <c r="X4257" s="128"/>
      <c r="Y4257" s="128"/>
      <c r="Z4257" s="128"/>
      <c r="AA4257" s="135"/>
    </row>
    <row r="4258" spans="1:31" x14ac:dyDescent="0.2">
      <c r="A4258" s="139" t="s">
        <v>1637</v>
      </c>
      <c r="B4258" s="126" t="s">
        <v>76</v>
      </c>
      <c r="C4258" s="142">
        <v>43666</v>
      </c>
      <c r="D4258" s="143" t="s">
        <v>78</v>
      </c>
      <c r="E4258" s="126"/>
      <c r="F4258" s="126"/>
      <c r="G4258" s="126"/>
      <c r="H4258" s="126"/>
      <c r="I4258" s="126"/>
      <c r="J4258" s="136" t="s">
        <v>79</v>
      </c>
      <c r="K4258" s="100" t="s">
        <v>23</v>
      </c>
      <c r="L4258" s="93" t="s">
        <v>60</v>
      </c>
      <c r="M4258" s="111" t="s">
        <v>189</v>
      </c>
      <c r="N4258" s="101">
        <v>480</v>
      </c>
      <c r="O4258" s="101">
        <v>3</v>
      </c>
      <c r="P4258" s="101">
        <v>25</v>
      </c>
      <c r="Q4258" s="101">
        <v>100</v>
      </c>
      <c r="R4258" s="102"/>
      <c r="S4258" s="126" t="s">
        <v>72</v>
      </c>
      <c r="T4258" s="126">
        <v>3</v>
      </c>
      <c r="U4258" s="126">
        <v>25</v>
      </c>
      <c r="V4258" s="126">
        <v>40</v>
      </c>
      <c r="W4258" s="126">
        <v>30</v>
      </c>
      <c r="X4258" s="126">
        <v>5288.35</v>
      </c>
      <c r="Y4258" s="126" t="s">
        <v>75</v>
      </c>
      <c r="Z4258" s="126"/>
      <c r="AA4258" s="133" t="s">
        <v>85</v>
      </c>
      <c r="AE4258" t="str">
        <f>IF(P4258&gt;U4258,"XXXX","")</f>
        <v/>
      </c>
    </row>
    <row r="4259" spans="1:31" x14ac:dyDescent="0.2">
      <c r="A4259" s="140"/>
      <c r="B4259" s="127"/>
      <c r="C4259" s="127"/>
      <c r="D4259" s="144"/>
      <c r="E4259" s="127"/>
      <c r="F4259" s="127"/>
      <c r="G4259" s="127"/>
      <c r="H4259" s="127"/>
      <c r="I4259" s="127"/>
      <c r="J4259" s="137"/>
      <c r="K4259" s="103" t="s">
        <v>13</v>
      </c>
      <c r="L4259" s="104" t="s">
        <v>60</v>
      </c>
      <c r="M4259" s="112" t="s">
        <v>67</v>
      </c>
      <c r="N4259" s="105">
        <v>480</v>
      </c>
      <c r="O4259" s="105">
        <v>3</v>
      </c>
      <c r="P4259" s="105">
        <v>5</v>
      </c>
      <c r="Q4259" s="105">
        <v>90</v>
      </c>
      <c r="R4259" s="106">
        <v>50</v>
      </c>
      <c r="S4259" s="127"/>
      <c r="T4259" s="127"/>
      <c r="U4259" s="127"/>
      <c r="V4259" s="127"/>
      <c r="W4259" s="127"/>
      <c r="X4259" s="127"/>
      <c r="Y4259" s="127"/>
      <c r="Z4259" s="127"/>
      <c r="AA4259" s="134"/>
    </row>
    <row r="4260" spans="1:31" ht="13.5" thickBot="1" x14ac:dyDescent="0.25">
      <c r="A4260" s="141"/>
      <c r="B4260" s="128"/>
      <c r="C4260" s="128"/>
      <c r="D4260" s="145"/>
      <c r="E4260" s="128"/>
      <c r="F4260" s="128"/>
      <c r="G4260" s="128"/>
      <c r="H4260" s="128"/>
      <c r="I4260" s="128"/>
      <c r="J4260" s="138"/>
      <c r="K4260" s="107" t="s">
        <v>14</v>
      </c>
      <c r="L4260" s="108" t="s">
        <v>60</v>
      </c>
      <c r="M4260" s="113" t="s">
        <v>68</v>
      </c>
      <c r="N4260" s="109">
        <v>480</v>
      </c>
      <c r="O4260" s="109">
        <v>3</v>
      </c>
      <c r="P4260" s="109">
        <v>5</v>
      </c>
      <c r="Q4260" s="109">
        <v>90</v>
      </c>
      <c r="R4260" s="110"/>
      <c r="S4260" s="128"/>
      <c r="T4260" s="128"/>
      <c r="U4260" s="128"/>
      <c r="V4260" s="128"/>
      <c r="W4260" s="128"/>
      <c r="X4260" s="128"/>
      <c r="Y4260" s="128"/>
      <c r="Z4260" s="128"/>
      <c r="AA4260" s="135"/>
    </row>
    <row r="4261" spans="1:31" x14ac:dyDescent="0.2">
      <c r="A4261" s="139" t="s">
        <v>1638</v>
      </c>
      <c r="B4261" s="126" t="s">
        <v>76</v>
      </c>
      <c r="C4261" s="142">
        <v>43666</v>
      </c>
      <c r="D4261" s="143" t="s">
        <v>78</v>
      </c>
      <c r="E4261" s="126"/>
      <c r="F4261" s="126"/>
      <c r="G4261" s="126"/>
      <c r="H4261" s="126"/>
      <c r="I4261" s="126"/>
      <c r="J4261" s="136" t="s">
        <v>79</v>
      </c>
      <c r="K4261" s="100" t="s">
        <v>23</v>
      </c>
      <c r="L4261" s="93" t="s">
        <v>60</v>
      </c>
      <c r="M4261" s="111" t="s">
        <v>189</v>
      </c>
      <c r="N4261" s="101">
        <v>480</v>
      </c>
      <c r="O4261" s="101">
        <v>3</v>
      </c>
      <c r="P4261" s="101">
        <v>25</v>
      </c>
      <c r="Q4261" s="101">
        <v>110</v>
      </c>
      <c r="R4261" s="102"/>
      <c r="S4261" s="126" t="s">
        <v>72</v>
      </c>
      <c r="T4261" s="126">
        <v>3</v>
      </c>
      <c r="U4261" s="126">
        <v>25</v>
      </c>
      <c r="V4261" s="126">
        <v>40</v>
      </c>
      <c r="W4261" s="126">
        <v>30</v>
      </c>
      <c r="X4261" s="126">
        <v>5288.35</v>
      </c>
      <c r="Y4261" s="126" t="s">
        <v>75</v>
      </c>
      <c r="Z4261" s="126"/>
      <c r="AA4261" s="133" t="s">
        <v>85</v>
      </c>
      <c r="AE4261" t="str">
        <f>IF(P4261&gt;U4261,"XXXX","")</f>
        <v/>
      </c>
    </row>
    <row r="4262" spans="1:31" x14ac:dyDescent="0.2">
      <c r="A4262" s="140"/>
      <c r="B4262" s="127"/>
      <c r="C4262" s="127"/>
      <c r="D4262" s="144"/>
      <c r="E4262" s="127"/>
      <c r="F4262" s="127"/>
      <c r="G4262" s="127"/>
      <c r="H4262" s="127"/>
      <c r="I4262" s="127"/>
      <c r="J4262" s="137"/>
      <c r="K4262" s="103" t="s">
        <v>13</v>
      </c>
      <c r="L4262" s="104" t="s">
        <v>60</v>
      </c>
      <c r="M4262" s="112" t="s">
        <v>67</v>
      </c>
      <c r="N4262" s="105">
        <v>480</v>
      </c>
      <c r="O4262" s="105">
        <v>3</v>
      </c>
      <c r="P4262" s="105">
        <v>5</v>
      </c>
      <c r="Q4262" s="105">
        <v>90</v>
      </c>
      <c r="R4262" s="106">
        <v>50</v>
      </c>
      <c r="S4262" s="127"/>
      <c r="T4262" s="127"/>
      <c r="U4262" s="127"/>
      <c r="V4262" s="127"/>
      <c r="W4262" s="127"/>
      <c r="X4262" s="127"/>
      <c r="Y4262" s="127"/>
      <c r="Z4262" s="127"/>
      <c r="AA4262" s="134"/>
    </row>
    <row r="4263" spans="1:31" ht="13.5" thickBot="1" x14ac:dyDescent="0.25">
      <c r="A4263" s="141"/>
      <c r="B4263" s="128"/>
      <c r="C4263" s="128"/>
      <c r="D4263" s="145"/>
      <c r="E4263" s="128"/>
      <c r="F4263" s="128"/>
      <c r="G4263" s="128"/>
      <c r="H4263" s="128"/>
      <c r="I4263" s="128"/>
      <c r="J4263" s="138"/>
      <c r="K4263" s="107" t="s">
        <v>14</v>
      </c>
      <c r="L4263" s="108" t="s">
        <v>60</v>
      </c>
      <c r="M4263" s="113" t="s">
        <v>68</v>
      </c>
      <c r="N4263" s="109">
        <v>480</v>
      </c>
      <c r="O4263" s="109">
        <v>3</v>
      </c>
      <c r="P4263" s="109">
        <v>5</v>
      </c>
      <c r="Q4263" s="109">
        <v>90</v>
      </c>
      <c r="R4263" s="110"/>
      <c r="S4263" s="128"/>
      <c r="T4263" s="128"/>
      <c r="U4263" s="128"/>
      <c r="V4263" s="128"/>
      <c r="W4263" s="128"/>
      <c r="X4263" s="128"/>
      <c r="Y4263" s="128"/>
      <c r="Z4263" s="128"/>
      <c r="AA4263" s="135"/>
    </row>
    <row r="4264" spans="1:31" x14ac:dyDescent="0.2">
      <c r="A4264" s="139" t="s">
        <v>1639</v>
      </c>
      <c r="B4264" s="126" t="s">
        <v>76</v>
      </c>
      <c r="C4264" s="142">
        <v>43666</v>
      </c>
      <c r="D4264" s="143" t="s">
        <v>78</v>
      </c>
      <c r="E4264" s="126"/>
      <c r="F4264" s="126"/>
      <c r="G4264" s="126"/>
      <c r="H4264" s="126"/>
      <c r="I4264" s="126"/>
      <c r="J4264" s="136" t="s">
        <v>79</v>
      </c>
      <c r="K4264" s="100" t="s">
        <v>23</v>
      </c>
      <c r="L4264" s="93" t="s">
        <v>60</v>
      </c>
      <c r="M4264" s="111" t="s">
        <v>189</v>
      </c>
      <c r="N4264" s="101">
        <v>480</v>
      </c>
      <c r="O4264" s="101">
        <v>3</v>
      </c>
      <c r="P4264" s="101">
        <v>25</v>
      </c>
      <c r="Q4264" s="101">
        <v>125</v>
      </c>
      <c r="R4264" s="102"/>
      <c r="S4264" s="126" t="s">
        <v>72</v>
      </c>
      <c r="T4264" s="126">
        <v>3</v>
      </c>
      <c r="U4264" s="126">
        <v>25</v>
      </c>
      <c r="V4264" s="126">
        <v>40</v>
      </c>
      <c r="W4264" s="126">
        <v>30</v>
      </c>
      <c r="X4264" s="126">
        <v>5288.35</v>
      </c>
      <c r="Y4264" s="126" t="s">
        <v>75</v>
      </c>
      <c r="Z4264" s="126"/>
      <c r="AA4264" s="133" t="s">
        <v>85</v>
      </c>
      <c r="AE4264" t="str">
        <f>IF(P4264&gt;U4264,"XXXX","")</f>
        <v/>
      </c>
    </row>
    <row r="4265" spans="1:31" x14ac:dyDescent="0.2">
      <c r="A4265" s="140"/>
      <c r="B4265" s="127"/>
      <c r="C4265" s="127"/>
      <c r="D4265" s="144"/>
      <c r="E4265" s="127"/>
      <c r="F4265" s="127"/>
      <c r="G4265" s="127"/>
      <c r="H4265" s="127"/>
      <c r="I4265" s="127"/>
      <c r="J4265" s="137"/>
      <c r="K4265" s="103" t="s">
        <v>13</v>
      </c>
      <c r="L4265" s="104" t="s">
        <v>60</v>
      </c>
      <c r="M4265" s="112" t="s">
        <v>67</v>
      </c>
      <c r="N4265" s="105">
        <v>480</v>
      </c>
      <c r="O4265" s="105">
        <v>3</v>
      </c>
      <c r="P4265" s="105">
        <v>5</v>
      </c>
      <c r="Q4265" s="105">
        <v>90</v>
      </c>
      <c r="R4265" s="106">
        <v>50</v>
      </c>
      <c r="S4265" s="127"/>
      <c r="T4265" s="127"/>
      <c r="U4265" s="127"/>
      <c r="V4265" s="127"/>
      <c r="W4265" s="127"/>
      <c r="X4265" s="127"/>
      <c r="Y4265" s="127"/>
      <c r="Z4265" s="127"/>
      <c r="AA4265" s="134"/>
    </row>
    <row r="4266" spans="1:31" ht="13.5" thickBot="1" x14ac:dyDescent="0.25">
      <c r="A4266" s="141"/>
      <c r="B4266" s="128"/>
      <c r="C4266" s="128"/>
      <c r="D4266" s="145"/>
      <c r="E4266" s="128"/>
      <c r="F4266" s="128"/>
      <c r="G4266" s="128"/>
      <c r="H4266" s="128"/>
      <c r="I4266" s="128"/>
      <c r="J4266" s="138"/>
      <c r="K4266" s="107" t="s">
        <v>14</v>
      </c>
      <c r="L4266" s="108" t="s">
        <v>60</v>
      </c>
      <c r="M4266" s="113" t="s">
        <v>68</v>
      </c>
      <c r="N4266" s="109">
        <v>480</v>
      </c>
      <c r="O4266" s="109">
        <v>3</v>
      </c>
      <c r="P4266" s="109">
        <v>5</v>
      </c>
      <c r="Q4266" s="109">
        <v>90</v>
      </c>
      <c r="R4266" s="110"/>
      <c r="S4266" s="128"/>
      <c r="T4266" s="128"/>
      <c r="U4266" s="128"/>
      <c r="V4266" s="128"/>
      <c r="W4266" s="128"/>
      <c r="X4266" s="128"/>
      <c r="Y4266" s="128"/>
      <c r="Z4266" s="128"/>
      <c r="AA4266" s="135"/>
    </row>
    <row r="4267" spans="1:31" x14ac:dyDescent="0.2">
      <c r="A4267" s="139" t="s">
        <v>1640</v>
      </c>
      <c r="B4267" s="126" t="s">
        <v>76</v>
      </c>
      <c r="C4267" s="142">
        <v>43666</v>
      </c>
      <c r="D4267" s="143" t="s">
        <v>78</v>
      </c>
      <c r="E4267" s="126"/>
      <c r="F4267" s="126"/>
      <c r="G4267" s="126"/>
      <c r="H4267" s="126"/>
      <c r="I4267" s="126"/>
      <c r="J4267" s="136" t="s">
        <v>79</v>
      </c>
      <c r="K4267" s="100" t="s">
        <v>23</v>
      </c>
      <c r="L4267" s="93" t="s">
        <v>60</v>
      </c>
      <c r="M4267" s="111" t="s">
        <v>189</v>
      </c>
      <c r="N4267" s="101">
        <v>480</v>
      </c>
      <c r="O4267" s="101">
        <v>3</v>
      </c>
      <c r="P4267" s="101">
        <v>25</v>
      </c>
      <c r="Q4267" s="101">
        <v>70</v>
      </c>
      <c r="R4267" s="102"/>
      <c r="S4267" s="126" t="s">
        <v>72</v>
      </c>
      <c r="T4267" s="126">
        <v>3</v>
      </c>
      <c r="U4267" s="126">
        <v>25</v>
      </c>
      <c r="V4267" s="126">
        <v>52</v>
      </c>
      <c r="W4267" s="126">
        <v>40</v>
      </c>
      <c r="X4267" s="126">
        <v>5288.35</v>
      </c>
      <c r="Y4267" s="126" t="s">
        <v>75</v>
      </c>
      <c r="Z4267" s="126"/>
      <c r="AA4267" s="133" t="s">
        <v>85</v>
      </c>
      <c r="AE4267" t="str">
        <f>IF(P4267&gt;U4267,"XXXX","")</f>
        <v/>
      </c>
    </row>
    <row r="4268" spans="1:31" x14ac:dyDescent="0.2">
      <c r="A4268" s="140"/>
      <c r="B4268" s="127"/>
      <c r="C4268" s="127"/>
      <c r="D4268" s="144"/>
      <c r="E4268" s="127"/>
      <c r="F4268" s="127"/>
      <c r="G4268" s="127"/>
      <c r="H4268" s="127"/>
      <c r="I4268" s="127"/>
      <c r="J4268" s="137"/>
      <c r="K4268" s="103" t="s">
        <v>13</v>
      </c>
      <c r="L4268" s="104" t="s">
        <v>60</v>
      </c>
      <c r="M4268" s="112" t="s">
        <v>67</v>
      </c>
      <c r="N4268" s="105">
        <v>480</v>
      </c>
      <c r="O4268" s="105">
        <v>3</v>
      </c>
      <c r="P4268" s="105">
        <v>5</v>
      </c>
      <c r="Q4268" s="105">
        <v>90</v>
      </c>
      <c r="R4268" s="106">
        <v>50</v>
      </c>
      <c r="S4268" s="127"/>
      <c r="T4268" s="127"/>
      <c r="U4268" s="127"/>
      <c r="V4268" s="127"/>
      <c r="W4268" s="127"/>
      <c r="X4268" s="127"/>
      <c r="Y4268" s="127"/>
      <c r="Z4268" s="127"/>
      <c r="AA4268" s="134"/>
    </row>
    <row r="4269" spans="1:31" ht="13.5" thickBot="1" x14ac:dyDescent="0.25">
      <c r="A4269" s="141"/>
      <c r="B4269" s="128"/>
      <c r="C4269" s="128"/>
      <c r="D4269" s="145"/>
      <c r="E4269" s="128"/>
      <c r="F4269" s="128"/>
      <c r="G4269" s="128"/>
      <c r="H4269" s="128"/>
      <c r="I4269" s="128"/>
      <c r="J4269" s="138"/>
      <c r="K4269" s="107" t="s">
        <v>14</v>
      </c>
      <c r="L4269" s="108" t="s">
        <v>60</v>
      </c>
      <c r="M4269" s="113" t="s">
        <v>68</v>
      </c>
      <c r="N4269" s="109">
        <v>480</v>
      </c>
      <c r="O4269" s="109">
        <v>3</v>
      </c>
      <c r="P4269" s="109">
        <v>5</v>
      </c>
      <c r="Q4269" s="109">
        <v>90</v>
      </c>
      <c r="R4269" s="110"/>
      <c r="S4269" s="128"/>
      <c r="T4269" s="128"/>
      <c r="U4269" s="128"/>
      <c r="V4269" s="128"/>
      <c r="W4269" s="128"/>
      <c r="X4269" s="128"/>
      <c r="Y4269" s="128"/>
      <c r="Z4269" s="128"/>
      <c r="AA4269" s="135"/>
    </row>
    <row r="4270" spans="1:31" x14ac:dyDescent="0.2">
      <c r="A4270" s="139" t="s">
        <v>1641</v>
      </c>
      <c r="B4270" s="126" t="s">
        <v>76</v>
      </c>
      <c r="C4270" s="142">
        <v>43666</v>
      </c>
      <c r="D4270" s="143" t="s">
        <v>78</v>
      </c>
      <c r="E4270" s="126"/>
      <c r="F4270" s="126"/>
      <c r="G4270" s="126"/>
      <c r="H4270" s="126"/>
      <c r="I4270" s="126"/>
      <c r="J4270" s="136" t="s">
        <v>79</v>
      </c>
      <c r="K4270" s="100" t="s">
        <v>23</v>
      </c>
      <c r="L4270" s="93" t="s">
        <v>60</v>
      </c>
      <c r="M4270" s="111" t="s">
        <v>189</v>
      </c>
      <c r="N4270" s="101">
        <v>480</v>
      </c>
      <c r="O4270" s="101">
        <v>3</v>
      </c>
      <c r="P4270" s="101">
        <v>25</v>
      </c>
      <c r="Q4270" s="101">
        <v>80</v>
      </c>
      <c r="R4270" s="102"/>
      <c r="S4270" s="126" t="s">
        <v>72</v>
      </c>
      <c r="T4270" s="126">
        <v>3</v>
      </c>
      <c r="U4270" s="126">
        <v>25</v>
      </c>
      <c r="V4270" s="126">
        <v>52</v>
      </c>
      <c r="W4270" s="126">
        <v>40</v>
      </c>
      <c r="X4270" s="126">
        <v>5288.35</v>
      </c>
      <c r="Y4270" s="126" t="s">
        <v>75</v>
      </c>
      <c r="Z4270" s="126"/>
      <c r="AA4270" s="133" t="s">
        <v>85</v>
      </c>
      <c r="AE4270" t="str">
        <f>IF(P4270&gt;U4270,"XXXX","")</f>
        <v/>
      </c>
    </row>
    <row r="4271" spans="1:31" x14ac:dyDescent="0.2">
      <c r="A4271" s="140"/>
      <c r="B4271" s="127"/>
      <c r="C4271" s="127"/>
      <c r="D4271" s="144"/>
      <c r="E4271" s="127"/>
      <c r="F4271" s="127"/>
      <c r="G4271" s="127"/>
      <c r="H4271" s="127"/>
      <c r="I4271" s="127"/>
      <c r="J4271" s="137"/>
      <c r="K4271" s="103" t="s">
        <v>13</v>
      </c>
      <c r="L4271" s="104" t="s">
        <v>60</v>
      </c>
      <c r="M4271" s="112" t="s">
        <v>67</v>
      </c>
      <c r="N4271" s="105">
        <v>480</v>
      </c>
      <c r="O4271" s="105">
        <v>3</v>
      </c>
      <c r="P4271" s="105">
        <v>5</v>
      </c>
      <c r="Q4271" s="105">
        <v>90</v>
      </c>
      <c r="R4271" s="106">
        <v>50</v>
      </c>
      <c r="S4271" s="127"/>
      <c r="T4271" s="127"/>
      <c r="U4271" s="127"/>
      <c r="V4271" s="127"/>
      <c r="W4271" s="127"/>
      <c r="X4271" s="127"/>
      <c r="Y4271" s="127"/>
      <c r="Z4271" s="127"/>
      <c r="AA4271" s="134"/>
    </row>
    <row r="4272" spans="1:31" ht="13.5" thickBot="1" x14ac:dyDescent="0.25">
      <c r="A4272" s="141"/>
      <c r="B4272" s="128"/>
      <c r="C4272" s="128"/>
      <c r="D4272" s="145"/>
      <c r="E4272" s="128"/>
      <c r="F4272" s="128"/>
      <c r="G4272" s="128"/>
      <c r="H4272" s="128"/>
      <c r="I4272" s="128"/>
      <c r="J4272" s="138"/>
      <c r="K4272" s="107" t="s">
        <v>14</v>
      </c>
      <c r="L4272" s="108" t="s">
        <v>60</v>
      </c>
      <c r="M4272" s="113" t="s">
        <v>68</v>
      </c>
      <c r="N4272" s="109">
        <v>480</v>
      </c>
      <c r="O4272" s="109">
        <v>3</v>
      </c>
      <c r="P4272" s="109">
        <v>5</v>
      </c>
      <c r="Q4272" s="109">
        <v>90</v>
      </c>
      <c r="R4272" s="110"/>
      <c r="S4272" s="128"/>
      <c r="T4272" s="128"/>
      <c r="U4272" s="128"/>
      <c r="V4272" s="128"/>
      <c r="W4272" s="128"/>
      <c r="X4272" s="128"/>
      <c r="Y4272" s="128"/>
      <c r="Z4272" s="128"/>
      <c r="AA4272" s="135"/>
    </row>
    <row r="4273" spans="1:31" x14ac:dyDescent="0.2">
      <c r="A4273" s="139" t="s">
        <v>1642</v>
      </c>
      <c r="B4273" s="126" t="s">
        <v>76</v>
      </c>
      <c r="C4273" s="142">
        <v>43666</v>
      </c>
      <c r="D4273" s="143" t="s">
        <v>78</v>
      </c>
      <c r="E4273" s="126"/>
      <c r="F4273" s="126"/>
      <c r="G4273" s="126"/>
      <c r="H4273" s="126"/>
      <c r="I4273" s="126"/>
      <c r="J4273" s="136" t="s">
        <v>79</v>
      </c>
      <c r="K4273" s="100" t="s">
        <v>23</v>
      </c>
      <c r="L4273" s="93" t="s">
        <v>60</v>
      </c>
      <c r="M4273" s="111" t="s">
        <v>189</v>
      </c>
      <c r="N4273" s="101">
        <v>480</v>
      </c>
      <c r="O4273" s="101">
        <v>3</v>
      </c>
      <c r="P4273" s="101">
        <v>25</v>
      </c>
      <c r="Q4273" s="101">
        <v>90</v>
      </c>
      <c r="R4273" s="102"/>
      <c r="S4273" s="126" t="s">
        <v>72</v>
      </c>
      <c r="T4273" s="126">
        <v>3</v>
      </c>
      <c r="U4273" s="126">
        <v>25</v>
      </c>
      <c r="V4273" s="126">
        <v>52</v>
      </c>
      <c r="W4273" s="126">
        <v>40</v>
      </c>
      <c r="X4273" s="126">
        <v>5288.35</v>
      </c>
      <c r="Y4273" s="126" t="s">
        <v>75</v>
      </c>
      <c r="Z4273" s="126"/>
      <c r="AA4273" s="133" t="s">
        <v>85</v>
      </c>
      <c r="AE4273" t="str">
        <f>IF(P4273&gt;U4273,"XXXX","")</f>
        <v/>
      </c>
    </row>
    <row r="4274" spans="1:31" x14ac:dyDescent="0.2">
      <c r="A4274" s="140"/>
      <c r="B4274" s="127"/>
      <c r="C4274" s="127"/>
      <c r="D4274" s="144"/>
      <c r="E4274" s="127"/>
      <c r="F4274" s="127"/>
      <c r="G4274" s="127"/>
      <c r="H4274" s="127"/>
      <c r="I4274" s="127"/>
      <c r="J4274" s="137"/>
      <c r="K4274" s="103" t="s">
        <v>13</v>
      </c>
      <c r="L4274" s="104" t="s">
        <v>60</v>
      </c>
      <c r="M4274" s="112" t="s">
        <v>67</v>
      </c>
      <c r="N4274" s="105">
        <v>480</v>
      </c>
      <c r="O4274" s="105">
        <v>3</v>
      </c>
      <c r="P4274" s="105">
        <v>5</v>
      </c>
      <c r="Q4274" s="105">
        <v>90</v>
      </c>
      <c r="R4274" s="106">
        <v>50</v>
      </c>
      <c r="S4274" s="127"/>
      <c r="T4274" s="127"/>
      <c r="U4274" s="127"/>
      <c r="V4274" s="127"/>
      <c r="W4274" s="127"/>
      <c r="X4274" s="127"/>
      <c r="Y4274" s="127"/>
      <c r="Z4274" s="127"/>
      <c r="AA4274" s="134"/>
    </row>
    <row r="4275" spans="1:31" ht="13.5" thickBot="1" x14ac:dyDescent="0.25">
      <c r="A4275" s="141"/>
      <c r="B4275" s="128"/>
      <c r="C4275" s="128"/>
      <c r="D4275" s="145"/>
      <c r="E4275" s="128"/>
      <c r="F4275" s="128"/>
      <c r="G4275" s="128"/>
      <c r="H4275" s="128"/>
      <c r="I4275" s="128"/>
      <c r="J4275" s="138"/>
      <c r="K4275" s="107" t="s">
        <v>14</v>
      </c>
      <c r="L4275" s="108" t="s">
        <v>60</v>
      </c>
      <c r="M4275" s="113" t="s">
        <v>68</v>
      </c>
      <c r="N4275" s="109">
        <v>480</v>
      </c>
      <c r="O4275" s="109">
        <v>3</v>
      </c>
      <c r="P4275" s="109">
        <v>5</v>
      </c>
      <c r="Q4275" s="109">
        <v>90</v>
      </c>
      <c r="R4275" s="110"/>
      <c r="S4275" s="128"/>
      <c r="T4275" s="128"/>
      <c r="U4275" s="128"/>
      <c r="V4275" s="128"/>
      <c r="W4275" s="128"/>
      <c r="X4275" s="128"/>
      <c r="Y4275" s="128"/>
      <c r="Z4275" s="128"/>
      <c r="AA4275" s="135"/>
    </row>
    <row r="4276" spans="1:31" x14ac:dyDescent="0.2">
      <c r="A4276" s="139" t="s">
        <v>1643</v>
      </c>
      <c r="B4276" s="126" t="s">
        <v>76</v>
      </c>
      <c r="C4276" s="142">
        <v>43666</v>
      </c>
      <c r="D4276" s="143" t="s">
        <v>78</v>
      </c>
      <c r="E4276" s="126"/>
      <c r="F4276" s="126"/>
      <c r="G4276" s="126"/>
      <c r="H4276" s="126"/>
      <c r="I4276" s="126"/>
      <c r="J4276" s="136" t="s">
        <v>79</v>
      </c>
      <c r="K4276" s="100" t="s">
        <v>23</v>
      </c>
      <c r="L4276" s="93" t="s">
        <v>60</v>
      </c>
      <c r="M4276" s="111" t="s">
        <v>189</v>
      </c>
      <c r="N4276" s="101">
        <v>480</v>
      </c>
      <c r="O4276" s="101">
        <v>3</v>
      </c>
      <c r="P4276" s="101">
        <v>25</v>
      </c>
      <c r="Q4276" s="101">
        <v>100</v>
      </c>
      <c r="R4276" s="102"/>
      <c r="S4276" s="126" t="s">
        <v>72</v>
      </c>
      <c r="T4276" s="126">
        <v>3</v>
      </c>
      <c r="U4276" s="126">
        <v>25</v>
      </c>
      <c r="V4276" s="126">
        <v>52</v>
      </c>
      <c r="W4276" s="126">
        <v>40</v>
      </c>
      <c r="X4276" s="126">
        <v>5288.35</v>
      </c>
      <c r="Y4276" s="126" t="s">
        <v>75</v>
      </c>
      <c r="Z4276" s="126"/>
      <c r="AA4276" s="133" t="s">
        <v>85</v>
      </c>
      <c r="AE4276" t="str">
        <f>IF(P4276&gt;U4276,"XXXX","")</f>
        <v/>
      </c>
    </row>
    <row r="4277" spans="1:31" x14ac:dyDescent="0.2">
      <c r="A4277" s="140"/>
      <c r="B4277" s="127"/>
      <c r="C4277" s="127"/>
      <c r="D4277" s="144"/>
      <c r="E4277" s="127"/>
      <c r="F4277" s="127"/>
      <c r="G4277" s="127"/>
      <c r="H4277" s="127"/>
      <c r="I4277" s="127"/>
      <c r="J4277" s="137"/>
      <c r="K4277" s="103" t="s">
        <v>13</v>
      </c>
      <c r="L4277" s="104" t="s">
        <v>60</v>
      </c>
      <c r="M4277" s="112" t="s">
        <v>67</v>
      </c>
      <c r="N4277" s="105">
        <v>480</v>
      </c>
      <c r="O4277" s="105">
        <v>3</v>
      </c>
      <c r="P4277" s="105">
        <v>5</v>
      </c>
      <c r="Q4277" s="105">
        <v>90</v>
      </c>
      <c r="R4277" s="106">
        <v>50</v>
      </c>
      <c r="S4277" s="127"/>
      <c r="T4277" s="127"/>
      <c r="U4277" s="127"/>
      <c r="V4277" s="127"/>
      <c r="W4277" s="127"/>
      <c r="X4277" s="127"/>
      <c r="Y4277" s="127"/>
      <c r="Z4277" s="127"/>
      <c r="AA4277" s="134"/>
    </row>
    <row r="4278" spans="1:31" ht="13.5" thickBot="1" x14ac:dyDescent="0.25">
      <c r="A4278" s="141"/>
      <c r="B4278" s="128"/>
      <c r="C4278" s="128"/>
      <c r="D4278" s="145"/>
      <c r="E4278" s="128"/>
      <c r="F4278" s="128"/>
      <c r="G4278" s="128"/>
      <c r="H4278" s="128"/>
      <c r="I4278" s="128"/>
      <c r="J4278" s="138"/>
      <c r="K4278" s="107" t="s">
        <v>14</v>
      </c>
      <c r="L4278" s="108" t="s">
        <v>60</v>
      </c>
      <c r="M4278" s="113" t="s">
        <v>68</v>
      </c>
      <c r="N4278" s="109">
        <v>480</v>
      </c>
      <c r="O4278" s="109">
        <v>3</v>
      </c>
      <c r="P4278" s="109">
        <v>5</v>
      </c>
      <c r="Q4278" s="109">
        <v>90</v>
      </c>
      <c r="R4278" s="110"/>
      <c r="S4278" s="128"/>
      <c r="T4278" s="128"/>
      <c r="U4278" s="128"/>
      <c r="V4278" s="128"/>
      <c r="W4278" s="128"/>
      <c r="X4278" s="128"/>
      <c r="Y4278" s="128"/>
      <c r="Z4278" s="128"/>
      <c r="AA4278" s="135"/>
    </row>
    <row r="4279" spans="1:31" x14ac:dyDescent="0.2">
      <c r="A4279" s="139" t="s">
        <v>1644</v>
      </c>
      <c r="B4279" s="126" t="s">
        <v>76</v>
      </c>
      <c r="C4279" s="142">
        <v>43666</v>
      </c>
      <c r="D4279" s="143" t="s">
        <v>78</v>
      </c>
      <c r="E4279" s="126"/>
      <c r="F4279" s="126"/>
      <c r="G4279" s="126"/>
      <c r="H4279" s="126"/>
      <c r="I4279" s="126"/>
      <c r="J4279" s="136" t="s">
        <v>79</v>
      </c>
      <c r="K4279" s="100" t="s">
        <v>23</v>
      </c>
      <c r="L4279" s="93" t="s">
        <v>60</v>
      </c>
      <c r="M4279" s="111" t="s">
        <v>189</v>
      </c>
      <c r="N4279" s="101">
        <v>480</v>
      </c>
      <c r="O4279" s="101">
        <v>3</v>
      </c>
      <c r="P4279" s="101">
        <v>25</v>
      </c>
      <c r="Q4279" s="101">
        <v>110</v>
      </c>
      <c r="R4279" s="102"/>
      <c r="S4279" s="126" t="s">
        <v>72</v>
      </c>
      <c r="T4279" s="126">
        <v>3</v>
      </c>
      <c r="U4279" s="126">
        <v>25</v>
      </c>
      <c r="V4279" s="126">
        <v>52</v>
      </c>
      <c r="W4279" s="126">
        <v>40</v>
      </c>
      <c r="X4279" s="126">
        <v>5288.35</v>
      </c>
      <c r="Y4279" s="126" t="s">
        <v>75</v>
      </c>
      <c r="Z4279" s="126"/>
      <c r="AA4279" s="133" t="s">
        <v>85</v>
      </c>
      <c r="AE4279" t="str">
        <f>IF(P4279&gt;U4279,"XXXX","")</f>
        <v/>
      </c>
    </row>
    <row r="4280" spans="1:31" x14ac:dyDescent="0.2">
      <c r="A4280" s="140"/>
      <c r="B4280" s="127"/>
      <c r="C4280" s="127"/>
      <c r="D4280" s="144"/>
      <c r="E4280" s="127"/>
      <c r="F4280" s="127"/>
      <c r="G4280" s="127"/>
      <c r="H4280" s="127"/>
      <c r="I4280" s="127"/>
      <c r="J4280" s="137"/>
      <c r="K4280" s="103" t="s">
        <v>13</v>
      </c>
      <c r="L4280" s="104" t="s">
        <v>60</v>
      </c>
      <c r="M4280" s="112" t="s">
        <v>67</v>
      </c>
      <c r="N4280" s="105">
        <v>480</v>
      </c>
      <c r="O4280" s="105">
        <v>3</v>
      </c>
      <c r="P4280" s="105">
        <v>5</v>
      </c>
      <c r="Q4280" s="105">
        <v>90</v>
      </c>
      <c r="R4280" s="106">
        <v>50</v>
      </c>
      <c r="S4280" s="127"/>
      <c r="T4280" s="127"/>
      <c r="U4280" s="127"/>
      <c r="V4280" s="127"/>
      <c r="W4280" s="127"/>
      <c r="X4280" s="127"/>
      <c r="Y4280" s="127"/>
      <c r="Z4280" s="127"/>
      <c r="AA4280" s="134"/>
    </row>
    <row r="4281" spans="1:31" ht="13.5" thickBot="1" x14ac:dyDescent="0.25">
      <c r="A4281" s="141"/>
      <c r="B4281" s="128"/>
      <c r="C4281" s="128"/>
      <c r="D4281" s="145"/>
      <c r="E4281" s="128"/>
      <c r="F4281" s="128"/>
      <c r="G4281" s="128"/>
      <c r="H4281" s="128"/>
      <c r="I4281" s="128"/>
      <c r="J4281" s="138"/>
      <c r="K4281" s="107" t="s">
        <v>14</v>
      </c>
      <c r="L4281" s="108" t="s">
        <v>60</v>
      </c>
      <c r="M4281" s="113" t="s">
        <v>68</v>
      </c>
      <c r="N4281" s="109">
        <v>480</v>
      </c>
      <c r="O4281" s="109">
        <v>3</v>
      </c>
      <c r="P4281" s="109">
        <v>5</v>
      </c>
      <c r="Q4281" s="109">
        <v>90</v>
      </c>
      <c r="R4281" s="110"/>
      <c r="S4281" s="128"/>
      <c r="T4281" s="128"/>
      <c r="U4281" s="128"/>
      <c r="V4281" s="128"/>
      <c r="W4281" s="128"/>
      <c r="X4281" s="128"/>
      <c r="Y4281" s="128"/>
      <c r="Z4281" s="128"/>
      <c r="AA4281" s="135"/>
    </row>
    <row r="4282" spans="1:31" x14ac:dyDescent="0.2">
      <c r="A4282" s="139" t="s">
        <v>1645</v>
      </c>
      <c r="B4282" s="126" t="s">
        <v>76</v>
      </c>
      <c r="C4282" s="142">
        <v>43666</v>
      </c>
      <c r="D4282" s="143" t="s">
        <v>78</v>
      </c>
      <c r="E4282" s="126"/>
      <c r="F4282" s="126"/>
      <c r="G4282" s="126"/>
      <c r="H4282" s="126"/>
      <c r="I4282" s="126"/>
      <c r="J4282" s="136" t="s">
        <v>79</v>
      </c>
      <c r="K4282" s="100" t="s">
        <v>23</v>
      </c>
      <c r="L4282" s="93" t="s">
        <v>60</v>
      </c>
      <c r="M4282" s="111" t="s">
        <v>189</v>
      </c>
      <c r="N4282" s="101">
        <v>480</v>
      </c>
      <c r="O4282" s="101">
        <v>3</v>
      </c>
      <c r="P4282" s="101">
        <v>25</v>
      </c>
      <c r="Q4282" s="101">
        <v>125</v>
      </c>
      <c r="R4282" s="102"/>
      <c r="S4282" s="126" t="s">
        <v>72</v>
      </c>
      <c r="T4282" s="126">
        <v>3</v>
      </c>
      <c r="U4282" s="126">
        <v>25</v>
      </c>
      <c r="V4282" s="126">
        <v>52</v>
      </c>
      <c r="W4282" s="126">
        <v>40</v>
      </c>
      <c r="X4282" s="126">
        <v>5288.35</v>
      </c>
      <c r="Y4282" s="126" t="s">
        <v>75</v>
      </c>
      <c r="Z4282" s="126"/>
      <c r="AA4282" s="133" t="s">
        <v>85</v>
      </c>
      <c r="AE4282" t="str">
        <f>IF(P4282&gt;U4282,"XXXX","")</f>
        <v/>
      </c>
    </row>
    <row r="4283" spans="1:31" x14ac:dyDescent="0.2">
      <c r="A4283" s="140"/>
      <c r="B4283" s="127"/>
      <c r="C4283" s="127"/>
      <c r="D4283" s="144"/>
      <c r="E4283" s="127"/>
      <c r="F4283" s="127"/>
      <c r="G4283" s="127"/>
      <c r="H4283" s="127"/>
      <c r="I4283" s="127"/>
      <c r="J4283" s="137"/>
      <c r="K4283" s="103" t="s">
        <v>13</v>
      </c>
      <c r="L4283" s="104" t="s">
        <v>60</v>
      </c>
      <c r="M4283" s="112" t="s">
        <v>67</v>
      </c>
      <c r="N4283" s="105">
        <v>480</v>
      </c>
      <c r="O4283" s="105">
        <v>3</v>
      </c>
      <c r="P4283" s="105">
        <v>5</v>
      </c>
      <c r="Q4283" s="105">
        <v>90</v>
      </c>
      <c r="R4283" s="106">
        <v>50</v>
      </c>
      <c r="S4283" s="127"/>
      <c r="T4283" s="127"/>
      <c r="U4283" s="127"/>
      <c r="V4283" s="127"/>
      <c r="W4283" s="127"/>
      <c r="X4283" s="127"/>
      <c r="Y4283" s="127"/>
      <c r="Z4283" s="127"/>
      <c r="AA4283" s="134"/>
    </row>
    <row r="4284" spans="1:31" ht="13.5" thickBot="1" x14ac:dyDescent="0.25">
      <c r="A4284" s="141"/>
      <c r="B4284" s="128"/>
      <c r="C4284" s="128"/>
      <c r="D4284" s="145"/>
      <c r="E4284" s="128"/>
      <c r="F4284" s="128"/>
      <c r="G4284" s="128"/>
      <c r="H4284" s="128"/>
      <c r="I4284" s="128"/>
      <c r="J4284" s="138"/>
      <c r="K4284" s="107" t="s">
        <v>14</v>
      </c>
      <c r="L4284" s="108" t="s">
        <v>60</v>
      </c>
      <c r="M4284" s="113" t="s">
        <v>68</v>
      </c>
      <c r="N4284" s="109">
        <v>480</v>
      </c>
      <c r="O4284" s="109">
        <v>3</v>
      </c>
      <c r="P4284" s="109">
        <v>5</v>
      </c>
      <c r="Q4284" s="109">
        <v>90</v>
      </c>
      <c r="R4284" s="110"/>
      <c r="S4284" s="128"/>
      <c r="T4284" s="128"/>
      <c r="U4284" s="128"/>
      <c r="V4284" s="128"/>
      <c r="W4284" s="128"/>
      <c r="X4284" s="128"/>
      <c r="Y4284" s="128"/>
      <c r="Z4284" s="128"/>
      <c r="AA4284" s="135"/>
    </row>
    <row r="4285" spans="1:31" x14ac:dyDescent="0.2">
      <c r="A4285" s="139" t="s">
        <v>1646</v>
      </c>
      <c r="B4285" s="126" t="s">
        <v>76</v>
      </c>
      <c r="C4285" s="142">
        <v>43666</v>
      </c>
      <c r="D4285" s="143" t="s">
        <v>78</v>
      </c>
      <c r="E4285" s="126"/>
      <c r="F4285" s="126"/>
      <c r="G4285" s="126"/>
      <c r="H4285" s="126"/>
      <c r="I4285" s="126"/>
      <c r="J4285" s="136" t="s">
        <v>79</v>
      </c>
      <c r="K4285" s="100" t="s">
        <v>23</v>
      </c>
      <c r="L4285" s="93" t="s">
        <v>60</v>
      </c>
      <c r="M4285" s="111" t="s">
        <v>189</v>
      </c>
      <c r="N4285" s="101">
        <v>480</v>
      </c>
      <c r="O4285" s="101">
        <v>3</v>
      </c>
      <c r="P4285" s="101">
        <v>25</v>
      </c>
      <c r="Q4285" s="101">
        <v>90</v>
      </c>
      <c r="R4285" s="102"/>
      <c r="S4285" s="126" t="s">
        <v>72</v>
      </c>
      <c r="T4285" s="126">
        <v>3</v>
      </c>
      <c r="U4285" s="126">
        <v>25</v>
      </c>
      <c r="V4285" s="126">
        <v>65</v>
      </c>
      <c r="W4285" s="126">
        <v>50</v>
      </c>
      <c r="X4285" s="126">
        <v>5288.35</v>
      </c>
      <c r="Y4285" s="126" t="s">
        <v>75</v>
      </c>
      <c r="Z4285" s="126"/>
      <c r="AA4285" s="133" t="s">
        <v>85</v>
      </c>
      <c r="AE4285" t="str">
        <f>IF(P4285&gt;U4285,"XXXX","")</f>
        <v/>
      </c>
    </row>
    <row r="4286" spans="1:31" x14ac:dyDescent="0.2">
      <c r="A4286" s="140"/>
      <c r="B4286" s="127"/>
      <c r="C4286" s="127"/>
      <c r="D4286" s="144"/>
      <c r="E4286" s="127"/>
      <c r="F4286" s="127"/>
      <c r="G4286" s="127"/>
      <c r="H4286" s="127"/>
      <c r="I4286" s="127"/>
      <c r="J4286" s="137"/>
      <c r="K4286" s="103" t="s">
        <v>13</v>
      </c>
      <c r="L4286" s="104" t="s">
        <v>60</v>
      </c>
      <c r="M4286" s="112" t="s">
        <v>67</v>
      </c>
      <c r="N4286" s="105">
        <v>480</v>
      </c>
      <c r="O4286" s="105">
        <v>3</v>
      </c>
      <c r="P4286" s="105">
        <v>5</v>
      </c>
      <c r="Q4286" s="105">
        <v>90</v>
      </c>
      <c r="R4286" s="106">
        <v>50</v>
      </c>
      <c r="S4286" s="127"/>
      <c r="T4286" s="127"/>
      <c r="U4286" s="127"/>
      <c r="V4286" s="127"/>
      <c r="W4286" s="127"/>
      <c r="X4286" s="127"/>
      <c r="Y4286" s="127"/>
      <c r="Z4286" s="127"/>
      <c r="AA4286" s="134"/>
    </row>
    <row r="4287" spans="1:31" ht="13.5" thickBot="1" x14ac:dyDescent="0.25">
      <c r="A4287" s="141"/>
      <c r="B4287" s="128"/>
      <c r="C4287" s="128"/>
      <c r="D4287" s="145"/>
      <c r="E4287" s="128"/>
      <c r="F4287" s="128"/>
      <c r="G4287" s="128"/>
      <c r="H4287" s="128"/>
      <c r="I4287" s="128"/>
      <c r="J4287" s="138"/>
      <c r="K4287" s="107" t="s">
        <v>14</v>
      </c>
      <c r="L4287" s="108" t="s">
        <v>60</v>
      </c>
      <c r="M4287" s="113" t="s">
        <v>68</v>
      </c>
      <c r="N4287" s="109">
        <v>480</v>
      </c>
      <c r="O4287" s="109">
        <v>3</v>
      </c>
      <c r="P4287" s="109">
        <v>5</v>
      </c>
      <c r="Q4287" s="109">
        <v>90</v>
      </c>
      <c r="R4287" s="110"/>
      <c r="S4287" s="128"/>
      <c r="T4287" s="128"/>
      <c r="U4287" s="128"/>
      <c r="V4287" s="128"/>
      <c r="W4287" s="128"/>
      <c r="X4287" s="128"/>
      <c r="Y4287" s="128"/>
      <c r="Z4287" s="128"/>
      <c r="AA4287" s="135"/>
    </row>
    <row r="4288" spans="1:31" x14ac:dyDescent="0.2">
      <c r="A4288" s="139" t="s">
        <v>1647</v>
      </c>
      <c r="B4288" s="126" t="s">
        <v>76</v>
      </c>
      <c r="C4288" s="142">
        <v>43666</v>
      </c>
      <c r="D4288" s="143" t="s">
        <v>78</v>
      </c>
      <c r="E4288" s="126"/>
      <c r="F4288" s="126"/>
      <c r="G4288" s="126"/>
      <c r="H4288" s="126"/>
      <c r="I4288" s="126"/>
      <c r="J4288" s="136" t="s">
        <v>79</v>
      </c>
      <c r="K4288" s="100" t="s">
        <v>23</v>
      </c>
      <c r="L4288" s="93" t="s">
        <v>60</v>
      </c>
      <c r="M4288" s="111" t="s">
        <v>189</v>
      </c>
      <c r="N4288" s="101">
        <v>480</v>
      </c>
      <c r="O4288" s="101">
        <v>3</v>
      </c>
      <c r="P4288" s="101">
        <v>25</v>
      </c>
      <c r="Q4288" s="101">
        <v>100</v>
      </c>
      <c r="R4288" s="102"/>
      <c r="S4288" s="126" t="s">
        <v>72</v>
      </c>
      <c r="T4288" s="126">
        <v>3</v>
      </c>
      <c r="U4288" s="126">
        <v>25</v>
      </c>
      <c r="V4288" s="126">
        <v>65</v>
      </c>
      <c r="W4288" s="126">
        <v>50</v>
      </c>
      <c r="X4288" s="126">
        <v>5288.35</v>
      </c>
      <c r="Y4288" s="126" t="s">
        <v>75</v>
      </c>
      <c r="Z4288" s="126"/>
      <c r="AA4288" s="133" t="s">
        <v>85</v>
      </c>
      <c r="AE4288" t="str">
        <f>IF(P4288&gt;U4288,"XXXX","")</f>
        <v/>
      </c>
    </row>
    <row r="4289" spans="1:31" x14ac:dyDescent="0.2">
      <c r="A4289" s="140"/>
      <c r="B4289" s="127"/>
      <c r="C4289" s="127"/>
      <c r="D4289" s="144"/>
      <c r="E4289" s="127"/>
      <c r="F4289" s="127"/>
      <c r="G4289" s="127"/>
      <c r="H4289" s="127"/>
      <c r="I4289" s="127"/>
      <c r="J4289" s="137"/>
      <c r="K4289" s="103" t="s">
        <v>13</v>
      </c>
      <c r="L4289" s="104" t="s">
        <v>60</v>
      </c>
      <c r="M4289" s="112" t="s">
        <v>67</v>
      </c>
      <c r="N4289" s="105">
        <v>480</v>
      </c>
      <c r="O4289" s="105">
        <v>3</v>
      </c>
      <c r="P4289" s="105">
        <v>5</v>
      </c>
      <c r="Q4289" s="105">
        <v>90</v>
      </c>
      <c r="R4289" s="106">
        <v>50</v>
      </c>
      <c r="S4289" s="127"/>
      <c r="T4289" s="127"/>
      <c r="U4289" s="127"/>
      <c r="V4289" s="127"/>
      <c r="W4289" s="127"/>
      <c r="X4289" s="127"/>
      <c r="Y4289" s="127"/>
      <c r="Z4289" s="127"/>
      <c r="AA4289" s="134"/>
    </row>
    <row r="4290" spans="1:31" ht="13.5" thickBot="1" x14ac:dyDescent="0.25">
      <c r="A4290" s="141"/>
      <c r="B4290" s="128"/>
      <c r="C4290" s="128"/>
      <c r="D4290" s="145"/>
      <c r="E4290" s="128"/>
      <c r="F4290" s="128"/>
      <c r="G4290" s="128"/>
      <c r="H4290" s="128"/>
      <c r="I4290" s="128"/>
      <c r="J4290" s="138"/>
      <c r="K4290" s="107" t="s">
        <v>14</v>
      </c>
      <c r="L4290" s="108" t="s">
        <v>60</v>
      </c>
      <c r="M4290" s="113" t="s">
        <v>68</v>
      </c>
      <c r="N4290" s="109">
        <v>480</v>
      </c>
      <c r="O4290" s="109">
        <v>3</v>
      </c>
      <c r="P4290" s="109">
        <v>5</v>
      </c>
      <c r="Q4290" s="109">
        <v>90</v>
      </c>
      <c r="R4290" s="110"/>
      <c r="S4290" s="128"/>
      <c r="T4290" s="128"/>
      <c r="U4290" s="128"/>
      <c r="V4290" s="128"/>
      <c r="W4290" s="128"/>
      <c r="X4290" s="128"/>
      <c r="Y4290" s="128"/>
      <c r="Z4290" s="128"/>
      <c r="AA4290" s="135"/>
    </row>
    <row r="4291" spans="1:31" x14ac:dyDescent="0.2">
      <c r="A4291" s="139" t="s">
        <v>1648</v>
      </c>
      <c r="B4291" s="126" t="s">
        <v>76</v>
      </c>
      <c r="C4291" s="142">
        <v>43666</v>
      </c>
      <c r="D4291" s="143" t="s">
        <v>78</v>
      </c>
      <c r="E4291" s="126"/>
      <c r="F4291" s="126"/>
      <c r="G4291" s="126"/>
      <c r="H4291" s="126"/>
      <c r="I4291" s="126"/>
      <c r="J4291" s="136" t="s">
        <v>79</v>
      </c>
      <c r="K4291" s="100" t="s">
        <v>23</v>
      </c>
      <c r="L4291" s="93" t="s">
        <v>60</v>
      </c>
      <c r="M4291" s="111" t="s">
        <v>189</v>
      </c>
      <c r="N4291" s="101">
        <v>480</v>
      </c>
      <c r="O4291" s="101">
        <v>3</v>
      </c>
      <c r="P4291" s="101">
        <v>25</v>
      </c>
      <c r="Q4291" s="101">
        <v>110</v>
      </c>
      <c r="R4291" s="102"/>
      <c r="S4291" s="126" t="s">
        <v>72</v>
      </c>
      <c r="T4291" s="126">
        <v>3</v>
      </c>
      <c r="U4291" s="126">
        <v>25</v>
      </c>
      <c r="V4291" s="126">
        <v>65</v>
      </c>
      <c r="W4291" s="126">
        <v>50</v>
      </c>
      <c r="X4291" s="126">
        <v>5288.35</v>
      </c>
      <c r="Y4291" s="126" t="s">
        <v>75</v>
      </c>
      <c r="Z4291" s="126"/>
      <c r="AA4291" s="133" t="s">
        <v>85</v>
      </c>
      <c r="AE4291" t="str">
        <f>IF(P4291&gt;U4291,"XXXX","")</f>
        <v/>
      </c>
    </row>
    <row r="4292" spans="1:31" x14ac:dyDescent="0.2">
      <c r="A4292" s="140"/>
      <c r="B4292" s="127"/>
      <c r="C4292" s="127"/>
      <c r="D4292" s="144"/>
      <c r="E4292" s="127"/>
      <c r="F4292" s="127"/>
      <c r="G4292" s="127"/>
      <c r="H4292" s="127"/>
      <c r="I4292" s="127"/>
      <c r="J4292" s="137"/>
      <c r="K4292" s="103" t="s">
        <v>13</v>
      </c>
      <c r="L4292" s="104" t="s">
        <v>60</v>
      </c>
      <c r="M4292" s="112" t="s">
        <v>67</v>
      </c>
      <c r="N4292" s="105">
        <v>480</v>
      </c>
      <c r="O4292" s="105">
        <v>3</v>
      </c>
      <c r="P4292" s="105">
        <v>5</v>
      </c>
      <c r="Q4292" s="105">
        <v>90</v>
      </c>
      <c r="R4292" s="106">
        <v>50</v>
      </c>
      <c r="S4292" s="127"/>
      <c r="T4292" s="127"/>
      <c r="U4292" s="127"/>
      <c r="V4292" s="127"/>
      <c r="W4292" s="127"/>
      <c r="X4292" s="127"/>
      <c r="Y4292" s="127"/>
      <c r="Z4292" s="127"/>
      <c r="AA4292" s="134"/>
    </row>
    <row r="4293" spans="1:31" ht="13.5" thickBot="1" x14ac:dyDescent="0.25">
      <c r="A4293" s="141"/>
      <c r="B4293" s="128"/>
      <c r="C4293" s="128"/>
      <c r="D4293" s="145"/>
      <c r="E4293" s="128"/>
      <c r="F4293" s="128"/>
      <c r="G4293" s="128"/>
      <c r="H4293" s="128"/>
      <c r="I4293" s="128"/>
      <c r="J4293" s="138"/>
      <c r="K4293" s="107" t="s">
        <v>14</v>
      </c>
      <c r="L4293" s="108" t="s">
        <v>60</v>
      </c>
      <c r="M4293" s="113" t="s">
        <v>68</v>
      </c>
      <c r="N4293" s="109">
        <v>480</v>
      </c>
      <c r="O4293" s="109">
        <v>3</v>
      </c>
      <c r="P4293" s="109">
        <v>5</v>
      </c>
      <c r="Q4293" s="109">
        <v>90</v>
      </c>
      <c r="R4293" s="110"/>
      <c r="S4293" s="128"/>
      <c r="T4293" s="128"/>
      <c r="U4293" s="128"/>
      <c r="V4293" s="128"/>
      <c r="W4293" s="128"/>
      <c r="X4293" s="128"/>
      <c r="Y4293" s="128"/>
      <c r="Z4293" s="128"/>
      <c r="AA4293" s="135"/>
    </row>
    <row r="4294" spans="1:31" x14ac:dyDescent="0.2">
      <c r="A4294" s="139" t="s">
        <v>1649</v>
      </c>
      <c r="B4294" s="126" t="s">
        <v>76</v>
      </c>
      <c r="C4294" s="142">
        <v>43666</v>
      </c>
      <c r="D4294" s="143" t="s">
        <v>78</v>
      </c>
      <c r="E4294" s="126"/>
      <c r="F4294" s="126"/>
      <c r="G4294" s="126"/>
      <c r="H4294" s="126"/>
      <c r="I4294" s="126"/>
      <c r="J4294" s="136" t="s">
        <v>79</v>
      </c>
      <c r="K4294" s="100" t="s">
        <v>23</v>
      </c>
      <c r="L4294" s="93" t="s">
        <v>60</v>
      </c>
      <c r="M4294" s="111" t="s">
        <v>189</v>
      </c>
      <c r="N4294" s="101">
        <v>480</v>
      </c>
      <c r="O4294" s="101">
        <v>3</v>
      </c>
      <c r="P4294" s="101">
        <v>25</v>
      </c>
      <c r="Q4294" s="101">
        <v>125</v>
      </c>
      <c r="R4294" s="102"/>
      <c r="S4294" s="126" t="s">
        <v>72</v>
      </c>
      <c r="T4294" s="126">
        <v>3</v>
      </c>
      <c r="U4294" s="126">
        <v>25</v>
      </c>
      <c r="V4294" s="126">
        <v>65</v>
      </c>
      <c r="W4294" s="126">
        <v>50</v>
      </c>
      <c r="X4294" s="126">
        <v>5288.35</v>
      </c>
      <c r="Y4294" s="126" t="s">
        <v>75</v>
      </c>
      <c r="Z4294" s="126"/>
      <c r="AA4294" s="133" t="s">
        <v>85</v>
      </c>
      <c r="AE4294" t="str">
        <f>IF(P4294&gt;U4294,"XXXX","")</f>
        <v/>
      </c>
    </row>
    <row r="4295" spans="1:31" x14ac:dyDescent="0.2">
      <c r="A4295" s="140"/>
      <c r="B4295" s="127"/>
      <c r="C4295" s="127"/>
      <c r="D4295" s="144"/>
      <c r="E4295" s="127"/>
      <c r="F4295" s="127"/>
      <c r="G4295" s="127"/>
      <c r="H4295" s="127"/>
      <c r="I4295" s="127"/>
      <c r="J4295" s="137"/>
      <c r="K4295" s="103" t="s">
        <v>13</v>
      </c>
      <c r="L4295" s="104" t="s">
        <v>60</v>
      </c>
      <c r="M4295" s="112" t="s">
        <v>67</v>
      </c>
      <c r="N4295" s="105">
        <v>480</v>
      </c>
      <c r="O4295" s="105">
        <v>3</v>
      </c>
      <c r="P4295" s="105">
        <v>5</v>
      </c>
      <c r="Q4295" s="105">
        <v>90</v>
      </c>
      <c r="R4295" s="106">
        <v>50</v>
      </c>
      <c r="S4295" s="127"/>
      <c r="T4295" s="127"/>
      <c r="U4295" s="127"/>
      <c r="V4295" s="127"/>
      <c r="W4295" s="127"/>
      <c r="X4295" s="127"/>
      <c r="Y4295" s="127"/>
      <c r="Z4295" s="127"/>
      <c r="AA4295" s="134"/>
    </row>
    <row r="4296" spans="1:31" ht="13.5" thickBot="1" x14ac:dyDescent="0.25">
      <c r="A4296" s="141"/>
      <c r="B4296" s="128"/>
      <c r="C4296" s="128"/>
      <c r="D4296" s="145"/>
      <c r="E4296" s="128"/>
      <c r="F4296" s="128"/>
      <c r="G4296" s="128"/>
      <c r="H4296" s="128"/>
      <c r="I4296" s="128"/>
      <c r="J4296" s="138"/>
      <c r="K4296" s="107" t="s">
        <v>14</v>
      </c>
      <c r="L4296" s="108" t="s">
        <v>60</v>
      </c>
      <c r="M4296" s="113" t="s">
        <v>68</v>
      </c>
      <c r="N4296" s="109">
        <v>480</v>
      </c>
      <c r="O4296" s="109">
        <v>3</v>
      </c>
      <c r="P4296" s="109">
        <v>5</v>
      </c>
      <c r="Q4296" s="109">
        <v>90</v>
      </c>
      <c r="R4296" s="110"/>
      <c r="S4296" s="128"/>
      <c r="T4296" s="128"/>
      <c r="U4296" s="128"/>
      <c r="V4296" s="128"/>
      <c r="W4296" s="128"/>
      <c r="X4296" s="128"/>
      <c r="Y4296" s="128"/>
      <c r="Z4296" s="128"/>
      <c r="AA4296" s="135"/>
    </row>
    <row r="4297" spans="1:31" x14ac:dyDescent="0.2">
      <c r="A4297" s="139" t="s">
        <v>1650</v>
      </c>
      <c r="B4297" s="126" t="s">
        <v>76</v>
      </c>
      <c r="C4297" s="142">
        <v>43666</v>
      </c>
      <c r="D4297" s="143" t="s">
        <v>78</v>
      </c>
      <c r="E4297" s="126"/>
      <c r="F4297" s="126"/>
      <c r="G4297" s="126"/>
      <c r="H4297" s="126"/>
      <c r="I4297" s="126"/>
      <c r="J4297" s="136" t="s">
        <v>79</v>
      </c>
      <c r="K4297" s="100" t="s">
        <v>23</v>
      </c>
      <c r="L4297" s="93" t="s">
        <v>60</v>
      </c>
      <c r="M4297" s="111" t="s">
        <v>189</v>
      </c>
      <c r="N4297" s="101">
        <v>600</v>
      </c>
      <c r="O4297" s="101">
        <v>3</v>
      </c>
      <c r="P4297" s="101">
        <v>18</v>
      </c>
      <c r="Q4297" s="101">
        <v>50</v>
      </c>
      <c r="R4297" s="102"/>
      <c r="S4297" s="126" t="s">
        <v>73</v>
      </c>
      <c r="T4297" s="126">
        <v>3</v>
      </c>
      <c r="U4297" s="126">
        <v>18</v>
      </c>
      <c r="V4297" s="126">
        <v>32</v>
      </c>
      <c r="W4297" s="126">
        <v>30</v>
      </c>
      <c r="X4297" s="126">
        <v>5288.35</v>
      </c>
      <c r="Y4297" s="126" t="s">
        <v>75</v>
      </c>
      <c r="Z4297" s="126"/>
      <c r="AA4297" s="133" t="s">
        <v>85</v>
      </c>
      <c r="AE4297" t="str">
        <f>IF(P4297&gt;U4297,"XXXX","")</f>
        <v/>
      </c>
    </row>
    <row r="4298" spans="1:31" x14ac:dyDescent="0.2">
      <c r="A4298" s="140"/>
      <c r="B4298" s="127"/>
      <c r="C4298" s="127"/>
      <c r="D4298" s="144"/>
      <c r="E4298" s="127"/>
      <c r="F4298" s="127"/>
      <c r="G4298" s="127"/>
      <c r="H4298" s="127"/>
      <c r="I4298" s="127"/>
      <c r="J4298" s="137"/>
      <c r="K4298" s="103" t="s">
        <v>13</v>
      </c>
      <c r="L4298" s="104" t="s">
        <v>60</v>
      </c>
      <c r="M4298" s="112" t="s">
        <v>67</v>
      </c>
      <c r="N4298" s="105">
        <v>600</v>
      </c>
      <c r="O4298" s="105">
        <v>3</v>
      </c>
      <c r="P4298" s="105">
        <v>5</v>
      </c>
      <c r="Q4298" s="105">
        <v>90</v>
      </c>
      <c r="R4298" s="106">
        <v>50</v>
      </c>
      <c r="S4298" s="127"/>
      <c r="T4298" s="127"/>
      <c r="U4298" s="127"/>
      <c r="V4298" s="127"/>
      <c r="W4298" s="127"/>
      <c r="X4298" s="127"/>
      <c r="Y4298" s="127"/>
      <c r="Z4298" s="127"/>
      <c r="AA4298" s="134"/>
    </row>
    <row r="4299" spans="1:31" ht="13.5" thickBot="1" x14ac:dyDescent="0.25">
      <c r="A4299" s="141"/>
      <c r="B4299" s="128"/>
      <c r="C4299" s="128"/>
      <c r="D4299" s="145"/>
      <c r="E4299" s="128"/>
      <c r="F4299" s="128"/>
      <c r="G4299" s="128"/>
      <c r="H4299" s="128"/>
      <c r="I4299" s="128"/>
      <c r="J4299" s="138"/>
      <c r="K4299" s="107" t="s">
        <v>14</v>
      </c>
      <c r="L4299" s="108" t="s">
        <v>60</v>
      </c>
      <c r="M4299" s="113" t="s">
        <v>68</v>
      </c>
      <c r="N4299" s="109">
        <v>600</v>
      </c>
      <c r="O4299" s="109">
        <v>3</v>
      </c>
      <c r="P4299" s="109">
        <v>5</v>
      </c>
      <c r="Q4299" s="109">
        <v>90</v>
      </c>
      <c r="R4299" s="110"/>
      <c r="S4299" s="128"/>
      <c r="T4299" s="128"/>
      <c r="U4299" s="128"/>
      <c r="V4299" s="128"/>
      <c r="W4299" s="128"/>
      <c r="X4299" s="128"/>
      <c r="Y4299" s="128"/>
      <c r="Z4299" s="128"/>
      <c r="AA4299" s="135"/>
    </row>
    <row r="4300" spans="1:31" x14ac:dyDescent="0.2">
      <c r="A4300" s="139" t="s">
        <v>1651</v>
      </c>
      <c r="B4300" s="126" t="s">
        <v>76</v>
      </c>
      <c r="C4300" s="142">
        <v>43666</v>
      </c>
      <c r="D4300" s="143" t="s">
        <v>78</v>
      </c>
      <c r="E4300" s="126"/>
      <c r="F4300" s="126"/>
      <c r="G4300" s="126"/>
      <c r="H4300" s="126"/>
      <c r="I4300" s="126"/>
      <c r="J4300" s="136" t="s">
        <v>79</v>
      </c>
      <c r="K4300" s="100" t="s">
        <v>23</v>
      </c>
      <c r="L4300" s="93" t="s">
        <v>60</v>
      </c>
      <c r="M4300" s="111" t="s">
        <v>189</v>
      </c>
      <c r="N4300" s="101">
        <v>600</v>
      </c>
      <c r="O4300" s="101">
        <v>3</v>
      </c>
      <c r="P4300" s="101">
        <v>18</v>
      </c>
      <c r="Q4300" s="101">
        <v>60</v>
      </c>
      <c r="R4300" s="102"/>
      <c r="S4300" s="126" t="s">
        <v>73</v>
      </c>
      <c r="T4300" s="126">
        <v>3</v>
      </c>
      <c r="U4300" s="126">
        <v>18</v>
      </c>
      <c r="V4300" s="126">
        <v>32</v>
      </c>
      <c r="W4300" s="126">
        <v>30</v>
      </c>
      <c r="X4300" s="126">
        <v>5288.35</v>
      </c>
      <c r="Y4300" s="126" t="s">
        <v>75</v>
      </c>
      <c r="Z4300" s="126"/>
      <c r="AA4300" s="133" t="s">
        <v>85</v>
      </c>
      <c r="AE4300" t="str">
        <f>IF(P4300&gt;U4300,"XXXX","")</f>
        <v/>
      </c>
    </row>
    <row r="4301" spans="1:31" x14ac:dyDescent="0.2">
      <c r="A4301" s="140"/>
      <c r="B4301" s="127"/>
      <c r="C4301" s="127"/>
      <c r="D4301" s="144"/>
      <c r="E4301" s="127"/>
      <c r="F4301" s="127"/>
      <c r="G4301" s="127"/>
      <c r="H4301" s="127"/>
      <c r="I4301" s="127"/>
      <c r="J4301" s="137"/>
      <c r="K4301" s="103" t="s">
        <v>13</v>
      </c>
      <c r="L4301" s="104" t="s">
        <v>60</v>
      </c>
      <c r="M4301" s="112" t="s">
        <v>67</v>
      </c>
      <c r="N4301" s="105">
        <v>600</v>
      </c>
      <c r="O4301" s="105">
        <v>3</v>
      </c>
      <c r="P4301" s="105">
        <v>5</v>
      </c>
      <c r="Q4301" s="105">
        <v>90</v>
      </c>
      <c r="R4301" s="106">
        <v>50</v>
      </c>
      <c r="S4301" s="127"/>
      <c r="T4301" s="127"/>
      <c r="U4301" s="127"/>
      <c r="V4301" s="127"/>
      <c r="W4301" s="127"/>
      <c r="X4301" s="127"/>
      <c r="Y4301" s="127"/>
      <c r="Z4301" s="127"/>
      <c r="AA4301" s="134"/>
    </row>
    <row r="4302" spans="1:31" ht="13.5" thickBot="1" x14ac:dyDescent="0.25">
      <c r="A4302" s="141"/>
      <c r="B4302" s="128"/>
      <c r="C4302" s="128"/>
      <c r="D4302" s="145"/>
      <c r="E4302" s="128"/>
      <c r="F4302" s="128"/>
      <c r="G4302" s="128"/>
      <c r="H4302" s="128"/>
      <c r="I4302" s="128"/>
      <c r="J4302" s="138"/>
      <c r="K4302" s="107" t="s">
        <v>14</v>
      </c>
      <c r="L4302" s="108" t="s">
        <v>60</v>
      </c>
      <c r="M4302" s="113" t="s">
        <v>68</v>
      </c>
      <c r="N4302" s="109">
        <v>600</v>
      </c>
      <c r="O4302" s="109">
        <v>3</v>
      </c>
      <c r="P4302" s="109">
        <v>5</v>
      </c>
      <c r="Q4302" s="109">
        <v>90</v>
      </c>
      <c r="R4302" s="110"/>
      <c r="S4302" s="128"/>
      <c r="T4302" s="128"/>
      <c r="U4302" s="128"/>
      <c r="V4302" s="128"/>
      <c r="W4302" s="128"/>
      <c r="X4302" s="128"/>
      <c r="Y4302" s="128"/>
      <c r="Z4302" s="128"/>
      <c r="AA4302" s="135"/>
    </row>
    <row r="4303" spans="1:31" x14ac:dyDescent="0.2">
      <c r="A4303" s="139" t="s">
        <v>1652</v>
      </c>
      <c r="B4303" s="126" t="s">
        <v>76</v>
      </c>
      <c r="C4303" s="142">
        <v>43666</v>
      </c>
      <c r="D4303" s="143" t="s">
        <v>78</v>
      </c>
      <c r="E4303" s="126"/>
      <c r="F4303" s="126"/>
      <c r="G4303" s="126"/>
      <c r="H4303" s="126"/>
      <c r="I4303" s="126"/>
      <c r="J4303" s="136" t="s">
        <v>79</v>
      </c>
      <c r="K4303" s="100" t="s">
        <v>23</v>
      </c>
      <c r="L4303" s="93" t="s">
        <v>60</v>
      </c>
      <c r="M4303" s="111" t="s">
        <v>189</v>
      </c>
      <c r="N4303" s="101">
        <v>600</v>
      </c>
      <c r="O4303" s="101">
        <v>3</v>
      </c>
      <c r="P4303" s="101">
        <v>18</v>
      </c>
      <c r="Q4303" s="101">
        <v>70</v>
      </c>
      <c r="R4303" s="102"/>
      <c r="S4303" s="126" t="s">
        <v>73</v>
      </c>
      <c r="T4303" s="126">
        <v>3</v>
      </c>
      <c r="U4303" s="126">
        <v>18</v>
      </c>
      <c r="V4303" s="126">
        <v>32</v>
      </c>
      <c r="W4303" s="126">
        <v>30</v>
      </c>
      <c r="X4303" s="126">
        <v>5288.35</v>
      </c>
      <c r="Y4303" s="126" t="s">
        <v>75</v>
      </c>
      <c r="Z4303" s="126"/>
      <c r="AA4303" s="133" t="s">
        <v>85</v>
      </c>
      <c r="AE4303" t="str">
        <f>IF(P4303&gt;U4303,"XXXX","")</f>
        <v/>
      </c>
    </row>
    <row r="4304" spans="1:31" x14ac:dyDescent="0.2">
      <c r="A4304" s="140"/>
      <c r="B4304" s="127"/>
      <c r="C4304" s="127"/>
      <c r="D4304" s="144"/>
      <c r="E4304" s="127"/>
      <c r="F4304" s="127"/>
      <c r="G4304" s="127"/>
      <c r="H4304" s="127"/>
      <c r="I4304" s="127"/>
      <c r="J4304" s="137"/>
      <c r="K4304" s="103" t="s">
        <v>13</v>
      </c>
      <c r="L4304" s="104" t="s">
        <v>60</v>
      </c>
      <c r="M4304" s="112" t="s">
        <v>67</v>
      </c>
      <c r="N4304" s="105">
        <v>600</v>
      </c>
      <c r="O4304" s="105">
        <v>3</v>
      </c>
      <c r="P4304" s="105">
        <v>5</v>
      </c>
      <c r="Q4304" s="105">
        <v>90</v>
      </c>
      <c r="R4304" s="106">
        <v>50</v>
      </c>
      <c r="S4304" s="127"/>
      <c r="T4304" s="127"/>
      <c r="U4304" s="127"/>
      <c r="V4304" s="127"/>
      <c r="W4304" s="127"/>
      <c r="X4304" s="127"/>
      <c r="Y4304" s="127"/>
      <c r="Z4304" s="127"/>
      <c r="AA4304" s="134"/>
    </row>
    <row r="4305" spans="1:31" ht="13.5" thickBot="1" x14ac:dyDescent="0.25">
      <c r="A4305" s="141"/>
      <c r="B4305" s="128"/>
      <c r="C4305" s="128"/>
      <c r="D4305" s="145"/>
      <c r="E4305" s="128"/>
      <c r="F4305" s="128"/>
      <c r="G4305" s="128"/>
      <c r="H4305" s="128"/>
      <c r="I4305" s="128"/>
      <c r="J4305" s="138"/>
      <c r="K4305" s="107" t="s">
        <v>14</v>
      </c>
      <c r="L4305" s="108" t="s">
        <v>60</v>
      </c>
      <c r="M4305" s="113" t="s">
        <v>68</v>
      </c>
      <c r="N4305" s="109">
        <v>600</v>
      </c>
      <c r="O4305" s="109">
        <v>3</v>
      </c>
      <c r="P4305" s="109">
        <v>5</v>
      </c>
      <c r="Q4305" s="109">
        <v>90</v>
      </c>
      <c r="R4305" s="110"/>
      <c r="S4305" s="128"/>
      <c r="T4305" s="128"/>
      <c r="U4305" s="128"/>
      <c r="V4305" s="128"/>
      <c r="W4305" s="128"/>
      <c r="X4305" s="128"/>
      <c r="Y4305" s="128"/>
      <c r="Z4305" s="128"/>
      <c r="AA4305" s="135"/>
    </row>
    <row r="4306" spans="1:31" x14ac:dyDescent="0.2">
      <c r="A4306" s="139" t="s">
        <v>1653</v>
      </c>
      <c r="B4306" s="126" t="s">
        <v>76</v>
      </c>
      <c r="C4306" s="142">
        <v>43666</v>
      </c>
      <c r="D4306" s="143" t="s">
        <v>78</v>
      </c>
      <c r="E4306" s="126"/>
      <c r="F4306" s="126"/>
      <c r="G4306" s="126"/>
      <c r="H4306" s="126"/>
      <c r="I4306" s="126"/>
      <c r="J4306" s="136" t="s">
        <v>79</v>
      </c>
      <c r="K4306" s="100" t="s">
        <v>23</v>
      </c>
      <c r="L4306" s="93" t="s">
        <v>60</v>
      </c>
      <c r="M4306" s="111" t="s">
        <v>189</v>
      </c>
      <c r="N4306" s="101">
        <v>600</v>
      </c>
      <c r="O4306" s="101">
        <v>3</v>
      </c>
      <c r="P4306" s="101">
        <v>18</v>
      </c>
      <c r="Q4306" s="101">
        <v>80</v>
      </c>
      <c r="R4306" s="102"/>
      <c r="S4306" s="126" t="s">
        <v>73</v>
      </c>
      <c r="T4306" s="126">
        <v>3</v>
      </c>
      <c r="U4306" s="126">
        <v>18</v>
      </c>
      <c r="V4306" s="126">
        <v>32</v>
      </c>
      <c r="W4306" s="126">
        <v>30</v>
      </c>
      <c r="X4306" s="126">
        <v>5288.35</v>
      </c>
      <c r="Y4306" s="126" t="s">
        <v>75</v>
      </c>
      <c r="Z4306" s="126"/>
      <c r="AA4306" s="133" t="s">
        <v>85</v>
      </c>
      <c r="AE4306" t="str">
        <f>IF(P4306&gt;U4306,"XXXX","")</f>
        <v/>
      </c>
    </row>
    <row r="4307" spans="1:31" x14ac:dyDescent="0.2">
      <c r="A4307" s="140"/>
      <c r="B4307" s="127"/>
      <c r="C4307" s="127"/>
      <c r="D4307" s="144"/>
      <c r="E4307" s="127"/>
      <c r="F4307" s="127"/>
      <c r="G4307" s="127"/>
      <c r="H4307" s="127"/>
      <c r="I4307" s="127"/>
      <c r="J4307" s="137"/>
      <c r="K4307" s="103" t="s">
        <v>13</v>
      </c>
      <c r="L4307" s="104" t="s">
        <v>60</v>
      </c>
      <c r="M4307" s="112" t="s">
        <v>67</v>
      </c>
      <c r="N4307" s="105">
        <v>600</v>
      </c>
      <c r="O4307" s="105">
        <v>3</v>
      </c>
      <c r="P4307" s="105">
        <v>5</v>
      </c>
      <c r="Q4307" s="105">
        <v>90</v>
      </c>
      <c r="R4307" s="106">
        <v>50</v>
      </c>
      <c r="S4307" s="127"/>
      <c r="T4307" s="127"/>
      <c r="U4307" s="127"/>
      <c r="V4307" s="127"/>
      <c r="W4307" s="127"/>
      <c r="X4307" s="127"/>
      <c r="Y4307" s="127"/>
      <c r="Z4307" s="127"/>
      <c r="AA4307" s="134"/>
    </row>
    <row r="4308" spans="1:31" ht="13.5" thickBot="1" x14ac:dyDescent="0.25">
      <c r="A4308" s="141"/>
      <c r="B4308" s="128"/>
      <c r="C4308" s="128"/>
      <c r="D4308" s="145"/>
      <c r="E4308" s="128"/>
      <c r="F4308" s="128"/>
      <c r="G4308" s="128"/>
      <c r="H4308" s="128"/>
      <c r="I4308" s="128"/>
      <c r="J4308" s="138"/>
      <c r="K4308" s="107" t="s">
        <v>14</v>
      </c>
      <c r="L4308" s="108" t="s">
        <v>60</v>
      </c>
      <c r="M4308" s="113" t="s">
        <v>68</v>
      </c>
      <c r="N4308" s="109">
        <v>600</v>
      </c>
      <c r="O4308" s="109">
        <v>3</v>
      </c>
      <c r="P4308" s="109">
        <v>5</v>
      </c>
      <c r="Q4308" s="109">
        <v>90</v>
      </c>
      <c r="R4308" s="110"/>
      <c r="S4308" s="128"/>
      <c r="T4308" s="128"/>
      <c r="U4308" s="128"/>
      <c r="V4308" s="128"/>
      <c r="W4308" s="128"/>
      <c r="X4308" s="128"/>
      <c r="Y4308" s="128"/>
      <c r="Z4308" s="128"/>
      <c r="AA4308" s="135"/>
    </row>
    <row r="4309" spans="1:31" x14ac:dyDescent="0.2">
      <c r="A4309" s="139" t="s">
        <v>1654</v>
      </c>
      <c r="B4309" s="126" t="s">
        <v>76</v>
      </c>
      <c r="C4309" s="142">
        <v>43666</v>
      </c>
      <c r="D4309" s="143" t="s">
        <v>78</v>
      </c>
      <c r="E4309" s="126"/>
      <c r="F4309" s="126"/>
      <c r="G4309" s="126"/>
      <c r="H4309" s="126"/>
      <c r="I4309" s="126"/>
      <c r="J4309" s="136" t="s">
        <v>79</v>
      </c>
      <c r="K4309" s="100" t="s">
        <v>23</v>
      </c>
      <c r="L4309" s="93" t="s">
        <v>60</v>
      </c>
      <c r="M4309" s="111" t="s">
        <v>189</v>
      </c>
      <c r="N4309" s="101">
        <v>600</v>
      </c>
      <c r="O4309" s="101">
        <v>3</v>
      </c>
      <c r="P4309" s="101">
        <v>18</v>
      </c>
      <c r="Q4309" s="101">
        <v>90</v>
      </c>
      <c r="R4309" s="102"/>
      <c r="S4309" s="126" t="s">
        <v>73</v>
      </c>
      <c r="T4309" s="126">
        <v>3</v>
      </c>
      <c r="U4309" s="126">
        <v>18</v>
      </c>
      <c r="V4309" s="126">
        <v>32</v>
      </c>
      <c r="W4309" s="126">
        <v>30</v>
      </c>
      <c r="X4309" s="126">
        <v>5288.35</v>
      </c>
      <c r="Y4309" s="126" t="s">
        <v>75</v>
      </c>
      <c r="Z4309" s="126"/>
      <c r="AA4309" s="133" t="s">
        <v>85</v>
      </c>
      <c r="AE4309" t="str">
        <f>IF(P4309&gt;U4309,"XXXX","")</f>
        <v/>
      </c>
    </row>
    <row r="4310" spans="1:31" x14ac:dyDescent="0.2">
      <c r="A4310" s="140"/>
      <c r="B4310" s="127"/>
      <c r="C4310" s="127"/>
      <c r="D4310" s="144"/>
      <c r="E4310" s="127"/>
      <c r="F4310" s="127"/>
      <c r="G4310" s="127"/>
      <c r="H4310" s="127"/>
      <c r="I4310" s="127"/>
      <c r="J4310" s="137"/>
      <c r="K4310" s="103" t="s">
        <v>13</v>
      </c>
      <c r="L4310" s="104" t="s">
        <v>60</v>
      </c>
      <c r="M4310" s="112" t="s">
        <v>67</v>
      </c>
      <c r="N4310" s="105">
        <v>600</v>
      </c>
      <c r="O4310" s="105">
        <v>3</v>
      </c>
      <c r="P4310" s="105">
        <v>5</v>
      </c>
      <c r="Q4310" s="105">
        <v>90</v>
      </c>
      <c r="R4310" s="106">
        <v>50</v>
      </c>
      <c r="S4310" s="127"/>
      <c r="T4310" s="127"/>
      <c r="U4310" s="127"/>
      <c r="V4310" s="127"/>
      <c r="W4310" s="127"/>
      <c r="X4310" s="127"/>
      <c r="Y4310" s="127"/>
      <c r="Z4310" s="127"/>
      <c r="AA4310" s="134"/>
    </row>
    <row r="4311" spans="1:31" ht="13.5" thickBot="1" x14ac:dyDescent="0.25">
      <c r="A4311" s="141"/>
      <c r="B4311" s="128"/>
      <c r="C4311" s="128"/>
      <c r="D4311" s="145"/>
      <c r="E4311" s="128"/>
      <c r="F4311" s="128"/>
      <c r="G4311" s="128"/>
      <c r="H4311" s="128"/>
      <c r="I4311" s="128"/>
      <c r="J4311" s="138"/>
      <c r="K4311" s="107" t="s">
        <v>14</v>
      </c>
      <c r="L4311" s="108" t="s">
        <v>60</v>
      </c>
      <c r="M4311" s="113" t="s">
        <v>68</v>
      </c>
      <c r="N4311" s="109">
        <v>600</v>
      </c>
      <c r="O4311" s="109">
        <v>3</v>
      </c>
      <c r="P4311" s="109">
        <v>5</v>
      </c>
      <c r="Q4311" s="109">
        <v>90</v>
      </c>
      <c r="R4311" s="110"/>
      <c r="S4311" s="128"/>
      <c r="T4311" s="128"/>
      <c r="U4311" s="128"/>
      <c r="V4311" s="128"/>
      <c r="W4311" s="128"/>
      <c r="X4311" s="128"/>
      <c r="Y4311" s="128"/>
      <c r="Z4311" s="128"/>
      <c r="AA4311" s="135"/>
    </row>
    <row r="4312" spans="1:31" x14ac:dyDescent="0.2">
      <c r="A4312" s="139" t="s">
        <v>1655</v>
      </c>
      <c r="B4312" s="126" t="s">
        <v>76</v>
      </c>
      <c r="C4312" s="142">
        <v>43666</v>
      </c>
      <c r="D4312" s="143" t="s">
        <v>78</v>
      </c>
      <c r="E4312" s="126"/>
      <c r="F4312" s="126"/>
      <c r="G4312" s="126"/>
      <c r="H4312" s="126"/>
      <c r="I4312" s="126"/>
      <c r="J4312" s="136" t="s">
        <v>79</v>
      </c>
      <c r="K4312" s="100" t="s">
        <v>23</v>
      </c>
      <c r="L4312" s="93" t="s">
        <v>60</v>
      </c>
      <c r="M4312" s="111" t="s">
        <v>189</v>
      </c>
      <c r="N4312" s="101">
        <v>600</v>
      </c>
      <c r="O4312" s="101">
        <v>3</v>
      </c>
      <c r="P4312" s="101">
        <v>18</v>
      </c>
      <c r="Q4312" s="101">
        <v>100</v>
      </c>
      <c r="R4312" s="102"/>
      <c r="S4312" s="126" t="s">
        <v>73</v>
      </c>
      <c r="T4312" s="126">
        <v>3</v>
      </c>
      <c r="U4312" s="126">
        <v>18</v>
      </c>
      <c r="V4312" s="126">
        <v>32</v>
      </c>
      <c r="W4312" s="126">
        <v>30</v>
      </c>
      <c r="X4312" s="126">
        <v>5288.35</v>
      </c>
      <c r="Y4312" s="126" t="s">
        <v>75</v>
      </c>
      <c r="Z4312" s="126"/>
      <c r="AA4312" s="133" t="s">
        <v>85</v>
      </c>
      <c r="AE4312" t="str">
        <f>IF(P4312&gt;U4312,"XXXX","")</f>
        <v/>
      </c>
    </row>
    <row r="4313" spans="1:31" x14ac:dyDescent="0.2">
      <c r="A4313" s="140"/>
      <c r="B4313" s="127"/>
      <c r="C4313" s="127"/>
      <c r="D4313" s="144"/>
      <c r="E4313" s="127"/>
      <c r="F4313" s="127"/>
      <c r="G4313" s="127"/>
      <c r="H4313" s="127"/>
      <c r="I4313" s="127"/>
      <c r="J4313" s="137"/>
      <c r="K4313" s="103" t="s">
        <v>13</v>
      </c>
      <c r="L4313" s="104" t="s">
        <v>60</v>
      </c>
      <c r="M4313" s="112" t="s">
        <v>67</v>
      </c>
      <c r="N4313" s="105">
        <v>600</v>
      </c>
      <c r="O4313" s="105">
        <v>3</v>
      </c>
      <c r="P4313" s="105">
        <v>5</v>
      </c>
      <c r="Q4313" s="105">
        <v>90</v>
      </c>
      <c r="R4313" s="106">
        <v>50</v>
      </c>
      <c r="S4313" s="127"/>
      <c r="T4313" s="127"/>
      <c r="U4313" s="127"/>
      <c r="V4313" s="127"/>
      <c r="W4313" s="127"/>
      <c r="X4313" s="127"/>
      <c r="Y4313" s="127"/>
      <c r="Z4313" s="127"/>
      <c r="AA4313" s="134"/>
    </row>
    <row r="4314" spans="1:31" ht="13.5" thickBot="1" x14ac:dyDescent="0.25">
      <c r="A4314" s="141"/>
      <c r="B4314" s="128"/>
      <c r="C4314" s="128"/>
      <c r="D4314" s="145"/>
      <c r="E4314" s="128"/>
      <c r="F4314" s="128"/>
      <c r="G4314" s="128"/>
      <c r="H4314" s="128"/>
      <c r="I4314" s="128"/>
      <c r="J4314" s="138"/>
      <c r="K4314" s="107" t="s">
        <v>14</v>
      </c>
      <c r="L4314" s="108" t="s">
        <v>60</v>
      </c>
      <c r="M4314" s="113" t="s">
        <v>68</v>
      </c>
      <c r="N4314" s="109">
        <v>600</v>
      </c>
      <c r="O4314" s="109">
        <v>3</v>
      </c>
      <c r="P4314" s="109">
        <v>5</v>
      </c>
      <c r="Q4314" s="109">
        <v>90</v>
      </c>
      <c r="R4314" s="110"/>
      <c r="S4314" s="128"/>
      <c r="T4314" s="128"/>
      <c r="U4314" s="128"/>
      <c r="V4314" s="128"/>
      <c r="W4314" s="128"/>
      <c r="X4314" s="128"/>
      <c r="Y4314" s="128"/>
      <c r="Z4314" s="128"/>
      <c r="AA4314" s="135"/>
    </row>
    <row r="4315" spans="1:31" x14ac:dyDescent="0.2">
      <c r="A4315" s="139" t="s">
        <v>1656</v>
      </c>
      <c r="B4315" s="126" t="s">
        <v>76</v>
      </c>
      <c r="C4315" s="142">
        <v>43666</v>
      </c>
      <c r="D4315" s="143" t="s">
        <v>78</v>
      </c>
      <c r="E4315" s="126"/>
      <c r="F4315" s="126"/>
      <c r="G4315" s="126"/>
      <c r="H4315" s="126"/>
      <c r="I4315" s="126"/>
      <c r="J4315" s="136" t="s">
        <v>79</v>
      </c>
      <c r="K4315" s="100" t="s">
        <v>23</v>
      </c>
      <c r="L4315" s="93" t="s">
        <v>60</v>
      </c>
      <c r="M4315" s="111" t="s">
        <v>189</v>
      </c>
      <c r="N4315" s="101">
        <v>600</v>
      </c>
      <c r="O4315" s="101">
        <v>3</v>
      </c>
      <c r="P4315" s="101">
        <v>18</v>
      </c>
      <c r="Q4315" s="101">
        <v>110</v>
      </c>
      <c r="R4315" s="102"/>
      <c r="S4315" s="126" t="s">
        <v>73</v>
      </c>
      <c r="T4315" s="126">
        <v>3</v>
      </c>
      <c r="U4315" s="126">
        <v>18</v>
      </c>
      <c r="V4315" s="126">
        <v>32</v>
      </c>
      <c r="W4315" s="126">
        <v>30</v>
      </c>
      <c r="X4315" s="126">
        <v>5288.35</v>
      </c>
      <c r="Y4315" s="126" t="s">
        <v>75</v>
      </c>
      <c r="Z4315" s="126"/>
      <c r="AA4315" s="133" t="s">
        <v>85</v>
      </c>
      <c r="AE4315" t="str">
        <f>IF(P4315&gt;U4315,"XXXX","")</f>
        <v/>
      </c>
    </row>
    <row r="4316" spans="1:31" x14ac:dyDescent="0.2">
      <c r="A4316" s="140"/>
      <c r="B4316" s="127"/>
      <c r="C4316" s="127"/>
      <c r="D4316" s="144"/>
      <c r="E4316" s="127"/>
      <c r="F4316" s="127"/>
      <c r="G4316" s="127"/>
      <c r="H4316" s="127"/>
      <c r="I4316" s="127"/>
      <c r="J4316" s="137"/>
      <c r="K4316" s="103" t="s">
        <v>13</v>
      </c>
      <c r="L4316" s="104" t="s">
        <v>60</v>
      </c>
      <c r="M4316" s="112" t="s">
        <v>67</v>
      </c>
      <c r="N4316" s="105">
        <v>600</v>
      </c>
      <c r="O4316" s="105">
        <v>3</v>
      </c>
      <c r="P4316" s="105">
        <v>5</v>
      </c>
      <c r="Q4316" s="105">
        <v>90</v>
      </c>
      <c r="R4316" s="106">
        <v>50</v>
      </c>
      <c r="S4316" s="127"/>
      <c r="T4316" s="127"/>
      <c r="U4316" s="127"/>
      <c r="V4316" s="127"/>
      <c r="W4316" s="127"/>
      <c r="X4316" s="127"/>
      <c r="Y4316" s="127"/>
      <c r="Z4316" s="127"/>
      <c r="AA4316" s="134"/>
    </row>
    <row r="4317" spans="1:31" ht="13.5" thickBot="1" x14ac:dyDescent="0.25">
      <c r="A4317" s="141"/>
      <c r="B4317" s="128"/>
      <c r="C4317" s="128"/>
      <c r="D4317" s="145"/>
      <c r="E4317" s="128"/>
      <c r="F4317" s="128"/>
      <c r="G4317" s="128"/>
      <c r="H4317" s="128"/>
      <c r="I4317" s="128"/>
      <c r="J4317" s="138"/>
      <c r="K4317" s="107" t="s">
        <v>14</v>
      </c>
      <c r="L4317" s="108" t="s">
        <v>60</v>
      </c>
      <c r="M4317" s="113" t="s">
        <v>68</v>
      </c>
      <c r="N4317" s="109">
        <v>600</v>
      </c>
      <c r="O4317" s="109">
        <v>3</v>
      </c>
      <c r="P4317" s="109">
        <v>5</v>
      </c>
      <c r="Q4317" s="109">
        <v>90</v>
      </c>
      <c r="R4317" s="110"/>
      <c r="S4317" s="128"/>
      <c r="T4317" s="128"/>
      <c r="U4317" s="128"/>
      <c r="V4317" s="128"/>
      <c r="W4317" s="128"/>
      <c r="X4317" s="128"/>
      <c r="Y4317" s="128"/>
      <c r="Z4317" s="128"/>
      <c r="AA4317" s="135"/>
    </row>
    <row r="4318" spans="1:31" x14ac:dyDescent="0.2">
      <c r="A4318" s="139" t="s">
        <v>1657</v>
      </c>
      <c r="B4318" s="126" t="s">
        <v>76</v>
      </c>
      <c r="C4318" s="142">
        <v>43666</v>
      </c>
      <c r="D4318" s="143" t="s">
        <v>78</v>
      </c>
      <c r="E4318" s="126"/>
      <c r="F4318" s="126"/>
      <c r="G4318" s="126"/>
      <c r="H4318" s="126"/>
      <c r="I4318" s="126"/>
      <c r="J4318" s="136" t="s">
        <v>79</v>
      </c>
      <c r="K4318" s="100" t="s">
        <v>23</v>
      </c>
      <c r="L4318" s="93" t="s">
        <v>60</v>
      </c>
      <c r="M4318" s="111" t="s">
        <v>189</v>
      </c>
      <c r="N4318" s="101">
        <v>600</v>
      </c>
      <c r="O4318" s="101">
        <v>3</v>
      </c>
      <c r="P4318" s="101">
        <v>18</v>
      </c>
      <c r="Q4318" s="101">
        <v>125</v>
      </c>
      <c r="R4318" s="102"/>
      <c r="S4318" s="126" t="s">
        <v>73</v>
      </c>
      <c r="T4318" s="126">
        <v>3</v>
      </c>
      <c r="U4318" s="126">
        <v>18</v>
      </c>
      <c r="V4318" s="126">
        <v>32</v>
      </c>
      <c r="W4318" s="126">
        <v>30</v>
      </c>
      <c r="X4318" s="126">
        <v>5288.35</v>
      </c>
      <c r="Y4318" s="126" t="s">
        <v>75</v>
      </c>
      <c r="Z4318" s="126"/>
      <c r="AA4318" s="133" t="s">
        <v>85</v>
      </c>
      <c r="AE4318" t="str">
        <f>IF(P4318&gt;U4318,"XXXX","")</f>
        <v/>
      </c>
    </row>
    <row r="4319" spans="1:31" x14ac:dyDescent="0.2">
      <c r="A4319" s="140"/>
      <c r="B4319" s="127"/>
      <c r="C4319" s="127"/>
      <c r="D4319" s="144"/>
      <c r="E4319" s="127"/>
      <c r="F4319" s="127"/>
      <c r="G4319" s="127"/>
      <c r="H4319" s="127"/>
      <c r="I4319" s="127"/>
      <c r="J4319" s="137"/>
      <c r="K4319" s="103" t="s">
        <v>13</v>
      </c>
      <c r="L4319" s="104" t="s">
        <v>60</v>
      </c>
      <c r="M4319" s="112" t="s">
        <v>67</v>
      </c>
      <c r="N4319" s="105">
        <v>600</v>
      </c>
      <c r="O4319" s="105">
        <v>3</v>
      </c>
      <c r="P4319" s="105">
        <v>5</v>
      </c>
      <c r="Q4319" s="105">
        <v>90</v>
      </c>
      <c r="R4319" s="106">
        <v>50</v>
      </c>
      <c r="S4319" s="127"/>
      <c r="T4319" s="127"/>
      <c r="U4319" s="127"/>
      <c r="V4319" s="127"/>
      <c r="W4319" s="127"/>
      <c r="X4319" s="127"/>
      <c r="Y4319" s="127"/>
      <c r="Z4319" s="127"/>
      <c r="AA4319" s="134"/>
    </row>
    <row r="4320" spans="1:31" ht="13.5" thickBot="1" x14ac:dyDescent="0.25">
      <c r="A4320" s="141"/>
      <c r="B4320" s="128"/>
      <c r="C4320" s="128"/>
      <c r="D4320" s="145"/>
      <c r="E4320" s="128"/>
      <c r="F4320" s="128"/>
      <c r="G4320" s="128"/>
      <c r="H4320" s="128"/>
      <c r="I4320" s="128"/>
      <c r="J4320" s="138"/>
      <c r="K4320" s="107" t="s">
        <v>14</v>
      </c>
      <c r="L4320" s="108" t="s">
        <v>60</v>
      </c>
      <c r="M4320" s="113" t="s">
        <v>68</v>
      </c>
      <c r="N4320" s="109">
        <v>600</v>
      </c>
      <c r="O4320" s="109">
        <v>3</v>
      </c>
      <c r="P4320" s="109">
        <v>5</v>
      </c>
      <c r="Q4320" s="109">
        <v>90</v>
      </c>
      <c r="R4320" s="110"/>
      <c r="S4320" s="128"/>
      <c r="T4320" s="128"/>
      <c r="U4320" s="128"/>
      <c r="V4320" s="128"/>
      <c r="W4320" s="128"/>
      <c r="X4320" s="128"/>
      <c r="Y4320" s="128"/>
      <c r="Z4320" s="128"/>
      <c r="AA4320" s="135"/>
    </row>
    <row r="4321" spans="1:31" x14ac:dyDescent="0.2">
      <c r="A4321" s="139" t="s">
        <v>1658</v>
      </c>
      <c r="B4321" s="126" t="s">
        <v>76</v>
      </c>
      <c r="C4321" s="142">
        <v>43666</v>
      </c>
      <c r="D4321" s="143" t="s">
        <v>78</v>
      </c>
      <c r="E4321" s="126"/>
      <c r="F4321" s="126"/>
      <c r="G4321" s="126"/>
      <c r="H4321" s="126"/>
      <c r="I4321" s="126"/>
      <c r="J4321" s="136" t="s">
        <v>79</v>
      </c>
      <c r="K4321" s="100" t="s">
        <v>23</v>
      </c>
      <c r="L4321" s="93" t="s">
        <v>60</v>
      </c>
      <c r="M4321" s="111" t="s">
        <v>189</v>
      </c>
      <c r="N4321" s="101">
        <v>600</v>
      </c>
      <c r="O4321" s="101">
        <v>3</v>
      </c>
      <c r="P4321" s="101">
        <v>18</v>
      </c>
      <c r="Q4321" s="101">
        <v>60</v>
      </c>
      <c r="R4321" s="102"/>
      <c r="S4321" s="126" t="s">
        <v>73</v>
      </c>
      <c r="T4321" s="126">
        <v>3</v>
      </c>
      <c r="U4321" s="126">
        <v>18</v>
      </c>
      <c r="V4321" s="126">
        <v>41</v>
      </c>
      <c r="W4321" s="126">
        <v>40</v>
      </c>
      <c r="X4321" s="126">
        <v>5288.35</v>
      </c>
      <c r="Y4321" s="126" t="s">
        <v>75</v>
      </c>
      <c r="Z4321" s="126"/>
      <c r="AA4321" s="133" t="s">
        <v>85</v>
      </c>
      <c r="AE4321" t="str">
        <f>IF(P4321&gt;U4321,"XXXX","")</f>
        <v/>
      </c>
    </row>
    <row r="4322" spans="1:31" x14ac:dyDescent="0.2">
      <c r="A4322" s="140"/>
      <c r="B4322" s="127"/>
      <c r="C4322" s="127"/>
      <c r="D4322" s="144"/>
      <c r="E4322" s="127"/>
      <c r="F4322" s="127"/>
      <c r="G4322" s="127"/>
      <c r="H4322" s="127"/>
      <c r="I4322" s="127"/>
      <c r="J4322" s="137"/>
      <c r="K4322" s="103" t="s">
        <v>13</v>
      </c>
      <c r="L4322" s="104" t="s">
        <v>60</v>
      </c>
      <c r="M4322" s="112" t="s">
        <v>67</v>
      </c>
      <c r="N4322" s="105">
        <v>600</v>
      </c>
      <c r="O4322" s="105">
        <v>3</v>
      </c>
      <c r="P4322" s="105">
        <v>5</v>
      </c>
      <c r="Q4322" s="105">
        <v>90</v>
      </c>
      <c r="R4322" s="106">
        <v>50</v>
      </c>
      <c r="S4322" s="127"/>
      <c r="T4322" s="127"/>
      <c r="U4322" s="127"/>
      <c r="V4322" s="127"/>
      <c r="W4322" s="127"/>
      <c r="X4322" s="127"/>
      <c r="Y4322" s="127"/>
      <c r="Z4322" s="127"/>
      <c r="AA4322" s="134"/>
    </row>
    <row r="4323" spans="1:31" ht="13.5" thickBot="1" x14ac:dyDescent="0.25">
      <c r="A4323" s="141"/>
      <c r="B4323" s="128"/>
      <c r="C4323" s="128"/>
      <c r="D4323" s="145"/>
      <c r="E4323" s="128"/>
      <c r="F4323" s="128"/>
      <c r="G4323" s="128"/>
      <c r="H4323" s="128"/>
      <c r="I4323" s="128"/>
      <c r="J4323" s="138"/>
      <c r="K4323" s="107" t="s">
        <v>14</v>
      </c>
      <c r="L4323" s="108" t="s">
        <v>60</v>
      </c>
      <c r="M4323" s="113" t="s">
        <v>68</v>
      </c>
      <c r="N4323" s="109">
        <v>600</v>
      </c>
      <c r="O4323" s="109">
        <v>3</v>
      </c>
      <c r="P4323" s="109">
        <v>5</v>
      </c>
      <c r="Q4323" s="109">
        <v>90</v>
      </c>
      <c r="R4323" s="110"/>
      <c r="S4323" s="128"/>
      <c r="T4323" s="128"/>
      <c r="U4323" s="128"/>
      <c r="V4323" s="128"/>
      <c r="W4323" s="128"/>
      <c r="X4323" s="128"/>
      <c r="Y4323" s="128"/>
      <c r="Z4323" s="128"/>
      <c r="AA4323" s="135"/>
    </row>
    <row r="4324" spans="1:31" x14ac:dyDescent="0.2">
      <c r="A4324" s="139" t="s">
        <v>1659</v>
      </c>
      <c r="B4324" s="126" t="s">
        <v>76</v>
      </c>
      <c r="C4324" s="142">
        <v>43666</v>
      </c>
      <c r="D4324" s="143" t="s">
        <v>78</v>
      </c>
      <c r="E4324" s="126"/>
      <c r="F4324" s="126"/>
      <c r="G4324" s="126"/>
      <c r="H4324" s="126"/>
      <c r="I4324" s="126"/>
      <c r="J4324" s="136" t="s">
        <v>79</v>
      </c>
      <c r="K4324" s="100" t="s">
        <v>23</v>
      </c>
      <c r="L4324" s="93" t="s">
        <v>60</v>
      </c>
      <c r="M4324" s="111" t="s">
        <v>189</v>
      </c>
      <c r="N4324" s="101">
        <v>600</v>
      </c>
      <c r="O4324" s="101">
        <v>3</v>
      </c>
      <c r="P4324" s="101">
        <v>18</v>
      </c>
      <c r="Q4324" s="101">
        <v>70</v>
      </c>
      <c r="R4324" s="102"/>
      <c r="S4324" s="126" t="s">
        <v>73</v>
      </c>
      <c r="T4324" s="126">
        <v>3</v>
      </c>
      <c r="U4324" s="126">
        <v>18</v>
      </c>
      <c r="V4324" s="126">
        <v>41</v>
      </c>
      <c r="W4324" s="126">
        <v>40</v>
      </c>
      <c r="X4324" s="126">
        <v>5288.35</v>
      </c>
      <c r="Y4324" s="126" t="s">
        <v>75</v>
      </c>
      <c r="Z4324" s="126"/>
      <c r="AA4324" s="133" t="s">
        <v>85</v>
      </c>
      <c r="AE4324" t="str">
        <f>IF(P4324&gt;U4324,"XXXX","")</f>
        <v/>
      </c>
    </row>
    <row r="4325" spans="1:31" x14ac:dyDescent="0.2">
      <c r="A4325" s="140"/>
      <c r="B4325" s="127"/>
      <c r="C4325" s="127"/>
      <c r="D4325" s="144"/>
      <c r="E4325" s="127"/>
      <c r="F4325" s="127"/>
      <c r="G4325" s="127"/>
      <c r="H4325" s="127"/>
      <c r="I4325" s="127"/>
      <c r="J4325" s="137"/>
      <c r="K4325" s="103" t="s">
        <v>13</v>
      </c>
      <c r="L4325" s="104" t="s">
        <v>60</v>
      </c>
      <c r="M4325" s="112" t="s">
        <v>67</v>
      </c>
      <c r="N4325" s="105">
        <v>600</v>
      </c>
      <c r="O4325" s="105">
        <v>3</v>
      </c>
      <c r="P4325" s="105">
        <v>5</v>
      </c>
      <c r="Q4325" s="105">
        <v>90</v>
      </c>
      <c r="R4325" s="106">
        <v>50</v>
      </c>
      <c r="S4325" s="127"/>
      <c r="T4325" s="127"/>
      <c r="U4325" s="127"/>
      <c r="V4325" s="127"/>
      <c r="W4325" s="127"/>
      <c r="X4325" s="127"/>
      <c r="Y4325" s="127"/>
      <c r="Z4325" s="127"/>
      <c r="AA4325" s="134"/>
    </row>
    <row r="4326" spans="1:31" ht="13.5" thickBot="1" x14ac:dyDescent="0.25">
      <c r="A4326" s="141"/>
      <c r="B4326" s="128"/>
      <c r="C4326" s="128"/>
      <c r="D4326" s="145"/>
      <c r="E4326" s="128"/>
      <c r="F4326" s="128"/>
      <c r="G4326" s="128"/>
      <c r="H4326" s="128"/>
      <c r="I4326" s="128"/>
      <c r="J4326" s="138"/>
      <c r="K4326" s="107" t="s">
        <v>14</v>
      </c>
      <c r="L4326" s="108" t="s">
        <v>60</v>
      </c>
      <c r="M4326" s="113" t="s">
        <v>68</v>
      </c>
      <c r="N4326" s="109">
        <v>600</v>
      </c>
      <c r="O4326" s="109">
        <v>3</v>
      </c>
      <c r="P4326" s="109">
        <v>5</v>
      </c>
      <c r="Q4326" s="109">
        <v>90</v>
      </c>
      <c r="R4326" s="110"/>
      <c r="S4326" s="128"/>
      <c r="T4326" s="128"/>
      <c r="U4326" s="128"/>
      <c r="V4326" s="128"/>
      <c r="W4326" s="128"/>
      <c r="X4326" s="128"/>
      <c r="Y4326" s="128"/>
      <c r="Z4326" s="128"/>
      <c r="AA4326" s="135"/>
    </row>
    <row r="4327" spans="1:31" x14ac:dyDescent="0.2">
      <c r="A4327" s="139" t="s">
        <v>1660</v>
      </c>
      <c r="B4327" s="126" t="s">
        <v>76</v>
      </c>
      <c r="C4327" s="142">
        <v>43666</v>
      </c>
      <c r="D4327" s="143" t="s">
        <v>78</v>
      </c>
      <c r="E4327" s="126"/>
      <c r="F4327" s="126"/>
      <c r="G4327" s="126"/>
      <c r="H4327" s="126"/>
      <c r="I4327" s="126"/>
      <c r="J4327" s="136" t="s">
        <v>79</v>
      </c>
      <c r="K4327" s="100" t="s">
        <v>23</v>
      </c>
      <c r="L4327" s="93" t="s">
        <v>60</v>
      </c>
      <c r="M4327" s="111" t="s">
        <v>189</v>
      </c>
      <c r="N4327" s="101">
        <v>600</v>
      </c>
      <c r="O4327" s="101">
        <v>3</v>
      </c>
      <c r="P4327" s="101">
        <v>18</v>
      </c>
      <c r="Q4327" s="101">
        <v>80</v>
      </c>
      <c r="R4327" s="102"/>
      <c r="S4327" s="126" t="s">
        <v>73</v>
      </c>
      <c r="T4327" s="126">
        <v>3</v>
      </c>
      <c r="U4327" s="126">
        <v>18</v>
      </c>
      <c r="V4327" s="126">
        <v>41</v>
      </c>
      <c r="W4327" s="126">
        <v>40</v>
      </c>
      <c r="X4327" s="126">
        <v>5288.35</v>
      </c>
      <c r="Y4327" s="126" t="s">
        <v>75</v>
      </c>
      <c r="Z4327" s="126"/>
      <c r="AA4327" s="133" t="s">
        <v>85</v>
      </c>
      <c r="AE4327" t="str">
        <f>IF(P4327&gt;U4327,"XXXX","")</f>
        <v/>
      </c>
    </row>
    <row r="4328" spans="1:31" x14ac:dyDescent="0.2">
      <c r="A4328" s="140"/>
      <c r="B4328" s="127"/>
      <c r="C4328" s="127"/>
      <c r="D4328" s="144"/>
      <c r="E4328" s="127"/>
      <c r="F4328" s="127"/>
      <c r="G4328" s="127"/>
      <c r="H4328" s="127"/>
      <c r="I4328" s="127"/>
      <c r="J4328" s="137"/>
      <c r="K4328" s="103" t="s">
        <v>13</v>
      </c>
      <c r="L4328" s="104" t="s">
        <v>60</v>
      </c>
      <c r="M4328" s="112" t="s">
        <v>67</v>
      </c>
      <c r="N4328" s="105">
        <v>600</v>
      </c>
      <c r="O4328" s="105">
        <v>3</v>
      </c>
      <c r="P4328" s="105">
        <v>5</v>
      </c>
      <c r="Q4328" s="105">
        <v>90</v>
      </c>
      <c r="R4328" s="106">
        <v>50</v>
      </c>
      <c r="S4328" s="127"/>
      <c r="T4328" s="127"/>
      <c r="U4328" s="127"/>
      <c r="V4328" s="127"/>
      <c r="W4328" s="127"/>
      <c r="X4328" s="127"/>
      <c r="Y4328" s="127"/>
      <c r="Z4328" s="127"/>
      <c r="AA4328" s="134"/>
    </row>
    <row r="4329" spans="1:31" ht="13.5" thickBot="1" x14ac:dyDescent="0.25">
      <c r="A4329" s="141"/>
      <c r="B4329" s="128"/>
      <c r="C4329" s="128"/>
      <c r="D4329" s="145"/>
      <c r="E4329" s="128"/>
      <c r="F4329" s="128"/>
      <c r="G4329" s="128"/>
      <c r="H4329" s="128"/>
      <c r="I4329" s="128"/>
      <c r="J4329" s="138"/>
      <c r="K4329" s="107" t="s">
        <v>14</v>
      </c>
      <c r="L4329" s="108" t="s">
        <v>60</v>
      </c>
      <c r="M4329" s="113" t="s">
        <v>68</v>
      </c>
      <c r="N4329" s="109">
        <v>600</v>
      </c>
      <c r="O4329" s="109">
        <v>3</v>
      </c>
      <c r="P4329" s="109">
        <v>5</v>
      </c>
      <c r="Q4329" s="109">
        <v>90</v>
      </c>
      <c r="R4329" s="110"/>
      <c r="S4329" s="128"/>
      <c r="T4329" s="128"/>
      <c r="U4329" s="128"/>
      <c r="V4329" s="128"/>
      <c r="W4329" s="128"/>
      <c r="X4329" s="128"/>
      <c r="Y4329" s="128"/>
      <c r="Z4329" s="128"/>
      <c r="AA4329" s="135"/>
    </row>
    <row r="4330" spans="1:31" x14ac:dyDescent="0.2">
      <c r="A4330" s="139" t="s">
        <v>1661</v>
      </c>
      <c r="B4330" s="126" t="s">
        <v>76</v>
      </c>
      <c r="C4330" s="142">
        <v>43666</v>
      </c>
      <c r="D4330" s="143" t="s">
        <v>78</v>
      </c>
      <c r="E4330" s="126"/>
      <c r="F4330" s="126"/>
      <c r="G4330" s="126"/>
      <c r="H4330" s="126"/>
      <c r="I4330" s="126"/>
      <c r="J4330" s="136" t="s">
        <v>79</v>
      </c>
      <c r="K4330" s="100" t="s">
        <v>23</v>
      </c>
      <c r="L4330" s="93" t="s">
        <v>60</v>
      </c>
      <c r="M4330" s="111" t="s">
        <v>189</v>
      </c>
      <c r="N4330" s="101">
        <v>600</v>
      </c>
      <c r="O4330" s="101">
        <v>3</v>
      </c>
      <c r="P4330" s="101">
        <v>18</v>
      </c>
      <c r="Q4330" s="101">
        <v>90</v>
      </c>
      <c r="R4330" s="102"/>
      <c r="S4330" s="126" t="s">
        <v>73</v>
      </c>
      <c r="T4330" s="126">
        <v>3</v>
      </c>
      <c r="U4330" s="126">
        <v>18</v>
      </c>
      <c r="V4330" s="126">
        <v>41</v>
      </c>
      <c r="W4330" s="126">
        <v>40</v>
      </c>
      <c r="X4330" s="126">
        <v>5288.35</v>
      </c>
      <c r="Y4330" s="126" t="s">
        <v>75</v>
      </c>
      <c r="Z4330" s="126"/>
      <c r="AA4330" s="133" t="s">
        <v>85</v>
      </c>
      <c r="AE4330" t="str">
        <f>IF(P4330&gt;U4330,"XXXX","")</f>
        <v/>
      </c>
    </row>
    <row r="4331" spans="1:31" x14ac:dyDescent="0.2">
      <c r="A4331" s="140"/>
      <c r="B4331" s="127"/>
      <c r="C4331" s="127"/>
      <c r="D4331" s="144"/>
      <c r="E4331" s="127"/>
      <c r="F4331" s="127"/>
      <c r="G4331" s="127"/>
      <c r="H4331" s="127"/>
      <c r="I4331" s="127"/>
      <c r="J4331" s="137"/>
      <c r="K4331" s="103" t="s">
        <v>13</v>
      </c>
      <c r="L4331" s="104" t="s">
        <v>60</v>
      </c>
      <c r="M4331" s="112" t="s">
        <v>67</v>
      </c>
      <c r="N4331" s="105">
        <v>600</v>
      </c>
      <c r="O4331" s="105">
        <v>3</v>
      </c>
      <c r="P4331" s="105">
        <v>5</v>
      </c>
      <c r="Q4331" s="105">
        <v>90</v>
      </c>
      <c r="R4331" s="106">
        <v>50</v>
      </c>
      <c r="S4331" s="127"/>
      <c r="T4331" s="127"/>
      <c r="U4331" s="127"/>
      <c r="V4331" s="127"/>
      <c r="W4331" s="127"/>
      <c r="X4331" s="127"/>
      <c r="Y4331" s="127"/>
      <c r="Z4331" s="127"/>
      <c r="AA4331" s="134"/>
    </row>
    <row r="4332" spans="1:31" ht="13.5" thickBot="1" x14ac:dyDescent="0.25">
      <c r="A4332" s="141"/>
      <c r="B4332" s="128"/>
      <c r="C4332" s="128"/>
      <c r="D4332" s="145"/>
      <c r="E4332" s="128"/>
      <c r="F4332" s="128"/>
      <c r="G4332" s="128"/>
      <c r="H4332" s="128"/>
      <c r="I4332" s="128"/>
      <c r="J4332" s="138"/>
      <c r="K4332" s="107" t="s">
        <v>14</v>
      </c>
      <c r="L4332" s="108" t="s">
        <v>60</v>
      </c>
      <c r="M4332" s="113" t="s">
        <v>68</v>
      </c>
      <c r="N4332" s="109">
        <v>600</v>
      </c>
      <c r="O4332" s="109">
        <v>3</v>
      </c>
      <c r="P4332" s="109">
        <v>5</v>
      </c>
      <c r="Q4332" s="109">
        <v>90</v>
      </c>
      <c r="R4332" s="110"/>
      <c r="S4332" s="128"/>
      <c r="T4332" s="128"/>
      <c r="U4332" s="128"/>
      <c r="V4332" s="128"/>
      <c r="W4332" s="128"/>
      <c r="X4332" s="128"/>
      <c r="Y4332" s="128"/>
      <c r="Z4332" s="128"/>
      <c r="AA4332" s="135"/>
    </row>
    <row r="4333" spans="1:31" x14ac:dyDescent="0.2">
      <c r="A4333" s="139" t="s">
        <v>1662</v>
      </c>
      <c r="B4333" s="126" t="s">
        <v>76</v>
      </c>
      <c r="C4333" s="142">
        <v>43666</v>
      </c>
      <c r="D4333" s="143" t="s">
        <v>78</v>
      </c>
      <c r="E4333" s="126"/>
      <c r="F4333" s="126"/>
      <c r="G4333" s="126"/>
      <c r="H4333" s="126"/>
      <c r="I4333" s="126"/>
      <c r="J4333" s="136" t="s">
        <v>79</v>
      </c>
      <c r="K4333" s="100" t="s">
        <v>23</v>
      </c>
      <c r="L4333" s="93" t="s">
        <v>60</v>
      </c>
      <c r="M4333" s="111" t="s">
        <v>189</v>
      </c>
      <c r="N4333" s="101">
        <v>600</v>
      </c>
      <c r="O4333" s="101">
        <v>3</v>
      </c>
      <c r="P4333" s="101">
        <v>18</v>
      </c>
      <c r="Q4333" s="101">
        <v>100</v>
      </c>
      <c r="R4333" s="102"/>
      <c r="S4333" s="126" t="s">
        <v>73</v>
      </c>
      <c r="T4333" s="126">
        <v>3</v>
      </c>
      <c r="U4333" s="126">
        <v>18</v>
      </c>
      <c r="V4333" s="126">
        <v>41</v>
      </c>
      <c r="W4333" s="126">
        <v>40</v>
      </c>
      <c r="X4333" s="126">
        <v>5288.35</v>
      </c>
      <c r="Y4333" s="126" t="s">
        <v>75</v>
      </c>
      <c r="Z4333" s="126"/>
      <c r="AA4333" s="133" t="s">
        <v>85</v>
      </c>
      <c r="AE4333" t="str">
        <f>IF(P4333&gt;U4333,"XXXX","")</f>
        <v/>
      </c>
    </row>
    <row r="4334" spans="1:31" x14ac:dyDescent="0.2">
      <c r="A4334" s="140"/>
      <c r="B4334" s="127"/>
      <c r="C4334" s="127"/>
      <c r="D4334" s="144"/>
      <c r="E4334" s="127"/>
      <c r="F4334" s="127"/>
      <c r="G4334" s="127"/>
      <c r="H4334" s="127"/>
      <c r="I4334" s="127"/>
      <c r="J4334" s="137"/>
      <c r="K4334" s="103" t="s">
        <v>13</v>
      </c>
      <c r="L4334" s="104" t="s">
        <v>60</v>
      </c>
      <c r="M4334" s="112" t="s">
        <v>67</v>
      </c>
      <c r="N4334" s="105">
        <v>600</v>
      </c>
      <c r="O4334" s="105">
        <v>3</v>
      </c>
      <c r="P4334" s="105">
        <v>5</v>
      </c>
      <c r="Q4334" s="105">
        <v>90</v>
      </c>
      <c r="R4334" s="106">
        <v>50</v>
      </c>
      <c r="S4334" s="127"/>
      <c r="T4334" s="127"/>
      <c r="U4334" s="127"/>
      <c r="V4334" s="127"/>
      <c r="W4334" s="127"/>
      <c r="X4334" s="127"/>
      <c r="Y4334" s="127"/>
      <c r="Z4334" s="127"/>
      <c r="AA4334" s="134"/>
    </row>
    <row r="4335" spans="1:31" ht="13.5" thickBot="1" x14ac:dyDescent="0.25">
      <c r="A4335" s="141"/>
      <c r="B4335" s="128"/>
      <c r="C4335" s="128"/>
      <c r="D4335" s="145"/>
      <c r="E4335" s="128"/>
      <c r="F4335" s="128"/>
      <c r="G4335" s="128"/>
      <c r="H4335" s="128"/>
      <c r="I4335" s="128"/>
      <c r="J4335" s="138"/>
      <c r="K4335" s="107" t="s">
        <v>14</v>
      </c>
      <c r="L4335" s="108" t="s">
        <v>60</v>
      </c>
      <c r="M4335" s="113" t="s">
        <v>68</v>
      </c>
      <c r="N4335" s="109">
        <v>600</v>
      </c>
      <c r="O4335" s="109">
        <v>3</v>
      </c>
      <c r="P4335" s="109">
        <v>5</v>
      </c>
      <c r="Q4335" s="109">
        <v>90</v>
      </c>
      <c r="R4335" s="110"/>
      <c r="S4335" s="128"/>
      <c r="T4335" s="128"/>
      <c r="U4335" s="128"/>
      <c r="V4335" s="128"/>
      <c r="W4335" s="128"/>
      <c r="X4335" s="128"/>
      <c r="Y4335" s="128"/>
      <c r="Z4335" s="128"/>
      <c r="AA4335" s="135"/>
    </row>
    <row r="4336" spans="1:31" x14ac:dyDescent="0.2">
      <c r="A4336" s="139" t="s">
        <v>1663</v>
      </c>
      <c r="B4336" s="126" t="s">
        <v>76</v>
      </c>
      <c r="C4336" s="142">
        <v>43666</v>
      </c>
      <c r="D4336" s="143" t="s">
        <v>78</v>
      </c>
      <c r="E4336" s="126"/>
      <c r="F4336" s="126"/>
      <c r="G4336" s="126"/>
      <c r="H4336" s="126"/>
      <c r="I4336" s="126"/>
      <c r="J4336" s="136" t="s">
        <v>79</v>
      </c>
      <c r="K4336" s="100" t="s">
        <v>23</v>
      </c>
      <c r="L4336" s="93" t="s">
        <v>60</v>
      </c>
      <c r="M4336" s="111" t="s">
        <v>189</v>
      </c>
      <c r="N4336" s="101">
        <v>600</v>
      </c>
      <c r="O4336" s="101">
        <v>3</v>
      </c>
      <c r="P4336" s="101">
        <v>18</v>
      </c>
      <c r="Q4336" s="101">
        <v>110</v>
      </c>
      <c r="R4336" s="102"/>
      <c r="S4336" s="126" t="s">
        <v>73</v>
      </c>
      <c r="T4336" s="126">
        <v>3</v>
      </c>
      <c r="U4336" s="126">
        <v>18</v>
      </c>
      <c r="V4336" s="126">
        <v>41</v>
      </c>
      <c r="W4336" s="126">
        <v>40</v>
      </c>
      <c r="X4336" s="126">
        <v>5288.35</v>
      </c>
      <c r="Y4336" s="126" t="s">
        <v>75</v>
      </c>
      <c r="Z4336" s="126"/>
      <c r="AA4336" s="133" t="s">
        <v>85</v>
      </c>
      <c r="AE4336" t="str">
        <f>IF(P4336&gt;U4336,"XXXX","")</f>
        <v/>
      </c>
    </row>
    <row r="4337" spans="1:31" x14ac:dyDescent="0.2">
      <c r="A4337" s="140"/>
      <c r="B4337" s="127"/>
      <c r="C4337" s="127"/>
      <c r="D4337" s="144"/>
      <c r="E4337" s="127"/>
      <c r="F4337" s="127"/>
      <c r="G4337" s="127"/>
      <c r="H4337" s="127"/>
      <c r="I4337" s="127"/>
      <c r="J4337" s="137"/>
      <c r="K4337" s="103" t="s">
        <v>13</v>
      </c>
      <c r="L4337" s="104" t="s">
        <v>60</v>
      </c>
      <c r="M4337" s="112" t="s">
        <v>67</v>
      </c>
      <c r="N4337" s="105">
        <v>600</v>
      </c>
      <c r="O4337" s="105">
        <v>3</v>
      </c>
      <c r="P4337" s="105">
        <v>5</v>
      </c>
      <c r="Q4337" s="105">
        <v>90</v>
      </c>
      <c r="R4337" s="106">
        <v>50</v>
      </c>
      <c r="S4337" s="127"/>
      <c r="T4337" s="127"/>
      <c r="U4337" s="127"/>
      <c r="V4337" s="127"/>
      <c r="W4337" s="127"/>
      <c r="X4337" s="127"/>
      <c r="Y4337" s="127"/>
      <c r="Z4337" s="127"/>
      <c r="AA4337" s="134"/>
    </row>
    <row r="4338" spans="1:31" ht="13.5" thickBot="1" x14ac:dyDescent="0.25">
      <c r="A4338" s="141"/>
      <c r="B4338" s="128"/>
      <c r="C4338" s="128"/>
      <c r="D4338" s="145"/>
      <c r="E4338" s="128"/>
      <c r="F4338" s="128"/>
      <c r="G4338" s="128"/>
      <c r="H4338" s="128"/>
      <c r="I4338" s="128"/>
      <c r="J4338" s="138"/>
      <c r="K4338" s="107" t="s">
        <v>14</v>
      </c>
      <c r="L4338" s="108" t="s">
        <v>60</v>
      </c>
      <c r="M4338" s="113" t="s">
        <v>68</v>
      </c>
      <c r="N4338" s="109">
        <v>600</v>
      </c>
      <c r="O4338" s="109">
        <v>3</v>
      </c>
      <c r="P4338" s="109">
        <v>5</v>
      </c>
      <c r="Q4338" s="109">
        <v>90</v>
      </c>
      <c r="R4338" s="110"/>
      <c r="S4338" s="128"/>
      <c r="T4338" s="128"/>
      <c r="U4338" s="128"/>
      <c r="V4338" s="128"/>
      <c r="W4338" s="128"/>
      <c r="X4338" s="128"/>
      <c r="Y4338" s="128"/>
      <c r="Z4338" s="128"/>
      <c r="AA4338" s="135"/>
    </row>
    <row r="4339" spans="1:31" x14ac:dyDescent="0.2">
      <c r="A4339" s="139" t="s">
        <v>1664</v>
      </c>
      <c r="B4339" s="126" t="s">
        <v>76</v>
      </c>
      <c r="C4339" s="142">
        <v>43666</v>
      </c>
      <c r="D4339" s="143" t="s">
        <v>78</v>
      </c>
      <c r="E4339" s="126"/>
      <c r="F4339" s="126"/>
      <c r="G4339" s="126"/>
      <c r="H4339" s="126"/>
      <c r="I4339" s="126"/>
      <c r="J4339" s="136" t="s">
        <v>79</v>
      </c>
      <c r="K4339" s="100" t="s">
        <v>23</v>
      </c>
      <c r="L4339" s="93" t="s">
        <v>60</v>
      </c>
      <c r="M4339" s="111" t="s">
        <v>189</v>
      </c>
      <c r="N4339" s="101">
        <v>600</v>
      </c>
      <c r="O4339" s="101">
        <v>3</v>
      </c>
      <c r="P4339" s="101">
        <v>18</v>
      </c>
      <c r="Q4339" s="101">
        <v>125</v>
      </c>
      <c r="R4339" s="102"/>
      <c r="S4339" s="126" t="s">
        <v>73</v>
      </c>
      <c r="T4339" s="126">
        <v>3</v>
      </c>
      <c r="U4339" s="126">
        <v>18</v>
      </c>
      <c r="V4339" s="126">
        <v>41</v>
      </c>
      <c r="W4339" s="126">
        <v>40</v>
      </c>
      <c r="X4339" s="126">
        <v>5288.35</v>
      </c>
      <c r="Y4339" s="126" t="s">
        <v>75</v>
      </c>
      <c r="Z4339" s="126"/>
      <c r="AA4339" s="133" t="s">
        <v>85</v>
      </c>
      <c r="AE4339" t="str">
        <f>IF(P4339&gt;U4339,"XXXX","")</f>
        <v/>
      </c>
    </row>
    <row r="4340" spans="1:31" x14ac:dyDescent="0.2">
      <c r="A4340" s="140"/>
      <c r="B4340" s="127"/>
      <c r="C4340" s="127"/>
      <c r="D4340" s="144"/>
      <c r="E4340" s="127"/>
      <c r="F4340" s="127"/>
      <c r="G4340" s="127"/>
      <c r="H4340" s="127"/>
      <c r="I4340" s="127"/>
      <c r="J4340" s="137"/>
      <c r="K4340" s="103" t="s">
        <v>13</v>
      </c>
      <c r="L4340" s="104" t="s">
        <v>60</v>
      </c>
      <c r="M4340" s="112" t="s">
        <v>67</v>
      </c>
      <c r="N4340" s="105">
        <v>600</v>
      </c>
      <c r="O4340" s="105">
        <v>3</v>
      </c>
      <c r="P4340" s="105">
        <v>5</v>
      </c>
      <c r="Q4340" s="105">
        <v>90</v>
      </c>
      <c r="R4340" s="106">
        <v>50</v>
      </c>
      <c r="S4340" s="127"/>
      <c r="T4340" s="127"/>
      <c r="U4340" s="127"/>
      <c r="V4340" s="127"/>
      <c r="W4340" s="127"/>
      <c r="X4340" s="127"/>
      <c r="Y4340" s="127"/>
      <c r="Z4340" s="127"/>
      <c r="AA4340" s="134"/>
    </row>
    <row r="4341" spans="1:31" ht="13.5" thickBot="1" x14ac:dyDescent="0.25">
      <c r="A4341" s="141"/>
      <c r="B4341" s="128"/>
      <c r="C4341" s="128"/>
      <c r="D4341" s="145"/>
      <c r="E4341" s="128"/>
      <c r="F4341" s="128"/>
      <c r="G4341" s="128"/>
      <c r="H4341" s="128"/>
      <c r="I4341" s="128"/>
      <c r="J4341" s="138"/>
      <c r="K4341" s="107" t="s">
        <v>14</v>
      </c>
      <c r="L4341" s="108" t="s">
        <v>60</v>
      </c>
      <c r="M4341" s="113" t="s">
        <v>68</v>
      </c>
      <c r="N4341" s="109">
        <v>600</v>
      </c>
      <c r="O4341" s="109">
        <v>3</v>
      </c>
      <c r="P4341" s="109">
        <v>5</v>
      </c>
      <c r="Q4341" s="109">
        <v>90</v>
      </c>
      <c r="R4341" s="110"/>
      <c r="S4341" s="128"/>
      <c r="T4341" s="128"/>
      <c r="U4341" s="128"/>
      <c r="V4341" s="128"/>
      <c r="W4341" s="128"/>
      <c r="X4341" s="128"/>
      <c r="Y4341" s="128"/>
      <c r="Z4341" s="128"/>
      <c r="AA4341" s="135"/>
    </row>
    <row r="4342" spans="1:31" x14ac:dyDescent="0.2">
      <c r="A4342" s="139" t="s">
        <v>1665</v>
      </c>
      <c r="B4342" s="126" t="s">
        <v>76</v>
      </c>
      <c r="C4342" s="142">
        <v>43666</v>
      </c>
      <c r="D4342" s="143" t="s">
        <v>78</v>
      </c>
      <c r="E4342" s="126"/>
      <c r="F4342" s="126"/>
      <c r="G4342" s="126"/>
      <c r="H4342" s="126"/>
      <c r="I4342" s="126"/>
      <c r="J4342" s="136" t="s">
        <v>79</v>
      </c>
      <c r="K4342" s="100" t="s">
        <v>23</v>
      </c>
      <c r="L4342" s="93" t="s">
        <v>60</v>
      </c>
      <c r="M4342" s="111" t="s">
        <v>189</v>
      </c>
      <c r="N4342" s="101">
        <v>600</v>
      </c>
      <c r="O4342" s="101">
        <v>3</v>
      </c>
      <c r="P4342" s="101">
        <v>18</v>
      </c>
      <c r="Q4342" s="101">
        <v>70</v>
      </c>
      <c r="R4342" s="102"/>
      <c r="S4342" s="126" t="s">
        <v>73</v>
      </c>
      <c r="T4342" s="126">
        <v>3</v>
      </c>
      <c r="U4342" s="126">
        <v>18</v>
      </c>
      <c r="V4342" s="126">
        <v>52</v>
      </c>
      <c r="W4342" s="126">
        <v>50</v>
      </c>
      <c r="X4342" s="126">
        <v>5288.35</v>
      </c>
      <c r="Y4342" s="126" t="s">
        <v>75</v>
      </c>
      <c r="Z4342" s="126"/>
      <c r="AA4342" s="133" t="s">
        <v>85</v>
      </c>
      <c r="AE4342" t="str">
        <f>IF(P4342&gt;U4342,"XXXX","")</f>
        <v/>
      </c>
    </row>
    <row r="4343" spans="1:31" x14ac:dyDescent="0.2">
      <c r="A4343" s="140"/>
      <c r="B4343" s="127"/>
      <c r="C4343" s="127"/>
      <c r="D4343" s="144"/>
      <c r="E4343" s="127"/>
      <c r="F4343" s="127"/>
      <c r="G4343" s="127"/>
      <c r="H4343" s="127"/>
      <c r="I4343" s="127"/>
      <c r="J4343" s="137"/>
      <c r="K4343" s="103" t="s">
        <v>13</v>
      </c>
      <c r="L4343" s="104" t="s">
        <v>60</v>
      </c>
      <c r="M4343" s="112" t="s">
        <v>67</v>
      </c>
      <c r="N4343" s="105">
        <v>600</v>
      </c>
      <c r="O4343" s="105">
        <v>3</v>
      </c>
      <c r="P4343" s="105">
        <v>5</v>
      </c>
      <c r="Q4343" s="105">
        <v>90</v>
      </c>
      <c r="R4343" s="106">
        <v>50</v>
      </c>
      <c r="S4343" s="127"/>
      <c r="T4343" s="127"/>
      <c r="U4343" s="127"/>
      <c r="V4343" s="127"/>
      <c r="W4343" s="127"/>
      <c r="X4343" s="127"/>
      <c r="Y4343" s="127"/>
      <c r="Z4343" s="127"/>
      <c r="AA4343" s="134"/>
    </row>
    <row r="4344" spans="1:31" ht="13.5" thickBot="1" x14ac:dyDescent="0.25">
      <c r="A4344" s="141"/>
      <c r="B4344" s="128"/>
      <c r="C4344" s="128"/>
      <c r="D4344" s="145"/>
      <c r="E4344" s="128"/>
      <c r="F4344" s="128"/>
      <c r="G4344" s="128"/>
      <c r="H4344" s="128"/>
      <c r="I4344" s="128"/>
      <c r="J4344" s="138"/>
      <c r="K4344" s="107" t="s">
        <v>14</v>
      </c>
      <c r="L4344" s="108" t="s">
        <v>60</v>
      </c>
      <c r="M4344" s="113" t="s">
        <v>68</v>
      </c>
      <c r="N4344" s="109">
        <v>600</v>
      </c>
      <c r="O4344" s="109">
        <v>3</v>
      </c>
      <c r="P4344" s="109">
        <v>5</v>
      </c>
      <c r="Q4344" s="109">
        <v>90</v>
      </c>
      <c r="R4344" s="110"/>
      <c r="S4344" s="128"/>
      <c r="T4344" s="128"/>
      <c r="U4344" s="128"/>
      <c r="V4344" s="128"/>
      <c r="W4344" s="128"/>
      <c r="X4344" s="128"/>
      <c r="Y4344" s="128"/>
      <c r="Z4344" s="128"/>
      <c r="AA4344" s="135"/>
    </row>
    <row r="4345" spans="1:31" x14ac:dyDescent="0.2">
      <c r="A4345" s="139" t="s">
        <v>1666</v>
      </c>
      <c r="B4345" s="126" t="s">
        <v>76</v>
      </c>
      <c r="C4345" s="142">
        <v>43666</v>
      </c>
      <c r="D4345" s="143" t="s">
        <v>78</v>
      </c>
      <c r="E4345" s="126"/>
      <c r="F4345" s="126"/>
      <c r="G4345" s="126"/>
      <c r="H4345" s="126"/>
      <c r="I4345" s="126"/>
      <c r="J4345" s="136" t="s">
        <v>79</v>
      </c>
      <c r="K4345" s="100" t="s">
        <v>23</v>
      </c>
      <c r="L4345" s="93" t="s">
        <v>60</v>
      </c>
      <c r="M4345" s="111" t="s">
        <v>189</v>
      </c>
      <c r="N4345" s="101">
        <v>600</v>
      </c>
      <c r="O4345" s="101">
        <v>3</v>
      </c>
      <c r="P4345" s="101">
        <v>18</v>
      </c>
      <c r="Q4345" s="101">
        <v>80</v>
      </c>
      <c r="R4345" s="102"/>
      <c r="S4345" s="126" t="s">
        <v>73</v>
      </c>
      <c r="T4345" s="126">
        <v>3</v>
      </c>
      <c r="U4345" s="126">
        <v>18</v>
      </c>
      <c r="V4345" s="126">
        <v>52</v>
      </c>
      <c r="W4345" s="126">
        <v>50</v>
      </c>
      <c r="X4345" s="126">
        <v>5288.35</v>
      </c>
      <c r="Y4345" s="126" t="s">
        <v>75</v>
      </c>
      <c r="Z4345" s="126"/>
      <c r="AA4345" s="133" t="s">
        <v>85</v>
      </c>
      <c r="AE4345" t="str">
        <f>IF(P4345&gt;U4345,"XXXX","")</f>
        <v/>
      </c>
    </row>
    <row r="4346" spans="1:31" x14ac:dyDescent="0.2">
      <c r="A4346" s="140"/>
      <c r="B4346" s="127"/>
      <c r="C4346" s="127"/>
      <c r="D4346" s="144"/>
      <c r="E4346" s="127"/>
      <c r="F4346" s="127"/>
      <c r="G4346" s="127"/>
      <c r="H4346" s="127"/>
      <c r="I4346" s="127"/>
      <c r="J4346" s="137"/>
      <c r="K4346" s="103" t="s">
        <v>13</v>
      </c>
      <c r="L4346" s="104" t="s">
        <v>60</v>
      </c>
      <c r="M4346" s="112" t="s">
        <v>67</v>
      </c>
      <c r="N4346" s="105">
        <v>600</v>
      </c>
      <c r="O4346" s="105">
        <v>3</v>
      </c>
      <c r="P4346" s="105">
        <v>5</v>
      </c>
      <c r="Q4346" s="105">
        <v>90</v>
      </c>
      <c r="R4346" s="106">
        <v>50</v>
      </c>
      <c r="S4346" s="127"/>
      <c r="T4346" s="127"/>
      <c r="U4346" s="127"/>
      <c r="V4346" s="127"/>
      <c r="W4346" s="127"/>
      <c r="X4346" s="127"/>
      <c r="Y4346" s="127"/>
      <c r="Z4346" s="127"/>
      <c r="AA4346" s="134"/>
    </row>
    <row r="4347" spans="1:31" ht="13.5" thickBot="1" x14ac:dyDescent="0.25">
      <c r="A4347" s="141"/>
      <c r="B4347" s="128"/>
      <c r="C4347" s="128"/>
      <c r="D4347" s="145"/>
      <c r="E4347" s="128"/>
      <c r="F4347" s="128"/>
      <c r="G4347" s="128"/>
      <c r="H4347" s="128"/>
      <c r="I4347" s="128"/>
      <c r="J4347" s="138"/>
      <c r="K4347" s="107" t="s">
        <v>14</v>
      </c>
      <c r="L4347" s="108" t="s">
        <v>60</v>
      </c>
      <c r="M4347" s="113" t="s">
        <v>68</v>
      </c>
      <c r="N4347" s="109">
        <v>600</v>
      </c>
      <c r="O4347" s="109">
        <v>3</v>
      </c>
      <c r="P4347" s="109">
        <v>5</v>
      </c>
      <c r="Q4347" s="109">
        <v>90</v>
      </c>
      <c r="R4347" s="110"/>
      <c r="S4347" s="128"/>
      <c r="T4347" s="128"/>
      <c r="U4347" s="128"/>
      <c r="V4347" s="128"/>
      <c r="W4347" s="128"/>
      <c r="X4347" s="128"/>
      <c r="Y4347" s="128"/>
      <c r="Z4347" s="128"/>
      <c r="AA4347" s="135"/>
    </row>
    <row r="4348" spans="1:31" x14ac:dyDescent="0.2">
      <c r="A4348" s="139" t="s">
        <v>1667</v>
      </c>
      <c r="B4348" s="126" t="s">
        <v>76</v>
      </c>
      <c r="C4348" s="142">
        <v>43666</v>
      </c>
      <c r="D4348" s="143" t="s">
        <v>78</v>
      </c>
      <c r="E4348" s="126"/>
      <c r="F4348" s="126"/>
      <c r="G4348" s="126"/>
      <c r="H4348" s="126"/>
      <c r="I4348" s="126"/>
      <c r="J4348" s="136" t="s">
        <v>79</v>
      </c>
      <c r="K4348" s="100" t="s">
        <v>23</v>
      </c>
      <c r="L4348" s="93" t="s">
        <v>60</v>
      </c>
      <c r="M4348" s="111" t="s">
        <v>189</v>
      </c>
      <c r="N4348" s="101">
        <v>600</v>
      </c>
      <c r="O4348" s="101">
        <v>3</v>
      </c>
      <c r="P4348" s="101">
        <v>18</v>
      </c>
      <c r="Q4348" s="101">
        <v>90</v>
      </c>
      <c r="R4348" s="102"/>
      <c r="S4348" s="126" t="s">
        <v>73</v>
      </c>
      <c r="T4348" s="126">
        <v>3</v>
      </c>
      <c r="U4348" s="126">
        <v>18</v>
      </c>
      <c r="V4348" s="126">
        <v>52</v>
      </c>
      <c r="W4348" s="126">
        <v>50</v>
      </c>
      <c r="X4348" s="126">
        <v>5288.35</v>
      </c>
      <c r="Y4348" s="126" t="s">
        <v>75</v>
      </c>
      <c r="Z4348" s="126"/>
      <c r="AA4348" s="133" t="s">
        <v>85</v>
      </c>
      <c r="AE4348" t="str">
        <f>IF(P4348&gt;U4348,"XXXX","")</f>
        <v/>
      </c>
    </row>
    <row r="4349" spans="1:31" x14ac:dyDescent="0.2">
      <c r="A4349" s="140"/>
      <c r="B4349" s="127"/>
      <c r="C4349" s="127"/>
      <c r="D4349" s="144"/>
      <c r="E4349" s="127"/>
      <c r="F4349" s="127"/>
      <c r="G4349" s="127"/>
      <c r="H4349" s="127"/>
      <c r="I4349" s="127"/>
      <c r="J4349" s="137"/>
      <c r="K4349" s="103" t="s">
        <v>13</v>
      </c>
      <c r="L4349" s="104" t="s">
        <v>60</v>
      </c>
      <c r="M4349" s="112" t="s">
        <v>67</v>
      </c>
      <c r="N4349" s="105">
        <v>600</v>
      </c>
      <c r="O4349" s="105">
        <v>3</v>
      </c>
      <c r="P4349" s="105">
        <v>5</v>
      </c>
      <c r="Q4349" s="105">
        <v>90</v>
      </c>
      <c r="R4349" s="106">
        <v>50</v>
      </c>
      <c r="S4349" s="127"/>
      <c r="T4349" s="127"/>
      <c r="U4349" s="127"/>
      <c r="V4349" s="127"/>
      <c r="W4349" s="127"/>
      <c r="X4349" s="127"/>
      <c r="Y4349" s="127"/>
      <c r="Z4349" s="127"/>
      <c r="AA4349" s="134"/>
    </row>
    <row r="4350" spans="1:31" ht="13.5" thickBot="1" x14ac:dyDescent="0.25">
      <c r="A4350" s="141"/>
      <c r="B4350" s="128"/>
      <c r="C4350" s="128"/>
      <c r="D4350" s="145"/>
      <c r="E4350" s="128"/>
      <c r="F4350" s="128"/>
      <c r="G4350" s="128"/>
      <c r="H4350" s="128"/>
      <c r="I4350" s="128"/>
      <c r="J4350" s="138"/>
      <c r="K4350" s="107" t="s">
        <v>14</v>
      </c>
      <c r="L4350" s="108" t="s">
        <v>60</v>
      </c>
      <c r="M4350" s="113" t="s">
        <v>68</v>
      </c>
      <c r="N4350" s="109">
        <v>600</v>
      </c>
      <c r="O4350" s="109">
        <v>3</v>
      </c>
      <c r="P4350" s="109">
        <v>5</v>
      </c>
      <c r="Q4350" s="109">
        <v>90</v>
      </c>
      <c r="R4350" s="110"/>
      <c r="S4350" s="128"/>
      <c r="T4350" s="128"/>
      <c r="U4350" s="128"/>
      <c r="V4350" s="128"/>
      <c r="W4350" s="128"/>
      <c r="X4350" s="128"/>
      <c r="Y4350" s="128"/>
      <c r="Z4350" s="128"/>
      <c r="AA4350" s="135"/>
    </row>
    <row r="4351" spans="1:31" x14ac:dyDescent="0.2">
      <c r="A4351" s="139" t="s">
        <v>1668</v>
      </c>
      <c r="B4351" s="126" t="s">
        <v>76</v>
      </c>
      <c r="C4351" s="142">
        <v>43666</v>
      </c>
      <c r="D4351" s="143" t="s">
        <v>78</v>
      </c>
      <c r="E4351" s="126"/>
      <c r="F4351" s="126"/>
      <c r="G4351" s="126"/>
      <c r="H4351" s="126"/>
      <c r="I4351" s="126"/>
      <c r="J4351" s="136" t="s">
        <v>79</v>
      </c>
      <c r="K4351" s="100" t="s">
        <v>23</v>
      </c>
      <c r="L4351" s="93" t="s">
        <v>60</v>
      </c>
      <c r="M4351" s="111" t="s">
        <v>189</v>
      </c>
      <c r="N4351" s="101">
        <v>600</v>
      </c>
      <c r="O4351" s="101">
        <v>3</v>
      </c>
      <c r="P4351" s="101">
        <v>18</v>
      </c>
      <c r="Q4351" s="101">
        <v>100</v>
      </c>
      <c r="R4351" s="102"/>
      <c r="S4351" s="126" t="s">
        <v>73</v>
      </c>
      <c r="T4351" s="126">
        <v>3</v>
      </c>
      <c r="U4351" s="126">
        <v>18</v>
      </c>
      <c r="V4351" s="126">
        <v>52</v>
      </c>
      <c r="W4351" s="126">
        <v>50</v>
      </c>
      <c r="X4351" s="126">
        <v>5288.35</v>
      </c>
      <c r="Y4351" s="126" t="s">
        <v>75</v>
      </c>
      <c r="Z4351" s="126"/>
      <c r="AA4351" s="133" t="s">
        <v>85</v>
      </c>
      <c r="AE4351" t="str">
        <f>IF(P4351&gt;U4351,"XXXX","")</f>
        <v/>
      </c>
    </row>
    <row r="4352" spans="1:31" x14ac:dyDescent="0.2">
      <c r="A4352" s="140"/>
      <c r="B4352" s="127"/>
      <c r="C4352" s="127"/>
      <c r="D4352" s="144"/>
      <c r="E4352" s="127"/>
      <c r="F4352" s="127"/>
      <c r="G4352" s="127"/>
      <c r="H4352" s="127"/>
      <c r="I4352" s="127"/>
      <c r="J4352" s="137"/>
      <c r="K4352" s="103" t="s">
        <v>13</v>
      </c>
      <c r="L4352" s="104" t="s">
        <v>60</v>
      </c>
      <c r="M4352" s="112" t="s">
        <v>67</v>
      </c>
      <c r="N4352" s="105">
        <v>600</v>
      </c>
      <c r="O4352" s="105">
        <v>3</v>
      </c>
      <c r="P4352" s="105">
        <v>5</v>
      </c>
      <c r="Q4352" s="105">
        <v>90</v>
      </c>
      <c r="R4352" s="106">
        <v>50</v>
      </c>
      <c r="S4352" s="127"/>
      <c r="T4352" s="127"/>
      <c r="U4352" s="127"/>
      <c r="V4352" s="127"/>
      <c r="W4352" s="127"/>
      <c r="X4352" s="127"/>
      <c r="Y4352" s="127"/>
      <c r="Z4352" s="127"/>
      <c r="AA4352" s="134"/>
    </row>
    <row r="4353" spans="1:31" ht="13.5" thickBot="1" x14ac:dyDescent="0.25">
      <c r="A4353" s="141"/>
      <c r="B4353" s="128"/>
      <c r="C4353" s="128"/>
      <c r="D4353" s="145"/>
      <c r="E4353" s="128"/>
      <c r="F4353" s="128"/>
      <c r="G4353" s="128"/>
      <c r="H4353" s="128"/>
      <c r="I4353" s="128"/>
      <c r="J4353" s="138"/>
      <c r="K4353" s="107" t="s">
        <v>14</v>
      </c>
      <c r="L4353" s="108" t="s">
        <v>60</v>
      </c>
      <c r="M4353" s="113" t="s">
        <v>68</v>
      </c>
      <c r="N4353" s="109">
        <v>600</v>
      </c>
      <c r="O4353" s="109">
        <v>3</v>
      </c>
      <c r="P4353" s="109">
        <v>5</v>
      </c>
      <c r="Q4353" s="109">
        <v>90</v>
      </c>
      <c r="R4353" s="110"/>
      <c r="S4353" s="128"/>
      <c r="T4353" s="128"/>
      <c r="U4353" s="128"/>
      <c r="V4353" s="128"/>
      <c r="W4353" s="128"/>
      <c r="X4353" s="128"/>
      <c r="Y4353" s="128"/>
      <c r="Z4353" s="128"/>
      <c r="AA4353" s="135"/>
    </row>
    <row r="4354" spans="1:31" x14ac:dyDescent="0.2">
      <c r="A4354" s="139" t="s">
        <v>1669</v>
      </c>
      <c r="B4354" s="126" t="s">
        <v>76</v>
      </c>
      <c r="C4354" s="142">
        <v>43666</v>
      </c>
      <c r="D4354" s="143" t="s">
        <v>78</v>
      </c>
      <c r="E4354" s="126"/>
      <c r="F4354" s="126"/>
      <c r="G4354" s="126"/>
      <c r="H4354" s="126"/>
      <c r="I4354" s="126"/>
      <c r="J4354" s="136" t="s">
        <v>79</v>
      </c>
      <c r="K4354" s="100" t="s">
        <v>23</v>
      </c>
      <c r="L4354" s="93" t="s">
        <v>60</v>
      </c>
      <c r="M4354" s="111" t="s">
        <v>189</v>
      </c>
      <c r="N4354" s="101">
        <v>600</v>
      </c>
      <c r="O4354" s="101">
        <v>3</v>
      </c>
      <c r="P4354" s="101">
        <v>18</v>
      </c>
      <c r="Q4354" s="101">
        <v>110</v>
      </c>
      <c r="R4354" s="102"/>
      <c r="S4354" s="126" t="s">
        <v>73</v>
      </c>
      <c r="T4354" s="126">
        <v>3</v>
      </c>
      <c r="U4354" s="126">
        <v>18</v>
      </c>
      <c r="V4354" s="126">
        <v>52</v>
      </c>
      <c r="W4354" s="126">
        <v>50</v>
      </c>
      <c r="X4354" s="126">
        <v>5288.35</v>
      </c>
      <c r="Y4354" s="126" t="s">
        <v>75</v>
      </c>
      <c r="Z4354" s="126"/>
      <c r="AA4354" s="133" t="s">
        <v>85</v>
      </c>
      <c r="AE4354" t="str">
        <f>IF(P4354&gt;U4354,"XXXX","")</f>
        <v/>
      </c>
    </row>
    <row r="4355" spans="1:31" x14ac:dyDescent="0.2">
      <c r="A4355" s="140"/>
      <c r="B4355" s="127"/>
      <c r="C4355" s="127"/>
      <c r="D4355" s="144"/>
      <c r="E4355" s="127"/>
      <c r="F4355" s="127"/>
      <c r="G4355" s="127"/>
      <c r="H4355" s="127"/>
      <c r="I4355" s="127"/>
      <c r="J4355" s="137"/>
      <c r="K4355" s="103" t="s">
        <v>13</v>
      </c>
      <c r="L4355" s="104" t="s">
        <v>60</v>
      </c>
      <c r="M4355" s="112" t="s">
        <v>67</v>
      </c>
      <c r="N4355" s="105">
        <v>600</v>
      </c>
      <c r="O4355" s="105">
        <v>3</v>
      </c>
      <c r="P4355" s="105">
        <v>5</v>
      </c>
      <c r="Q4355" s="105">
        <v>90</v>
      </c>
      <c r="R4355" s="106">
        <v>50</v>
      </c>
      <c r="S4355" s="127"/>
      <c r="T4355" s="127"/>
      <c r="U4355" s="127"/>
      <c r="V4355" s="127"/>
      <c r="W4355" s="127"/>
      <c r="X4355" s="127"/>
      <c r="Y4355" s="127"/>
      <c r="Z4355" s="127"/>
      <c r="AA4355" s="134"/>
    </row>
    <row r="4356" spans="1:31" ht="13.5" thickBot="1" x14ac:dyDescent="0.25">
      <c r="A4356" s="141"/>
      <c r="B4356" s="128"/>
      <c r="C4356" s="128"/>
      <c r="D4356" s="145"/>
      <c r="E4356" s="128"/>
      <c r="F4356" s="128"/>
      <c r="G4356" s="128"/>
      <c r="H4356" s="128"/>
      <c r="I4356" s="128"/>
      <c r="J4356" s="138"/>
      <c r="K4356" s="107" t="s">
        <v>14</v>
      </c>
      <c r="L4356" s="108" t="s">
        <v>60</v>
      </c>
      <c r="M4356" s="113" t="s">
        <v>68</v>
      </c>
      <c r="N4356" s="109">
        <v>600</v>
      </c>
      <c r="O4356" s="109">
        <v>3</v>
      </c>
      <c r="P4356" s="109">
        <v>5</v>
      </c>
      <c r="Q4356" s="109">
        <v>90</v>
      </c>
      <c r="R4356" s="110"/>
      <c r="S4356" s="128"/>
      <c r="T4356" s="128"/>
      <c r="U4356" s="128"/>
      <c r="V4356" s="128"/>
      <c r="W4356" s="128"/>
      <c r="X4356" s="128"/>
      <c r="Y4356" s="128"/>
      <c r="Z4356" s="128"/>
      <c r="AA4356" s="135"/>
    </row>
    <row r="4357" spans="1:31" x14ac:dyDescent="0.2">
      <c r="A4357" s="139" t="s">
        <v>1670</v>
      </c>
      <c r="B4357" s="126" t="s">
        <v>76</v>
      </c>
      <c r="C4357" s="142">
        <v>43666</v>
      </c>
      <c r="D4357" s="143" t="s">
        <v>78</v>
      </c>
      <c r="E4357" s="126"/>
      <c r="F4357" s="126"/>
      <c r="G4357" s="126"/>
      <c r="H4357" s="126"/>
      <c r="I4357" s="126"/>
      <c r="J4357" s="136" t="s">
        <v>79</v>
      </c>
      <c r="K4357" s="100" t="s">
        <v>23</v>
      </c>
      <c r="L4357" s="93" t="s">
        <v>60</v>
      </c>
      <c r="M4357" s="111" t="s">
        <v>189</v>
      </c>
      <c r="N4357" s="101">
        <v>600</v>
      </c>
      <c r="O4357" s="101">
        <v>3</v>
      </c>
      <c r="P4357" s="101">
        <v>18</v>
      </c>
      <c r="Q4357" s="101">
        <v>125</v>
      </c>
      <c r="R4357" s="102"/>
      <c r="S4357" s="126" t="s">
        <v>73</v>
      </c>
      <c r="T4357" s="126">
        <v>3</v>
      </c>
      <c r="U4357" s="126">
        <v>18</v>
      </c>
      <c r="V4357" s="126">
        <v>52</v>
      </c>
      <c r="W4357" s="126">
        <v>50</v>
      </c>
      <c r="X4357" s="126">
        <v>5288.35</v>
      </c>
      <c r="Y4357" s="126" t="s">
        <v>75</v>
      </c>
      <c r="Z4357" s="126"/>
      <c r="AA4357" s="133" t="s">
        <v>85</v>
      </c>
      <c r="AE4357" t="str">
        <f>IF(P4357&gt;U4357,"XXXX","")</f>
        <v/>
      </c>
    </row>
    <row r="4358" spans="1:31" x14ac:dyDescent="0.2">
      <c r="A4358" s="140"/>
      <c r="B4358" s="127"/>
      <c r="C4358" s="127"/>
      <c r="D4358" s="144"/>
      <c r="E4358" s="127"/>
      <c r="F4358" s="127"/>
      <c r="G4358" s="127"/>
      <c r="H4358" s="127"/>
      <c r="I4358" s="127"/>
      <c r="J4358" s="137"/>
      <c r="K4358" s="103" t="s">
        <v>13</v>
      </c>
      <c r="L4358" s="104" t="s">
        <v>60</v>
      </c>
      <c r="M4358" s="112" t="s">
        <v>67</v>
      </c>
      <c r="N4358" s="105">
        <v>600</v>
      </c>
      <c r="O4358" s="105">
        <v>3</v>
      </c>
      <c r="P4358" s="105">
        <v>5</v>
      </c>
      <c r="Q4358" s="105">
        <v>90</v>
      </c>
      <c r="R4358" s="106">
        <v>50</v>
      </c>
      <c r="S4358" s="127"/>
      <c r="T4358" s="127"/>
      <c r="U4358" s="127"/>
      <c r="V4358" s="127"/>
      <c r="W4358" s="127"/>
      <c r="X4358" s="127"/>
      <c r="Y4358" s="127"/>
      <c r="Z4358" s="127"/>
      <c r="AA4358" s="134"/>
    </row>
    <row r="4359" spans="1:31" ht="13.5" thickBot="1" x14ac:dyDescent="0.25">
      <c r="A4359" s="141"/>
      <c r="B4359" s="128"/>
      <c r="C4359" s="128"/>
      <c r="D4359" s="145"/>
      <c r="E4359" s="128"/>
      <c r="F4359" s="128"/>
      <c r="G4359" s="128"/>
      <c r="H4359" s="128"/>
      <c r="I4359" s="128"/>
      <c r="J4359" s="138"/>
      <c r="K4359" s="107" t="s">
        <v>14</v>
      </c>
      <c r="L4359" s="108" t="s">
        <v>60</v>
      </c>
      <c r="M4359" s="113" t="s">
        <v>68</v>
      </c>
      <c r="N4359" s="109">
        <v>600</v>
      </c>
      <c r="O4359" s="109">
        <v>3</v>
      </c>
      <c r="P4359" s="109">
        <v>5</v>
      </c>
      <c r="Q4359" s="109">
        <v>90</v>
      </c>
      <c r="R4359" s="110"/>
      <c r="S4359" s="128"/>
      <c r="T4359" s="128"/>
      <c r="U4359" s="128"/>
      <c r="V4359" s="128"/>
      <c r="W4359" s="128"/>
      <c r="X4359" s="128"/>
      <c r="Y4359" s="128"/>
      <c r="Z4359" s="128"/>
      <c r="AA4359" s="135"/>
    </row>
    <row r="4360" spans="1:31" x14ac:dyDescent="0.2">
      <c r="A4360" s="139" t="s">
        <v>1671</v>
      </c>
      <c r="B4360" s="126" t="s">
        <v>76</v>
      </c>
      <c r="C4360" s="142">
        <v>43666</v>
      </c>
      <c r="D4360" s="143" t="s">
        <v>78</v>
      </c>
      <c r="E4360" s="126"/>
      <c r="F4360" s="126"/>
      <c r="G4360" s="126"/>
      <c r="H4360" s="126"/>
      <c r="I4360" s="126"/>
      <c r="J4360" s="136" t="s">
        <v>79</v>
      </c>
      <c r="K4360" s="100" t="s">
        <v>23</v>
      </c>
      <c r="L4360" s="93" t="s">
        <v>60</v>
      </c>
      <c r="M4360" s="111" t="s">
        <v>190</v>
      </c>
      <c r="N4360" s="101">
        <v>240</v>
      </c>
      <c r="O4360" s="101">
        <v>3</v>
      </c>
      <c r="P4360" s="101">
        <v>100</v>
      </c>
      <c r="Q4360" s="101">
        <v>70</v>
      </c>
      <c r="R4360" s="102"/>
      <c r="S4360" s="126">
        <v>200</v>
      </c>
      <c r="T4360" s="126">
        <v>3</v>
      </c>
      <c r="U4360" s="126">
        <v>100</v>
      </c>
      <c r="V4360" s="126">
        <v>48.3</v>
      </c>
      <c r="W4360" s="126">
        <v>15</v>
      </c>
      <c r="X4360" s="126">
        <v>5288.35</v>
      </c>
      <c r="Y4360" s="126" t="s">
        <v>75</v>
      </c>
      <c r="Z4360" s="126"/>
      <c r="AA4360" s="133" t="s">
        <v>85</v>
      </c>
      <c r="AE4360" t="str">
        <f>IF(P4360&gt;U4360,"XXXX","")</f>
        <v/>
      </c>
    </row>
    <row r="4361" spans="1:31" x14ac:dyDescent="0.2">
      <c r="A4361" s="140"/>
      <c r="B4361" s="127"/>
      <c r="C4361" s="127"/>
      <c r="D4361" s="144"/>
      <c r="E4361" s="127"/>
      <c r="F4361" s="127"/>
      <c r="G4361" s="127"/>
      <c r="H4361" s="127"/>
      <c r="I4361" s="127"/>
      <c r="J4361" s="137"/>
      <c r="K4361" s="103" t="s">
        <v>13</v>
      </c>
      <c r="L4361" s="104" t="s">
        <v>60</v>
      </c>
      <c r="M4361" s="112" t="s">
        <v>67</v>
      </c>
      <c r="N4361" s="105">
        <v>240</v>
      </c>
      <c r="O4361" s="105">
        <v>3</v>
      </c>
      <c r="P4361" s="105">
        <v>5</v>
      </c>
      <c r="Q4361" s="105">
        <v>90</v>
      </c>
      <c r="R4361" s="106">
        <v>25</v>
      </c>
      <c r="S4361" s="127"/>
      <c r="T4361" s="127"/>
      <c r="U4361" s="127"/>
      <c r="V4361" s="127"/>
      <c r="W4361" s="127"/>
      <c r="X4361" s="127"/>
      <c r="Y4361" s="127"/>
      <c r="Z4361" s="127"/>
      <c r="AA4361" s="134"/>
    </row>
    <row r="4362" spans="1:31" ht="13.5" thickBot="1" x14ac:dyDescent="0.25">
      <c r="A4362" s="141"/>
      <c r="B4362" s="128"/>
      <c r="C4362" s="128"/>
      <c r="D4362" s="145"/>
      <c r="E4362" s="128"/>
      <c r="F4362" s="128"/>
      <c r="G4362" s="128"/>
      <c r="H4362" s="128"/>
      <c r="I4362" s="128"/>
      <c r="J4362" s="138"/>
      <c r="K4362" s="107" t="s">
        <v>14</v>
      </c>
      <c r="L4362" s="108" t="s">
        <v>60</v>
      </c>
      <c r="M4362" s="113" t="s">
        <v>68</v>
      </c>
      <c r="N4362" s="109">
        <v>240</v>
      </c>
      <c r="O4362" s="109">
        <v>3</v>
      </c>
      <c r="P4362" s="109">
        <v>5</v>
      </c>
      <c r="Q4362" s="109">
        <v>90</v>
      </c>
      <c r="R4362" s="110"/>
      <c r="S4362" s="128"/>
      <c r="T4362" s="128"/>
      <c r="U4362" s="128"/>
      <c r="V4362" s="128"/>
      <c r="W4362" s="128"/>
      <c r="X4362" s="128"/>
      <c r="Y4362" s="128"/>
      <c r="Z4362" s="128"/>
      <c r="AA4362" s="135"/>
    </row>
    <row r="4363" spans="1:31" x14ac:dyDescent="0.2">
      <c r="A4363" s="139" t="s">
        <v>1672</v>
      </c>
      <c r="B4363" s="126" t="s">
        <v>76</v>
      </c>
      <c r="C4363" s="142">
        <v>43666</v>
      </c>
      <c r="D4363" s="143" t="s">
        <v>78</v>
      </c>
      <c r="E4363" s="126"/>
      <c r="F4363" s="126"/>
      <c r="G4363" s="126"/>
      <c r="H4363" s="126"/>
      <c r="I4363" s="126"/>
      <c r="J4363" s="136" t="s">
        <v>79</v>
      </c>
      <c r="K4363" s="100" t="s">
        <v>23</v>
      </c>
      <c r="L4363" s="93" t="s">
        <v>60</v>
      </c>
      <c r="M4363" s="111" t="s">
        <v>190</v>
      </c>
      <c r="N4363" s="101">
        <v>240</v>
      </c>
      <c r="O4363" s="101">
        <v>3</v>
      </c>
      <c r="P4363" s="101">
        <v>100</v>
      </c>
      <c r="Q4363" s="101">
        <v>80</v>
      </c>
      <c r="R4363" s="102"/>
      <c r="S4363" s="126">
        <v>200</v>
      </c>
      <c r="T4363" s="126">
        <v>3</v>
      </c>
      <c r="U4363" s="126">
        <v>100</v>
      </c>
      <c r="V4363" s="126">
        <v>48.3</v>
      </c>
      <c r="W4363" s="126">
        <v>15</v>
      </c>
      <c r="X4363" s="126">
        <v>5288.35</v>
      </c>
      <c r="Y4363" s="126" t="s">
        <v>75</v>
      </c>
      <c r="Z4363" s="126"/>
      <c r="AA4363" s="133" t="s">
        <v>85</v>
      </c>
      <c r="AE4363" t="str">
        <f>IF(P4363&gt;U4363,"XXXX","")</f>
        <v/>
      </c>
    </row>
    <row r="4364" spans="1:31" x14ac:dyDescent="0.2">
      <c r="A4364" s="140"/>
      <c r="B4364" s="127"/>
      <c r="C4364" s="127"/>
      <c r="D4364" s="144"/>
      <c r="E4364" s="127"/>
      <c r="F4364" s="127"/>
      <c r="G4364" s="127"/>
      <c r="H4364" s="127"/>
      <c r="I4364" s="127"/>
      <c r="J4364" s="137"/>
      <c r="K4364" s="103" t="s">
        <v>13</v>
      </c>
      <c r="L4364" s="104" t="s">
        <v>60</v>
      </c>
      <c r="M4364" s="112" t="s">
        <v>67</v>
      </c>
      <c r="N4364" s="105">
        <v>240</v>
      </c>
      <c r="O4364" s="105">
        <v>3</v>
      </c>
      <c r="P4364" s="105">
        <v>5</v>
      </c>
      <c r="Q4364" s="105">
        <v>90</v>
      </c>
      <c r="R4364" s="106">
        <v>25</v>
      </c>
      <c r="S4364" s="127"/>
      <c r="T4364" s="127"/>
      <c r="U4364" s="127"/>
      <c r="V4364" s="127"/>
      <c r="W4364" s="127"/>
      <c r="X4364" s="127"/>
      <c r="Y4364" s="127"/>
      <c r="Z4364" s="127"/>
      <c r="AA4364" s="134"/>
    </row>
    <row r="4365" spans="1:31" ht="13.5" thickBot="1" x14ac:dyDescent="0.25">
      <c r="A4365" s="141"/>
      <c r="B4365" s="128"/>
      <c r="C4365" s="128"/>
      <c r="D4365" s="145"/>
      <c r="E4365" s="128"/>
      <c r="F4365" s="128"/>
      <c r="G4365" s="128"/>
      <c r="H4365" s="128"/>
      <c r="I4365" s="128"/>
      <c r="J4365" s="138"/>
      <c r="K4365" s="107" t="s">
        <v>14</v>
      </c>
      <c r="L4365" s="108" t="s">
        <v>60</v>
      </c>
      <c r="M4365" s="113" t="s">
        <v>68</v>
      </c>
      <c r="N4365" s="109">
        <v>240</v>
      </c>
      <c r="O4365" s="109">
        <v>3</v>
      </c>
      <c r="P4365" s="109">
        <v>5</v>
      </c>
      <c r="Q4365" s="109">
        <v>90</v>
      </c>
      <c r="R4365" s="110"/>
      <c r="S4365" s="128"/>
      <c r="T4365" s="128"/>
      <c r="U4365" s="128"/>
      <c r="V4365" s="128"/>
      <c r="W4365" s="128"/>
      <c r="X4365" s="128"/>
      <c r="Y4365" s="128"/>
      <c r="Z4365" s="128"/>
      <c r="AA4365" s="135"/>
    </row>
    <row r="4366" spans="1:31" x14ac:dyDescent="0.2">
      <c r="A4366" s="139" t="s">
        <v>1673</v>
      </c>
      <c r="B4366" s="126" t="s">
        <v>76</v>
      </c>
      <c r="C4366" s="142">
        <v>43666</v>
      </c>
      <c r="D4366" s="143" t="s">
        <v>78</v>
      </c>
      <c r="E4366" s="126"/>
      <c r="F4366" s="126"/>
      <c r="G4366" s="126"/>
      <c r="H4366" s="126"/>
      <c r="I4366" s="126"/>
      <c r="J4366" s="136" t="s">
        <v>79</v>
      </c>
      <c r="K4366" s="100" t="s">
        <v>23</v>
      </c>
      <c r="L4366" s="93" t="s">
        <v>60</v>
      </c>
      <c r="M4366" s="111" t="s">
        <v>190</v>
      </c>
      <c r="N4366" s="101">
        <v>240</v>
      </c>
      <c r="O4366" s="101">
        <v>3</v>
      </c>
      <c r="P4366" s="101">
        <v>100</v>
      </c>
      <c r="Q4366" s="101">
        <v>90</v>
      </c>
      <c r="R4366" s="102"/>
      <c r="S4366" s="126">
        <v>200</v>
      </c>
      <c r="T4366" s="126">
        <v>3</v>
      </c>
      <c r="U4366" s="126">
        <v>100</v>
      </c>
      <c r="V4366" s="126">
        <v>48.3</v>
      </c>
      <c r="W4366" s="126">
        <v>15</v>
      </c>
      <c r="X4366" s="126">
        <v>5288.35</v>
      </c>
      <c r="Y4366" s="126" t="s">
        <v>75</v>
      </c>
      <c r="Z4366" s="126"/>
      <c r="AA4366" s="133" t="s">
        <v>85</v>
      </c>
      <c r="AE4366" t="str">
        <f>IF(P4366&gt;U4366,"XXXX","")</f>
        <v/>
      </c>
    </row>
    <row r="4367" spans="1:31" x14ac:dyDescent="0.2">
      <c r="A4367" s="140"/>
      <c r="B4367" s="127"/>
      <c r="C4367" s="127"/>
      <c r="D4367" s="144"/>
      <c r="E4367" s="127"/>
      <c r="F4367" s="127"/>
      <c r="G4367" s="127"/>
      <c r="H4367" s="127"/>
      <c r="I4367" s="127"/>
      <c r="J4367" s="137"/>
      <c r="K4367" s="103" t="s">
        <v>13</v>
      </c>
      <c r="L4367" s="104" t="s">
        <v>60</v>
      </c>
      <c r="M4367" s="112" t="s">
        <v>67</v>
      </c>
      <c r="N4367" s="105">
        <v>240</v>
      </c>
      <c r="O4367" s="105">
        <v>3</v>
      </c>
      <c r="P4367" s="105">
        <v>5</v>
      </c>
      <c r="Q4367" s="105">
        <v>90</v>
      </c>
      <c r="R4367" s="106">
        <v>25</v>
      </c>
      <c r="S4367" s="127"/>
      <c r="T4367" s="127"/>
      <c r="U4367" s="127"/>
      <c r="V4367" s="127"/>
      <c r="W4367" s="127"/>
      <c r="X4367" s="127"/>
      <c r="Y4367" s="127"/>
      <c r="Z4367" s="127"/>
      <c r="AA4367" s="134"/>
    </row>
    <row r="4368" spans="1:31" ht="13.5" thickBot="1" x14ac:dyDescent="0.25">
      <c r="A4368" s="141"/>
      <c r="B4368" s="128"/>
      <c r="C4368" s="128"/>
      <c r="D4368" s="145"/>
      <c r="E4368" s="128"/>
      <c r="F4368" s="128"/>
      <c r="G4368" s="128"/>
      <c r="H4368" s="128"/>
      <c r="I4368" s="128"/>
      <c r="J4368" s="138"/>
      <c r="K4368" s="107" t="s">
        <v>14</v>
      </c>
      <c r="L4368" s="108" t="s">
        <v>60</v>
      </c>
      <c r="M4368" s="113" t="s">
        <v>68</v>
      </c>
      <c r="N4368" s="109">
        <v>240</v>
      </c>
      <c r="O4368" s="109">
        <v>3</v>
      </c>
      <c r="P4368" s="109">
        <v>5</v>
      </c>
      <c r="Q4368" s="109">
        <v>90</v>
      </c>
      <c r="R4368" s="110"/>
      <c r="S4368" s="128"/>
      <c r="T4368" s="128"/>
      <c r="U4368" s="128"/>
      <c r="V4368" s="128"/>
      <c r="W4368" s="128"/>
      <c r="X4368" s="128"/>
      <c r="Y4368" s="128"/>
      <c r="Z4368" s="128"/>
      <c r="AA4368" s="135"/>
    </row>
    <row r="4369" spans="1:31" x14ac:dyDescent="0.2">
      <c r="A4369" s="139" t="s">
        <v>1674</v>
      </c>
      <c r="B4369" s="126" t="s">
        <v>76</v>
      </c>
      <c r="C4369" s="142">
        <v>43666</v>
      </c>
      <c r="D4369" s="143" t="s">
        <v>78</v>
      </c>
      <c r="E4369" s="126"/>
      <c r="F4369" s="126"/>
      <c r="G4369" s="126"/>
      <c r="H4369" s="126"/>
      <c r="I4369" s="126"/>
      <c r="J4369" s="136" t="s">
        <v>79</v>
      </c>
      <c r="K4369" s="100" t="s">
        <v>23</v>
      </c>
      <c r="L4369" s="93" t="s">
        <v>60</v>
      </c>
      <c r="M4369" s="111" t="s">
        <v>190</v>
      </c>
      <c r="N4369" s="101">
        <v>240</v>
      </c>
      <c r="O4369" s="101">
        <v>3</v>
      </c>
      <c r="P4369" s="101">
        <v>100</v>
      </c>
      <c r="Q4369" s="101">
        <v>100</v>
      </c>
      <c r="R4369" s="102"/>
      <c r="S4369" s="126">
        <v>200</v>
      </c>
      <c r="T4369" s="126">
        <v>3</v>
      </c>
      <c r="U4369" s="126">
        <v>100</v>
      </c>
      <c r="V4369" s="126">
        <v>48.3</v>
      </c>
      <c r="W4369" s="126">
        <v>15</v>
      </c>
      <c r="X4369" s="126">
        <v>5288.35</v>
      </c>
      <c r="Y4369" s="126" t="s">
        <v>75</v>
      </c>
      <c r="Z4369" s="126"/>
      <c r="AA4369" s="133" t="s">
        <v>85</v>
      </c>
      <c r="AE4369" t="str">
        <f>IF(P4369&gt;U4369,"XXXX","")</f>
        <v/>
      </c>
    </row>
    <row r="4370" spans="1:31" x14ac:dyDescent="0.2">
      <c r="A4370" s="140"/>
      <c r="B4370" s="127"/>
      <c r="C4370" s="127"/>
      <c r="D4370" s="144"/>
      <c r="E4370" s="127"/>
      <c r="F4370" s="127"/>
      <c r="G4370" s="127"/>
      <c r="H4370" s="127"/>
      <c r="I4370" s="127"/>
      <c r="J4370" s="137"/>
      <c r="K4370" s="103" t="s">
        <v>13</v>
      </c>
      <c r="L4370" s="104" t="s">
        <v>60</v>
      </c>
      <c r="M4370" s="112" t="s">
        <v>67</v>
      </c>
      <c r="N4370" s="105">
        <v>240</v>
      </c>
      <c r="O4370" s="105">
        <v>3</v>
      </c>
      <c r="P4370" s="105">
        <v>5</v>
      </c>
      <c r="Q4370" s="105">
        <v>90</v>
      </c>
      <c r="R4370" s="106">
        <v>25</v>
      </c>
      <c r="S4370" s="127"/>
      <c r="T4370" s="127"/>
      <c r="U4370" s="127"/>
      <c r="V4370" s="127"/>
      <c r="W4370" s="127"/>
      <c r="X4370" s="127"/>
      <c r="Y4370" s="127"/>
      <c r="Z4370" s="127"/>
      <c r="AA4370" s="134"/>
    </row>
    <row r="4371" spans="1:31" ht="13.5" thickBot="1" x14ac:dyDescent="0.25">
      <c r="A4371" s="141"/>
      <c r="B4371" s="128"/>
      <c r="C4371" s="128"/>
      <c r="D4371" s="145"/>
      <c r="E4371" s="128"/>
      <c r="F4371" s="128"/>
      <c r="G4371" s="128"/>
      <c r="H4371" s="128"/>
      <c r="I4371" s="128"/>
      <c r="J4371" s="138"/>
      <c r="K4371" s="107" t="s">
        <v>14</v>
      </c>
      <c r="L4371" s="108" t="s">
        <v>60</v>
      </c>
      <c r="M4371" s="113" t="s">
        <v>68</v>
      </c>
      <c r="N4371" s="109">
        <v>240</v>
      </c>
      <c r="O4371" s="109">
        <v>3</v>
      </c>
      <c r="P4371" s="109">
        <v>5</v>
      </c>
      <c r="Q4371" s="109">
        <v>90</v>
      </c>
      <c r="R4371" s="110"/>
      <c r="S4371" s="128"/>
      <c r="T4371" s="128"/>
      <c r="U4371" s="128"/>
      <c r="V4371" s="128"/>
      <c r="W4371" s="128"/>
      <c r="X4371" s="128"/>
      <c r="Y4371" s="128"/>
      <c r="Z4371" s="128"/>
      <c r="AA4371" s="135"/>
    </row>
    <row r="4372" spans="1:31" x14ac:dyDescent="0.2">
      <c r="A4372" s="139" t="s">
        <v>1675</v>
      </c>
      <c r="B4372" s="126" t="s">
        <v>76</v>
      </c>
      <c r="C4372" s="142">
        <v>43666</v>
      </c>
      <c r="D4372" s="143" t="s">
        <v>78</v>
      </c>
      <c r="E4372" s="126"/>
      <c r="F4372" s="126"/>
      <c r="G4372" s="126"/>
      <c r="H4372" s="126"/>
      <c r="I4372" s="126"/>
      <c r="J4372" s="136" t="s">
        <v>79</v>
      </c>
      <c r="K4372" s="100" t="s">
        <v>23</v>
      </c>
      <c r="L4372" s="93" t="s">
        <v>60</v>
      </c>
      <c r="M4372" s="111" t="s">
        <v>190</v>
      </c>
      <c r="N4372" s="101">
        <v>240</v>
      </c>
      <c r="O4372" s="101">
        <v>3</v>
      </c>
      <c r="P4372" s="101">
        <v>100</v>
      </c>
      <c r="Q4372" s="101">
        <v>110</v>
      </c>
      <c r="R4372" s="102"/>
      <c r="S4372" s="126">
        <v>200</v>
      </c>
      <c r="T4372" s="126">
        <v>3</v>
      </c>
      <c r="U4372" s="126">
        <v>100</v>
      </c>
      <c r="V4372" s="126">
        <v>48.3</v>
      </c>
      <c r="W4372" s="126">
        <v>15</v>
      </c>
      <c r="X4372" s="126">
        <v>5288.35</v>
      </c>
      <c r="Y4372" s="126" t="s">
        <v>75</v>
      </c>
      <c r="Z4372" s="126"/>
      <c r="AA4372" s="133" t="s">
        <v>85</v>
      </c>
      <c r="AE4372" t="str">
        <f>IF(P4372&gt;U4372,"XXXX","")</f>
        <v/>
      </c>
    </row>
    <row r="4373" spans="1:31" x14ac:dyDescent="0.2">
      <c r="A4373" s="140"/>
      <c r="B4373" s="127"/>
      <c r="C4373" s="127"/>
      <c r="D4373" s="144"/>
      <c r="E4373" s="127"/>
      <c r="F4373" s="127"/>
      <c r="G4373" s="127"/>
      <c r="H4373" s="127"/>
      <c r="I4373" s="127"/>
      <c r="J4373" s="137"/>
      <c r="K4373" s="103" t="s">
        <v>13</v>
      </c>
      <c r="L4373" s="104" t="s">
        <v>60</v>
      </c>
      <c r="M4373" s="112" t="s">
        <v>67</v>
      </c>
      <c r="N4373" s="105">
        <v>240</v>
      </c>
      <c r="O4373" s="105">
        <v>3</v>
      </c>
      <c r="P4373" s="105">
        <v>5</v>
      </c>
      <c r="Q4373" s="105">
        <v>90</v>
      </c>
      <c r="R4373" s="106">
        <v>25</v>
      </c>
      <c r="S4373" s="127"/>
      <c r="T4373" s="127"/>
      <c r="U4373" s="127"/>
      <c r="V4373" s="127"/>
      <c r="W4373" s="127"/>
      <c r="X4373" s="127"/>
      <c r="Y4373" s="127"/>
      <c r="Z4373" s="127"/>
      <c r="AA4373" s="134"/>
    </row>
    <row r="4374" spans="1:31" ht="13.5" thickBot="1" x14ac:dyDescent="0.25">
      <c r="A4374" s="141"/>
      <c r="B4374" s="128"/>
      <c r="C4374" s="128"/>
      <c r="D4374" s="145"/>
      <c r="E4374" s="128"/>
      <c r="F4374" s="128"/>
      <c r="G4374" s="128"/>
      <c r="H4374" s="128"/>
      <c r="I4374" s="128"/>
      <c r="J4374" s="138"/>
      <c r="K4374" s="107" t="s">
        <v>14</v>
      </c>
      <c r="L4374" s="108" t="s">
        <v>60</v>
      </c>
      <c r="M4374" s="113" t="s">
        <v>68</v>
      </c>
      <c r="N4374" s="109">
        <v>240</v>
      </c>
      <c r="O4374" s="109">
        <v>3</v>
      </c>
      <c r="P4374" s="109">
        <v>5</v>
      </c>
      <c r="Q4374" s="109">
        <v>90</v>
      </c>
      <c r="R4374" s="110"/>
      <c r="S4374" s="128"/>
      <c r="T4374" s="128"/>
      <c r="U4374" s="128"/>
      <c r="V4374" s="128"/>
      <c r="W4374" s="128"/>
      <c r="X4374" s="128"/>
      <c r="Y4374" s="128"/>
      <c r="Z4374" s="128"/>
      <c r="AA4374" s="135"/>
    </row>
    <row r="4375" spans="1:31" x14ac:dyDescent="0.2">
      <c r="A4375" s="139" t="s">
        <v>1676</v>
      </c>
      <c r="B4375" s="126" t="s">
        <v>76</v>
      </c>
      <c r="C4375" s="142">
        <v>43666</v>
      </c>
      <c r="D4375" s="143" t="s">
        <v>78</v>
      </c>
      <c r="E4375" s="126"/>
      <c r="F4375" s="126"/>
      <c r="G4375" s="126"/>
      <c r="H4375" s="126"/>
      <c r="I4375" s="126"/>
      <c r="J4375" s="136" t="s">
        <v>79</v>
      </c>
      <c r="K4375" s="100" t="s">
        <v>23</v>
      </c>
      <c r="L4375" s="93" t="s">
        <v>60</v>
      </c>
      <c r="M4375" s="111" t="s">
        <v>190</v>
      </c>
      <c r="N4375" s="101">
        <v>240</v>
      </c>
      <c r="O4375" s="101">
        <v>3</v>
      </c>
      <c r="P4375" s="101">
        <v>100</v>
      </c>
      <c r="Q4375" s="101">
        <v>125</v>
      </c>
      <c r="R4375" s="102"/>
      <c r="S4375" s="126">
        <v>200</v>
      </c>
      <c r="T4375" s="126">
        <v>3</v>
      </c>
      <c r="U4375" s="126">
        <v>100</v>
      </c>
      <c r="V4375" s="126">
        <v>48.3</v>
      </c>
      <c r="W4375" s="126">
        <v>15</v>
      </c>
      <c r="X4375" s="126">
        <v>5288.35</v>
      </c>
      <c r="Y4375" s="126" t="s">
        <v>75</v>
      </c>
      <c r="Z4375" s="126"/>
      <c r="AA4375" s="133" t="s">
        <v>85</v>
      </c>
      <c r="AE4375" t="str">
        <f>IF(P4375&gt;U4375,"XXXX","")</f>
        <v/>
      </c>
    </row>
    <row r="4376" spans="1:31" x14ac:dyDescent="0.2">
      <c r="A4376" s="140"/>
      <c r="B4376" s="127"/>
      <c r="C4376" s="127"/>
      <c r="D4376" s="144"/>
      <c r="E4376" s="127"/>
      <c r="F4376" s="127"/>
      <c r="G4376" s="127"/>
      <c r="H4376" s="127"/>
      <c r="I4376" s="127"/>
      <c r="J4376" s="137"/>
      <c r="K4376" s="103" t="s">
        <v>13</v>
      </c>
      <c r="L4376" s="104" t="s">
        <v>60</v>
      </c>
      <c r="M4376" s="112" t="s">
        <v>67</v>
      </c>
      <c r="N4376" s="105">
        <v>240</v>
      </c>
      <c r="O4376" s="105">
        <v>3</v>
      </c>
      <c r="P4376" s="105">
        <v>5</v>
      </c>
      <c r="Q4376" s="105">
        <v>90</v>
      </c>
      <c r="R4376" s="106">
        <v>25</v>
      </c>
      <c r="S4376" s="127"/>
      <c r="T4376" s="127"/>
      <c r="U4376" s="127"/>
      <c r="V4376" s="127"/>
      <c r="W4376" s="127"/>
      <c r="X4376" s="127"/>
      <c r="Y4376" s="127"/>
      <c r="Z4376" s="127"/>
      <c r="AA4376" s="134"/>
    </row>
    <row r="4377" spans="1:31" ht="13.5" thickBot="1" x14ac:dyDescent="0.25">
      <c r="A4377" s="141"/>
      <c r="B4377" s="128"/>
      <c r="C4377" s="128"/>
      <c r="D4377" s="145"/>
      <c r="E4377" s="128"/>
      <c r="F4377" s="128"/>
      <c r="G4377" s="128"/>
      <c r="H4377" s="128"/>
      <c r="I4377" s="128"/>
      <c r="J4377" s="138"/>
      <c r="K4377" s="107" t="s">
        <v>14</v>
      </c>
      <c r="L4377" s="108" t="s">
        <v>60</v>
      </c>
      <c r="M4377" s="113" t="s">
        <v>68</v>
      </c>
      <c r="N4377" s="109">
        <v>240</v>
      </c>
      <c r="O4377" s="109">
        <v>3</v>
      </c>
      <c r="P4377" s="109">
        <v>5</v>
      </c>
      <c r="Q4377" s="109">
        <v>90</v>
      </c>
      <c r="R4377" s="110"/>
      <c r="S4377" s="128"/>
      <c r="T4377" s="128"/>
      <c r="U4377" s="128"/>
      <c r="V4377" s="128"/>
      <c r="W4377" s="128"/>
      <c r="X4377" s="128"/>
      <c r="Y4377" s="128"/>
      <c r="Z4377" s="128"/>
      <c r="AA4377" s="135"/>
    </row>
    <row r="4378" spans="1:31" x14ac:dyDescent="0.2">
      <c r="A4378" s="139" t="s">
        <v>1677</v>
      </c>
      <c r="B4378" s="126" t="s">
        <v>76</v>
      </c>
      <c r="C4378" s="142">
        <v>43666</v>
      </c>
      <c r="D4378" s="143" t="s">
        <v>78</v>
      </c>
      <c r="E4378" s="126"/>
      <c r="F4378" s="126"/>
      <c r="G4378" s="126"/>
      <c r="H4378" s="126"/>
      <c r="I4378" s="126"/>
      <c r="J4378" s="136" t="s">
        <v>79</v>
      </c>
      <c r="K4378" s="100" t="s">
        <v>23</v>
      </c>
      <c r="L4378" s="93" t="s">
        <v>60</v>
      </c>
      <c r="M4378" s="111" t="s">
        <v>190</v>
      </c>
      <c r="N4378" s="101">
        <v>240</v>
      </c>
      <c r="O4378" s="101">
        <v>3</v>
      </c>
      <c r="P4378" s="101">
        <v>100</v>
      </c>
      <c r="Q4378" s="101">
        <v>80</v>
      </c>
      <c r="R4378" s="102"/>
      <c r="S4378" s="126">
        <v>200</v>
      </c>
      <c r="T4378" s="126">
        <v>3</v>
      </c>
      <c r="U4378" s="126">
        <v>100</v>
      </c>
      <c r="V4378" s="126">
        <v>62.1</v>
      </c>
      <c r="W4378" s="126">
        <v>20</v>
      </c>
      <c r="X4378" s="126">
        <v>5288.35</v>
      </c>
      <c r="Y4378" s="126" t="s">
        <v>75</v>
      </c>
      <c r="Z4378" s="126"/>
      <c r="AA4378" s="133" t="s">
        <v>85</v>
      </c>
      <c r="AE4378" t="str">
        <f>IF(P4378&gt;U4378,"XXXX","")</f>
        <v/>
      </c>
    </row>
    <row r="4379" spans="1:31" x14ac:dyDescent="0.2">
      <c r="A4379" s="140"/>
      <c r="B4379" s="127"/>
      <c r="C4379" s="127"/>
      <c r="D4379" s="144"/>
      <c r="E4379" s="127"/>
      <c r="F4379" s="127"/>
      <c r="G4379" s="127"/>
      <c r="H4379" s="127"/>
      <c r="I4379" s="127"/>
      <c r="J4379" s="137"/>
      <c r="K4379" s="103" t="s">
        <v>13</v>
      </c>
      <c r="L4379" s="104" t="s">
        <v>60</v>
      </c>
      <c r="M4379" s="112" t="s">
        <v>67</v>
      </c>
      <c r="N4379" s="105">
        <v>240</v>
      </c>
      <c r="O4379" s="105">
        <v>3</v>
      </c>
      <c r="P4379" s="105">
        <v>5</v>
      </c>
      <c r="Q4379" s="105">
        <v>90</v>
      </c>
      <c r="R4379" s="106">
        <v>25</v>
      </c>
      <c r="S4379" s="127"/>
      <c r="T4379" s="127"/>
      <c r="U4379" s="127"/>
      <c r="V4379" s="127"/>
      <c r="W4379" s="127"/>
      <c r="X4379" s="127"/>
      <c r="Y4379" s="127"/>
      <c r="Z4379" s="127"/>
      <c r="AA4379" s="134"/>
    </row>
    <row r="4380" spans="1:31" ht="13.5" thickBot="1" x14ac:dyDescent="0.25">
      <c r="A4380" s="141"/>
      <c r="B4380" s="128"/>
      <c r="C4380" s="128"/>
      <c r="D4380" s="145"/>
      <c r="E4380" s="128"/>
      <c r="F4380" s="128"/>
      <c r="G4380" s="128"/>
      <c r="H4380" s="128"/>
      <c r="I4380" s="128"/>
      <c r="J4380" s="138"/>
      <c r="K4380" s="107" t="s">
        <v>14</v>
      </c>
      <c r="L4380" s="108" t="s">
        <v>60</v>
      </c>
      <c r="M4380" s="113" t="s">
        <v>68</v>
      </c>
      <c r="N4380" s="109">
        <v>240</v>
      </c>
      <c r="O4380" s="109">
        <v>3</v>
      </c>
      <c r="P4380" s="109">
        <v>5</v>
      </c>
      <c r="Q4380" s="109">
        <v>90</v>
      </c>
      <c r="R4380" s="110"/>
      <c r="S4380" s="128"/>
      <c r="T4380" s="128"/>
      <c r="U4380" s="128"/>
      <c r="V4380" s="128"/>
      <c r="W4380" s="128"/>
      <c r="X4380" s="128"/>
      <c r="Y4380" s="128"/>
      <c r="Z4380" s="128"/>
      <c r="AA4380" s="135"/>
    </row>
    <row r="4381" spans="1:31" x14ac:dyDescent="0.2">
      <c r="A4381" s="139" t="s">
        <v>1678</v>
      </c>
      <c r="B4381" s="126" t="s">
        <v>76</v>
      </c>
      <c r="C4381" s="142">
        <v>43666</v>
      </c>
      <c r="D4381" s="143" t="s">
        <v>78</v>
      </c>
      <c r="E4381" s="126"/>
      <c r="F4381" s="126"/>
      <c r="G4381" s="126"/>
      <c r="H4381" s="126"/>
      <c r="I4381" s="126"/>
      <c r="J4381" s="136" t="s">
        <v>79</v>
      </c>
      <c r="K4381" s="100" t="s">
        <v>23</v>
      </c>
      <c r="L4381" s="93" t="s">
        <v>60</v>
      </c>
      <c r="M4381" s="111" t="s">
        <v>190</v>
      </c>
      <c r="N4381" s="101">
        <v>240</v>
      </c>
      <c r="O4381" s="101">
        <v>3</v>
      </c>
      <c r="P4381" s="101">
        <v>100</v>
      </c>
      <c r="Q4381" s="101">
        <v>90</v>
      </c>
      <c r="R4381" s="102"/>
      <c r="S4381" s="126">
        <v>200</v>
      </c>
      <c r="T4381" s="126">
        <v>3</v>
      </c>
      <c r="U4381" s="126">
        <v>100</v>
      </c>
      <c r="V4381" s="126">
        <v>62.1</v>
      </c>
      <c r="W4381" s="126">
        <v>20</v>
      </c>
      <c r="X4381" s="126">
        <v>5288.35</v>
      </c>
      <c r="Y4381" s="126" t="s">
        <v>75</v>
      </c>
      <c r="Z4381" s="126"/>
      <c r="AA4381" s="133" t="s">
        <v>85</v>
      </c>
      <c r="AE4381" t="str">
        <f>IF(P4381&gt;U4381,"XXXX","")</f>
        <v/>
      </c>
    </row>
    <row r="4382" spans="1:31" x14ac:dyDescent="0.2">
      <c r="A4382" s="140"/>
      <c r="B4382" s="127"/>
      <c r="C4382" s="127"/>
      <c r="D4382" s="144"/>
      <c r="E4382" s="127"/>
      <c r="F4382" s="127"/>
      <c r="G4382" s="127"/>
      <c r="H4382" s="127"/>
      <c r="I4382" s="127"/>
      <c r="J4382" s="137"/>
      <c r="K4382" s="103" t="s">
        <v>13</v>
      </c>
      <c r="L4382" s="104" t="s">
        <v>60</v>
      </c>
      <c r="M4382" s="112" t="s">
        <v>67</v>
      </c>
      <c r="N4382" s="105">
        <v>240</v>
      </c>
      <c r="O4382" s="105">
        <v>3</v>
      </c>
      <c r="P4382" s="105">
        <v>5</v>
      </c>
      <c r="Q4382" s="105">
        <v>90</v>
      </c>
      <c r="R4382" s="106">
        <v>25</v>
      </c>
      <c r="S4382" s="127"/>
      <c r="T4382" s="127"/>
      <c r="U4382" s="127"/>
      <c r="V4382" s="127"/>
      <c r="W4382" s="127"/>
      <c r="X4382" s="127"/>
      <c r="Y4382" s="127"/>
      <c r="Z4382" s="127"/>
      <c r="AA4382" s="134"/>
    </row>
    <row r="4383" spans="1:31" ht="13.5" thickBot="1" x14ac:dyDescent="0.25">
      <c r="A4383" s="141"/>
      <c r="B4383" s="128"/>
      <c r="C4383" s="128"/>
      <c r="D4383" s="145"/>
      <c r="E4383" s="128"/>
      <c r="F4383" s="128"/>
      <c r="G4383" s="128"/>
      <c r="H4383" s="128"/>
      <c r="I4383" s="128"/>
      <c r="J4383" s="138"/>
      <c r="K4383" s="107" t="s">
        <v>14</v>
      </c>
      <c r="L4383" s="108" t="s">
        <v>60</v>
      </c>
      <c r="M4383" s="113" t="s">
        <v>68</v>
      </c>
      <c r="N4383" s="109">
        <v>240</v>
      </c>
      <c r="O4383" s="109">
        <v>3</v>
      </c>
      <c r="P4383" s="109">
        <v>5</v>
      </c>
      <c r="Q4383" s="109">
        <v>90</v>
      </c>
      <c r="R4383" s="110"/>
      <c r="S4383" s="128"/>
      <c r="T4383" s="128"/>
      <c r="U4383" s="128"/>
      <c r="V4383" s="128"/>
      <c r="W4383" s="128"/>
      <c r="X4383" s="128"/>
      <c r="Y4383" s="128"/>
      <c r="Z4383" s="128"/>
      <c r="AA4383" s="135"/>
    </row>
    <row r="4384" spans="1:31" x14ac:dyDescent="0.2">
      <c r="A4384" s="139" t="s">
        <v>1679</v>
      </c>
      <c r="B4384" s="126" t="s">
        <v>76</v>
      </c>
      <c r="C4384" s="142">
        <v>43666</v>
      </c>
      <c r="D4384" s="143" t="s">
        <v>78</v>
      </c>
      <c r="E4384" s="126"/>
      <c r="F4384" s="126"/>
      <c r="G4384" s="126"/>
      <c r="H4384" s="126"/>
      <c r="I4384" s="126"/>
      <c r="J4384" s="136" t="s">
        <v>79</v>
      </c>
      <c r="K4384" s="100" t="s">
        <v>23</v>
      </c>
      <c r="L4384" s="93" t="s">
        <v>60</v>
      </c>
      <c r="M4384" s="111" t="s">
        <v>190</v>
      </c>
      <c r="N4384" s="101">
        <v>240</v>
      </c>
      <c r="O4384" s="101">
        <v>3</v>
      </c>
      <c r="P4384" s="101">
        <v>100</v>
      </c>
      <c r="Q4384" s="101">
        <v>100</v>
      </c>
      <c r="R4384" s="102"/>
      <c r="S4384" s="126">
        <v>200</v>
      </c>
      <c r="T4384" s="126">
        <v>3</v>
      </c>
      <c r="U4384" s="126">
        <v>100</v>
      </c>
      <c r="V4384" s="126">
        <v>62.1</v>
      </c>
      <c r="W4384" s="126">
        <v>20</v>
      </c>
      <c r="X4384" s="126">
        <v>5288.35</v>
      </c>
      <c r="Y4384" s="126" t="s">
        <v>75</v>
      </c>
      <c r="Z4384" s="126"/>
      <c r="AA4384" s="133" t="s">
        <v>85</v>
      </c>
      <c r="AE4384" t="str">
        <f>IF(P4384&gt;U4384,"XXXX","")</f>
        <v/>
      </c>
    </row>
    <row r="4385" spans="1:31" x14ac:dyDescent="0.2">
      <c r="A4385" s="140"/>
      <c r="B4385" s="127"/>
      <c r="C4385" s="127"/>
      <c r="D4385" s="144"/>
      <c r="E4385" s="127"/>
      <c r="F4385" s="127"/>
      <c r="G4385" s="127"/>
      <c r="H4385" s="127"/>
      <c r="I4385" s="127"/>
      <c r="J4385" s="137"/>
      <c r="K4385" s="103" t="s">
        <v>13</v>
      </c>
      <c r="L4385" s="104" t="s">
        <v>60</v>
      </c>
      <c r="M4385" s="112" t="s">
        <v>67</v>
      </c>
      <c r="N4385" s="105">
        <v>240</v>
      </c>
      <c r="O4385" s="105">
        <v>3</v>
      </c>
      <c r="P4385" s="105">
        <v>5</v>
      </c>
      <c r="Q4385" s="105">
        <v>90</v>
      </c>
      <c r="R4385" s="106">
        <v>25</v>
      </c>
      <c r="S4385" s="127"/>
      <c r="T4385" s="127"/>
      <c r="U4385" s="127"/>
      <c r="V4385" s="127"/>
      <c r="W4385" s="127"/>
      <c r="X4385" s="127"/>
      <c r="Y4385" s="127"/>
      <c r="Z4385" s="127"/>
      <c r="AA4385" s="134"/>
    </row>
    <row r="4386" spans="1:31" ht="13.5" thickBot="1" x14ac:dyDescent="0.25">
      <c r="A4386" s="141"/>
      <c r="B4386" s="128"/>
      <c r="C4386" s="128"/>
      <c r="D4386" s="145"/>
      <c r="E4386" s="128"/>
      <c r="F4386" s="128"/>
      <c r="G4386" s="128"/>
      <c r="H4386" s="128"/>
      <c r="I4386" s="128"/>
      <c r="J4386" s="138"/>
      <c r="K4386" s="107" t="s">
        <v>14</v>
      </c>
      <c r="L4386" s="108" t="s">
        <v>60</v>
      </c>
      <c r="M4386" s="113" t="s">
        <v>68</v>
      </c>
      <c r="N4386" s="109">
        <v>240</v>
      </c>
      <c r="O4386" s="109">
        <v>3</v>
      </c>
      <c r="P4386" s="109">
        <v>5</v>
      </c>
      <c r="Q4386" s="109">
        <v>90</v>
      </c>
      <c r="R4386" s="110"/>
      <c r="S4386" s="128"/>
      <c r="T4386" s="128"/>
      <c r="U4386" s="128"/>
      <c r="V4386" s="128"/>
      <c r="W4386" s="128"/>
      <c r="X4386" s="128"/>
      <c r="Y4386" s="128"/>
      <c r="Z4386" s="128"/>
      <c r="AA4386" s="135"/>
    </row>
    <row r="4387" spans="1:31" x14ac:dyDescent="0.2">
      <c r="A4387" s="139" t="s">
        <v>1680</v>
      </c>
      <c r="B4387" s="126" t="s">
        <v>76</v>
      </c>
      <c r="C4387" s="142">
        <v>43666</v>
      </c>
      <c r="D4387" s="143" t="s">
        <v>78</v>
      </c>
      <c r="E4387" s="126"/>
      <c r="F4387" s="126"/>
      <c r="G4387" s="126"/>
      <c r="H4387" s="126"/>
      <c r="I4387" s="126"/>
      <c r="J4387" s="136" t="s">
        <v>79</v>
      </c>
      <c r="K4387" s="100" t="s">
        <v>23</v>
      </c>
      <c r="L4387" s="93" t="s">
        <v>60</v>
      </c>
      <c r="M4387" s="111" t="s">
        <v>190</v>
      </c>
      <c r="N4387" s="101">
        <v>240</v>
      </c>
      <c r="O4387" s="101">
        <v>3</v>
      </c>
      <c r="P4387" s="101">
        <v>100</v>
      </c>
      <c r="Q4387" s="101">
        <v>110</v>
      </c>
      <c r="R4387" s="102"/>
      <c r="S4387" s="126">
        <v>200</v>
      </c>
      <c r="T4387" s="126">
        <v>3</v>
      </c>
      <c r="U4387" s="126">
        <v>100</v>
      </c>
      <c r="V4387" s="126">
        <v>62.1</v>
      </c>
      <c r="W4387" s="126">
        <v>20</v>
      </c>
      <c r="X4387" s="126">
        <v>5288.35</v>
      </c>
      <c r="Y4387" s="126" t="s">
        <v>75</v>
      </c>
      <c r="Z4387" s="126"/>
      <c r="AA4387" s="133" t="s">
        <v>85</v>
      </c>
      <c r="AE4387" t="str">
        <f>IF(P4387&gt;U4387,"XXXX","")</f>
        <v/>
      </c>
    </row>
    <row r="4388" spans="1:31" x14ac:dyDescent="0.2">
      <c r="A4388" s="140"/>
      <c r="B4388" s="127"/>
      <c r="C4388" s="127"/>
      <c r="D4388" s="144"/>
      <c r="E4388" s="127"/>
      <c r="F4388" s="127"/>
      <c r="G4388" s="127"/>
      <c r="H4388" s="127"/>
      <c r="I4388" s="127"/>
      <c r="J4388" s="137"/>
      <c r="K4388" s="103" t="s">
        <v>13</v>
      </c>
      <c r="L4388" s="104" t="s">
        <v>60</v>
      </c>
      <c r="M4388" s="112" t="s">
        <v>67</v>
      </c>
      <c r="N4388" s="105">
        <v>240</v>
      </c>
      <c r="O4388" s="105">
        <v>3</v>
      </c>
      <c r="P4388" s="105">
        <v>5</v>
      </c>
      <c r="Q4388" s="105">
        <v>90</v>
      </c>
      <c r="R4388" s="106">
        <v>25</v>
      </c>
      <c r="S4388" s="127"/>
      <c r="T4388" s="127"/>
      <c r="U4388" s="127"/>
      <c r="V4388" s="127"/>
      <c r="W4388" s="127"/>
      <c r="X4388" s="127"/>
      <c r="Y4388" s="127"/>
      <c r="Z4388" s="127"/>
      <c r="AA4388" s="134"/>
    </row>
    <row r="4389" spans="1:31" ht="13.5" thickBot="1" x14ac:dyDescent="0.25">
      <c r="A4389" s="141"/>
      <c r="B4389" s="128"/>
      <c r="C4389" s="128"/>
      <c r="D4389" s="145"/>
      <c r="E4389" s="128"/>
      <c r="F4389" s="128"/>
      <c r="G4389" s="128"/>
      <c r="H4389" s="128"/>
      <c r="I4389" s="128"/>
      <c r="J4389" s="138"/>
      <c r="K4389" s="107" t="s">
        <v>14</v>
      </c>
      <c r="L4389" s="108" t="s">
        <v>60</v>
      </c>
      <c r="M4389" s="113" t="s">
        <v>68</v>
      </c>
      <c r="N4389" s="109">
        <v>240</v>
      </c>
      <c r="O4389" s="109">
        <v>3</v>
      </c>
      <c r="P4389" s="109">
        <v>5</v>
      </c>
      <c r="Q4389" s="109">
        <v>90</v>
      </c>
      <c r="R4389" s="110"/>
      <c r="S4389" s="128"/>
      <c r="T4389" s="128"/>
      <c r="U4389" s="128"/>
      <c r="V4389" s="128"/>
      <c r="W4389" s="128"/>
      <c r="X4389" s="128"/>
      <c r="Y4389" s="128"/>
      <c r="Z4389" s="128"/>
      <c r="AA4389" s="135"/>
    </row>
    <row r="4390" spans="1:31" x14ac:dyDescent="0.2">
      <c r="A4390" s="139" t="s">
        <v>1681</v>
      </c>
      <c r="B4390" s="126" t="s">
        <v>76</v>
      </c>
      <c r="C4390" s="142">
        <v>43666</v>
      </c>
      <c r="D4390" s="143" t="s">
        <v>78</v>
      </c>
      <c r="E4390" s="126"/>
      <c r="F4390" s="126"/>
      <c r="G4390" s="126"/>
      <c r="H4390" s="126"/>
      <c r="I4390" s="126"/>
      <c r="J4390" s="136" t="s">
        <v>79</v>
      </c>
      <c r="K4390" s="100" t="s">
        <v>23</v>
      </c>
      <c r="L4390" s="93" t="s">
        <v>60</v>
      </c>
      <c r="M4390" s="111" t="s">
        <v>190</v>
      </c>
      <c r="N4390" s="101">
        <v>240</v>
      </c>
      <c r="O4390" s="101">
        <v>3</v>
      </c>
      <c r="P4390" s="101">
        <v>100</v>
      </c>
      <c r="Q4390" s="101">
        <v>125</v>
      </c>
      <c r="R4390" s="102"/>
      <c r="S4390" s="126">
        <v>200</v>
      </c>
      <c r="T4390" s="126">
        <v>3</v>
      </c>
      <c r="U4390" s="126">
        <v>100</v>
      </c>
      <c r="V4390" s="126">
        <v>62.1</v>
      </c>
      <c r="W4390" s="126">
        <v>20</v>
      </c>
      <c r="X4390" s="126">
        <v>5288.35</v>
      </c>
      <c r="Y4390" s="126" t="s">
        <v>75</v>
      </c>
      <c r="Z4390" s="126"/>
      <c r="AA4390" s="133" t="s">
        <v>85</v>
      </c>
      <c r="AE4390" t="str">
        <f>IF(P4390&gt;U4390,"XXXX","")</f>
        <v/>
      </c>
    </row>
    <row r="4391" spans="1:31" x14ac:dyDescent="0.2">
      <c r="A4391" s="140"/>
      <c r="B4391" s="127"/>
      <c r="C4391" s="127"/>
      <c r="D4391" s="144"/>
      <c r="E4391" s="127"/>
      <c r="F4391" s="127"/>
      <c r="G4391" s="127"/>
      <c r="H4391" s="127"/>
      <c r="I4391" s="127"/>
      <c r="J4391" s="137"/>
      <c r="K4391" s="103" t="s">
        <v>13</v>
      </c>
      <c r="L4391" s="104" t="s">
        <v>60</v>
      </c>
      <c r="M4391" s="112" t="s">
        <v>67</v>
      </c>
      <c r="N4391" s="105">
        <v>240</v>
      </c>
      <c r="O4391" s="105">
        <v>3</v>
      </c>
      <c r="P4391" s="105">
        <v>5</v>
      </c>
      <c r="Q4391" s="105">
        <v>90</v>
      </c>
      <c r="R4391" s="106">
        <v>25</v>
      </c>
      <c r="S4391" s="127"/>
      <c r="T4391" s="127"/>
      <c r="U4391" s="127"/>
      <c r="V4391" s="127"/>
      <c r="W4391" s="127"/>
      <c r="X4391" s="127"/>
      <c r="Y4391" s="127"/>
      <c r="Z4391" s="127"/>
      <c r="AA4391" s="134"/>
    </row>
    <row r="4392" spans="1:31" ht="13.5" thickBot="1" x14ac:dyDescent="0.25">
      <c r="A4392" s="141"/>
      <c r="B4392" s="128"/>
      <c r="C4392" s="128"/>
      <c r="D4392" s="145"/>
      <c r="E4392" s="128"/>
      <c r="F4392" s="128"/>
      <c r="G4392" s="128"/>
      <c r="H4392" s="128"/>
      <c r="I4392" s="128"/>
      <c r="J4392" s="138"/>
      <c r="K4392" s="107" t="s">
        <v>14</v>
      </c>
      <c r="L4392" s="108" t="s">
        <v>60</v>
      </c>
      <c r="M4392" s="113" t="s">
        <v>68</v>
      </c>
      <c r="N4392" s="109">
        <v>240</v>
      </c>
      <c r="O4392" s="109">
        <v>3</v>
      </c>
      <c r="P4392" s="109">
        <v>5</v>
      </c>
      <c r="Q4392" s="109">
        <v>90</v>
      </c>
      <c r="R4392" s="110"/>
      <c r="S4392" s="128"/>
      <c r="T4392" s="128"/>
      <c r="U4392" s="128"/>
      <c r="V4392" s="128"/>
      <c r="W4392" s="128"/>
      <c r="X4392" s="128"/>
      <c r="Y4392" s="128"/>
      <c r="Z4392" s="128"/>
      <c r="AA4392" s="135"/>
    </row>
    <row r="4393" spans="1:31" x14ac:dyDescent="0.2">
      <c r="A4393" s="139" t="s">
        <v>1682</v>
      </c>
      <c r="B4393" s="126" t="s">
        <v>76</v>
      </c>
      <c r="C4393" s="142">
        <v>43666</v>
      </c>
      <c r="D4393" s="143" t="s">
        <v>78</v>
      </c>
      <c r="E4393" s="126"/>
      <c r="F4393" s="126"/>
      <c r="G4393" s="126"/>
      <c r="H4393" s="126"/>
      <c r="I4393" s="126"/>
      <c r="J4393" s="136" t="s">
        <v>79</v>
      </c>
      <c r="K4393" s="100" t="s">
        <v>23</v>
      </c>
      <c r="L4393" s="93" t="s">
        <v>60</v>
      </c>
      <c r="M4393" s="111" t="s">
        <v>190</v>
      </c>
      <c r="N4393" s="101">
        <v>240</v>
      </c>
      <c r="O4393" s="101">
        <v>3</v>
      </c>
      <c r="P4393" s="101">
        <v>100</v>
      </c>
      <c r="Q4393" s="101">
        <v>100</v>
      </c>
      <c r="R4393" s="102"/>
      <c r="S4393" s="126">
        <v>200</v>
      </c>
      <c r="T4393" s="126">
        <v>3</v>
      </c>
      <c r="U4393" s="126">
        <v>100</v>
      </c>
      <c r="V4393" s="126">
        <v>78.2</v>
      </c>
      <c r="W4393" s="126">
        <v>25</v>
      </c>
      <c r="X4393" s="126">
        <v>5288.35</v>
      </c>
      <c r="Y4393" s="126" t="s">
        <v>75</v>
      </c>
      <c r="Z4393" s="126"/>
      <c r="AA4393" s="133" t="s">
        <v>85</v>
      </c>
      <c r="AE4393" t="str">
        <f>IF(P4393&gt;U4393,"XXXX","")</f>
        <v/>
      </c>
    </row>
    <row r="4394" spans="1:31" x14ac:dyDescent="0.2">
      <c r="A4394" s="140"/>
      <c r="B4394" s="127"/>
      <c r="C4394" s="127"/>
      <c r="D4394" s="144"/>
      <c r="E4394" s="127"/>
      <c r="F4394" s="127"/>
      <c r="G4394" s="127"/>
      <c r="H4394" s="127"/>
      <c r="I4394" s="127"/>
      <c r="J4394" s="137"/>
      <c r="K4394" s="103" t="s">
        <v>13</v>
      </c>
      <c r="L4394" s="104" t="s">
        <v>60</v>
      </c>
      <c r="M4394" s="112" t="s">
        <v>67</v>
      </c>
      <c r="N4394" s="105">
        <v>240</v>
      </c>
      <c r="O4394" s="105">
        <v>3</v>
      </c>
      <c r="P4394" s="105">
        <v>5</v>
      </c>
      <c r="Q4394" s="105">
        <v>90</v>
      </c>
      <c r="R4394" s="106">
        <v>25</v>
      </c>
      <c r="S4394" s="127"/>
      <c r="T4394" s="127"/>
      <c r="U4394" s="127"/>
      <c r="V4394" s="127"/>
      <c r="W4394" s="127"/>
      <c r="X4394" s="127"/>
      <c r="Y4394" s="127"/>
      <c r="Z4394" s="127"/>
      <c r="AA4394" s="134"/>
    </row>
    <row r="4395" spans="1:31" ht="13.5" thickBot="1" x14ac:dyDescent="0.25">
      <c r="A4395" s="141"/>
      <c r="B4395" s="128"/>
      <c r="C4395" s="128"/>
      <c r="D4395" s="145"/>
      <c r="E4395" s="128"/>
      <c r="F4395" s="128"/>
      <c r="G4395" s="128"/>
      <c r="H4395" s="128"/>
      <c r="I4395" s="128"/>
      <c r="J4395" s="138"/>
      <c r="K4395" s="107" t="s">
        <v>14</v>
      </c>
      <c r="L4395" s="108" t="s">
        <v>60</v>
      </c>
      <c r="M4395" s="113" t="s">
        <v>68</v>
      </c>
      <c r="N4395" s="109">
        <v>240</v>
      </c>
      <c r="O4395" s="109">
        <v>3</v>
      </c>
      <c r="P4395" s="109">
        <v>5</v>
      </c>
      <c r="Q4395" s="109">
        <v>90</v>
      </c>
      <c r="R4395" s="110"/>
      <c r="S4395" s="128"/>
      <c r="T4395" s="128"/>
      <c r="U4395" s="128"/>
      <c r="V4395" s="128"/>
      <c r="W4395" s="128"/>
      <c r="X4395" s="128"/>
      <c r="Y4395" s="128"/>
      <c r="Z4395" s="128"/>
      <c r="AA4395" s="135"/>
    </row>
    <row r="4396" spans="1:31" x14ac:dyDescent="0.2">
      <c r="A4396" s="139" t="s">
        <v>1683</v>
      </c>
      <c r="B4396" s="126" t="s">
        <v>76</v>
      </c>
      <c r="C4396" s="142">
        <v>43666</v>
      </c>
      <c r="D4396" s="143" t="s">
        <v>78</v>
      </c>
      <c r="E4396" s="126"/>
      <c r="F4396" s="126"/>
      <c r="G4396" s="126"/>
      <c r="H4396" s="126"/>
      <c r="I4396" s="126"/>
      <c r="J4396" s="136" t="s">
        <v>79</v>
      </c>
      <c r="K4396" s="100" t="s">
        <v>23</v>
      </c>
      <c r="L4396" s="93" t="s">
        <v>60</v>
      </c>
      <c r="M4396" s="111" t="s">
        <v>190</v>
      </c>
      <c r="N4396" s="101">
        <v>240</v>
      </c>
      <c r="O4396" s="101">
        <v>3</v>
      </c>
      <c r="P4396" s="101">
        <v>100</v>
      </c>
      <c r="Q4396" s="101">
        <v>110</v>
      </c>
      <c r="R4396" s="102"/>
      <c r="S4396" s="126">
        <v>200</v>
      </c>
      <c r="T4396" s="126">
        <v>3</v>
      </c>
      <c r="U4396" s="126">
        <v>100</v>
      </c>
      <c r="V4396" s="126">
        <v>78.2</v>
      </c>
      <c r="W4396" s="126">
        <v>25</v>
      </c>
      <c r="X4396" s="126">
        <v>5288.35</v>
      </c>
      <c r="Y4396" s="126" t="s">
        <v>75</v>
      </c>
      <c r="Z4396" s="126"/>
      <c r="AA4396" s="133" t="s">
        <v>85</v>
      </c>
      <c r="AE4396" t="str">
        <f>IF(P4396&gt;U4396,"XXXX","")</f>
        <v/>
      </c>
    </row>
    <row r="4397" spans="1:31" x14ac:dyDescent="0.2">
      <c r="A4397" s="140"/>
      <c r="B4397" s="127"/>
      <c r="C4397" s="127"/>
      <c r="D4397" s="144"/>
      <c r="E4397" s="127"/>
      <c r="F4397" s="127"/>
      <c r="G4397" s="127"/>
      <c r="H4397" s="127"/>
      <c r="I4397" s="127"/>
      <c r="J4397" s="137"/>
      <c r="K4397" s="103" t="s">
        <v>13</v>
      </c>
      <c r="L4397" s="104" t="s">
        <v>60</v>
      </c>
      <c r="M4397" s="112" t="s">
        <v>67</v>
      </c>
      <c r="N4397" s="105">
        <v>240</v>
      </c>
      <c r="O4397" s="105">
        <v>3</v>
      </c>
      <c r="P4397" s="105">
        <v>5</v>
      </c>
      <c r="Q4397" s="105">
        <v>90</v>
      </c>
      <c r="R4397" s="106">
        <v>25</v>
      </c>
      <c r="S4397" s="127"/>
      <c r="T4397" s="127"/>
      <c r="U4397" s="127"/>
      <c r="V4397" s="127"/>
      <c r="W4397" s="127"/>
      <c r="X4397" s="127"/>
      <c r="Y4397" s="127"/>
      <c r="Z4397" s="127"/>
      <c r="AA4397" s="134"/>
    </row>
    <row r="4398" spans="1:31" ht="13.5" thickBot="1" x14ac:dyDescent="0.25">
      <c r="A4398" s="141"/>
      <c r="B4398" s="128"/>
      <c r="C4398" s="128"/>
      <c r="D4398" s="145"/>
      <c r="E4398" s="128"/>
      <c r="F4398" s="128"/>
      <c r="G4398" s="128"/>
      <c r="H4398" s="128"/>
      <c r="I4398" s="128"/>
      <c r="J4398" s="138"/>
      <c r="K4398" s="107" t="s">
        <v>14</v>
      </c>
      <c r="L4398" s="108" t="s">
        <v>60</v>
      </c>
      <c r="M4398" s="113" t="s">
        <v>68</v>
      </c>
      <c r="N4398" s="109">
        <v>240</v>
      </c>
      <c r="O4398" s="109">
        <v>3</v>
      </c>
      <c r="P4398" s="109">
        <v>5</v>
      </c>
      <c r="Q4398" s="109">
        <v>90</v>
      </c>
      <c r="R4398" s="110"/>
      <c r="S4398" s="128"/>
      <c r="T4398" s="128"/>
      <c r="U4398" s="128"/>
      <c r="V4398" s="128"/>
      <c r="W4398" s="128"/>
      <c r="X4398" s="128"/>
      <c r="Y4398" s="128"/>
      <c r="Z4398" s="128"/>
      <c r="AA4398" s="135"/>
    </row>
    <row r="4399" spans="1:31" x14ac:dyDescent="0.2">
      <c r="A4399" s="139" t="s">
        <v>1684</v>
      </c>
      <c r="B4399" s="126" t="s">
        <v>76</v>
      </c>
      <c r="C4399" s="142">
        <v>43666</v>
      </c>
      <c r="D4399" s="143" t="s">
        <v>78</v>
      </c>
      <c r="E4399" s="126"/>
      <c r="F4399" s="126"/>
      <c r="G4399" s="126"/>
      <c r="H4399" s="126"/>
      <c r="I4399" s="126"/>
      <c r="J4399" s="136" t="s">
        <v>79</v>
      </c>
      <c r="K4399" s="100" t="s">
        <v>23</v>
      </c>
      <c r="L4399" s="93" t="s">
        <v>60</v>
      </c>
      <c r="M4399" s="111" t="s">
        <v>190</v>
      </c>
      <c r="N4399" s="101">
        <v>240</v>
      </c>
      <c r="O4399" s="101">
        <v>3</v>
      </c>
      <c r="P4399" s="101">
        <v>100</v>
      </c>
      <c r="Q4399" s="101">
        <v>125</v>
      </c>
      <c r="R4399" s="102"/>
      <c r="S4399" s="126">
        <v>200</v>
      </c>
      <c r="T4399" s="126">
        <v>3</v>
      </c>
      <c r="U4399" s="126">
        <v>100</v>
      </c>
      <c r="V4399" s="126">
        <v>78.2</v>
      </c>
      <c r="W4399" s="126">
        <v>25</v>
      </c>
      <c r="X4399" s="126">
        <v>5288.35</v>
      </c>
      <c r="Y4399" s="126" t="s">
        <v>75</v>
      </c>
      <c r="Z4399" s="126"/>
      <c r="AA4399" s="133" t="s">
        <v>85</v>
      </c>
      <c r="AE4399" t="str">
        <f>IF(P4399&gt;U4399,"XXXX","")</f>
        <v/>
      </c>
    </row>
    <row r="4400" spans="1:31" x14ac:dyDescent="0.2">
      <c r="A4400" s="140"/>
      <c r="B4400" s="127"/>
      <c r="C4400" s="127"/>
      <c r="D4400" s="144"/>
      <c r="E4400" s="127"/>
      <c r="F4400" s="127"/>
      <c r="G4400" s="127"/>
      <c r="H4400" s="127"/>
      <c r="I4400" s="127"/>
      <c r="J4400" s="137"/>
      <c r="K4400" s="103" t="s">
        <v>13</v>
      </c>
      <c r="L4400" s="104" t="s">
        <v>60</v>
      </c>
      <c r="M4400" s="112" t="s">
        <v>67</v>
      </c>
      <c r="N4400" s="105">
        <v>240</v>
      </c>
      <c r="O4400" s="105">
        <v>3</v>
      </c>
      <c r="P4400" s="105">
        <v>5</v>
      </c>
      <c r="Q4400" s="105">
        <v>90</v>
      </c>
      <c r="R4400" s="106">
        <v>25</v>
      </c>
      <c r="S4400" s="127"/>
      <c r="T4400" s="127"/>
      <c r="U4400" s="127"/>
      <c r="V4400" s="127"/>
      <c r="W4400" s="127"/>
      <c r="X4400" s="127"/>
      <c r="Y4400" s="127"/>
      <c r="Z4400" s="127"/>
      <c r="AA4400" s="134"/>
    </row>
    <row r="4401" spans="1:31" ht="13.5" thickBot="1" x14ac:dyDescent="0.25">
      <c r="A4401" s="141"/>
      <c r="B4401" s="128"/>
      <c r="C4401" s="128"/>
      <c r="D4401" s="145"/>
      <c r="E4401" s="128"/>
      <c r="F4401" s="128"/>
      <c r="G4401" s="128"/>
      <c r="H4401" s="128"/>
      <c r="I4401" s="128"/>
      <c r="J4401" s="138"/>
      <c r="K4401" s="107" t="s">
        <v>14</v>
      </c>
      <c r="L4401" s="108" t="s">
        <v>60</v>
      </c>
      <c r="M4401" s="113" t="s">
        <v>68</v>
      </c>
      <c r="N4401" s="109">
        <v>240</v>
      </c>
      <c r="O4401" s="109">
        <v>3</v>
      </c>
      <c r="P4401" s="109">
        <v>5</v>
      </c>
      <c r="Q4401" s="109">
        <v>90</v>
      </c>
      <c r="R4401" s="110"/>
      <c r="S4401" s="128"/>
      <c r="T4401" s="128"/>
      <c r="U4401" s="128"/>
      <c r="V4401" s="128"/>
      <c r="W4401" s="128"/>
      <c r="X4401" s="128"/>
      <c r="Y4401" s="128"/>
      <c r="Z4401" s="128"/>
      <c r="AA4401" s="135"/>
    </row>
    <row r="4402" spans="1:31" x14ac:dyDescent="0.2">
      <c r="A4402" s="139" t="s">
        <v>1685</v>
      </c>
      <c r="B4402" s="126" t="s">
        <v>76</v>
      </c>
      <c r="C4402" s="142">
        <v>43666</v>
      </c>
      <c r="D4402" s="143" t="s">
        <v>78</v>
      </c>
      <c r="E4402" s="126"/>
      <c r="F4402" s="126"/>
      <c r="G4402" s="126"/>
      <c r="H4402" s="126"/>
      <c r="I4402" s="126"/>
      <c r="J4402" s="136" t="s">
        <v>79</v>
      </c>
      <c r="K4402" s="100" t="s">
        <v>23</v>
      </c>
      <c r="L4402" s="93" t="s">
        <v>60</v>
      </c>
      <c r="M4402" s="111" t="s">
        <v>190</v>
      </c>
      <c r="N4402" s="101">
        <v>240</v>
      </c>
      <c r="O4402" s="101">
        <v>3</v>
      </c>
      <c r="P4402" s="101">
        <v>100</v>
      </c>
      <c r="Q4402" s="101">
        <v>60</v>
      </c>
      <c r="R4402" s="102"/>
      <c r="S4402" s="126">
        <v>208</v>
      </c>
      <c r="T4402" s="126">
        <v>3</v>
      </c>
      <c r="U4402" s="126">
        <v>100</v>
      </c>
      <c r="V4402" s="126">
        <v>46.2</v>
      </c>
      <c r="W4402" s="126">
        <v>15</v>
      </c>
      <c r="X4402" s="126">
        <v>5288.35</v>
      </c>
      <c r="Y4402" s="126" t="s">
        <v>75</v>
      </c>
      <c r="Z4402" s="126"/>
      <c r="AA4402" s="133" t="s">
        <v>85</v>
      </c>
      <c r="AE4402" t="str">
        <f>IF(P4402&gt;U4402,"XXXX","")</f>
        <v/>
      </c>
    </row>
    <row r="4403" spans="1:31" x14ac:dyDescent="0.2">
      <c r="A4403" s="140"/>
      <c r="B4403" s="127"/>
      <c r="C4403" s="127"/>
      <c r="D4403" s="144"/>
      <c r="E4403" s="127"/>
      <c r="F4403" s="127"/>
      <c r="G4403" s="127"/>
      <c r="H4403" s="127"/>
      <c r="I4403" s="127"/>
      <c r="J4403" s="137"/>
      <c r="K4403" s="103" t="s">
        <v>13</v>
      </c>
      <c r="L4403" s="104" t="s">
        <v>60</v>
      </c>
      <c r="M4403" s="112" t="s">
        <v>67</v>
      </c>
      <c r="N4403" s="105">
        <v>240</v>
      </c>
      <c r="O4403" s="105">
        <v>3</v>
      </c>
      <c r="P4403" s="105">
        <v>5</v>
      </c>
      <c r="Q4403" s="105">
        <v>90</v>
      </c>
      <c r="R4403" s="106">
        <v>25</v>
      </c>
      <c r="S4403" s="127"/>
      <c r="T4403" s="127"/>
      <c r="U4403" s="127"/>
      <c r="V4403" s="127"/>
      <c r="W4403" s="127"/>
      <c r="X4403" s="127"/>
      <c r="Y4403" s="127"/>
      <c r="Z4403" s="127"/>
      <c r="AA4403" s="134"/>
    </row>
    <row r="4404" spans="1:31" ht="13.5" thickBot="1" x14ac:dyDescent="0.25">
      <c r="A4404" s="141"/>
      <c r="B4404" s="128"/>
      <c r="C4404" s="128"/>
      <c r="D4404" s="145"/>
      <c r="E4404" s="128"/>
      <c r="F4404" s="128"/>
      <c r="G4404" s="128"/>
      <c r="H4404" s="128"/>
      <c r="I4404" s="128"/>
      <c r="J4404" s="138"/>
      <c r="K4404" s="107" t="s">
        <v>14</v>
      </c>
      <c r="L4404" s="108" t="s">
        <v>60</v>
      </c>
      <c r="M4404" s="113" t="s">
        <v>68</v>
      </c>
      <c r="N4404" s="109">
        <v>240</v>
      </c>
      <c r="O4404" s="109">
        <v>3</v>
      </c>
      <c r="P4404" s="109">
        <v>5</v>
      </c>
      <c r="Q4404" s="109">
        <v>90</v>
      </c>
      <c r="R4404" s="110"/>
      <c r="S4404" s="128"/>
      <c r="T4404" s="128"/>
      <c r="U4404" s="128"/>
      <c r="V4404" s="128"/>
      <c r="W4404" s="128"/>
      <c r="X4404" s="128"/>
      <c r="Y4404" s="128"/>
      <c r="Z4404" s="128"/>
      <c r="AA4404" s="135"/>
    </row>
    <row r="4405" spans="1:31" x14ac:dyDescent="0.2">
      <c r="A4405" s="139" t="s">
        <v>1686</v>
      </c>
      <c r="B4405" s="126" t="s">
        <v>76</v>
      </c>
      <c r="C4405" s="142">
        <v>43666</v>
      </c>
      <c r="D4405" s="143" t="s">
        <v>78</v>
      </c>
      <c r="E4405" s="126"/>
      <c r="F4405" s="126"/>
      <c r="G4405" s="126"/>
      <c r="H4405" s="126"/>
      <c r="I4405" s="126"/>
      <c r="J4405" s="136" t="s">
        <v>79</v>
      </c>
      <c r="K4405" s="100" t="s">
        <v>23</v>
      </c>
      <c r="L4405" s="93" t="s">
        <v>60</v>
      </c>
      <c r="M4405" s="111" t="s">
        <v>190</v>
      </c>
      <c r="N4405" s="101">
        <v>240</v>
      </c>
      <c r="O4405" s="101">
        <v>3</v>
      </c>
      <c r="P4405" s="101">
        <v>100</v>
      </c>
      <c r="Q4405" s="101">
        <v>70</v>
      </c>
      <c r="R4405" s="102"/>
      <c r="S4405" s="126">
        <v>208</v>
      </c>
      <c r="T4405" s="126">
        <v>3</v>
      </c>
      <c r="U4405" s="126">
        <v>100</v>
      </c>
      <c r="V4405" s="126">
        <v>46.2</v>
      </c>
      <c r="W4405" s="126">
        <v>15</v>
      </c>
      <c r="X4405" s="126">
        <v>5288.35</v>
      </c>
      <c r="Y4405" s="126" t="s">
        <v>75</v>
      </c>
      <c r="Z4405" s="126"/>
      <c r="AA4405" s="133" t="s">
        <v>85</v>
      </c>
      <c r="AE4405" t="str">
        <f>IF(P4405&gt;U4405,"XXXX","")</f>
        <v/>
      </c>
    </row>
    <row r="4406" spans="1:31" x14ac:dyDescent="0.2">
      <c r="A4406" s="140"/>
      <c r="B4406" s="127"/>
      <c r="C4406" s="127"/>
      <c r="D4406" s="144"/>
      <c r="E4406" s="127"/>
      <c r="F4406" s="127"/>
      <c r="G4406" s="127"/>
      <c r="H4406" s="127"/>
      <c r="I4406" s="127"/>
      <c r="J4406" s="137"/>
      <c r="K4406" s="103" t="s">
        <v>13</v>
      </c>
      <c r="L4406" s="104" t="s">
        <v>60</v>
      </c>
      <c r="M4406" s="112" t="s">
        <v>67</v>
      </c>
      <c r="N4406" s="105">
        <v>240</v>
      </c>
      <c r="O4406" s="105">
        <v>3</v>
      </c>
      <c r="P4406" s="105">
        <v>5</v>
      </c>
      <c r="Q4406" s="105">
        <v>90</v>
      </c>
      <c r="R4406" s="106">
        <v>25</v>
      </c>
      <c r="S4406" s="127"/>
      <c r="T4406" s="127"/>
      <c r="U4406" s="127"/>
      <c r="V4406" s="127"/>
      <c r="W4406" s="127"/>
      <c r="X4406" s="127"/>
      <c r="Y4406" s="127"/>
      <c r="Z4406" s="127"/>
      <c r="AA4406" s="134"/>
    </row>
    <row r="4407" spans="1:31" ht="13.5" thickBot="1" x14ac:dyDescent="0.25">
      <c r="A4407" s="141"/>
      <c r="B4407" s="128"/>
      <c r="C4407" s="128"/>
      <c r="D4407" s="145"/>
      <c r="E4407" s="128"/>
      <c r="F4407" s="128"/>
      <c r="G4407" s="128"/>
      <c r="H4407" s="128"/>
      <c r="I4407" s="128"/>
      <c r="J4407" s="138"/>
      <c r="K4407" s="107" t="s">
        <v>14</v>
      </c>
      <c r="L4407" s="108" t="s">
        <v>60</v>
      </c>
      <c r="M4407" s="113" t="s">
        <v>68</v>
      </c>
      <c r="N4407" s="109">
        <v>240</v>
      </c>
      <c r="O4407" s="109">
        <v>3</v>
      </c>
      <c r="P4407" s="109">
        <v>5</v>
      </c>
      <c r="Q4407" s="109">
        <v>90</v>
      </c>
      <c r="R4407" s="110"/>
      <c r="S4407" s="128"/>
      <c r="T4407" s="128"/>
      <c r="U4407" s="128"/>
      <c r="V4407" s="128"/>
      <c r="W4407" s="128"/>
      <c r="X4407" s="128"/>
      <c r="Y4407" s="128"/>
      <c r="Z4407" s="128"/>
      <c r="AA4407" s="135"/>
    </row>
    <row r="4408" spans="1:31" x14ac:dyDescent="0.2">
      <c r="A4408" s="139" t="s">
        <v>1687</v>
      </c>
      <c r="B4408" s="126" t="s">
        <v>76</v>
      </c>
      <c r="C4408" s="142">
        <v>43666</v>
      </c>
      <c r="D4408" s="143" t="s">
        <v>78</v>
      </c>
      <c r="E4408" s="126"/>
      <c r="F4408" s="126"/>
      <c r="G4408" s="126"/>
      <c r="H4408" s="126"/>
      <c r="I4408" s="126"/>
      <c r="J4408" s="136" t="s">
        <v>79</v>
      </c>
      <c r="K4408" s="100" t="s">
        <v>23</v>
      </c>
      <c r="L4408" s="93" t="s">
        <v>60</v>
      </c>
      <c r="M4408" s="111" t="s">
        <v>190</v>
      </c>
      <c r="N4408" s="101">
        <v>240</v>
      </c>
      <c r="O4408" s="101">
        <v>3</v>
      </c>
      <c r="P4408" s="101">
        <v>100</v>
      </c>
      <c r="Q4408" s="101">
        <v>80</v>
      </c>
      <c r="R4408" s="102"/>
      <c r="S4408" s="126">
        <v>208</v>
      </c>
      <c r="T4408" s="126">
        <v>3</v>
      </c>
      <c r="U4408" s="126">
        <v>100</v>
      </c>
      <c r="V4408" s="126">
        <v>46.2</v>
      </c>
      <c r="W4408" s="126">
        <v>15</v>
      </c>
      <c r="X4408" s="126">
        <v>5288.35</v>
      </c>
      <c r="Y4408" s="126" t="s">
        <v>75</v>
      </c>
      <c r="Z4408" s="126"/>
      <c r="AA4408" s="133" t="s">
        <v>85</v>
      </c>
      <c r="AE4408" t="str">
        <f>IF(P4408&gt;U4408,"XXXX","")</f>
        <v/>
      </c>
    </row>
    <row r="4409" spans="1:31" x14ac:dyDescent="0.2">
      <c r="A4409" s="140"/>
      <c r="B4409" s="127"/>
      <c r="C4409" s="127"/>
      <c r="D4409" s="144"/>
      <c r="E4409" s="127"/>
      <c r="F4409" s="127"/>
      <c r="G4409" s="127"/>
      <c r="H4409" s="127"/>
      <c r="I4409" s="127"/>
      <c r="J4409" s="137"/>
      <c r="K4409" s="103" t="s">
        <v>13</v>
      </c>
      <c r="L4409" s="104" t="s">
        <v>60</v>
      </c>
      <c r="M4409" s="112" t="s">
        <v>67</v>
      </c>
      <c r="N4409" s="105">
        <v>240</v>
      </c>
      <c r="O4409" s="105">
        <v>3</v>
      </c>
      <c r="P4409" s="105">
        <v>5</v>
      </c>
      <c r="Q4409" s="105">
        <v>90</v>
      </c>
      <c r="R4409" s="106">
        <v>25</v>
      </c>
      <c r="S4409" s="127"/>
      <c r="T4409" s="127"/>
      <c r="U4409" s="127"/>
      <c r="V4409" s="127"/>
      <c r="W4409" s="127"/>
      <c r="X4409" s="127"/>
      <c r="Y4409" s="127"/>
      <c r="Z4409" s="127"/>
      <c r="AA4409" s="134"/>
    </row>
    <row r="4410" spans="1:31" ht="13.5" thickBot="1" x14ac:dyDescent="0.25">
      <c r="A4410" s="141"/>
      <c r="B4410" s="128"/>
      <c r="C4410" s="128"/>
      <c r="D4410" s="145"/>
      <c r="E4410" s="128"/>
      <c r="F4410" s="128"/>
      <c r="G4410" s="128"/>
      <c r="H4410" s="128"/>
      <c r="I4410" s="128"/>
      <c r="J4410" s="138"/>
      <c r="K4410" s="107" t="s">
        <v>14</v>
      </c>
      <c r="L4410" s="108" t="s">
        <v>60</v>
      </c>
      <c r="M4410" s="113" t="s">
        <v>68</v>
      </c>
      <c r="N4410" s="109">
        <v>240</v>
      </c>
      <c r="O4410" s="109">
        <v>3</v>
      </c>
      <c r="P4410" s="109">
        <v>5</v>
      </c>
      <c r="Q4410" s="109">
        <v>90</v>
      </c>
      <c r="R4410" s="110"/>
      <c r="S4410" s="128"/>
      <c r="T4410" s="128"/>
      <c r="U4410" s="128"/>
      <c r="V4410" s="128"/>
      <c r="W4410" s="128"/>
      <c r="X4410" s="128"/>
      <c r="Y4410" s="128"/>
      <c r="Z4410" s="128"/>
      <c r="AA4410" s="135"/>
    </row>
    <row r="4411" spans="1:31" x14ac:dyDescent="0.2">
      <c r="A4411" s="139" t="s">
        <v>1688</v>
      </c>
      <c r="B4411" s="126" t="s">
        <v>76</v>
      </c>
      <c r="C4411" s="142">
        <v>43666</v>
      </c>
      <c r="D4411" s="143" t="s">
        <v>78</v>
      </c>
      <c r="E4411" s="126"/>
      <c r="F4411" s="126"/>
      <c r="G4411" s="126"/>
      <c r="H4411" s="126"/>
      <c r="I4411" s="126"/>
      <c r="J4411" s="136" t="s">
        <v>79</v>
      </c>
      <c r="K4411" s="100" t="s">
        <v>23</v>
      </c>
      <c r="L4411" s="93" t="s">
        <v>60</v>
      </c>
      <c r="M4411" s="111" t="s">
        <v>190</v>
      </c>
      <c r="N4411" s="101">
        <v>240</v>
      </c>
      <c r="O4411" s="101">
        <v>3</v>
      </c>
      <c r="P4411" s="101">
        <v>100</v>
      </c>
      <c r="Q4411" s="101">
        <v>90</v>
      </c>
      <c r="R4411" s="102"/>
      <c r="S4411" s="126">
        <v>208</v>
      </c>
      <c r="T4411" s="126">
        <v>3</v>
      </c>
      <c r="U4411" s="126">
        <v>100</v>
      </c>
      <c r="V4411" s="126">
        <v>46.2</v>
      </c>
      <c r="W4411" s="126">
        <v>15</v>
      </c>
      <c r="X4411" s="126">
        <v>5288.35</v>
      </c>
      <c r="Y4411" s="126" t="s">
        <v>75</v>
      </c>
      <c r="Z4411" s="126"/>
      <c r="AA4411" s="133" t="s">
        <v>85</v>
      </c>
      <c r="AE4411" t="str">
        <f>IF(P4411&gt;U4411,"XXXX","")</f>
        <v/>
      </c>
    </row>
    <row r="4412" spans="1:31" x14ac:dyDescent="0.2">
      <c r="A4412" s="140"/>
      <c r="B4412" s="127"/>
      <c r="C4412" s="127"/>
      <c r="D4412" s="144"/>
      <c r="E4412" s="127"/>
      <c r="F4412" s="127"/>
      <c r="G4412" s="127"/>
      <c r="H4412" s="127"/>
      <c r="I4412" s="127"/>
      <c r="J4412" s="137"/>
      <c r="K4412" s="103" t="s">
        <v>13</v>
      </c>
      <c r="L4412" s="104" t="s">
        <v>60</v>
      </c>
      <c r="M4412" s="112" t="s">
        <v>67</v>
      </c>
      <c r="N4412" s="105">
        <v>240</v>
      </c>
      <c r="O4412" s="105">
        <v>3</v>
      </c>
      <c r="P4412" s="105">
        <v>5</v>
      </c>
      <c r="Q4412" s="105">
        <v>90</v>
      </c>
      <c r="R4412" s="106">
        <v>25</v>
      </c>
      <c r="S4412" s="127"/>
      <c r="T4412" s="127"/>
      <c r="U4412" s="127"/>
      <c r="V4412" s="127"/>
      <c r="W4412" s="127"/>
      <c r="X4412" s="127"/>
      <c r="Y4412" s="127"/>
      <c r="Z4412" s="127"/>
      <c r="AA4412" s="134"/>
    </row>
    <row r="4413" spans="1:31" ht="13.5" thickBot="1" x14ac:dyDescent="0.25">
      <c r="A4413" s="141"/>
      <c r="B4413" s="128"/>
      <c r="C4413" s="128"/>
      <c r="D4413" s="145"/>
      <c r="E4413" s="128"/>
      <c r="F4413" s="128"/>
      <c r="G4413" s="128"/>
      <c r="H4413" s="128"/>
      <c r="I4413" s="128"/>
      <c r="J4413" s="138"/>
      <c r="K4413" s="107" t="s">
        <v>14</v>
      </c>
      <c r="L4413" s="108" t="s">
        <v>60</v>
      </c>
      <c r="M4413" s="113" t="s">
        <v>68</v>
      </c>
      <c r="N4413" s="109">
        <v>240</v>
      </c>
      <c r="O4413" s="109">
        <v>3</v>
      </c>
      <c r="P4413" s="109">
        <v>5</v>
      </c>
      <c r="Q4413" s="109">
        <v>90</v>
      </c>
      <c r="R4413" s="110"/>
      <c r="S4413" s="128"/>
      <c r="T4413" s="128"/>
      <c r="U4413" s="128"/>
      <c r="V4413" s="128"/>
      <c r="W4413" s="128"/>
      <c r="X4413" s="128"/>
      <c r="Y4413" s="128"/>
      <c r="Z4413" s="128"/>
      <c r="AA4413" s="135"/>
    </row>
    <row r="4414" spans="1:31" x14ac:dyDescent="0.2">
      <c r="A4414" s="139" t="s">
        <v>1689</v>
      </c>
      <c r="B4414" s="126" t="s">
        <v>76</v>
      </c>
      <c r="C4414" s="142">
        <v>43666</v>
      </c>
      <c r="D4414" s="143" t="s">
        <v>78</v>
      </c>
      <c r="E4414" s="126"/>
      <c r="F4414" s="126"/>
      <c r="G4414" s="126"/>
      <c r="H4414" s="126"/>
      <c r="I4414" s="126"/>
      <c r="J4414" s="136" t="s">
        <v>79</v>
      </c>
      <c r="K4414" s="100" t="s">
        <v>23</v>
      </c>
      <c r="L4414" s="93" t="s">
        <v>60</v>
      </c>
      <c r="M4414" s="111" t="s">
        <v>190</v>
      </c>
      <c r="N4414" s="101">
        <v>240</v>
      </c>
      <c r="O4414" s="101">
        <v>3</v>
      </c>
      <c r="P4414" s="101">
        <v>100</v>
      </c>
      <c r="Q4414" s="101">
        <v>100</v>
      </c>
      <c r="R4414" s="102"/>
      <c r="S4414" s="126">
        <v>208</v>
      </c>
      <c r="T4414" s="126">
        <v>3</v>
      </c>
      <c r="U4414" s="126">
        <v>100</v>
      </c>
      <c r="V4414" s="126">
        <v>46.2</v>
      </c>
      <c r="W4414" s="126">
        <v>15</v>
      </c>
      <c r="X4414" s="126">
        <v>5288.35</v>
      </c>
      <c r="Y4414" s="126" t="s">
        <v>75</v>
      </c>
      <c r="Z4414" s="126"/>
      <c r="AA4414" s="133" t="s">
        <v>85</v>
      </c>
      <c r="AE4414" t="str">
        <f>IF(P4414&gt;U4414,"XXXX","")</f>
        <v/>
      </c>
    </row>
    <row r="4415" spans="1:31" x14ac:dyDescent="0.2">
      <c r="A4415" s="140"/>
      <c r="B4415" s="127"/>
      <c r="C4415" s="127"/>
      <c r="D4415" s="144"/>
      <c r="E4415" s="127"/>
      <c r="F4415" s="127"/>
      <c r="G4415" s="127"/>
      <c r="H4415" s="127"/>
      <c r="I4415" s="127"/>
      <c r="J4415" s="137"/>
      <c r="K4415" s="103" t="s">
        <v>13</v>
      </c>
      <c r="L4415" s="104" t="s">
        <v>60</v>
      </c>
      <c r="M4415" s="112" t="s">
        <v>67</v>
      </c>
      <c r="N4415" s="105">
        <v>240</v>
      </c>
      <c r="O4415" s="105">
        <v>3</v>
      </c>
      <c r="P4415" s="105">
        <v>5</v>
      </c>
      <c r="Q4415" s="105">
        <v>90</v>
      </c>
      <c r="R4415" s="106">
        <v>25</v>
      </c>
      <c r="S4415" s="127"/>
      <c r="T4415" s="127"/>
      <c r="U4415" s="127"/>
      <c r="V4415" s="127"/>
      <c r="W4415" s="127"/>
      <c r="X4415" s="127"/>
      <c r="Y4415" s="127"/>
      <c r="Z4415" s="127"/>
      <c r="AA4415" s="134"/>
    </row>
    <row r="4416" spans="1:31" ht="13.5" thickBot="1" x14ac:dyDescent="0.25">
      <c r="A4416" s="141"/>
      <c r="B4416" s="128"/>
      <c r="C4416" s="128"/>
      <c r="D4416" s="145"/>
      <c r="E4416" s="128"/>
      <c r="F4416" s="128"/>
      <c r="G4416" s="128"/>
      <c r="H4416" s="128"/>
      <c r="I4416" s="128"/>
      <c r="J4416" s="138"/>
      <c r="K4416" s="107" t="s">
        <v>14</v>
      </c>
      <c r="L4416" s="108" t="s">
        <v>60</v>
      </c>
      <c r="M4416" s="113" t="s">
        <v>68</v>
      </c>
      <c r="N4416" s="109">
        <v>240</v>
      </c>
      <c r="O4416" s="109">
        <v>3</v>
      </c>
      <c r="P4416" s="109">
        <v>5</v>
      </c>
      <c r="Q4416" s="109">
        <v>90</v>
      </c>
      <c r="R4416" s="110"/>
      <c r="S4416" s="128"/>
      <c r="T4416" s="128"/>
      <c r="U4416" s="128"/>
      <c r="V4416" s="128"/>
      <c r="W4416" s="128"/>
      <c r="X4416" s="128"/>
      <c r="Y4416" s="128"/>
      <c r="Z4416" s="128"/>
      <c r="AA4416" s="135"/>
    </row>
    <row r="4417" spans="1:31" x14ac:dyDescent="0.2">
      <c r="A4417" s="139" t="s">
        <v>1690</v>
      </c>
      <c r="B4417" s="126" t="s">
        <v>76</v>
      </c>
      <c r="C4417" s="142">
        <v>43666</v>
      </c>
      <c r="D4417" s="143" t="s">
        <v>78</v>
      </c>
      <c r="E4417" s="126"/>
      <c r="F4417" s="126"/>
      <c r="G4417" s="126"/>
      <c r="H4417" s="126"/>
      <c r="I4417" s="126"/>
      <c r="J4417" s="136" t="s">
        <v>79</v>
      </c>
      <c r="K4417" s="100" t="s">
        <v>23</v>
      </c>
      <c r="L4417" s="93" t="s">
        <v>60</v>
      </c>
      <c r="M4417" s="111" t="s">
        <v>190</v>
      </c>
      <c r="N4417" s="101">
        <v>240</v>
      </c>
      <c r="O4417" s="101">
        <v>3</v>
      </c>
      <c r="P4417" s="101">
        <v>100</v>
      </c>
      <c r="Q4417" s="101">
        <v>110</v>
      </c>
      <c r="R4417" s="102"/>
      <c r="S4417" s="126">
        <v>208</v>
      </c>
      <c r="T4417" s="126">
        <v>3</v>
      </c>
      <c r="U4417" s="126">
        <v>100</v>
      </c>
      <c r="V4417" s="126">
        <v>46.2</v>
      </c>
      <c r="W4417" s="126">
        <v>15</v>
      </c>
      <c r="X4417" s="126">
        <v>5288.35</v>
      </c>
      <c r="Y4417" s="126" t="s">
        <v>75</v>
      </c>
      <c r="Z4417" s="126"/>
      <c r="AA4417" s="133" t="s">
        <v>85</v>
      </c>
      <c r="AE4417" t="str">
        <f>IF(P4417&gt;U4417,"XXXX","")</f>
        <v/>
      </c>
    </row>
    <row r="4418" spans="1:31" x14ac:dyDescent="0.2">
      <c r="A4418" s="140"/>
      <c r="B4418" s="127"/>
      <c r="C4418" s="127"/>
      <c r="D4418" s="144"/>
      <c r="E4418" s="127"/>
      <c r="F4418" s="127"/>
      <c r="G4418" s="127"/>
      <c r="H4418" s="127"/>
      <c r="I4418" s="127"/>
      <c r="J4418" s="137"/>
      <c r="K4418" s="103" t="s">
        <v>13</v>
      </c>
      <c r="L4418" s="104" t="s">
        <v>60</v>
      </c>
      <c r="M4418" s="112" t="s">
        <v>67</v>
      </c>
      <c r="N4418" s="105">
        <v>240</v>
      </c>
      <c r="O4418" s="105">
        <v>3</v>
      </c>
      <c r="P4418" s="105">
        <v>5</v>
      </c>
      <c r="Q4418" s="105">
        <v>90</v>
      </c>
      <c r="R4418" s="106">
        <v>25</v>
      </c>
      <c r="S4418" s="127"/>
      <c r="T4418" s="127"/>
      <c r="U4418" s="127"/>
      <c r="V4418" s="127"/>
      <c r="W4418" s="127"/>
      <c r="X4418" s="127"/>
      <c r="Y4418" s="127"/>
      <c r="Z4418" s="127"/>
      <c r="AA4418" s="134"/>
    </row>
    <row r="4419" spans="1:31" ht="13.5" thickBot="1" x14ac:dyDescent="0.25">
      <c r="A4419" s="141"/>
      <c r="B4419" s="128"/>
      <c r="C4419" s="128"/>
      <c r="D4419" s="145"/>
      <c r="E4419" s="128"/>
      <c r="F4419" s="128"/>
      <c r="G4419" s="128"/>
      <c r="H4419" s="128"/>
      <c r="I4419" s="128"/>
      <c r="J4419" s="138"/>
      <c r="K4419" s="107" t="s">
        <v>14</v>
      </c>
      <c r="L4419" s="108" t="s">
        <v>60</v>
      </c>
      <c r="M4419" s="113" t="s">
        <v>68</v>
      </c>
      <c r="N4419" s="109">
        <v>240</v>
      </c>
      <c r="O4419" s="109">
        <v>3</v>
      </c>
      <c r="P4419" s="109">
        <v>5</v>
      </c>
      <c r="Q4419" s="109">
        <v>90</v>
      </c>
      <c r="R4419" s="110"/>
      <c r="S4419" s="128"/>
      <c r="T4419" s="128"/>
      <c r="U4419" s="128"/>
      <c r="V4419" s="128"/>
      <c r="W4419" s="128"/>
      <c r="X4419" s="128"/>
      <c r="Y4419" s="128"/>
      <c r="Z4419" s="128"/>
      <c r="AA4419" s="135"/>
    </row>
    <row r="4420" spans="1:31" x14ac:dyDescent="0.2">
      <c r="A4420" s="139" t="s">
        <v>1691</v>
      </c>
      <c r="B4420" s="126" t="s">
        <v>76</v>
      </c>
      <c r="C4420" s="142">
        <v>43666</v>
      </c>
      <c r="D4420" s="143" t="s">
        <v>78</v>
      </c>
      <c r="E4420" s="126"/>
      <c r="F4420" s="126"/>
      <c r="G4420" s="126"/>
      <c r="H4420" s="126"/>
      <c r="I4420" s="126"/>
      <c r="J4420" s="136" t="s">
        <v>79</v>
      </c>
      <c r="K4420" s="100" t="s">
        <v>23</v>
      </c>
      <c r="L4420" s="93" t="s">
        <v>60</v>
      </c>
      <c r="M4420" s="111" t="s">
        <v>190</v>
      </c>
      <c r="N4420" s="101">
        <v>240</v>
      </c>
      <c r="O4420" s="101">
        <v>3</v>
      </c>
      <c r="P4420" s="101">
        <v>100</v>
      </c>
      <c r="Q4420" s="101">
        <v>125</v>
      </c>
      <c r="R4420" s="102"/>
      <c r="S4420" s="126">
        <v>208</v>
      </c>
      <c r="T4420" s="126">
        <v>3</v>
      </c>
      <c r="U4420" s="126">
        <v>100</v>
      </c>
      <c r="V4420" s="126">
        <v>46.2</v>
      </c>
      <c r="W4420" s="126">
        <v>15</v>
      </c>
      <c r="X4420" s="126">
        <v>5288.35</v>
      </c>
      <c r="Y4420" s="126" t="s">
        <v>75</v>
      </c>
      <c r="Z4420" s="126"/>
      <c r="AA4420" s="133" t="s">
        <v>85</v>
      </c>
      <c r="AE4420" t="str">
        <f>IF(P4420&gt;U4420,"XXXX","")</f>
        <v/>
      </c>
    </row>
    <row r="4421" spans="1:31" x14ac:dyDescent="0.2">
      <c r="A4421" s="140"/>
      <c r="B4421" s="127"/>
      <c r="C4421" s="127"/>
      <c r="D4421" s="144"/>
      <c r="E4421" s="127"/>
      <c r="F4421" s="127"/>
      <c r="G4421" s="127"/>
      <c r="H4421" s="127"/>
      <c r="I4421" s="127"/>
      <c r="J4421" s="137"/>
      <c r="K4421" s="103" t="s">
        <v>13</v>
      </c>
      <c r="L4421" s="104" t="s">
        <v>60</v>
      </c>
      <c r="M4421" s="112" t="s">
        <v>67</v>
      </c>
      <c r="N4421" s="105">
        <v>240</v>
      </c>
      <c r="O4421" s="105">
        <v>3</v>
      </c>
      <c r="P4421" s="105">
        <v>5</v>
      </c>
      <c r="Q4421" s="105">
        <v>90</v>
      </c>
      <c r="R4421" s="106">
        <v>25</v>
      </c>
      <c r="S4421" s="127"/>
      <c r="T4421" s="127"/>
      <c r="U4421" s="127"/>
      <c r="V4421" s="127"/>
      <c r="W4421" s="127"/>
      <c r="X4421" s="127"/>
      <c r="Y4421" s="127"/>
      <c r="Z4421" s="127"/>
      <c r="AA4421" s="134"/>
    </row>
    <row r="4422" spans="1:31" ht="13.5" thickBot="1" x14ac:dyDescent="0.25">
      <c r="A4422" s="141"/>
      <c r="B4422" s="128"/>
      <c r="C4422" s="128"/>
      <c r="D4422" s="145"/>
      <c r="E4422" s="128"/>
      <c r="F4422" s="128"/>
      <c r="G4422" s="128"/>
      <c r="H4422" s="128"/>
      <c r="I4422" s="128"/>
      <c r="J4422" s="138"/>
      <c r="K4422" s="107" t="s">
        <v>14</v>
      </c>
      <c r="L4422" s="108" t="s">
        <v>60</v>
      </c>
      <c r="M4422" s="113" t="s">
        <v>68</v>
      </c>
      <c r="N4422" s="109">
        <v>240</v>
      </c>
      <c r="O4422" s="109">
        <v>3</v>
      </c>
      <c r="P4422" s="109">
        <v>5</v>
      </c>
      <c r="Q4422" s="109">
        <v>90</v>
      </c>
      <c r="R4422" s="110"/>
      <c r="S4422" s="128"/>
      <c r="T4422" s="128"/>
      <c r="U4422" s="128"/>
      <c r="V4422" s="128"/>
      <c r="W4422" s="128"/>
      <c r="X4422" s="128"/>
      <c r="Y4422" s="128"/>
      <c r="Z4422" s="128"/>
      <c r="AA4422" s="135"/>
    </row>
    <row r="4423" spans="1:31" x14ac:dyDescent="0.2">
      <c r="A4423" s="139" t="s">
        <v>1692</v>
      </c>
      <c r="B4423" s="126" t="s">
        <v>76</v>
      </c>
      <c r="C4423" s="142">
        <v>43666</v>
      </c>
      <c r="D4423" s="143" t="s">
        <v>78</v>
      </c>
      <c r="E4423" s="126"/>
      <c r="F4423" s="126"/>
      <c r="G4423" s="126"/>
      <c r="H4423" s="126"/>
      <c r="I4423" s="126"/>
      <c r="J4423" s="136" t="s">
        <v>79</v>
      </c>
      <c r="K4423" s="100" t="s">
        <v>23</v>
      </c>
      <c r="L4423" s="93" t="s">
        <v>60</v>
      </c>
      <c r="M4423" s="111" t="s">
        <v>190</v>
      </c>
      <c r="N4423" s="101">
        <v>240</v>
      </c>
      <c r="O4423" s="101">
        <v>3</v>
      </c>
      <c r="P4423" s="101">
        <v>100</v>
      </c>
      <c r="Q4423" s="101">
        <v>80</v>
      </c>
      <c r="R4423" s="102"/>
      <c r="S4423" s="126">
        <v>208</v>
      </c>
      <c r="T4423" s="126">
        <v>3</v>
      </c>
      <c r="U4423" s="126">
        <v>100</v>
      </c>
      <c r="V4423" s="126">
        <v>59.4</v>
      </c>
      <c r="W4423" s="126">
        <v>20</v>
      </c>
      <c r="X4423" s="126">
        <v>5288.35</v>
      </c>
      <c r="Y4423" s="126" t="s">
        <v>75</v>
      </c>
      <c r="Z4423" s="126"/>
      <c r="AA4423" s="133" t="s">
        <v>85</v>
      </c>
      <c r="AE4423" t="str">
        <f>IF(P4423&gt;U4423,"XXXX","")</f>
        <v/>
      </c>
    </row>
    <row r="4424" spans="1:31" x14ac:dyDescent="0.2">
      <c r="A4424" s="140"/>
      <c r="B4424" s="127"/>
      <c r="C4424" s="127"/>
      <c r="D4424" s="144"/>
      <c r="E4424" s="127"/>
      <c r="F4424" s="127"/>
      <c r="G4424" s="127"/>
      <c r="H4424" s="127"/>
      <c r="I4424" s="127"/>
      <c r="J4424" s="137"/>
      <c r="K4424" s="103" t="s">
        <v>13</v>
      </c>
      <c r="L4424" s="104" t="s">
        <v>60</v>
      </c>
      <c r="M4424" s="112" t="s">
        <v>67</v>
      </c>
      <c r="N4424" s="105">
        <v>240</v>
      </c>
      <c r="O4424" s="105">
        <v>3</v>
      </c>
      <c r="P4424" s="105">
        <v>5</v>
      </c>
      <c r="Q4424" s="105">
        <v>90</v>
      </c>
      <c r="R4424" s="106">
        <v>25</v>
      </c>
      <c r="S4424" s="127"/>
      <c r="T4424" s="127"/>
      <c r="U4424" s="127"/>
      <c r="V4424" s="127"/>
      <c r="W4424" s="127"/>
      <c r="X4424" s="127"/>
      <c r="Y4424" s="127"/>
      <c r="Z4424" s="127"/>
      <c r="AA4424" s="134"/>
    </row>
    <row r="4425" spans="1:31" ht="13.5" thickBot="1" x14ac:dyDescent="0.25">
      <c r="A4425" s="141"/>
      <c r="B4425" s="128"/>
      <c r="C4425" s="128"/>
      <c r="D4425" s="145"/>
      <c r="E4425" s="128"/>
      <c r="F4425" s="128"/>
      <c r="G4425" s="128"/>
      <c r="H4425" s="128"/>
      <c r="I4425" s="128"/>
      <c r="J4425" s="138"/>
      <c r="K4425" s="107" t="s">
        <v>14</v>
      </c>
      <c r="L4425" s="108" t="s">
        <v>60</v>
      </c>
      <c r="M4425" s="113" t="s">
        <v>68</v>
      </c>
      <c r="N4425" s="109">
        <v>240</v>
      </c>
      <c r="O4425" s="109">
        <v>3</v>
      </c>
      <c r="P4425" s="109">
        <v>5</v>
      </c>
      <c r="Q4425" s="109">
        <v>90</v>
      </c>
      <c r="R4425" s="110"/>
      <c r="S4425" s="128"/>
      <c r="T4425" s="128"/>
      <c r="U4425" s="128"/>
      <c r="V4425" s="128"/>
      <c r="W4425" s="128"/>
      <c r="X4425" s="128"/>
      <c r="Y4425" s="128"/>
      <c r="Z4425" s="128"/>
      <c r="AA4425" s="135"/>
    </row>
    <row r="4426" spans="1:31" x14ac:dyDescent="0.2">
      <c r="A4426" s="139" t="s">
        <v>1693</v>
      </c>
      <c r="B4426" s="126" t="s">
        <v>76</v>
      </c>
      <c r="C4426" s="142">
        <v>43666</v>
      </c>
      <c r="D4426" s="143" t="s">
        <v>78</v>
      </c>
      <c r="E4426" s="126"/>
      <c r="F4426" s="126"/>
      <c r="G4426" s="126"/>
      <c r="H4426" s="126"/>
      <c r="I4426" s="126"/>
      <c r="J4426" s="136" t="s">
        <v>79</v>
      </c>
      <c r="K4426" s="100" t="s">
        <v>23</v>
      </c>
      <c r="L4426" s="93" t="s">
        <v>60</v>
      </c>
      <c r="M4426" s="111" t="s">
        <v>190</v>
      </c>
      <c r="N4426" s="101">
        <v>240</v>
      </c>
      <c r="O4426" s="101">
        <v>3</v>
      </c>
      <c r="P4426" s="101">
        <v>100</v>
      </c>
      <c r="Q4426" s="101">
        <v>90</v>
      </c>
      <c r="R4426" s="102"/>
      <c r="S4426" s="126">
        <v>208</v>
      </c>
      <c r="T4426" s="126">
        <v>3</v>
      </c>
      <c r="U4426" s="126">
        <v>100</v>
      </c>
      <c r="V4426" s="126">
        <v>59.4</v>
      </c>
      <c r="W4426" s="126">
        <v>20</v>
      </c>
      <c r="X4426" s="126">
        <v>5288.35</v>
      </c>
      <c r="Y4426" s="126" t="s">
        <v>75</v>
      </c>
      <c r="Z4426" s="126"/>
      <c r="AA4426" s="133" t="s">
        <v>85</v>
      </c>
      <c r="AE4426" t="str">
        <f>IF(P4426&gt;U4426,"XXXX","")</f>
        <v/>
      </c>
    </row>
    <row r="4427" spans="1:31" x14ac:dyDescent="0.2">
      <c r="A4427" s="140"/>
      <c r="B4427" s="127"/>
      <c r="C4427" s="127"/>
      <c r="D4427" s="144"/>
      <c r="E4427" s="127"/>
      <c r="F4427" s="127"/>
      <c r="G4427" s="127"/>
      <c r="H4427" s="127"/>
      <c r="I4427" s="127"/>
      <c r="J4427" s="137"/>
      <c r="K4427" s="103" t="s">
        <v>13</v>
      </c>
      <c r="L4427" s="104" t="s">
        <v>60</v>
      </c>
      <c r="M4427" s="112" t="s">
        <v>67</v>
      </c>
      <c r="N4427" s="105">
        <v>240</v>
      </c>
      <c r="O4427" s="105">
        <v>3</v>
      </c>
      <c r="P4427" s="105">
        <v>5</v>
      </c>
      <c r="Q4427" s="105">
        <v>90</v>
      </c>
      <c r="R4427" s="106">
        <v>25</v>
      </c>
      <c r="S4427" s="127"/>
      <c r="T4427" s="127"/>
      <c r="U4427" s="127"/>
      <c r="V4427" s="127"/>
      <c r="W4427" s="127"/>
      <c r="X4427" s="127"/>
      <c r="Y4427" s="127"/>
      <c r="Z4427" s="127"/>
      <c r="AA4427" s="134"/>
    </row>
    <row r="4428" spans="1:31" ht="13.5" thickBot="1" x14ac:dyDescent="0.25">
      <c r="A4428" s="141"/>
      <c r="B4428" s="128"/>
      <c r="C4428" s="128"/>
      <c r="D4428" s="145"/>
      <c r="E4428" s="128"/>
      <c r="F4428" s="128"/>
      <c r="G4428" s="128"/>
      <c r="H4428" s="128"/>
      <c r="I4428" s="128"/>
      <c r="J4428" s="138"/>
      <c r="K4428" s="107" t="s">
        <v>14</v>
      </c>
      <c r="L4428" s="108" t="s">
        <v>60</v>
      </c>
      <c r="M4428" s="113" t="s">
        <v>68</v>
      </c>
      <c r="N4428" s="109">
        <v>240</v>
      </c>
      <c r="O4428" s="109">
        <v>3</v>
      </c>
      <c r="P4428" s="109">
        <v>5</v>
      </c>
      <c r="Q4428" s="109">
        <v>90</v>
      </c>
      <c r="R4428" s="110"/>
      <c r="S4428" s="128"/>
      <c r="T4428" s="128"/>
      <c r="U4428" s="128"/>
      <c r="V4428" s="128"/>
      <c r="W4428" s="128"/>
      <c r="X4428" s="128"/>
      <c r="Y4428" s="128"/>
      <c r="Z4428" s="128"/>
      <c r="AA4428" s="135"/>
    </row>
    <row r="4429" spans="1:31" x14ac:dyDescent="0.2">
      <c r="A4429" s="139" t="s">
        <v>1694</v>
      </c>
      <c r="B4429" s="126" t="s">
        <v>76</v>
      </c>
      <c r="C4429" s="142">
        <v>43666</v>
      </c>
      <c r="D4429" s="143" t="s">
        <v>78</v>
      </c>
      <c r="E4429" s="126"/>
      <c r="F4429" s="126"/>
      <c r="G4429" s="126"/>
      <c r="H4429" s="126"/>
      <c r="I4429" s="126"/>
      <c r="J4429" s="136" t="s">
        <v>79</v>
      </c>
      <c r="K4429" s="100" t="s">
        <v>23</v>
      </c>
      <c r="L4429" s="93" t="s">
        <v>60</v>
      </c>
      <c r="M4429" s="111" t="s">
        <v>190</v>
      </c>
      <c r="N4429" s="101">
        <v>240</v>
      </c>
      <c r="O4429" s="101">
        <v>3</v>
      </c>
      <c r="P4429" s="101">
        <v>100</v>
      </c>
      <c r="Q4429" s="101">
        <v>100</v>
      </c>
      <c r="R4429" s="102"/>
      <c r="S4429" s="126">
        <v>208</v>
      </c>
      <c r="T4429" s="126">
        <v>3</v>
      </c>
      <c r="U4429" s="126">
        <v>100</v>
      </c>
      <c r="V4429" s="126">
        <v>59.4</v>
      </c>
      <c r="W4429" s="126">
        <v>20</v>
      </c>
      <c r="X4429" s="126">
        <v>5288.35</v>
      </c>
      <c r="Y4429" s="126" t="s">
        <v>75</v>
      </c>
      <c r="Z4429" s="126"/>
      <c r="AA4429" s="133" t="s">
        <v>85</v>
      </c>
      <c r="AE4429" t="str">
        <f>IF(P4429&gt;U4429,"XXXX","")</f>
        <v/>
      </c>
    </row>
    <row r="4430" spans="1:31" x14ac:dyDescent="0.2">
      <c r="A4430" s="140"/>
      <c r="B4430" s="127"/>
      <c r="C4430" s="127"/>
      <c r="D4430" s="144"/>
      <c r="E4430" s="127"/>
      <c r="F4430" s="127"/>
      <c r="G4430" s="127"/>
      <c r="H4430" s="127"/>
      <c r="I4430" s="127"/>
      <c r="J4430" s="137"/>
      <c r="K4430" s="103" t="s">
        <v>13</v>
      </c>
      <c r="L4430" s="104" t="s">
        <v>60</v>
      </c>
      <c r="M4430" s="112" t="s">
        <v>67</v>
      </c>
      <c r="N4430" s="105">
        <v>240</v>
      </c>
      <c r="O4430" s="105">
        <v>3</v>
      </c>
      <c r="P4430" s="105">
        <v>5</v>
      </c>
      <c r="Q4430" s="105">
        <v>90</v>
      </c>
      <c r="R4430" s="106">
        <v>25</v>
      </c>
      <c r="S4430" s="127"/>
      <c r="T4430" s="127"/>
      <c r="U4430" s="127"/>
      <c r="V4430" s="127"/>
      <c r="W4430" s="127"/>
      <c r="X4430" s="127"/>
      <c r="Y4430" s="127"/>
      <c r="Z4430" s="127"/>
      <c r="AA4430" s="134"/>
    </row>
    <row r="4431" spans="1:31" ht="13.5" thickBot="1" x14ac:dyDescent="0.25">
      <c r="A4431" s="141"/>
      <c r="B4431" s="128"/>
      <c r="C4431" s="128"/>
      <c r="D4431" s="145"/>
      <c r="E4431" s="128"/>
      <c r="F4431" s="128"/>
      <c r="G4431" s="128"/>
      <c r="H4431" s="128"/>
      <c r="I4431" s="128"/>
      <c r="J4431" s="138"/>
      <c r="K4431" s="107" t="s">
        <v>14</v>
      </c>
      <c r="L4431" s="108" t="s">
        <v>60</v>
      </c>
      <c r="M4431" s="113" t="s">
        <v>68</v>
      </c>
      <c r="N4431" s="109">
        <v>240</v>
      </c>
      <c r="O4431" s="109">
        <v>3</v>
      </c>
      <c r="P4431" s="109">
        <v>5</v>
      </c>
      <c r="Q4431" s="109">
        <v>90</v>
      </c>
      <c r="R4431" s="110"/>
      <c r="S4431" s="128"/>
      <c r="T4431" s="128"/>
      <c r="U4431" s="128"/>
      <c r="V4431" s="128"/>
      <c r="W4431" s="128"/>
      <c r="X4431" s="128"/>
      <c r="Y4431" s="128"/>
      <c r="Z4431" s="128"/>
      <c r="AA4431" s="135"/>
    </row>
    <row r="4432" spans="1:31" x14ac:dyDescent="0.2">
      <c r="A4432" s="139" t="s">
        <v>1695</v>
      </c>
      <c r="B4432" s="126" t="s">
        <v>76</v>
      </c>
      <c r="C4432" s="142">
        <v>43666</v>
      </c>
      <c r="D4432" s="143" t="s">
        <v>78</v>
      </c>
      <c r="E4432" s="126"/>
      <c r="F4432" s="126"/>
      <c r="G4432" s="126"/>
      <c r="H4432" s="126"/>
      <c r="I4432" s="126"/>
      <c r="J4432" s="136" t="s">
        <v>79</v>
      </c>
      <c r="K4432" s="100" t="s">
        <v>23</v>
      </c>
      <c r="L4432" s="93" t="s">
        <v>60</v>
      </c>
      <c r="M4432" s="111" t="s">
        <v>190</v>
      </c>
      <c r="N4432" s="101">
        <v>240</v>
      </c>
      <c r="O4432" s="101">
        <v>3</v>
      </c>
      <c r="P4432" s="101">
        <v>100</v>
      </c>
      <c r="Q4432" s="101">
        <v>110</v>
      </c>
      <c r="R4432" s="102"/>
      <c r="S4432" s="126">
        <v>208</v>
      </c>
      <c r="T4432" s="126">
        <v>3</v>
      </c>
      <c r="U4432" s="126">
        <v>100</v>
      </c>
      <c r="V4432" s="126">
        <v>59.4</v>
      </c>
      <c r="W4432" s="126">
        <v>20</v>
      </c>
      <c r="X4432" s="126">
        <v>5288.35</v>
      </c>
      <c r="Y4432" s="126" t="s">
        <v>75</v>
      </c>
      <c r="Z4432" s="126"/>
      <c r="AA4432" s="133" t="s">
        <v>85</v>
      </c>
      <c r="AE4432" t="str">
        <f>IF(P4432&gt;U4432,"XXXX","")</f>
        <v/>
      </c>
    </row>
    <row r="4433" spans="1:31" x14ac:dyDescent="0.2">
      <c r="A4433" s="140"/>
      <c r="B4433" s="127"/>
      <c r="C4433" s="127"/>
      <c r="D4433" s="144"/>
      <c r="E4433" s="127"/>
      <c r="F4433" s="127"/>
      <c r="G4433" s="127"/>
      <c r="H4433" s="127"/>
      <c r="I4433" s="127"/>
      <c r="J4433" s="137"/>
      <c r="K4433" s="103" t="s">
        <v>13</v>
      </c>
      <c r="L4433" s="104" t="s">
        <v>60</v>
      </c>
      <c r="M4433" s="112" t="s">
        <v>67</v>
      </c>
      <c r="N4433" s="105">
        <v>240</v>
      </c>
      <c r="O4433" s="105">
        <v>3</v>
      </c>
      <c r="P4433" s="105">
        <v>5</v>
      </c>
      <c r="Q4433" s="105">
        <v>90</v>
      </c>
      <c r="R4433" s="106">
        <v>25</v>
      </c>
      <c r="S4433" s="127"/>
      <c r="T4433" s="127"/>
      <c r="U4433" s="127"/>
      <c r="V4433" s="127"/>
      <c r="W4433" s="127"/>
      <c r="X4433" s="127"/>
      <c r="Y4433" s="127"/>
      <c r="Z4433" s="127"/>
      <c r="AA4433" s="134"/>
    </row>
    <row r="4434" spans="1:31" ht="13.5" thickBot="1" x14ac:dyDescent="0.25">
      <c r="A4434" s="141"/>
      <c r="B4434" s="128"/>
      <c r="C4434" s="128"/>
      <c r="D4434" s="145"/>
      <c r="E4434" s="128"/>
      <c r="F4434" s="128"/>
      <c r="G4434" s="128"/>
      <c r="H4434" s="128"/>
      <c r="I4434" s="128"/>
      <c r="J4434" s="138"/>
      <c r="K4434" s="107" t="s">
        <v>14</v>
      </c>
      <c r="L4434" s="108" t="s">
        <v>60</v>
      </c>
      <c r="M4434" s="113" t="s">
        <v>68</v>
      </c>
      <c r="N4434" s="109">
        <v>240</v>
      </c>
      <c r="O4434" s="109">
        <v>3</v>
      </c>
      <c r="P4434" s="109">
        <v>5</v>
      </c>
      <c r="Q4434" s="109">
        <v>90</v>
      </c>
      <c r="R4434" s="110"/>
      <c r="S4434" s="128"/>
      <c r="T4434" s="128"/>
      <c r="U4434" s="128"/>
      <c r="V4434" s="128"/>
      <c r="W4434" s="128"/>
      <c r="X4434" s="128"/>
      <c r="Y4434" s="128"/>
      <c r="Z4434" s="128"/>
      <c r="AA4434" s="135"/>
    </row>
    <row r="4435" spans="1:31" x14ac:dyDescent="0.2">
      <c r="A4435" s="139" t="s">
        <v>1696</v>
      </c>
      <c r="B4435" s="126" t="s">
        <v>76</v>
      </c>
      <c r="C4435" s="142">
        <v>43666</v>
      </c>
      <c r="D4435" s="143" t="s">
        <v>78</v>
      </c>
      <c r="E4435" s="126"/>
      <c r="F4435" s="126"/>
      <c r="G4435" s="126"/>
      <c r="H4435" s="126"/>
      <c r="I4435" s="126"/>
      <c r="J4435" s="136" t="s">
        <v>79</v>
      </c>
      <c r="K4435" s="100" t="s">
        <v>23</v>
      </c>
      <c r="L4435" s="93" t="s">
        <v>60</v>
      </c>
      <c r="M4435" s="111" t="s">
        <v>190</v>
      </c>
      <c r="N4435" s="101">
        <v>240</v>
      </c>
      <c r="O4435" s="101">
        <v>3</v>
      </c>
      <c r="P4435" s="101">
        <v>100</v>
      </c>
      <c r="Q4435" s="101">
        <v>125</v>
      </c>
      <c r="R4435" s="102"/>
      <c r="S4435" s="126">
        <v>208</v>
      </c>
      <c r="T4435" s="126">
        <v>3</v>
      </c>
      <c r="U4435" s="126">
        <v>100</v>
      </c>
      <c r="V4435" s="126">
        <v>59.4</v>
      </c>
      <c r="W4435" s="126">
        <v>20</v>
      </c>
      <c r="X4435" s="126">
        <v>5288.35</v>
      </c>
      <c r="Y4435" s="126" t="s">
        <v>75</v>
      </c>
      <c r="Z4435" s="126"/>
      <c r="AA4435" s="133" t="s">
        <v>85</v>
      </c>
      <c r="AE4435" t="str">
        <f>IF(P4435&gt;U4435,"XXXX","")</f>
        <v/>
      </c>
    </row>
    <row r="4436" spans="1:31" x14ac:dyDescent="0.2">
      <c r="A4436" s="140"/>
      <c r="B4436" s="127"/>
      <c r="C4436" s="127"/>
      <c r="D4436" s="144"/>
      <c r="E4436" s="127"/>
      <c r="F4436" s="127"/>
      <c r="G4436" s="127"/>
      <c r="H4436" s="127"/>
      <c r="I4436" s="127"/>
      <c r="J4436" s="137"/>
      <c r="K4436" s="103" t="s">
        <v>13</v>
      </c>
      <c r="L4436" s="104" t="s">
        <v>60</v>
      </c>
      <c r="M4436" s="112" t="s">
        <v>67</v>
      </c>
      <c r="N4436" s="105">
        <v>240</v>
      </c>
      <c r="O4436" s="105">
        <v>3</v>
      </c>
      <c r="P4436" s="105">
        <v>5</v>
      </c>
      <c r="Q4436" s="105">
        <v>90</v>
      </c>
      <c r="R4436" s="106">
        <v>25</v>
      </c>
      <c r="S4436" s="127"/>
      <c r="T4436" s="127"/>
      <c r="U4436" s="127"/>
      <c r="V4436" s="127"/>
      <c r="W4436" s="127"/>
      <c r="X4436" s="127"/>
      <c r="Y4436" s="127"/>
      <c r="Z4436" s="127"/>
      <c r="AA4436" s="134"/>
    </row>
    <row r="4437" spans="1:31" ht="13.5" thickBot="1" x14ac:dyDescent="0.25">
      <c r="A4437" s="141"/>
      <c r="B4437" s="128"/>
      <c r="C4437" s="128"/>
      <c r="D4437" s="145"/>
      <c r="E4437" s="128"/>
      <c r="F4437" s="128"/>
      <c r="G4437" s="128"/>
      <c r="H4437" s="128"/>
      <c r="I4437" s="128"/>
      <c r="J4437" s="138"/>
      <c r="K4437" s="107" t="s">
        <v>14</v>
      </c>
      <c r="L4437" s="108" t="s">
        <v>60</v>
      </c>
      <c r="M4437" s="113" t="s">
        <v>68</v>
      </c>
      <c r="N4437" s="109">
        <v>240</v>
      </c>
      <c r="O4437" s="109">
        <v>3</v>
      </c>
      <c r="P4437" s="109">
        <v>5</v>
      </c>
      <c r="Q4437" s="109">
        <v>90</v>
      </c>
      <c r="R4437" s="110"/>
      <c r="S4437" s="128"/>
      <c r="T4437" s="128"/>
      <c r="U4437" s="128"/>
      <c r="V4437" s="128"/>
      <c r="W4437" s="128"/>
      <c r="X4437" s="128"/>
      <c r="Y4437" s="128"/>
      <c r="Z4437" s="128"/>
      <c r="AA4437" s="135"/>
    </row>
    <row r="4438" spans="1:31" x14ac:dyDescent="0.2">
      <c r="A4438" s="139" t="s">
        <v>1697</v>
      </c>
      <c r="B4438" s="126" t="s">
        <v>76</v>
      </c>
      <c r="C4438" s="142">
        <v>43666</v>
      </c>
      <c r="D4438" s="143" t="s">
        <v>78</v>
      </c>
      <c r="E4438" s="126"/>
      <c r="F4438" s="126"/>
      <c r="G4438" s="126"/>
      <c r="H4438" s="126"/>
      <c r="I4438" s="126"/>
      <c r="J4438" s="136" t="s">
        <v>79</v>
      </c>
      <c r="K4438" s="100" t="s">
        <v>23</v>
      </c>
      <c r="L4438" s="93" t="s">
        <v>60</v>
      </c>
      <c r="M4438" s="111" t="s">
        <v>190</v>
      </c>
      <c r="N4438" s="101">
        <v>240</v>
      </c>
      <c r="O4438" s="101">
        <v>3</v>
      </c>
      <c r="P4438" s="101">
        <v>100</v>
      </c>
      <c r="Q4438" s="101">
        <v>100</v>
      </c>
      <c r="R4438" s="102"/>
      <c r="S4438" s="126">
        <v>208</v>
      </c>
      <c r="T4438" s="126">
        <v>3</v>
      </c>
      <c r="U4438" s="126">
        <v>100</v>
      </c>
      <c r="V4438" s="126">
        <v>74.8</v>
      </c>
      <c r="W4438" s="126">
        <v>25</v>
      </c>
      <c r="X4438" s="126">
        <v>5288.35</v>
      </c>
      <c r="Y4438" s="126" t="s">
        <v>75</v>
      </c>
      <c r="Z4438" s="126"/>
      <c r="AA4438" s="133" t="s">
        <v>85</v>
      </c>
      <c r="AE4438" t="str">
        <f>IF(P4438&gt;U4438,"XXXX","")</f>
        <v/>
      </c>
    </row>
    <row r="4439" spans="1:31" x14ac:dyDescent="0.2">
      <c r="A4439" s="140"/>
      <c r="B4439" s="127"/>
      <c r="C4439" s="127"/>
      <c r="D4439" s="144"/>
      <c r="E4439" s="127"/>
      <c r="F4439" s="127"/>
      <c r="G4439" s="127"/>
      <c r="H4439" s="127"/>
      <c r="I4439" s="127"/>
      <c r="J4439" s="137"/>
      <c r="K4439" s="103" t="s">
        <v>13</v>
      </c>
      <c r="L4439" s="104" t="s">
        <v>60</v>
      </c>
      <c r="M4439" s="112" t="s">
        <v>67</v>
      </c>
      <c r="N4439" s="105">
        <v>240</v>
      </c>
      <c r="O4439" s="105">
        <v>3</v>
      </c>
      <c r="P4439" s="105">
        <v>5</v>
      </c>
      <c r="Q4439" s="105">
        <v>90</v>
      </c>
      <c r="R4439" s="106">
        <v>25</v>
      </c>
      <c r="S4439" s="127"/>
      <c r="T4439" s="127"/>
      <c r="U4439" s="127"/>
      <c r="V4439" s="127"/>
      <c r="W4439" s="127"/>
      <c r="X4439" s="127"/>
      <c r="Y4439" s="127"/>
      <c r="Z4439" s="127"/>
      <c r="AA4439" s="134"/>
    </row>
    <row r="4440" spans="1:31" ht="13.5" thickBot="1" x14ac:dyDescent="0.25">
      <c r="A4440" s="141"/>
      <c r="B4440" s="128"/>
      <c r="C4440" s="128"/>
      <c r="D4440" s="145"/>
      <c r="E4440" s="128"/>
      <c r="F4440" s="128"/>
      <c r="G4440" s="128"/>
      <c r="H4440" s="128"/>
      <c r="I4440" s="128"/>
      <c r="J4440" s="138"/>
      <c r="K4440" s="107" t="s">
        <v>14</v>
      </c>
      <c r="L4440" s="108" t="s">
        <v>60</v>
      </c>
      <c r="M4440" s="113" t="s">
        <v>68</v>
      </c>
      <c r="N4440" s="109">
        <v>240</v>
      </c>
      <c r="O4440" s="109">
        <v>3</v>
      </c>
      <c r="P4440" s="109">
        <v>5</v>
      </c>
      <c r="Q4440" s="109">
        <v>90</v>
      </c>
      <c r="R4440" s="110"/>
      <c r="S4440" s="128"/>
      <c r="T4440" s="128"/>
      <c r="U4440" s="128"/>
      <c r="V4440" s="128"/>
      <c r="W4440" s="128"/>
      <c r="X4440" s="128"/>
      <c r="Y4440" s="128"/>
      <c r="Z4440" s="128"/>
      <c r="AA4440" s="135"/>
    </row>
    <row r="4441" spans="1:31" x14ac:dyDescent="0.2">
      <c r="A4441" s="139" t="s">
        <v>1698</v>
      </c>
      <c r="B4441" s="126" t="s">
        <v>76</v>
      </c>
      <c r="C4441" s="142">
        <v>43666</v>
      </c>
      <c r="D4441" s="143" t="s">
        <v>78</v>
      </c>
      <c r="E4441" s="126"/>
      <c r="F4441" s="126"/>
      <c r="G4441" s="126"/>
      <c r="H4441" s="126"/>
      <c r="I4441" s="126"/>
      <c r="J4441" s="136" t="s">
        <v>79</v>
      </c>
      <c r="K4441" s="100" t="s">
        <v>23</v>
      </c>
      <c r="L4441" s="93" t="s">
        <v>60</v>
      </c>
      <c r="M4441" s="111" t="s">
        <v>190</v>
      </c>
      <c r="N4441" s="101">
        <v>240</v>
      </c>
      <c r="O4441" s="101">
        <v>3</v>
      </c>
      <c r="P4441" s="101">
        <v>100</v>
      </c>
      <c r="Q4441" s="101">
        <v>110</v>
      </c>
      <c r="R4441" s="102"/>
      <c r="S4441" s="126">
        <v>208</v>
      </c>
      <c r="T4441" s="126">
        <v>3</v>
      </c>
      <c r="U4441" s="126">
        <v>100</v>
      </c>
      <c r="V4441" s="126">
        <v>74.8</v>
      </c>
      <c r="W4441" s="126">
        <v>25</v>
      </c>
      <c r="X4441" s="126">
        <v>5288.35</v>
      </c>
      <c r="Y4441" s="126" t="s">
        <v>75</v>
      </c>
      <c r="Z4441" s="126"/>
      <c r="AA4441" s="133" t="s">
        <v>85</v>
      </c>
      <c r="AE4441" t="str">
        <f>IF(P4441&gt;U4441,"XXXX","")</f>
        <v/>
      </c>
    </row>
    <row r="4442" spans="1:31" x14ac:dyDescent="0.2">
      <c r="A4442" s="140"/>
      <c r="B4442" s="127"/>
      <c r="C4442" s="127"/>
      <c r="D4442" s="144"/>
      <c r="E4442" s="127"/>
      <c r="F4442" s="127"/>
      <c r="G4442" s="127"/>
      <c r="H4442" s="127"/>
      <c r="I4442" s="127"/>
      <c r="J4442" s="137"/>
      <c r="K4442" s="103" t="s">
        <v>13</v>
      </c>
      <c r="L4442" s="104" t="s">
        <v>60</v>
      </c>
      <c r="M4442" s="112" t="s">
        <v>67</v>
      </c>
      <c r="N4442" s="105">
        <v>240</v>
      </c>
      <c r="O4442" s="105">
        <v>3</v>
      </c>
      <c r="P4442" s="105">
        <v>5</v>
      </c>
      <c r="Q4442" s="105">
        <v>90</v>
      </c>
      <c r="R4442" s="106">
        <v>25</v>
      </c>
      <c r="S4442" s="127"/>
      <c r="T4442" s="127"/>
      <c r="U4442" s="127"/>
      <c r="V4442" s="127"/>
      <c r="W4442" s="127"/>
      <c r="X4442" s="127"/>
      <c r="Y4442" s="127"/>
      <c r="Z4442" s="127"/>
      <c r="AA4442" s="134"/>
    </row>
    <row r="4443" spans="1:31" ht="13.5" thickBot="1" x14ac:dyDescent="0.25">
      <c r="A4443" s="141"/>
      <c r="B4443" s="128"/>
      <c r="C4443" s="128"/>
      <c r="D4443" s="145"/>
      <c r="E4443" s="128"/>
      <c r="F4443" s="128"/>
      <c r="G4443" s="128"/>
      <c r="H4443" s="128"/>
      <c r="I4443" s="128"/>
      <c r="J4443" s="138"/>
      <c r="K4443" s="107" t="s">
        <v>14</v>
      </c>
      <c r="L4443" s="108" t="s">
        <v>60</v>
      </c>
      <c r="M4443" s="113" t="s">
        <v>68</v>
      </c>
      <c r="N4443" s="109">
        <v>240</v>
      </c>
      <c r="O4443" s="109">
        <v>3</v>
      </c>
      <c r="P4443" s="109">
        <v>5</v>
      </c>
      <c r="Q4443" s="109">
        <v>90</v>
      </c>
      <c r="R4443" s="110"/>
      <c r="S4443" s="128"/>
      <c r="T4443" s="128"/>
      <c r="U4443" s="128"/>
      <c r="V4443" s="128"/>
      <c r="W4443" s="128"/>
      <c r="X4443" s="128"/>
      <c r="Y4443" s="128"/>
      <c r="Z4443" s="128"/>
      <c r="AA4443" s="135"/>
    </row>
    <row r="4444" spans="1:31" x14ac:dyDescent="0.2">
      <c r="A4444" s="139" t="s">
        <v>1699</v>
      </c>
      <c r="B4444" s="126" t="s">
        <v>76</v>
      </c>
      <c r="C4444" s="142">
        <v>43666</v>
      </c>
      <c r="D4444" s="143" t="s">
        <v>78</v>
      </c>
      <c r="E4444" s="126"/>
      <c r="F4444" s="126"/>
      <c r="G4444" s="126"/>
      <c r="H4444" s="126"/>
      <c r="I4444" s="126"/>
      <c r="J4444" s="136" t="s">
        <v>79</v>
      </c>
      <c r="K4444" s="100" t="s">
        <v>23</v>
      </c>
      <c r="L4444" s="93" t="s">
        <v>60</v>
      </c>
      <c r="M4444" s="111" t="s">
        <v>190</v>
      </c>
      <c r="N4444" s="101">
        <v>240</v>
      </c>
      <c r="O4444" s="101">
        <v>3</v>
      </c>
      <c r="P4444" s="101">
        <v>100</v>
      </c>
      <c r="Q4444" s="101">
        <v>125</v>
      </c>
      <c r="R4444" s="102"/>
      <c r="S4444" s="126">
        <v>208</v>
      </c>
      <c r="T4444" s="126">
        <v>3</v>
      </c>
      <c r="U4444" s="126">
        <v>100</v>
      </c>
      <c r="V4444" s="126">
        <v>74.8</v>
      </c>
      <c r="W4444" s="126">
        <v>25</v>
      </c>
      <c r="X4444" s="126">
        <v>5288.35</v>
      </c>
      <c r="Y4444" s="126" t="s">
        <v>75</v>
      </c>
      <c r="Z4444" s="126"/>
      <c r="AA4444" s="133" t="s">
        <v>85</v>
      </c>
      <c r="AE4444" t="str">
        <f>IF(P4444&gt;U4444,"XXXX","")</f>
        <v/>
      </c>
    </row>
    <row r="4445" spans="1:31" x14ac:dyDescent="0.2">
      <c r="A4445" s="140"/>
      <c r="B4445" s="127"/>
      <c r="C4445" s="127"/>
      <c r="D4445" s="144"/>
      <c r="E4445" s="127"/>
      <c r="F4445" s="127"/>
      <c r="G4445" s="127"/>
      <c r="H4445" s="127"/>
      <c r="I4445" s="127"/>
      <c r="J4445" s="137"/>
      <c r="K4445" s="103" t="s">
        <v>13</v>
      </c>
      <c r="L4445" s="104" t="s">
        <v>60</v>
      </c>
      <c r="M4445" s="112" t="s">
        <v>67</v>
      </c>
      <c r="N4445" s="105">
        <v>240</v>
      </c>
      <c r="O4445" s="105">
        <v>3</v>
      </c>
      <c r="P4445" s="105">
        <v>5</v>
      </c>
      <c r="Q4445" s="105">
        <v>90</v>
      </c>
      <c r="R4445" s="106">
        <v>25</v>
      </c>
      <c r="S4445" s="127"/>
      <c r="T4445" s="127"/>
      <c r="U4445" s="127"/>
      <c r="V4445" s="127"/>
      <c r="W4445" s="127"/>
      <c r="X4445" s="127"/>
      <c r="Y4445" s="127"/>
      <c r="Z4445" s="127"/>
      <c r="AA4445" s="134"/>
    </row>
    <row r="4446" spans="1:31" ht="13.5" thickBot="1" x14ac:dyDescent="0.25">
      <c r="A4446" s="141"/>
      <c r="B4446" s="128"/>
      <c r="C4446" s="128"/>
      <c r="D4446" s="145"/>
      <c r="E4446" s="128"/>
      <c r="F4446" s="128"/>
      <c r="G4446" s="128"/>
      <c r="H4446" s="128"/>
      <c r="I4446" s="128"/>
      <c r="J4446" s="138"/>
      <c r="K4446" s="107" t="s">
        <v>14</v>
      </c>
      <c r="L4446" s="108" t="s">
        <v>60</v>
      </c>
      <c r="M4446" s="113" t="s">
        <v>68</v>
      </c>
      <c r="N4446" s="109">
        <v>240</v>
      </c>
      <c r="O4446" s="109">
        <v>3</v>
      </c>
      <c r="P4446" s="109">
        <v>5</v>
      </c>
      <c r="Q4446" s="109">
        <v>90</v>
      </c>
      <c r="R4446" s="110"/>
      <c r="S4446" s="128"/>
      <c r="T4446" s="128"/>
      <c r="U4446" s="128"/>
      <c r="V4446" s="128"/>
      <c r="W4446" s="128"/>
      <c r="X4446" s="128"/>
      <c r="Y4446" s="128"/>
      <c r="Z4446" s="128"/>
      <c r="AA4446" s="135"/>
    </row>
    <row r="4447" spans="1:31" x14ac:dyDescent="0.2">
      <c r="A4447" s="139" t="s">
        <v>1700</v>
      </c>
      <c r="B4447" s="126" t="s">
        <v>76</v>
      </c>
      <c r="C4447" s="142">
        <v>43666</v>
      </c>
      <c r="D4447" s="143" t="s">
        <v>78</v>
      </c>
      <c r="E4447" s="126"/>
      <c r="F4447" s="126"/>
      <c r="G4447" s="126"/>
      <c r="H4447" s="126"/>
      <c r="I4447" s="126"/>
      <c r="J4447" s="136" t="s">
        <v>79</v>
      </c>
      <c r="K4447" s="100" t="s">
        <v>23</v>
      </c>
      <c r="L4447" s="93" t="s">
        <v>60</v>
      </c>
      <c r="M4447" s="111" t="s">
        <v>190</v>
      </c>
      <c r="N4447" s="101">
        <v>240</v>
      </c>
      <c r="O4447" s="101">
        <v>3</v>
      </c>
      <c r="P4447" s="101">
        <v>100</v>
      </c>
      <c r="Q4447" s="101">
        <v>70</v>
      </c>
      <c r="R4447" s="102"/>
      <c r="S4447" s="126" t="s">
        <v>71</v>
      </c>
      <c r="T4447" s="126">
        <v>3</v>
      </c>
      <c r="U4447" s="126">
        <v>100</v>
      </c>
      <c r="V4447" s="126">
        <v>54</v>
      </c>
      <c r="W4447" s="126">
        <v>20</v>
      </c>
      <c r="X4447" s="126">
        <v>5288.35</v>
      </c>
      <c r="Y4447" s="126" t="s">
        <v>75</v>
      </c>
      <c r="Z4447" s="126"/>
      <c r="AA4447" s="133" t="s">
        <v>85</v>
      </c>
      <c r="AE4447" t="str">
        <f>IF(P4447&gt;U4447,"XXXX","")</f>
        <v/>
      </c>
    </row>
    <row r="4448" spans="1:31" x14ac:dyDescent="0.2">
      <c r="A4448" s="140"/>
      <c r="B4448" s="127"/>
      <c r="C4448" s="127"/>
      <c r="D4448" s="144"/>
      <c r="E4448" s="127"/>
      <c r="F4448" s="127"/>
      <c r="G4448" s="127"/>
      <c r="H4448" s="127"/>
      <c r="I4448" s="127"/>
      <c r="J4448" s="137"/>
      <c r="K4448" s="103" t="s">
        <v>13</v>
      </c>
      <c r="L4448" s="104" t="s">
        <v>60</v>
      </c>
      <c r="M4448" s="112" t="s">
        <v>67</v>
      </c>
      <c r="N4448" s="105">
        <v>240</v>
      </c>
      <c r="O4448" s="105">
        <v>3</v>
      </c>
      <c r="P4448" s="105">
        <v>5</v>
      </c>
      <c r="Q4448" s="105">
        <v>90</v>
      </c>
      <c r="R4448" s="106">
        <v>30</v>
      </c>
      <c r="S4448" s="127"/>
      <c r="T4448" s="127"/>
      <c r="U4448" s="127"/>
      <c r="V4448" s="127"/>
      <c r="W4448" s="127"/>
      <c r="X4448" s="127"/>
      <c r="Y4448" s="127"/>
      <c r="Z4448" s="127"/>
      <c r="AA4448" s="134"/>
    </row>
    <row r="4449" spans="1:31" ht="13.5" thickBot="1" x14ac:dyDescent="0.25">
      <c r="A4449" s="141"/>
      <c r="B4449" s="128"/>
      <c r="C4449" s="128"/>
      <c r="D4449" s="145"/>
      <c r="E4449" s="128"/>
      <c r="F4449" s="128"/>
      <c r="G4449" s="128"/>
      <c r="H4449" s="128"/>
      <c r="I4449" s="128"/>
      <c r="J4449" s="138"/>
      <c r="K4449" s="107" t="s">
        <v>14</v>
      </c>
      <c r="L4449" s="108" t="s">
        <v>60</v>
      </c>
      <c r="M4449" s="113" t="s">
        <v>68</v>
      </c>
      <c r="N4449" s="109">
        <v>240</v>
      </c>
      <c r="O4449" s="109">
        <v>3</v>
      </c>
      <c r="P4449" s="109">
        <v>5</v>
      </c>
      <c r="Q4449" s="109">
        <v>90</v>
      </c>
      <c r="R4449" s="110"/>
      <c r="S4449" s="128"/>
      <c r="T4449" s="128"/>
      <c r="U4449" s="128"/>
      <c r="V4449" s="128"/>
      <c r="W4449" s="128"/>
      <c r="X4449" s="128"/>
      <c r="Y4449" s="128"/>
      <c r="Z4449" s="128"/>
      <c r="AA4449" s="135"/>
    </row>
    <row r="4450" spans="1:31" x14ac:dyDescent="0.2">
      <c r="A4450" s="139" t="s">
        <v>1701</v>
      </c>
      <c r="B4450" s="126" t="s">
        <v>76</v>
      </c>
      <c r="C4450" s="142">
        <v>43666</v>
      </c>
      <c r="D4450" s="143" t="s">
        <v>78</v>
      </c>
      <c r="E4450" s="126"/>
      <c r="F4450" s="126"/>
      <c r="G4450" s="126"/>
      <c r="H4450" s="126"/>
      <c r="I4450" s="126"/>
      <c r="J4450" s="136" t="s">
        <v>79</v>
      </c>
      <c r="K4450" s="100" t="s">
        <v>23</v>
      </c>
      <c r="L4450" s="93" t="s">
        <v>60</v>
      </c>
      <c r="M4450" s="111" t="s">
        <v>190</v>
      </c>
      <c r="N4450" s="101">
        <v>240</v>
      </c>
      <c r="O4450" s="101">
        <v>3</v>
      </c>
      <c r="P4450" s="101">
        <v>100</v>
      </c>
      <c r="Q4450" s="101">
        <v>80</v>
      </c>
      <c r="R4450" s="102"/>
      <c r="S4450" s="126" t="s">
        <v>71</v>
      </c>
      <c r="T4450" s="126">
        <v>3</v>
      </c>
      <c r="U4450" s="126">
        <v>100</v>
      </c>
      <c r="V4450" s="126">
        <v>54</v>
      </c>
      <c r="W4450" s="126">
        <v>20</v>
      </c>
      <c r="X4450" s="126">
        <v>5288.35</v>
      </c>
      <c r="Y4450" s="126" t="s">
        <v>75</v>
      </c>
      <c r="Z4450" s="126"/>
      <c r="AA4450" s="133" t="s">
        <v>85</v>
      </c>
      <c r="AE4450" t="str">
        <f>IF(P4450&gt;U4450,"XXXX","")</f>
        <v/>
      </c>
    </row>
    <row r="4451" spans="1:31" x14ac:dyDescent="0.2">
      <c r="A4451" s="140"/>
      <c r="B4451" s="127"/>
      <c r="C4451" s="127"/>
      <c r="D4451" s="144"/>
      <c r="E4451" s="127"/>
      <c r="F4451" s="127"/>
      <c r="G4451" s="127"/>
      <c r="H4451" s="127"/>
      <c r="I4451" s="127"/>
      <c r="J4451" s="137"/>
      <c r="K4451" s="103" t="s">
        <v>13</v>
      </c>
      <c r="L4451" s="104" t="s">
        <v>60</v>
      </c>
      <c r="M4451" s="112" t="s">
        <v>67</v>
      </c>
      <c r="N4451" s="105">
        <v>240</v>
      </c>
      <c r="O4451" s="105">
        <v>3</v>
      </c>
      <c r="P4451" s="105">
        <v>5</v>
      </c>
      <c r="Q4451" s="105">
        <v>90</v>
      </c>
      <c r="R4451" s="106">
        <v>30</v>
      </c>
      <c r="S4451" s="127"/>
      <c r="T4451" s="127"/>
      <c r="U4451" s="127"/>
      <c r="V4451" s="127"/>
      <c r="W4451" s="127"/>
      <c r="X4451" s="127"/>
      <c r="Y4451" s="127"/>
      <c r="Z4451" s="127"/>
      <c r="AA4451" s="134"/>
    </row>
    <row r="4452" spans="1:31" ht="13.5" thickBot="1" x14ac:dyDescent="0.25">
      <c r="A4452" s="141"/>
      <c r="B4452" s="128"/>
      <c r="C4452" s="128"/>
      <c r="D4452" s="145"/>
      <c r="E4452" s="128"/>
      <c r="F4452" s="128"/>
      <c r="G4452" s="128"/>
      <c r="H4452" s="128"/>
      <c r="I4452" s="128"/>
      <c r="J4452" s="138"/>
      <c r="K4452" s="107" t="s">
        <v>14</v>
      </c>
      <c r="L4452" s="108" t="s">
        <v>60</v>
      </c>
      <c r="M4452" s="113" t="s">
        <v>68</v>
      </c>
      <c r="N4452" s="109">
        <v>240</v>
      </c>
      <c r="O4452" s="109">
        <v>3</v>
      </c>
      <c r="P4452" s="109">
        <v>5</v>
      </c>
      <c r="Q4452" s="109">
        <v>90</v>
      </c>
      <c r="R4452" s="110"/>
      <c r="S4452" s="128"/>
      <c r="T4452" s="128"/>
      <c r="U4452" s="128"/>
      <c r="V4452" s="128"/>
      <c r="W4452" s="128"/>
      <c r="X4452" s="128"/>
      <c r="Y4452" s="128"/>
      <c r="Z4452" s="128"/>
      <c r="AA4452" s="135"/>
    </row>
    <row r="4453" spans="1:31" x14ac:dyDescent="0.2">
      <c r="A4453" s="139" t="s">
        <v>1702</v>
      </c>
      <c r="B4453" s="126" t="s">
        <v>76</v>
      </c>
      <c r="C4453" s="142">
        <v>43666</v>
      </c>
      <c r="D4453" s="143" t="s">
        <v>78</v>
      </c>
      <c r="E4453" s="126"/>
      <c r="F4453" s="126"/>
      <c r="G4453" s="126"/>
      <c r="H4453" s="126"/>
      <c r="I4453" s="126"/>
      <c r="J4453" s="136" t="s">
        <v>79</v>
      </c>
      <c r="K4453" s="100" t="s">
        <v>23</v>
      </c>
      <c r="L4453" s="93" t="s">
        <v>60</v>
      </c>
      <c r="M4453" s="111" t="s">
        <v>190</v>
      </c>
      <c r="N4453" s="101">
        <v>240</v>
      </c>
      <c r="O4453" s="101">
        <v>3</v>
      </c>
      <c r="P4453" s="101">
        <v>100</v>
      </c>
      <c r="Q4453" s="101">
        <v>90</v>
      </c>
      <c r="R4453" s="102"/>
      <c r="S4453" s="126" t="s">
        <v>71</v>
      </c>
      <c r="T4453" s="126">
        <v>3</v>
      </c>
      <c r="U4453" s="126">
        <v>100</v>
      </c>
      <c r="V4453" s="126">
        <v>54</v>
      </c>
      <c r="W4453" s="126">
        <v>20</v>
      </c>
      <c r="X4453" s="126">
        <v>5288.35</v>
      </c>
      <c r="Y4453" s="126" t="s">
        <v>75</v>
      </c>
      <c r="Z4453" s="126"/>
      <c r="AA4453" s="133" t="s">
        <v>85</v>
      </c>
      <c r="AE4453" t="str">
        <f>IF(P4453&gt;U4453,"XXXX","")</f>
        <v/>
      </c>
    </row>
    <row r="4454" spans="1:31" x14ac:dyDescent="0.2">
      <c r="A4454" s="140"/>
      <c r="B4454" s="127"/>
      <c r="C4454" s="127"/>
      <c r="D4454" s="144"/>
      <c r="E4454" s="127"/>
      <c r="F4454" s="127"/>
      <c r="G4454" s="127"/>
      <c r="H4454" s="127"/>
      <c r="I4454" s="127"/>
      <c r="J4454" s="137"/>
      <c r="K4454" s="103" t="s">
        <v>13</v>
      </c>
      <c r="L4454" s="104" t="s">
        <v>60</v>
      </c>
      <c r="M4454" s="112" t="s">
        <v>67</v>
      </c>
      <c r="N4454" s="105">
        <v>240</v>
      </c>
      <c r="O4454" s="105">
        <v>3</v>
      </c>
      <c r="P4454" s="105">
        <v>5</v>
      </c>
      <c r="Q4454" s="105">
        <v>90</v>
      </c>
      <c r="R4454" s="106">
        <v>30</v>
      </c>
      <c r="S4454" s="127"/>
      <c r="T4454" s="127"/>
      <c r="U4454" s="127"/>
      <c r="V4454" s="127"/>
      <c r="W4454" s="127"/>
      <c r="X4454" s="127"/>
      <c r="Y4454" s="127"/>
      <c r="Z4454" s="127"/>
      <c r="AA4454" s="134"/>
    </row>
    <row r="4455" spans="1:31" ht="13.5" thickBot="1" x14ac:dyDescent="0.25">
      <c r="A4455" s="141"/>
      <c r="B4455" s="128"/>
      <c r="C4455" s="128"/>
      <c r="D4455" s="145"/>
      <c r="E4455" s="128"/>
      <c r="F4455" s="128"/>
      <c r="G4455" s="128"/>
      <c r="H4455" s="128"/>
      <c r="I4455" s="128"/>
      <c r="J4455" s="138"/>
      <c r="K4455" s="107" t="s">
        <v>14</v>
      </c>
      <c r="L4455" s="108" t="s">
        <v>60</v>
      </c>
      <c r="M4455" s="113" t="s">
        <v>68</v>
      </c>
      <c r="N4455" s="109">
        <v>240</v>
      </c>
      <c r="O4455" s="109">
        <v>3</v>
      </c>
      <c r="P4455" s="109">
        <v>5</v>
      </c>
      <c r="Q4455" s="109">
        <v>90</v>
      </c>
      <c r="R4455" s="110"/>
      <c r="S4455" s="128"/>
      <c r="T4455" s="128"/>
      <c r="U4455" s="128"/>
      <c r="V4455" s="128"/>
      <c r="W4455" s="128"/>
      <c r="X4455" s="128"/>
      <c r="Y4455" s="128"/>
      <c r="Z4455" s="128"/>
      <c r="AA4455" s="135"/>
    </row>
    <row r="4456" spans="1:31" x14ac:dyDescent="0.2">
      <c r="A4456" s="139" t="s">
        <v>1703</v>
      </c>
      <c r="B4456" s="126" t="s">
        <v>76</v>
      </c>
      <c r="C4456" s="142">
        <v>43666</v>
      </c>
      <c r="D4456" s="143" t="s">
        <v>78</v>
      </c>
      <c r="E4456" s="126"/>
      <c r="F4456" s="126"/>
      <c r="G4456" s="126"/>
      <c r="H4456" s="126"/>
      <c r="I4456" s="126"/>
      <c r="J4456" s="136" t="s">
        <v>79</v>
      </c>
      <c r="K4456" s="100" t="s">
        <v>23</v>
      </c>
      <c r="L4456" s="93" t="s">
        <v>60</v>
      </c>
      <c r="M4456" s="111" t="s">
        <v>190</v>
      </c>
      <c r="N4456" s="101">
        <v>240</v>
      </c>
      <c r="O4456" s="101">
        <v>3</v>
      </c>
      <c r="P4456" s="101">
        <v>100</v>
      </c>
      <c r="Q4456" s="101">
        <v>100</v>
      </c>
      <c r="R4456" s="102"/>
      <c r="S4456" s="126" t="s">
        <v>71</v>
      </c>
      <c r="T4456" s="126">
        <v>3</v>
      </c>
      <c r="U4456" s="126">
        <v>100</v>
      </c>
      <c r="V4456" s="126">
        <v>54</v>
      </c>
      <c r="W4456" s="126">
        <v>20</v>
      </c>
      <c r="X4456" s="126">
        <v>5288.35</v>
      </c>
      <c r="Y4456" s="126" t="s">
        <v>75</v>
      </c>
      <c r="Z4456" s="126"/>
      <c r="AA4456" s="133" t="s">
        <v>85</v>
      </c>
      <c r="AE4456" t="str">
        <f>IF(P4456&gt;U4456,"XXXX","")</f>
        <v/>
      </c>
    </row>
    <row r="4457" spans="1:31" x14ac:dyDescent="0.2">
      <c r="A4457" s="140"/>
      <c r="B4457" s="127"/>
      <c r="C4457" s="127"/>
      <c r="D4457" s="144"/>
      <c r="E4457" s="127"/>
      <c r="F4457" s="127"/>
      <c r="G4457" s="127"/>
      <c r="H4457" s="127"/>
      <c r="I4457" s="127"/>
      <c r="J4457" s="137"/>
      <c r="K4457" s="103" t="s">
        <v>13</v>
      </c>
      <c r="L4457" s="104" t="s">
        <v>60</v>
      </c>
      <c r="M4457" s="112" t="s">
        <v>67</v>
      </c>
      <c r="N4457" s="105">
        <v>240</v>
      </c>
      <c r="O4457" s="105">
        <v>3</v>
      </c>
      <c r="P4457" s="105">
        <v>5</v>
      </c>
      <c r="Q4457" s="105">
        <v>90</v>
      </c>
      <c r="R4457" s="106">
        <v>30</v>
      </c>
      <c r="S4457" s="127"/>
      <c r="T4457" s="127"/>
      <c r="U4457" s="127"/>
      <c r="V4457" s="127"/>
      <c r="W4457" s="127"/>
      <c r="X4457" s="127"/>
      <c r="Y4457" s="127"/>
      <c r="Z4457" s="127"/>
      <c r="AA4457" s="134"/>
    </row>
    <row r="4458" spans="1:31" ht="13.5" thickBot="1" x14ac:dyDescent="0.25">
      <c r="A4458" s="141"/>
      <c r="B4458" s="128"/>
      <c r="C4458" s="128"/>
      <c r="D4458" s="145"/>
      <c r="E4458" s="128"/>
      <c r="F4458" s="128"/>
      <c r="G4458" s="128"/>
      <c r="H4458" s="128"/>
      <c r="I4458" s="128"/>
      <c r="J4458" s="138"/>
      <c r="K4458" s="107" t="s">
        <v>14</v>
      </c>
      <c r="L4458" s="108" t="s">
        <v>60</v>
      </c>
      <c r="M4458" s="113" t="s">
        <v>68</v>
      </c>
      <c r="N4458" s="109">
        <v>240</v>
      </c>
      <c r="O4458" s="109">
        <v>3</v>
      </c>
      <c r="P4458" s="109">
        <v>5</v>
      </c>
      <c r="Q4458" s="109">
        <v>90</v>
      </c>
      <c r="R4458" s="110"/>
      <c r="S4458" s="128"/>
      <c r="T4458" s="128"/>
      <c r="U4458" s="128"/>
      <c r="V4458" s="128"/>
      <c r="W4458" s="128"/>
      <c r="X4458" s="128"/>
      <c r="Y4458" s="128"/>
      <c r="Z4458" s="128"/>
      <c r="AA4458" s="135"/>
    </row>
    <row r="4459" spans="1:31" x14ac:dyDescent="0.2">
      <c r="A4459" s="139" t="s">
        <v>1704</v>
      </c>
      <c r="B4459" s="126" t="s">
        <v>76</v>
      </c>
      <c r="C4459" s="142">
        <v>43666</v>
      </c>
      <c r="D4459" s="143" t="s">
        <v>78</v>
      </c>
      <c r="E4459" s="126"/>
      <c r="F4459" s="126"/>
      <c r="G4459" s="126"/>
      <c r="H4459" s="126"/>
      <c r="I4459" s="126"/>
      <c r="J4459" s="136" t="s">
        <v>79</v>
      </c>
      <c r="K4459" s="100" t="s">
        <v>23</v>
      </c>
      <c r="L4459" s="93" t="s">
        <v>60</v>
      </c>
      <c r="M4459" s="111" t="s">
        <v>190</v>
      </c>
      <c r="N4459" s="101">
        <v>240</v>
      </c>
      <c r="O4459" s="101">
        <v>3</v>
      </c>
      <c r="P4459" s="101">
        <v>100</v>
      </c>
      <c r="Q4459" s="101">
        <v>110</v>
      </c>
      <c r="R4459" s="102"/>
      <c r="S4459" s="126" t="s">
        <v>71</v>
      </c>
      <c r="T4459" s="126">
        <v>3</v>
      </c>
      <c r="U4459" s="126">
        <v>100</v>
      </c>
      <c r="V4459" s="126">
        <v>54</v>
      </c>
      <c r="W4459" s="126">
        <v>20</v>
      </c>
      <c r="X4459" s="126">
        <v>5288.35</v>
      </c>
      <c r="Y4459" s="126" t="s">
        <v>75</v>
      </c>
      <c r="Z4459" s="126"/>
      <c r="AA4459" s="133" t="s">
        <v>85</v>
      </c>
      <c r="AE4459" t="str">
        <f>IF(P4459&gt;U4459,"XXXX","")</f>
        <v/>
      </c>
    </row>
    <row r="4460" spans="1:31" x14ac:dyDescent="0.2">
      <c r="A4460" s="140"/>
      <c r="B4460" s="127"/>
      <c r="C4460" s="127"/>
      <c r="D4460" s="144"/>
      <c r="E4460" s="127"/>
      <c r="F4460" s="127"/>
      <c r="G4460" s="127"/>
      <c r="H4460" s="127"/>
      <c r="I4460" s="127"/>
      <c r="J4460" s="137"/>
      <c r="K4460" s="103" t="s">
        <v>13</v>
      </c>
      <c r="L4460" s="104" t="s">
        <v>60</v>
      </c>
      <c r="M4460" s="112" t="s">
        <v>67</v>
      </c>
      <c r="N4460" s="105">
        <v>240</v>
      </c>
      <c r="O4460" s="105">
        <v>3</v>
      </c>
      <c r="P4460" s="105">
        <v>5</v>
      </c>
      <c r="Q4460" s="105">
        <v>90</v>
      </c>
      <c r="R4460" s="106">
        <v>30</v>
      </c>
      <c r="S4460" s="127"/>
      <c r="T4460" s="127"/>
      <c r="U4460" s="127"/>
      <c r="V4460" s="127"/>
      <c r="W4460" s="127"/>
      <c r="X4460" s="127"/>
      <c r="Y4460" s="127"/>
      <c r="Z4460" s="127"/>
      <c r="AA4460" s="134"/>
    </row>
    <row r="4461" spans="1:31" ht="13.5" thickBot="1" x14ac:dyDescent="0.25">
      <c r="A4461" s="141"/>
      <c r="B4461" s="128"/>
      <c r="C4461" s="128"/>
      <c r="D4461" s="145"/>
      <c r="E4461" s="128"/>
      <c r="F4461" s="128"/>
      <c r="G4461" s="128"/>
      <c r="H4461" s="128"/>
      <c r="I4461" s="128"/>
      <c r="J4461" s="138"/>
      <c r="K4461" s="107" t="s">
        <v>14</v>
      </c>
      <c r="L4461" s="108" t="s">
        <v>60</v>
      </c>
      <c r="M4461" s="113" t="s">
        <v>68</v>
      </c>
      <c r="N4461" s="109">
        <v>240</v>
      </c>
      <c r="O4461" s="109">
        <v>3</v>
      </c>
      <c r="P4461" s="109">
        <v>5</v>
      </c>
      <c r="Q4461" s="109">
        <v>90</v>
      </c>
      <c r="R4461" s="110"/>
      <c r="S4461" s="128"/>
      <c r="T4461" s="128"/>
      <c r="U4461" s="128"/>
      <c r="V4461" s="128"/>
      <c r="W4461" s="128"/>
      <c r="X4461" s="128"/>
      <c r="Y4461" s="128"/>
      <c r="Z4461" s="128"/>
      <c r="AA4461" s="135"/>
    </row>
    <row r="4462" spans="1:31" x14ac:dyDescent="0.2">
      <c r="A4462" s="139" t="s">
        <v>1705</v>
      </c>
      <c r="B4462" s="126" t="s">
        <v>76</v>
      </c>
      <c r="C4462" s="142">
        <v>43666</v>
      </c>
      <c r="D4462" s="143" t="s">
        <v>78</v>
      </c>
      <c r="E4462" s="126"/>
      <c r="F4462" s="126"/>
      <c r="G4462" s="126"/>
      <c r="H4462" s="126"/>
      <c r="I4462" s="126"/>
      <c r="J4462" s="136" t="s">
        <v>79</v>
      </c>
      <c r="K4462" s="100" t="s">
        <v>23</v>
      </c>
      <c r="L4462" s="93" t="s">
        <v>60</v>
      </c>
      <c r="M4462" s="111" t="s">
        <v>190</v>
      </c>
      <c r="N4462" s="101">
        <v>240</v>
      </c>
      <c r="O4462" s="101">
        <v>3</v>
      </c>
      <c r="P4462" s="101">
        <v>100</v>
      </c>
      <c r="Q4462" s="101">
        <v>125</v>
      </c>
      <c r="R4462" s="102"/>
      <c r="S4462" s="126" t="s">
        <v>71</v>
      </c>
      <c r="T4462" s="126">
        <v>3</v>
      </c>
      <c r="U4462" s="126">
        <v>100</v>
      </c>
      <c r="V4462" s="126">
        <v>54</v>
      </c>
      <c r="W4462" s="126">
        <v>20</v>
      </c>
      <c r="X4462" s="126">
        <v>5288.35</v>
      </c>
      <c r="Y4462" s="126" t="s">
        <v>75</v>
      </c>
      <c r="Z4462" s="126"/>
      <c r="AA4462" s="133" t="s">
        <v>85</v>
      </c>
      <c r="AE4462" t="str">
        <f>IF(P4462&gt;U4462,"XXXX","")</f>
        <v/>
      </c>
    </row>
    <row r="4463" spans="1:31" x14ac:dyDescent="0.2">
      <c r="A4463" s="140"/>
      <c r="B4463" s="127"/>
      <c r="C4463" s="127"/>
      <c r="D4463" s="144"/>
      <c r="E4463" s="127"/>
      <c r="F4463" s="127"/>
      <c r="G4463" s="127"/>
      <c r="H4463" s="127"/>
      <c r="I4463" s="127"/>
      <c r="J4463" s="137"/>
      <c r="K4463" s="103" t="s">
        <v>13</v>
      </c>
      <c r="L4463" s="104" t="s">
        <v>60</v>
      </c>
      <c r="M4463" s="112" t="s">
        <v>67</v>
      </c>
      <c r="N4463" s="105">
        <v>240</v>
      </c>
      <c r="O4463" s="105">
        <v>3</v>
      </c>
      <c r="P4463" s="105">
        <v>5</v>
      </c>
      <c r="Q4463" s="105">
        <v>90</v>
      </c>
      <c r="R4463" s="106">
        <v>30</v>
      </c>
      <c r="S4463" s="127"/>
      <c r="T4463" s="127"/>
      <c r="U4463" s="127"/>
      <c r="V4463" s="127"/>
      <c r="W4463" s="127"/>
      <c r="X4463" s="127"/>
      <c r="Y4463" s="127"/>
      <c r="Z4463" s="127"/>
      <c r="AA4463" s="134"/>
    </row>
    <row r="4464" spans="1:31" ht="13.5" thickBot="1" x14ac:dyDescent="0.25">
      <c r="A4464" s="141"/>
      <c r="B4464" s="128"/>
      <c r="C4464" s="128"/>
      <c r="D4464" s="145"/>
      <c r="E4464" s="128"/>
      <c r="F4464" s="128"/>
      <c r="G4464" s="128"/>
      <c r="H4464" s="128"/>
      <c r="I4464" s="128"/>
      <c r="J4464" s="138"/>
      <c r="K4464" s="107" t="s">
        <v>14</v>
      </c>
      <c r="L4464" s="108" t="s">
        <v>60</v>
      </c>
      <c r="M4464" s="113" t="s">
        <v>68</v>
      </c>
      <c r="N4464" s="109">
        <v>240</v>
      </c>
      <c r="O4464" s="109">
        <v>3</v>
      </c>
      <c r="P4464" s="109">
        <v>5</v>
      </c>
      <c r="Q4464" s="109">
        <v>90</v>
      </c>
      <c r="R4464" s="110"/>
      <c r="S4464" s="128"/>
      <c r="T4464" s="128"/>
      <c r="U4464" s="128"/>
      <c r="V4464" s="128"/>
      <c r="W4464" s="128"/>
      <c r="X4464" s="128"/>
      <c r="Y4464" s="128"/>
      <c r="Z4464" s="128"/>
      <c r="AA4464" s="135"/>
    </row>
    <row r="4465" spans="1:31" x14ac:dyDescent="0.2">
      <c r="A4465" s="139" t="s">
        <v>1706</v>
      </c>
      <c r="B4465" s="126" t="s">
        <v>76</v>
      </c>
      <c r="C4465" s="142">
        <v>43666</v>
      </c>
      <c r="D4465" s="143" t="s">
        <v>78</v>
      </c>
      <c r="E4465" s="126"/>
      <c r="F4465" s="126"/>
      <c r="G4465" s="126"/>
      <c r="H4465" s="126"/>
      <c r="I4465" s="126"/>
      <c r="J4465" s="136" t="s">
        <v>79</v>
      </c>
      <c r="K4465" s="100" t="s">
        <v>23</v>
      </c>
      <c r="L4465" s="93" t="s">
        <v>60</v>
      </c>
      <c r="M4465" s="111" t="s">
        <v>190</v>
      </c>
      <c r="N4465" s="101">
        <v>240</v>
      </c>
      <c r="O4465" s="101">
        <v>3</v>
      </c>
      <c r="P4465" s="101">
        <v>100</v>
      </c>
      <c r="Q4465" s="101">
        <v>90</v>
      </c>
      <c r="R4465" s="102"/>
      <c r="S4465" s="126" t="s">
        <v>71</v>
      </c>
      <c r="T4465" s="126">
        <v>3</v>
      </c>
      <c r="U4465" s="126">
        <v>100</v>
      </c>
      <c r="V4465" s="126">
        <v>68</v>
      </c>
      <c r="W4465" s="126">
        <v>25</v>
      </c>
      <c r="X4465" s="126">
        <v>5288.35</v>
      </c>
      <c r="Y4465" s="126" t="s">
        <v>75</v>
      </c>
      <c r="Z4465" s="126"/>
      <c r="AA4465" s="133" t="s">
        <v>85</v>
      </c>
      <c r="AE4465" t="str">
        <f>IF(P4465&gt;U4465,"XXXX","")</f>
        <v/>
      </c>
    </row>
    <row r="4466" spans="1:31" x14ac:dyDescent="0.2">
      <c r="A4466" s="140"/>
      <c r="B4466" s="127"/>
      <c r="C4466" s="127"/>
      <c r="D4466" s="144"/>
      <c r="E4466" s="127"/>
      <c r="F4466" s="127"/>
      <c r="G4466" s="127"/>
      <c r="H4466" s="127"/>
      <c r="I4466" s="127"/>
      <c r="J4466" s="137"/>
      <c r="K4466" s="103" t="s">
        <v>13</v>
      </c>
      <c r="L4466" s="104" t="s">
        <v>60</v>
      </c>
      <c r="M4466" s="112" t="s">
        <v>67</v>
      </c>
      <c r="N4466" s="105">
        <v>240</v>
      </c>
      <c r="O4466" s="105">
        <v>3</v>
      </c>
      <c r="P4466" s="105">
        <v>5</v>
      </c>
      <c r="Q4466" s="105">
        <v>90</v>
      </c>
      <c r="R4466" s="106">
        <v>30</v>
      </c>
      <c r="S4466" s="127"/>
      <c r="T4466" s="127"/>
      <c r="U4466" s="127"/>
      <c r="V4466" s="127"/>
      <c r="W4466" s="127"/>
      <c r="X4466" s="127"/>
      <c r="Y4466" s="127"/>
      <c r="Z4466" s="127"/>
      <c r="AA4466" s="134"/>
    </row>
    <row r="4467" spans="1:31" ht="13.5" thickBot="1" x14ac:dyDescent="0.25">
      <c r="A4467" s="141"/>
      <c r="B4467" s="128"/>
      <c r="C4467" s="128"/>
      <c r="D4467" s="145"/>
      <c r="E4467" s="128"/>
      <c r="F4467" s="128"/>
      <c r="G4467" s="128"/>
      <c r="H4467" s="128"/>
      <c r="I4467" s="128"/>
      <c r="J4467" s="138"/>
      <c r="K4467" s="107" t="s">
        <v>14</v>
      </c>
      <c r="L4467" s="108" t="s">
        <v>60</v>
      </c>
      <c r="M4467" s="113" t="s">
        <v>68</v>
      </c>
      <c r="N4467" s="109">
        <v>240</v>
      </c>
      <c r="O4467" s="109">
        <v>3</v>
      </c>
      <c r="P4467" s="109">
        <v>5</v>
      </c>
      <c r="Q4467" s="109">
        <v>90</v>
      </c>
      <c r="R4467" s="110"/>
      <c r="S4467" s="128"/>
      <c r="T4467" s="128"/>
      <c r="U4467" s="128"/>
      <c r="V4467" s="128"/>
      <c r="W4467" s="128"/>
      <c r="X4467" s="128"/>
      <c r="Y4467" s="128"/>
      <c r="Z4467" s="128"/>
      <c r="AA4467" s="135"/>
    </row>
    <row r="4468" spans="1:31" x14ac:dyDescent="0.2">
      <c r="A4468" s="139" t="s">
        <v>1707</v>
      </c>
      <c r="B4468" s="126" t="s">
        <v>76</v>
      </c>
      <c r="C4468" s="142">
        <v>43666</v>
      </c>
      <c r="D4468" s="143" t="s">
        <v>78</v>
      </c>
      <c r="E4468" s="126"/>
      <c r="F4468" s="126"/>
      <c r="G4468" s="126"/>
      <c r="H4468" s="126"/>
      <c r="I4468" s="126"/>
      <c r="J4468" s="136" t="s">
        <v>79</v>
      </c>
      <c r="K4468" s="100" t="s">
        <v>23</v>
      </c>
      <c r="L4468" s="93" t="s">
        <v>60</v>
      </c>
      <c r="M4468" s="111" t="s">
        <v>190</v>
      </c>
      <c r="N4468" s="101">
        <v>240</v>
      </c>
      <c r="O4468" s="101">
        <v>3</v>
      </c>
      <c r="P4468" s="101">
        <v>100</v>
      </c>
      <c r="Q4468" s="101">
        <v>100</v>
      </c>
      <c r="R4468" s="102"/>
      <c r="S4468" s="126" t="s">
        <v>71</v>
      </c>
      <c r="T4468" s="126">
        <v>3</v>
      </c>
      <c r="U4468" s="126">
        <v>100</v>
      </c>
      <c r="V4468" s="126">
        <v>68</v>
      </c>
      <c r="W4468" s="126">
        <v>25</v>
      </c>
      <c r="X4468" s="126">
        <v>5288.35</v>
      </c>
      <c r="Y4468" s="126" t="s">
        <v>75</v>
      </c>
      <c r="Z4468" s="126"/>
      <c r="AA4468" s="133" t="s">
        <v>85</v>
      </c>
      <c r="AE4468" t="str">
        <f>IF(P4468&gt;U4468,"XXXX","")</f>
        <v/>
      </c>
    </row>
    <row r="4469" spans="1:31" x14ac:dyDescent="0.2">
      <c r="A4469" s="140"/>
      <c r="B4469" s="127"/>
      <c r="C4469" s="127"/>
      <c r="D4469" s="144"/>
      <c r="E4469" s="127"/>
      <c r="F4469" s="127"/>
      <c r="G4469" s="127"/>
      <c r="H4469" s="127"/>
      <c r="I4469" s="127"/>
      <c r="J4469" s="137"/>
      <c r="K4469" s="103" t="s">
        <v>13</v>
      </c>
      <c r="L4469" s="104" t="s">
        <v>60</v>
      </c>
      <c r="M4469" s="112" t="s">
        <v>67</v>
      </c>
      <c r="N4469" s="105">
        <v>240</v>
      </c>
      <c r="O4469" s="105">
        <v>3</v>
      </c>
      <c r="P4469" s="105">
        <v>5</v>
      </c>
      <c r="Q4469" s="105">
        <v>90</v>
      </c>
      <c r="R4469" s="106">
        <v>30</v>
      </c>
      <c r="S4469" s="127"/>
      <c r="T4469" s="127"/>
      <c r="U4469" s="127"/>
      <c r="V4469" s="127"/>
      <c r="W4469" s="127"/>
      <c r="X4469" s="127"/>
      <c r="Y4469" s="127"/>
      <c r="Z4469" s="127"/>
      <c r="AA4469" s="134"/>
    </row>
    <row r="4470" spans="1:31" ht="13.5" thickBot="1" x14ac:dyDescent="0.25">
      <c r="A4470" s="141"/>
      <c r="B4470" s="128"/>
      <c r="C4470" s="128"/>
      <c r="D4470" s="145"/>
      <c r="E4470" s="128"/>
      <c r="F4470" s="128"/>
      <c r="G4470" s="128"/>
      <c r="H4470" s="128"/>
      <c r="I4470" s="128"/>
      <c r="J4470" s="138"/>
      <c r="K4470" s="107" t="s">
        <v>14</v>
      </c>
      <c r="L4470" s="108" t="s">
        <v>60</v>
      </c>
      <c r="M4470" s="113" t="s">
        <v>68</v>
      </c>
      <c r="N4470" s="109">
        <v>240</v>
      </c>
      <c r="O4470" s="109">
        <v>3</v>
      </c>
      <c r="P4470" s="109">
        <v>5</v>
      </c>
      <c r="Q4470" s="109">
        <v>90</v>
      </c>
      <c r="R4470" s="110"/>
      <c r="S4470" s="128"/>
      <c r="T4470" s="128"/>
      <c r="U4470" s="128"/>
      <c r="V4470" s="128"/>
      <c r="W4470" s="128"/>
      <c r="X4470" s="128"/>
      <c r="Y4470" s="128"/>
      <c r="Z4470" s="128"/>
      <c r="AA4470" s="135"/>
    </row>
    <row r="4471" spans="1:31" x14ac:dyDescent="0.2">
      <c r="A4471" s="139" t="s">
        <v>1708</v>
      </c>
      <c r="B4471" s="126" t="s">
        <v>76</v>
      </c>
      <c r="C4471" s="142">
        <v>43666</v>
      </c>
      <c r="D4471" s="143" t="s">
        <v>78</v>
      </c>
      <c r="E4471" s="126"/>
      <c r="F4471" s="126"/>
      <c r="G4471" s="126"/>
      <c r="H4471" s="126"/>
      <c r="I4471" s="126"/>
      <c r="J4471" s="136" t="s">
        <v>79</v>
      </c>
      <c r="K4471" s="100" t="s">
        <v>23</v>
      </c>
      <c r="L4471" s="93" t="s">
        <v>60</v>
      </c>
      <c r="M4471" s="111" t="s">
        <v>190</v>
      </c>
      <c r="N4471" s="101">
        <v>240</v>
      </c>
      <c r="O4471" s="101">
        <v>3</v>
      </c>
      <c r="P4471" s="101">
        <v>100</v>
      </c>
      <c r="Q4471" s="101">
        <v>110</v>
      </c>
      <c r="R4471" s="102"/>
      <c r="S4471" s="126" t="s">
        <v>71</v>
      </c>
      <c r="T4471" s="126">
        <v>3</v>
      </c>
      <c r="U4471" s="126">
        <v>100</v>
      </c>
      <c r="V4471" s="126">
        <v>68</v>
      </c>
      <c r="W4471" s="126">
        <v>25</v>
      </c>
      <c r="X4471" s="126">
        <v>5288.35</v>
      </c>
      <c r="Y4471" s="126" t="s">
        <v>75</v>
      </c>
      <c r="Z4471" s="126"/>
      <c r="AA4471" s="133" t="s">
        <v>85</v>
      </c>
      <c r="AE4471" t="str">
        <f>IF(P4471&gt;U4471,"XXXX","")</f>
        <v/>
      </c>
    </row>
    <row r="4472" spans="1:31" x14ac:dyDescent="0.2">
      <c r="A4472" s="140"/>
      <c r="B4472" s="127"/>
      <c r="C4472" s="127"/>
      <c r="D4472" s="144"/>
      <c r="E4472" s="127"/>
      <c r="F4472" s="127"/>
      <c r="G4472" s="127"/>
      <c r="H4472" s="127"/>
      <c r="I4472" s="127"/>
      <c r="J4472" s="137"/>
      <c r="K4472" s="103" t="s">
        <v>13</v>
      </c>
      <c r="L4472" s="104" t="s">
        <v>60</v>
      </c>
      <c r="M4472" s="112" t="s">
        <v>67</v>
      </c>
      <c r="N4472" s="105">
        <v>240</v>
      </c>
      <c r="O4472" s="105">
        <v>3</v>
      </c>
      <c r="P4472" s="105">
        <v>5</v>
      </c>
      <c r="Q4472" s="105">
        <v>90</v>
      </c>
      <c r="R4472" s="106">
        <v>30</v>
      </c>
      <c r="S4472" s="127"/>
      <c r="T4472" s="127"/>
      <c r="U4472" s="127"/>
      <c r="V4472" s="127"/>
      <c r="W4472" s="127"/>
      <c r="X4472" s="127"/>
      <c r="Y4472" s="127"/>
      <c r="Z4472" s="127"/>
      <c r="AA4472" s="134"/>
    </row>
    <row r="4473" spans="1:31" ht="13.5" thickBot="1" x14ac:dyDescent="0.25">
      <c r="A4473" s="141"/>
      <c r="B4473" s="128"/>
      <c r="C4473" s="128"/>
      <c r="D4473" s="145"/>
      <c r="E4473" s="128"/>
      <c r="F4473" s="128"/>
      <c r="G4473" s="128"/>
      <c r="H4473" s="128"/>
      <c r="I4473" s="128"/>
      <c r="J4473" s="138"/>
      <c r="K4473" s="107" t="s">
        <v>14</v>
      </c>
      <c r="L4473" s="108" t="s">
        <v>60</v>
      </c>
      <c r="M4473" s="113" t="s">
        <v>68</v>
      </c>
      <c r="N4473" s="109">
        <v>240</v>
      </c>
      <c r="O4473" s="109">
        <v>3</v>
      </c>
      <c r="P4473" s="109">
        <v>5</v>
      </c>
      <c r="Q4473" s="109">
        <v>90</v>
      </c>
      <c r="R4473" s="110"/>
      <c r="S4473" s="128"/>
      <c r="T4473" s="128"/>
      <c r="U4473" s="128"/>
      <c r="V4473" s="128"/>
      <c r="W4473" s="128"/>
      <c r="X4473" s="128"/>
      <c r="Y4473" s="128"/>
      <c r="Z4473" s="128"/>
      <c r="AA4473" s="135"/>
    </row>
    <row r="4474" spans="1:31" x14ac:dyDescent="0.2">
      <c r="A4474" s="139" t="s">
        <v>1709</v>
      </c>
      <c r="B4474" s="126" t="s">
        <v>76</v>
      </c>
      <c r="C4474" s="142">
        <v>43666</v>
      </c>
      <c r="D4474" s="143" t="s">
        <v>78</v>
      </c>
      <c r="E4474" s="126"/>
      <c r="F4474" s="126"/>
      <c r="G4474" s="126"/>
      <c r="H4474" s="126"/>
      <c r="I4474" s="126"/>
      <c r="J4474" s="136" t="s">
        <v>79</v>
      </c>
      <c r="K4474" s="100" t="s">
        <v>23</v>
      </c>
      <c r="L4474" s="93" t="s">
        <v>60</v>
      </c>
      <c r="M4474" s="111" t="s">
        <v>190</v>
      </c>
      <c r="N4474" s="101">
        <v>240</v>
      </c>
      <c r="O4474" s="101">
        <v>3</v>
      </c>
      <c r="P4474" s="101">
        <v>100</v>
      </c>
      <c r="Q4474" s="101">
        <v>125</v>
      </c>
      <c r="R4474" s="102"/>
      <c r="S4474" s="126" t="s">
        <v>71</v>
      </c>
      <c r="T4474" s="126">
        <v>3</v>
      </c>
      <c r="U4474" s="126">
        <v>100</v>
      </c>
      <c r="V4474" s="126">
        <v>68</v>
      </c>
      <c r="W4474" s="126">
        <v>25</v>
      </c>
      <c r="X4474" s="126">
        <v>5288.35</v>
      </c>
      <c r="Y4474" s="126" t="s">
        <v>75</v>
      </c>
      <c r="Z4474" s="126"/>
      <c r="AA4474" s="133" t="s">
        <v>85</v>
      </c>
      <c r="AE4474" t="str">
        <f>IF(P4474&gt;U4474,"XXXX","")</f>
        <v/>
      </c>
    </row>
    <row r="4475" spans="1:31" x14ac:dyDescent="0.2">
      <c r="A4475" s="140"/>
      <c r="B4475" s="127"/>
      <c r="C4475" s="127"/>
      <c r="D4475" s="144"/>
      <c r="E4475" s="127"/>
      <c r="F4475" s="127"/>
      <c r="G4475" s="127"/>
      <c r="H4475" s="127"/>
      <c r="I4475" s="127"/>
      <c r="J4475" s="137"/>
      <c r="K4475" s="103" t="s">
        <v>13</v>
      </c>
      <c r="L4475" s="104" t="s">
        <v>60</v>
      </c>
      <c r="M4475" s="112" t="s">
        <v>67</v>
      </c>
      <c r="N4475" s="105">
        <v>240</v>
      </c>
      <c r="O4475" s="105">
        <v>3</v>
      </c>
      <c r="P4475" s="105">
        <v>5</v>
      </c>
      <c r="Q4475" s="105">
        <v>90</v>
      </c>
      <c r="R4475" s="106">
        <v>30</v>
      </c>
      <c r="S4475" s="127"/>
      <c r="T4475" s="127"/>
      <c r="U4475" s="127"/>
      <c r="V4475" s="127"/>
      <c r="W4475" s="127"/>
      <c r="X4475" s="127"/>
      <c r="Y4475" s="127"/>
      <c r="Z4475" s="127"/>
      <c r="AA4475" s="134"/>
    </row>
    <row r="4476" spans="1:31" ht="13.5" thickBot="1" x14ac:dyDescent="0.25">
      <c r="A4476" s="141"/>
      <c r="B4476" s="128"/>
      <c r="C4476" s="128"/>
      <c r="D4476" s="145"/>
      <c r="E4476" s="128"/>
      <c r="F4476" s="128"/>
      <c r="G4476" s="128"/>
      <c r="H4476" s="128"/>
      <c r="I4476" s="128"/>
      <c r="J4476" s="138"/>
      <c r="K4476" s="107" t="s">
        <v>14</v>
      </c>
      <c r="L4476" s="108" t="s">
        <v>60</v>
      </c>
      <c r="M4476" s="113" t="s">
        <v>68</v>
      </c>
      <c r="N4476" s="109">
        <v>240</v>
      </c>
      <c r="O4476" s="109">
        <v>3</v>
      </c>
      <c r="P4476" s="109">
        <v>5</v>
      </c>
      <c r="Q4476" s="109">
        <v>90</v>
      </c>
      <c r="R4476" s="110"/>
      <c r="S4476" s="128"/>
      <c r="T4476" s="128"/>
      <c r="U4476" s="128"/>
      <c r="V4476" s="128"/>
      <c r="W4476" s="128"/>
      <c r="X4476" s="128"/>
      <c r="Y4476" s="128"/>
      <c r="Z4476" s="128"/>
      <c r="AA4476" s="135"/>
    </row>
    <row r="4477" spans="1:31" x14ac:dyDescent="0.2">
      <c r="A4477" s="139" t="s">
        <v>1710</v>
      </c>
      <c r="B4477" s="126" t="s">
        <v>76</v>
      </c>
      <c r="C4477" s="142">
        <v>43666</v>
      </c>
      <c r="D4477" s="143" t="s">
        <v>78</v>
      </c>
      <c r="E4477" s="126"/>
      <c r="F4477" s="126"/>
      <c r="G4477" s="126"/>
      <c r="H4477" s="126"/>
      <c r="I4477" s="126"/>
      <c r="J4477" s="136" t="s">
        <v>79</v>
      </c>
      <c r="K4477" s="100" t="s">
        <v>23</v>
      </c>
      <c r="L4477" s="93" t="s">
        <v>60</v>
      </c>
      <c r="M4477" s="111" t="s">
        <v>190</v>
      </c>
      <c r="N4477" s="101">
        <v>240</v>
      </c>
      <c r="O4477" s="101">
        <v>3</v>
      </c>
      <c r="P4477" s="101">
        <v>100</v>
      </c>
      <c r="Q4477" s="101">
        <v>100</v>
      </c>
      <c r="R4477" s="102"/>
      <c r="S4477" s="126" t="s">
        <v>71</v>
      </c>
      <c r="T4477" s="126">
        <v>3</v>
      </c>
      <c r="U4477" s="126">
        <v>100</v>
      </c>
      <c r="V4477" s="126">
        <v>80</v>
      </c>
      <c r="W4477" s="126">
        <v>30</v>
      </c>
      <c r="X4477" s="126">
        <v>5288.35</v>
      </c>
      <c r="Y4477" s="126" t="s">
        <v>75</v>
      </c>
      <c r="Z4477" s="126"/>
      <c r="AA4477" s="133" t="s">
        <v>85</v>
      </c>
      <c r="AE4477" t="str">
        <f>IF(P4477&gt;U4477,"XXXX","")</f>
        <v/>
      </c>
    </row>
    <row r="4478" spans="1:31" x14ac:dyDescent="0.2">
      <c r="A4478" s="140"/>
      <c r="B4478" s="127"/>
      <c r="C4478" s="127"/>
      <c r="D4478" s="144"/>
      <c r="E4478" s="127"/>
      <c r="F4478" s="127"/>
      <c r="G4478" s="127"/>
      <c r="H4478" s="127"/>
      <c r="I4478" s="127"/>
      <c r="J4478" s="137"/>
      <c r="K4478" s="103" t="s">
        <v>13</v>
      </c>
      <c r="L4478" s="104" t="s">
        <v>60</v>
      </c>
      <c r="M4478" s="112" t="s">
        <v>67</v>
      </c>
      <c r="N4478" s="105">
        <v>240</v>
      </c>
      <c r="O4478" s="105">
        <v>3</v>
      </c>
      <c r="P4478" s="105">
        <v>5</v>
      </c>
      <c r="Q4478" s="105">
        <v>90</v>
      </c>
      <c r="R4478" s="106">
        <v>30</v>
      </c>
      <c r="S4478" s="127"/>
      <c r="T4478" s="127"/>
      <c r="U4478" s="127"/>
      <c r="V4478" s="127"/>
      <c r="W4478" s="127"/>
      <c r="X4478" s="127"/>
      <c r="Y4478" s="127"/>
      <c r="Z4478" s="127"/>
      <c r="AA4478" s="134"/>
    </row>
    <row r="4479" spans="1:31" ht="13.5" thickBot="1" x14ac:dyDescent="0.25">
      <c r="A4479" s="141"/>
      <c r="B4479" s="128"/>
      <c r="C4479" s="128"/>
      <c r="D4479" s="145"/>
      <c r="E4479" s="128"/>
      <c r="F4479" s="128"/>
      <c r="G4479" s="128"/>
      <c r="H4479" s="128"/>
      <c r="I4479" s="128"/>
      <c r="J4479" s="138"/>
      <c r="K4479" s="107" t="s">
        <v>14</v>
      </c>
      <c r="L4479" s="108" t="s">
        <v>60</v>
      </c>
      <c r="M4479" s="113" t="s">
        <v>68</v>
      </c>
      <c r="N4479" s="109">
        <v>240</v>
      </c>
      <c r="O4479" s="109">
        <v>3</v>
      </c>
      <c r="P4479" s="109">
        <v>5</v>
      </c>
      <c r="Q4479" s="109">
        <v>90</v>
      </c>
      <c r="R4479" s="110"/>
      <c r="S4479" s="128"/>
      <c r="T4479" s="128"/>
      <c r="U4479" s="128"/>
      <c r="V4479" s="128"/>
      <c r="W4479" s="128"/>
      <c r="X4479" s="128"/>
      <c r="Y4479" s="128"/>
      <c r="Z4479" s="128"/>
      <c r="AA4479" s="135"/>
    </row>
    <row r="4480" spans="1:31" x14ac:dyDescent="0.2">
      <c r="A4480" s="139" t="s">
        <v>1711</v>
      </c>
      <c r="B4480" s="126" t="s">
        <v>76</v>
      </c>
      <c r="C4480" s="142">
        <v>43666</v>
      </c>
      <c r="D4480" s="143" t="s">
        <v>78</v>
      </c>
      <c r="E4480" s="126"/>
      <c r="F4480" s="126"/>
      <c r="G4480" s="126"/>
      <c r="H4480" s="126"/>
      <c r="I4480" s="126"/>
      <c r="J4480" s="136" t="s">
        <v>79</v>
      </c>
      <c r="K4480" s="100" t="s">
        <v>23</v>
      </c>
      <c r="L4480" s="93" t="s">
        <v>60</v>
      </c>
      <c r="M4480" s="111" t="s">
        <v>190</v>
      </c>
      <c r="N4480" s="101">
        <v>240</v>
      </c>
      <c r="O4480" s="101">
        <v>3</v>
      </c>
      <c r="P4480" s="101">
        <v>100</v>
      </c>
      <c r="Q4480" s="101">
        <v>110</v>
      </c>
      <c r="R4480" s="102"/>
      <c r="S4480" s="126" t="s">
        <v>71</v>
      </c>
      <c r="T4480" s="126">
        <v>3</v>
      </c>
      <c r="U4480" s="126">
        <v>100</v>
      </c>
      <c r="V4480" s="126">
        <v>80</v>
      </c>
      <c r="W4480" s="126">
        <v>30</v>
      </c>
      <c r="X4480" s="126">
        <v>5288.35</v>
      </c>
      <c r="Y4480" s="126" t="s">
        <v>75</v>
      </c>
      <c r="Z4480" s="126"/>
      <c r="AA4480" s="133" t="s">
        <v>85</v>
      </c>
      <c r="AE4480" t="str">
        <f>IF(P4480&gt;U4480,"XXXX","")</f>
        <v/>
      </c>
    </row>
    <row r="4481" spans="1:31" x14ac:dyDescent="0.2">
      <c r="A4481" s="140"/>
      <c r="B4481" s="127"/>
      <c r="C4481" s="127"/>
      <c r="D4481" s="144"/>
      <c r="E4481" s="127"/>
      <c r="F4481" s="127"/>
      <c r="G4481" s="127"/>
      <c r="H4481" s="127"/>
      <c r="I4481" s="127"/>
      <c r="J4481" s="137"/>
      <c r="K4481" s="103" t="s">
        <v>13</v>
      </c>
      <c r="L4481" s="104" t="s">
        <v>60</v>
      </c>
      <c r="M4481" s="112" t="s">
        <v>67</v>
      </c>
      <c r="N4481" s="105">
        <v>240</v>
      </c>
      <c r="O4481" s="105">
        <v>3</v>
      </c>
      <c r="P4481" s="105">
        <v>5</v>
      </c>
      <c r="Q4481" s="105">
        <v>90</v>
      </c>
      <c r="R4481" s="106">
        <v>30</v>
      </c>
      <c r="S4481" s="127"/>
      <c r="T4481" s="127"/>
      <c r="U4481" s="127"/>
      <c r="V4481" s="127"/>
      <c r="W4481" s="127"/>
      <c r="X4481" s="127"/>
      <c r="Y4481" s="127"/>
      <c r="Z4481" s="127"/>
      <c r="AA4481" s="134"/>
    </row>
    <row r="4482" spans="1:31" ht="13.5" thickBot="1" x14ac:dyDescent="0.25">
      <c r="A4482" s="141"/>
      <c r="B4482" s="128"/>
      <c r="C4482" s="128"/>
      <c r="D4482" s="145"/>
      <c r="E4482" s="128"/>
      <c r="F4482" s="128"/>
      <c r="G4482" s="128"/>
      <c r="H4482" s="128"/>
      <c r="I4482" s="128"/>
      <c r="J4482" s="138"/>
      <c r="K4482" s="107" t="s">
        <v>14</v>
      </c>
      <c r="L4482" s="108" t="s">
        <v>60</v>
      </c>
      <c r="M4482" s="113" t="s">
        <v>68</v>
      </c>
      <c r="N4482" s="109">
        <v>240</v>
      </c>
      <c r="O4482" s="109">
        <v>3</v>
      </c>
      <c r="P4482" s="109">
        <v>5</v>
      </c>
      <c r="Q4482" s="109">
        <v>90</v>
      </c>
      <c r="R4482" s="110"/>
      <c r="S4482" s="128"/>
      <c r="T4482" s="128"/>
      <c r="U4482" s="128"/>
      <c r="V4482" s="128"/>
      <c r="W4482" s="128"/>
      <c r="X4482" s="128"/>
      <c r="Y4482" s="128"/>
      <c r="Z4482" s="128"/>
      <c r="AA4482" s="135"/>
    </row>
    <row r="4483" spans="1:31" x14ac:dyDescent="0.2">
      <c r="A4483" s="139" t="s">
        <v>1712</v>
      </c>
      <c r="B4483" s="126" t="s">
        <v>76</v>
      </c>
      <c r="C4483" s="142">
        <v>43666</v>
      </c>
      <c r="D4483" s="143" t="s">
        <v>78</v>
      </c>
      <c r="E4483" s="126"/>
      <c r="F4483" s="126"/>
      <c r="G4483" s="126"/>
      <c r="H4483" s="126"/>
      <c r="I4483" s="126"/>
      <c r="J4483" s="136" t="s">
        <v>79</v>
      </c>
      <c r="K4483" s="100" t="s">
        <v>23</v>
      </c>
      <c r="L4483" s="93" t="s">
        <v>60</v>
      </c>
      <c r="M4483" s="111" t="s">
        <v>190</v>
      </c>
      <c r="N4483" s="101">
        <v>240</v>
      </c>
      <c r="O4483" s="101">
        <v>3</v>
      </c>
      <c r="P4483" s="101">
        <v>100</v>
      </c>
      <c r="Q4483" s="101">
        <v>125</v>
      </c>
      <c r="R4483" s="102"/>
      <c r="S4483" s="126" t="s">
        <v>71</v>
      </c>
      <c r="T4483" s="126">
        <v>3</v>
      </c>
      <c r="U4483" s="126">
        <v>100</v>
      </c>
      <c r="V4483" s="126">
        <v>80</v>
      </c>
      <c r="W4483" s="126">
        <v>30</v>
      </c>
      <c r="X4483" s="126">
        <v>5288.35</v>
      </c>
      <c r="Y4483" s="126" t="s">
        <v>75</v>
      </c>
      <c r="Z4483" s="126"/>
      <c r="AA4483" s="133" t="s">
        <v>85</v>
      </c>
      <c r="AE4483" t="str">
        <f>IF(P4483&gt;U4483,"XXXX","")</f>
        <v/>
      </c>
    </row>
    <row r="4484" spans="1:31" x14ac:dyDescent="0.2">
      <c r="A4484" s="140"/>
      <c r="B4484" s="127"/>
      <c r="C4484" s="127"/>
      <c r="D4484" s="144"/>
      <c r="E4484" s="127"/>
      <c r="F4484" s="127"/>
      <c r="G4484" s="127"/>
      <c r="H4484" s="127"/>
      <c r="I4484" s="127"/>
      <c r="J4484" s="137"/>
      <c r="K4484" s="103" t="s">
        <v>13</v>
      </c>
      <c r="L4484" s="104" t="s">
        <v>60</v>
      </c>
      <c r="M4484" s="112" t="s">
        <v>67</v>
      </c>
      <c r="N4484" s="105">
        <v>240</v>
      </c>
      <c r="O4484" s="105">
        <v>3</v>
      </c>
      <c r="P4484" s="105">
        <v>5</v>
      </c>
      <c r="Q4484" s="105">
        <v>90</v>
      </c>
      <c r="R4484" s="106">
        <v>30</v>
      </c>
      <c r="S4484" s="127"/>
      <c r="T4484" s="127"/>
      <c r="U4484" s="127"/>
      <c r="V4484" s="127"/>
      <c r="W4484" s="127"/>
      <c r="X4484" s="127"/>
      <c r="Y4484" s="127"/>
      <c r="Z4484" s="127"/>
      <c r="AA4484" s="134"/>
    </row>
    <row r="4485" spans="1:31" ht="13.5" thickBot="1" x14ac:dyDescent="0.25">
      <c r="A4485" s="141"/>
      <c r="B4485" s="128"/>
      <c r="C4485" s="128"/>
      <c r="D4485" s="145"/>
      <c r="E4485" s="128"/>
      <c r="F4485" s="128"/>
      <c r="G4485" s="128"/>
      <c r="H4485" s="128"/>
      <c r="I4485" s="128"/>
      <c r="J4485" s="138"/>
      <c r="K4485" s="107" t="s">
        <v>14</v>
      </c>
      <c r="L4485" s="108" t="s">
        <v>60</v>
      </c>
      <c r="M4485" s="113" t="s">
        <v>68</v>
      </c>
      <c r="N4485" s="109">
        <v>240</v>
      </c>
      <c r="O4485" s="109">
        <v>3</v>
      </c>
      <c r="P4485" s="109">
        <v>5</v>
      </c>
      <c r="Q4485" s="109">
        <v>90</v>
      </c>
      <c r="R4485" s="110"/>
      <c r="S4485" s="128"/>
      <c r="T4485" s="128"/>
      <c r="U4485" s="128"/>
      <c r="V4485" s="128"/>
      <c r="W4485" s="128"/>
      <c r="X4485" s="128"/>
      <c r="Y4485" s="128"/>
      <c r="Z4485" s="128"/>
      <c r="AA4485" s="135"/>
    </row>
    <row r="4486" spans="1:31" x14ac:dyDescent="0.2">
      <c r="A4486" s="139" t="s">
        <v>1713</v>
      </c>
      <c r="B4486" s="126" t="s">
        <v>76</v>
      </c>
      <c r="C4486" s="142">
        <v>43666</v>
      </c>
      <c r="D4486" s="143" t="s">
        <v>78</v>
      </c>
      <c r="E4486" s="126"/>
      <c r="F4486" s="126"/>
      <c r="G4486" s="126"/>
      <c r="H4486" s="126"/>
      <c r="I4486" s="126"/>
      <c r="J4486" s="136" t="s">
        <v>79</v>
      </c>
      <c r="K4486" s="100" t="s">
        <v>23</v>
      </c>
      <c r="L4486" s="93" t="s">
        <v>60</v>
      </c>
      <c r="M4486" s="111" t="s">
        <v>190</v>
      </c>
      <c r="N4486" s="101">
        <v>480</v>
      </c>
      <c r="O4486" s="101">
        <v>3</v>
      </c>
      <c r="P4486" s="101">
        <v>35</v>
      </c>
      <c r="Q4486" s="101">
        <v>50</v>
      </c>
      <c r="R4486" s="102"/>
      <c r="S4486" s="126" t="s">
        <v>72</v>
      </c>
      <c r="T4486" s="126">
        <v>3</v>
      </c>
      <c r="U4486" s="126">
        <v>35</v>
      </c>
      <c r="V4486" s="126">
        <v>40</v>
      </c>
      <c r="W4486" s="126">
        <v>30</v>
      </c>
      <c r="X4486" s="126">
        <v>5288.35</v>
      </c>
      <c r="Y4486" s="126" t="s">
        <v>75</v>
      </c>
      <c r="Z4486" s="126"/>
      <c r="AA4486" s="133" t="s">
        <v>85</v>
      </c>
      <c r="AE4486" t="str">
        <f>IF(P4486&gt;U4486,"XXXX","")</f>
        <v/>
      </c>
    </row>
    <row r="4487" spans="1:31" x14ac:dyDescent="0.2">
      <c r="A4487" s="140"/>
      <c r="B4487" s="127"/>
      <c r="C4487" s="127"/>
      <c r="D4487" s="144"/>
      <c r="E4487" s="127"/>
      <c r="F4487" s="127"/>
      <c r="G4487" s="127"/>
      <c r="H4487" s="127"/>
      <c r="I4487" s="127"/>
      <c r="J4487" s="137"/>
      <c r="K4487" s="103" t="s">
        <v>13</v>
      </c>
      <c r="L4487" s="104" t="s">
        <v>60</v>
      </c>
      <c r="M4487" s="112" t="s">
        <v>67</v>
      </c>
      <c r="N4487" s="105">
        <v>480</v>
      </c>
      <c r="O4487" s="105">
        <v>3</v>
      </c>
      <c r="P4487" s="105">
        <v>5</v>
      </c>
      <c r="Q4487" s="105">
        <v>90</v>
      </c>
      <c r="R4487" s="106">
        <v>50</v>
      </c>
      <c r="S4487" s="127"/>
      <c r="T4487" s="127"/>
      <c r="U4487" s="127"/>
      <c r="V4487" s="127"/>
      <c r="W4487" s="127"/>
      <c r="X4487" s="127"/>
      <c r="Y4487" s="127"/>
      <c r="Z4487" s="127"/>
      <c r="AA4487" s="134"/>
    </row>
    <row r="4488" spans="1:31" ht="13.5" thickBot="1" x14ac:dyDescent="0.25">
      <c r="A4488" s="141"/>
      <c r="B4488" s="128"/>
      <c r="C4488" s="128"/>
      <c r="D4488" s="145"/>
      <c r="E4488" s="128"/>
      <c r="F4488" s="128"/>
      <c r="G4488" s="128"/>
      <c r="H4488" s="128"/>
      <c r="I4488" s="128"/>
      <c r="J4488" s="138"/>
      <c r="K4488" s="107" t="s">
        <v>14</v>
      </c>
      <c r="L4488" s="108" t="s">
        <v>60</v>
      </c>
      <c r="M4488" s="113" t="s">
        <v>68</v>
      </c>
      <c r="N4488" s="109">
        <v>480</v>
      </c>
      <c r="O4488" s="109">
        <v>3</v>
      </c>
      <c r="P4488" s="109">
        <v>5</v>
      </c>
      <c r="Q4488" s="109">
        <v>90</v>
      </c>
      <c r="R4488" s="110"/>
      <c r="S4488" s="128"/>
      <c r="T4488" s="128"/>
      <c r="U4488" s="128"/>
      <c r="V4488" s="128"/>
      <c r="W4488" s="128"/>
      <c r="X4488" s="128"/>
      <c r="Y4488" s="128"/>
      <c r="Z4488" s="128"/>
      <c r="AA4488" s="135"/>
    </row>
    <row r="4489" spans="1:31" x14ac:dyDescent="0.2">
      <c r="A4489" s="139" t="s">
        <v>1714</v>
      </c>
      <c r="B4489" s="126" t="s">
        <v>76</v>
      </c>
      <c r="C4489" s="142">
        <v>43666</v>
      </c>
      <c r="D4489" s="143" t="s">
        <v>78</v>
      </c>
      <c r="E4489" s="126"/>
      <c r="F4489" s="126"/>
      <c r="G4489" s="126"/>
      <c r="H4489" s="126"/>
      <c r="I4489" s="126"/>
      <c r="J4489" s="136" t="s">
        <v>79</v>
      </c>
      <c r="K4489" s="100" t="s">
        <v>23</v>
      </c>
      <c r="L4489" s="93" t="s">
        <v>60</v>
      </c>
      <c r="M4489" s="111" t="s">
        <v>190</v>
      </c>
      <c r="N4489" s="101">
        <v>480</v>
      </c>
      <c r="O4489" s="101">
        <v>3</v>
      </c>
      <c r="P4489" s="101">
        <v>35</v>
      </c>
      <c r="Q4489" s="101">
        <v>60</v>
      </c>
      <c r="R4489" s="102"/>
      <c r="S4489" s="126" t="s">
        <v>72</v>
      </c>
      <c r="T4489" s="126">
        <v>3</v>
      </c>
      <c r="U4489" s="126">
        <v>35</v>
      </c>
      <c r="V4489" s="126">
        <v>40</v>
      </c>
      <c r="W4489" s="126">
        <v>30</v>
      </c>
      <c r="X4489" s="126">
        <v>5288.35</v>
      </c>
      <c r="Y4489" s="126" t="s">
        <v>75</v>
      </c>
      <c r="Z4489" s="126"/>
      <c r="AA4489" s="133" t="s">
        <v>85</v>
      </c>
      <c r="AE4489" t="str">
        <f>IF(P4489&gt;U4489,"XXXX","")</f>
        <v/>
      </c>
    </row>
    <row r="4490" spans="1:31" x14ac:dyDescent="0.2">
      <c r="A4490" s="140"/>
      <c r="B4490" s="127"/>
      <c r="C4490" s="127"/>
      <c r="D4490" s="144"/>
      <c r="E4490" s="127"/>
      <c r="F4490" s="127"/>
      <c r="G4490" s="127"/>
      <c r="H4490" s="127"/>
      <c r="I4490" s="127"/>
      <c r="J4490" s="137"/>
      <c r="K4490" s="103" t="s">
        <v>13</v>
      </c>
      <c r="L4490" s="104" t="s">
        <v>60</v>
      </c>
      <c r="M4490" s="112" t="s">
        <v>67</v>
      </c>
      <c r="N4490" s="105">
        <v>480</v>
      </c>
      <c r="O4490" s="105">
        <v>3</v>
      </c>
      <c r="P4490" s="105">
        <v>5</v>
      </c>
      <c r="Q4490" s="105">
        <v>90</v>
      </c>
      <c r="R4490" s="106">
        <v>50</v>
      </c>
      <c r="S4490" s="127"/>
      <c r="T4490" s="127"/>
      <c r="U4490" s="127"/>
      <c r="V4490" s="127"/>
      <c r="W4490" s="127"/>
      <c r="X4490" s="127"/>
      <c r="Y4490" s="127"/>
      <c r="Z4490" s="127"/>
      <c r="AA4490" s="134"/>
    </row>
    <row r="4491" spans="1:31" ht="13.5" thickBot="1" x14ac:dyDescent="0.25">
      <c r="A4491" s="141"/>
      <c r="B4491" s="128"/>
      <c r="C4491" s="128"/>
      <c r="D4491" s="145"/>
      <c r="E4491" s="128"/>
      <c r="F4491" s="128"/>
      <c r="G4491" s="128"/>
      <c r="H4491" s="128"/>
      <c r="I4491" s="128"/>
      <c r="J4491" s="138"/>
      <c r="K4491" s="107" t="s">
        <v>14</v>
      </c>
      <c r="L4491" s="108" t="s">
        <v>60</v>
      </c>
      <c r="M4491" s="113" t="s">
        <v>68</v>
      </c>
      <c r="N4491" s="109">
        <v>480</v>
      </c>
      <c r="O4491" s="109">
        <v>3</v>
      </c>
      <c r="P4491" s="109">
        <v>5</v>
      </c>
      <c r="Q4491" s="109">
        <v>90</v>
      </c>
      <c r="R4491" s="110"/>
      <c r="S4491" s="128"/>
      <c r="T4491" s="128"/>
      <c r="U4491" s="128"/>
      <c r="V4491" s="128"/>
      <c r="W4491" s="128"/>
      <c r="X4491" s="128"/>
      <c r="Y4491" s="128"/>
      <c r="Z4491" s="128"/>
      <c r="AA4491" s="135"/>
    </row>
    <row r="4492" spans="1:31" x14ac:dyDescent="0.2">
      <c r="A4492" s="139" t="s">
        <v>1715</v>
      </c>
      <c r="B4492" s="126" t="s">
        <v>76</v>
      </c>
      <c r="C4492" s="142">
        <v>43666</v>
      </c>
      <c r="D4492" s="143" t="s">
        <v>78</v>
      </c>
      <c r="E4492" s="126"/>
      <c r="F4492" s="126"/>
      <c r="G4492" s="126"/>
      <c r="H4492" s="126"/>
      <c r="I4492" s="126"/>
      <c r="J4492" s="136" t="s">
        <v>79</v>
      </c>
      <c r="K4492" s="100" t="s">
        <v>23</v>
      </c>
      <c r="L4492" s="93" t="s">
        <v>60</v>
      </c>
      <c r="M4492" s="111" t="s">
        <v>190</v>
      </c>
      <c r="N4492" s="101">
        <v>480</v>
      </c>
      <c r="O4492" s="101">
        <v>3</v>
      </c>
      <c r="P4492" s="101">
        <v>35</v>
      </c>
      <c r="Q4492" s="101">
        <v>70</v>
      </c>
      <c r="R4492" s="102"/>
      <c r="S4492" s="126" t="s">
        <v>72</v>
      </c>
      <c r="T4492" s="126">
        <v>3</v>
      </c>
      <c r="U4492" s="126">
        <v>35</v>
      </c>
      <c r="V4492" s="126">
        <v>40</v>
      </c>
      <c r="W4492" s="126">
        <v>30</v>
      </c>
      <c r="X4492" s="126">
        <v>5288.35</v>
      </c>
      <c r="Y4492" s="126" t="s">
        <v>75</v>
      </c>
      <c r="Z4492" s="126"/>
      <c r="AA4492" s="133" t="s">
        <v>85</v>
      </c>
      <c r="AE4492" t="str">
        <f>IF(P4492&gt;U4492,"XXXX","")</f>
        <v/>
      </c>
    </row>
    <row r="4493" spans="1:31" x14ac:dyDescent="0.2">
      <c r="A4493" s="140"/>
      <c r="B4493" s="127"/>
      <c r="C4493" s="127"/>
      <c r="D4493" s="144"/>
      <c r="E4493" s="127"/>
      <c r="F4493" s="127"/>
      <c r="G4493" s="127"/>
      <c r="H4493" s="127"/>
      <c r="I4493" s="127"/>
      <c r="J4493" s="137"/>
      <c r="K4493" s="103" t="s">
        <v>13</v>
      </c>
      <c r="L4493" s="104" t="s">
        <v>60</v>
      </c>
      <c r="M4493" s="112" t="s">
        <v>67</v>
      </c>
      <c r="N4493" s="105">
        <v>480</v>
      </c>
      <c r="O4493" s="105">
        <v>3</v>
      </c>
      <c r="P4493" s="105">
        <v>5</v>
      </c>
      <c r="Q4493" s="105">
        <v>90</v>
      </c>
      <c r="R4493" s="106">
        <v>50</v>
      </c>
      <c r="S4493" s="127"/>
      <c r="T4493" s="127"/>
      <c r="U4493" s="127"/>
      <c r="V4493" s="127"/>
      <c r="W4493" s="127"/>
      <c r="X4493" s="127"/>
      <c r="Y4493" s="127"/>
      <c r="Z4493" s="127"/>
      <c r="AA4493" s="134"/>
    </row>
    <row r="4494" spans="1:31" ht="13.5" thickBot="1" x14ac:dyDescent="0.25">
      <c r="A4494" s="141"/>
      <c r="B4494" s="128"/>
      <c r="C4494" s="128"/>
      <c r="D4494" s="145"/>
      <c r="E4494" s="128"/>
      <c r="F4494" s="128"/>
      <c r="G4494" s="128"/>
      <c r="H4494" s="128"/>
      <c r="I4494" s="128"/>
      <c r="J4494" s="138"/>
      <c r="K4494" s="107" t="s">
        <v>14</v>
      </c>
      <c r="L4494" s="108" t="s">
        <v>60</v>
      </c>
      <c r="M4494" s="113" t="s">
        <v>68</v>
      </c>
      <c r="N4494" s="109">
        <v>480</v>
      </c>
      <c r="O4494" s="109">
        <v>3</v>
      </c>
      <c r="P4494" s="109">
        <v>5</v>
      </c>
      <c r="Q4494" s="109">
        <v>90</v>
      </c>
      <c r="R4494" s="110"/>
      <c r="S4494" s="128"/>
      <c r="T4494" s="128"/>
      <c r="U4494" s="128"/>
      <c r="V4494" s="128"/>
      <c r="W4494" s="128"/>
      <c r="X4494" s="128"/>
      <c r="Y4494" s="128"/>
      <c r="Z4494" s="128"/>
      <c r="AA4494" s="135"/>
    </row>
    <row r="4495" spans="1:31" x14ac:dyDescent="0.2">
      <c r="A4495" s="139" t="s">
        <v>1716</v>
      </c>
      <c r="B4495" s="126" t="s">
        <v>76</v>
      </c>
      <c r="C4495" s="142">
        <v>43666</v>
      </c>
      <c r="D4495" s="143" t="s">
        <v>78</v>
      </c>
      <c r="E4495" s="126"/>
      <c r="F4495" s="126"/>
      <c r="G4495" s="126"/>
      <c r="H4495" s="126"/>
      <c r="I4495" s="126"/>
      <c r="J4495" s="136" t="s">
        <v>79</v>
      </c>
      <c r="K4495" s="100" t="s">
        <v>23</v>
      </c>
      <c r="L4495" s="93" t="s">
        <v>60</v>
      </c>
      <c r="M4495" s="111" t="s">
        <v>190</v>
      </c>
      <c r="N4495" s="101">
        <v>480</v>
      </c>
      <c r="O4495" s="101">
        <v>3</v>
      </c>
      <c r="P4495" s="101">
        <v>35</v>
      </c>
      <c r="Q4495" s="101">
        <v>80</v>
      </c>
      <c r="R4495" s="102"/>
      <c r="S4495" s="126" t="s">
        <v>72</v>
      </c>
      <c r="T4495" s="126">
        <v>3</v>
      </c>
      <c r="U4495" s="126">
        <v>35</v>
      </c>
      <c r="V4495" s="126">
        <v>40</v>
      </c>
      <c r="W4495" s="126">
        <v>30</v>
      </c>
      <c r="X4495" s="126">
        <v>5288.35</v>
      </c>
      <c r="Y4495" s="126" t="s">
        <v>75</v>
      </c>
      <c r="Z4495" s="126"/>
      <c r="AA4495" s="133" t="s">
        <v>85</v>
      </c>
      <c r="AE4495" t="str">
        <f>IF(P4495&gt;U4495,"XXXX","")</f>
        <v/>
      </c>
    </row>
    <row r="4496" spans="1:31" x14ac:dyDescent="0.2">
      <c r="A4496" s="140"/>
      <c r="B4496" s="127"/>
      <c r="C4496" s="127"/>
      <c r="D4496" s="144"/>
      <c r="E4496" s="127"/>
      <c r="F4496" s="127"/>
      <c r="G4496" s="127"/>
      <c r="H4496" s="127"/>
      <c r="I4496" s="127"/>
      <c r="J4496" s="137"/>
      <c r="K4496" s="103" t="s">
        <v>13</v>
      </c>
      <c r="L4496" s="104" t="s">
        <v>60</v>
      </c>
      <c r="M4496" s="112" t="s">
        <v>67</v>
      </c>
      <c r="N4496" s="105">
        <v>480</v>
      </c>
      <c r="O4496" s="105">
        <v>3</v>
      </c>
      <c r="P4496" s="105">
        <v>5</v>
      </c>
      <c r="Q4496" s="105">
        <v>90</v>
      </c>
      <c r="R4496" s="106">
        <v>50</v>
      </c>
      <c r="S4496" s="127"/>
      <c r="T4496" s="127"/>
      <c r="U4496" s="127"/>
      <c r="V4496" s="127"/>
      <c r="W4496" s="127"/>
      <c r="X4496" s="127"/>
      <c r="Y4496" s="127"/>
      <c r="Z4496" s="127"/>
      <c r="AA4496" s="134"/>
    </row>
    <row r="4497" spans="1:31" ht="13.5" thickBot="1" x14ac:dyDescent="0.25">
      <c r="A4497" s="141"/>
      <c r="B4497" s="128"/>
      <c r="C4497" s="128"/>
      <c r="D4497" s="145"/>
      <c r="E4497" s="128"/>
      <c r="F4497" s="128"/>
      <c r="G4497" s="128"/>
      <c r="H4497" s="128"/>
      <c r="I4497" s="128"/>
      <c r="J4497" s="138"/>
      <c r="K4497" s="107" t="s">
        <v>14</v>
      </c>
      <c r="L4497" s="108" t="s">
        <v>60</v>
      </c>
      <c r="M4497" s="113" t="s">
        <v>68</v>
      </c>
      <c r="N4497" s="109">
        <v>480</v>
      </c>
      <c r="O4497" s="109">
        <v>3</v>
      </c>
      <c r="P4497" s="109">
        <v>5</v>
      </c>
      <c r="Q4497" s="109">
        <v>90</v>
      </c>
      <c r="R4497" s="110"/>
      <c r="S4497" s="128"/>
      <c r="T4497" s="128"/>
      <c r="U4497" s="128"/>
      <c r="V4497" s="128"/>
      <c r="W4497" s="128"/>
      <c r="X4497" s="128"/>
      <c r="Y4497" s="128"/>
      <c r="Z4497" s="128"/>
      <c r="AA4497" s="135"/>
    </row>
    <row r="4498" spans="1:31" x14ac:dyDescent="0.2">
      <c r="A4498" s="139" t="s">
        <v>1717</v>
      </c>
      <c r="B4498" s="126" t="s">
        <v>76</v>
      </c>
      <c r="C4498" s="142">
        <v>43666</v>
      </c>
      <c r="D4498" s="143" t="s">
        <v>78</v>
      </c>
      <c r="E4498" s="126"/>
      <c r="F4498" s="126"/>
      <c r="G4498" s="126"/>
      <c r="H4498" s="126"/>
      <c r="I4498" s="126"/>
      <c r="J4498" s="136" t="s">
        <v>79</v>
      </c>
      <c r="K4498" s="100" t="s">
        <v>23</v>
      </c>
      <c r="L4498" s="93" t="s">
        <v>60</v>
      </c>
      <c r="M4498" s="111" t="s">
        <v>190</v>
      </c>
      <c r="N4498" s="101">
        <v>480</v>
      </c>
      <c r="O4498" s="101">
        <v>3</v>
      </c>
      <c r="P4498" s="101">
        <v>35</v>
      </c>
      <c r="Q4498" s="101">
        <v>90</v>
      </c>
      <c r="R4498" s="102"/>
      <c r="S4498" s="126" t="s">
        <v>72</v>
      </c>
      <c r="T4498" s="126">
        <v>3</v>
      </c>
      <c r="U4498" s="126">
        <v>35</v>
      </c>
      <c r="V4498" s="126">
        <v>40</v>
      </c>
      <c r="W4498" s="126">
        <v>30</v>
      </c>
      <c r="X4498" s="126">
        <v>5288.35</v>
      </c>
      <c r="Y4498" s="126" t="s">
        <v>75</v>
      </c>
      <c r="Z4498" s="126"/>
      <c r="AA4498" s="133" t="s">
        <v>85</v>
      </c>
      <c r="AE4498" t="str">
        <f>IF(P4498&gt;U4498,"XXXX","")</f>
        <v/>
      </c>
    </row>
    <row r="4499" spans="1:31" x14ac:dyDescent="0.2">
      <c r="A4499" s="140"/>
      <c r="B4499" s="127"/>
      <c r="C4499" s="127"/>
      <c r="D4499" s="144"/>
      <c r="E4499" s="127"/>
      <c r="F4499" s="127"/>
      <c r="G4499" s="127"/>
      <c r="H4499" s="127"/>
      <c r="I4499" s="127"/>
      <c r="J4499" s="137"/>
      <c r="K4499" s="103" t="s">
        <v>13</v>
      </c>
      <c r="L4499" s="104" t="s">
        <v>60</v>
      </c>
      <c r="M4499" s="112" t="s">
        <v>67</v>
      </c>
      <c r="N4499" s="105">
        <v>480</v>
      </c>
      <c r="O4499" s="105">
        <v>3</v>
      </c>
      <c r="P4499" s="105">
        <v>5</v>
      </c>
      <c r="Q4499" s="105">
        <v>90</v>
      </c>
      <c r="R4499" s="106">
        <v>50</v>
      </c>
      <c r="S4499" s="127"/>
      <c r="T4499" s="127"/>
      <c r="U4499" s="127"/>
      <c r="V4499" s="127"/>
      <c r="W4499" s="127"/>
      <c r="X4499" s="127"/>
      <c r="Y4499" s="127"/>
      <c r="Z4499" s="127"/>
      <c r="AA4499" s="134"/>
    </row>
    <row r="4500" spans="1:31" ht="13.5" thickBot="1" x14ac:dyDescent="0.25">
      <c r="A4500" s="141"/>
      <c r="B4500" s="128"/>
      <c r="C4500" s="128"/>
      <c r="D4500" s="145"/>
      <c r="E4500" s="128"/>
      <c r="F4500" s="128"/>
      <c r="G4500" s="128"/>
      <c r="H4500" s="128"/>
      <c r="I4500" s="128"/>
      <c r="J4500" s="138"/>
      <c r="K4500" s="107" t="s">
        <v>14</v>
      </c>
      <c r="L4500" s="108" t="s">
        <v>60</v>
      </c>
      <c r="M4500" s="113" t="s">
        <v>68</v>
      </c>
      <c r="N4500" s="109">
        <v>480</v>
      </c>
      <c r="O4500" s="109">
        <v>3</v>
      </c>
      <c r="P4500" s="109">
        <v>5</v>
      </c>
      <c r="Q4500" s="109">
        <v>90</v>
      </c>
      <c r="R4500" s="110"/>
      <c r="S4500" s="128"/>
      <c r="T4500" s="128"/>
      <c r="U4500" s="128"/>
      <c r="V4500" s="128"/>
      <c r="W4500" s="128"/>
      <c r="X4500" s="128"/>
      <c r="Y4500" s="128"/>
      <c r="Z4500" s="128"/>
      <c r="AA4500" s="135"/>
    </row>
    <row r="4501" spans="1:31" x14ac:dyDescent="0.2">
      <c r="A4501" s="139" t="s">
        <v>1718</v>
      </c>
      <c r="B4501" s="126" t="s">
        <v>76</v>
      </c>
      <c r="C4501" s="142">
        <v>43666</v>
      </c>
      <c r="D4501" s="143" t="s">
        <v>78</v>
      </c>
      <c r="E4501" s="126"/>
      <c r="F4501" s="126"/>
      <c r="G4501" s="126"/>
      <c r="H4501" s="126"/>
      <c r="I4501" s="126"/>
      <c r="J4501" s="136" t="s">
        <v>79</v>
      </c>
      <c r="K4501" s="100" t="s">
        <v>23</v>
      </c>
      <c r="L4501" s="93" t="s">
        <v>60</v>
      </c>
      <c r="M4501" s="111" t="s">
        <v>190</v>
      </c>
      <c r="N4501" s="101">
        <v>480</v>
      </c>
      <c r="O4501" s="101">
        <v>3</v>
      </c>
      <c r="P4501" s="101">
        <v>35</v>
      </c>
      <c r="Q4501" s="101">
        <v>100</v>
      </c>
      <c r="R4501" s="102"/>
      <c r="S4501" s="126" t="s">
        <v>72</v>
      </c>
      <c r="T4501" s="126">
        <v>3</v>
      </c>
      <c r="U4501" s="126">
        <v>35</v>
      </c>
      <c r="V4501" s="126">
        <v>40</v>
      </c>
      <c r="W4501" s="126">
        <v>30</v>
      </c>
      <c r="X4501" s="126">
        <v>5288.35</v>
      </c>
      <c r="Y4501" s="126" t="s">
        <v>75</v>
      </c>
      <c r="Z4501" s="126"/>
      <c r="AA4501" s="133" t="s">
        <v>85</v>
      </c>
      <c r="AE4501" t="str">
        <f>IF(P4501&gt;U4501,"XXXX","")</f>
        <v/>
      </c>
    </row>
    <row r="4502" spans="1:31" x14ac:dyDescent="0.2">
      <c r="A4502" s="140"/>
      <c r="B4502" s="127"/>
      <c r="C4502" s="127"/>
      <c r="D4502" s="144"/>
      <c r="E4502" s="127"/>
      <c r="F4502" s="127"/>
      <c r="G4502" s="127"/>
      <c r="H4502" s="127"/>
      <c r="I4502" s="127"/>
      <c r="J4502" s="137"/>
      <c r="K4502" s="103" t="s">
        <v>13</v>
      </c>
      <c r="L4502" s="104" t="s">
        <v>60</v>
      </c>
      <c r="M4502" s="112" t="s">
        <v>67</v>
      </c>
      <c r="N4502" s="105">
        <v>480</v>
      </c>
      <c r="O4502" s="105">
        <v>3</v>
      </c>
      <c r="P4502" s="105">
        <v>5</v>
      </c>
      <c r="Q4502" s="105">
        <v>90</v>
      </c>
      <c r="R4502" s="106">
        <v>50</v>
      </c>
      <c r="S4502" s="127"/>
      <c r="T4502" s="127"/>
      <c r="U4502" s="127"/>
      <c r="V4502" s="127"/>
      <c r="W4502" s="127"/>
      <c r="X4502" s="127"/>
      <c r="Y4502" s="127"/>
      <c r="Z4502" s="127"/>
      <c r="AA4502" s="134"/>
    </row>
    <row r="4503" spans="1:31" ht="13.5" thickBot="1" x14ac:dyDescent="0.25">
      <c r="A4503" s="141"/>
      <c r="B4503" s="128"/>
      <c r="C4503" s="128"/>
      <c r="D4503" s="145"/>
      <c r="E4503" s="128"/>
      <c r="F4503" s="128"/>
      <c r="G4503" s="128"/>
      <c r="H4503" s="128"/>
      <c r="I4503" s="128"/>
      <c r="J4503" s="138"/>
      <c r="K4503" s="107" t="s">
        <v>14</v>
      </c>
      <c r="L4503" s="108" t="s">
        <v>60</v>
      </c>
      <c r="M4503" s="113" t="s">
        <v>68</v>
      </c>
      <c r="N4503" s="109">
        <v>480</v>
      </c>
      <c r="O4503" s="109">
        <v>3</v>
      </c>
      <c r="P4503" s="109">
        <v>5</v>
      </c>
      <c r="Q4503" s="109">
        <v>90</v>
      </c>
      <c r="R4503" s="110"/>
      <c r="S4503" s="128"/>
      <c r="T4503" s="128"/>
      <c r="U4503" s="128"/>
      <c r="V4503" s="128"/>
      <c r="W4503" s="128"/>
      <c r="X4503" s="128"/>
      <c r="Y4503" s="128"/>
      <c r="Z4503" s="128"/>
      <c r="AA4503" s="135"/>
    </row>
    <row r="4504" spans="1:31" x14ac:dyDescent="0.2">
      <c r="A4504" s="139" t="s">
        <v>1719</v>
      </c>
      <c r="B4504" s="126" t="s">
        <v>76</v>
      </c>
      <c r="C4504" s="142">
        <v>43666</v>
      </c>
      <c r="D4504" s="143" t="s">
        <v>78</v>
      </c>
      <c r="E4504" s="126"/>
      <c r="F4504" s="126"/>
      <c r="G4504" s="126"/>
      <c r="H4504" s="126"/>
      <c r="I4504" s="126"/>
      <c r="J4504" s="136" t="s">
        <v>79</v>
      </c>
      <c r="K4504" s="100" t="s">
        <v>23</v>
      </c>
      <c r="L4504" s="93" t="s">
        <v>60</v>
      </c>
      <c r="M4504" s="111" t="s">
        <v>190</v>
      </c>
      <c r="N4504" s="101">
        <v>480</v>
      </c>
      <c r="O4504" s="101">
        <v>3</v>
      </c>
      <c r="P4504" s="101">
        <v>35</v>
      </c>
      <c r="Q4504" s="101">
        <v>110</v>
      </c>
      <c r="R4504" s="102"/>
      <c r="S4504" s="126" t="s">
        <v>72</v>
      </c>
      <c r="T4504" s="126">
        <v>3</v>
      </c>
      <c r="U4504" s="126">
        <v>35</v>
      </c>
      <c r="V4504" s="126">
        <v>40</v>
      </c>
      <c r="W4504" s="126">
        <v>30</v>
      </c>
      <c r="X4504" s="126">
        <v>5288.35</v>
      </c>
      <c r="Y4504" s="126" t="s">
        <v>75</v>
      </c>
      <c r="Z4504" s="126"/>
      <c r="AA4504" s="133" t="s">
        <v>85</v>
      </c>
      <c r="AE4504" t="str">
        <f>IF(P4504&gt;U4504,"XXXX","")</f>
        <v/>
      </c>
    </row>
    <row r="4505" spans="1:31" x14ac:dyDescent="0.2">
      <c r="A4505" s="140"/>
      <c r="B4505" s="127"/>
      <c r="C4505" s="127"/>
      <c r="D4505" s="144"/>
      <c r="E4505" s="127"/>
      <c r="F4505" s="127"/>
      <c r="G4505" s="127"/>
      <c r="H4505" s="127"/>
      <c r="I4505" s="127"/>
      <c r="J4505" s="137"/>
      <c r="K4505" s="103" t="s">
        <v>13</v>
      </c>
      <c r="L4505" s="104" t="s">
        <v>60</v>
      </c>
      <c r="M4505" s="112" t="s">
        <v>67</v>
      </c>
      <c r="N4505" s="105">
        <v>480</v>
      </c>
      <c r="O4505" s="105">
        <v>3</v>
      </c>
      <c r="P4505" s="105">
        <v>5</v>
      </c>
      <c r="Q4505" s="105">
        <v>90</v>
      </c>
      <c r="R4505" s="106">
        <v>50</v>
      </c>
      <c r="S4505" s="127"/>
      <c r="T4505" s="127"/>
      <c r="U4505" s="127"/>
      <c r="V4505" s="127"/>
      <c r="W4505" s="127"/>
      <c r="X4505" s="127"/>
      <c r="Y4505" s="127"/>
      <c r="Z4505" s="127"/>
      <c r="AA4505" s="134"/>
    </row>
    <row r="4506" spans="1:31" ht="13.5" thickBot="1" x14ac:dyDescent="0.25">
      <c r="A4506" s="141"/>
      <c r="B4506" s="128"/>
      <c r="C4506" s="128"/>
      <c r="D4506" s="145"/>
      <c r="E4506" s="128"/>
      <c r="F4506" s="128"/>
      <c r="G4506" s="128"/>
      <c r="H4506" s="128"/>
      <c r="I4506" s="128"/>
      <c r="J4506" s="138"/>
      <c r="K4506" s="107" t="s">
        <v>14</v>
      </c>
      <c r="L4506" s="108" t="s">
        <v>60</v>
      </c>
      <c r="M4506" s="113" t="s">
        <v>68</v>
      </c>
      <c r="N4506" s="109">
        <v>480</v>
      </c>
      <c r="O4506" s="109">
        <v>3</v>
      </c>
      <c r="P4506" s="109">
        <v>5</v>
      </c>
      <c r="Q4506" s="109">
        <v>90</v>
      </c>
      <c r="R4506" s="110"/>
      <c r="S4506" s="128"/>
      <c r="T4506" s="128"/>
      <c r="U4506" s="128"/>
      <c r="V4506" s="128"/>
      <c r="W4506" s="128"/>
      <c r="X4506" s="128"/>
      <c r="Y4506" s="128"/>
      <c r="Z4506" s="128"/>
      <c r="AA4506" s="135"/>
    </row>
    <row r="4507" spans="1:31" x14ac:dyDescent="0.2">
      <c r="A4507" s="139" t="s">
        <v>1720</v>
      </c>
      <c r="B4507" s="126" t="s">
        <v>76</v>
      </c>
      <c r="C4507" s="142">
        <v>43666</v>
      </c>
      <c r="D4507" s="143" t="s">
        <v>78</v>
      </c>
      <c r="E4507" s="126"/>
      <c r="F4507" s="126"/>
      <c r="G4507" s="126"/>
      <c r="H4507" s="126"/>
      <c r="I4507" s="126"/>
      <c r="J4507" s="136" t="s">
        <v>79</v>
      </c>
      <c r="K4507" s="100" t="s">
        <v>23</v>
      </c>
      <c r="L4507" s="93" t="s">
        <v>60</v>
      </c>
      <c r="M4507" s="111" t="s">
        <v>190</v>
      </c>
      <c r="N4507" s="101">
        <v>480</v>
      </c>
      <c r="O4507" s="101">
        <v>3</v>
      </c>
      <c r="P4507" s="101">
        <v>35</v>
      </c>
      <c r="Q4507" s="101">
        <v>125</v>
      </c>
      <c r="R4507" s="102"/>
      <c r="S4507" s="126" t="s">
        <v>72</v>
      </c>
      <c r="T4507" s="126">
        <v>3</v>
      </c>
      <c r="U4507" s="126">
        <v>35</v>
      </c>
      <c r="V4507" s="126">
        <v>40</v>
      </c>
      <c r="W4507" s="126">
        <v>30</v>
      </c>
      <c r="X4507" s="126">
        <v>5288.35</v>
      </c>
      <c r="Y4507" s="126" t="s">
        <v>75</v>
      </c>
      <c r="Z4507" s="126"/>
      <c r="AA4507" s="133" t="s">
        <v>85</v>
      </c>
      <c r="AE4507" t="str">
        <f>IF(P4507&gt;U4507,"XXXX","")</f>
        <v/>
      </c>
    </row>
    <row r="4508" spans="1:31" x14ac:dyDescent="0.2">
      <c r="A4508" s="140"/>
      <c r="B4508" s="127"/>
      <c r="C4508" s="127"/>
      <c r="D4508" s="144"/>
      <c r="E4508" s="127"/>
      <c r="F4508" s="127"/>
      <c r="G4508" s="127"/>
      <c r="H4508" s="127"/>
      <c r="I4508" s="127"/>
      <c r="J4508" s="137"/>
      <c r="K4508" s="103" t="s">
        <v>13</v>
      </c>
      <c r="L4508" s="104" t="s">
        <v>60</v>
      </c>
      <c r="M4508" s="112" t="s">
        <v>67</v>
      </c>
      <c r="N4508" s="105">
        <v>480</v>
      </c>
      <c r="O4508" s="105">
        <v>3</v>
      </c>
      <c r="P4508" s="105">
        <v>5</v>
      </c>
      <c r="Q4508" s="105">
        <v>90</v>
      </c>
      <c r="R4508" s="106">
        <v>50</v>
      </c>
      <c r="S4508" s="127"/>
      <c r="T4508" s="127"/>
      <c r="U4508" s="127"/>
      <c r="V4508" s="127"/>
      <c r="W4508" s="127"/>
      <c r="X4508" s="127"/>
      <c r="Y4508" s="127"/>
      <c r="Z4508" s="127"/>
      <c r="AA4508" s="134"/>
    </row>
    <row r="4509" spans="1:31" ht="13.5" thickBot="1" x14ac:dyDescent="0.25">
      <c r="A4509" s="141"/>
      <c r="B4509" s="128"/>
      <c r="C4509" s="128"/>
      <c r="D4509" s="145"/>
      <c r="E4509" s="128"/>
      <c r="F4509" s="128"/>
      <c r="G4509" s="128"/>
      <c r="H4509" s="128"/>
      <c r="I4509" s="128"/>
      <c r="J4509" s="138"/>
      <c r="K4509" s="107" t="s">
        <v>14</v>
      </c>
      <c r="L4509" s="108" t="s">
        <v>60</v>
      </c>
      <c r="M4509" s="113" t="s">
        <v>68</v>
      </c>
      <c r="N4509" s="109">
        <v>480</v>
      </c>
      <c r="O4509" s="109">
        <v>3</v>
      </c>
      <c r="P4509" s="109">
        <v>5</v>
      </c>
      <c r="Q4509" s="109">
        <v>90</v>
      </c>
      <c r="R4509" s="110"/>
      <c r="S4509" s="128"/>
      <c r="T4509" s="128"/>
      <c r="U4509" s="128"/>
      <c r="V4509" s="128"/>
      <c r="W4509" s="128"/>
      <c r="X4509" s="128"/>
      <c r="Y4509" s="128"/>
      <c r="Z4509" s="128"/>
      <c r="AA4509" s="135"/>
    </row>
    <row r="4510" spans="1:31" x14ac:dyDescent="0.2">
      <c r="A4510" s="139" t="s">
        <v>1721</v>
      </c>
      <c r="B4510" s="126" t="s">
        <v>76</v>
      </c>
      <c r="C4510" s="142">
        <v>43666</v>
      </c>
      <c r="D4510" s="143" t="s">
        <v>78</v>
      </c>
      <c r="E4510" s="126"/>
      <c r="F4510" s="126"/>
      <c r="G4510" s="126"/>
      <c r="H4510" s="126"/>
      <c r="I4510" s="126"/>
      <c r="J4510" s="136" t="s">
        <v>79</v>
      </c>
      <c r="K4510" s="100" t="s">
        <v>23</v>
      </c>
      <c r="L4510" s="93" t="s">
        <v>60</v>
      </c>
      <c r="M4510" s="111" t="s">
        <v>190</v>
      </c>
      <c r="N4510" s="101">
        <v>480</v>
      </c>
      <c r="O4510" s="101">
        <v>3</v>
      </c>
      <c r="P4510" s="101">
        <v>35</v>
      </c>
      <c r="Q4510" s="101">
        <v>70</v>
      </c>
      <c r="R4510" s="102"/>
      <c r="S4510" s="126" t="s">
        <v>72</v>
      </c>
      <c r="T4510" s="126">
        <v>3</v>
      </c>
      <c r="U4510" s="126">
        <v>35</v>
      </c>
      <c r="V4510" s="126">
        <v>52</v>
      </c>
      <c r="W4510" s="126">
        <v>40</v>
      </c>
      <c r="X4510" s="126">
        <v>5288.35</v>
      </c>
      <c r="Y4510" s="126" t="s">
        <v>75</v>
      </c>
      <c r="Z4510" s="126"/>
      <c r="AA4510" s="133" t="s">
        <v>85</v>
      </c>
      <c r="AE4510" t="str">
        <f>IF(P4510&gt;U4510,"XXXX","")</f>
        <v/>
      </c>
    </row>
    <row r="4511" spans="1:31" x14ac:dyDescent="0.2">
      <c r="A4511" s="140"/>
      <c r="B4511" s="127"/>
      <c r="C4511" s="127"/>
      <c r="D4511" s="144"/>
      <c r="E4511" s="127"/>
      <c r="F4511" s="127"/>
      <c r="G4511" s="127"/>
      <c r="H4511" s="127"/>
      <c r="I4511" s="127"/>
      <c r="J4511" s="137"/>
      <c r="K4511" s="103" t="s">
        <v>13</v>
      </c>
      <c r="L4511" s="104" t="s">
        <v>60</v>
      </c>
      <c r="M4511" s="112" t="s">
        <v>67</v>
      </c>
      <c r="N4511" s="105">
        <v>480</v>
      </c>
      <c r="O4511" s="105">
        <v>3</v>
      </c>
      <c r="P4511" s="105">
        <v>5</v>
      </c>
      <c r="Q4511" s="105">
        <v>90</v>
      </c>
      <c r="R4511" s="106">
        <v>50</v>
      </c>
      <c r="S4511" s="127"/>
      <c r="T4511" s="127"/>
      <c r="U4511" s="127"/>
      <c r="V4511" s="127"/>
      <c r="W4511" s="127"/>
      <c r="X4511" s="127"/>
      <c r="Y4511" s="127"/>
      <c r="Z4511" s="127"/>
      <c r="AA4511" s="134"/>
    </row>
    <row r="4512" spans="1:31" ht="13.5" thickBot="1" x14ac:dyDescent="0.25">
      <c r="A4512" s="141"/>
      <c r="B4512" s="128"/>
      <c r="C4512" s="128"/>
      <c r="D4512" s="145"/>
      <c r="E4512" s="128"/>
      <c r="F4512" s="128"/>
      <c r="G4512" s="128"/>
      <c r="H4512" s="128"/>
      <c r="I4512" s="128"/>
      <c r="J4512" s="138"/>
      <c r="K4512" s="107" t="s">
        <v>14</v>
      </c>
      <c r="L4512" s="108" t="s">
        <v>60</v>
      </c>
      <c r="M4512" s="113" t="s">
        <v>68</v>
      </c>
      <c r="N4512" s="109">
        <v>480</v>
      </c>
      <c r="O4512" s="109">
        <v>3</v>
      </c>
      <c r="P4512" s="109">
        <v>5</v>
      </c>
      <c r="Q4512" s="109">
        <v>90</v>
      </c>
      <c r="R4512" s="110"/>
      <c r="S4512" s="128"/>
      <c r="T4512" s="128"/>
      <c r="U4512" s="128"/>
      <c r="V4512" s="128"/>
      <c r="W4512" s="128"/>
      <c r="X4512" s="128"/>
      <c r="Y4512" s="128"/>
      <c r="Z4512" s="128"/>
      <c r="AA4512" s="135"/>
    </row>
    <row r="4513" spans="1:31" x14ac:dyDescent="0.2">
      <c r="A4513" s="139" t="s">
        <v>1722</v>
      </c>
      <c r="B4513" s="126" t="s">
        <v>76</v>
      </c>
      <c r="C4513" s="142">
        <v>43666</v>
      </c>
      <c r="D4513" s="143" t="s">
        <v>78</v>
      </c>
      <c r="E4513" s="126"/>
      <c r="F4513" s="126"/>
      <c r="G4513" s="126"/>
      <c r="H4513" s="126"/>
      <c r="I4513" s="126"/>
      <c r="J4513" s="136" t="s">
        <v>79</v>
      </c>
      <c r="K4513" s="100" t="s">
        <v>23</v>
      </c>
      <c r="L4513" s="93" t="s">
        <v>60</v>
      </c>
      <c r="M4513" s="111" t="s">
        <v>190</v>
      </c>
      <c r="N4513" s="101">
        <v>480</v>
      </c>
      <c r="O4513" s="101">
        <v>3</v>
      </c>
      <c r="P4513" s="101">
        <v>35</v>
      </c>
      <c r="Q4513" s="101">
        <v>80</v>
      </c>
      <c r="R4513" s="102"/>
      <c r="S4513" s="126" t="s">
        <v>72</v>
      </c>
      <c r="T4513" s="126">
        <v>3</v>
      </c>
      <c r="U4513" s="126">
        <v>35</v>
      </c>
      <c r="V4513" s="126">
        <v>52</v>
      </c>
      <c r="W4513" s="126">
        <v>40</v>
      </c>
      <c r="X4513" s="126">
        <v>5288.35</v>
      </c>
      <c r="Y4513" s="126" t="s">
        <v>75</v>
      </c>
      <c r="Z4513" s="126"/>
      <c r="AA4513" s="133" t="s">
        <v>85</v>
      </c>
      <c r="AE4513" t="str">
        <f>IF(P4513&gt;U4513,"XXXX","")</f>
        <v/>
      </c>
    </row>
    <row r="4514" spans="1:31" x14ac:dyDescent="0.2">
      <c r="A4514" s="140"/>
      <c r="B4514" s="127"/>
      <c r="C4514" s="127"/>
      <c r="D4514" s="144"/>
      <c r="E4514" s="127"/>
      <c r="F4514" s="127"/>
      <c r="G4514" s="127"/>
      <c r="H4514" s="127"/>
      <c r="I4514" s="127"/>
      <c r="J4514" s="137"/>
      <c r="K4514" s="103" t="s">
        <v>13</v>
      </c>
      <c r="L4514" s="104" t="s">
        <v>60</v>
      </c>
      <c r="M4514" s="112" t="s">
        <v>67</v>
      </c>
      <c r="N4514" s="105">
        <v>480</v>
      </c>
      <c r="O4514" s="105">
        <v>3</v>
      </c>
      <c r="P4514" s="105">
        <v>5</v>
      </c>
      <c r="Q4514" s="105">
        <v>90</v>
      </c>
      <c r="R4514" s="106">
        <v>50</v>
      </c>
      <c r="S4514" s="127"/>
      <c r="T4514" s="127"/>
      <c r="U4514" s="127"/>
      <c r="V4514" s="127"/>
      <c r="W4514" s="127"/>
      <c r="X4514" s="127"/>
      <c r="Y4514" s="127"/>
      <c r="Z4514" s="127"/>
      <c r="AA4514" s="134"/>
    </row>
    <row r="4515" spans="1:31" ht="13.5" thickBot="1" x14ac:dyDescent="0.25">
      <c r="A4515" s="141"/>
      <c r="B4515" s="128"/>
      <c r="C4515" s="128"/>
      <c r="D4515" s="145"/>
      <c r="E4515" s="128"/>
      <c r="F4515" s="128"/>
      <c r="G4515" s="128"/>
      <c r="H4515" s="128"/>
      <c r="I4515" s="128"/>
      <c r="J4515" s="138"/>
      <c r="K4515" s="107" t="s">
        <v>14</v>
      </c>
      <c r="L4515" s="108" t="s">
        <v>60</v>
      </c>
      <c r="M4515" s="113" t="s">
        <v>68</v>
      </c>
      <c r="N4515" s="109">
        <v>480</v>
      </c>
      <c r="O4515" s="109">
        <v>3</v>
      </c>
      <c r="P4515" s="109">
        <v>5</v>
      </c>
      <c r="Q4515" s="109">
        <v>90</v>
      </c>
      <c r="R4515" s="110"/>
      <c r="S4515" s="128"/>
      <c r="T4515" s="128"/>
      <c r="U4515" s="128"/>
      <c r="V4515" s="128"/>
      <c r="W4515" s="128"/>
      <c r="X4515" s="128"/>
      <c r="Y4515" s="128"/>
      <c r="Z4515" s="128"/>
      <c r="AA4515" s="135"/>
    </row>
    <row r="4516" spans="1:31" x14ac:dyDescent="0.2">
      <c r="A4516" s="139" t="s">
        <v>1723</v>
      </c>
      <c r="B4516" s="126" t="s">
        <v>76</v>
      </c>
      <c r="C4516" s="142">
        <v>43666</v>
      </c>
      <c r="D4516" s="143" t="s">
        <v>78</v>
      </c>
      <c r="E4516" s="126"/>
      <c r="F4516" s="126"/>
      <c r="G4516" s="126"/>
      <c r="H4516" s="126"/>
      <c r="I4516" s="126"/>
      <c r="J4516" s="136" t="s">
        <v>79</v>
      </c>
      <c r="K4516" s="100" t="s">
        <v>23</v>
      </c>
      <c r="L4516" s="93" t="s">
        <v>60</v>
      </c>
      <c r="M4516" s="111" t="s">
        <v>190</v>
      </c>
      <c r="N4516" s="101">
        <v>480</v>
      </c>
      <c r="O4516" s="101">
        <v>3</v>
      </c>
      <c r="P4516" s="101">
        <v>35</v>
      </c>
      <c r="Q4516" s="101">
        <v>90</v>
      </c>
      <c r="R4516" s="102"/>
      <c r="S4516" s="126" t="s">
        <v>72</v>
      </c>
      <c r="T4516" s="126">
        <v>3</v>
      </c>
      <c r="U4516" s="126">
        <v>35</v>
      </c>
      <c r="V4516" s="126">
        <v>52</v>
      </c>
      <c r="W4516" s="126">
        <v>40</v>
      </c>
      <c r="X4516" s="126">
        <v>5288.35</v>
      </c>
      <c r="Y4516" s="126" t="s">
        <v>75</v>
      </c>
      <c r="Z4516" s="126"/>
      <c r="AA4516" s="133" t="s">
        <v>85</v>
      </c>
      <c r="AE4516" t="str">
        <f>IF(P4516&gt;U4516,"XXXX","")</f>
        <v/>
      </c>
    </row>
    <row r="4517" spans="1:31" x14ac:dyDescent="0.2">
      <c r="A4517" s="140"/>
      <c r="B4517" s="127"/>
      <c r="C4517" s="127"/>
      <c r="D4517" s="144"/>
      <c r="E4517" s="127"/>
      <c r="F4517" s="127"/>
      <c r="G4517" s="127"/>
      <c r="H4517" s="127"/>
      <c r="I4517" s="127"/>
      <c r="J4517" s="137"/>
      <c r="K4517" s="103" t="s">
        <v>13</v>
      </c>
      <c r="L4517" s="104" t="s">
        <v>60</v>
      </c>
      <c r="M4517" s="112" t="s">
        <v>67</v>
      </c>
      <c r="N4517" s="105">
        <v>480</v>
      </c>
      <c r="O4517" s="105">
        <v>3</v>
      </c>
      <c r="P4517" s="105">
        <v>5</v>
      </c>
      <c r="Q4517" s="105">
        <v>90</v>
      </c>
      <c r="R4517" s="106">
        <v>50</v>
      </c>
      <c r="S4517" s="127"/>
      <c r="T4517" s="127"/>
      <c r="U4517" s="127"/>
      <c r="V4517" s="127"/>
      <c r="W4517" s="127"/>
      <c r="X4517" s="127"/>
      <c r="Y4517" s="127"/>
      <c r="Z4517" s="127"/>
      <c r="AA4517" s="134"/>
    </row>
    <row r="4518" spans="1:31" ht="13.5" thickBot="1" x14ac:dyDescent="0.25">
      <c r="A4518" s="141"/>
      <c r="B4518" s="128"/>
      <c r="C4518" s="128"/>
      <c r="D4518" s="145"/>
      <c r="E4518" s="128"/>
      <c r="F4518" s="128"/>
      <c r="G4518" s="128"/>
      <c r="H4518" s="128"/>
      <c r="I4518" s="128"/>
      <c r="J4518" s="138"/>
      <c r="K4518" s="107" t="s">
        <v>14</v>
      </c>
      <c r="L4518" s="108" t="s">
        <v>60</v>
      </c>
      <c r="M4518" s="113" t="s">
        <v>68</v>
      </c>
      <c r="N4518" s="109">
        <v>480</v>
      </c>
      <c r="O4518" s="109">
        <v>3</v>
      </c>
      <c r="P4518" s="109">
        <v>5</v>
      </c>
      <c r="Q4518" s="109">
        <v>90</v>
      </c>
      <c r="R4518" s="110"/>
      <c r="S4518" s="128"/>
      <c r="T4518" s="128"/>
      <c r="U4518" s="128"/>
      <c r="V4518" s="128"/>
      <c r="W4518" s="128"/>
      <c r="X4518" s="128"/>
      <c r="Y4518" s="128"/>
      <c r="Z4518" s="128"/>
      <c r="AA4518" s="135"/>
    </row>
    <row r="4519" spans="1:31" x14ac:dyDescent="0.2">
      <c r="A4519" s="139" t="s">
        <v>1724</v>
      </c>
      <c r="B4519" s="126" t="s">
        <v>76</v>
      </c>
      <c r="C4519" s="142">
        <v>43666</v>
      </c>
      <c r="D4519" s="143" t="s">
        <v>78</v>
      </c>
      <c r="E4519" s="126"/>
      <c r="F4519" s="126"/>
      <c r="G4519" s="126"/>
      <c r="H4519" s="126"/>
      <c r="I4519" s="126"/>
      <c r="J4519" s="136" t="s">
        <v>79</v>
      </c>
      <c r="K4519" s="100" t="s">
        <v>23</v>
      </c>
      <c r="L4519" s="93" t="s">
        <v>60</v>
      </c>
      <c r="M4519" s="111" t="s">
        <v>190</v>
      </c>
      <c r="N4519" s="101">
        <v>480</v>
      </c>
      <c r="O4519" s="101">
        <v>3</v>
      </c>
      <c r="P4519" s="101">
        <v>35</v>
      </c>
      <c r="Q4519" s="101">
        <v>100</v>
      </c>
      <c r="R4519" s="102"/>
      <c r="S4519" s="126" t="s">
        <v>72</v>
      </c>
      <c r="T4519" s="126">
        <v>3</v>
      </c>
      <c r="U4519" s="126">
        <v>35</v>
      </c>
      <c r="V4519" s="126">
        <v>52</v>
      </c>
      <c r="W4519" s="126">
        <v>40</v>
      </c>
      <c r="X4519" s="126">
        <v>5288.35</v>
      </c>
      <c r="Y4519" s="126" t="s">
        <v>75</v>
      </c>
      <c r="Z4519" s="126"/>
      <c r="AA4519" s="133" t="s">
        <v>85</v>
      </c>
      <c r="AE4519" t="str">
        <f>IF(P4519&gt;U4519,"XXXX","")</f>
        <v/>
      </c>
    </row>
    <row r="4520" spans="1:31" x14ac:dyDescent="0.2">
      <c r="A4520" s="140"/>
      <c r="B4520" s="127"/>
      <c r="C4520" s="127"/>
      <c r="D4520" s="144"/>
      <c r="E4520" s="127"/>
      <c r="F4520" s="127"/>
      <c r="G4520" s="127"/>
      <c r="H4520" s="127"/>
      <c r="I4520" s="127"/>
      <c r="J4520" s="137"/>
      <c r="K4520" s="103" t="s">
        <v>13</v>
      </c>
      <c r="L4520" s="104" t="s">
        <v>60</v>
      </c>
      <c r="M4520" s="112" t="s">
        <v>67</v>
      </c>
      <c r="N4520" s="105">
        <v>480</v>
      </c>
      <c r="O4520" s="105">
        <v>3</v>
      </c>
      <c r="P4520" s="105">
        <v>5</v>
      </c>
      <c r="Q4520" s="105">
        <v>90</v>
      </c>
      <c r="R4520" s="106">
        <v>50</v>
      </c>
      <c r="S4520" s="127"/>
      <c r="T4520" s="127"/>
      <c r="U4520" s="127"/>
      <c r="V4520" s="127"/>
      <c r="W4520" s="127"/>
      <c r="X4520" s="127"/>
      <c r="Y4520" s="127"/>
      <c r="Z4520" s="127"/>
      <c r="AA4520" s="134"/>
    </row>
    <row r="4521" spans="1:31" ht="13.5" thickBot="1" x14ac:dyDescent="0.25">
      <c r="A4521" s="141"/>
      <c r="B4521" s="128"/>
      <c r="C4521" s="128"/>
      <c r="D4521" s="145"/>
      <c r="E4521" s="128"/>
      <c r="F4521" s="128"/>
      <c r="G4521" s="128"/>
      <c r="H4521" s="128"/>
      <c r="I4521" s="128"/>
      <c r="J4521" s="138"/>
      <c r="K4521" s="107" t="s">
        <v>14</v>
      </c>
      <c r="L4521" s="108" t="s">
        <v>60</v>
      </c>
      <c r="M4521" s="113" t="s">
        <v>68</v>
      </c>
      <c r="N4521" s="109">
        <v>480</v>
      </c>
      <c r="O4521" s="109">
        <v>3</v>
      </c>
      <c r="P4521" s="109">
        <v>5</v>
      </c>
      <c r="Q4521" s="109">
        <v>90</v>
      </c>
      <c r="R4521" s="110"/>
      <c r="S4521" s="128"/>
      <c r="T4521" s="128"/>
      <c r="U4521" s="128"/>
      <c r="V4521" s="128"/>
      <c r="W4521" s="128"/>
      <c r="X4521" s="128"/>
      <c r="Y4521" s="128"/>
      <c r="Z4521" s="128"/>
      <c r="AA4521" s="135"/>
    </row>
    <row r="4522" spans="1:31" x14ac:dyDescent="0.2">
      <c r="A4522" s="139" t="s">
        <v>1725</v>
      </c>
      <c r="B4522" s="126" t="s">
        <v>76</v>
      </c>
      <c r="C4522" s="142">
        <v>43666</v>
      </c>
      <c r="D4522" s="143" t="s">
        <v>78</v>
      </c>
      <c r="E4522" s="126"/>
      <c r="F4522" s="126"/>
      <c r="G4522" s="126"/>
      <c r="H4522" s="126"/>
      <c r="I4522" s="126"/>
      <c r="J4522" s="136" t="s">
        <v>79</v>
      </c>
      <c r="K4522" s="100" t="s">
        <v>23</v>
      </c>
      <c r="L4522" s="93" t="s">
        <v>60</v>
      </c>
      <c r="M4522" s="111" t="s">
        <v>190</v>
      </c>
      <c r="N4522" s="101">
        <v>480</v>
      </c>
      <c r="O4522" s="101">
        <v>3</v>
      </c>
      <c r="P4522" s="101">
        <v>35</v>
      </c>
      <c r="Q4522" s="101">
        <v>110</v>
      </c>
      <c r="R4522" s="102"/>
      <c r="S4522" s="126" t="s">
        <v>72</v>
      </c>
      <c r="T4522" s="126">
        <v>3</v>
      </c>
      <c r="U4522" s="126">
        <v>35</v>
      </c>
      <c r="V4522" s="126">
        <v>52</v>
      </c>
      <c r="W4522" s="126">
        <v>40</v>
      </c>
      <c r="X4522" s="126">
        <v>5288.35</v>
      </c>
      <c r="Y4522" s="126" t="s">
        <v>75</v>
      </c>
      <c r="Z4522" s="126"/>
      <c r="AA4522" s="133" t="s">
        <v>85</v>
      </c>
      <c r="AE4522" t="str">
        <f>IF(P4522&gt;U4522,"XXXX","")</f>
        <v/>
      </c>
    </row>
    <row r="4523" spans="1:31" x14ac:dyDescent="0.2">
      <c r="A4523" s="140"/>
      <c r="B4523" s="127"/>
      <c r="C4523" s="127"/>
      <c r="D4523" s="144"/>
      <c r="E4523" s="127"/>
      <c r="F4523" s="127"/>
      <c r="G4523" s="127"/>
      <c r="H4523" s="127"/>
      <c r="I4523" s="127"/>
      <c r="J4523" s="137"/>
      <c r="K4523" s="103" t="s">
        <v>13</v>
      </c>
      <c r="L4523" s="104" t="s">
        <v>60</v>
      </c>
      <c r="M4523" s="112" t="s">
        <v>67</v>
      </c>
      <c r="N4523" s="105">
        <v>480</v>
      </c>
      <c r="O4523" s="105">
        <v>3</v>
      </c>
      <c r="P4523" s="105">
        <v>5</v>
      </c>
      <c r="Q4523" s="105">
        <v>90</v>
      </c>
      <c r="R4523" s="106">
        <v>50</v>
      </c>
      <c r="S4523" s="127"/>
      <c r="T4523" s="127"/>
      <c r="U4523" s="127"/>
      <c r="V4523" s="127"/>
      <c r="W4523" s="127"/>
      <c r="X4523" s="127"/>
      <c r="Y4523" s="127"/>
      <c r="Z4523" s="127"/>
      <c r="AA4523" s="134"/>
    </row>
    <row r="4524" spans="1:31" ht="13.5" thickBot="1" x14ac:dyDescent="0.25">
      <c r="A4524" s="141"/>
      <c r="B4524" s="128"/>
      <c r="C4524" s="128"/>
      <c r="D4524" s="145"/>
      <c r="E4524" s="128"/>
      <c r="F4524" s="128"/>
      <c r="G4524" s="128"/>
      <c r="H4524" s="128"/>
      <c r="I4524" s="128"/>
      <c r="J4524" s="138"/>
      <c r="K4524" s="107" t="s">
        <v>14</v>
      </c>
      <c r="L4524" s="108" t="s">
        <v>60</v>
      </c>
      <c r="M4524" s="113" t="s">
        <v>68</v>
      </c>
      <c r="N4524" s="109">
        <v>480</v>
      </c>
      <c r="O4524" s="109">
        <v>3</v>
      </c>
      <c r="P4524" s="109">
        <v>5</v>
      </c>
      <c r="Q4524" s="109">
        <v>90</v>
      </c>
      <c r="R4524" s="110"/>
      <c r="S4524" s="128"/>
      <c r="T4524" s="128"/>
      <c r="U4524" s="128"/>
      <c r="V4524" s="128"/>
      <c r="W4524" s="128"/>
      <c r="X4524" s="128"/>
      <c r="Y4524" s="128"/>
      <c r="Z4524" s="128"/>
      <c r="AA4524" s="135"/>
    </row>
    <row r="4525" spans="1:31" x14ac:dyDescent="0.2">
      <c r="A4525" s="139" t="s">
        <v>1726</v>
      </c>
      <c r="B4525" s="126" t="s">
        <v>76</v>
      </c>
      <c r="C4525" s="142">
        <v>43666</v>
      </c>
      <c r="D4525" s="143" t="s">
        <v>78</v>
      </c>
      <c r="E4525" s="126"/>
      <c r="F4525" s="126"/>
      <c r="G4525" s="126"/>
      <c r="H4525" s="126"/>
      <c r="I4525" s="126"/>
      <c r="J4525" s="136" t="s">
        <v>79</v>
      </c>
      <c r="K4525" s="100" t="s">
        <v>23</v>
      </c>
      <c r="L4525" s="93" t="s">
        <v>60</v>
      </c>
      <c r="M4525" s="111" t="s">
        <v>190</v>
      </c>
      <c r="N4525" s="101">
        <v>480</v>
      </c>
      <c r="O4525" s="101">
        <v>3</v>
      </c>
      <c r="P4525" s="101">
        <v>35</v>
      </c>
      <c r="Q4525" s="101">
        <v>125</v>
      </c>
      <c r="R4525" s="102"/>
      <c r="S4525" s="126" t="s">
        <v>72</v>
      </c>
      <c r="T4525" s="126">
        <v>3</v>
      </c>
      <c r="U4525" s="126">
        <v>35</v>
      </c>
      <c r="V4525" s="126">
        <v>52</v>
      </c>
      <c r="W4525" s="126">
        <v>40</v>
      </c>
      <c r="X4525" s="126">
        <v>5288.35</v>
      </c>
      <c r="Y4525" s="126" t="s">
        <v>75</v>
      </c>
      <c r="Z4525" s="126"/>
      <c r="AA4525" s="133" t="s">
        <v>85</v>
      </c>
      <c r="AE4525" t="str">
        <f>IF(P4525&gt;U4525,"XXXX","")</f>
        <v/>
      </c>
    </row>
    <row r="4526" spans="1:31" x14ac:dyDescent="0.2">
      <c r="A4526" s="140"/>
      <c r="B4526" s="127"/>
      <c r="C4526" s="127"/>
      <c r="D4526" s="144"/>
      <c r="E4526" s="127"/>
      <c r="F4526" s="127"/>
      <c r="G4526" s="127"/>
      <c r="H4526" s="127"/>
      <c r="I4526" s="127"/>
      <c r="J4526" s="137"/>
      <c r="K4526" s="103" t="s">
        <v>13</v>
      </c>
      <c r="L4526" s="104" t="s">
        <v>60</v>
      </c>
      <c r="M4526" s="112" t="s">
        <v>67</v>
      </c>
      <c r="N4526" s="105">
        <v>480</v>
      </c>
      <c r="O4526" s="105">
        <v>3</v>
      </c>
      <c r="P4526" s="105">
        <v>5</v>
      </c>
      <c r="Q4526" s="105">
        <v>90</v>
      </c>
      <c r="R4526" s="106">
        <v>50</v>
      </c>
      <c r="S4526" s="127"/>
      <c r="T4526" s="127"/>
      <c r="U4526" s="127"/>
      <c r="V4526" s="127"/>
      <c r="W4526" s="127"/>
      <c r="X4526" s="127"/>
      <c r="Y4526" s="127"/>
      <c r="Z4526" s="127"/>
      <c r="AA4526" s="134"/>
    </row>
    <row r="4527" spans="1:31" ht="13.5" thickBot="1" x14ac:dyDescent="0.25">
      <c r="A4527" s="141"/>
      <c r="B4527" s="128"/>
      <c r="C4527" s="128"/>
      <c r="D4527" s="145"/>
      <c r="E4527" s="128"/>
      <c r="F4527" s="128"/>
      <c r="G4527" s="128"/>
      <c r="H4527" s="128"/>
      <c r="I4527" s="128"/>
      <c r="J4527" s="138"/>
      <c r="K4527" s="107" t="s">
        <v>14</v>
      </c>
      <c r="L4527" s="108" t="s">
        <v>60</v>
      </c>
      <c r="M4527" s="113" t="s">
        <v>68</v>
      </c>
      <c r="N4527" s="109">
        <v>480</v>
      </c>
      <c r="O4527" s="109">
        <v>3</v>
      </c>
      <c r="P4527" s="109">
        <v>5</v>
      </c>
      <c r="Q4527" s="109">
        <v>90</v>
      </c>
      <c r="R4527" s="110"/>
      <c r="S4527" s="128"/>
      <c r="T4527" s="128"/>
      <c r="U4527" s="128"/>
      <c r="V4527" s="128"/>
      <c r="W4527" s="128"/>
      <c r="X4527" s="128"/>
      <c r="Y4527" s="128"/>
      <c r="Z4527" s="128"/>
      <c r="AA4527" s="135"/>
    </row>
    <row r="4528" spans="1:31" x14ac:dyDescent="0.2">
      <c r="A4528" s="139" t="s">
        <v>1727</v>
      </c>
      <c r="B4528" s="126" t="s">
        <v>76</v>
      </c>
      <c r="C4528" s="142">
        <v>43666</v>
      </c>
      <c r="D4528" s="143" t="s">
        <v>78</v>
      </c>
      <c r="E4528" s="126"/>
      <c r="F4528" s="126"/>
      <c r="G4528" s="126"/>
      <c r="H4528" s="126"/>
      <c r="I4528" s="126"/>
      <c r="J4528" s="136" t="s">
        <v>79</v>
      </c>
      <c r="K4528" s="100" t="s">
        <v>23</v>
      </c>
      <c r="L4528" s="93" t="s">
        <v>60</v>
      </c>
      <c r="M4528" s="111" t="s">
        <v>190</v>
      </c>
      <c r="N4528" s="101">
        <v>480</v>
      </c>
      <c r="O4528" s="101">
        <v>3</v>
      </c>
      <c r="P4528" s="101">
        <v>35</v>
      </c>
      <c r="Q4528" s="101">
        <v>90</v>
      </c>
      <c r="R4528" s="102"/>
      <c r="S4528" s="126" t="s">
        <v>72</v>
      </c>
      <c r="T4528" s="126">
        <v>3</v>
      </c>
      <c r="U4528" s="126">
        <v>35</v>
      </c>
      <c r="V4528" s="126">
        <v>65</v>
      </c>
      <c r="W4528" s="126">
        <v>50</v>
      </c>
      <c r="X4528" s="126">
        <v>5288.35</v>
      </c>
      <c r="Y4528" s="126" t="s">
        <v>75</v>
      </c>
      <c r="Z4528" s="126"/>
      <c r="AA4528" s="133" t="s">
        <v>85</v>
      </c>
      <c r="AE4528" t="str">
        <f>IF(P4528&gt;U4528,"XXXX","")</f>
        <v/>
      </c>
    </row>
    <row r="4529" spans="1:31" x14ac:dyDescent="0.2">
      <c r="A4529" s="140"/>
      <c r="B4529" s="127"/>
      <c r="C4529" s="127"/>
      <c r="D4529" s="144"/>
      <c r="E4529" s="127"/>
      <c r="F4529" s="127"/>
      <c r="G4529" s="127"/>
      <c r="H4529" s="127"/>
      <c r="I4529" s="127"/>
      <c r="J4529" s="137"/>
      <c r="K4529" s="103" t="s">
        <v>13</v>
      </c>
      <c r="L4529" s="104" t="s">
        <v>60</v>
      </c>
      <c r="M4529" s="112" t="s">
        <v>67</v>
      </c>
      <c r="N4529" s="105">
        <v>480</v>
      </c>
      <c r="O4529" s="105">
        <v>3</v>
      </c>
      <c r="P4529" s="105">
        <v>5</v>
      </c>
      <c r="Q4529" s="105">
        <v>90</v>
      </c>
      <c r="R4529" s="106">
        <v>50</v>
      </c>
      <c r="S4529" s="127"/>
      <c r="T4529" s="127"/>
      <c r="U4529" s="127"/>
      <c r="V4529" s="127"/>
      <c r="W4529" s="127"/>
      <c r="X4529" s="127"/>
      <c r="Y4529" s="127"/>
      <c r="Z4529" s="127"/>
      <c r="AA4529" s="134"/>
    </row>
    <row r="4530" spans="1:31" ht="13.5" thickBot="1" x14ac:dyDescent="0.25">
      <c r="A4530" s="141"/>
      <c r="B4530" s="128"/>
      <c r="C4530" s="128"/>
      <c r="D4530" s="145"/>
      <c r="E4530" s="128"/>
      <c r="F4530" s="128"/>
      <c r="G4530" s="128"/>
      <c r="H4530" s="128"/>
      <c r="I4530" s="128"/>
      <c r="J4530" s="138"/>
      <c r="K4530" s="107" t="s">
        <v>14</v>
      </c>
      <c r="L4530" s="108" t="s">
        <v>60</v>
      </c>
      <c r="M4530" s="113" t="s">
        <v>68</v>
      </c>
      <c r="N4530" s="109">
        <v>480</v>
      </c>
      <c r="O4530" s="109">
        <v>3</v>
      </c>
      <c r="P4530" s="109">
        <v>5</v>
      </c>
      <c r="Q4530" s="109">
        <v>90</v>
      </c>
      <c r="R4530" s="110"/>
      <c r="S4530" s="128"/>
      <c r="T4530" s="128"/>
      <c r="U4530" s="128"/>
      <c r="V4530" s="128"/>
      <c r="W4530" s="128"/>
      <c r="X4530" s="128"/>
      <c r="Y4530" s="128"/>
      <c r="Z4530" s="128"/>
      <c r="AA4530" s="135"/>
    </row>
    <row r="4531" spans="1:31" x14ac:dyDescent="0.2">
      <c r="A4531" s="139" t="s">
        <v>1728</v>
      </c>
      <c r="B4531" s="126" t="s">
        <v>76</v>
      </c>
      <c r="C4531" s="142">
        <v>43666</v>
      </c>
      <c r="D4531" s="143" t="s">
        <v>78</v>
      </c>
      <c r="E4531" s="126"/>
      <c r="F4531" s="126"/>
      <c r="G4531" s="126"/>
      <c r="H4531" s="126"/>
      <c r="I4531" s="126"/>
      <c r="J4531" s="136" t="s">
        <v>79</v>
      </c>
      <c r="K4531" s="100" t="s">
        <v>23</v>
      </c>
      <c r="L4531" s="93" t="s">
        <v>60</v>
      </c>
      <c r="M4531" s="111" t="s">
        <v>190</v>
      </c>
      <c r="N4531" s="101">
        <v>480</v>
      </c>
      <c r="O4531" s="101">
        <v>3</v>
      </c>
      <c r="P4531" s="101">
        <v>35</v>
      </c>
      <c r="Q4531" s="101">
        <v>100</v>
      </c>
      <c r="R4531" s="102"/>
      <c r="S4531" s="126" t="s">
        <v>72</v>
      </c>
      <c r="T4531" s="126">
        <v>3</v>
      </c>
      <c r="U4531" s="126">
        <v>35</v>
      </c>
      <c r="V4531" s="126">
        <v>65</v>
      </c>
      <c r="W4531" s="126">
        <v>50</v>
      </c>
      <c r="X4531" s="126">
        <v>5288.35</v>
      </c>
      <c r="Y4531" s="126" t="s">
        <v>75</v>
      </c>
      <c r="Z4531" s="126"/>
      <c r="AA4531" s="133" t="s">
        <v>85</v>
      </c>
      <c r="AE4531" t="str">
        <f>IF(P4531&gt;U4531,"XXXX","")</f>
        <v/>
      </c>
    </row>
    <row r="4532" spans="1:31" x14ac:dyDescent="0.2">
      <c r="A4532" s="140"/>
      <c r="B4532" s="127"/>
      <c r="C4532" s="127"/>
      <c r="D4532" s="144"/>
      <c r="E4532" s="127"/>
      <c r="F4532" s="127"/>
      <c r="G4532" s="127"/>
      <c r="H4532" s="127"/>
      <c r="I4532" s="127"/>
      <c r="J4532" s="137"/>
      <c r="K4532" s="103" t="s">
        <v>13</v>
      </c>
      <c r="L4532" s="104" t="s">
        <v>60</v>
      </c>
      <c r="M4532" s="112" t="s">
        <v>67</v>
      </c>
      <c r="N4532" s="105">
        <v>480</v>
      </c>
      <c r="O4532" s="105">
        <v>3</v>
      </c>
      <c r="P4532" s="105">
        <v>5</v>
      </c>
      <c r="Q4532" s="105">
        <v>90</v>
      </c>
      <c r="R4532" s="106">
        <v>50</v>
      </c>
      <c r="S4532" s="127"/>
      <c r="T4532" s="127"/>
      <c r="U4532" s="127"/>
      <c r="V4532" s="127"/>
      <c r="W4532" s="127"/>
      <c r="X4532" s="127"/>
      <c r="Y4532" s="127"/>
      <c r="Z4532" s="127"/>
      <c r="AA4532" s="134"/>
    </row>
    <row r="4533" spans="1:31" ht="13.5" thickBot="1" x14ac:dyDescent="0.25">
      <c r="A4533" s="141"/>
      <c r="B4533" s="128"/>
      <c r="C4533" s="128"/>
      <c r="D4533" s="145"/>
      <c r="E4533" s="128"/>
      <c r="F4533" s="128"/>
      <c r="G4533" s="128"/>
      <c r="H4533" s="128"/>
      <c r="I4533" s="128"/>
      <c r="J4533" s="138"/>
      <c r="K4533" s="107" t="s">
        <v>14</v>
      </c>
      <c r="L4533" s="108" t="s">
        <v>60</v>
      </c>
      <c r="M4533" s="113" t="s">
        <v>68</v>
      </c>
      <c r="N4533" s="109">
        <v>480</v>
      </c>
      <c r="O4533" s="109">
        <v>3</v>
      </c>
      <c r="P4533" s="109">
        <v>5</v>
      </c>
      <c r="Q4533" s="109">
        <v>90</v>
      </c>
      <c r="R4533" s="110"/>
      <c r="S4533" s="128"/>
      <c r="T4533" s="128"/>
      <c r="U4533" s="128"/>
      <c r="V4533" s="128"/>
      <c r="W4533" s="128"/>
      <c r="X4533" s="128"/>
      <c r="Y4533" s="128"/>
      <c r="Z4533" s="128"/>
      <c r="AA4533" s="135"/>
    </row>
    <row r="4534" spans="1:31" x14ac:dyDescent="0.2">
      <c r="A4534" s="139" t="s">
        <v>1729</v>
      </c>
      <c r="B4534" s="126" t="s">
        <v>76</v>
      </c>
      <c r="C4534" s="142">
        <v>43666</v>
      </c>
      <c r="D4534" s="143" t="s">
        <v>78</v>
      </c>
      <c r="E4534" s="126"/>
      <c r="F4534" s="126"/>
      <c r="G4534" s="126"/>
      <c r="H4534" s="126"/>
      <c r="I4534" s="126"/>
      <c r="J4534" s="136" t="s">
        <v>79</v>
      </c>
      <c r="K4534" s="100" t="s">
        <v>23</v>
      </c>
      <c r="L4534" s="93" t="s">
        <v>60</v>
      </c>
      <c r="M4534" s="111" t="s">
        <v>190</v>
      </c>
      <c r="N4534" s="101">
        <v>480</v>
      </c>
      <c r="O4534" s="101">
        <v>3</v>
      </c>
      <c r="P4534" s="101">
        <v>35</v>
      </c>
      <c r="Q4534" s="101">
        <v>110</v>
      </c>
      <c r="R4534" s="102"/>
      <c r="S4534" s="126" t="s">
        <v>72</v>
      </c>
      <c r="T4534" s="126">
        <v>3</v>
      </c>
      <c r="U4534" s="126">
        <v>35</v>
      </c>
      <c r="V4534" s="126">
        <v>65</v>
      </c>
      <c r="W4534" s="126">
        <v>50</v>
      </c>
      <c r="X4534" s="126">
        <v>5288.35</v>
      </c>
      <c r="Y4534" s="126" t="s">
        <v>75</v>
      </c>
      <c r="Z4534" s="126"/>
      <c r="AA4534" s="133" t="s">
        <v>85</v>
      </c>
      <c r="AE4534" t="str">
        <f>IF(P4534&gt;U4534,"XXXX","")</f>
        <v/>
      </c>
    </row>
    <row r="4535" spans="1:31" x14ac:dyDescent="0.2">
      <c r="A4535" s="140"/>
      <c r="B4535" s="127"/>
      <c r="C4535" s="127"/>
      <c r="D4535" s="144"/>
      <c r="E4535" s="127"/>
      <c r="F4535" s="127"/>
      <c r="G4535" s="127"/>
      <c r="H4535" s="127"/>
      <c r="I4535" s="127"/>
      <c r="J4535" s="137"/>
      <c r="K4535" s="103" t="s">
        <v>13</v>
      </c>
      <c r="L4535" s="104" t="s">
        <v>60</v>
      </c>
      <c r="M4535" s="112" t="s">
        <v>67</v>
      </c>
      <c r="N4535" s="105">
        <v>480</v>
      </c>
      <c r="O4535" s="105">
        <v>3</v>
      </c>
      <c r="P4535" s="105">
        <v>5</v>
      </c>
      <c r="Q4535" s="105">
        <v>90</v>
      </c>
      <c r="R4535" s="106">
        <v>50</v>
      </c>
      <c r="S4535" s="127"/>
      <c r="T4535" s="127"/>
      <c r="U4535" s="127"/>
      <c r="V4535" s="127"/>
      <c r="W4535" s="127"/>
      <c r="X4535" s="127"/>
      <c r="Y4535" s="127"/>
      <c r="Z4535" s="127"/>
      <c r="AA4535" s="134"/>
    </row>
    <row r="4536" spans="1:31" ht="13.5" thickBot="1" x14ac:dyDescent="0.25">
      <c r="A4536" s="141"/>
      <c r="B4536" s="128"/>
      <c r="C4536" s="128"/>
      <c r="D4536" s="145"/>
      <c r="E4536" s="128"/>
      <c r="F4536" s="128"/>
      <c r="G4536" s="128"/>
      <c r="H4536" s="128"/>
      <c r="I4536" s="128"/>
      <c r="J4536" s="138"/>
      <c r="K4536" s="107" t="s">
        <v>14</v>
      </c>
      <c r="L4536" s="108" t="s">
        <v>60</v>
      </c>
      <c r="M4536" s="113" t="s">
        <v>68</v>
      </c>
      <c r="N4536" s="109">
        <v>480</v>
      </c>
      <c r="O4536" s="109">
        <v>3</v>
      </c>
      <c r="P4536" s="109">
        <v>5</v>
      </c>
      <c r="Q4536" s="109">
        <v>90</v>
      </c>
      <c r="R4536" s="110"/>
      <c r="S4536" s="128"/>
      <c r="T4536" s="128"/>
      <c r="U4536" s="128"/>
      <c r="V4536" s="128"/>
      <c r="W4536" s="128"/>
      <c r="X4536" s="128"/>
      <c r="Y4536" s="128"/>
      <c r="Z4536" s="128"/>
      <c r="AA4536" s="135"/>
    </row>
    <row r="4537" spans="1:31" x14ac:dyDescent="0.2">
      <c r="A4537" s="139" t="s">
        <v>1730</v>
      </c>
      <c r="B4537" s="126" t="s">
        <v>76</v>
      </c>
      <c r="C4537" s="142">
        <v>43666</v>
      </c>
      <c r="D4537" s="143" t="s">
        <v>78</v>
      </c>
      <c r="E4537" s="126"/>
      <c r="F4537" s="126"/>
      <c r="G4537" s="126"/>
      <c r="H4537" s="126"/>
      <c r="I4537" s="126"/>
      <c r="J4537" s="136" t="s">
        <v>79</v>
      </c>
      <c r="K4537" s="100" t="s">
        <v>23</v>
      </c>
      <c r="L4537" s="93" t="s">
        <v>60</v>
      </c>
      <c r="M4537" s="111" t="s">
        <v>190</v>
      </c>
      <c r="N4537" s="101">
        <v>480</v>
      </c>
      <c r="O4537" s="101">
        <v>3</v>
      </c>
      <c r="P4537" s="101">
        <v>35</v>
      </c>
      <c r="Q4537" s="101">
        <v>125</v>
      </c>
      <c r="R4537" s="102"/>
      <c r="S4537" s="126" t="s">
        <v>72</v>
      </c>
      <c r="T4537" s="126">
        <v>3</v>
      </c>
      <c r="U4537" s="126">
        <v>35</v>
      </c>
      <c r="V4537" s="126">
        <v>65</v>
      </c>
      <c r="W4537" s="126">
        <v>50</v>
      </c>
      <c r="X4537" s="126">
        <v>5288.35</v>
      </c>
      <c r="Y4537" s="126" t="s">
        <v>75</v>
      </c>
      <c r="Z4537" s="126"/>
      <c r="AA4537" s="133" t="s">
        <v>85</v>
      </c>
      <c r="AE4537" t="str">
        <f>IF(P4537&gt;U4537,"XXXX","")</f>
        <v/>
      </c>
    </row>
    <row r="4538" spans="1:31" x14ac:dyDescent="0.2">
      <c r="A4538" s="140"/>
      <c r="B4538" s="127"/>
      <c r="C4538" s="127"/>
      <c r="D4538" s="144"/>
      <c r="E4538" s="127"/>
      <c r="F4538" s="127"/>
      <c r="G4538" s="127"/>
      <c r="H4538" s="127"/>
      <c r="I4538" s="127"/>
      <c r="J4538" s="137"/>
      <c r="K4538" s="103" t="s">
        <v>13</v>
      </c>
      <c r="L4538" s="104" t="s">
        <v>60</v>
      </c>
      <c r="M4538" s="112" t="s">
        <v>67</v>
      </c>
      <c r="N4538" s="105">
        <v>480</v>
      </c>
      <c r="O4538" s="105">
        <v>3</v>
      </c>
      <c r="P4538" s="105">
        <v>5</v>
      </c>
      <c r="Q4538" s="105">
        <v>90</v>
      </c>
      <c r="R4538" s="106">
        <v>50</v>
      </c>
      <c r="S4538" s="127"/>
      <c r="T4538" s="127"/>
      <c r="U4538" s="127"/>
      <c r="V4538" s="127"/>
      <c r="W4538" s="127"/>
      <c r="X4538" s="127"/>
      <c r="Y4538" s="127"/>
      <c r="Z4538" s="127"/>
      <c r="AA4538" s="134"/>
    </row>
    <row r="4539" spans="1:31" ht="13.5" thickBot="1" x14ac:dyDescent="0.25">
      <c r="A4539" s="141"/>
      <c r="B4539" s="128"/>
      <c r="C4539" s="128"/>
      <c r="D4539" s="145"/>
      <c r="E4539" s="128"/>
      <c r="F4539" s="128"/>
      <c r="G4539" s="128"/>
      <c r="H4539" s="128"/>
      <c r="I4539" s="128"/>
      <c r="J4539" s="138"/>
      <c r="K4539" s="107" t="s">
        <v>14</v>
      </c>
      <c r="L4539" s="108" t="s">
        <v>60</v>
      </c>
      <c r="M4539" s="113" t="s">
        <v>68</v>
      </c>
      <c r="N4539" s="109">
        <v>480</v>
      </c>
      <c r="O4539" s="109">
        <v>3</v>
      </c>
      <c r="P4539" s="109">
        <v>5</v>
      </c>
      <c r="Q4539" s="109">
        <v>90</v>
      </c>
      <c r="R4539" s="110"/>
      <c r="S4539" s="128"/>
      <c r="T4539" s="128"/>
      <c r="U4539" s="128"/>
      <c r="V4539" s="128"/>
      <c r="W4539" s="128"/>
      <c r="X4539" s="128"/>
      <c r="Y4539" s="128"/>
      <c r="Z4539" s="128"/>
      <c r="AA4539" s="135"/>
    </row>
    <row r="4540" spans="1:31" x14ac:dyDescent="0.2">
      <c r="A4540" s="139" t="s">
        <v>1731</v>
      </c>
      <c r="B4540" s="126" t="s">
        <v>76</v>
      </c>
      <c r="C4540" s="142">
        <v>43666</v>
      </c>
      <c r="D4540" s="143" t="s">
        <v>78</v>
      </c>
      <c r="E4540" s="126"/>
      <c r="F4540" s="126"/>
      <c r="G4540" s="126"/>
      <c r="H4540" s="126"/>
      <c r="I4540" s="126"/>
      <c r="J4540" s="136" t="s">
        <v>79</v>
      </c>
      <c r="K4540" s="100" t="s">
        <v>23</v>
      </c>
      <c r="L4540" s="93" t="s">
        <v>60</v>
      </c>
      <c r="M4540" s="111" t="s">
        <v>190</v>
      </c>
      <c r="N4540" s="101">
        <v>600</v>
      </c>
      <c r="O4540" s="101">
        <v>3</v>
      </c>
      <c r="P4540" s="101">
        <v>22</v>
      </c>
      <c r="Q4540" s="101">
        <v>50</v>
      </c>
      <c r="R4540" s="102"/>
      <c r="S4540" s="126" t="s">
        <v>73</v>
      </c>
      <c r="T4540" s="126">
        <v>3</v>
      </c>
      <c r="U4540" s="126">
        <v>22</v>
      </c>
      <c r="V4540" s="126">
        <v>32</v>
      </c>
      <c r="W4540" s="126">
        <v>30</v>
      </c>
      <c r="X4540" s="126">
        <v>5288.35</v>
      </c>
      <c r="Y4540" s="126" t="s">
        <v>75</v>
      </c>
      <c r="Z4540" s="126"/>
      <c r="AA4540" s="133" t="s">
        <v>85</v>
      </c>
      <c r="AE4540" t="str">
        <f>IF(P4540&gt;U4540,"XXXX","")</f>
        <v/>
      </c>
    </row>
    <row r="4541" spans="1:31" x14ac:dyDescent="0.2">
      <c r="A4541" s="140"/>
      <c r="B4541" s="127"/>
      <c r="C4541" s="127"/>
      <c r="D4541" s="144"/>
      <c r="E4541" s="127"/>
      <c r="F4541" s="127"/>
      <c r="G4541" s="127"/>
      <c r="H4541" s="127"/>
      <c r="I4541" s="127"/>
      <c r="J4541" s="137"/>
      <c r="K4541" s="103" t="s">
        <v>13</v>
      </c>
      <c r="L4541" s="104" t="s">
        <v>60</v>
      </c>
      <c r="M4541" s="112" t="s">
        <v>67</v>
      </c>
      <c r="N4541" s="105">
        <v>600</v>
      </c>
      <c r="O4541" s="105">
        <v>3</v>
      </c>
      <c r="P4541" s="105">
        <v>5</v>
      </c>
      <c r="Q4541" s="105">
        <v>90</v>
      </c>
      <c r="R4541" s="106">
        <v>50</v>
      </c>
      <c r="S4541" s="127"/>
      <c r="T4541" s="127"/>
      <c r="U4541" s="127"/>
      <c r="V4541" s="127"/>
      <c r="W4541" s="127"/>
      <c r="X4541" s="127"/>
      <c r="Y4541" s="127"/>
      <c r="Z4541" s="127"/>
      <c r="AA4541" s="134"/>
    </row>
    <row r="4542" spans="1:31" ht="13.5" thickBot="1" x14ac:dyDescent="0.25">
      <c r="A4542" s="141"/>
      <c r="B4542" s="128"/>
      <c r="C4542" s="128"/>
      <c r="D4542" s="145"/>
      <c r="E4542" s="128"/>
      <c r="F4542" s="128"/>
      <c r="G4542" s="128"/>
      <c r="H4542" s="128"/>
      <c r="I4542" s="128"/>
      <c r="J4542" s="138"/>
      <c r="K4542" s="107" t="s">
        <v>14</v>
      </c>
      <c r="L4542" s="108" t="s">
        <v>60</v>
      </c>
      <c r="M4542" s="113" t="s">
        <v>68</v>
      </c>
      <c r="N4542" s="109">
        <v>600</v>
      </c>
      <c r="O4542" s="109">
        <v>3</v>
      </c>
      <c r="P4542" s="109">
        <v>5</v>
      </c>
      <c r="Q4542" s="109">
        <v>90</v>
      </c>
      <c r="R4542" s="110"/>
      <c r="S4542" s="128"/>
      <c r="T4542" s="128"/>
      <c r="U4542" s="128"/>
      <c r="V4542" s="128"/>
      <c r="W4542" s="128"/>
      <c r="X4542" s="128"/>
      <c r="Y4542" s="128"/>
      <c r="Z4542" s="128"/>
      <c r="AA4542" s="135"/>
    </row>
    <row r="4543" spans="1:31" x14ac:dyDescent="0.2">
      <c r="A4543" s="139" t="s">
        <v>1732</v>
      </c>
      <c r="B4543" s="126" t="s">
        <v>76</v>
      </c>
      <c r="C4543" s="142">
        <v>43666</v>
      </c>
      <c r="D4543" s="143" t="s">
        <v>78</v>
      </c>
      <c r="E4543" s="126"/>
      <c r="F4543" s="126"/>
      <c r="G4543" s="126"/>
      <c r="H4543" s="126"/>
      <c r="I4543" s="126"/>
      <c r="J4543" s="136" t="s">
        <v>79</v>
      </c>
      <c r="K4543" s="100" t="s">
        <v>23</v>
      </c>
      <c r="L4543" s="93" t="s">
        <v>60</v>
      </c>
      <c r="M4543" s="111" t="s">
        <v>190</v>
      </c>
      <c r="N4543" s="101">
        <v>600</v>
      </c>
      <c r="O4543" s="101">
        <v>3</v>
      </c>
      <c r="P4543" s="101">
        <v>22</v>
      </c>
      <c r="Q4543" s="101">
        <v>60</v>
      </c>
      <c r="R4543" s="102"/>
      <c r="S4543" s="126" t="s">
        <v>73</v>
      </c>
      <c r="T4543" s="126">
        <v>3</v>
      </c>
      <c r="U4543" s="126">
        <v>22</v>
      </c>
      <c r="V4543" s="126">
        <v>32</v>
      </c>
      <c r="W4543" s="126">
        <v>30</v>
      </c>
      <c r="X4543" s="126">
        <v>5288.35</v>
      </c>
      <c r="Y4543" s="126" t="s">
        <v>75</v>
      </c>
      <c r="Z4543" s="126"/>
      <c r="AA4543" s="133" t="s">
        <v>85</v>
      </c>
      <c r="AE4543" t="str">
        <f>IF(P4543&gt;U4543,"XXXX","")</f>
        <v/>
      </c>
    </row>
    <row r="4544" spans="1:31" x14ac:dyDescent="0.2">
      <c r="A4544" s="140"/>
      <c r="B4544" s="127"/>
      <c r="C4544" s="127"/>
      <c r="D4544" s="144"/>
      <c r="E4544" s="127"/>
      <c r="F4544" s="127"/>
      <c r="G4544" s="127"/>
      <c r="H4544" s="127"/>
      <c r="I4544" s="127"/>
      <c r="J4544" s="137"/>
      <c r="K4544" s="103" t="s">
        <v>13</v>
      </c>
      <c r="L4544" s="104" t="s">
        <v>60</v>
      </c>
      <c r="M4544" s="112" t="s">
        <v>67</v>
      </c>
      <c r="N4544" s="105">
        <v>600</v>
      </c>
      <c r="O4544" s="105">
        <v>3</v>
      </c>
      <c r="P4544" s="105">
        <v>5</v>
      </c>
      <c r="Q4544" s="105">
        <v>90</v>
      </c>
      <c r="R4544" s="106">
        <v>50</v>
      </c>
      <c r="S4544" s="127"/>
      <c r="T4544" s="127"/>
      <c r="U4544" s="127"/>
      <c r="V4544" s="127"/>
      <c r="W4544" s="127"/>
      <c r="X4544" s="127"/>
      <c r="Y4544" s="127"/>
      <c r="Z4544" s="127"/>
      <c r="AA4544" s="134"/>
    </row>
    <row r="4545" spans="1:31" ht="13.5" thickBot="1" x14ac:dyDescent="0.25">
      <c r="A4545" s="141"/>
      <c r="B4545" s="128"/>
      <c r="C4545" s="128"/>
      <c r="D4545" s="145"/>
      <c r="E4545" s="128"/>
      <c r="F4545" s="128"/>
      <c r="G4545" s="128"/>
      <c r="H4545" s="128"/>
      <c r="I4545" s="128"/>
      <c r="J4545" s="138"/>
      <c r="K4545" s="107" t="s">
        <v>14</v>
      </c>
      <c r="L4545" s="108" t="s">
        <v>60</v>
      </c>
      <c r="M4545" s="113" t="s">
        <v>68</v>
      </c>
      <c r="N4545" s="109">
        <v>600</v>
      </c>
      <c r="O4545" s="109">
        <v>3</v>
      </c>
      <c r="P4545" s="109">
        <v>5</v>
      </c>
      <c r="Q4545" s="109">
        <v>90</v>
      </c>
      <c r="R4545" s="110"/>
      <c r="S4545" s="128"/>
      <c r="T4545" s="128"/>
      <c r="U4545" s="128"/>
      <c r="V4545" s="128"/>
      <c r="W4545" s="128"/>
      <c r="X4545" s="128"/>
      <c r="Y4545" s="128"/>
      <c r="Z4545" s="128"/>
      <c r="AA4545" s="135"/>
    </row>
    <row r="4546" spans="1:31" x14ac:dyDescent="0.2">
      <c r="A4546" s="139" t="s">
        <v>1733</v>
      </c>
      <c r="B4546" s="126" t="s">
        <v>76</v>
      </c>
      <c r="C4546" s="142">
        <v>43666</v>
      </c>
      <c r="D4546" s="143" t="s">
        <v>78</v>
      </c>
      <c r="E4546" s="126"/>
      <c r="F4546" s="126"/>
      <c r="G4546" s="126"/>
      <c r="H4546" s="126"/>
      <c r="I4546" s="126"/>
      <c r="J4546" s="136" t="s">
        <v>79</v>
      </c>
      <c r="K4546" s="100" t="s">
        <v>23</v>
      </c>
      <c r="L4546" s="93" t="s">
        <v>60</v>
      </c>
      <c r="M4546" s="111" t="s">
        <v>190</v>
      </c>
      <c r="N4546" s="101">
        <v>600</v>
      </c>
      <c r="O4546" s="101">
        <v>3</v>
      </c>
      <c r="P4546" s="101">
        <v>22</v>
      </c>
      <c r="Q4546" s="101">
        <v>70</v>
      </c>
      <c r="R4546" s="102"/>
      <c r="S4546" s="126" t="s">
        <v>73</v>
      </c>
      <c r="T4546" s="126">
        <v>3</v>
      </c>
      <c r="U4546" s="126">
        <v>22</v>
      </c>
      <c r="V4546" s="126">
        <v>32</v>
      </c>
      <c r="W4546" s="126">
        <v>30</v>
      </c>
      <c r="X4546" s="126">
        <v>5288.35</v>
      </c>
      <c r="Y4546" s="126" t="s">
        <v>75</v>
      </c>
      <c r="Z4546" s="126"/>
      <c r="AA4546" s="133" t="s">
        <v>85</v>
      </c>
      <c r="AE4546" t="str">
        <f>IF(P4546&gt;U4546,"XXXX","")</f>
        <v/>
      </c>
    </row>
    <row r="4547" spans="1:31" x14ac:dyDescent="0.2">
      <c r="A4547" s="140"/>
      <c r="B4547" s="127"/>
      <c r="C4547" s="127"/>
      <c r="D4547" s="144"/>
      <c r="E4547" s="127"/>
      <c r="F4547" s="127"/>
      <c r="G4547" s="127"/>
      <c r="H4547" s="127"/>
      <c r="I4547" s="127"/>
      <c r="J4547" s="137"/>
      <c r="K4547" s="103" t="s">
        <v>13</v>
      </c>
      <c r="L4547" s="104" t="s">
        <v>60</v>
      </c>
      <c r="M4547" s="112" t="s">
        <v>67</v>
      </c>
      <c r="N4547" s="105">
        <v>600</v>
      </c>
      <c r="O4547" s="105">
        <v>3</v>
      </c>
      <c r="P4547" s="105">
        <v>5</v>
      </c>
      <c r="Q4547" s="105">
        <v>90</v>
      </c>
      <c r="R4547" s="106">
        <v>50</v>
      </c>
      <c r="S4547" s="127"/>
      <c r="T4547" s="127"/>
      <c r="U4547" s="127"/>
      <c r="V4547" s="127"/>
      <c r="W4547" s="127"/>
      <c r="X4547" s="127"/>
      <c r="Y4547" s="127"/>
      <c r="Z4547" s="127"/>
      <c r="AA4547" s="134"/>
    </row>
    <row r="4548" spans="1:31" ht="13.5" thickBot="1" x14ac:dyDescent="0.25">
      <c r="A4548" s="141"/>
      <c r="B4548" s="128"/>
      <c r="C4548" s="128"/>
      <c r="D4548" s="145"/>
      <c r="E4548" s="128"/>
      <c r="F4548" s="128"/>
      <c r="G4548" s="128"/>
      <c r="H4548" s="128"/>
      <c r="I4548" s="128"/>
      <c r="J4548" s="138"/>
      <c r="K4548" s="107" t="s">
        <v>14</v>
      </c>
      <c r="L4548" s="108" t="s">
        <v>60</v>
      </c>
      <c r="M4548" s="113" t="s">
        <v>68</v>
      </c>
      <c r="N4548" s="109">
        <v>600</v>
      </c>
      <c r="O4548" s="109">
        <v>3</v>
      </c>
      <c r="P4548" s="109">
        <v>5</v>
      </c>
      <c r="Q4548" s="109">
        <v>90</v>
      </c>
      <c r="R4548" s="110"/>
      <c r="S4548" s="128"/>
      <c r="T4548" s="128"/>
      <c r="U4548" s="128"/>
      <c r="V4548" s="128"/>
      <c r="W4548" s="128"/>
      <c r="X4548" s="128"/>
      <c r="Y4548" s="128"/>
      <c r="Z4548" s="128"/>
      <c r="AA4548" s="135"/>
    </row>
    <row r="4549" spans="1:31" x14ac:dyDescent="0.2">
      <c r="A4549" s="139" t="s">
        <v>1734</v>
      </c>
      <c r="B4549" s="126" t="s">
        <v>76</v>
      </c>
      <c r="C4549" s="142">
        <v>43666</v>
      </c>
      <c r="D4549" s="143" t="s">
        <v>78</v>
      </c>
      <c r="E4549" s="126"/>
      <c r="F4549" s="126"/>
      <c r="G4549" s="126"/>
      <c r="H4549" s="126"/>
      <c r="I4549" s="126"/>
      <c r="J4549" s="136" t="s">
        <v>79</v>
      </c>
      <c r="K4549" s="100" t="s">
        <v>23</v>
      </c>
      <c r="L4549" s="93" t="s">
        <v>60</v>
      </c>
      <c r="M4549" s="111" t="s">
        <v>190</v>
      </c>
      <c r="N4549" s="101">
        <v>600</v>
      </c>
      <c r="O4549" s="101">
        <v>3</v>
      </c>
      <c r="P4549" s="101">
        <v>22</v>
      </c>
      <c r="Q4549" s="101">
        <v>80</v>
      </c>
      <c r="R4549" s="102"/>
      <c r="S4549" s="126" t="s">
        <v>73</v>
      </c>
      <c r="T4549" s="126">
        <v>3</v>
      </c>
      <c r="U4549" s="126">
        <v>22</v>
      </c>
      <c r="V4549" s="126">
        <v>32</v>
      </c>
      <c r="W4549" s="126">
        <v>30</v>
      </c>
      <c r="X4549" s="126">
        <v>5288.35</v>
      </c>
      <c r="Y4549" s="126" t="s">
        <v>75</v>
      </c>
      <c r="Z4549" s="126"/>
      <c r="AA4549" s="133" t="s">
        <v>85</v>
      </c>
      <c r="AE4549" t="str">
        <f>IF(P4549&gt;U4549,"XXXX","")</f>
        <v/>
      </c>
    </row>
    <row r="4550" spans="1:31" x14ac:dyDescent="0.2">
      <c r="A4550" s="140"/>
      <c r="B4550" s="127"/>
      <c r="C4550" s="127"/>
      <c r="D4550" s="144"/>
      <c r="E4550" s="127"/>
      <c r="F4550" s="127"/>
      <c r="G4550" s="127"/>
      <c r="H4550" s="127"/>
      <c r="I4550" s="127"/>
      <c r="J4550" s="137"/>
      <c r="K4550" s="103" t="s">
        <v>13</v>
      </c>
      <c r="L4550" s="104" t="s">
        <v>60</v>
      </c>
      <c r="M4550" s="112" t="s">
        <v>67</v>
      </c>
      <c r="N4550" s="105">
        <v>600</v>
      </c>
      <c r="O4550" s="105">
        <v>3</v>
      </c>
      <c r="P4550" s="105">
        <v>5</v>
      </c>
      <c r="Q4550" s="105">
        <v>90</v>
      </c>
      <c r="R4550" s="106">
        <v>50</v>
      </c>
      <c r="S4550" s="127"/>
      <c r="T4550" s="127"/>
      <c r="U4550" s="127"/>
      <c r="V4550" s="127"/>
      <c r="W4550" s="127"/>
      <c r="X4550" s="127"/>
      <c r="Y4550" s="127"/>
      <c r="Z4550" s="127"/>
      <c r="AA4550" s="134"/>
    </row>
    <row r="4551" spans="1:31" ht="13.5" thickBot="1" x14ac:dyDescent="0.25">
      <c r="A4551" s="141"/>
      <c r="B4551" s="128"/>
      <c r="C4551" s="128"/>
      <c r="D4551" s="145"/>
      <c r="E4551" s="128"/>
      <c r="F4551" s="128"/>
      <c r="G4551" s="128"/>
      <c r="H4551" s="128"/>
      <c r="I4551" s="128"/>
      <c r="J4551" s="138"/>
      <c r="K4551" s="107" t="s">
        <v>14</v>
      </c>
      <c r="L4551" s="108" t="s">
        <v>60</v>
      </c>
      <c r="M4551" s="113" t="s">
        <v>68</v>
      </c>
      <c r="N4551" s="109">
        <v>600</v>
      </c>
      <c r="O4551" s="109">
        <v>3</v>
      </c>
      <c r="P4551" s="109">
        <v>5</v>
      </c>
      <c r="Q4551" s="109">
        <v>90</v>
      </c>
      <c r="R4551" s="110"/>
      <c r="S4551" s="128"/>
      <c r="T4551" s="128"/>
      <c r="U4551" s="128"/>
      <c r="V4551" s="128"/>
      <c r="W4551" s="128"/>
      <c r="X4551" s="128"/>
      <c r="Y4551" s="128"/>
      <c r="Z4551" s="128"/>
      <c r="AA4551" s="135"/>
    </row>
    <row r="4552" spans="1:31" x14ac:dyDescent="0.2">
      <c r="A4552" s="139" t="s">
        <v>1735</v>
      </c>
      <c r="B4552" s="126" t="s">
        <v>76</v>
      </c>
      <c r="C4552" s="142">
        <v>43666</v>
      </c>
      <c r="D4552" s="143" t="s">
        <v>78</v>
      </c>
      <c r="E4552" s="126"/>
      <c r="F4552" s="126"/>
      <c r="G4552" s="126"/>
      <c r="H4552" s="126"/>
      <c r="I4552" s="126"/>
      <c r="J4552" s="136" t="s">
        <v>79</v>
      </c>
      <c r="K4552" s="100" t="s">
        <v>23</v>
      </c>
      <c r="L4552" s="93" t="s">
        <v>60</v>
      </c>
      <c r="M4552" s="111" t="s">
        <v>190</v>
      </c>
      <c r="N4552" s="101">
        <v>600</v>
      </c>
      <c r="O4552" s="101">
        <v>3</v>
      </c>
      <c r="P4552" s="101">
        <v>22</v>
      </c>
      <c r="Q4552" s="101">
        <v>90</v>
      </c>
      <c r="R4552" s="102"/>
      <c r="S4552" s="126" t="s">
        <v>73</v>
      </c>
      <c r="T4552" s="126">
        <v>3</v>
      </c>
      <c r="U4552" s="126">
        <v>22</v>
      </c>
      <c r="V4552" s="126">
        <v>32</v>
      </c>
      <c r="W4552" s="126">
        <v>30</v>
      </c>
      <c r="X4552" s="126">
        <v>5288.35</v>
      </c>
      <c r="Y4552" s="126" t="s">
        <v>75</v>
      </c>
      <c r="Z4552" s="126"/>
      <c r="AA4552" s="133" t="s">
        <v>85</v>
      </c>
      <c r="AE4552" t="str">
        <f>IF(P4552&gt;U4552,"XXXX","")</f>
        <v/>
      </c>
    </row>
    <row r="4553" spans="1:31" x14ac:dyDescent="0.2">
      <c r="A4553" s="140"/>
      <c r="B4553" s="127"/>
      <c r="C4553" s="127"/>
      <c r="D4553" s="144"/>
      <c r="E4553" s="127"/>
      <c r="F4553" s="127"/>
      <c r="G4553" s="127"/>
      <c r="H4553" s="127"/>
      <c r="I4553" s="127"/>
      <c r="J4553" s="137"/>
      <c r="K4553" s="103" t="s">
        <v>13</v>
      </c>
      <c r="L4553" s="104" t="s">
        <v>60</v>
      </c>
      <c r="M4553" s="112" t="s">
        <v>67</v>
      </c>
      <c r="N4553" s="105">
        <v>600</v>
      </c>
      <c r="O4553" s="105">
        <v>3</v>
      </c>
      <c r="P4553" s="105">
        <v>5</v>
      </c>
      <c r="Q4553" s="105">
        <v>90</v>
      </c>
      <c r="R4553" s="106">
        <v>50</v>
      </c>
      <c r="S4553" s="127"/>
      <c r="T4553" s="127"/>
      <c r="U4553" s="127"/>
      <c r="V4553" s="127"/>
      <c r="W4553" s="127"/>
      <c r="X4553" s="127"/>
      <c r="Y4553" s="127"/>
      <c r="Z4553" s="127"/>
      <c r="AA4553" s="134"/>
    </row>
    <row r="4554" spans="1:31" ht="13.5" thickBot="1" x14ac:dyDescent="0.25">
      <c r="A4554" s="141"/>
      <c r="B4554" s="128"/>
      <c r="C4554" s="128"/>
      <c r="D4554" s="145"/>
      <c r="E4554" s="128"/>
      <c r="F4554" s="128"/>
      <c r="G4554" s="128"/>
      <c r="H4554" s="128"/>
      <c r="I4554" s="128"/>
      <c r="J4554" s="138"/>
      <c r="K4554" s="107" t="s">
        <v>14</v>
      </c>
      <c r="L4554" s="108" t="s">
        <v>60</v>
      </c>
      <c r="M4554" s="113" t="s">
        <v>68</v>
      </c>
      <c r="N4554" s="109">
        <v>600</v>
      </c>
      <c r="O4554" s="109">
        <v>3</v>
      </c>
      <c r="P4554" s="109">
        <v>5</v>
      </c>
      <c r="Q4554" s="109">
        <v>90</v>
      </c>
      <c r="R4554" s="110"/>
      <c r="S4554" s="128"/>
      <c r="T4554" s="128"/>
      <c r="U4554" s="128"/>
      <c r="V4554" s="128"/>
      <c r="W4554" s="128"/>
      <c r="X4554" s="128"/>
      <c r="Y4554" s="128"/>
      <c r="Z4554" s="128"/>
      <c r="AA4554" s="135"/>
    </row>
    <row r="4555" spans="1:31" x14ac:dyDescent="0.2">
      <c r="A4555" s="139" t="s">
        <v>1736</v>
      </c>
      <c r="B4555" s="126" t="s">
        <v>76</v>
      </c>
      <c r="C4555" s="142">
        <v>43666</v>
      </c>
      <c r="D4555" s="143" t="s">
        <v>78</v>
      </c>
      <c r="E4555" s="126"/>
      <c r="F4555" s="126"/>
      <c r="G4555" s="126"/>
      <c r="H4555" s="126"/>
      <c r="I4555" s="126"/>
      <c r="J4555" s="136" t="s">
        <v>79</v>
      </c>
      <c r="K4555" s="100" t="s">
        <v>23</v>
      </c>
      <c r="L4555" s="93" t="s">
        <v>60</v>
      </c>
      <c r="M4555" s="111" t="s">
        <v>190</v>
      </c>
      <c r="N4555" s="101">
        <v>600</v>
      </c>
      <c r="O4555" s="101">
        <v>3</v>
      </c>
      <c r="P4555" s="101">
        <v>22</v>
      </c>
      <c r="Q4555" s="101">
        <v>100</v>
      </c>
      <c r="R4555" s="102"/>
      <c r="S4555" s="126" t="s">
        <v>73</v>
      </c>
      <c r="T4555" s="126">
        <v>3</v>
      </c>
      <c r="U4555" s="126">
        <v>22</v>
      </c>
      <c r="V4555" s="126">
        <v>32</v>
      </c>
      <c r="W4555" s="126">
        <v>30</v>
      </c>
      <c r="X4555" s="126">
        <v>5288.35</v>
      </c>
      <c r="Y4555" s="126" t="s">
        <v>75</v>
      </c>
      <c r="Z4555" s="126"/>
      <c r="AA4555" s="133" t="s">
        <v>85</v>
      </c>
      <c r="AE4555" t="str">
        <f>IF(P4555&gt;U4555,"XXXX","")</f>
        <v/>
      </c>
    </row>
    <row r="4556" spans="1:31" x14ac:dyDescent="0.2">
      <c r="A4556" s="140"/>
      <c r="B4556" s="127"/>
      <c r="C4556" s="127"/>
      <c r="D4556" s="144"/>
      <c r="E4556" s="127"/>
      <c r="F4556" s="127"/>
      <c r="G4556" s="127"/>
      <c r="H4556" s="127"/>
      <c r="I4556" s="127"/>
      <c r="J4556" s="137"/>
      <c r="K4556" s="103" t="s">
        <v>13</v>
      </c>
      <c r="L4556" s="104" t="s">
        <v>60</v>
      </c>
      <c r="M4556" s="112" t="s">
        <v>67</v>
      </c>
      <c r="N4556" s="105">
        <v>600</v>
      </c>
      <c r="O4556" s="105">
        <v>3</v>
      </c>
      <c r="P4556" s="105">
        <v>5</v>
      </c>
      <c r="Q4556" s="105">
        <v>90</v>
      </c>
      <c r="R4556" s="106">
        <v>50</v>
      </c>
      <c r="S4556" s="127"/>
      <c r="T4556" s="127"/>
      <c r="U4556" s="127"/>
      <c r="V4556" s="127"/>
      <c r="W4556" s="127"/>
      <c r="X4556" s="127"/>
      <c r="Y4556" s="127"/>
      <c r="Z4556" s="127"/>
      <c r="AA4556" s="134"/>
    </row>
    <row r="4557" spans="1:31" ht="13.5" thickBot="1" x14ac:dyDescent="0.25">
      <c r="A4557" s="141"/>
      <c r="B4557" s="128"/>
      <c r="C4557" s="128"/>
      <c r="D4557" s="145"/>
      <c r="E4557" s="128"/>
      <c r="F4557" s="128"/>
      <c r="G4557" s="128"/>
      <c r="H4557" s="128"/>
      <c r="I4557" s="128"/>
      <c r="J4557" s="138"/>
      <c r="K4557" s="107" t="s">
        <v>14</v>
      </c>
      <c r="L4557" s="108" t="s">
        <v>60</v>
      </c>
      <c r="M4557" s="113" t="s">
        <v>68</v>
      </c>
      <c r="N4557" s="109">
        <v>600</v>
      </c>
      <c r="O4557" s="109">
        <v>3</v>
      </c>
      <c r="P4557" s="109">
        <v>5</v>
      </c>
      <c r="Q4557" s="109">
        <v>90</v>
      </c>
      <c r="R4557" s="110"/>
      <c r="S4557" s="128"/>
      <c r="T4557" s="128"/>
      <c r="U4557" s="128"/>
      <c r="V4557" s="128"/>
      <c r="W4557" s="128"/>
      <c r="X4557" s="128"/>
      <c r="Y4557" s="128"/>
      <c r="Z4557" s="128"/>
      <c r="AA4557" s="135"/>
    </row>
    <row r="4558" spans="1:31" x14ac:dyDescent="0.2">
      <c r="A4558" s="139" t="s">
        <v>1737</v>
      </c>
      <c r="B4558" s="126" t="s">
        <v>76</v>
      </c>
      <c r="C4558" s="142">
        <v>43666</v>
      </c>
      <c r="D4558" s="143" t="s">
        <v>78</v>
      </c>
      <c r="E4558" s="126"/>
      <c r="F4558" s="126"/>
      <c r="G4558" s="126"/>
      <c r="H4558" s="126"/>
      <c r="I4558" s="126"/>
      <c r="J4558" s="136" t="s">
        <v>79</v>
      </c>
      <c r="K4558" s="100" t="s">
        <v>23</v>
      </c>
      <c r="L4558" s="93" t="s">
        <v>60</v>
      </c>
      <c r="M4558" s="111" t="s">
        <v>190</v>
      </c>
      <c r="N4558" s="101">
        <v>600</v>
      </c>
      <c r="O4558" s="101">
        <v>3</v>
      </c>
      <c r="P4558" s="101">
        <v>22</v>
      </c>
      <c r="Q4558" s="101">
        <v>110</v>
      </c>
      <c r="R4558" s="102"/>
      <c r="S4558" s="126" t="s">
        <v>73</v>
      </c>
      <c r="T4558" s="126">
        <v>3</v>
      </c>
      <c r="U4558" s="126">
        <v>22</v>
      </c>
      <c r="V4558" s="126">
        <v>32</v>
      </c>
      <c r="W4558" s="126">
        <v>30</v>
      </c>
      <c r="X4558" s="126">
        <v>5288.35</v>
      </c>
      <c r="Y4558" s="126" t="s">
        <v>75</v>
      </c>
      <c r="Z4558" s="126"/>
      <c r="AA4558" s="133" t="s">
        <v>85</v>
      </c>
      <c r="AE4558" t="str">
        <f>IF(P4558&gt;U4558,"XXXX","")</f>
        <v/>
      </c>
    </row>
    <row r="4559" spans="1:31" x14ac:dyDescent="0.2">
      <c r="A4559" s="140"/>
      <c r="B4559" s="127"/>
      <c r="C4559" s="127"/>
      <c r="D4559" s="144"/>
      <c r="E4559" s="127"/>
      <c r="F4559" s="127"/>
      <c r="G4559" s="127"/>
      <c r="H4559" s="127"/>
      <c r="I4559" s="127"/>
      <c r="J4559" s="137"/>
      <c r="K4559" s="103" t="s">
        <v>13</v>
      </c>
      <c r="L4559" s="104" t="s">
        <v>60</v>
      </c>
      <c r="M4559" s="112" t="s">
        <v>67</v>
      </c>
      <c r="N4559" s="105">
        <v>600</v>
      </c>
      <c r="O4559" s="105">
        <v>3</v>
      </c>
      <c r="P4559" s="105">
        <v>5</v>
      </c>
      <c r="Q4559" s="105">
        <v>90</v>
      </c>
      <c r="R4559" s="106">
        <v>50</v>
      </c>
      <c r="S4559" s="127"/>
      <c r="T4559" s="127"/>
      <c r="U4559" s="127"/>
      <c r="V4559" s="127"/>
      <c r="W4559" s="127"/>
      <c r="X4559" s="127"/>
      <c r="Y4559" s="127"/>
      <c r="Z4559" s="127"/>
      <c r="AA4559" s="134"/>
    </row>
    <row r="4560" spans="1:31" ht="13.5" thickBot="1" x14ac:dyDescent="0.25">
      <c r="A4560" s="141"/>
      <c r="B4560" s="128"/>
      <c r="C4560" s="128"/>
      <c r="D4560" s="145"/>
      <c r="E4560" s="128"/>
      <c r="F4560" s="128"/>
      <c r="G4560" s="128"/>
      <c r="H4560" s="128"/>
      <c r="I4560" s="128"/>
      <c r="J4560" s="138"/>
      <c r="K4560" s="107" t="s">
        <v>14</v>
      </c>
      <c r="L4560" s="108" t="s">
        <v>60</v>
      </c>
      <c r="M4560" s="113" t="s">
        <v>68</v>
      </c>
      <c r="N4560" s="109">
        <v>600</v>
      </c>
      <c r="O4560" s="109">
        <v>3</v>
      </c>
      <c r="P4560" s="109">
        <v>5</v>
      </c>
      <c r="Q4560" s="109">
        <v>90</v>
      </c>
      <c r="R4560" s="110"/>
      <c r="S4560" s="128"/>
      <c r="T4560" s="128"/>
      <c r="U4560" s="128"/>
      <c r="V4560" s="128"/>
      <c r="W4560" s="128"/>
      <c r="X4560" s="128"/>
      <c r="Y4560" s="128"/>
      <c r="Z4560" s="128"/>
      <c r="AA4560" s="135"/>
    </row>
    <row r="4561" spans="1:31" x14ac:dyDescent="0.2">
      <c r="A4561" s="139" t="s">
        <v>1738</v>
      </c>
      <c r="B4561" s="126" t="s">
        <v>76</v>
      </c>
      <c r="C4561" s="142">
        <v>43666</v>
      </c>
      <c r="D4561" s="143" t="s">
        <v>78</v>
      </c>
      <c r="E4561" s="126"/>
      <c r="F4561" s="126"/>
      <c r="G4561" s="126"/>
      <c r="H4561" s="126"/>
      <c r="I4561" s="126"/>
      <c r="J4561" s="136" t="s">
        <v>79</v>
      </c>
      <c r="K4561" s="100" t="s">
        <v>23</v>
      </c>
      <c r="L4561" s="93" t="s">
        <v>60</v>
      </c>
      <c r="M4561" s="111" t="s">
        <v>190</v>
      </c>
      <c r="N4561" s="101">
        <v>600</v>
      </c>
      <c r="O4561" s="101">
        <v>3</v>
      </c>
      <c r="P4561" s="101">
        <v>22</v>
      </c>
      <c r="Q4561" s="101">
        <v>125</v>
      </c>
      <c r="R4561" s="102"/>
      <c r="S4561" s="126" t="s">
        <v>73</v>
      </c>
      <c r="T4561" s="126">
        <v>3</v>
      </c>
      <c r="U4561" s="126">
        <v>22</v>
      </c>
      <c r="V4561" s="126">
        <v>32</v>
      </c>
      <c r="W4561" s="126">
        <v>30</v>
      </c>
      <c r="X4561" s="126">
        <v>5288.35</v>
      </c>
      <c r="Y4561" s="126" t="s">
        <v>75</v>
      </c>
      <c r="Z4561" s="126"/>
      <c r="AA4561" s="133" t="s">
        <v>85</v>
      </c>
      <c r="AE4561" t="str">
        <f>IF(P4561&gt;U4561,"XXXX","")</f>
        <v/>
      </c>
    </row>
    <row r="4562" spans="1:31" x14ac:dyDescent="0.2">
      <c r="A4562" s="140"/>
      <c r="B4562" s="127"/>
      <c r="C4562" s="127"/>
      <c r="D4562" s="144"/>
      <c r="E4562" s="127"/>
      <c r="F4562" s="127"/>
      <c r="G4562" s="127"/>
      <c r="H4562" s="127"/>
      <c r="I4562" s="127"/>
      <c r="J4562" s="137"/>
      <c r="K4562" s="103" t="s">
        <v>13</v>
      </c>
      <c r="L4562" s="104" t="s">
        <v>60</v>
      </c>
      <c r="M4562" s="112" t="s">
        <v>67</v>
      </c>
      <c r="N4562" s="105">
        <v>600</v>
      </c>
      <c r="O4562" s="105">
        <v>3</v>
      </c>
      <c r="P4562" s="105">
        <v>5</v>
      </c>
      <c r="Q4562" s="105">
        <v>90</v>
      </c>
      <c r="R4562" s="106">
        <v>50</v>
      </c>
      <c r="S4562" s="127"/>
      <c r="T4562" s="127"/>
      <c r="U4562" s="127"/>
      <c r="V4562" s="127"/>
      <c r="W4562" s="127"/>
      <c r="X4562" s="127"/>
      <c r="Y4562" s="127"/>
      <c r="Z4562" s="127"/>
      <c r="AA4562" s="134"/>
    </row>
    <row r="4563" spans="1:31" ht="13.5" thickBot="1" x14ac:dyDescent="0.25">
      <c r="A4563" s="141"/>
      <c r="B4563" s="128"/>
      <c r="C4563" s="128"/>
      <c r="D4563" s="145"/>
      <c r="E4563" s="128"/>
      <c r="F4563" s="128"/>
      <c r="G4563" s="128"/>
      <c r="H4563" s="128"/>
      <c r="I4563" s="128"/>
      <c r="J4563" s="138"/>
      <c r="K4563" s="107" t="s">
        <v>14</v>
      </c>
      <c r="L4563" s="108" t="s">
        <v>60</v>
      </c>
      <c r="M4563" s="113" t="s">
        <v>68</v>
      </c>
      <c r="N4563" s="109">
        <v>600</v>
      </c>
      <c r="O4563" s="109">
        <v>3</v>
      </c>
      <c r="P4563" s="109">
        <v>5</v>
      </c>
      <c r="Q4563" s="109">
        <v>90</v>
      </c>
      <c r="R4563" s="110"/>
      <c r="S4563" s="128"/>
      <c r="T4563" s="128"/>
      <c r="U4563" s="128"/>
      <c r="V4563" s="128"/>
      <c r="W4563" s="128"/>
      <c r="X4563" s="128"/>
      <c r="Y4563" s="128"/>
      <c r="Z4563" s="128"/>
      <c r="AA4563" s="135"/>
    </row>
    <row r="4564" spans="1:31" x14ac:dyDescent="0.2">
      <c r="A4564" s="139" t="s">
        <v>1739</v>
      </c>
      <c r="B4564" s="126" t="s">
        <v>76</v>
      </c>
      <c r="C4564" s="142">
        <v>43666</v>
      </c>
      <c r="D4564" s="143" t="s">
        <v>78</v>
      </c>
      <c r="E4564" s="126"/>
      <c r="F4564" s="126"/>
      <c r="G4564" s="126"/>
      <c r="H4564" s="126"/>
      <c r="I4564" s="126"/>
      <c r="J4564" s="136" t="s">
        <v>79</v>
      </c>
      <c r="K4564" s="100" t="s">
        <v>23</v>
      </c>
      <c r="L4564" s="93" t="s">
        <v>60</v>
      </c>
      <c r="M4564" s="111" t="s">
        <v>190</v>
      </c>
      <c r="N4564" s="101">
        <v>600</v>
      </c>
      <c r="O4564" s="101">
        <v>3</v>
      </c>
      <c r="P4564" s="101">
        <v>22</v>
      </c>
      <c r="Q4564" s="101">
        <v>60</v>
      </c>
      <c r="R4564" s="102"/>
      <c r="S4564" s="126" t="s">
        <v>73</v>
      </c>
      <c r="T4564" s="126">
        <v>3</v>
      </c>
      <c r="U4564" s="126">
        <v>22</v>
      </c>
      <c r="V4564" s="126">
        <v>41</v>
      </c>
      <c r="W4564" s="126">
        <v>40</v>
      </c>
      <c r="X4564" s="126">
        <v>5288.35</v>
      </c>
      <c r="Y4564" s="126" t="s">
        <v>75</v>
      </c>
      <c r="Z4564" s="126"/>
      <c r="AA4564" s="133" t="s">
        <v>85</v>
      </c>
      <c r="AE4564" t="str">
        <f>IF(P4564&gt;U4564,"XXXX","")</f>
        <v/>
      </c>
    </row>
    <row r="4565" spans="1:31" x14ac:dyDescent="0.2">
      <c r="A4565" s="140"/>
      <c r="B4565" s="127"/>
      <c r="C4565" s="127"/>
      <c r="D4565" s="144"/>
      <c r="E4565" s="127"/>
      <c r="F4565" s="127"/>
      <c r="G4565" s="127"/>
      <c r="H4565" s="127"/>
      <c r="I4565" s="127"/>
      <c r="J4565" s="137"/>
      <c r="K4565" s="103" t="s">
        <v>13</v>
      </c>
      <c r="L4565" s="104" t="s">
        <v>60</v>
      </c>
      <c r="M4565" s="112" t="s">
        <v>67</v>
      </c>
      <c r="N4565" s="105">
        <v>600</v>
      </c>
      <c r="O4565" s="105">
        <v>3</v>
      </c>
      <c r="P4565" s="105">
        <v>5</v>
      </c>
      <c r="Q4565" s="105">
        <v>90</v>
      </c>
      <c r="R4565" s="106">
        <v>50</v>
      </c>
      <c r="S4565" s="127"/>
      <c r="T4565" s="127"/>
      <c r="U4565" s="127"/>
      <c r="V4565" s="127"/>
      <c r="W4565" s="127"/>
      <c r="X4565" s="127"/>
      <c r="Y4565" s="127"/>
      <c r="Z4565" s="127"/>
      <c r="AA4565" s="134"/>
    </row>
    <row r="4566" spans="1:31" ht="13.5" thickBot="1" x14ac:dyDescent="0.25">
      <c r="A4566" s="141"/>
      <c r="B4566" s="128"/>
      <c r="C4566" s="128"/>
      <c r="D4566" s="145"/>
      <c r="E4566" s="128"/>
      <c r="F4566" s="128"/>
      <c r="G4566" s="128"/>
      <c r="H4566" s="128"/>
      <c r="I4566" s="128"/>
      <c r="J4566" s="138"/>
      <c r="K4566" s="107" t="s">
        <v>14</v>
      </c>
      <c r="L4566" s="108" t="s">
        <v>60</v>
      </c>
      <c r="M4566" s="113" t="s">
        <v>68</v>
      </c>
      <c r="N4566" s="109">
        <v>600</v>
      </c>
      <c r="O4566" s="109">
        <v>3</v>
      </c>
      <c r="P4566" s="109">
        <v>5</v>
      </c>
      <c r="Q4566" s="109">
        <v>90</v>
      </c>
      <c r="R4566" s="110"/>
      <c r="S4566" s="128"/>
      <c r="T4566" s="128"/>
      <c r="U4566" s="128"/>
      <c r="V4566" s="128"/>
      <c r="W4566" s="128"/>
      <c r="X4566" s="128"/>
      <c r="Y4566" s="128"/>
      <c r="Z4566" s="128"/>
      <c r="AA4566" s="135"/>
    </row>
    <row r="4567" spans="1:31" x14ac:dyDescent="0.2">
      <c r="A4567" s="139" t="s">
        <v>1740</v>
      </c>
      <c r="B4567" s="126" t="s">
        <v>76</v>
      </c>
      <c r="C4567" s="142">
        <v>43666</v>
      </c>
      <c r="D4567" s="143" t="s">
        <v>78</v>
      </c>
      <c r="E4567" s="126"/>
      <c r="F4567" s="126"/>
      <c r="G4567" s="126"/>
      <c r="H4567" s="126"/>
      <c r="I4567" s="126"/>
      <c r="J4567" s="136" t="s">
        <v>79</v>
      </c>
      <c r="K4567" s="100" t="s">
        <v>23</v>
      </c>
      <c r="L4567" s="93" t="s">
        <v>60</v>
      </c>
      <c r="M4567" s="111" t="s">
        <v>190</v>
      </c>
      <c r="N4567" s="101">
        <v>600</v>
      </c>
      <c r="O4567" s="101">
        <v>3</v>
      </c>
      <c r="P4567" s="101">
        <v>22</v>
      </c>
      <c r="Q4567" s="101">
        <v>70</v>
      </c>
      <c r="R4567" s="102"/>
      <c r="S4567" s="126" t="s">
        <v>73</v>
      </c>
      <c r="T4567" s="126">
        <v>3</v>
      </c>
      <c r="U4567" s="126">
        <v>22</v>
      </c>
      <c r="V4567" s="126">
        <v>41</v>
      </c>
      <c r="W4567" s="126">
        <v>40</v>
      </c>
      <c r="X4567" s="126">
        <v>5288.35</v>
      </c>
      <c r="Y4567" s="126" t="s">
        <v>75</v>
      </c>
      <c r="Z4567" s="126"/>
      <c r="AA4567" s="133" t="s">
        <v>85</v>
      </c>
      <c r="AE4567" t="str">
        <f>IF(P4567&gt;U4567,"XXXX","")</f>
        <v/>
      </c>
    </row>
    <row r="4568" spans="1:31" x14ac:dyDescent="0.2">
      <c r="A4568" s="140"/>
      <c r="B4568" s="127"/>
      <c r="C4568" s="127"/>
      <c r="D4568" s="144"/>
      <c r="E4568" s="127"/>
      <c r="F4568" s="127"/>
      <c r="G4568" s="127"/>
      <c r="H4568" s="127"/>
      <c r="I4568" s="127"/>
      <c r="J4568" s="137"/>
      <c r="K4568" s="103" t="s">
        <v>13</v>
      </c>
      <c r="L4568" s="104" t="s">
        <v>60</v>
      </c>
      <c r="M4568" s="112" t="s">
        <v>67</v>
      </c>
      <c r="N4568" s="105">
        <v>600</v>
      </c>
      <c r="O4568" s="105">
        <v>3</v>
      </c>
      <c r="P4568" s="105">
        <v>5</v>
      </c>
      <c r="Q4568" s="105">
        <v>90</v>
      </c>
      <c r="R4568" s="106">
        <v>50</v>
      </c>
      <c r="S4568" s="127"/>
      <c r="T4568" s="127"/>
      <c r="U4568" s="127"/>
      <c r="V4568" s="127"/>
      <c r="W4568" s="127"/>
      <c r="X4568" s="127"/>
      <c r="Y4568" s="127"/>
      <c r="Z4568" s="127"/>
      <c r="AA4568" s="134"/>
    </row>
    <row r="4569" spans="1:31" ht="13.5" thickBot="1" x14ac:dyDescent="0.25">
      <c r="A4569" s="141"/>
      <c r="B4569" s="128"/>
      <c r="C4569" s="128"/>
      <c r="D4569" s="145"/>
      <c r="E4569" s="128"/>
      <c r="F4569" s="128"/>
      <c r="G4569" s="128"/>
      <c r="H4569" s="128"/>
      <c r="I4569" s="128"/>
      <c r="J4569" s="138"/>
      <c r="K4569" s="107" t="s">
        <v>14</v>
      </c>
      <c r="L4569" s="108" t="s">
        <v>60</v>
      </c>
      <c r="M4569" s="113" t="s">
        <v>68</v>
      </c>
      <c r="N4569" s="109">
        <v>600</v>
      </c>
      <c r="O4569" s="109">
        <v>3</v>
      </c>
      <c r="P4569" s="109">
        <v>5</v>
      </c>
      <c r="Q4569" s="109">
        <v>90</v>
      </c>
      <c r="R4569" s="110"/>
      <c r="S4569" s="128"/>
      <c r="T4569" s="128"/>
      <c r="U4569" s="128"/>
      <c r="V4569" s="128"/>
      <c r="W4569" s="128"/>
      <c r="X4569" s="128"/>
      <c r="Y4569" s="128"/>
      <c r="Z4569" s="128"/>
      <c r="AA4569" s="135"/>
    </row>
    <row r="4570" spans="1:31" x14ac:dyDescent="0.2">
      <c r="A4570" s="139" t="s">
        <v>1741</v>
      </c>
      <c r="B4570" s="126" t="s">
        <v>76</v>
      </c>
      <c r="C4570" s="142">
        <v>43666</v>
      </c>
      <c r="D4570" s="143" t="s">
        <v>78</v>
      </c>
      <c r="E4570" s="126"/>
      <c r="F4570" s="126"/>
      <c r="G4570" s="126"/>
      <c r="H4570" s="126"/>
      <c r="I4570" s="126"/>
      <c r="J4570" s="136" t="s">
        <v>79</v>
      </c>
      <c r="K4570" s="100" t="s">
        <v>23</v>
      </c>
      <c r="L4570" s="93" t="s">
        <v>60</v>
      </c>
      <c r="M4570" s="111" t="s">
        <v>190</v>
      </c>
      <c r="N4570" s="101">
        <v>600</v>
      </c>
      <c r="O4570" s="101">
        <v>3</v>
      </c>
      <c r="P4570" s="101">
        <v>22</v>
      </c>
      <c r="Q4570" s="101">
        <v>80</v>
      </c>
      <c r="R4570" s="102"/>
      <c r="S4570" s="126" t="s">
        <v>73</v>
      </c>
      <c r="T4570" s="126">
        <v>3</v>
      </c>
      <c r="U4570" s="126">
        <v>22</v>
      </c>
      <c r="V4570" s="126">
        <v>41</v>
      </c>
      <c r="W4570" s="126">
        <v>40</v>
      </c>
      <c r="X4570" s="126">
        <v>5288.35</v>
      </c>
      <c r="Y4570" s="126" t="s">
        <v>75</v>
      </c>
      <c r="Z4570" s="126"/>
      <c r="AA4570" s="133" t="s">
        <v>85</v>
      </c>
      <c r="AE4570" t="str">
        <f>IF(P4570&gt;U4570,"XXXX","")</f>
        <v/>
      </c>
    </row>
    <row r="4571" spans="1:31" x14ac:dyDescent="0.2">
      <c r="A4571" s="140"/>
      <c r="B4571" s="127"/>
      <c r="C4571" s="127"/>
      <c r="D4571" s="144"/>
      <c r="E4571" s="127"/>
      <c r="F4571" s="127"/>
      <c r="G4571" s="127"/>
      <c r="H4571" s="127"/>
      <c r="I4571" s="127"/>
      <c r="J4571" s="137"/>
      <c r="K4571" s="103" t="s">
        <v>13</v>
      </c>
      <c r="L4571" s="104" t="s">
        <v>60</v>
      </c>
      <c r="M4571" s="112" t="s">
        <v>67</v>
      </c>
      <c r="N4571" s="105">
        <v>600</v>
      </c>
      <c r="O4571" s="105">
        <v>3</v>
      </c>
      <c r="P4571" s="105">
        <v>5</v>
      </c>
      <c r="Q4571" s="105">
        <v>90</v>
      </c>
      <c r="R4571" s="106">
        <v>50</v>
      </c>
      <c r="S4571" s="127"/>
      <c r="T4571" s="127"/>
      <c r="U4571" s="127"/>
      <c r="V4571" s="127"/>
      <c r="W4571" s="127"/>
      <c r="X4571" s="127"/>
      <c r="Y4571" s="127"/>
      <c r="Z4571" s="127"/>
      <c r="AA4571" s="134"/>
    </row>
    <row r="4572" spans="1:31" ht="13.5" thickBot="1" x14ac:dyDescent="0.25">
      <c r="A4572" s="141"/>
      <c r="B4572" s="128"/>
      <c r="C4572" s="128"/>
      <c r="D4572" s="145"/>
      <c r="E4572" s="128"/>
      <c r="F4572" s="128"/>
      <c r="G4572" s="128"/>
      <c r="H4572" s="128"/>
      <c r="I4572" s="128"/>
      <c r="J4572" s="138"/>
      <c r="K4572" s="107" t="s">
        <v>14</v>
      </c>
      <c r="L4572" s="108" t="s">
        <v>60</v>
      </c>
      <c r="M4572" s="113" t="s">
        <v>68</v>
      </c>
      <c r="N4572" s="109">
        <v>600</v>
      </c>
      <c r="O4572" s="109">
        <v>3</v>
      </c>
      <c r="P4572" s="109">
        <v>5</v>
      </c>
      <c r="Q4572" s="109">
        <v>90</v>
      </c>
      <c r="R4572" s="110"/>
      <c r="S4572" s="128"/>
      <c r="T4572" s="128"/>
      <c r="U4572" s="128"/>
      <c r="V4572" s="128"/>
      <c r="W4572" s="128"/>
      <c r="X4572" s="128"/>
      <c r="Y4572" s="128"/>
      <c r="Z4572" s="128"/>
      <c r="AA4572" s="135"/>
    </row>
    <row r="4573" spans="1:31" x14ac:dyDescent="0.2">
      <c r="A4573" s="139" t="s">
        <v>1742</v>
      </c>
      <c r="B4573" s="126" t="s">
        <v>76</v>
      </c>
      <c r="C4573" s="142">
        <v>43666</v>
      </c>
      <c r="D4573" s="143" t="s">
        <v>78</v>
      </c>
      <c r="E4573" s="126"/>
      <c r="F4573" s="126"/>
      <c r="G4573" s="126"/>
      <c r="H4573" s="126"/>
      <c r="I4573" s="126"/>
      <c r="J4573" s="136" t="s">
        <v>79</v>
      </c>
      <c r="K4573" s="100" t="s">
        <v>23</v>
      </c>
      <c r="L4573" s="93" t="s">
        <v>60</v>
      </c>
      <c r="M4573" s="111" t="s">
        <v>190</v>
      </c>
      <c r="N4573" s="101">
        <v>600</v>
      </c>
      <c r="O4573" s="101">
        <v>3</v>
      </c>
      <c r="P4573" s="101">
        <v>22</v>
      </c>
      <c r="Q4573" s="101">
        <v>90</v>
      </c>
      <c r="R4573" s="102"/>
      <c r="S4573" s="126" t="s">
        <v>73</v>
      </c>
      <c r="T4573" s="126">
        <v>3</v>
      </c>
      <c r="U4573" s="126">
        <v>22</v>
      </c>
      <c r="V4573" s="126">
        <v>41</v>
      </c>
      <c r="W4573" s="126">
        <v>40</v>
      </c>
      <c r="X4573" s="126">
        <v>5288.35</v>
      </c>
      <c r="Y4573" s="126" t="s">
        <v>75</v>
      </c>
      <c r="Z4573" s="126"/>
      <c r="AA4573" s="133" t="s">
        <v>85</v>
      </c>
      <c r="AE4573" t="str">
        <f>IF(P4573&gt;U4573,"XXXX","")</f>
        <v/>
      </c>
    </row>
    <row r="4574" spans="1:31" x14ac:dyDescent="0.2">
      <c r="A4574" s="140"/>
      <c r="B4574" s="127"/>
      <c r="C4574" s="127"/>
      <c r="D4574" s="144"/>
      <c r="E4574" s="127"/>
      <c r="F4574" s="127"/>
      <c r="G4574" s="127"/>
      <c r="H4574" s="127"/>
      <c r="I4574" s="127"/>
      <c r="J4574" s="137"/>
      <c r="K4574" s="103" t="s">
        <v>13</v>
      </c>
      <c r="L4574" s="104" t="s">
        <v>60</v>
      </c>
      <c r="M4574" s="112" t="s">
        <v>67</v>
      </c>
      <c r="N4574" s="105">
        <v>600</v>
      </c>
      <c r="O4574" s="105">
        <v>3</v>
      </c>
      <c r="P4574" s="105">
        <v>5</v>
      </c>
      <c r="Q4574" s="105">
        <v>90</v>
      </c>
      <c r="R4574" s="106">
        <v>50</v>
      </c>
      <c r="S4574" s="127"/>
      <c r="T4574" s="127"/>
      <c r="U4574" s="127"/>
      <c r="V4574" s="127"/>
      <c r="W4574" s="127"/>
      <c r="X4574" s="127"/>
      <c r="Y4574" s="127"/>
      <c r="Z4574" s="127"/>
      <c r="AA4574" s="134"/>
    </row>
    <row r="4575" spans="1:31" ht="13.5" thickBot="1" x14ac:dyDescent="0.25">
      <c r="A4575" s="141"/>
      <c r="B4575" s="128"/>
      <c r="C4575" s="128"/>
      <c r="D4575" s="145"/>
      <c r="E4575" s="128"/>
      <c r="F4575" s="128"/>
      <c r="G4575" s="128"/>
      <c r="H4575" s="128"/>
      <c r="I4575" s="128"/>
      <c r="J4575" s="138"/>
      <c r="K4575" s="107" t="s">
        <v>14</v>
      </c>
      <c r="L4575" s="108" t="s">
        <v>60</v>
      </c>
      <c r="M4575" s="113" t="s">
        <v>68</v>
      </c>
      <c r="N4575" s="109">
        <v>600</v>
      </c>
      <c r="O4575" s="109">
        <v>3</v>
      </c>
      <c r="P4575" s="109">
        <v>5</v>
      </c>
      <c r="Q4575" s="109">
        <v>90</v>
      </c>
      <c r="R4575" s="110"/>
      <c r="S4575" s="128"/>
      <c r="T4575" s="128"/>
      <c r="U4575" s="128"/>
      <c r="V4575" s="128"/>
      <c r="W4575" s="128"/>
      <c r="X4575" s="128"/>
      <c r="Y4575" s="128"/>
      <c r="Z4575" s="128"/>
      <c r="AA4575" s="135"/>
    </row>
    <row r="4576" spans="1:31" x14ac:dyDescent="0.2">
      <c r="A4576" s="139" t="s">
        <v>1743</v>
      </c>
      <c r="B4576" s="126" t="s">
        <v>76</v>
      </c>
      <c r="C4576" s="142">
        <v>43666</v>
      </c>
      <c r="D4576" s="143" t="s">
        <v>78</v>
      </c>
      <c r="E4576" s="126"/>
      <c r="F4576" s="126"/>
      <c r="G4576" s="126"/>
      <c r="H4576" s="126"/>
      <c r="I4576" s="126"/>
      <c r="J4576" s="136" t="s">
        <v>79</v>
      </c>
      <c r="K4576" s="100" t="s">
        <v>23</v>
      </c>
      <c r="L4576" s="93" t="s">
        <v>60</v>
      </c>
      <c r="M4576" s="111" t="s">
        <v>190</v>
      </c>
      <c r="N4576" s="101">
        <v>600</v>
      </c>
      <c r="O4576" s="101">
        <v>3</v>
      </c>
      <c r="P4576" s="101">
        <v>22</v>
      </c>
      <c r="Q4576" s="101">
        <v>100</v>
      </c>
      <c r="R4576" s="102"/>
      <c r="S4576" s="126" t="s">
        <v>73</v>
      </c>
      <c r="T4576" s="126">
        <v>3</v>
      </c>
      <c r="U4576" s="126">
        <v>22</v>
      </c>
      <c r="V4576" s="126">
        <v>41</v>
      </c>
      <c r="W4576" s="126">
        <v>40</v>
      </c>
      <c r="X4576" s="126">
        <v>5288.35</v>
      </c>
      <c r="Y4576" s="126" t="s">
        <v>75</v>
      </c>
      <c r="Z4576" s="126"/>
      <c r="AA4576" s="133" t="s">
        <v>85</v>
      </c>
      <c r="AE4576" t="str">
        <f>IF(P4576&gt;U4576,"XXXX","")</f>
        <v/>
      </c>
    </row>
    <row r="4577" spans="1:31" x14ac:dyDescent="0.2">
      <c r="A4577" s="140"/>
      <c r="B4577" s="127"/>
      <c r="C4577" s="127"/>
      <c r="D4577" s="144"/>
      <c r="E4577" s="127"/>
      <c r="F4577" s="127"/>
      <c r="G4577" s="127"/>
      <c r="H4577" s="127"/>
      <c r="I4577" s="127"/>
      <c r="J4577" s="137"/>
      <c r="K4577" s="103" t="s">
        <v>13</v>
      </c>
      <c r="L4577" s="104" t="s">
        <v>60</v>
      </c>
      <c r="M4577" s="112" t="s">
        <v>67</v>
      </c>
      <c r="N4577" s="105">
        <v>600</v>
      </c>
      <c r="O4577" s="105">
        <v>3</v>
      </c>
      <c r="P4577" s="105">
        <v>5</v>
      </c>
      <c r="Q4577" s="105">
        <v>90</v>
      </c>
      <c r="R4577" s="106">
        <v>50</v>
      </c>
      <c r="S4577" s="127"/>
      <c r="T4577" s="127"/>
      <c r="U4577" s="127"/>
      <c r="V4577" s="127"/>
      <c r="W4577" s="127"/>
      <c r="X4577" s="127"/>
      <c r="Y4577" s="127"/>
      <c r="Z4577" s="127"/>
      <c r="AA4577" s="134"/>
    </row>
    <row r="4578" spans="1:31" ht="13.5" thickBot="1" x14ac:dyDescent="0.25">
      <c r="A4578" s="141"/>
      <c r="B4578" s="128"/>
      <c r="C4578" s="128"/>
      <c r="D4578" s="145"/>
      <c r="E4578" s="128"/>
      <c r="F4578" s="128"/>
      <c r="G4578" s="128"/>
      <c r="H4578" s="128"/>
      <c r="I4578" s="128"/>
      <c r="J4578" s="138"/>
      <c r="K4578" s="107" t="s">
        <v>14</v>
      </c>
      <c r="L4578" s="108" t="s">
        <v>60</v>
      </c>
      <c r="M4578" s="113" t="s">
        <v>68</v>
      </c>
      <c r="N4578" s="109">
        <v>600</v>
      </c>
      <c r="O4578" s="109">
        <v>3</v>
      </c>
      <c r="P4578" s="109">
        <v>5</v>
      </c>
      <c r="Q4578" s="109">
        <v>90</v>
      </c>
      <c r="R4578" s="110"/>
      <c r="S4578" s="128"/>
      <c r="T4578" s="128"/>
      <c r="U4578" s="128"/>
      <c r="V4578" s="128"/>
      <c r="W4578" s="128"/>
      <c r="X4578" s="128"/>
      <c r="Y4578" s="128"/>
      <c r="Z4578" s="128"/>
      <c r="AA4578" s="135"/>
    </row>
    <row r="4579" spans="1:31" x14ac:dyDescent="0.2">
      <c r="A4579" s="139" t="s">
        <v>1744</v>
      </c>
      <c r="B4579" s="126" t="s">
        <v>76</v>
      </c>
      <c r="C4579" s="142">
        <v>43666</v>
      </c>
      <c r="D4579" s="143" t="s">
        <v>78</v>
      </c>
      <c r="E4579" s="126"/>
      <c r="F4579" s="126"/>
      <c r="G4579" s="126"/>
      <c r="H4579" s="126"/>
      <c r="I4579" s="126"/>
      <c r="J4579" s="136" t="s">
        <v>79</v>
      </c>
      <c r="K4579" s="100" t="s">
        <v>23</v>
      </c>
      <c r="L4579" s="93" t="s">
        <v>60</v>
      </c>
      <c r="M4579" s="111" t="s">
        <v>190</v>
      </c>
      <c r="N4579" s="101">
        <v>600</v>
      </c>
      <c r="O4579" s="101">
        <v>3</v>
      </c>
      <c r="P4579" s="101">
        <v>22</v>
      </c>
      <c r="Q4579" s="101">
        <v>110</v>
      </c>
      <c r="R4579" s="102"/>
      <c r="S4579" s="126" t="s">
        <v>73</v>
      </c>
      <c r="T4579" s="126">
        <v>3</v>
      </c>
      <c r="U4579" s="126">
        <v>22</v>
      </c>
      <c r="V4579" s="126">
        <v>41</v>
      </c>
      <c r="W4579" s="126">
        <v>40</v>
      </c>
      <c r="X4579" s="126">
        <v>5288.35</v>
      </c>
      <c r="Y4579" s="126" t="s">
        <v>75</v>
      </c>
      <c r="Z4579" s="126"/>
      <c r="AA4579" s="133" t="s">
        <v>85</v>
      </c>
      <c r="AE4579" t="str">
        <f>IF(P4579&gt;U4579,"XXXX","")</f>
        <v/>
      </c>
    </row>
    <row r="4580" spans="1:31" x14ac:dyDescent="0.2">
      <c r="A4580" s="140"/>
      <c r="B4580" s="127"/>
      <c r="C4580" s="127"/>
      <c r="D4580" s="144"/>
      <c r="E4580" s="127"/>
      <c r="F4580" s="127"/>
      <c r="G4580" s="127"/>
      <c r="H4580" s="127"/>
      <c r="I4580" s="127"/>
      <c r="J4580" s="137"/>
      <c r="K4580" s="103" t="s">
        <v>13</v>
      </c>
      <c r="L4580" s="104" t="s">
        <v>60</v>
      </c>
      <c r="M4580" s="112" t="s">
        <v>67</v>
      </c>
      <c r="N4580" s="105">
        <v>600</v>
      </c>
      <c r="O4580" s="105">
        <v>3</v>
      </c>
      <c r="P4580" s="105">
        <v>5</v>
      </c>
      <c r="Q4580" s="105">
        <v>90</v>
      </c>
      <c r="R4580" s="106">
        <v>50</v>
      </c>
      <c r="S4580" s="127"/>
      <c r="T4580" s="127"/>
      <c r="U4580" s="127"/>
      <c r="V4580" s="127"/>
      <c r="W4580" s="127"/>
      <c r="X4580" s="127"/>
      <c r="Y4580" s="127"/>
      <c r="Z4580" s="127"/>
      <c r="AA4580" s="134"/>
    </row>
    <row r="4581" spans="1:31" ht="13.5" thickBot="1" x14ac:dyDescent="0.25">
      <c r="A4581" s="141"/>
      <c r="B4581" s="128"/>
      <c r="C4581" s="128"/>
      <c r="D4581" s="145"/>
      <c r="E4581" s="128"/>
      <c r="F4581" s="128"/>
      <c r="G4581" s="128"/>
      <c r="H4581" s="128"/>
      <c r="I4581" s="128"/>
      <c r="J4581" s="138"/>
      <c r="K4581" s="107" t="s">
        <v>14</v>
      </c>
      <c r="L4581" s="108" t="s">
        <v>60</v>
      </c>
      <c r="M4581" s="113" t="s">
        <v>68</v>
      </c>
      <c r="N4581" s="109">
        <v>600</v>
      </c>
      <c r="O4581" s="109">
        <v>3</v>
      </c>
      <c r="P4581" s="109">
        <v>5</v>
      </c>
      <c r="Q4581" s="109">
        <v>90</v>
      </c>
      <c r="R4581" s="110"/>
      <c r="S4581" s="128"/>
      <c r="T4581" s="128"/>
      <c r="U4581" s="128"/>
      <c r="V4581" s="128"/>
      <c r="W4581" s="128"/>
      <c r="X4581" s="128"/>
      <c r="Y4581" s="128"/>
      <c r="Z4581" s="128"/>
      <c r="AA4581" s="135"/>
    </row>
    <row r="4582" spans="1:31" x14ac:dyDescent="0.2">
      <c r="A4582" s="139" t="s">
        <v>1745</v>
      </c>
      <c r="B4582" s="126" t="s">
        <v>76</v>
      </c>
      <c r="C4582" s="142">
        <v>43666</v>
      </c>
      <c r="D4582" s="143" t="s">
        <v>78</v>
      </c>
      <c r="E4582" s="126"/>
      <c r="F4582" s="126"/>
      <c r="G4582" s="126"/>
      <c r="H4582" s="126"/>
      <c r="I4582" s="126"/>
      <c r="J4582" s="136" t="s">
        <v>79</v>
      </c>
      <c r="K4582" s="100" t="s">
        <v>23</v>
      </c>
      <c r="L4582" s="93" t="s">
        <v>60</v>
      </c>
      <c r="M4582" s="111" t="s">
        <v>190</v>
      </c>
      <c r="N4582" s="101">
        <v>600</v>
      </c>
      <c r="O4582" s="101">
        <v>3</v>
      </c>
      <c r="P4582" s="101">
        <v>22</v>
      </c>
      <c r="Q4582" s="101">
        <v>125</v>
      </c>
      <c r="R4582" s="102"/>
      <c r="S4582" s="126" t="s">
        <v>73</v>
      </c>
      <c r="T4582" s="126">
        <v>3</v>
      </c>
      <c r="U4582" s="126">
        <v>22</v>
      </c>
      <c r="V4582" s="126">
        <v>41</v>
      </c>
      <c r="W4582" s="126">
        <v>40</v>
      </c>
      <c r="X4582" s="126">
        <v>5288.35</v>
      </c>
      <c r="Y4582" s="126" t="s">
        <v>75</v>
      </c>
      <c r="Z4582" s="126"/>
      <c r="AA4582" s="133" t="s">
        <v>85</v>
      </c>
      <c r="AE4582" t="str">
        <f>IF(P4582&gt;U4582,"XXXX","")</f>
        <v/>
      </c>
    </row>
    <row r="4583" spans="1:31" x14ac:dyDescent="0.2">
      <c r="A4583" s="140"/>
      <c r="B4583" s="127"/>
      <c r="C4583" s="127"/>
      <c r="D4583" s="144"/>
      <c r="E4583" s="127"/>
      <c r="F4583" s="127"/>
      <c r="G4583" s="127"/>
      <c r="H4583" s="127"/>
      <c r="I4583" s="127"/>
      <c r="J4583" s="137"/>
      <c r="K4583" s="103" t="s">
        <v>13</v>
      </c>
      <c r="L4583" s="104" t="s">
        <v>60</v>
      </c>
      <c r="M4583" s="112" t="s">
        <v>67</v>
      </c>
      <c r="N4583" s="105">
        <v>600</v>
      </c>
      <c r="O4583" s="105">
        <v>3</v>
      </c>
      <c r="P4583" s="105">
        <v>5</v>
      </c>
      <c r="Q4583" s="105">
        <v>90</v>
      </c>
      <c r="R4583" s="106">
        <v>50</v>
      </c>
      <c r="S4583" s="127"/>
      <c r="T4583" s="127"/>
      <c r="U4583" s="127"/>
      <c r="V4583" s="127"/>
      <c r="W4583" s="127"/>
      <c r="X4583" s="127"/>
      <c r="Y4583" s="127"/>
      <c r="Z4583" s="127"/>
      <c r="AA4583" s="134"/>
    </row>
    <row r="4584" spans="1:31" ht="13.5" thickBot="1" x14ac:dyDescent="0.25">
      <c r="A4584" s="141"/>
      <c r="B4584" s="128"/>
      <c r="C4584" s="128"/>
      <c r="D4584" s="145"/>
      <c r="E4584" s="128"/>
      <c r="F4584" s="128"/>
      <c r="G4584" s="128"/>
      <c r="H4584" s="128"/>
      <c r="I4584" s="128"/>
      <c r="J4584" s="138"/>
      <c r="K4584" s="107" t="s">
        <v>14</v>
      </c>
      <c r="L4584" s="108" t="s">
        <v>60</v>
      </c>
      <c r="M4584" s="113" t="s">
        <v>68</v>
      </c>
      <c r="N4584" s="109">
        <v>600</v>
      </c>
      <c r="O4584" s="109">
        <v>3</v>
      </c>
      <c r="P4584" s="109">
        <v>5</v>
      </c>
      <c r="Q4584" s="109">
        <v>90</v>
      </c>
      <c r="R4584" s="110"/>
      <c r="S4584" s="128"/>
      <c r="T4584" s="128"/>
      <c r="U4584" s="128"/>
      <c r="V4584" s="128"/>
      <c r="W4584" s="128"/>
      <c r="X4584" s="128"/>
      <c r="Y4584" s="128"/>
      <c r="Z4584" s="128"/>
      <c r="AA4584" s="135"/>
    </row>
    <row r="4585" spans="1:31" x14ac:dyDescent="0.2">
      <c r="A4585" s="139" t="s">
        <v>1746</v>
      </c>
      <c r="B4585" s="126" t="s">
        <v>76</v>
      </c>
      <c r="C4585" s="142">
        <v>43666</v>
      </c>
      <c r="D4585" s="143" t="s">
        <v>78</v>
      </c>
      <c r="E4585" s="126"/>
      <c r="F4585" s="126"/>
      <c r="G4585" s="126"/>
      <c r="H4585" s="126"/>
      <c r="I4585" s="126"/>
      <c r="J4585" s="136" t="s">
        <v>79</v>
      </c>
      <c r="K4585" s="100" t="s">
        <v>23</v>
      </c>
      <c r="L4585" s="93" t="s">
        <v>60</v>
      </c>
      <c r="M4585" s="111" t="s">
        <v>190</v>
      </c>
      <c r="N4585" s="101">
        <v>600</v>
      </c>
      <c r="O4585" s="101">
        <v>3</v>
      </c>
      <c r="P4585" s="101">
        <v>22</v>
      </c>
      <c r="Q4585" s="101">
        <v>70</v>
      </c>
      <c r="R4585" s="102"/>
      <c r="S4585" s="126" t="s">
        <v>73</v>
      </c>
      <c r="T4585" s="126">
        <v>3</v>
      </c>
      <c r="U4585" s="126">
        <v>22</v>
      </c>
      <c r="V4585" s="126">
        <v>52</v>
      </c>
      <c r="W4585" s="126">
        <v>50</v>
      </c>
      <c r="X4585" s="126">
        <v>5288.35</v>
      </c>
      <c r="Y4585" s="126" t="s">
        <v>75</v>
      </c>
      <c r="Z4585" s="126"/>
      <c r="AA4585" s="133" t="s">
        <v>85</v>
      </c>
      <c r="AE4585" t="str">
        <f>IF(P4585&gt;U4585,"XXXX","")</f>
        <v/>
      </c>
    </row>
    <row r="4586" spans="1:31" x14ac:dyDescent="0.2">
      <c r="A4586" s="140"/>
      <c r="B4586" s="127"/>
      <c r="C4586" s="127"/>
      <c r="D4586" s="144"/>
      <c r="E4586" s="127"/>
      <c r="F4586" s="127"/>
      <c r="G4586" s="127"/>
      <c r="H4586" s="127"/>
      <c r="I4586" s="127"/>
      <c r="J4586" s="137"/>
      <c r="K4586" s="103" t="s">
        <v>13</v>
      </c>
      <c r="L4586" s="104" t="s">
        <v>60</v>
      </c>
      <c r="M4586" s="112" t="s">
        <v>67</v>
      </c>
      <c r="N4586" s="105">
        <v>600</v>
      </c>
      <c r="O4586" s="105">
        <v>3</v>
      </c>
      <c r="P4586" s="105">
        <v>5</v>
      </c>
      <c r="Q4586" s="105">
        <v>90</v>
      </c>
      <c r="R4586" s="106">
        <v>50</v>
      </c>
      <c r="S4586" s="127"/>
      <c r="T4586" s="127"/>
      <c r="U4586" s="127"/>
      <c r="V4586" s="127"/>
      <c r="W4586" s="127"/>
      <c r="X4586" s="127"/>
      <c r="Y4586" s="127"/>
      <c r="Z4586" s="127"/>
      <c r="AA4586" s="134"/>
    </row>
    <row r="4587" spans="1:31" ht="13.5" thickBot="1" x14ac:dyDescent="0.25">
      <c r="A4587" s="141"/>
      <c r="B4587" s="128"/>
      <c r="C4587" s="128"/>
      <c r="D4587" s="145"/>
      <c r="E4587" s="128"/>
      <c r="F4587" s="128"/>
      <c r="G4587" s="128"/>
      <c r="H4587" s="128"/>
      <c r="I4587" s="128"/>
      <c r="J4587" s="138"/>
      <c r="K4587" s="107" t="s">
        <v>14</v>
      </c>
      <c r="L4587" s="108" t="s">
        <v>60</v>
      </c>
      <c r="M4587" s="113" t="s">
        <v>68</v>
      </c>
      <c r="N4587" s="109">
        <v>600</v>
      </c>
      <c r="O4587" s="109">
        <v>3</v>
      </c>
      <c r="P4587" s="109">
        <v>5</v>
      </c>
      <c r="Q4587" s="109">
        <v>90</v>
      </c>
      <c r="R4587" s="110"/>
      <c r="S4587" s="128"/>
      <c r="T4587" s="128"/>
      <c r="U4587" s="128"/>
      <c r="V4587" s="128"/>
      <c r="W4587" s="128"/>
      <c r="X4587" s="128"/>
      <c r="Y4587" s="128"/>
      <c r="Z4587" s="128"/>
      <c r="AA4587" s="135"/>
    </row>
    <row r="4588" spans="1:31" x14ac:dyDescent="0.2">
      <c r="A4588" s="139" t="s">
        <v>1747</v>
      </c>
      <c r="B4588" s="126" t="s">
        <v>76</v>
      </c>
      <c r="C4588" s="142">
        <v>43666</v>
      </c>
      <c r="D4588" s="143" t="s">
        <v>78</v>
      </c>
      <c r="E4588" s="126"/>
      <c r="F4588" s="126"/>
      <c r="G4588" s="126"/>
      <c r="H4588" s="126"/>
      <c r="I4588" s="126"/>
      <c r="J4588" s="136" t="s">
        <v>79</v>
      </c>
      <c r="K4588" s="100" t="s">
        <v>23</v>
      </c>
      <c r="L4588" s="93" t="s">
        <v>60</v>
      </c>
      <c r="M4588" s="111" t="s">
        <v>190</v>
      </c>
      <c r="N4588" s="101">
        <v>600</v>
      </c>
      <c r="O4588" s="101">
        <v>3</v>
      </c>
      <c r="P4588" s="101">
        <v>22</v>
      </c>
      <c r="Q4588" s="101">
        <v>80</v>
      </c>
      <c r="R4588" s="102"/>
      <c r="S4588" s="126" t="s">
        <v>73</v>
      </c>
      <c r="T4588" s="126">
        <v>3</v>
      </c>
      <c r="U4588" s="126">
        <v>22</v>
      </c>
      <c r="V4588" s="126">
        <v>52</v>
      </c>
      <c r="W4588" s="126">
        <v>50</v>
      </c>
      <c r="X4588" s="126">
        <v>5288.35</v>
      </c>
      <c r="Y4588" s="126" t="s">
        <v>75</v>
      </c>
      <c r="Z4588" s="126"/>
      <c r="AA4588" s="133" t="s">
        <v>85</v>
      </c>
      <c r="AE4588" t="str">
        <f>IF(P4588&gt;U4588,"XXXX","")</f>
        <v/>
      </c>
    </row>
    <row r="4589" spans="1:31" x14ac:dyDescent="0.2">
      <c r="A4589" s="140"/>
      <c r="B4589" s="127"/>
      <c r="C4589" s="127"/>
      <c r="D4589" s="144"/>
      <c r="E4589" s="127"/>
      <c r="F4589" s="127"/>
      <c r="G4589" s="127"/>
      <c r="H4589" s="127"/>
      <c r="I4589" s="127"/>
      <c r="J4589" s="137"/>
      <c r="K4589" s="103" t="s">
        <v>13</v>
      </c>
      <c r="L4589" s="104" t="s">
        <v>60</v>
      </c>
      <c r="M4589" s="112" t="s">
        <v>67</v>
      </c>
      <c r="N4589" s="105">
        <v>600</v>
      </c>
      <c r="O4589" s="105">
        <v>3</v>
      </c>
      <c r="P4589" s="105">
        <v>5</v>
      </c>
      <c r="Q4589" s="105">
        <v>90</v>
      </c>
      <c r="R4589" s="106">
        <v>50</v>
      </c>
      <c r="S4589" s="127"/>
      <c r="T4589" s="127"/>
      <c r="U4589" s="127"/>
      <c r="V4589" s="127"/>
      <c r="W4589" s="127"/>
      <c r="X4589" s="127"/>
      <c r="Y4589" s="127"/>
      <c r="Z4589" s="127"/>
      <c r="AA4589" s="134"/>
    </row>
    <row r="4590" spans="1:31" ht="13.5" thickBot="1" x14ac:dyDescent="0.25">
      <c r="A4590" s="141"/>
      <c r="B4590" s="128"/>
      <c r="C4590" s="128"/>
      <c r="D4590" s="145"/>
      <c r="E4590" s="128"/>
      <c r="F4590" s="128"/>
      <c r="G4590" s="128"/>
      <c r="H4590" s="128"/>
      <c r="I4590" s="128"/>
      <c r="J4590" s="138"/>
      <c r="K4590" s="107" t="s">
        <v>14</v>
      </c>
      <c r="L4590" s="108" t="s">
        <v>60</v>
      </c>
      <c r="M4590" s="113" t="s">
        <v>68</v>
      </c>
      <c r="N4590" s="109">
        <v>600</v>
      </c>
      <c r="O4590" s="109">
        <v>3</v>
      </c>
      <c r="P4590" s="109">
        <v>5</v>
      </c>
      <c r="Q4590" s="109">
        <v>90</v>
      </c>
      <c r="R4590" s="110"/>
      <c r="S4590" s="128"/>
      <c r="T4590" s="128"/>
      <c r="U4590" s="128"/>
      <c r="V4590" s="128"/>
      <c r="W4590" s="128"/>
      <c r="X4590" s="128"/>
      <c r="Y4590" s="128"/>
      <c r="Z4590" s="128"/>
      <c r="AA4590" s="135"/>
    </row>
    <row r="4591" spans="1:31" x14ac:dyDescent="0.2">
      <c r="A4591" s="139" t="s">
        <v>1748</v>
      </c>
      <c r="B4591" s="126" t="s">
        <v>76</v>
      </c>
      <c r="C4591" s="142">
        <v>43666</v>
      </c>
      <c r="D4591" s="143" t="s">
        <v>78</v>
      </c>
      <c r="E4591" s="126"/>
      <c r="F4591" s="126"/>
      <c r="G4591" s="126"/>
      <c r="H4591" s="126"/>
      <c r="I4591" s="126"/>
      <c r="J4591" s="136" t="s">
        <v>79</v>
      </c>
      <c r="K4591" s="100" t="s">
        <v>23</v>
      </c>
      <c r="L4591" s="93" t="s">
        <v>60</v>
      </c>
      <c r="M4591" s="111" t="s">
        <v>190</v>
      </c>
      <c r="N4591" s="101">
        <v>600</v>
      </c>
      <c r="O4591" s="101">
        <v>3</v>
      </c>
      <c r="P4591" s="101">
        <v>22</v>
      </c>
      <c r="Q4591" s="101">
        <v>90</v>
      </c>
      <c r="R4591" s="102"/>
      <c r="S4591" s="126" t="s">
        <v>73</v>
      </c>
      <c r="T4591" s="126">
        <v>3</v>
      </c>
      <c r="U4591" s="126">
        <v>22</v>
      </c>
      <c r="V4591" s="126">
        <v>52</v>
      </c>
      <c r="W4591" s="126">
        <v>50</v>
      </c>
      <c r="X4591" s="126">
        <v>5288.35</v>
      </c>
      <c r="Y4591" s="126" t="s">
        <v>75</v>
      </c>
      <c r="Z4591" s="126"/>
      <c r="AA4591" s="133" t="s">
        <v>85</v>
      </c>
      <c r="AE4591" t="str">
        <f>IF(P4591&gt;U4591,"XXXX","")</f>
        <v/>
      </c>
    </row>
    <row r="4592" spans="1:31" x14ac:dyDescent="0.2">
      <c r="A4592" s="140"/>
      <c r="B4592" s="127"/>
      <c r="C4592" s="127"/>
      <c r="D4592" s="144"/>
      <c r="E4592" s="127"/>
      <c r="F4592" s="127"/>
      <c r="G4592" s="127"/>
      <c r="H4592" s="127"/>
      <c r="I4592" s="127"/>
      <c r="J4592" s="137"/>
      <c r="K4592" s="103" t="s">
        <v>13</v>
      </c>
      <c r="L4592" s="104" t="s">
        <v>60</v>
      </c>
      <c r="M4592" s="112" t="s">
        <v>67</v>
      </c>
      <c r="N4592" s="105">
        <v>600</v>
      </c>
      <c r="O4592" s="105">
        <v>3</v>
      </c>
      <c r="P4592" s="105">
        <v>5</v>
      </c>
      <c r="Q4592" s="105">
        <v>90</v>
      </c>
      <c r="R4592" s="106">
        <v>50</v>
      </c>
      <c r="S4592" s="127"/>
      <c r="T4592" s="127"/>
      <c r="U4592" s="127"/>
      <c r="V4592" s="127"/>
      <c r="W4592" s="127"/>
      <c r="X4592" s="127"/>
      <c r="Y4592" s="127"/>
      <c r="Z4592" s="127"/>
      <c r="AA4592" s="134"/>
    </row>
    <row r="4593" spans="1:31" ht="13.5" thickBot="1" x14ac:dyDescent="0.25">
      <c r="A4593" s="141"/>
      <c r="B4593" s="128"/>
      <c r="C4593" s="128"/>
      <c r="D4593" s="145"/>
      <c r="E4593" s="128"/>
      <c r="F4593" s="128"/>
      <c r="G4593" s="128"/>
      <c r="H4593" s="128"/>
      <c r="I4593" s="128"/>
      <c r="J4593" s="138"/>
      <c r="K4593" s="107" t="s">
        <v>14</v>
      </c>
      <c r="L4593" s="108" t="s">
        <v>60</v>
      </c>
      <c r="M4593" s="113" t="s">
        <v>68</v>
      </c>
      <c r="N4593" s="109">
        <v>600</v>
      </c>
      <c r="O4593" s="109">
        <v>3</v>
      </c>
      <c r="P4593" s="109">
        <v>5</v>
      </c>
      <c r="Q4593" s="109">
        <v>90</v>
      </c>
      <c r="R4593" s="110"/>
      <c r="S4593" s="128"/>
      <c r="T4593" s="128"/>
      <c r="U4593" s="128"/>
      <c r="V4593" s="128"/>
      <c r="W4593" s="128"/>
      <c r="X4593" s="128"/>
      <c r="Y4593" s="128"/>
      <c r="Z4593" s="128"/>
      <c r="AA4593" s="135"/>
    </row>
    <row r="4594" spans="1:31" x14ac:dyDescent="0.2">
      <c r="A4594" s="139" t="s">
        <v>1749</v>
      </c>
      <c r="B4594" s="126" t="s">
        <v>76</v>
      </c>
      <c r="C4594" s="142">
        <v>43666</v>
      </c>
      <c r="D4594" s="143" t="s">
        <v>78</v>
      </c>
      <c r="E4594" s="126"/>
      <c r="F4594" s="126"/>
      <c r="G4594" s="126"/>
      <c r="H4594" s="126"/>
      <c r="I4594" s="126"/>
      <c r="J4594" s="136" t="s">
        <v>79</v>
      </c>
      <c r="K4594" s="100" t="s">
        <v>23</v>
      </c>
      <c r="L4594" s="93" t="s">
        <v>60</v>
      </c>
      <c r="M4594" s="111" t="s">
        <v>190</v>
      </c>
      <c r="N4594" s="101">
        <v>600</v>
      </c>
      <c r="O4594" s="101">
        <v>3</v>
      </c>
      <c r="P4594" s="101">
        <v>22</v>
      </c>
      <c r="Q4594" s="101">
        <v>100</v>
      </c>
      <c r="R4594" s="102"/>
      <c r="S4594" s="126" t="s">
        <v>73</v>
      </c>
      <c r="T4594" s="126">
        <v>3</v>
      </c>
      <c r="U4594" s="126">
        <v>22</v>
      </c>
      <c r="V4594" s="126">
        <v>52</v>
      </c>
      <c r="W4594" s="126">
        <v>50</v>
      </c>
      <c r="X4594" s="126">
        <v>5288.35</v>
      </c>
      <c r="Y4594" s="126" t="s">
        <v>75</v>
      </c>
      <c r="Z4594" s="126"/>
      <c r="AA4594" s="133" t="s">
        <v>85</v>
      </c>
      <c r="AE4594" t="str">
        <f>IF(P4594&gt;U4594,"XXXX","")</f>
        <v/>
      </c>
    </row>
    <row r="4595" spans="1:31" x14ac:dyDescent="0.2">
      <c r="A4595" s="140"/>
      <c r="B4595" s="127"/>
      <c r="C4595" s="127"/>
      <c r="D4595" s="144"/>
      <c r="E4595" s="127"/>
      <c r="F4595" s="127"/>
      <c r="G4595" s="127"/>
      <c r="H4595" s="127"/>
      <c r="I4595" s="127"/>
      <c r="J4595" s="137"/>
      <c r="K4595" s="103" t="s">
        <v>13</v>
      </c>
      <c r="L4595" s="104" t="s">
        <v>60</v>
      </c>
      <c r="M4595" s="112" t="s">
        <v>67</v>
      </c>
      <c r="N4595" s="105">
        <v>600</v>
      </c>
      <c r="O4595" s="105">
        <v>3</v>
      </c>
      <c r="P4595" s="105">
        <v>5</v>
      </c>
      <c r="Q4595" s="105">
        <v>90</v>
      </c>
      <c r="R4595" s="106">
        <v>50</v>
      </c>
      <c r="S4595" s="127"/>
      <c r="T4595" s="127"/>
      <c r="U4595" s="127"/>
      <c r="V4595" s="127"/>
      <c r="W4595" s="127"/>
      <c r="X4595" s="127"/>
      <c r="Y4595" s="127"/>
      <c r="Z4595" s="127"/>
      <c r="AA4595" s="134"/>
    </row>
    <row r="4596" spans="1:31" ht="13.5" thickBot="1" x14ac:dyDescent="0.25">
      <c r="A4596" s="141"/>
      <c r="B4596" s="128"/>
      <c r="C4596" s="128"/>
      <c r="D4596" s="145"/>
      <c r="E4596" s="128"/>
      <c r="F4596" s="128"/>
      <c r="G4596" s="128"/>
      <c r="H4596" s="128"/>
      <c r="I4596" s="128"/>
      <c r="J4596" s="138"/>
      <c r="K4596" s="107" t="s">
        <v>14</v>
      </c>
      <c r="L4596" s="108" t="s">
        <v>60</v>
      </c>
      <c r="M4596" s="113" t="s">
        <v>68</v>
      </c>
      <c r="N4596" s="109">
        <v>600</v>
      </c>
      <c r="O4596" s="109">
        <v>3</v>
      </c>
      <c r="P4596" s="109">
        <v>5</v>
      </c>
      <c r="Q4596" s="109">
        <v>90</v>
      </c>
      <c r="R4596" s="110"/>
      <c r="S4596" s="128"/>
      <c r="T4596" s="128"/>
      <c r="U4596" s="128"/>
      <c r="V4596" s="128"/>
      <c r="W4596" s="128"/>
      <c r="X4596" s="128"/>
      <c r="Y4596" s="128"/>
      <c r="Z4596" s="128"/>
      <c r="AA4596" s="135"/>
    </row>
    <row r="4597" spans="1:31" x14ac:dyDescent="0.2">
      <c r="A4597" s="139" t="s">
        <v>1750</v>
      </c>
      <c r="B4597" s="126" t="s">
        <v>76</v>
      </c>
      <c r="C4597" s="142">
        <v>43666</v>
      </c>
      <c r="D4597" s="143" t="s">
        <v>78</v>
      </c>
      <c r="E4597" s="126"/>
      <c r="F4597" s="126"/>
      <c r="G4597" s="126"/>
      <c r="H4597" s="126"/>
      <c r="I4597" s="126"/>
      <c r="J4597" s="136" t="s">
        <v>79</v>
      </c>
      <c r="K4597" s="100" t="s">
        <v>23</v>
      </c>
      <c r="L4597" s="93" t="s">
        <v>60</v>
      </c>
      <c r="M4597" s="111" t="s">
        <v>190</v>
      </c>
      <c r="N4597" s="101">
        <v>600</v>
      </c>
      <c r="O4597" s="101">
        <v>3</v>
      </c>
      <c r="P4597" s="101">
        <v>22</v>
      </c>
      <c r="Q4597" s="101">
        <v>110</v>
      </c>
      <c r="R4597" s="102"/>
      <c r="S4597" s="126" t="s">
        <v>73</v>
      </c>
      <c r="T4597" s="126">
        <v>3</v>
      </c>
      <c r="U4597" s="126">
        <v>22</v>
      </c>
      <c r="V4597" s="126">
        <v>52</v>
      </c>
      <c r="W4597" s="126">
        <v>50</v>
      </c>
      <c r="X4597" s="126">
        <v>5288.35</v>
      </c>
      <c r="Y4597" s="126" t="s">
        <v>75</v>
      </c>
      <c r="Z4597" s="126"/>
      <c r="AA4597" s="133" t="s">
        <v>85</v>
      </c>
      <c r="AE4597" t="str">
        <f>IF(P4597&gt;U4597,"XXXX","")</f>
        <v/>
      </c>
    </row>
    <row r="4598" spans="1:31" x14ac:dyDescent="0.2">
      <c r="A4598" s="140"/>
      <c r="B4598" s="127"/>
      <c r="C4598" s="127"/>
      <c r="D4598" s="144"/>
      <c r="E4598" s="127"/>
      <c r="F4598" s="127"/>
      <c r="G4598" s="127"/>
      <c r="H4598" s="127"/>
      <c r="I4598" s="127"/>
      <c r="J4598" s="137"/>
      <c r="K4598" s="103" t="s">
        <v>13</v>
      </c>
      <c r="L4598" s="104" t="s">
        <v>60</v>
      </c>
      <c r="M4598" s="112" t="s">
        <v>67</v>
      </c>
      <c r="N4598" s="105">
        <v>600</v>
      </c>
      <c r="O4598" s="105">
        <v>3</v>
      </c>
      <c r="P4598" s="105">
        <v>5</v>
      </c>
      <c r="Q4598" s="105">
        <v>90</v>
      </c>
      <c r="R4598" s="106">
        <v>50</v>
      </c>
      <c r="S4598" s="127"/>
      <c r="T4598" s="127"/>
      <c r="U4598" s="127"/>
      <c r="V4598" s="127"/>
      <c r="W4598" s="127"/>
      <c r="X4598" s="127"/>
      <c r="Y4598" s="127"/>
      <c r="Z4598" s="127"/>
      <c r="AA4598" s="134"/>
    </row>
    <row r="4599" spans="1:31" ht="13.5" thickBot="1" x14ac:dyDescent="0.25">
      <c r="A4599" s="141"/>
      <c r="B4599" s="128"/>
      <c r="C4599" s="128"/>
      <c r="D4599" s="145"/>
      <c r="E4599" s="128"/>
      <c r="F4599" s="128"/>
      <c r="G4599" s="128"/>
      <c r="H4599" s="128"/>
      <c r="I4599" s="128"/>
      <c r="J4599" s="138"/>
      <c r="K4599" s="107" t="s">
        <v>14</v>
      </c>
      <c r="L4599" s="108" t="s">
        <v>60</v>
      </c>
      <c r="M4599" s="113" t="s">
        <v>68</v>
      </c>
      <c r="N4599" s="109">
        <v>600</v>
      </c>
      <c r="O4599" s="109">
        <v>3</v>
      </c>
      <c r="P4599" s="109">
        <v>5</v>
      </c>
      <c r="Q4599" s="109">
        <v>90</v>
      </c>
      <c r="R4599" s="110"/>
      <c r="S4599" s="128"/>
      <c r="T4599" s="128"/>
      <c r="U4599" s="128"/>
      <c r="V4599" s="128"/>
      <c r="W4599" s="128"/>
      <c r="X4599" s="128"/>
      <c r="Y4599" s="128"/>
      <c r="Z4599" s="128"/>
      <c r="AA4599" s="135"/>
    </row>
    <row r="4600" spans="1:31" x14ac:dyDescent="0.2">
      <c r="A4600" s="139" t="s">
        <v>1751</v>
      </c>
      <c r="B4600" s="126" t="s">
        <v>76</v>
      </c>
      <c r="C4600" s="142">
        <v>43666</v>
      </c>
      <c r="D4600" s="143" t="s">
        <v>78</v>
      </c>
      <c r="E4600" s="126"/>
      <c r="F4600" s="126"/>
      <c r="G4600" s="126"/>
      <c r="H4600" s="126"/>
      <c r="I4600" s="126"/>
      <c r="J4600" s="136" t="s">
        <v>79</v>
      </c>
      <c r="K4600" s="100" t="s">
        <v>23</v>
      </c>
      <c r="L4600" s="93" t="s">
        <v>60</v>
      </c>
      <c r="M4600" s="111" t="s">
        <v>190</v>
      </c>
      <c r="N4600" s="101">
        <v>600</v>
      </c>
      <c r="O4600" s="101">
        <v>3</v>
      </c>
      <c r="P4600" s="101">
        <v>22</v>
      </c>
      <c r="Q4600" s="101">
        <v>125</v>
      </c>
      <c r="R4600" s="102"/>
      <c r="S4600" s="126" t="s">
        <v>73</v>
      </c>
      <c r="T4600" s="126">
        <v>3</v>
      </c>
      <c r="U4600" s="126">
        <v>22</v>
      </c>
      <c r="V4600" s="126">
        <v>52</v>
      </c>
      <c r="W4600" s="126">
        <v>50</v>
      </c>
      <c r="X4600" s="126">
        <v>5288.35</v>
      </c>
      <c r="Y4600" s="126" t="s">
        <v>75</v>
      </c>
      <c r="Z4600" s="126"/>
      <c r="AA4600" s="133" t="s">
        <v>85</v>
      </c>
      <c r="AE4600" t="str">
        <f>IF(P4600&gt;U4600,"XXXX","")</f>
        <v/>
      </c>
    </row>
    <row r="4601" spans="1:31" x14ac:dyDescent="0.2">
      <c r="A4601" s="140"/>
      <c r="B4601" s="127"/>
      <c r="C4601" s="127"/>
      <c r="D4601" s="144"/>
      <c r="E4601" s="127"/>
      <c r="F4601" s="127"/>
      <c r="G4601" s="127"/>
      <c r="H4601" s="127"/>
      <c r="I4601" s="127"/>
      <c r="J4601" s="137"/>
      <c r="K4601" s="103" t="s">
        <v>13</v>
      </c>
      <c r="L4601" s="104" t="s">
        <v>60</v>
      </c>
      <c r="M4601" s="112" t="s">
        <v>67</v>
      </c>
      <c r="N4601" s="105">
        <v>600</v>
      </c>
      <c r="O4601" s="105">
        <v>3</v>
      </c>
      <c r="P4601" s="105">
        <v>5</v>
      </c>
      <c r="Q4601" s="105">
        <v>90</v>
      </c>
      <c r="R4601" s="106">
        <v>50</v>
      </c>
      <c r="S4601" s="127"/>
      <c r="T4601" s="127"/>
      <c r="U4601" s="127"/>
      <c r="V4601" s="127"/>
      <c r="W4601" s="127"/>
      <c r="X4601" s="127"/>
      <c r="Y4601" s="127"/>
      <c r="Z4601" s="127"/>
      <c r="AA4601" s="134"/>
    </row>
    <row r="4602" spans="1:31" ht="13.5" thickBot="1" x14ac:dyDescent="0.25">
      <c r="A4602" s="141"/>
      <c r="B4602" s="128"/>
      <c r="C4602" s="128"/>
      <c r="D4602" s="145"/>
      <c r="E4602" s="128"/>
      <c r="F4602" s="128"/>
      <c r="G4602" s="128"/>
      <c r="H4602" s="128"/>
      <c r="I4602" s="128"/>
      <c r="J4602" s="138"/>
      <c r="K4602" s="107" t="s">
        <v>14</v>
      </c>
      <c r="L4602" s="108" t="s">
        <v>60</v>
      </c>
      <c r="M4602" s="113" t="s">
        <v>68</v>
      </c>
      <c r="N4602" s="109">
        <v>600</v>
      </c>
      <c r="O4602" s="109">
        <v>3</v>
      </c>
      <c r="P4602" s="109">
        <v>5</v>
      </c>
      <c r="Q4602" s="109">
        <v>90</v>
      </c>
      <c r="R4602" s="110"/>
      <c r="S4602" s="128"/>
      <c r="T4602" s="128"/>
      <c r="U4602" s="128"/>
      <c r="V4602" s="128"/>
      <c r="W4602" s="128"/>
      <c r="X4602" s="128"/>
      <c r="Y4602" s="128"/>
      <c r="Z4602" s="128"/>
      <c r="AA4602" s="135"/>
    </row>
    <row r="4603" spans="1:31" x14ac:dyDescent="0.2">
      <c r="A4603" s="139" t="s">
        <v>1752</v>
      </c>
      <c r="B4603" s="126" t="s">
        <v>76</v>
      </c>
      <c r="C4603" s="142">
        <v>43666</v>
      </c>
      <c r="D4603" s="143" t="s">
        <v>78</v>
      </c>
      <c r="E4603" s="126"/>
      <c r="F4603" s="126"/>
      <c r="G4603" s="126"/>
      <c r="H4603" s="126"/>
      <c r="I4603" s="126"/>
      <c r="J4603" s="136" t="s">
        <v>79</v>
      </c>
      <c r="K4603" s="100" t="s">
        <v>23</v>
      </c>
      <c r="L4603" s="93" t="s">
        <v>60</v>
      </c>
      <c r="M4603" s="111" t="s">
        <v>191</v>
      </c>
      <c r="N4603" s="101">
        <v>480</v>
      </c>
      <c r="O4603" s="101">
        <v>3</v>
      </c>
      <c r="P4603" s="101">
        <v>65</v>
      </c>
      <c r="Q4603" s="101">
        <v>50</v>
      </c>
      <c r="R4603" s="102"/>
      <c r="S4603" s="126" t="s">
        <v>72</v>
      </c>
      <c r="T4603" s="126">
        <v>3</v>
      </c>
      <c r="U4603" s="126">
        <v>65</v>
      </c>
      <c r="V4603" s="126">
        <v>40</v>
      </c>
      <c r="W4603" s="126">
        <v>30</v>
      </c>
      <c r="X4603" s="126">
        <v>5288.35</v>
      </c>
      <c r="Y4603" s="126" t="s">
        <v>75</v>
      </c>
      <c r="Z4603" s="126"/>
      <c r="AA4603" s="133" t="s">
        <v>85</v>
      </c>
      <c r="AE4603" t="str">
        <f>IF(P4603&gt;U4603,"XXXX","")</f>
        <v/>
      </c>
    </row>
    <row r="4604" spans="1:31" x14ac:dyDescent="0.2">
      <c r="A4604" s="140"/>
      <c r="B4604" s="127"/>
      <c r="C4604" s="127"/>
      <c r="D4604" s="144"/>
      <c r="E4604" s="127"/>
      <c r="F4604" s="127"/>
      <c r="G4604" s="127"/>
      <c r="H4604" s="127"/>
      <c r="I4604" s="127"/>
      <c r="J4604" s="137"/>
      <c r="K4604" s="103" t="s">
        <v>13</v>
      </c>
      <c r="L4604" s="104" t="s">
        <v>60</v>
      </c>
      <c r="M4604" s="112" t="s">
        <v>67</v>
      </c>
      <c r="N4604" s="105">
        <v>480</v>
      </c>
      <c r="O4604" s="105">
        <v>3</v>
      </c>
      <c r="P4604" s="105">
        <v>5</v>
      </c>
      <c r="Q4604" s="105">
        <v>90</v>
      </c>
      <c r="R4604" s="106">
        <v>50</v>
      </c>
      <c r="S4604" s="127"/>
      <c r="T4604" s="127"/>
      <c r="U4604" s="127"/>
      <c r="V4604" s="127"/>
      <c r="W4604" s="127"/>
      <c r="X4604" s="127"/>
      <c r="Y4604" s="127"/>
      <c r="Z4604" s="127"/>
      <c r="AA4604" s="134"/>
    </row>
    <row r="4605" spans="1:31" ht="13.5" thickBot="1" x14ac:dyDescent="0.25">
      <c r="A4605" s="141"/>
      <c r="B4605" s="128"/>
      <c r="C4605" s="128"/>
      <c r="D4605" s="145"/>
      <c r="E4605" s="128"/>
      <c r="F4605" s="128"/>
      <c r="G4605" s="128"/>
      <c r="H4605" s="128"/>
      <c r="I4605" s="128"/>
      <c r="J4605" s="138"/>
      <c r="K4605" s="107" t="s">
        <v>14</v>
      </c>
      <c r="L4605" s="108" t="s">
        <v>60</v>
      </c>
      <c r="M4605" s="113" t="s">
        <v>68</v>
      </c>
      <c r="N4605" s="109">
        <v>480</v>
      </c>
      <c r="O4605" s="109">
        <v>3</v>
      </c>
      <c r="P4605" s="109">
        <v>5</v>
      </c>
      <c r="Q4605" s="109">
        <v>90</v>
      </c>
      <c r="R4605" s="110"/>
      <c r="S4605" s="128"/>
      <c r="T4605" s="128"/>
      <c r="U4605" s="128"/>
      <c r="V4605" s="128"/>
      <c r="W4605" s="128"/>
      <c r="X4605" s="128"/>
      <c r="Y4605" s="128"/>
      <c r="Z4605" s="128"/>
      <c r="AA4605" s="135"/>
    </row>
    <row r="4606" spans="1:31" x14ac:dyDescent="0.2">
      <c r="A4606" s="139" t="s">
        <v>1753</v>
      </c>
      <c r="B4606" s="126" t="s">
        <v>76</v>
      </c>
      <c r="C4606" s="142">
        <v>43666</v>
      </c>
      <c r="D4606" s="143" t="s">
        <v>78</v>
      </c>
      <c r="E4606" s="126"/>
      <c r="F4606" s="126"/>
      <c r="G4606" s="126"/>
      <c r="H4606" s="126"/>
      <c r="I4606" s="126"/>
      <c r="J4606" s="136" t="s">
        <v>79</v>
      </c>
      <c r="K4606" s="100" t="s">
        <v>23</v>
      </c>
      <c r="L4606" s="93" t="s">
        <v>60</v>
      </c>
      <c r="M4606" s="111" t="s">
        <v>191</v>
      </c>
      <c r="N4606" s="101">
        <v>480</v>
      </c>
      <c r="O4606" s="101">
        <v>3</v>
      </c>
      <c r="P4606" s="101">
        <v>65</v>
      </c>
      <c r="Q4606" s="101">
        <v>60</v>
      </c>
      <c r="R4606" s="102"/>
      <c r="S4606" s="126" t="s">
        <v>72</v>
      </c>
      <c r="T4606" s="126">
        <v>3</v>
      </c>
      <c r="U4606" s="126">
        <v>65</v>
      </c>
      <c r="V4606" s="126">
        <v>40</v>
      </c>
      <c r="W4606" s="126">
        <v>30</v>
      </c>
      <c r="X4606" s="126">
        <v>5288.35</v>
      </c>
      <c r="Y4606" s="126" t="s">
        <v>75</v>
      </c>
      <c r="Z4606" s="126"/>
      <c r="AA4606" s="133" t="s">
        <v>85</v>
      </c>
      <c r="AE4606" t="str">
        <f>IF(P4606&gt;U4606,"XXXX","")</f>
        <v/>
      </c>
    </row>
    <row r="4607" spans="1:31" x14ac:dyDescent="0.2">
      <c r="A4607" s="140"/>
      <c r="B4607" s="127"/>
      <c r="C4607" s="127"/>
      <c r="D4607" s="144"/>
      <c r="E4607" s="127"/>
      <c r="F4607" s="127"/>
      <c r="G4607" s="127"/>
      <c r="H4607" s="127"/>
      <c r="I4607" s="127"/>
      <c r="J4607" s="137"/>
      <c r="K4607" s="103" t="s">
        <v>13</v>
      </c>
      <c r="L4607" s="104" t="s">
        <v>60</v>
      </c>
      <c r="M4607" s="112" t="s">
        <v>67</v>
      </c>
      <c r="N4607" s="105">
        <v>480</v>
      </c>
      <c r="O4607" s="105">
        <v>3</v>
      </c>
      <c r="P4607" s="105">
        <v>5</v>
      </c>
      <c r="Q4607" s="105">
        <v>90</v>
      </c>
      <c r="R4607" s="106">
        <v>50</v>
      </c>
      <c r="S4607" s="127"/>
      <c r="T4607" s="127"/>
      <c r="U4607" s="127"/>
      <c r="V4607" s="127"/>
      <c r="W4607" s="127"/>
      <c r="X4607" s="127"/>
      <c r="Y4607" s="127"/>
      <c r="Z4607" s="127"/>
      <c r="AA4607" s="134"/>
    </row>
    <row r="4608" spans="1:31" ht="13.5" thickBot="1" x14ac:dyDescent="0.25">
      <c r="A4608" s="141"/>
      <c r="B4608" s="128"/>
      <c r="C4608" s="128"/>
      <c r="D4608" s="145"/>
      <c r="E4608" s="128"/>
      <c r="F4608" s="128"/>
      <c r="G4608" s="128"/>
      <c r="H4608" s="128"/>
      <c r="I4608" s="128"/>
      <c r="J4608" s="138"/>
      <c r="K4608" s="107" t="s">
        <v>14</v>
      </c>
      <c r="L4608" s="108" t="s">
        <v>60</v>
      </c>
      <c r="M4608" s="113" t="s">
        <v>68</v>
      </c>
      <c r="N4608" s="109">
        <v>480</v>
      </c>
      <c r="O4608" s="109">
        <v>3</v>
      </c>
      <c r="P4608" s="109">
        <v>5</v>
      </c>
      <c r="Q4608" s="109">
        <v>90</v>
      </c>
      <c r="R4608" s="110"/>
      <c r="S4608" s="128"/>
      <c r="T4608" s="128"/>
      <c r="U4608" s="128"/>
      <c r="V4608" s="128"/>
      <c r="W4608" s="128"/>
      <c r="X4608" s="128"/>
      <c r="Y4608" s="128"/>
      <c r="Z4608" s="128"/>
      <c r="AA4608" s="135"/>
    </row>
    <row r="4609" spans="1:31" x14ac:dyDescent="0.2">
      <c r="A4609" s="139" t="s">
        <v>1754</v>
      </c>
      <c r="B4609" s="126" t="s">
        <v>76</v>
      </c>
      <c r="C4609" s="142">
        <v>43666</v>
      </c>
      <c r="D4609" s="143" t="s">
        <v>78</v>
      </c>
      <c r="E4609" s="126"/>
      <c r="F4609" s="126"/>
      <c r="G4609" s="126"/>
      <c r="H4609" s="126"/>
      <c r="I4609" s="126"/>
      <c r="J4609" s="136" t="s">
        <v>79</v>
      </c>
      <c r="K4609" s="100" t="s">
        <v>23</v>
      </c>
      <c r="L4609" s="93" t="s">
        <v>60</v>
      </c>
      <c r="M4609" s="111" t="s">
        <v>191</v>
      </c>
      <c r="N4609" s="101">
        <v>480</v>
      </c>
      <c r="O4609" s="101">
        <v>3</v>
      </c>
      <c r="P4609" s="101">
        <v>65</v>
      </c>
      <c r="Q4609" s="101">
        <v>70</v>
      </c>
      <c r="R4609" s="102"/>
      <c r="S4609" s="126" t="s">
        <v>72</v>
      </c>
      <c r="T4609" s="126">
        <v>3</v>
      </c>
      <c r="U4609" s="126">
        <v>65</v>
      </c>
      <c r="V4609" s="126">
        <v>40</v>
      </c>
      <c r="W4609" s="126">
        <v>30</v>
      </c>
      <c r="X4609" s="126">
        <v>5288.35</v>
      </c>
      <c r="Y4609" s="126" t="s">
        <v>75</v>
      </c>
      <c r="Z4609" s="126"/>
      <c r="AA4609" s="133" t="s">
        <v>85</v>
      </c>
      <c r="AE4609" t="str">
        <f>IF(P4609&gt;U4609,"XXXX","")</f>
        <v/>
      </c>
    </row>
    <row r="4610" spans="1:31" x14ac:dyDescent="0.2">
      <c r="A4610" s="140"/>
      <c r="B4610" s="127"/>
      <c r="C4610" s="127"/>
      <c r="D4610" s="144"/>
      <c r="E4610" s="127"/>
      <c r="F4610" s="127"/>
      <c r="G4610" s="127"/>
      <c r="H4610" s="127"/>
      <c r="I4610" s="127"/>
      <c r="J4610" s="137"/>
      <c r="K4610" s="103" t="s">
        <v>13</v>
      </c>
      <c r="L4610" s="104" t="s">
        <v>60</v>
      </c>
      <c r="M4610" s="112" t="s">
        <v>67</v>
      </c>
      <c r="N4610" s="105">
        <v>480</v>
      </c>
      <c r="O4610" s="105">
        <v>3</v>
      </c>
      <c r="P4610" s="105">
        <v>5</v>
      </c>
      <c r="Q4610" s="105">
        <v>90</v>
      </c>
      <c r="R4610" s="106">
        <v>50</v>
      </c>
      <c r="S4610" s="127"/>
      <c r="T4610" s="127"/>
      <c r="U4610" s="127"/>
      <c r="V4610" s="127"/>
      <c r="W4610" s="127"/>
      <c r="X4610" s="127"/>
      <c r="Y4610" s="127"/>
      <c r="Z4610" s="127"/>
      <c r="AA4610" s="134"/>
    </row>
    <row r="4611" spans="1:31" ht="13.5" thickBot="1" x14ac:dyDescent="0.25">
      <c r="A4611" s="141"/>
      <c r="B4611" s="128"/>
      <c r="C4611" s="128"/>
      <c r="D4611" s="145"/>
      <c r="E4611" s="128"/>
      <c r="F4611" s="128"/>
      <c r="G4611" s="128"/>
      <c r="H4611" s="128"/>
      <c r="I4611" s="128"/>
      <c r="J4611" s="138"/>
      <c r="K4611" s="107" t="s">
        <v>14</v>
      </c>
      <c r="L4611" s="108" t="s">
        <v>60</v>
      </c>
      <c r="M4611" s="113" t="s">
        <v>68</v>
      </c>
      <c r="N4611" s="109">
        <v>480</v>
      </c>
      <c r="O4611" s="109">
        <v>3</v>
      </c>
      <c r="P4611" s="109">
        <v>5</v>
      </c>
      <c r="Q4611" s="109">
        <v>90</v>
      </c>
      <c r="R4611" s="110"/>
      <c r="S4611" s="128"/>
      <c r="T4611" s="128"/>
      <c r="U4611" s="128"/>
      <c r="V4611" s="128"/>
      <c r="W4611" s="128"/>
      <c r="X4611" s="128"/>
      <c r="Y4611" s="128"/>
      <c r="Z4611" s="128"/>
      <c r="AA4611" s="135"/>
    </row>
    <row r="4612" spans="1:31" x14ac:dyDescent="0.2">
      <c r="A4612" s="139" t="s">
        <v>1755</v>
      </c>
      <c r="B4612" s="126" t="s">
        <v>76</v>
      </c>
      <c r="C4612" s="142">
        <v>43666</v>
      </c>
      <c r="D4612" s="143" t="s">
        <v>78</v>
      </c>
      <c r="E4612" s="126"/>
      <c r="F4612" s="126"/>
      <c r="G4612" s="126"/>
      <c r="H4612" s="126"/>
      <c r="I4612" s="126"/>
      <c r="J4612" s="136" t="s">
        <v>79</v>
      </c>
      <c r="K4612" s="100" t="s">
        <v>23</v>
      </c>
      <c r="L4612" s="93" t="s">
        <v>60</v>
      </c>
      <c r="M4612" s="111" t="s">
        <v>191</v>
      </c>
      <c r="N4612" s="101">
        <v>480</v>
      </c>
      <c r="O4612" s="101">
        <v>3</v>
      </c>
      <c r="P4612" s="101">
        <v>65</v>
      </c>
      <c r="Q4612" s="101">
        <v>80</v>
      </c>
      <c r="R4612" s="102"/>
      <c r="S4612" s="126" t="s">
        <v>72</v>
      </c>
      <c r="T4612" s="126">
        <v>3</v>
      </c>
      <c r="U4612" s="126">
        <v>65</v>
      </c>
      <c r="V4612" s="126">
        <v>40</v>
      </c>
      <c r="W4612" s="126">
        <v>30</v>
      </c>
      <c r="X4612" s="126">
        <v>5288.35</v>
      </c>
      <c r="Y4612" s="126" t="s">
        <v>75</v>
      </c>
      <c r="Z4612" s="126"/>
      <c r="AA4612" s="133" t="s">
        <v>85</v>
      </c>
      <c r="AE4612" t="str">
        <f>IF(P4612&gt;U4612,"XXXX","")</f>
        <v/>
      </c>
    </row>
    <row r="4613" spans="1:31" x14ac:dyDescent="0.2">
      <c r="A4613" s="140"/>
      <c r="B4613" s="127"/>
      <c r="C4613" s="127"/>
      <c r="D4613" s="144"/>
      <c r="E4613" s="127"/>
      <c r="F4613" s="127"/>
      <c r="G4613" s="127"/>
      <c r="H4613" s="127"/>
      <c r="I4613" s="127"/>
      <c r="J4613" s="137"/>
      <c r="K4613" s="103" t="s">
        <v>13</v>
      </c>
      <c r="L4613" s="104" t="s">
        <v>60</v>
      </c>
      <c r="M4613" s="112" t="s">
        <v>67</v>
      </c>
      <c r="N4613" s="105">
        <v>480</v>
      </c>
      <c r="O4613" s="105">
        <v>3</v>
      </c>
      <c r="P4613" s="105">
        <v>5</v>
      </c>
      <c r="Q4613" s="105">
        <v>90</v>
      </c>
      <c r="R4613" s="106">
        <v>50</v>
      </c>
      <c r="S4613" s="127"/>
      <c r="T4613" s="127"/>
      <c r="U4613" s="127"/>
      <c r="V4613" s="127"/>
      <c r="W4613" s="127"/>
      <c r="X4613" s="127"/>
      <c r="Y4613" s="127"/>
      <c r="Z4613" s="127"/>
      <c r="AA4613" s="134"/>
    </row>
    <row r="4614" spans="1:31" ht="13.5" thickBot="1" x14ac:dyDescent="0.25">
      <c r="A4614" s="141"/>
      <c r="B4614" s="128"/>
      <c r="C4614" s="128"/>
      <c r="D4614" s="145"/>
      <c r="E4614" s="128"/>
      <c r="F4614" s="128"/>
      <c r="G4614" s="128"/>
      <c r="H4614" s="128"/>
      <c r="I4614" s="128"/>
      <c r="J4614" s="138"/>
      <c r="K4614" s="107" t="s">
        <v>14</v>
      </c>
      <c r="L4614" s="108" t="s">
        <v>60</v>
      </c>
      <c r="M4614" s="113" t="s">
        <v>68</v>
      </c>
      <c r="N4614" s="109">
        <v>480</v>
      </c>
      <c r="O4614" s="109">
        <v>3</v>
      </c>
      <c r="P4614" s="109">
        <v>5</v>
      </c>
      <c r="Q4614" s="109">
        <v>90</v>
      </c>
      <c r="R4614" s="110"/>
      <c r="S4614" s="128"/>
      <c r="T4614" s="128"/>
      <c r="U4614" s="128"/>
      <c r="V4614" s="128"/>
      <c r="W4614" s="128"/>
      <c r="X4614" s="128"/>
      <c r="Y4614" s="128"/>
      <c r="Z4614" s="128"/>
      <c r="AA4614" s="135"/>
    </row>
    <row r="4615" spans="1:31" x14ac:dyDescent="0.2">
      <c r="A4615" s="139" t="s">
        <v>1756</v>
      </c>
      <c r="B4615" s="126" t="s">
        <v>76</v>
      </c>
      <c r="C4615" s="142">
        <v>43666</v>
      </c>
      <c r="D4615" s="143" t="s">
        <v>78</v>
      </c>
      <c r="E4615" s="126"/>
      <c r="F4615" s="126"/>
      <c r="G4615" s="126"/>
      <c r="H4615" s="126"/>
      <c r="I4615" s="126"/>
      <c r="J4615" s="136" t="s">
        <v>79</v>
      </c>
      <c r="K4615" s="100" t="s">
        <v>23</v>
      </c>
      <c r="L4615" s="93" t="s">
        <v>60</v>
      </c>
      <c r="M4615" s="111" t="s">
        <v>191</v>
      </c>
      <c r="N4615" s="101">
        <v>480</v>
      </c>
      <c r="O4615" s="101">
        <v>3</v>
      </c>
      <c r="P4615" s="101">
        <v>65</v>
      </c>
      <c r="Q4615" s="101">
        <v>90</v>
      </c>
      <c r="R4615" s="102"/>
      <c r="S4615" s="126" t="s">
        <v>72</v>
      </c>
      <c r="T4615" s="126">
        <v>3</v>
      </c>
      <c r="U4615" s="126">
        <v>65</v>
      </c>
      <c r="V4615" s="126">
        <v>40</v>
      </c>
      <c r="W4615" s="126">
        <v>30</v>
      </c>
      <c r="X4615" s="126">
        <v>5288.35</v>
      </c>
      <c r="Y4615" s="126" t="s">
        <v>75</v>
      </c>
      <c r="Z4615" s="126"/>
      <c r="AA4615" s="133" t="s">
        <v>85</v>
      </c>
      <c r="AE4615" t="str">
        <f>IF(P4615&gt;U4615,"XXXX","")</f>
        <v/>
      </c>
    </row>
    <row r="4616" spans="1:31" x14ac:dyDescent="0.2">
      <c r="A4616" s="140"/>
      <c r="B4616" s="127"/>
      <c r="C4616" s="127"/>
      <c r="D4616" s="144"/>
      <c r="E4616" s="127"/>
      <c r="F4616" s="127"/>
      <c r="G4616" s="127"/>
      <c r="H4616" s="127"/>
      <c r="I4616" s="127"/>
      <c r="J4616" s="137"/>
      <c r="K4616" s="103" t="s">
        <v>13</v>
      </c>
      <c r="L4616" s="104" t="s">
        <v>60</v>
      </c>
      <c r="M4616" s="112" t="s">
        <v>67</v>
      </c>
      <c r="N4616" s="105">
        <v>480</v>
      </c>
      <c r="O4616" s="105">
        <v>3</v>
      </c>
      <c r="P4616" s="105">
        <v>5</v>
      </c>
      <c r="Q4616" s="105">
        <v>90</v>
      </c>
      <c r="R4616" s="106">
        <v>50</v>
      </c>
      <c r="S4616" s="127"/>
      <c r="T4616" s="127"/>
      <c r="U4616" s="127"/>
      <c r="V4616" s="127"/>
      <c r="W4616" s="127"/>
      <c r="X4616" s="127"/>
      <c r="Y4616" s="127"/>
      <c r="Z4616" s="127"/>
      <c r="AA4616" s="134"/>
    </row>
    <row r="4617" spans="1:31" ht="13.5" thickBot="1" x14ac:dyDescent="0.25">
      <c r="A4617" s="141"/>
      <c r="B4617" s="128"/>
      <c r="C4617" s="128"/>
      <c r="D4617" s="145"/>
      <c r="E4617" s="128"/>
      <c r="F4617" s="128"/>
      <c r="G4617" s="128"/>
      <c r="H4617" s="128"/>
      <c r="I4617" s="128"/>
      <c r="J4617" s="138"/>
      <c r="K4617" s="107" t="s">
        <v>14</v>
      </c>
      <c r="L4617" s="108" t="s">
        <v>60</v>
      </c>
      <c r="M4617" s="113" t="s">
        <v>68</v>
      </c>
      <c r="N4617" s="109">
        <v>480</v>
      </c>
      <c r="O4617" s="109">
        <v>3</v>
      </c>
      <c r="P4617" s="109">
        <v>5</v>
      </c>
      <c r="Q4617" s="109">
        <v>90</v>
      </c>
      <c r="R4617" s="110"/>
      <c r="S4617" s="128"/>
      <c r="T4617" s="128"/>
      <c r="U4617" s="128"/>
      <c r="V4617" s="128"/>
      <c r="W4617" s="128"/>
      <c r="X4617" s="128"/>
      <c r="Y4617" s="128"/>
      <c r="Z4617" s="128"/>
      <c r="AA4617" s="135"/>
    </row>
    <row r="4618" spans="1:31" x14ac:dyDescent="0.2">
      <c r="A4618" s="139" t="s">
        <v>1757</v>
      </c>
      <c r="B4618" s="126" t="s">
        <v>76</v>
      </c>
      <c r="C4618" s="142">
        <v>43666</v>
      </c>
      <c r="D4618" s="143" t="s">
        <v>78</v>
      </c>
      <c r="E4618" s="126"/>
      <c r="F4618" s="126"/>
      <c r="G4618" s="126"/>
      <c r="H4618" s="126"/>
      <c r="I4618" s="126"/>
      <c r="J4618" s="136" t="s">
        <v>79</v>
      </c>
      <c r="K4618" s="100" t="s">
        <v>23</v>
      </c>
      <c r="L4618" s="93" t="s">
        <v>60</v>
      </c>
      <c r="M4618" s="111" t="s">
        <v>191</v>
      </c>
      <c r="N4618" s="101">
        <v>480</v>
      </c>
      <c r="O4618" s="101">
        <v>3</v>
      </c>
      <c r="P4618" s="101">
        <v>65</v>
      </c>
      <c r="Q4618" s="101">
        <v>100</v>
      </c>
      <c r="R4618" s="102"/>
      <c r="S4618" s="126" t="s">
        <v>72</v>
      </c>
      <c r="T4618" s="126">
        <v>3</v>
      </c>
      <c r="U4618" s="126">
        <v>65</v>
      </c>
      <c r="V4618" s="126">
        <v>40</v>
      </c>
      <c r="W4618" s="126">
        <v>30</v>
      </c>
      <c r="X4618" s="126">
        <v>5288.35</v>
      </c>
      <c r="Y4618" s="126" t="s">
        <v>75</v>
      </c>
      <c r="Z4618" s="126"/>
      <c r="AA4618" s="133" t="s">
        <v>85</v>
      </c>
      <c r="AE4618" t="str">
        <f>IF(P4618&gt;U4618,"XXXX","")</f>
        <v/>
      </c>
    </row>
    <row r="4619" spans="1:31" x14ac:dyDescent="0.2">
      <c r="A4619" s="140"/>
      <c r="B4619" s="127"/>
      <c r="C4619" s="127"/>
      <c r="D4619" s="144"/>
      <c r="E4619" s="127"/>
      <c r="F4619" s="127"/>
      <c r="G4619" s="127"/>
      <c r="H4619" s="127"/>
      <c r="I4619" s="127"/>
      <c r="J4619" s="137"/>
      <c r="K4619" s="103" t="s">
        <v>13</v>
      </c>
      <c r="L4619" s="104" t="s">
        <v>60</v>
      </c>
      <c r="M4619" s="112" t="s">
        <v>67</v>
      </c>
      <c r="N4619" s="105">
        <v>480</v>
      </c>
      <c r="O4619" s="105">
        <v>3</v>
      </c>
      <c r="P4619" s="105">
        <v>5</v>
      </c>
      <c r="Q4619" s="105">
        <v>90</v>
      </c>
      <c r="R4619" s="106">
        <v>50</v>
      </c>
      <c r="S4619" s="127"/>
      <c r="T4619" s="127"/>
      <c r="U4619" s="127"/>
      <c r="V4619" s="127"/>
      <c r="W4619" s="127"/>
      <c r="X4619" s="127"/>
      <c r="Y4619" s="127"/>
      <c r="Z4619" s="127"/>
      <c r="AA4619" s="134"/>
    </row>
    <row r="4620" spans="1:31" ht="13.5" thickBot="1" x14ac:dyDescent="0.25">
      <c r="A4620" s="141"/>
      <c r="B4620" s="128"/>
      <c r="C4620" s="128"/>
      <c r="D4620" s="145"/>
      <c r="E4620" s="128"/>
      <c r="F4620" s="128"/>
      <c r="G4620" s="128"/>
      <c r="H4620" s="128"/>
      <c r="I4620" s="128"/>
      <c r="J4620" s="138"/>
      <c r="K4620" s="107" t="s">
        <v>14</v>
      </c>
      <c r="L4620" s="108" t="s">
        <v>60</v>
      </c>
      <c r="M4620" s="113" t="s">
        <v>68</v>
      </c>
      <c r="N4620" s="109">
        <v>480</v>
      </c>
      <c r="O4620" s="109">
        <v>3</v>
      </c>
      <c r="P4620" s="109">
        <v>5</v>
      </c>
      <c r="Q4620" s="109">
        <v>90</v>
      </c>
      <c r="R4620" s="110"/>
      <c r="S4620" s="128"/>
      <c r="T4620" s="128"/>
      <c r="U4620" s="128"/>
      <c r="V4620" s="128"/>
      <c r="W4620" s="128"/>
      <c r="X4620" s="128"/>
      <c r="Y4620" s="128"/>
      <c r="Z4620" s="128"/>
      <c r="AA4620" s="135"/>
    </row>
    <row r="4621" spans="1:31" x14ac:dyDescent="0.2">
      <c r="A4621" s="139" t="s">
        <v>1758</v>
      </c>
      <c r="B4621" s="126" t="s">
        <v>76</v>
      </c>
      <c r="C4621" s="142">
        <v>43666</v>
      </c>
      <c r="D4621" s="143" t="s">
        <v>78</v>
      </c>
      <c r="E4621" s="126"/>
      <c r="F4621" s="126"/>
      <c r="G4621" s="126"/>
      <c r="H4621" s="126"/>
      <c r="I4621" s="126"/>
      <c r="J4621" s="136" t="s">
        <v>79</v>
      </c>
      <c r="K4621" s="100" t="s">
        <v>23</v>
      </c>
      <c r="L4621" s="93" t="s">
        <v>60</v>
      </c>
      <c r="M4621" s="111" t="s">
        <v>191</v>
      </c>
      <c r="N4621" s="101">
        <v>480</v>
      </c>
      <c r="O4621" s="101">
        <v>3</v>
      </c>
      <c r="P4621" s="101">
        <v>65</v>
      </c>
      <c r="Q4621" s="101">
        <v>110</v>
      </c>
      <c r="R4621" s="102"/>
      <c r="S4621" s="126" t="s">
        <v>72</v>
      </c>
      <c r="T4621" s="126">
        <v>3</v>
      </c>
      <c r="U4621" s="126">
        <v>65</v>
      </c>
      <c r="V4621" s="126">
        <v>40</v>
      </c>
      <c r="W4621" s="126">
        <v>30</v>
      </c>
      <c r="X4621" s="126">
        <v>5288.35</v>
      </c>
      <c r="Y4621" s="126" t="s">
        <v>75</v>
      </c>
      <c r="Z4621" s="126"/>
      <c r="AA4621" s="133" t="s">
        <v>85</v>
      </c>
      <c r="AE4621" t="str">
        <f>IF(P4621&gt;U4621,"XXXX","")</f>
        <v/>
      </c>
    </row>
    <row r="4622" spans="1:31" x14ac:dyDescent="0.2">
      <c r="A4622" s="140"/>
      <c r="B4622" s="127"/>
      <c r="C4622" s="127"/>
      <c r="D4622" s="144"/>
      <c r="E4622" s="127"/>
      <c r="F4622" s="127"/>
      <c r="G4622" s="127"/>
      <c r="H4622" s="127"/>
      <c r="I4622" s="127"/>
      <c r="J4622" s="137"/>
      <c r="K4622" s="103" t="s">
        <v>13</v>
      </c>
      <c r="L4622" s="104" t="s">
        <v>60</v>
      </c>
      <c r="M4622" s="112" t="s">
        <v>67</v>
      </c>
      <c r="N4622" s="105">
        <v>480</v>
      </c>
      <c r="O4622" s="105">
        <v>3</v>
      </c>
      <c r="P4622" s="105">
        <v>5</v>
      </c>
      <c r="Q4622" s="105">
        <v>90</v>
      </c>
      <c r="R4622" s="106">
        <v>50</v>
      </c>
      <c r="S4622" s="127"/>
      <c r="T4622" s="127"/>
      <c r="U4622" s="127"/>
      <c r="V4622" s="127"/>
      <c r="W4622" s="127"/>
      <c r="X4622" s="127"/>
      <c r="Y4622" s="127"/>
      <c r="Z4622" s="127"/>
      <c r="AA4622" s="134"/>
    </row>
    <row r="4623" spans="1:31" ht="13.5" thickBot="1" x14ac:dyDescent="0.25">
      <c r="A4623" s="141"/>
      <c r="B4623" s="128"/>
      <c r="C4623" s="128"/>
      <c r="D4623" s="145"/>
      <c r="E4623" s="128"/>
      <c r="F4623" s="128"/>
      <c r="G4623" s="128"/>
      <c r="H4623" s="128"/>
      <c r="I4623" s="128"/>
      <c r="J4623" s="138"/>
      <c r="K4623" s="107" t="s">
        <v>14</v>
      </c>
      <c r="L4623" s="108" t="s">
        <v>60</v>
      </c>
      <c r="M4623" s="113" t="s">
        <v>68</v>
      </c>
      <c r="N4623" s="109">
        <v>480</v>
      </c>
      <c r="O4623" s="109">
        <v>3</v>
      </c>
      <c r="P4623" s="109">
        <v>5</v>
      </c>
      <c r="Q4623" s="109">
        <v>90</v>
      </c>
      <c r="R4623" s="110"/>
      <c r="S4623" s="128"/>
      <c r="T4623" s="128"/>
      <c r="U4623" s="128"/>
      <c r="V4623" s="128"/>
      <c r="W4623" s="128"/>
      <c r="X4623" s="128"/>
      <c r="Y4623" s="128"/>
      <c r="Z4623" s="128"/>
      <c r="AA4623" s="135"/>
    </row>
    <row r="4624" spans="1:31" x14ac:dyDescent="0.2">
      <c r="A4624" s="139" t="s">
        <v>1759</v>
      </c>
      <c r="B4624" s="126" t="s">
        <v>76</v>
      </c>
      <c r="C4624" s="142">
        <v>43666</v>
      </c>
      <c r="D4624" s="143" t="s">
        <v>78</v>
      </c>
      <c r="E4624" s="126"/>
      <c r="F4624" s="126"/>
      <c r="G4624" s="126"/>
      <c r="H4624" s="126"/>
      <c r="I4624" s="126"/>
      <c r="J4624" s="136" t="s">
        <v>79</v>
      </c>
      <c r="K4624" s="100" t="s">
        <v>23</v>
      </c>
      <c r="L4624" s="93" t="s">
        <v>60</v>
      </c>
      <c r="M4624" s="111" t="s">
        <v>191</v>
      </c>
      <c r="N4624" s="101">
        <v>480</v>
      </c>
      <c r="O4624" s="101">
        <v>3</v>
      </c>
      <c r="P4624" s="101">
        <v>65</v>
      </c>
      <c r="Q4624" s="101">
        <v>125</v>
      </c>
      <c r="R4624" s="102"/>
      <c r="S4624" s="126" t="s">
        <v>72</v>
      </c>
      <c r="T4624" s="126">
        <v>3</v>
      </c>
      <c r="U4624" s="126">
        <v>65</v>
      </c>
      <c r="V4624" s="126">
        <v>40</v>
      </c>
      <c r="W4624" s="126">
        <v>30</v>
      </c>
      <c r="X4624" s="126">
        <v>5288.35</v>
      </c>
      <c r="Y4624" s="126" t="s">
        <v>75</v>
      </c>
      <c r="Z4624" s="126"/>
      <c r="AA4624" s="133" t="s">
        <v>85</v>
      </c>
      <c r="AE4624" t="str">
        <f>IF(P4624&gt;U4624,"XXXX","")</f>
        <v/>
      </c>
    </row>
    <row r="4625" spans="1:31" x14ac:dyDescent="0.2">
      <c r="A4625" s="140"/>
      <c r="B4625" s="127"/>
      <c r="C4625" s="127"/>
      <c r="D4625" s="144"/>
      <c r="E4625" s="127"/>
      <c r="F4625" s="127"/>
      <c r="G4625" s="127"/>
      <c r="H4625" s="127"/>
      <c r="I4625" s="127"/>
      <c r="J4625" s="137"/>
      <c r="K4625" s="103" t="s">
        <v>13</v>
      </c>
      <c r="L4625" s="104" t="s">
        <v>60</v>
      </c>
      <c r="M4625" s="112" t="s">
        <v>67</v>
      </c>
      <c r="N4625" s="105">
        <v>480</v>
      </c>
      <c r="O4625" s="105">
        <v>3</v>
      </c>
      <c r="P4625" s="105">
        <v>5</v>
      </c>
      <c r="Q4625" s="105">
        <v>90</v>
      </c>
      <c r="R4625" s="106">
        <v>50</v>
      </c>
      <c r="S4625" s="127"/>
      <c r="T4625" s="127"/>
      <c r="U4625" s="127"/>
      <c r="V4625" s="127"/>
      <c r="W4625" s="127"/>
      <c r="X4625" s="127"/>
      <c r="Y4625" s="127"/>
      <c r="Z4625" s="127"/>
      <c r="AA4625" s="134"/>
    </row>
    <row r="4626" spans="1:31" ht="13.5" thickBot="1" x14ac:dyDescent="0.25">
      <c r="A4626" s="141"/>
      <c r="B4626" s="128"/>
      <c r="C4626" s="128"/>
      <c r="D4626" s="145"/>
      <c r="E4626" s="128"/>
      <c r="F4626" s="128"/>
      <c r="G4626" s="128"/>
      <c r="H4626" s="128"/>
      <c r="I4626" s="128"/>
      <c r="J4626" s="138"/>
      <c r="K4626" s="107" t="s">
        <v>14</v>
      </c>
      <c r="L4626" s="108" t="s">
        <v>60</v>
      </c>
      <c r="M4626" s="113" t="s">
        <v>68</v>
      </c>
      <c r="N4626" s="109">
        <v>480</v>
      </c>
      <c r="O4626" s="109">
        <v>3</v>
      </c>
      <c r="P4626" s="109">
        <v>5</v>
      </c>
      <c r="Q4626" s="109">
        <v>90</v>
      </c>
      <c r="R4626" s="110"/>
      <c r="S4626" s="128"/>
      <c r="T4626" s="128"/>
      <c r="U4626" s="128"/>
      <c r="V4626" s="128"/>
      <c r="W4626" s="128"/>
      <c r="X4626" s="128"/>
      <c r="Y4626" s="128"/>
      <c r="Z4626" s="128"/>
      <c r="AA4626" s="135"/>
    </row>
    <row r="4627" spans="1:31" x14ac:dyDescent="0.2">
      <c r="A4627" s="139" t="s">
        <v>1760</v>
      </c>
      <c r="B4627" s="126" t="s">
        <v>76</v>
      </c>
      <c r="C4627" s="142">
        <v>43666</v>
      </c>
      <c r="D4627" s="143" t="s">
        <v>78</v>
      </c>
      <c r="E4627" s="126"/>
      <c r="F4627" s="126"/>
      <c r="G4627" s="126"/>
      <c r="H4627" s="126"/>
      <c r="I4627" s="126"/>
      <c r="J4627" s="136" t="s">
        <v>79</v>
      </c>
      <c r="K4627" s="100" t="s">
        <v>23</v>
      </c>
      <c r="L4627" s="93" t="s">
        <v>60</v>
      </c>
      <c r="M4627" s="111" t="s">
        <v>191</v>
      </c>
      <c r="N4627" s="101">
        <v>480</v>
      </c>
      <c r="O4627" s="101">
        <v>3</v>
      </c>
      <c r="P4627" s="101">
        <v>65</v>
      </c>
      <c r="Q4627" s="101">
        <v>70</v>
      </c>
      <c r="R4627" s="102"/>
      <c r="S4627" s="126" t="s">
        <v>72</v>
      </c>
      <c r="T4627" s="126">
        <v>3</v>
      </c>
      <c r="U4627" s="126">
        <v>65</v>
      </c>
      <c r="V4627" s="126">
        <v>52</v>
      </c>
      <c r="W4627" s="126">
        <v>40</v>
      </c>
      <c r="X4627" s="126">
        <v>5288.35</v>
      </c>
      <c r="Y4627" s="126" t="s">
        <v>75</v>
      </c>
      <c r="Z4627" s="126"/>
      <c r="AA4627" s="133" t="s">
        <v>85</v>
      </c>
      <c r="AE4627" t="str">
        <f>IF(P4627&gt;U4627,"XXXX","")</f>
        <v/>
      </c>
    </row>
    <row r="4628" spans="1:31" x14ac:dyDescent="0.2">
      <c r="A4628" s="140"/>
      <c r="B4628" s="127"/>
      <c r="C4628" s="127"/>
      <c r="D4628" s="144"/>
      <c r="E4628" s="127"/>
      <c r="F4628" s="127"/>
      <c r="G4628" s="127"/>
      <c r="H4628" s="127"/>
      <c r="I4628" s="127"/>
      <c r="J4628" s="137"/>
      <c r="K4628" s="103" t="s">
        <v>13</v>
      </c>
      <c r="L4628" s="104" t="s">
        <v>60</v>
      </c>
      <c r="M4628" s="112" t="s">
        <v>67</v>
      </c>
      <c r="N4628" s="105">
        <v>480</v>
      </c>
      <c r="O4628" s="105">
        <v>3</v>
      </c>
      <c r="P4628" s="105">
        <v>5</v>
      </c>
      <c r="Q4628" s="105">
        <v>90</v>
      </c>
      <c r="R4628" s="106">
        <v>50</v>
      </c>
      <c r="S4628" s="127"/>
      <c r="T4628" s="127"/>
      <c r="U4628" s="127"/>
      <c r="V4628" s="127"/>
      <c r="W4628" s="127"/>
      <c r="X4628" s="127"/>
      <c r="Y4628" s="127"/>
      <c r="Z4628" s="127"/>
      <c r="AA4628" s="134"/>
    </row>
    <row r="4629" spans="1:31" ht="13.5" thickBot="1" x14ac:dyDescent="0.25">
      <c r="A4629" s="141"/>
      <c r="B4629" s="128"/>
      <c r="C4629" s="128"/>
      <c r="D4629" s="145"/>
      <c r="E4629" s="128"/>
      <c r="F4629" s="128"/>
      <c r="G4629" s="128"/>
      <c r="H4629" s="128"/>
      <c r="I4629" s="128"/>
      <c r="J4629" s="138"/>
      <c r="K4629" s="107" t="s">
        <v>14</v>
      </c>
      <c r="L4629" s="108" t="s">
        <v>60</v>
      </c>
      <c r="M4629" s="113" t="s">
        <v>68</v>
      </c>
      <c r="N4629" s="109">
        <v>480</v>
      </c>
      <c r="O4629" s="109">
        <v>3</v>
      </c>
      <c r="P4629" s="109">
        <v>5</v>
      </c>
      <c r="Q4629" s="109">
        <v>90</v>
      </c>
      <c r="R4629" s="110"/>
      <c r="S4629" s="128"/>
      <c r="T4629" s="128"/>
      <c r="U4629" s="128"/>
      <c r="V4629" s="128"/>
      <c r="W4629" s="128"/>
      <c r="X4629" s="128"/>
      <c r="Y4629" s="128"/>
      <c r="Z4629" s="128"/>
      <c r="AA4629" s="135"/>
    </row>
    <row r="4630" spans="1:31" x14ac:dyDescent="0.2">
      <c r="A4630" s="139" t="s">
        <v>1761</v>
      </c>
      <c r="B4630" s="126" t="s">
        <v>76</v>
      </c>
      <c r="C4630" s="142">
        <v>43666</v>
      </c>
      <c r="D4630" s="143" t="s">
        <v>78</v>
      </c>
      <c r="E4630" s="126"/>
      <c r="F4630" s="126"/>
      <c r="G4630" s="126"/>
      <c r="H4630" s="126"/>
      <c r="I4630" s="126"/>
      <c r="J4630" s="136" t="s">
        <v>79</v>
      </c>
      <c r="K4630" s="100" t="s">
        <v>23</v>
      </c>
      <c r="L4630" s="93" t="s">
        <v>60</v>
      </c>
      <c r="M4630" s="111" t="s">
        <v>191</v>
      </c>
      <c r="N4630" s="101">
        <v>480</v>
      </c>
      <c r="O4630" s="101">
        <v>3</v>
      </c>
      <c r="P4630" s="101">
        <v>65</v>
      </c>
      <c r="Q4630" s="101">
        <v>80</v>
      </c>
      <c r="R4630" s="102"/>
      <c r="S4630" s="126" t="s">
        <v>72</v>
      </c>
      <c r="T4630" s="126">
        <v>3</v>
      </c>
      <c r="U4630" s="126">
        <v>65</v>
      </c>
      <c r="V4630" s="126">
        <v>52</v>
      </c>
      <c r="W4630" s="126">
        <v>40</v>
      </c>
      <c r="X4630" s="126">
        <v>5288.35</v>
      </c>
      <c r="Y4630" s="126" t="s">
        <v>75</v>
      </c>
      <c r="Z4630" s="126"/>
      <c r="AA4630" s="133" t="s">
        <v>85</v>
      </c>
      <c r="AE4630" t="str">
        <f>IF(P4630&gt;U4630,"XXXX","")</f>
        <v/>
      </c>
    </row>
    <row r="4631" spans="1:31" x14ac:dyDescent="0.2">
      <c r="A4631" s="140"/>
      <c r="B4631" s="127"/>
      <c r="C4631" s="127"/>
      <c r="D4631" s="144"/>
      <c r="E4631" s="127"/>
      <c r="F4631" s="127"/>
      <c r="G4631" s="127"/>
      <c r="H4631" s="127"/>
      <c r="I4631" s="127"/>
      <c r="J4631" s="137"/>
      <c r="K4631" s="103" t="s">
        <v>13</v>
      </c>
      <c r="L4631" s="104" t="s">
        <v>60</v>
      </c>
      <c r="M4631" s="112" t="s">
        <v>67</v>
      </c>
      <c r="N4631" s="105">
        <v>480</v>
      </c>
      <c r="O4631" s="105">
        <v>3</v>
      </c>
      <c r="P4631" s="105">
        <v>5</v>
      </c>
      <c r="Q4631" s="105">
        <v>90</v>
      </c>
      <c r="R4631" s="106">
        <v>50</v>
      </c>
      <c r="S4631" s="127"/>
      <c r="T4631" s="127"/>
      <c r="U4631" s="127"/>
      <c r="V4631" s="127"/>
      <c r="W4631" s="127"/>
      <c r="X4631" s="127"/>
      <c r="Y4631" s="127"/>
      <c r="Z4631" s="127"/>
      <c r="AA4631" s="134"/>
    </row>
    <row r="4632" spans="1:31" ht="13.5" thickBot="1" x14ac:dyDescent="0.25">
      <c r="A4632" s="141"/>
      <c r="B4632" s="128"/>
      <c r="C4632" s="128"/>
      <c r="D4632" s="145"/>
      <c r="E4632" s="128"/>
      <c r="F4632" s="128"/>
      <c r="G4632" s="128"/>
      <c r="H4632" s="128"/>
      <c r="I4632" s="128"/>
      <c r="J4632" s="138"/>
      <c r="K4632" s="107" t="s">
        <v>14</v>
      </c>
      <c r="L4632" s="108" t="s">
        <v>60</v>
      </c>
      <c r="M4632" s="113" t="s">
        <v>68</v>
      </c>
      <c r="N4632" s="109">
        <v>480</v>
      </c>
      <c r="O4632" s="109">
        <v>3</v>
      </c>
      <c r="P4632" s="109">
        <v>5</v>
      </c>
      <c r="Q4632" s="109">
        <v>90</v>
      </c>
      <c r="R4632" s="110"/>
      <c r="S4632" s="128"/>
      <c r="T4632" s="128"/>
      <c r="U4632" s="128"/>
      <c r="V4632" s="128"/>
      <c r="W4632" s="128"/>
      <c r="X4632" s="128"/>
      <c r="Y4632" s="128"/>
      <c r="Z4632" s="128"/>
      <c r="AA4632" s="135"/>
    </row>
    <row r="4633" spans="1:31" x14ac:dyDescent="0.2">
      <c r="A4633" s="139" t="s">
        <v>1762</v>
      </c>
      <c r="B4633" s="126" t="s">
        <v>76</v>
      </c>
      <c r="C4633" s="142">
        <v>43666</v>
      </c>
      <c r="D4633" s="143" t="s">
        <v>78</v>
      </c>
      <c r="E4633" s="126"/>
      <c r="F4633" s="126"/>
      <c r="G4633" s="126"/>
      <c r="H4633" s="126"/>
      <c r="I4633" s="126"/>
      <c r="J4633" s="136" t="s">
        <v>79</v>
      </c>
      <c r="K4633" s="100" t="s">
        <v>23</v>
      </c>
      <c r="L4633" s="93" t="s">
        <v>60</v>
      </c>
      <c r="M4633" s="111" t="s">
        <v>191</v>
      </c>
      <c r="N4633" s="101">
        <v>480</v>
      </c>
      <c r="O4633" s="101">
        <v>3</v>
      </c>
      <c r="P4633" s="101">
        <v>65</v>
      </c>
      <c r="Q4633" s="101">
        <v>90</v>
      </c>
      <c r="R4633" s="102"/>
      <c r="S4633" s="126" t="s">
        <v>72</v>
      </c>
      <c r="T4633" s="126">
        <v>3</v>
      </c>
      <c r="U4633" s="126">
        <v>65</v>
      </c>
      <c r="V4633" s="126">
        <v>52</v>
      </c>
      <c r="W4633" s="126">
        <v>40</v>
      </c>
      <c r="X4633" s="126">
        <v>5288.35</v>
      </c>
      <c r="Y4633" s="126" t="s">
        <v>75</v>
      </c>
      <c r="Z4633" s="126"/>
      <c r="AA4633" s="133" t="s">
        <v>85</v>
      </c>
      <c r="AE4633" t="str">
        <f>IF(P4633&gt;U4633,"XXXX","")</f>
        <v/>
      </c>
    </row>
    <row r="4634" spans="1:31" x14ac:dyDescent="0.2">
      <c r="A4634" s="140"/>
      <c r="B4634" s="127"/>
      <c r="C4634" s="127"/>
      <c r="D4634" s="144"/>
      <c r="E4634" s="127"/>
      <c r="F4634" s="127"/>
      <c r="G4634" s="127"/>
      <c r="H4634" s="127"/>
      <c r="I4634" s="127"/>
      <c r="J4634" s="137"/>
      <c r="K4634" s="103" t="s">
        <v>13</v>
      </c>
      <c r="L4634" s="104" t="s">
        <v>60</v>
      </c>
      <c r="M4634" s="112" t="s">
        <v>67</v>
      </c>
      <c r="N4634" s="105">
        <v>480</v>
      </c>
      <c r="O4634" s="105">
        <v>3</v>
      </c>
      <c r="P4634" s="105">
        <v>5</v>
      </c>
      <c r="Q4634" s="105">
        <v>90</v>
      </c>
      <c r="R4634" s="106">
        <v>50</v>
      </c>
      <c r="S4634" s="127"/>
      <c r="T4634" s="127"/>
      <c r="U4634" s="127"/>
      <c r="V4634" s="127"/>
      <c r="W4634" s="127"/>
      <c r="X4634" s="127"/>
      <c r="Y4634" s="127"/>
      <c r="Z4634" s="127"/>
      <c r="AA4634" s="134"/>
    </row>
    <row r="4635" spans="1:31" ht="13.5" thickBot="1" x14ac:dyDescent="0.25">
      <c r="A4635" s="141"/>
      <c r="B4635" s="128"/>
      <c r="C4635" s="128"/>
      <c r="D4635" s="145"/>
      <c r="E4635" s="128"/>
      <c r="F4635" s="128"/>
      <c r="G4635" s="128"/>
      <c r="H4635" s="128"/>
      <c r="I4635" s="128"/>
      <c r="J4635" s="138"/>
      <c r="K4635" s="107" t="s">
        <v>14</v>
      </c>
      <c r="L4635" s="108" t="s">
        <v>60</v>
      </c>
      <c r="M4635" s="113" t="s">
        <v>68</v>
      </c>
      <c r="N4635" s="109">
        <v>480</v>
      </c>
      <c r="O4635" s="109">
        <v>3</v>
      </c>
      <c r="P4635" s="109">
        <v>5</v>
      </c>
      <c r="Q4635" s="109">
        <v>90</v>
      </c>
      <c r="R4635" s="110"/>
      <c r="S4635" s="128"/>
      <c r="T4635" s="128"/>
      <c r="U4635" s="128"/>
      <c r="V4635" s="128"/>
      <c r="W4635" s="128"/>
      <c r="X4635" s="128"/>
      <c r="Y4635" s="128"/>
      <c r="Z4635" s="128"/>
      <c r="AA4635" s="135"/>
    </row>
    <row r="4636" spans="1:31" x14ac:dyDescent="0.2">
      <c r="A4636" s="139" t="s">
        <v>1763</v>
      </c>
      <c r="B4636" s="126" t="s">
        <v>76</v>
      </c>
      <c r="C4636" s="142">
        <v>43666</v>
      </c>
      <c r="D4636" s="143" t="s">
        <v>78</v>
      </c>
      <c r="E4636" s="126"/>
      <c r="F4636" s="126"/>
      <c r="G4636" s="126"/>
      <c r="H4636" s="126"/>
      <c r="I4636" s="126"/>
      <c r="J4636" s="136" t="s">
        <v>79</v>
      </c>
      <c r="K4636" s="100" t="s">
        <v>23</v>
      </c>
      <c r="L4636" s="93" t="s">
        <v>60</v>
      </c>
      <c r="M4636" s="111" t="s">
        <v>191</v>
      </c>
      <c r="N4636" s="101">
        <v>480</v>
      </c>
      <c r="O4636" s="101">
        <v>3</v>
      </c>
      <c r="P4636" s="101">
        <v>65</v>
      </c>
      <c r="Q4636" s="101">
        <v>100</v>
      </c>
      <c r="R4636" s="102"/>
      <c r="S4636" s="126" t="s">
        <v>72</v>
      </c>
      <c r="T4636" s="126">
        <v>3</v>
      </c>
      <c r="U4636" s="126">
        <v>65</v>
      </c>
      <c r="V4636" s="126">
        <v>52</v>
      </c>
      <c r="W4636" s="126">
        <v>40</v>
      </c>
      <c r="X4636" s="126">
        <v>5288.35</v>
      </c>
      <c r="Y4636" s="126" t="s">
        <v>75</v>
      </c>
      <c r="Z4636" s="126"/>
      <c r="AA4636" s="133" t="s">
        <v>85</v>
      </c>
      <c r="AE4636" t="str">
        <f>IF(P4636&gt;U4636,"XXXX","")</f>
        <v/>
      </c>
    </row>
    <row r="4637" spans="1:31" x14ac:dyDescent="0.2">
      <c r="A4637" s="140"/>
      <c r="B4637" s="127"/>
      <c r="C4637" s="127"/>
      <c r="D4637" s="144"/>
      <c r="E4637" s="127"/>
      <c r="F4637" s="127"/>
      <c r="G4637" s="127"/>
      <c r="H4637" s="127"/>
      <c r="I4637" s="127"/>
      <c r="J4637" s="137"/>
      <c r="K4637" s="103" t="s">
        <v>13</v>
      </c>
      <c r="L4637" s="104" t="s">
        <v>60</v>
      </c>
      <c r="M4637" s="112" t="s">
        <v>67</v>
      </c>
      <c r="N4637" s="105">
        <v>480</v>
      </c>
      <c r="O4637" s="105">
        <v>3</v>
      </c>
      <c r="P4637" s="105">
        <v>5</v>
      </c>
      <c r="Q4637" s="105">
        <v>90</v>
      </c>
      <c r="R4637" s="106">
        <v>50</v>
      </c>
      <c r="S4637" s="127"/>
      <c r="T4637" s="127"/>
      <c r="U4637" s="127"/>
      <c r="V4637" s="127"/>
      <c r="W4637" s="127"/>
      <c r="X4637" s="127"/>
      <c r="Y4637" s="127"/>
      <c r="Z4637" s="127"/>
      <c r="AA4637" s="134"/>
    </row>
    <row r="4638" spans="1:31" ht="13.5" thickBot="1" x14ac:dyDescent="0.25">
      <c r="A4638" s="141"/>
      <c r="B4638" s="128"/>
      <c r="C4638" s="128"/>
      <c r="D4638" s="145"/>
      <c r="E4638" s="128"/>
      <c r="F4638" s="128"/>
      <c r="G4638" s="128"/>
      <c r="H4638" s="128"/>
      <c r="I4638" s="128"/>
      <c r="J4638" s="138"/>
      <c r="K4638" s="107" t="s">
        <v>14</v>
      </c>
      <c r="L4638" s="108" t="s">
        <v>60</v>
      </c>
      <c r="M4638" s="113" t="s">
        <v>68</v>
      </c>
      <c r="N4638" s="109">
        <v>480</v>
      </c>
      <c r="O4638" s="109">
        <v>3</v>
      </c>
      <c r="P4638" s="109">
        <v>5</v>
      </c>
      <c r="Q4638" s="109">
        <v>90</v>
      </c>
      <c r="R4638" s="110"/>
      <c r="S4638" s="128"/>
      <c r="T4638" s="128"/>
      <c r="U4638" s="128"/>
      <c r="V4638" s="128"/>
      <c r="W4638" s="128"/>
      <c r="X4638" s="128"/>
      <c r="Y4638" s="128"/>
      <c r="Z4638" s="128"/>
      <c r="AA4638" s="135"/>
    </row>
    <row r="4639" spans="1:31" x14ac:dyDescent="0.2">
      <c r="A4639" s="139" t="s">
        <v>1764</v>
      </c>
      <c r="B4639" s="126" t="s">
        <v>76</v>
      </c>
      <c r="C4639" s="142">
        <v>43666</v>
      </c>
      <c r="D4639" s="143" t="s">
        <v>78</v>
      </c>
      <c r="E4639" s="126"/>
      <c r="F4639" s="126"/>
      <c r="G4639" s="126"/>
      <c r="H4639" s="126"/>
      <c r="I4639" s="126"/>
      <c r="J4639" s="136" t="s">
        <v>79</v>
      </c>
      <c r="K4639" s="100" t="s">
        <v>23</v>
      </c>
      <c r="L4639" s="93" t="s">
        <v>60</v>
      </c>
      <c r="M4639" s="111" t="s">
        <v>191</v>
      </c>
      <c r="N4639" s="101">
        <v>480</v>
      </c>
      <c r="O4639" s="101">
        <v>3</v>
      </c>
      <c r="P4639" s="101">
        <v>65</v>
      </c>
      <c r="Q4639" s="101">
        <v>110</v>
      </c>
      <c r="R4639" s="102"/>
      <c r="S4639" s="126" t="s">
        <v>72</v>
      </c>
      <c r="T4639" s="126">
        <v>3</v>
      </c>
      <c r="U4639" s="126">
        <v>65</v>
      </c>
      <c r="V4639" s="126">
        <v>52</v>
      </c>
      <c r="W4639" s="126">
        <v>40</v>
      </c>
      <c r="X4639" s="126">
        <v>5288.35</v>
      </c>
      <c r="Y4639" s="126" t="s">
        <v>75</v>
      </c>
      <c r="Z4639" s="126"/>
      <c r="AA4639" s="133" t="s">
        <v>85</v>
      </c>
      <c r="AE4639" t="str">
        <f>IF(P4639&gt;U4639,"XXXX","")</f>
        <v/>
      </c>
    </row>
    <row r="4640" spans="1:31" x14ac:dyDescent="0.2">
      <c r="A4640" s="140"/>
      <c r="B4640" s="127"/>
      <c r="C4640" s="127"/>
      <c r="D4640" s="144"/>
      <c r="E4640" s="127"/>
      <c r="F4640" s="127"/>
      <c r="G4640" s="127"/>
      <c r="H4640" s="127"/>
      <c r="I4640" s="127"/>
      <c r="J4640" s="137"/>
      <c r="K4640" s="103" t="s">
        <v>13</v>
      </c>
      <c r="L4640" s="104" t="s">
        <v>60</v>
      </c>
      <c r="M4640" s="112" t="s">
        <v>67</v>
      </c>
      <c r="N4640" s="105">
        <v>480</v>
      </c>
      <c r="O4640" s="105">
        <v>3</v>
      </c>
      <c r="P4640" s="105">
        <v>5</v>
      </c>
      <c r="Q4640" s="105">
        <v>90</v>
      </c>
      <c r="R4640" s="106">
        <v>50</v>
      </c>
      <c r="S4640" s="127"/>
      <c r="T4640" s="127"/>
      <c r="U4640" s="127"/>
      <c r="V4640" s="127"/>
      <c r="W4640" s="127"/>
      <c r="X4640" s="127"/>
      <c r="Y4640" s="127"/>
      <c r="Z4640" s="127"/>
      <c r="AA4640" s="134"/>
    </row>
    <row r="4641" spans="1:31" ht="13.5" thickBot="1" x14ac:dyDescent="0.25">
      <c r="A4641" s="141"/>
      <c r="B4641" s="128"/>
      <c r="C4641" s="128"/>
      <c r="D4641" s="145"/>
      <c r="E4641" s="128"/>
      <c r="F4641" s="128"/>
      <c r="G4641" s="128"/>
      <c r="H4641" s="128"/>
      <c r="I4641" s="128"/>
      <c r="J4641" s="138"/>
      <c r="K4641" s="107" t="s">
        <v>14</v>
      </c>
      <c r="L4641" s="108" t="s">
        <v>60</v>
      </c>
      <c r="M4641" s="113" t="s">
        <v>68</v>
      </c>
      <c r="N4641" s="109">
        <v>480</v>
      </c>
      <c r="O4641" s="109">
        <v>3</v>
      </c>
      <c r="P4641" s="109">
        <v>5</v>
      </c>
      <c r="Q4641" s="109">
        <v>90</v>
      </c>
      <c r="R4641" s="110"/>
      <c r="S4641" s="128"/>
      <c r="T4641" s="128"/>
      <c r="U4641" s="128"/>
      <c r="V4641" s="128"/>
      <c r="W4641" s="128"/>
      <c r="X4641" s="128"/>
      <c r="Y4641" s="128"/>
      <c r="Z4641" s="128"/>
      <c r="AA4641" s="135"/>
    </row>
    <row r="4642" spans="1:31" x14ac:dyDescent="0.2">
      <c r="A4642" s="139" t="s">
        <v>1765</v>
      </c>
      <c r="B4642" s="126" t="s">
        <v>76</v>
      </c>
      <c r="C4642" s="142">
        <v>43666</v>
      </c>
      <c r="D4642" s="143" t="s">
        <v>78</v>
      </c>
      <c r="E4642" s="126"/>
      <c r="F4642" s="126"/>
      <c r="G4642" s="126"/>
      <c r="H4642" s="126"/>
      <c r="I4642" s="126"/>
      <c r="J4642" s="136" t="s">
        <v>79</v>
      </c>
      <c r="K4642" s="100" t="s">
        <v>23</v>
      </c>
      <c r="L4642" s="93" t="s">
        <v>60</v>
      </c>
      <c r="M4642" s="111" t="s">
        <v>191</v>
      </c>
      <c r="N4642" s="101">
        <v>480</v>
      </c>
      <c r="O4642" s="101">
        <v>3</v>
      </c>
      <c r="P4642" s="101">
        <v>65</v>
      </c>
      <c r="Q4642" s="101">
        <v>125</v>
      </c>
      <c r="R4642" s="102"/>
      <c r="S4642" s="126" t="s">
        <v>72</v>
      </c>
      <c r="T4642" s="126">
        <v>3</v>
      </c>
      <c r="U4642" s="126">
        <v>65</v>
      </c>
      <c r="V4642" s="126">
        <v>52</v>
      </c>
      <c r="W4642" s="126">
        <v>40</v>
      </c>
      <c r="X4642" s="126">
        <v>5288.35</v>
      </c>
      <c r="Y4642" s="126" t="s">
        <v>75</v>
      </c>
      <c r="Z4642" s="126"/>
      <c r="AA4642" s="133" t="s">
        <v>85</v>
      </c>
      <c r="AE4642" t="str">
        <f>IF(P4642&gt;U4642,"XXXX","")</f>
        <v/>
      </c>
    </row>
    <row r="4643" spans="1:31" x14ac:dyDescent="0.2">
      <c r="A4643" s="140"/>
      <c r="B4643" s="127"/>
      <c r="C4643" s="127"/>
      <c r="D4643" s="144"/>
      <c r="E4643" s="127"/>
      <c r="F4643" s="127"/>
      <c r="G4643" s="127"/>
      <c r="H4643" s="127"/>
      <c r="I4643" s="127"/>
      <c r="J4643" s="137"/>
      <c r="K4643" s="103" t="s">
        <v>13</v>
      </c>
      <c r="L4643" s="104" t="s">
        <v>60</v>
      </c>
      <c r="M4643" s="112" t="s">
        <v>67</v>
      </c>
      <c r="N4643" s="105">
        <v>480</v>
      </c>
      <c r="O4643" s="105">
        <v>3</v>
      </c>
      <c r="P4643" s="105">
        <v>5</v>
      </c>
      <c r="Q4643" s="105">
        <v>90</v>
      </c>
      <c r="R4643" s="106">
        <v>50</v>
      </c>
      <c r="S4643" s="127"/>
      <c r="T4643" s="127"/>
      <c r="U4643" s="127"/>
      <c r="V4643" s="127"/>
      <c r="W4643" s="127"/>
      <c r="X4643" s="127"/>
      <c r="Y4643" s="127"/>
      <c r="Z4643" s="127"/>
      <c r="AA4643" s="134"/>
    </row>
    <row r="4644" spans="1:31" ht="13.5" thickBot="1" x14ac:dyDescent="0.25">
      <c r="A4644" s="141"/>
      <c r="B4644" s="128"/>
      <c r="C4644" s="128"/>
      <c r="D4644" s="145"/>
      <c r="E4644" s="128"/>
      <c r="F4644" s="128"/>
      <c r="G4644" s="128"/>
      <c r="H4644" s="128"/>
      <c r="I4644" s="128"/>
      <c r="J4644" s="138"/>
      <c r="K4644" s="107" t="s">
        <v>14</v>
      </c>
      <c r="L4644" s="108" t="s">
        <v>60</v>
      </c>
      <c r="M4644" s="113" t="s">
        <v>68</v>
      </c>
      <c r="N4644" s="109">
        <v>480</v>
      </c>
      <c r="O4644" s="109">
        <v>3</v>
      </c>
      <c r="P4644" s="109">
        <v>5</v>
      </c>
      <c r="Q4644" s="109">
        <v>90</v>
      </c>
      <c r="R4644" s="110"/>
      <c r="S4644" s="128"/>
      <c r="T4644" s="128"/>
      <c r="U4644" s="128"/>
      <c r="V4644" s="128"/>
      <c r="W4644" s="128"/>
      <c r="X4644" s="128"/>
      <c r="Y4644" s="128"/>
      <c r="Z4644" s="128"/>
      <c r="AA4644" s="135"/>
    </row>
    <row r="4645" spans="1:31" x14ac:dyDescent="0.2">
      <c r="A4645" s="139" t="s">
        <v>1766</v>
      </c>
      <c r="B4645" s="126" t="s">
        <v>76</v>
      </c>
      <c r="C4645" s="142">
        <v>43666</v>
      </c>
      <c r="D4645" s="143" t="s">
        <v>78</v>
      </c>
      <c r="E4645" s="126"/>
      <c r="F4645" s="126"/>
      <c r="G4645" s="126"/>
      <c r="H4645" s="126"/>
      <c r="I4645" s="126"/>
      <c r="J4645" s="136" t="s">
        <v>79</v>
      </c>
      <c r="K4645" s="100" t="s">
        <v>23</v>
      </c>
      <c r="L4645" s="93" t="s">
        <v>60</v>
      </c>
      <c r="M4645" s="111" t="s">
        <v>191</v>
      </c>
      <c r="N4645" s="101">
        <v>480</v>
      </c>
      <c r="O4645" s="101">
        <v>3</v>
      </c>
      <c r="P4645" s="101">
        <v>65</v>
      </c>
      <c r="Q4645" s="101">
        <v>90</v>
      </c>
      <c r="R4645" s="102"/>
      <c r="S4645" s="126" t="s">
        <v>72</v>
      </c>
      <c r="T4645" s="126">
        <v>3</v>
      </c>
      <c r="U4645" s="126">
        <v>65</v>
      </c>
      <c r="V4645" s="126">
        <v>65</v>
      </c>
      <c r="W4645" s="126">
        <v>50</v>
      </c>
      <c r="X4645" s="126">
        <v>5288.35</v>
      </c>
      <c r="Y4645" s="126" t="s">
        <v>75</v>
      </c>
      <c r="Z4645" s="126"/>
      <c r="AA4645" s="133" t="s">
        <v>85</v>
      </c>
      <c r="AE4645" t="str">
        <f>IF(P4645&gt;U4645,"XXXX","")</f>
        <v/>
      </c>
    </row>
    <row r="4646" spans="1:31" x14ac:dyDescent="0.2">
      <c r="A4646" s="140"/>
      <c r="B4646" s="127"/>
      <c r="C4646" s="127"/>
      <c r="D4646" s="144"/>
      <c r="E4646" s="127"/>
      <c r="F4646" s="127"/>
      <c r="G4646" s="127"/>
      <c r="H4646" s="127"/>
      <c r="I4646" s="127"/>
      <c r="J4646" s="137"/>
      <c r="K4646" s="103" t="s">
        <v>13</v>
      </c>
      <c r="L4646" s="104" t="s">
        <v>60</v>
      </c>
      <c r="M4646" s="112" t="s">
        <v>67</v>
      </c>
      <c r="N4646" s="105">
        <v>480</v>
      </c>
      <c r="O4646" s="105">
        <v>3</v>
      </c>
      <c r="P4646" s="105">
        <v>5</v>
      </c>
      <c r="Q4646" s="105">
        <v>90</v>
      </c>
      <c r="R4646" s="106">
        <v>50</v>
      </c>
      <c r="S4646" s="127"/>
      <c r="T4646" s="127"/>
      <c r="U4646" s="127"/>
      <c r="V4646" s="127"/>
      <c r="W4646" s="127"/>
      <c r="X4646" s="127"/>
      <c r="Y4646" s="127"/>
      <c r="Z4646" s="127"/>
      <c r="AA4646" s="134"/>
    </row>
    <row r="4647" spans="1:31" ht="13.5" thickBot="1" x14ac:dyDescent="0.25">
      <c r="A4647" s="141"/>
      <c r="B4647" s="128"/>
      <c r="C4647" s="128"/>
      <c r="D4647" s="145"/>
      <c r="E4647" s="128"/>
      <c r="F4647" s="128"/>
      <c r="G4647" s="128"/>
      <c r="H4647" s="128"/>
      <c r="I4647" s="128"/>
      <c r="J4647" s="138"/>
      <c r="K4647" s="107" t="s">
        <v>14</v>
      </c>
      <c r="L4647" s="108" t="s">
        <v>60</v>
      </c>
      <c r="M4647" s="113" t="s">
        <v>68</v>
      </c>
      <c r="N4647" s="109">
        <v>480</v>
      </c>
      <c r="O4647" s="109">
        <v>3</v>
      </c>
      <c r="P4647" s="109">
        <v>5</v>
      </c>
      <c r="Q4647" s="109">
        <v>90</v>
      </c>
      <c r="R4647" s="110"/>
      <c r="S4647" s="128"/>
      <c r="T4647" s="128"/>
      <c r="U4647" s="128"/>
      <c r="V4647" s="128"/>
      <c r="W4647" s="128"/>
      <c r="X4647" s="128"/>
      <c r="Y4647" s="128"/>
      <c r="Z4647" s="128"/>
      <c r="AA4647" s="135"/>
    </row>
    <row r="4648" spans="1:31" x14ac:dyDescent="0.2">
      <c r="A4648" s="139" t="s">
        <v>1767</v>
      </c>
      <c r="B4648" s="126" t="s">
        <v>76</v>
      </c>
      <c r="C4648" s="142">
        <v>43666</v>
      </c>
      <c r="D4648" s="143" t="s">
        <v>78</v>
      </c>
      <c r="E4648" s="126"/>
      <c r="F4648" s="126"/>
      <c r="G4648" s="126"/>
      <c r="H4648" s="126"/>
      <c r="I4648" s="126"/>
      <c r="J4648" s="136" t="s">
        <v>79</v>
      </c>
      <c r="K4648" s="100" t="s">
        <v>23</v>
      </c>
      <c r="L4648" s="93" t="s">
        <v>60</v>
      </c>
      <c r="M4648" s="111" t="s">
        <v>191</v>
      </c>
      <c r="N4648" s="101">
        <v>480</v>
      </c>
      <c r="O4648" s="101">
        <v>3</v>
      </c>
      <c r="P4648" s="101">
        <v>65</v>
      </c>
      <c r="Q4648" s="101">
        <v>100</v>
      </c>
      <c r="R4648" s="102"/>
      <c r="S4648" s="126" t="s">
        <v>72</v>
      </c>
      <c r="T4648" s="126">
        <v>3</v>
      </c>
      <c r="U4648" s="126">
        <v>65</v>
      </c>
      <c r="V4648" s="126">
        <v>65</v>
      </c>
      <c r="W4648" s="126">
        <v>50</v>
      </c>
      <c r="X4648" s="126">
        <v>5288.35</v>
      </c>
      <c r="Y4648" s="126" t="s">
        <v>75</v>
      </c>
      <c r="Z4648" s="126"/>
      <c r="AA4648" s="133" t="s">
        <v>85</v>
      </c>
      <c r="AE4648" t="str">
        <f>IF(P4648&gt;U4648,"XXXX","")</f>
        <v/>
      </c>
    </row>
    <row r="4649" spans="1:31" x14ac:dyDescent="0.2">
      <c r="A4649" s="140"/>
      <c r="B4649" s="127"/>
      <c r="C4649" s="127"/>
      <c r="D4649" s="144"/>
      <c r="E4649" s="127"/>
      <c r="F4649" s="127"/>
      <c r="G4649" s="127"/>
      <c r="H4649" s="127"/>
      <c r="I4649" s="127"/>
      <c r="J4649" s="137"/>
      <c r="K4649" s="103" t="s">
        <v>13</v>
      </c>
      <c r="L4649" s="104" t="s">
        <v>60</v>
      </c>
      <c r="M4649" s="112" t="s">
        <v>67</v>
      </c>
      <c r="N4649" s="105">
        <v>480</v>
      </c>
      <c r="O4649" s="105">
        <v>3</v>
      </c>
      <c r="P4649" s="105">
        <v>5</v>
      </c>
      <c r="Q4649" s="105">
        <v>90</v>
      </c>
      <c r="R4649" s="106">
        <v>50</v>
      </c>
      <c r="S4649" s="127"/>
      <c r="T4649" s="127"/>
      <c r="U4649" s="127"/>
      <c r="V4649" s="127"/>
      <c r="W4649" s="127"/>
      <c r="X4649" s="127"/>
      <c r="Y4649" s="127"/>
      <c r="Z4649" s="127"/>
      <c r="AA4649" s="134"/>
    </row>
    <row r="4650" spans="1:31" ht="13.5" thickBot="1" x14ac:dyDescent="0.25">
      <c r="A4650" s="141"/>
      <c r="B4650" s="128"/>
      <c r="C4650" s="128"/>
      <c r="D4650" s="145"/>
      <c r="E4650" s="128"/>
      <c r="F4650" s="128"/>
      <c r="G4650" s="128"/>
      <c r="H4650" s="128"/>
      <c r="I4650" s="128"/>
      <c r="J4650" s="138"/>
      <c r="K4650" s="107" t="s">
        <v>14</v>
      </c>
      <c r="L4650" s="108" t="s">
        <v>60</v>
      </c>
      <c r="M4650" s="113" t="s">
        <v>68</v>
      </c>
      <c r="N4650" s="109">
        <v>480</v>
      </c>
      <c r="O4650" s="109">
        <v>3</v>
      </c>
      <c r="P4650" s="109">
        <v>5</v>
      </c>
      <c r="Q4650" s="109">
        <v>90</v>
      </c>
      <c r="R4650" s="110"/>
      <c r="S4650" s="128"/>
      <c r="T4650" s="128"/>
      <c r="U4650" s="128"/>
      <c r="V4650" s="128"/>
      <c r="W4650" s="128"/>
      <c r="X4650" s="128"/>
      <c r="Y4650" s="128"/>
      <c r="Z4650" s="128"/>
      <c r="AA4650" s="135"/>
    </row>
    <row r="4651" spans="1:31" x14ac:dyDescent="0.2">
      <c r="A4651" s="139" t="s">
        <v>1768</v>
      </c>
      <c r="B4651" s="126" t="s">
        <v>76</v>
      </c>
      <c r="C4651" s="142">
        <v>43666</v>
      </c>
      <c r="D4651" s="143" t="s">
        <v>78</v>
      </c>
      <c r="E4651" s="126"/>
      <c r="F4651" s="126"/>
      <c r="G4651" s="126"/>
      <c r="H4651" s="126"/>
      <c r="I4651" s="126"/>
      <c r="J4651" s="136" t="s">
        <v>79</v>
      </c>
      <c r="K4651" s="100" t="s">
        <v>23</v>
      </c>
      <c r="L4651" s="93" t="s">
        <v>60</v>
      </c>
      <c r="M4651" s="111" t="s">
        <v>191</v>
      </c>
      <c r="N4651" s="101">
        <v>480</v>
      </c>
      <c r="O4651" s="101">
        <v>3</v>
      </c>
      <c r="P4651" s="101">
        <v>65</v>
      </c>
      <c r="Q4651" s="101">
        <v>110</v>
      </c>
      <c r="R4651" s="102"/>
      <c r="S4651" s="126" t="s">
        <v>72</v>
      </c>
      <c r="T4651" s="126">
        <v>3</v>
      </c>
      <c r="U4651" s="126">
        <v>65</v>
      </c>
      <c r="V4651" s="126">
        <v>65</v>
      </c>
      <c r="W4651" s="126">
        <v>50</v>
      </c>
      <c r="X4651" s="126">
        <v>5288.35</v>
      </c>
      <c r="Y4651" s="126" t="s">
        <v>75</v>
      </c>
      <c r="Z4651" s="126"/>
      <c r="AA4651" s="133" t="s">
        <v>85</v>
      </c>
      <c r="AE4651" t="str">
        <f>IF(P4651&gt;U4651,"XXXX","")</f>
        <v/>
      </c>
    </row>
    <row r="4652" spans="1:31" x14ac:dyDescent="0.2">
      <c r="A4652" s="140"/>
      <c r="B4652" s="127"/>
      <c r="C4652" s="127"/>
      <c r="D4652" s="144"/>
      <c r="E4652" s="127"/>
      <c r="F4652" s="127"/>
      <c r="G4652" s="127"/>
      <c r="H4652" s="127"/>
      <c r="I4652" s="127"/>
      <c r="J4652" s="137"/>
      <c r="K4652" s="103" t="s">
        <v>13</v>
      </c>
      <c r="L4652" s="104" t="s">
        <v>60</v>
      </c>
      <c r="M4652" s="112" t="s">
        <v>67</v>
      </c>
      <c r="N4652" s="105">
        <v>480</v>
      </c>
      <c r="O4652" s="105">
        <v>3</v>
      </c>
      <c r="P4652" s="105">
        <v>5</v>
      </c>
      <c r="Q4652" s="105">
        <v>90</v>
      </c>
      <c r="R4652" s="106">
        <v>50</v>
      </c>
      <c r="S4652" s="127"/>
      <c r="T4652" s="127"/>
      <c r="U4652" s="127"/>
      <c r="V4652" s="127"/>
      <c r="W4652" s="127"/>
      <c r="X4652" s="127"/>
      <c r="Y4652" s="127"/>
      <c r="Z4652" s="127"/>
      <c r="AA4652" s="134"/>
    </row>
    <row r="4653" spans="1:31" ht="13.5" thickBot="1" x14ac:dyDescent="0.25">
      <c r="A4653" s="141"/>
      <c r="B4653" s="128"/>
      <c r="C4653" s="128"/>
      <c r="D4653" s="145"/>
      <c r="E4653" s="128"/>
      <c r="F4653" s="128"/>
      <c r="G4653" s="128"/>
      <c r="H4653" s="128"/>
      <c r="I4653" s="128"/>
      <c r="J4653" s="138"/>
      <c r="K4653" s="107" t="s">
        <v>14</v>
      </c>
      <c r="L4653" s="108" t="s">
        <v>60</v>
      </c>
      <c r="M4653" s="113" t="s">
        <v>68</v>
      </c>
      <c r="N4653" s="109">
        <v>480</v>
      </c>
      <c r="O4653" s="109">
        <v>3</v>
      </c>
      <c r="P4653" s="109">
        <v>5</v>
      </c>
      <c r="Q4653" s="109">
        <v>90</v>
      </c>
      <c r="R4653" s="110"/>
      <c r="S4653" s="128"/>
      <c r="T4653" s="128"/>
      <c r="U4653" s="128"/>
      <c r="V4653" s="128"/>
      <c r="W4653" s="128"/>
      <c r="X4653" s="128"/>
      <c r="Y4653" s="128"/>
      <c r="Z4653" s="128"/>
      <c r="AA4653" s="135"/>
    </row>
    <row r="4654" spans="1:31" x14ac:dyDescent="0.2">
      <c r="A4654" s="139" t="s">
        <v>1769</v>
      </c>
      <c r="B4654" s="126" t="s">
        <v>76</v>
      </c>
      <c r="C4654" s="142">
        <v>43666</v>
      </c>
      <c r="D4654" s="143" t="s">
        <v>78</v>
      </c>
      <c r="E4654" s="126"/>
      <c r="F4654" s="126"/>
      <c r="G4654" s="126"/>
      <c r="H4654" s="126"/>
      <c r="I4654" s="126"/>
      <c r="J4654" s="136" t="s">
        <v>79</v>
      </c>
      <c r="K4654" s="100" t="s">
        <v>23</v>
      </c>
      <c r="L4654" s="93" t="s">
        <v>60</v>
      </c>
      <c r="M4654" s="111" t="s">
        <v>191</v>
      </c>
      <c r="N4654" s="101">
        <v>480</v>
      </c>
      <c r="O4654" s="101">
        <v>3</v>
      </c>
      <c r="P4654" s="101">
        <v>65</v>
      </c>
      <c r="Q4654" s="101">
        <v>125</v>
      </c>
      <c r="R4654" s="102"/>
      <c r="S4654" s="126" t="s">
        <v>72</v>
      </c>
      <c r="T4654" s="126">
        <v>3</v>
      </c>
      <c r="U4654" s="126">
        <v>65</v>
      </c>
      <c r="V4654" s="126">
        <v>65</v>
      </c>
      <c r="W4654" s="126">
        <v>50</v>
      </c>
      <c r="X4654" s="126">
        <v>5288.35</v>
      </c>
      <c r="Y4654" s="126" t="s">
        <v>75</v>
      </c>
      <c r="Z4654" s="126"/>
      <c r="AA4654" s="133" t="s">
        <v>85</v>
      </c>
      <c r="AE4654" t="str">
        <f>IF(P4654&gt;U4654,"XXXX","")</f>
        <v/>
      </c>
    </row>
    <row r="4655" spans="1:31" x14ac:dyDescent="0.2">
      <c r="A4655" s="140"/>
      <c r="B4655" s="127"/>
      <c r="C4655" s="127"/>
      <c r="D4655" s="144"/>
      <c r="E4655" s="127"/>
      <c r="F4655" s="127"/>
      <c r="G4655" s="127"/>
      <c r="H4655" s="127"/>
      <c r="I4655" s="127"/>
      <c r="J4655" s="137"/>
      <c r="K4655" s="103" t="s">
        <v>13</v>
      </c>
      <c r="L4655" s="104" t="s">
        <v>60</v>
      </c>
      <c r="M4655" s="112" t="s">
        <v>67</v>
      </c>
      <c r="N4655" s="105">
        <v>480</v>
      </c>
      <c r="O4655" s="105">
        <v>3</v>
      </c>
      <c r="P4655" s="105">
        <v>5</v>
      </c>
      <c r="Q4655" s="105">
        <v>90</v>
      </c>
      <c r="R4655" s="106">
        <v>50</v>
      </c>
      <c r="S4655" s="127"/>
      <c r="T4655" s="127"/>
      <c r="U4655" s="127"/>
      <c r="V4655" s="127"/>
      <c r="W4655" s="127"/>
      <c r="X4655" s="127"/>
      <c r="Y4655" s="127"/>
      <c r="Z4655" s="127"/>
      <c r="AA4655" s="134"/>
    </row>
    <row r="4656" spans="1:31" ht="13.5" thickBot="1" x14ac:dyDescent="0.25">
      <c r="A4656" s="141"/>
      <c r="B4656" s="128"/>
      <c r="C4656" s="128"/>
      <c r="D4656" s="145"/>
      <c r="E4656" s="128"/>
      <c r="F4656" s="128"/>
      <c r="G4656" s="128"/>
      <c r="H4656" s="128"/>
      <c r="I4656" s="128"/>
      <c r="J4656" s="138"/>
      <c r="K4656" s="107" t="s">
        <v>14</v>
      </c>
      <c r="L4656" s="108" t="s">
        <v>60</v>
      </c>
      <c r="M4656" s="113" t="s">
        <v>68</v>
      </c>
      <c r="N4656" s="109">
        <v>480</v>
      </c>
      <c r="O4656" s="109">
        <v>3</v>
      </c>
      <c r="P4656" s="109">
        <v>5</v>
      </c>
      <c r="Q4656" s="109">
        <v>90</v>
      </c>
      <c r="R4656" s="110"/>
      <c r="S4656" s="128"/>
      <c r="T4656" s="128"/>
      <c r="U4656" s="128"/>
      <c r="V4656" s="128"/>
      <c r="W4656" s="128"/>
      <c r="X4656" s="128"/>
      <c r="Y4656" s="128"/>
      <c r="Z4656" s="128"/>
      <c r="AA4656" s="135"/>
    </row>
    <row r="4657" spans="1:31" x14ac:dyDescent="0.2">
      <c r="A4657" s="139" t="s">
        <v>1770</v>
      </c>
      <c r="B4657" s="126" t="s">
        <v>76</v>
      </c>
      <c r="C4657" s="142">
        <v>43666</v>
      </c>
      <c r="D4657" s="143" t="s">
        <v>78</v>
      </c>
      <c r="E4657" s="126"/>
      <c r="F4657" s="126"/>
      <c r="G4657" s="126"/>
      <c r="H4657" s="126"/>
      <c r="I4657" s="126"/>
      <c r="J4657" s="136" t="s">
        <v>79</v>
      </c>
      <c r="K4657" s="100" t="s">
        <v>23</v>
      </c>
      <c r="L4657" s="93" t="s">
        <v>60</v>
      </c>
      <c r="M4657" s="111" t="s">
        <v>191</v>
      </c>
      <c r="N4657" s="101">
        <v>600</v>
      </c>
      <c r="O4657" s="101">
        <v>3</v>
      </c>
      <c r="P4657" s="101">
        <v>25</v>
      </c>
      <c r="Q4657" s="101">
        <v>50</v>
      </c>
      <c r="R4657" s="102"/>
      <c r="S4657" s="126" t="s">
        <v>73</v>
      </c>
      <c r="T4657" s="126">
        <v>3</v>
      </c>
      <c r="U4657" s="126">
        <v>25</v>
      </c>
      <c r="V4657" s="126">
        <v>32</v>
      </c>
      <c r="W4657" s="126">
        <v>30</v>
      </c>
      <c r="X4657" s="126">
        <v>5288.35</v>
      </c>
      <c r="Y4657" s="126" t="s">
        <v>75</v>
      </c>
      <c r="Z4657" s="126"/>
      <c r="AA4657" s="133" t="s">
        <v>85</v>
      </c>
      <c r="AE4657" t="str">
        <f>IF(P4657&gt;U4657,"XXXX","")</f>
        <v/>
      </c>
    </row>
    <row r="4658" spans="1:31" x14ac:dyDescent="0.2">
      <c r="A4658" s="140"/>
      <c r="B4658" s="127"/>
      <c r="C4658" s="127"/>
      <c r="D4658" s="144"/>
      <c r="E4658" s="127"/>
      <c r="F4658" s="127"/>
      <c r="G4658" s="127"/>
      <c r="H4658" s="127"/>
      <c r="I4658" s="127"/>
      <c r="J4658" s="137"/>
      <c r="K4658" s="103" t="s">
        <v>13</v>
      </c>
      <c r="L4658" s="104" t="s">
        <v>60</v>
      </c>
      <c r="M4658" s="112" t="s">
        <v>67</v>
      </c>
      <c r="N4658" s="105">
        <v>600</v>
      </c>
      <c r="O4658" s="105">
        <v>3</v>
      </c>
      <c r="P4658" s="105">
        <v>5</v>
      </c>
      <c r="Q4658" s="105">
        <v>90</v>
      </c>
      <c r="R4658" s="106">
        <v>50</v>
      </c>
      <c r="S4658" s="127"/>
      <c r="T4658" s="127"/>
      <c r="U4658" s="127"/>
      <c r="V4658" s="127"/>
      <c r="W4658" s="127"/>
      <c r="X4658" s="127"/>
      <c r="Y4658" s="127"/>
      <c r="Z4658" s="127"/>
      <c r="AA4658" s="134"/>
    </row>
    <row r="4659" spans="1:31" ht="13.5" thickBot="1" x14ac:dyDescent="0.25">
      <c r="A4659" s="141"/>
      <c r="B4659" s="128"/>
      <c r="C4659" s="128"/>
      <c r="D4659" s="145"/>
      <c r="E4659" s="128"/>
      <c r="F4659" s="128"/>
      <c r="G4659" s="128"/>
      <c r="H4659" s="128"/>
      <c r="I4659" s="128"/>
      <c r="J4659" s="138"/>
      <c r="K4659" s="107" t="s">
        <v>14</v>
      </c>
      <c r="L4659" s="108" t="s">
        <v>60</v>
      </c>
      <c r="M4659" s="113" t="s">
        <v>68</v>
      </c>
      <c r="N4659" s="109">
        <v>600</v>
      </c>
      <c r="O4659" s="109">
        <v>3</v>
      </c>
      <c r="P4659" s="109">
        <v>5</v>
      </c>
      <c r="Q4659" s="109">
        <v>90</v>
      </c>
      <c r="R4659" s="110"/>
      <c r="S4659" s="128"/>
      <c r="T4659" s="128"/>
      <c r="U4659" s="128"/>
      <c r="V4659" s="128"/>
      <c r="W4659" s="128"/>
      <c r="X4659" s="128"/>
      <c r="Y4659" s="128"/>
      <c r="Z4659" s="128"/>
      <c r="AA4659" s="135"/>
    </row>
    <row r="4660" spans="1:31" x14ac:dyDescent="0.2">
      <c r="A4660" s="139" t="s">
        <v>1771</v>
      </c>
      <c r="B4660" s="126" t="s">
        <v>76</v>
      </c>
      <c r="C4660" s="142">
        <v>43666</v>
      </c>
      <c r="D4660" s="143" t="s">
        <v>78</v>
      </c>
      <c r="E4660" s="126"/>
      <c r="F4660" s="126"/>
      <c r="G4660" s="126"/>
      <c r="H4660" s="126"/>
      <c r="I4660" s="126"/>
      <c r="J4660" s="136" t="s">
        <v>79</v>
      </c>
      <c r="K4660" s="100" t="s">
        <v>23</v>
      </c>
      <c r="L4660" s="93" t="s">
        <v>60</v>
      </c>
      <c r="M4660" s="111" t="s">
        <v>191</v>
      </c>
      <c r="N4660" s="101">
        <v>600</v>
      </c>
      <c r="O4660" s="101">
        <v>3</v>
      </c>
      <c r="P4660" s="101">
        <v>25</v>
      </c>
      <c r="Q4660" s="101">
        <v>60</v>
      </c>
      <c r="R4660" s="102"/>
      <c r="S4660" s="126" t="s">
        <v>73</v>
      </c>
      <c r="T4660" s="126">
        <v>3</v>
      </c>
      <c r="U4660" s="126">
        <v>25</v>
      </c>
      <c r="V4660" s="126">
        <v>32</v>
      </c>
      <c r="W4660" s="126">
        <v>30</v>
      </c>
      <c r="X4660" s="126">
        <v>5288.35</v>
      </c>
      <c r="Y4660" s="126" t="s">
        <v>75</v>
      </c>
      <c r="Z4660" s="126"/>
      <c r="AA4660" s="133" t="s">
        <v>85</v>
      </c>
      <c r="AE4660" t="str">
        <f>IF(P4660&gt;U4660,"XXXX","")</f>
        <v/>
      </c>
    </row>
    <row r="4661" spans="1:31" x14ac:dyDescent="0.2">
      <c r="A4661" s="140"/>
      <c r="B4661" s="127"/>
      <c r="C4661" s="127"/>
      <c r="D4661" s="144"/>
      <c r="E4661" s="127"/>
      <c r="F4661" s="127"/>
      <c r="G4661" s="127"/>
      <c r="H4661" s="127"/>
      <c r="I4661" s="127"/>
      <c r="J4661" s="137"/>
      <c r="K4661" s="103" t="s">
        <v>13</v>
      </c>
      <c r="L4661" s="104" t="s">
        <v>60</v>
      </c>
      <c r="M4661" s="112" t="s">
        <v>67</v>
      </c>
      <c r="N4661" s="105">
        <v>600</v>
      </c>
      <c r="O4661" s="105">
        <v>3</v>
      </c>
      <c r="P4661" s="105">
        <v>5</v>
      </c>
      <c r="Q4661" s="105">
        <v>90</v>
      </c>
      <c r="R4661" s="106">
        <v>50</v>
      </c>
      <c r="S4661" s="127"/>
      <c r="T4661" s="127"/>
      <c r="U4661" s="127"/>
      <c r="V4661" s="127"/>
      <c r="W4661" s="127"/>
      <c r="X4661" s="127"/>
      <c r="Y4661" s="127"/>
      <c r="Z4661" s="127"/>
      <c r="AA4661" s="134"/>
    </row>
    <row r="4662" spans="1:31" ht="13.5" thickBot="1" x14ac:dyDescent="0.25">
      <c r="A4662" s="141"/>
      <c r="B4662" s="128"/>
      <c r="C4662" s="128"/>
      <c r="D4662" s="145"/>
      <c r="E4662" s="128"/>
      <c r="F4662" s="128"/>
      <c r="G4662" s="128"/>
      <c r="H4662" s="128"/>
      <c r="I4662" s="128"/>
      <c r="J4662" s="138"/>
      <c r="K4662" s="107" t="s">
        <v>14</v>
      </c>
      <c r="L4662" s="108" t="s">
        <v>60</v>
      </c>
      <c r="M4662" s="113" t="s">
        <v>68</v>
      </c>
      <c r="N4662" s="109">
        <v>600</v>
      </c>
      <c r="O4662" s="109">
        <v>3</v>
      </c>
      <c r="P4662" s="109">
        <v>5</v>
      </c>
      <c r="Q4662" s="109">
        <v>90</v>
      </c>
      <c r="R4662" s="110"/>
      <c r="S4662" s="128"/>
      <c r="T4662" s="128"/>
      <c r="U4662" s="128"/>
      <c r="V4662" s="128"/>
      <c r="W4662" s="128"/>
      <c r="X4662" s="128"/>
      <c r="Y4662" s="128"/>
      <c r="Z4662" s="128"/>
      <c r="AA4662" s="135"/>
    </row>
    <row r="4663" spans="1:31" x14ac:dyDescent="0.2">
      <c r="A4663" s="139" t="s">
        <v>1772</v>
      </c>
      <c r="B4663" s="126" t="s">
        <v>76</v>
      </c>
      <c r="C4663" s="142">
        <v>43666</v>
      </c>
      <c r="D4663" s="143" t="s">
        <v>78</v>
      </c>
      <c r="E4663" s="126"/>
      <c r="F4663" s="126"/>
      <c r="G4663" s="126"/>
      <c r="H4663" s="126"/>
      <c r="I4663" s="126"/>
      <c r="J4663" s="136" t="s">
        <v>79</v>
      </c>
      <c r="K4663" s="100" t="s">
        <v>23</v>
      </c>
      <c r="L4663" s="93" t="s">
        <v>60</v>
      </c>
      <c r="M4663" s="111" t="s">
        <v>191</v>
      </c>
      <c r="N4663" s="101">
        <v>600</v>
      </c>
      <c r="O4663" s="101">
        <v>3</v>
      </c>
      <c r="P4663" s="101">
        <v>25</v>
      </c>
      <c r="Q4663" s="101">
        <v>70</v>
      </c>
      <c r="R4663" s="102"/>
      <c r="S4663" s="126" t="s">
        <v>73</v>
      </c>
      <c r="T4663" s="126">
        <v>3</v>
      </c>
      <c r="U4663" s="126">
        <v>25</v>
      </c>
      <c r="V4663" s="126">
        <v>32</v>
      </c>
      <c r="W4663" s="126">
        <v>30</v>
      </c>
      <c r="X4663" s="126">
        <v>5288.35</v>
      </c>
      <c r="Y4663" s="126" t="s">
        <v>75</v>
      </c>
      <c r="Z4663" s="126"/>
      <c r="AA4663" s="133" t="s">
        <v>85</v>
      </c>
      <c r="AE4663" t="str">
        <f>IF(P4663&gt;U4663,"XXXX","")</f>
        <v/>
      </c>
    </row>
    <row r="4664" spans="1:31" x14ac:dyDescent="0.2">
      <c r="A4664" s="140"/>
      <c r="B4664" s="127"/>
      <c r="C4664" s="127"/>
      <c r="D4664" s="144"/>
      <c r="E4664" s="127"/>
      <c r="F4664" s="127"/>
      <c r="G4664" s="127"/>
      <c r="H4664" s="127"/>
      <c r="I4664" s="127"/>
      <c r="J4664" s="137"/>
      <c r="K4664" s="103" t="s">
        <v>13</v>
      </c>
      <c r="L4664" s="104" t="s">
        <v>60</v>
      </c>
      <c r="M4664" s="112" t="s">
        <v>67</v>
      </c>
      <c r="N4664" s="105">
        <v>600</v>
      </c>
      <c r="O4664" s="105">
        <v>3</v>
      </c>
      <c r="P4664" s="105">
        <v>5</v>
      </c>
      <c r="Q4664" s="105">
        <v>90</v>
      </c>
      <c r="R4664" s="106">
        <v>50</v>
      </c>
      <c r="S4664" s="127"/>
      <c r="T4664" s="127"/>
      <c r="U4664" s="127"/>
      <c r="V4664" s="127"/>
      <c r="W4664" s="127"/>
      <c r="X4664" s="127"/>
      <c r="Y4664" s="127"/>
      <c r="Z4664" s="127"/>
      <c r="AA4664" s="134"/>
    </row>
    <row r="4665" spans="1:31" ht="13.5" thickBot="1" x14ac:dyDescent="0.25">
      <c r="A4665" s="141"/>
      <c r="B4665" s="128"/>
      <c r="C4665" s="128"/>
      <c r="D4665" s="145"/>
      <c r="E4665" s="128"/>
      <c r="F4665" s="128"/>
      <c r="G4665" s="128"/>
      <c r="H4665" s="128"/>
      <c r="I4665" s="128"/>
      <c r="J4665" s="138"/>
      <c r="K4665" s="107" t="s">
        <v>14</v>
      </c>
      <c r="L4665" s="108" t="s">
        <v>60</v>
      </c>
      <c r="M4665" s="113" t="s">
        <v>68</v>
      </c>
      <c r="N4665" s="109">
        <v>600</v>
      </c>
      <c r="O4665" s="109">
        <v>3</v>
      </c>
      <c r="P4665" s="109">
        <v>5</v>
      </c>
      <c r="Q4665" s="109">
        <v>90</v>
      </c>
      <c r="R4665" s="110"/>
      <c r="S4665" s="128"/>
      <c r="T4665" s="128"/>
      <c r="U4665" s="128"/>
      <c r="V4665" s="128"/>
      <c r="W4665" s="128"/>
      <c r="X4665" s="128"/>
      <c r="Y4665" s="128"/>
      <c r="Z4665" s="128"/>
      <c r="AA4665" s="135"/>
    </row>
    <row r="4666" spans="1:31" x14ac:dyDescent="0.2">
      <c r="A4666" s="139" t="s">
        <v>1773</v>
      </c>
      <c r="B4666" s="126" t="s">
        <v>76</v>
      </c>
      <c r="C4666" s="142">
        <v>43666</v>
      </c>
      <c r="D4666" s="143" t="s">
        <v>78</v>
      </c>
      <c r="E4666" s="126"/>
      <c r="F4666" s="126"/>
      <c r="G4666" s="126"/>
      <c r="H4666" s="126"/>
      <c r="I4666" s="126"/>
      <c r="J4666" s="136" t="s">
        <v>79</v>
      </c>
      <c r="K4666" s="100" t="s">
        <v>23</v>
      </c>
      <c r="L4666" s="93" t="s">
        <v>60</v>
      </c>
      <c r="M4666" s="111" t="s">
        <v>191</v>
      </c>
      <c r="N4666" s="101">
        <v>600</v>
      </c>
      <c r="O4666" s="101">
        <v>3</v>
      </c>
      <c r="P4666" s="101">
        <v>25</v>
      </c>
      <c r="Q4666" s="101">
        <v>80</v>
      </c>
      <c r="R4666" s="102"/>
      <c r="S4666" s="126" t="s">
        <v>73</v>
      </c>
      <c r="T4666" s="126">
        <v>3</v>
      </c>
      <c r="U4666" s="126">
        <v>25</v>
      </c>
      <c r="V4666" s="126">
        <v>32</v>
      </c>
      <c r="W4666" s="126">
        <v>30</v>
      </c>
      <c r="X4666" s="126">
        <v>5288.35</v>
      </c>
      <c r="Y4666" s="126" t="s">
        <v>75</v>
      </c>
      <c r="Z4666" s="126"/>
      <c r="AA4666" s="133" t="s">
        <v>85</v>
      </c>
      <c r="AE4666" t="str">
        <f>IF(P4666&gt;U4666,"XXXX","")</f>
        <v/>
      </c>
    </row>
    <row r="4667" spans="1:31" x14ac:dyDescent="0.2">
      <c r="A4667" s="140"/>
      <c r="B4667" s="127"/>
      <c r="C4667" s="127"/>
      <c r="D4667" s="144"/>
      <c r="E4667" s="127"/>
      <c r="F4667" s="127"/>
      <c r="G4667" s="127"/>
      <c r="H4667" s="127"/>
      <c r="I4667" s="127"/>
      <c r="J4667" s="137"/>
      <c r="K4667" s="103" t="s">
        <v>13</v>
      </c>
      <c r="L4667" s="104" t="s">
        <v>60</v>
      </c>
      <c r="M4667" s="112" t="s">
        <v>67</v>
      </c>
      <c r="N4667" s="105">
        <v>600</v>
      </c>
      <c r="O4667" s="105">
        <v>3</v>
      </c>
      <c r="P4667" s="105">
        <v>5</v>
      </c>
      <c r="Q4667" s="105">
        <v>90</v>
      </c>
      <c r="R4667" s="106">
        <v>50</v>
      </c>
      <c r="S4667" s="127"/>
      <c r="T4667" s="127"/>
      <c r="U4667" s="127"/>
      <c r="V4667" s="127"/>
      <c r="W4667" s="127"/>
      <c r="X4667" s="127"/>
      <c r="Y4667" s="127"/>
      <c r="Z4667" s="127"/>
      <c r="AA4667" s="134"/>
    </row>
    <row r="4668" spans="1:31" ht="13.5" thickBot="1" x14ac:dyDescent="0.25">
      <c r="A4668" s="141"/>
      <c r="B4668" s="128"/>
      <c r="C4668" s="128"/>
      <c r="D4668" s="145"/>
      <c r="E4668" s="128"/>
      <c r="F4668" s="128"/>
      <c r="G4668" s="128"/>
      <c r="H4668" s="128"/>
      <c r="I4668" s="128"/>
      <c r="J4668" s="138"/>
      <c r="K4668" s="107" t="s">
        <v>14</v>
      </c>
      <c r="L4668" s="108" t="s">
        <v>60</v>
      </c>
      <c r="M4668" s="113" t="s">
        <v>68</v>
      </c>
      <c r="N4668" s="109">
        <v>600</v>
      </c>
      <c r="O4668" s="109">
        <v>3</v>
      </c>
      <c r="P4668" s="109">
        <v>5</v>
      </c>
      <c r="Q4668" s="109">
        <v>90</v>
      </c>
      <c r="R4668" s="110"/>
      <c r="S4668" s="128"/>
      <c r="T4668" s="128"/>
      <c r="U4668" s="128"/>
      <c r="V4668" s="128"/>
      <c r="W4668" s="128"/>
      <c r="X4668" s="128"/>
      <c r="Y4668" s="128"/>
      <c r="Z4668" s="128"/>
      <c r="AA4668" s="135"/>
    </row>
    <row r="4669" spans="1:31" x14ac:dyDescent="0.2">
      <c r="A4669" s="139" t="s">
        <v>1774</v>
      </c>
      <c r="B4669" s="126" t="s">
        <v>76</v>
      </c>
      <c r="C4669" s="142">
        <v>43666</v>
      </c>
      <c r="D4669" s="143" t="s">
        <v>78</v>
      </c>
      <c r="E4669" s="126"/>
      <c r="F4669" s="126"/>
      <c r="G4669" s="126"/>
      <c r="H4669" s="126"/>
      <c r="I4669" s="126"/>
      <c r="J4669" s="136" t="s">
        <v>79</v>
      </c>
      <c r="K4669" s="100" t="s">
        <v>23</v>
      </c>
      <c r="L4669" s="93" t="s">
        <v>60</v>
      </c>
      <c r="M4669" s="111" t="s">
        <v>191</v>
      </c>
      <c r="N4669" s="101">
        <v>600</v>
      </c>
      <c r="O4669" s="101">
        <v>3</v>
      </c>
      <c r="P4669" s="101">
        <v>25</v>
      </c>
      <c r="Q4669" s="101">
        <v>90</v>
      </c>
      <c r="R4669" s="102"/>
      <c r="S4669" s="126" t="s">
        <v>73</v>
      </c>
      <c r="T4669" s="126">
        <v>3</v>
      </c>
      <c r="U4669" s="126">
        <v>25</v>
      </c>
      <c r="V4669" s="126">
        <v>32</v>
      </c>
      <c r="W4669" s="126">
        <v>30</v>
      </c>
      <c r="X4669" s="126">
        <v>5288.35</v>
      </c>
      <c r="Y4669" s="126" t="s">
        <v>75</v>
      </c>
      <c r="Z4669" s="126"/>
      <c r="AA4669" s="133" t="s">
        <v>85</v>
      </c>
      <c r="AE4669" t="str">
        <f>IF(P4669&gt;U4669,"XXXX","")</f>
        <v/>
      </c>
    </row>
    <row r="4670" spans="1:31" x14ac:dyDescent="0.2">
      <c r="A4670" s="140"/>
      <c r="B4670" s="127"/>
      <c r="C4670" s="127"/>
      <c r="D4670" s="144"/>
      <c r="E4670" s="127"/>
      <c r="F4670" s="127"/>
      <c r="G4670" s="127"/>
      <c r="H4670" s="127"/>
      <c r="I4670" s="127"/>
      <c r="J4670" s="137"/>
      <c r="K4670" s="103" t="s">
        <v>13</v>
      </c>
      <c r="L4670" s="104" t="s">
        <v>60</v>
      </c>
      <c r="M4670" s="112" t="s">
        <v>67</v>
      </c>
      <c r="N4670" s="105">
        <v>600</v>
      </c>
      <c r="O4670" s="105">
        <v>3</v>
      </c>
      <c r="P4670" s="105">
        <v>5</v>
      </c>
      <c r="Q4670" s="105">
        <v>90</v>
      </c>
      <c r="R4670" s="106">
        <v>50</v>
      </c>
      <c r="S4670" s="127"/>
      <c r="T4670" s="127"/>
      <c r="U4670" s="127"/>
      <c r="V4670" s="127"/>
      <c r="W4670" s="127"/>
      <c r="X4670" s="127"/>
      <c r="Y4670" s="127"/>
      <c r="Z4670" s="127"/>
      <c r="AA4670" s="134"/>
    </row>
    <row r="4671" spans="1:31" ht="13.5" thickBot="1" x14ac:dyDescent="0.25">
      <c r="A4671" s="141"/>
      <c r="B4671" s="128"/>
      <c r="C4671" s="128"/>
      <c r="D4671" s="145"/>
      <c r="E4671" s="128"/>
      <c r="F4671" s="128"/>
      <c r="G4671" s="128"/>
      <c r="H4671" s="128"/>
      <c r="I4671" s="128"/>
      <c r="J4671" s="138"/>
      <c r="K4671" s="107" t="s">
        <v>14</v>
      </c>
      <c r="L4671" s="108" t="s">
        <v>60</v>
      </c>
      <c r="M4671" s="113" t="s">
        <v>68</v>
      </c>
      <c r="N4671" s="109">
        <v>600</v>
      </c>
      <c r="O4671" s="109">
        <v>3</v>
      </c>
      <c r="P4671" s="109">
        <v>5</v>
      </c>
      <c r="Q4671" s="109">
        <v>90</v>
      </c>
      <c r="R4671" s="110"/>
      <c r="S4671" s="128"/>
      <c r="T4671" s="128"/>
      <c r="U4671" s="128"/>
      <c r="V4671" s="128"/>
      <c r="W4671" s="128"/>
      <c r="X4671" s="128"/>
      <c r="Y4671" s="128"/>
      <c r="Z4671" s="128"/>
      <c r="AA4671" s="135"/>
    </row>
    <row r="4672" spans="1:31" x14ac:dyDescent="0.2">
      <c r="A4672" s="139" t="s">
        <v>1775</v>
      </c>
      <c r="B4672" s="126" t="s">
        <v>76</v>
      </c>
      <c r="C4672" s="142">
        <v>43666</v>
      </c>
      <c r="D4672" s="143" t="s">
        <v>78</v>
      </c>
      <c r="E4672" s="126"/>
      <c r="F4672" s="126"/>
      <c r="G4672" s="126"/>
      <c r="H4672" s="126"/>
      <c r="I4672" s="126"/>
      <c r="J4672" s="136" t="s">
        <v>79</v>
      </c>
      <c r="K4672" s="100" t="s">
        <v>23</v>
      </c>
      <c r="L4672" s="93" t="s">
        <v>60</v>
      </c>
      <c r="M4672" s="111" t="s">
        <v>191</v>
      </c>
      <c r="N4672" s="101">
        <v>600</v>
      </c>
      <c r="O4672" s="101">
        <v>3</v>
      </c>
      <c r="P4672" s="101">
        <v>25</v>
      </c>
      <c r="Q4672" s="101">
        <v>100</v>
      </c>
      <c r="R4672" s="102"/>
      <c r="S4672" s="126" t="s">
        <v>73</v>
      </c>
      <c r="T4672" s="126">
        <v>3</v>
      </c>
      <c r="U4672" s="126">
        <v>25</v>
      </c>
      <c r="V4672" s="126">
        <v>32</v>
      </c>
      <c r="W4672" s="126">
        <v>30</v>
      </c>
      <c r="X4672" s="126">
        <v>5288.35</v>
      </c>
      <c r="Y4672" s="126" t="s">
        <v>75</v>
      </c>
      <c r="Z4672" s="126"/>
      <c r="AA4672" s="133" t="s">
        <v>85</v>
      </c>
      <c r="AE4672" t="str">
        <f>IF(P4672&gt;U4672,"XXXX","")</f>
        <v/>
      </c>
    </row>
    <row r="4673" spans="1:31" x14ac:dyDescent="0.2">
      <c r="A4673" s="140"/>
      <c r="B4673" s="127"/>
      <c r="C4673" s="127"/>
      <c r="D4673" s="144"/>
      <c r="E4673" s="127"/>
      <c r="F4673" s="127"/>
      <c r="G4673" s="127"/>
      <c r="H4673" s="127"/>
      <c r="I4673" s="127"/>
      <c r="J4673" s="137"/>
      <c r="K4673" s="103" t="s">
        <v>13</v>
      </c>
      <c r="L4673" s="104" t="s">
        <v>60</v>
      </c>
      <c r="M4673" s="112" t="s">
        <v>67</v>
      </c>
      <c r="N4673" s="105">
        <v>600</v>
      </c>
      <c r="O4673" s="105">
        <v>3</v>
      </c>
      <c r="P4673" s="105">
        <v>5</v>
      </c>
      <c r="Q4673" s="105">
        <v>90</v>
      </c>
      <c r="R4673" s="106">
        <v>50</v>
      </c>
      <c r="S4673" s="127"/>
      <c r="T4673" s="127"/>
      <c r="U4673" s="127"/>
      <c r="V4673" s="127"/>
      <c r="W4673" s="127"/>
      <c r="X4673" s="127"/>
      <c r="Y4673" s="127"/>
      <c r="Z4673" s="127"/>
      <c r="AA4673" s="134"/>
    </row>
    <row r="4674" spans="1:31" ht="13.5" thickBot="1" x14ac:dyDescent="0.25">
      <c r="A4674" s="141"/>
      <c r="B4674" s="128"/>
      <c r="C4674" s="128"/>
      <c r="D4674" s="145"/>
      <c r="E4674" s="128"/>
      <c r="F4674" s="128"/>
      <c r="G4674" s="128"/>
      <c r="H4674" s="128"/>
      <c r="I4674" s="128"/>
      <c r="J4674" s="138"/>
      <c r="K4674" s="107" t="s">
        <v>14</v>
      </c>
      <c r="L4674" s="108" t="s">
        <v>60</v>
      </c>
      <c r="M4674" s="113" t="s">
        <v>68</v>
      </c>
      <c r="N4674" s="109">
        <v>600</v>
      </c>
      <c r="O4674" s="109">
        <v>3</v>
      </c>
      <c r="P4674" s="109">
        <v>5</v>
      </c>
      <c r="Q4674" s="109">
        <v>90</v>
      </c>
      <c r="R4674" s="110"/>
      <c r="S4674" s="128"/>
      <c r="T4674" s="128"/>
      <c r="U4674" s="128"/>
      <c r="V4674" s="128"/>
      <c r="W4674" s="128"/>
      <c r="X4674" s="128"/>
      <c r="Y4674" s="128"/>
      <c r="Z4674" s="128"/>
      <c r="AA4674" s="135"/>
    </row>
    <row r="4675" spans="1:31" x14ac:dyDescent="0.2">
      <c r="A4675" s="139" t="s">
        <v>1776</v>
      </c>
      <c r="B4675" s="126" t="s">
        <v>76</v>
      </c>
      <c r="C4675" s="142">
        <v>43666</v>
      </c>
      <c r="D4675" s="143" t="s">
        <v>78</v>
      </c>
      <c r="E4675" s="126"/>
      <c r="F4675" s="126"/>
      <c r="G4675" s="126"/>
      <c r="H4675" s="126"/>
      <c r="I4675" s="126"/>
      <c r="J4675" s="136" t="s">
        <v>79</v>
      </c>
      <c r="K4675" s="100" t="s">
        <v>23</v>
      </c>
      <c r="L4675" s="93" t="s">
        <v>60</v>
      </c>
      <c r="M4675" s="111" t="s">
        <v>191</v>
      </c>
      <c r="N4675" s="101">
        <v>600</v>
      </c>
      <c r="O4675" s="101">
        <v>3</v>
      </c>
      <c r="P4675" s="101">
        <v>25</v>
      </c>
      <c r="Q4675" s="101">
        <v>110</v>
      </c>
      <c r="R4675" s="102"/>
      <c r="S4675" s="126" t="s">
        <v>73</v>
      </c>
      <c r="T4675" s="126">
        <v>3</v>
      </c>
      <c r="U4675" s="126">
        <v>25</v>
      </c>
      <c r="V4675" s="126">
        <v>32</v>
      </c>
      <c r="W4675" s="126">
        <v>30</v>
      </c>
      <c r="X4675" s="126">
        <v>5288.35</v>
      </c>
      <c r="Y4675" s="126" t="s">
        <v>75</v>
      </c>
      <c r="Z4675" s="126"/>
      <c r="AA4675" s="133" t="s">
        <v>85</v>
      </c>
      <c r="AE4675" t="str">
        <f>IF(P4675&gt;U4675,"XXXX","")</f>
        <v/>
      </c>
    </row>
    <row r="4676" spans="1:31" x14ac:dyDescent="0.2">
      <c r="A4676" s="140"/>
      <c r="B4676" s="127"/>
      <c r="C4676" s="127"/>
      <c r="D4676" s="144"/>
      <c r="E4676" s="127"/>
      <c r="F4676" s="127"/>
      <c r="G4676" s="127"/>
      <c r="H4676" s="127"/>
      <c r="I4676" s="127"/>
      <c r="J4676" s="137"/>
      <c r="K4676" s="103" t="s">
        <v>13</v>
      </c>
      <c r="L4676" s="104" t="s">
        <v>60</v>
      </c>
      <c r="M4676" s="112" t="s">
        <v>67</v>
      </c>
      <c r="N4676" s="105">
        <v>600</v>
      </c>
      <c r="O4676" s="105">
        <v>3</v>
      </c>
      <c r="P4676" s="105">
        <v>5</v>
      </c>
      <c r="Q4676" s="105">
        <v>90</v>
      </c>
      <c r="R4676" s="106">
        <v>50</v>
      </c>
      <c r="S4676" s="127"/>
      <c r="T4676" s="127"/>
      <c r="U4676" s="127"/>
      <c r="V4676" s="127"/>
      <c r="W4676" s="127"/>
      <c r="X4676" s="127"/>
      <c r="Y4676" s="127"/>
      <c r="Z4676" s="127"/>
      <c r="AA4676" s="134"/>
    </row>
    <row r="4677" spans="1:31" ht="13.5" thickBot="1" x14ac:dyDescent="0.25">
      <c r="A4677" s="141"/>
      <c r="B4677" s="128"/>
      <c r="C4677" s="128"/>
      <c r="D4677" s="145"/>
      <c r="E4677" s="128"/>
      <c r="F4677" s="128"/>
      <c r="G4677" s="128"/>
      <c r="H4677" s="128"/>
      <c r="I4677" s="128"/>
      <c r="J4677" s="138"/>
      <c r="K4677" s="107" t="s">
        <v>14</v>
      </c>
      <c r="L4677" s="108" t="s">
        <v>60</v>
      </c>
      <c r="M4677" s="113" t="s">
        <v>68</v>
      </c>
      <c r="N4677" s="109">
        <v>600</v>
      </c>
      <c r="O4677" s="109">
        <v>3</v>
      </c>
      <c r="P4677" s="109">
        <v>5</v>
      </c>
      <c r="Q4677" s="109">
        <v>90</v>
      </c>
      <c r="R4677" s="110"/>
      <c r="S4677" s="128"/>
      <c r="T4677" s="128"/>
      <c r="U4677" s="128"/>
      <c r="V4677" s="128"/>
      <c r="W4677" s="128"/>
      <c r="X4677" s="128"/>
      <c r="Y4677" s="128"/>
      <c r="Z4677" s="128"/>
      <c r="AA4677" s="135"/>
    </row>
    <row r="4678" spans="1:31" x14ac:dyDescent="0.2">
      <c r="A4678" s="139" t="s">
        <v>1777</v>
      </c>
      <c r="B4678" s="126" t="s">
        <v>76</v>
      </c>
      <c r="C4678" s="142">
        <v>43666</v>
      </c>
      <c r="D4678" s="143" t="s">
        <v>78</v>
      </c>
      <c r="E4678" s="126"/>
      <c r="F4678" s="126"/>
      <c r="G4678" s="126"/>
      <c r="H4678" s="126"/>
      <c r="I4678" s="126"/>
      <c r="J4678" s="136" t="s">
        <v>79</v>
      </c>
      <c r="K4678" s="100" t="s">
        <v>23</v>
      </c>
      <c r="L4678" s="93" t="s">
        <v>60</v>
      </c>
      <c r="M4678" s="111" t="s">
        <v>191</v>
      </c>
      <c r="N4678" s="101">
        <v>600</v>
      </c>
      <c r="O4678" s="101">
        <v>3</v>
      </c>
      <c r="P4678" s="101">
        <v>25</v>
      </c>
      <c r="Q4678" s="101">
        <v>125</v>
      </c>
      <c r="R4678" s="102"/>
      <c r="S4678" s="126" t="s">
        <v>73</v>
      </c>
      <c r="T4678" s="126">
        <v>3</v>
      </c>
      <c r="U4678" s="126">
        <v>25</v>
      </c>
      <c r="V4678" s="126">
        <v>32</v>
      </c>
      <c r="W4678" s="126">
        <v>30</v>
      </c>
      <c r="X4678" s="126">
        <v>5288.35</v>
      </c>
      <c r="Y4678" s="126" t="s">
        <v>75</v>
      </c>
      <c r="Z4678" s="126"/>
      <c r="AA4678" s="133" t="s">
        <v>85</v>
      </c>
      <c r="AE4678" t="str">
        <f>IF(P4678&gt;U4678,"XXXX","")</f>
        <v/>
      </c>
    </row>
    <row r="4679" spans="1:31" x14ac:dyDescent="0.2">
      <c r="A4679" s="140"/>
      <c r="B4679" s="127"/>
      <c r="C4679" s="127"/>
      <c r="D4679" s="144"/>
      <c r="E4679" s="127"/>
      <c r="F4679" s="127"/>
      <c r="G4679" s="127"/>
      <c r="H4679" s="127"/>
      <c r="I4679" s="127"/>
      <c r="J4679" s="137"/>
      <c r="K4679" s="103" t="s">
        <v>13</v>
      </c>
      <c r="L4679" s="104" t="s">
        <v>60</v>
      </c>
      <c r="M4679" s="112" t="s">
        <v>67</v>
      </c>
      <c r="N4679" s="105">
        <v>600</v>
      </c>
      <c r="O4679" s="105">
        <v>3</v>
      </c>
      <c r="P4679" s="105">
        <v>5</v>
      </c>
      <c r="Q4679" s="105">
        <v>90</v>
      </c>
      <c r="R4679" s="106">
        <v>50</v>
      </c>
      <c r="S4679" s="127"/>
      <c r="T4679" s="127"/>
      <c r="U4679" s="127"/>
      <c r="V4679" s="127"/>
      <c r="W4679" s="127"/>
      <c r="X4679" s="127"/>
      <c r="Y4679" s="127"/>
      <c r="Z4679" s="127"/>
      <c r="AA4679" s="134"/>
    </row>
    <row r="4680" spans="1:31" ht="13.5" thickBot="1" x14ac:dyDescent="0.25">
      <c r="A4680" s="141"/>
      <c r="B4680" s="128"/>
      <c r="C4680" s="128"/>
      <c r="D4680" s="145"/>
      <c r="E4680" s="128"/>
      <c r="F4680" s="128"/>
      <c r="G4680" s="128"/>
      <c r="H4680" s="128"/>
      <c r="I4680" s="128"/>
      <c r="J4680" s="138"/>
      <c r="K4680" s="107" t="s">
        <v>14</v>
      </c>
      <c r="L4680" s="108" t="s">
        <v>60</v>
      </c>
      <c r="M4680" s="113" t="s">
        <v>68</v>
      </c>
      <c r="N4680" s="109">
        <v>600</v>
      </c>
      <c r="O4680" s="109">
        <v>3</v>
      </c>
      <c r="P4680" s="109">
        <v>5</v>
      </c>
      <c r="Q4680" s="109">
        <v>90</v>
      </c>
      <c r="R4680" s="110"/>
      <c r="S4680" s="128"/>
      <c r="T4680" s="128"/>
      <c r="U4680" s="128"/>
      <c r="V4680" s="128"/>
      <c r="W4680" s="128"/>
      <c r="X4680" s="128"/>
      <c r="Y4680" s="128"/>
      <c r="Z4680" s="128"/>
      <c r="AA4680" s="135"/>
    </row>
    <row r="4681" spans="1:31" x14ac:dyDescent="0.2">
      <c r="A4681" s="139" t="s">
        <v>1778</v>
      </c>
      <c r="B4681" s="126" t="s">
        <v>76</v>
      </c>
      <c r="C4681" s="142">
        <v>43666</v>
      </c>
      <c r="D4681" s="143" t="s">
        <v>78</v>
      </c>
      <c r="E4681" s="126"/>
      <c r="F4681" s="126"/>
      <c r="G4681" s="126"/>
      <c r="H4681" s="126"/>
      <c r="I4681" s="126"/>
      <c r="J4681" s="136" t="s">
        <v>79</v>
      </c>
      <c r="K4681" s="100" t="s">
        <v>23</v>
      </c>
      <c r="L4681" s="93" t="s">
        <v>60</v>
      </c>
      <c r="M4681" s="111" t="s">
        <v>191</v>
      </c>
      <c r="N4681" s="101">
        <v>600</v>
      </c>
      <c r="O4681" s="101">
        <v>3</v>
      </c>
      <c r="P4681" s="101">
        <v>25</v>
      </c>
      <c r="Q4681" s="101">
        <v>60</v>
      </c>
      <c r="R4681" s="102"/>
      <c r="S4681" s="126" t="s">
        <v>73</v>
      </c>
      <c r="T4681" s="126">
        <v>3</v>
      </c>
      <c r="U4681" s="126">
        <v>25</v>
      </c>
      <c r="V4681" s="126">
        <v>41</v>
      </c>
      <c r="W4681" s="126">
        <v>40</v>
      </c>
      <c r="X4681" s="126">
        <v>5288.35</v>
      </c>
      <c r="Y4681" s="126" t="s">
        <v>75</v>
      </c>
      <c r="Z4681" s="126"/>
      <c r="AA4681" s="133" t="s">
        <v>85</v>
      </c>
      <c r="AE4681" t="str">
        <f>IF(P4681&gt;U4681,"XXXX","")</f>
        <v/>
      </c>
    </row>
    <row r="4682" spans="1:31" x14ac:dyDescent="0.2">
      <c r="A4682" s="140"/>
      <c r="B4682" s="127"/>
      <c r="C4682" s="127"/>
      <c r="D4682" s="144"/>
      <c r="E4682" s="127"/>
      <c r="F4682" s="127"/>
      <c r="G4682" s="127"/>
      <c r="H4682" s="127"/>
      <c r="I4682" s="127"/>
      <c r="J4682" s="137"/>
      <c r="K4682" s="103" t="s">
        <v>13</v>
      </c>
      <c r="L4682" s="104" t="s">
        <v>60</v>
      </c>
      <c r="M4682" s="112" t="s">
        <v>67</v>
      </c>
      <c r="N4682" s="105">
        <v>600</v>
      </c>
      <c r="O4682" s="105">
        <v>3</v>
      </c>
      <c r="P4682" s="105">
        <v>5</v>
      </c>
      <c r="Q4682" s="105">
        <v>90</v>
      </c>
      <c r="R4682" s="106">
        <v>50</v>
      </c>
      <c r="S4682" s="127"/>
      <c r="T4682" s="127"/>
      <c r="U4682" s="127"/>
      <c r="V4682" s="127"/>
      <c r="W4682" s="127"/>
      <c r="X4682" s="127"/>
      <c r="Y4682" s="127"/>
      <c r="Z4682" s="127"/>
      <c r="AA4682" s="134"/>
    </row>
    <row r="4683" spans="1:31" ht="13.5" thickBot="1" x14ac:dyDescent="0.25">
      <c r="A4683" s="141"/>
      <c r="B4683" s="128"/>
      <c r="C4683" s="128"/>
      <c r="D4683" s="145"/>
      <c r="E4683" s="128"/>
      <c r="F4683" s="128"/>
      <c r="G4683" s="128"/>
      <c r="H4683" s="128"/>
      <c r="I4683" s="128"/>
      <c r="J4683" s="138"/>
      <c r="K4683" s="107" t="s">
        <v>14</v>
      </c>
      <c r="L4683" s="108" t="s">
        <v>60</v>
      </c>
      <c r="M4683" s="113" t="s">
        <v>68</v>
      </c>
      <c r="N4683" s="109">
        <v>600</v>
      </c>
      <c r="O4683" s="109">
        <v>3</v>
      </c>
      <c r="P4683" s="109">
        <v>5</v>
      </c>
      <c r="Q4683" s="109">
        <v>90</v>
      </c>
      <c r="R4683" s="110"/>
      <c r="S4683" s="128"/>
      <c r="T4683" s="128"/>
      <c r="U4683" s="128"/>
      <c r="V4683" s="128"/>
      <c r="W4683" s="128"/>
      <c r="X4683" s="128"/>
      <c r="Y4683" s="128"/>
      <c r="Z4683" s="128"/>
      <c r="AA4683" s="135"/>
    </row>
    <row r="4684" spans="1:31" x14ac:dyDescent="0.2">
      <c r="A4684" s="139" t="s">
        <v>1779</v>
      </c>
      <c r="B4684" s="126" t="s">
        <v>76</v>
      </c>
      <c r="C4684" s="142">
        <v>43666</v>
      </c>
      <c r="D4684" s="143" t="s">
        <v>78</v>
      </c>
      <c r="E4684" s="126"/>
      <c r="F4684" s="126"/>
      <c r="G4684" s="126"/>
      <c r="H4684" s="126"/>
      <c r="I4684" s="126"/>
      <c r="J4684" s="136" t="s">
        <v>79</v>
      </c>
      <c r="K4684" s="100" t="s">
        <v>23</v>
      </c>
      <c r="L4684" s="93" t="s">
        <v>60</v>
      </c>
      <c r="M4684" s="111" t="s">
        <v>191</v>
      </c>
      <c r="N4684" s="101">
        <v>600</v>
      </c>
      <c r="O4684" s="101">
        <v>3</v>
      </c>
      <c r="P4684" s="101">
        <v>25</v>
      </c>
      <c r="Q4684" s="101">
        <v>70</v>
      </c>
      <c r="R4684" s="102"/>
      <c r="S4684" s="126" t="s">
        <v>73</v>
      </c>
      <c r="T4684" s="126">
        <v>3</v>
      </c>
      <c r="U4684" s="126">
        <v>25</v>
      </c>
      <c r="V4684" s="126">
        <v>41</v>
      </c>
      <c r="W4684" s="126">
        <v>40</v>
      </c>
      <c r="X4684" s="126">
        <v>5288.35</v>
      </c>
      <c r="Y4684" s="126" t="s">
        <v>75</v>
      </c>
      <c r="Z4684" s="126"/>
      <c r="AA4684" s="133" t="s">
        <v>85</v>
      </c>
      <c r="AE4684" t="str">
        <f>IF(P4684&gt;U4684,"XXXX","")</f>
        <v/>
      </c>
    </row>
    <row r="4685" spans="1:31" x14ac:dyDescent="0.2">
      <c r="A4685" s="140"/>
      <c r="B4685" s="127"/>
      <c r="C4685" s="127"/>
      <c r="D4685" s="144"/>
      <c r="E4685" s="127"/>
      <c r="F4685" s="127"/>
      <c r="G4685" s="127"/>
      <c r="H4685" s="127"/>
      <c r="I4685" s="127"/>
      <c r="J4685" s="137"/>
      <c r="K4685" s="103" t="s">
        <v>13</v>
      </c>
      <c r="L4685" s="104" t="s">
        <v>60</v>
      </c>
      <c r="M4685" s="112" t="s">
        <v>67</v>
      </c>
      <c r="N4685" s="105">
        <v>600</v>
      </c>
      <c r="O4685" s="105">
        <v>3</v>
      </c>
      <c r="P4685" s="105">
        <v>5</v>
      </c>
      <c r="Q4685" s="105">
        <v>90</v>
      </c>
      <c r="R4685" s="106">
        <v>50</v>
      </c>
      <c r="S4685" s="127"/>
      <c r="T4685" s="127"/>
      <c r="U4685" s="127"/>
      <c r="V4685" s="127"/>
      <c r="W4685" s="127"/>
      <c r="X4685" s="127"/>
      <c r="Y4685" s="127"/>
      <c r="Z4685" s="127"/>
      <c r="AA4685" s="134"/>
    </row>
    <row r="4686" spans="1:31" ht="13.5" thickBot="1" x14ac:dyDescent="0.25">
      <c r="A4686" s="141"/>
      <c r="B4686" s="128"/>
      <c r="C4686" s="128"/>
      <c r="D4686" s="145"/>
      <c r="E4686" s="128"/>
      <c r="F4686" s="128"/>
      <c r="G4686" s="128"/>
      <c r="H4686" s="128"/>
      <c r="I4686" s="128"/>
      <c r="J4686" s="138"/>
      <c r="K4686" s="107" t="s">
        <v>14</v>
      </c>
      <c r="L4686" s="108" t="s">
        <v>60</v>
      </c>
      <c r="M4686" s="113" t="s">
        <v>68</v>
      </c>
      <c r="N4686" s="109">
        <v>600</v>
      </c>
      <c r="O4686" s="109">
        <v>3</v>
      </c>
      <c r="P4686" s="109">
        <v>5</v>
      </c>
      <c r="Q4686" s="109">
        <v>90</v>
      </c>
      <c r="R4686" s="110"/>
      <c r="S4686" s="128"/>
      <c r="T4686" s="128"/>
      <c r="U4686" s="128"/>
      <c r="V4686" s="128"/>
      <c r="W4686" s="128"/>
      <c r="X4686" s="128"/>
      <c r="Y4686" s="128"/>
      <c r="Z4686" s="128"/>
      <c r="AA4686" s="135"/>
    </row>
    <row r="4687" spans="1:31" x14ac:dyDescent="0.2">
      <c r="A4687" s="139" t="s">
        <v>1780</v>
      </c>
      <c r="B4687" s="126" t="s">
        <v>76</v>
      </c>
      <c r="C4687" s="142">
        <v>43666</v>
      </c>
      <c r="D4687" s="143" t="s">
        <v>78</v>
      </c>
      <c r="E4687" s="126"/>
      <c r="F4687" s="126"/>
      <c r="G4687" s="126"/>
      <c r="H4687" s="126"/>
      <c r="I4687" s="126"/>
      <c r="J4687" s="136" t="s">
        <v>79</v>
      </c>
      <c r="K4687" s="100" t="s">
        <v>23</v>
      </c>
      <c r="L4687" s="93" t="s">
        <v>60</v>
      </c>
      <c r="M4687" s="111" t="s">
        <v>191</v>
      </c>
      <c r="N4687" s="101">
        <v>600</v>
      </c>
      <c r="O4687" s="101">
        <v>3</v>
      </c>
      <c r="P4687" s="101">
        <v>25</v>
      </c>
      <c r="Q4687" s="101">
        <v>80</v>
      </c>
      <c r="R4687" s="102"/>
      <c r="S4687" s="126" t="s">
        <v>73</v>
      </c>
      <c r="T4687" s="126">
        <v>3</v>
      </c>
      <c r="U4687" s="126">
        <v>25</v>
      </c>
      <c r="V4687" s="126">
        <v>41</v>
      </c>
      <c r="W4687" s="126">
        <v>40</v>
      </c>
      <c r="X4687" s="126">
        <v>5288.35</v>
      </c>
      <c r="Y4687" s="126" t="s">
        <v>75</v>
      </c>
      <c r="Z4687" s="126"/>
      <c r="AA4687" s="133" t="s">
        <v>85</v>
      </c>
      <c r="AE4687" t="str">
        <f>IF(P4687&gt;U4687,"XXXX","")</f>
        <v/>
      </c>
    </row>
    <row r="4688" spans="1:31" x14ac:dyDescent="0.2">
      <c r="A4688" s="140"/>
      <c r="B4688" s="127"/>
      <c r="C4688" s="127"/>
      <c r="D4688" s="144"/>
      <c r="E4688" s="127"/>
      <c r="F4688" s="127"/>
      <c r="G4688" s="127"/>
      <c r="H4688" s="127"/>
      <c r="I4688" s="127"/>
      <c r="J4688" s="137"/>
      <c r="K4688" s="103" t="s">
        <v>13</v>
      </c>
      <c r="L4688" s="104" t="s">
        <v>60</v>
      </c>
      <c r="M4688" s="112" t="s">
        <v>67</v>
      </c>
      <c r="N4688" s="105">
        <v>600</v>
      </c>
      <c r="O4688" s="105">
        <v>3</v>
      </c>
      <c r="P4688" s="105">
        <v>5</v>
      </c>
      <c r="Q4688" s="105">
        <v>90</v>
      </c>
      <c r="R4688" s="106">
        <v>50</v>
      </c>
      <c r="S4688" s="127"/>
      <c r="T4688" s="127"/>
      <c r="U4688" s="127"/>
      <c r="V4688" s="127"/>
      <c r="W4688" s="127"/>
      <c r="X4688" s="127"/>
      <c r="Y4688" s="127"/>
      <c r="Z4688" s="127"/>
      <c r="AA4688" s="134"/>
    </row>
    <row r="4689" spans="1:31" ht="13.5" thickBot="1" x14ac:dyDescent="0.25">
      <c r="A4689" s="141"/>
      <c r="B4689" s="128"/>
      <c r="C4689" s="128"/>
      <c r="D4689" s="145"/>
      <c r="E4689" s="128"/>
      <c r="F4689" s="128"/>
      <c r="G4689" s="128"/>
      <c r="H4689" s="128"/>
      <c r="I4689" s="128"/>
      <c r="J4689" s="138"/>
      <c r="K4689" s="107" t="s">
        <v>14</v>
      </c>
      <c r="L4689" s="108" t="s">
        <v>60</v>
      </c>
      <c r="M4689" s="113" t="s">
        <v>68</v>
      </c>
      <c r="N4689" s="109">
        <v>600</v>
      </c>
      <c r="O4689" s="109">
        <v>3</v>
      </c>
      <c r="P4689" s="109">
        <v>5</v>
      </c>
      <c r="Q4689" s="109">
        <v>90</v>
      </c>
      <c r="R4689" s="110"/>
      <c r="S4689" s="128"/>
      <c r="T4689" s="128"/>
      <c r="U4689" s="128"/>
      <c r="V4689" s="128"/>
      <c r="W4689" s="128"/>
      <c r="X4689" s="128"/>
      <c r="Y4689" s="128"/>
      <c r="Z4689" s="128"/>
      <c r="AA4689" s="135"/>
    </row>
    <row r="4690" spans="1:31" x14ac:dyDescent="0.2">
      <c r="A4690" s="139" t="s">
        <v>1781</v>
      </c>
      <c r="B4690" s="126" t="s">
        <v>76</v>
      </c>
      <c r="C4690" s="142">
        <v>43666</v>
      </c>
      <c r="D4690" s="143" t="s">
        <v>78</v>
      </c>
      <c r="E4690" s="126"/>
      <c r="F4690" s="126"/>
      <c r="G4690" s="126"/>
      <c r="H4690" s="126"/>
      <c r="I4690" s="126"/>
      <c r="J4690" s="136" t="s">
        <v>79</v>
      </c>
      <c r="K4690" s="100" t="s">
        <v>23</v>
      </c>
      <c r="L4690" s="93" t="s">
        <v>60</v>
      </c>
      <c r="M4690" s="111" t="s">
        <v>191</v>
      </c>
      <c r="N4690" s="101">
        <v>600</v>
      </c>
      <c r="O4690" s="101">
        <v>3</v>
      </c>
      <c r="P4690" s="101">
        <v>25</v>
      </c>
      <c r="Q4690" s="101">
        <v>90</v>
      </c>
      <c r="R4690" s="102"/>
      <c r="S4690" s="126" t="s">
        <v>73</v>
      </c>
      <c r="T4690" s="126">
        <v>3</v>
      </c>
      <c r="U4690" s="126">
        <v>25</v>
      </c>
      <c r="V4690" s="126">
        <v>41</v>
      </c>
      <c r="W4690" s="126">
        <v>40</v>
      </c>
      <c r="X4690" s="126">
        <v>5288.35</v>
      </c>
      <c r="Y4690" s="126" t="s">
        <v>75</v>
      </c>
      <c r="Z4690" s="126"/>
      <c r="AA4690" s="133" t="s">
        <v>85</v>
      </c>
      <c r="AE4690" t="str">
        <f>IF(P4690&gt;U4690,"XXXX","")</f>
        <v/>
      </c>
    </row>
    <row r="4691" spans="1:31" x14ac:dyDescent="0.2">
      <c r="A4691" s="140"/>
      <c r="B4691" s="127"/>
      <c r="C4691" s="127"/>
      <c r="D4691" s="144"/>
      <c r="E4691" s="127"/>
      <c r="F4691" s="127"/>
      <c r="G4691" s="127"/>
      <c r="H4691" s="127"/>
      <c r="I4691" s="127"/>
      <c r="J4691" s="137"/>
      <c r="K4691" s="103" t="s">
        <v>13</v>
      </c>
      <c r="L4691" s="104" t="s">
        <v>60</v>
      </c>
      <c r="M4691" s="112" t="s">
        <v>67</v>
      </c>
      <c r="N4691" s="105">
        <v>600</v>
      </c>
      <c r="O4691" s="105">
        <v>3</v>
      </c>
      <c r="P4691" s="105">
        <v>5</v>
      </c>
      <c r="Q4691" s="105">
        <v>90</v>
      </c>
      <c r="R4691" s="106">
        <v>50</v>
      </c>
      <c r="S4691" s="127"/>
      <c r="T4691" s="127"/>
      <c r="U4691" s="127"/>
      <c r="V4691" s="127"/>
      <c r="W4691" s="127"/>
      <c r="X4691" s="127"/>
      <c r="Y4691" s="127"/>
      <c r="Z4691" s="127"/>
      <c r="AA4691" s="134"/>
    </row>
    <row r="4692" spans="1:31" ht="13.5" thickBot="1" x14ac:dyDescent="0.25">
      <c r="A4692" s="141"/>
      <c r="B4692" s="128"/>
      <c r="C4692" s="128"/>
      <c r="D4692" s="145"/>
      <c r="E4692" s="128"/>
      <c r="F4692" s="128"/>
      <c r="G4692" s="128"/>
      <c r="H4692" s="128"/>
      <c r="I4692" s="128"/>
      <c r="J4692" s="138"/>
      <c r="K4692" s="107" t="s">
        <v>14</v>
      </c>
      <c r="L4692" s="108" t="s">
        <v>60</v>
      </c>
      <c r="M4692" s="113" t="s">
        <v>68</v>
      </c>
      <c r="N4692" s="109">
        <v>600</v>
      </c>
      <c r="O4692" s="109">
        <v>3</v>
      </c>
      <c r="P4692" s="109">
        <v>5</v>
      </c>
      <c r="Q4692" s="109">
        <v>90</v>
      </c>
      <c r="R4692" s="110"/>
      <c r="S4692" s="128"/>
      <c r="T4692" s="128"/>
      <c r="U4692" s="128"/>
      <c r="V4692" s="128"/>
      <c r="W4692" s="128"/>
      <c r="X4692" s="128"/>
      <c r="Y4692" s="128"/>
      <c r="Z4692" s="128"/>
      <c r="AA4692" s="135"/>
    </row>
    <row r="4693" spans="1:31" x14ac:dyDescent="0.2">
      <c r="A4693" s="139" t="s">
        <v>1782</v>
      </c>
      <c r="B4693" s="126" t="s">
        <v>76</v>
      </c>
      <c r="C4693" s="142">
        <v>43666</v>
      </c>
      <c r="D4693" s="143" t="s">
        <v>78</v>
      </c>
      <c r="E4693" s="126"/>
      <c r="F4693" s="126"/>
      <c r="G4693" s="126"/>
      <c r="H4693" s="126"/>
      <c r="I4693" s="126"/>
      <c r="J4693" s="136" t="s">
        <v>79</v>
      </c>
      <c r="K4693" s="100" t="s">
        <v>23</v>
      </c>
      <c r="L4693" s="93" t="s">
        <v>60</v>
      </c>
      <c r="M4693" s="111" t="s">
        <v>191</v>
      </c>
      <c r="N4693" s="101">
        <v>600</v>
      </c>
      <c r="O4693" s="101">
        <v>3</v>
      </c>
      <c r="P4693" s="101">
        <v>25</v>
      </c>
      <c r="Q4693" s="101">
        <v>100</v>
      </c>
      <c r="R4693" s="102"/>
      <c r="S4693" s="126" t="s">
        <v>73</v>
      </c>
      <c r="T4693" s="126">
        <v>3</v>
      </c>
      <c r="U4693" s="126">
        <v>25</v>
      </c>
      <c r="V4693" s="126">
        <v>41</v>
      </c>
      <c r="W4693" s="126">
        <v>40</v>
      </c>
      <c r="X4693" s="126">
        <v>5288.35</v>
      </c>
      <c r="Y4693" s="126" t="s">
        <v>75</v>
      </c>
      <c r="Z4693" s="126"/>
      <c r="AA4693" s="133" t="s">
        <v>85</v>
      </c>
      <c r="AE4693" t="str">
        <f>IF(P4693&gt;U4693,"XXXX","")</f>
        <v/>
      </c>
    </row>
    <row r="4694" spans="1:31" x14ac:dyDescent="0.2">
      <c r="A4694" s="140"/>
      <c r="B4694" s="127"/>
      <c r="C4694" s="127"/>
      <c r="D4694" s="144"/>
      <c r="E4694" s="127"/>
      <c r="F4694" s="127"/>
      <c r="G4694" s="127"/>
      <c r="H4694" s="127"/>
      <c r="I4694" s="127"/>
      <c r="J4694" s="137"/>
      <c r="K4694" s="103" t="s">
        <v>13</v>
      </c>
      <c r="L4694" s="104" t="s">
        <v>60</v>
      </c>
      <c r="M4694" s="112" t="s">
        <v>67</v>
      </c>
      <c r="N4694" s="105">
        <v>600</v>
      </c>
      <c r="O4694" s="105">
        <v>3</v>
      </c>
      <c r="P4694" s="105">
        <v>5</v>
      </c>
      <c r="Q4694" s="105">
        <v>90</v>
      </c>
      <c r="R4694" s="106">
        <v>50</v>
      </c>
      <c r="S4694" s="127"/>
      <c r="T4694" s="127"/>
      <c r="U4694" s="127"/>
      <c r="V4694" s="127"/>
      <c r="W4694" s="127"/>
      <c r="X4694" s="127"/>
      <c r="Y4694" s="127"/>
      <c r="Z4694" s="127"/>
      <c r="AA4694" s="134"/>
    </row>
    <row r="4695" spans="1:31" ht="13.5" thickBot="1" x14ac:dyDescent="0.25">
      <c r="A4695" s="141"/>
      <c r="B4695" s="128"/>
      <c r="C4695" s="128"/>
      <c r="D4695" s="145"/>
      <c r="E4695" s="128"/>
      <c r="F4695" s="128"/>
      <c r="G4695" s="128"/>
      <c r="H4695" s="128"/>
      <c r="I4695" s="128"/>
      <c r="J4695" s="138"/>
      <c r="K4695" s="107" t="s">
        <v>14</v>
      </c>
      <c r="L4695" s="108" t="s">
        <v>60</v>
      </c>
      <c r="M4695" s="113" t="s">
        <v>68</v>
      </c>
      <c r="N4695" s="109">
        <v>600</v>
      </c>
      <c r="O4695" s="109">
        <v>3</v>
      </c>
      <c r="P4695" s="109">
        <v>5</v>
      </c>
      <c r="Q4695" s="109">
        <v>90</v>
      </c>
      <c r="R4695" s="110"/>
      <c r="S4695" s="128"/>
      <c r="T4695" s="128"/>
      <c r="U4695" s="128"/>
      <c r="V4695" s="128"/>
      <c r="W4695" s="128"/>
      <c r="X4695" s="128"/>
      <c r="Y4695" s="128"/>
      <c r="Z4695" s="128"/>
      <c r="AA4695" s="135"/>
    </row>
    <row r="4696" spans="1:31" x14ac:dyDescent="0.2">
      <c r="A4696" s="139" t="s">
        <v>1783</v>
      </c>
      <c r="B4696" s="126" t="s">
        <v>76</v>
      </c>
      <c r="C4696" s="142">
        <v>43666</v>
      </c>
      <c r="D4696" s="143" t="s">
        <v>78</v>
      </c>
      <c r="E4696" s="126"/>
      <c r="F4696" s="126"/>
      <c r="G4696" s="126"/>
      <c r="H4696" s="126"/>
      <c r="I4696" s="126"/>
      <c r="J4696" s="136" t="s">
        <v>79</v>
      </c>
      <c r="K4696" s="100" t="s">
        <v>23</v>
      </c>
      <c r="L4696" s="93" t="s">
        <v>60</v>
      </c>
      <c r="M4696" s="111" t="s">
        <v>191</v>
      </c>
      <c r="N4696" s="101">
        <v>600</v>
      </c>
      <c r="O4696" s="101">
        <v>3</v>
      </c>
      <c r="P4696" s="101">
        <v>25</v>
      </c>
      <c r="Q4696" s="101">
        <v>110</v>
      </c>
      <c r="R4696" s="102"/>
      <c r="S4696" s="126" t="s">
        <v>73</v>
      </c>
      <c r="T4696" s="126">
        <v>3</v>
      </c>
      <c r="U4696" s="126">
        <v>25</v>
      </c>
      <c r="V4696" s="126">
        <v>41</v>
      </c>
      <c r="W4696" s="126">
        <v>40</v>
      </c>
      <c r="X4696" s="126">
        <v>5288.35</v>
      </c>
      <c r="Y4696" s="126" t="s">
        <v>75</v>
      </c>
      <c r="Z4696" s="126"/>
      <c r="AA4696" s="133" t="s">
        <v>85</v>
      </c>
      <c r="AE4696" t="str">
        <f>IF(P4696&gt;U4696,"XXXX","")</f>
        <v/>
      </c>
    </row>
    <row r="4697" spans="1:31" x14ac:dyDescent="0.2">
      <c r="A4697" s="140"/>
      <c r="B4697" s="127"/>
      <c r="C4697" s="127"/>
      <c r="D4697" s="144"/>
      <c r="E4697" s="127"/>
      <c r="F4697" s="127"/>
      <c r="G4697" s="127"/>
      <c r="H4697" s="127"/>
      <c r="I4697" s="127"/>
      <c r="J4697" s="137"/>
      <c r="K4697" s="103" t="s">
        <v>13</v>
      </c>
      <c r="L4697" s="104" t="s">
        <v>60</v>
      </c>
      <c r="M4697" s="112" t="s">
        <v>67</v>
      </c>
      <c r="N4697" s="105">
        <v>600</v>
      </c>
      <c r="O4697" s="105">
        <v>3</v>
      </c>
      <c r="P4697" s="105">
        <v>5</v>
      </c>
      <c r="Q4697" s="105">
        <v>90</v>
      </c>
      <c r="R4697" s="106">
        <v>50</v>
      </c>
      <c r="S4697" s="127"/>
      <c r="T4697" s="127"/>
      <c r="U4697" s="127"/>
      <c r="V4697" s="127"/>
      <c r="W4697" s="127"/>
      <c r="X4697" s="127"/>
      <c r="Y4697" s="127"/>
      <c r="Z4697" s="127"/>
      <c r="AA4697" s="134"/>
    </row>
    <row r="4698" spans="1:31" ht="13.5" thickBot="1" x14ac:dyDescent="0.25">
      <c r="A4698" s="141"/>
      <c r="B4698" s="128"/>
      <c r="C4698" s="128"/>
      <c r="D4698" s="145"/>
      <c r="E4698" s="128"/>
      <c r="F4698" s="128"/>
      <c r="G4698" s="128"/>
      <c r="H4698" s="128"/>
      <c r="I4698" s="128"/>
      <c r="J4698" s="138"/>
      <c r="K4698" s="107" t="s">
        <v>14</v>
      </c>
      <c r="L4698" s="108" t="s">
        <v>60</v>
      </c>
      <c r="M4698" s="113" t="s">
        <v>68</v>
      </c>
      <c r="N4698" s="109">
        <v>600</v>
      </c>
      <c r="O4698" s="109">
        <v>3</v>
      </c>
      <c r="P4698" s="109">
        <v>5</v>
      </c>
      <c r="Q4698" s="109">
        <v>90</v>
      </c>
      <c r="R4698" s="110"/>
      <c r="S4698" s="128"/>
      <c r="T4698" s="128"/>
      <c r="U4698" s="128"/>
      <c r="V4698" s="128"/>
      <c r="W4698" s="128"/>
      <c r="X4698" s="128"/>
      <c r="Y4698" s="128"/>
      <c r="Z4698" s="128"/>
      <c r="AA4698" s="135"/>
    </row>
    <row r="4699" spans="1:31" x14ac:dyDescent="0.2">
      <c r="A4699" s="139" t="s">
        <v>1784</v>
      </c>
      <c r="B4699" s="126" t="s">
        <v>76</v>
      </c>
      <c r="C4699" s="142">
        <v>43666</v>
      </c>
      <c r="D4699" s="143" t="s">
        <v>78</v>
      </c>
      <c r="E4699" s="126"/>
      <c r="F4699" s="126"/>
      <c r="G4699" s="126"/>
      <c r="H4699" s="126"/>
      <c r="I4699" s="126"/>
      <c r="J4699" s="136" t="s">
        <v>79</v>
      </c>
      <c r="K4699" s="100" t="s">
        <v>23</v>
      </c>
      <c r="L4699" s="93" t="s">
        <v>60</v>
      </c>
      <c r="M4699" s="111" t="s">
        <v>191</v>
      </c>
      <c r="N4699" s="101">
        <v>600</v>
      </c>
      <c r="O4699" s="101">
        <v>3</v>
      </c>
      <c r="P4699" s="101">
        <v>25</v>
      </c>
      <c r="Q4699" s="101">
        <v>125</v>
      </c>
      <c r="R4699" s="102"/>
      <c r="S4699" s="126" t="s">
        <v>73</v>
      </c>
      <c r="T4699" s="126">
        <v>3</v>
      </c>
      <c r="U4699" s="126">
        <v>25</v>
      </c>
      <c r="V4699" s="126">
        <v>41</v>
      </c>
      <c r="W4699" s="126">
        <v>40</v>
      </c>
      <c r="X4699" s="126">
        <v>5288.35</v>
      </c>
      <c r="Y4699" s="126" t="s">
        <v>75</v>
      </c>
      <c r="Z4699" s="126"/>
      <c r="AA4699" s="133" t="s">
        <v>85</v>
      </c>
      <c r="AE4699" t="str">
        <f>IF(P4699&gt;U4699,"XXXX","")</f>
        <v/>
      </c>
    </row>
    <row r="4700" spans="1:31" x14ac:dyDescent="0.2">
      <c r="A4700" s="140"/>
      <c r="B4700" s="127"/>
      <c r="C4700" s="127"/>
      <c r="D4700" s="144"/>
      <c r="E4700" s="127"/>
      <c r="F4700" s="127"/>
      <c r="G4700" s="127"/>
      <c r="H4700" s="127"/>
      <c r="I4700" s="127"/>
      <c r="J4700" s="137"/>
      <c r="K4700" s="103" t="s">
        <v>13</v>
      </c>
      <c r="L4700" s="104" t="s">
        <v>60</v>
      </c>
      <c r="M4700" s="112" t="s">
        <v>67</v>
      </c>
      <c r="N4700" s="105">
        <v>600</v>
      </c>
      <c r="O4700" s="105">
        <v>3</v>
      </c>
      <c r="P4700" s="105">
        <v>5</v>
      </c>
      <c r="Q4700" s="105">
        <v>90</v>
      </c>
      <c r="R4700" s="106">
        <v>50</v>
      </c>
      <c r="S4700" s="127"/>
      <c r="T4700" s="127"/>
      <c r="U4700" s="127"/>
      <c r="V4700" s="127"/>
      <c r="W4700" s="127"/>
      <c r="X4700" s="127"/>
      <c r="Y4700" s="127"/>
      <c r="Z4700" s="127"/>
      <c r="AA4700" s="134"/>
    </row>
    <row r="4701" spans="1:31" ht="13.5" thickBot="1" x14ac:dyDescent="0.25">
      <c r="A4701" s="141"/>
      <c r="B4701" s="128"/>
      <c r="C4701" s="128"/>
      <c r="D4701" s="145"/>
      <c r="E4701" s="128"/>
      <c r="F4701" s="128"/>
      <c r="G4701" s="128"/>
      <c r="H4701" s="128"/>
      <c r="I4701" s="128"/>
      <c r="J4701" s="138"/>
      <c r="K4701" s="107" t="s">
        <v>14</v>
      </c>
      <c r="L4701" s="108" t="s">
        <v>60</v>
      </c>
      <c r="M4701" s="113" t="s">
        <v>68</v>
      </c>
      <c r="N4701" s="109">
        <v>600</v>
      </c>
      <c r="O4701" s="109">
        <v>3</v>
      </c>
      <c r="P4701" s="109">
        <v>5</v>
      </c>
      <c r="Q4701" s="109">
        <v>90</v>
      </c>
      <c r="R4701" s="110"/>
      <c r="S4701" s="128"/>
      <c r="T4701" s="128"/>
      <c r="U4701" s="128"/>
      <c r="V4701" s="128"/>
      <c r="W4701" s="128"/>
      <c r="X4701" s="128"/>
      <c r="Y4701" s="128"/>
      <c r="Z4701" s="128"/>
      <c r="AA4701" s="135"/>
    </row>
    <row r="4702" spans="1:31" x14ac:dyDescent="0.2">
      <c r="A4702" s="139" t="s">
        <v>1785</v>
      </c>
      <c r="B4702" s="126" t="s">
        <v>76</v>
      </c>
      <c r="C4702" s="142">
        <v>43666</v>
      </c>
      <c r="D4702" s="143" t="s">
        <v>78</v>
      </c>
      <c r="E4702" s="126"/>
      <c r="F4702" s="126"/>
      <c r="G4702" s="126"/>
      <c r="H4702" s="126"/>
      <c r="I4702" s="126"/>
      <c r="J4702" s="136" t="s">
        <v>79</v>
      </c>
      <c r="K4702" s="100" t="s">
        <v>23</v>
      </c>
      <c r="L4702" s="93" t="s">
        <v>60</v>
      </c>
      <c r="M4702" s="111" t="s">
        <v>191</v>
      </c>
      <c r="N4702" s="101">
        <v>600</v>
      </c>
      <c r="O4702" s="101">
        <v>3</v>
      </c>
      <c r="P4702" s="101">
        <v>25</v>
      </c>
      <c r="Q4702" s="101">
        <v>70</v>
      </c>
      <c r="R4702" s="102"/>
      <c r="S4702" s="126" t="s">
        <v>73</v>
      </c>
      <c r="T4702" s="126">
        <v>3</v>
      </c>
      <c r="U4702" s="126">
        <v>25</v>
      </c>
      <c r="V4702" s="126">
        <v>52</v>
      </c>
      <c r="W4702" s="126">
        <v>50</v>
      </c>
      <c r="X4702" s="126">
        <v>5288.35</v>
      </c>
      <c r="Y4702" s="126" t="s">
        <v>75</v>
      </c>
      <c r="Z4702" s="126"/>
      <c r="AA4702" s="133" t="s">
        <v>85</v>
      </c>
      <c r="AE4702" t="str">
        <f>IF(P4702&gt;U4702,"XXXX","")</f>
        <v/>
      </c>
    </row>
    <row r="4703" spans="1:31" x14ac:dyDescent="0.2">
      <c r="A4703" s="140"/>
      <c r="B4703" s="127"/>
      <c r="C4703" s="127"/>
      <c r="D4703" s="144"/>
      <c r="E4703" s="127"/>
      <c r="F4703" s="127"/>
      <c r="G4703" s="127"/>
      <c r="H4703" s="127"/>
      <c r="I4703" s="127"/>
      <c r="J4703" s="137"/>
      <c r="K4703" s="103" t="s">
        <v>13</v>
      </c>
      <c r="L4703" s="104" t="s">
        <v>60</v>
      </c>
      <c r="M4703" s="112" t="s">
        <v>67</v>
      </c>
      <c r="N4703" s="105">
        <v>600</v>
      </c>
      <c r="O4703" s="105">
        <v>3</v>
      </c>
      <c r="P4703" s="105">
        <v>5</v>
      </c>
      <c r="Q4703" s="105">
        <v>90</v>
      </c>
      <c r="R4703" s="106">
        <v>50</v>
      </c>
      <c r="S4703" s="127"/>
      <c r="T4703" s="127"/>
      <c r="U4703" s="127"/>
      <c r="V4703" s="127"/>
      <c r="W4703" s="127"/>
      <c r="X4703" s="127"/>
      <c r="Y4703" s="127"/>
      <c r="Z4703" s="127"/>
      <c r="AA4703" s="134"/>
    </row>
    <row r="4704" spans="1:31" ht="13.5" thickBot="1" x14ac:dyDescent="0.25">
      <c r="A4704" s="141"/>
      <c r="B4704" s="128"/>
      <c r="C4704" s="128"/>
      <c r="D4704" s="145"/>
      <c r="E4704" s="128"/>
      <c r="F4704" s="128"/>
      <c r="G4704" s="128"/>
      <c r="H4704" s="128"/>
      <c r="I4704" s="128"/>
      <c r="J4704" s="138"/>
      <c r="K4704" s="107" t="s">
        <v>14</v>
      </c>
      <c r="L4704" s="108" t="s">
        <v>60</v>
      </c>
      <c r="M4704" s="113" t="s">
        <v>68</v>
      </c>
      <c r="N4704" s="109">
        <v>600</v>
      </c>
      <c r="O4704" s="109">
        <v>3</v>
      </c>
      <c r="P4704" s="109">
        <v>5</v>
      </c>
      <c r="Q4704" s="109">
        <v>90</v>
      </c>
      <c r="R4704" s="110"/>
      <c r="S4704" s="128"/>
      <c r="T4704" s="128"/>
      <c r="U4704" s="128"/>
      <c r="V4704" s="128"/>
      <c r="W4704" s="128"/>
      <c r="X4704" s="128"/>
      <c r="Y4704" s="128"/>
      <c r="Z4704" s="128"/>
      <c r="AA4704" s="135"/>
    </row>
    <row r="4705" spans="1:31" x14ac:dyDescent="0.2">
      <c r="A4705" s="139" t="s">
        <v>1786</v>
      </c>
      <c r="B4705" s="126" t="s">
        <v>76</v>
      </c>
      <c r="C4705" s="142">
        <v>43666</v>
      </c>
      <c r="D4705" s="143" t="s">
        <v>78</v>
      </c>
      <c r="E4705" s="126"/>
      <c r="F4705" s="126"/>
      <c r="G4705" s="126"/>
      <c r="H4705" s="126"/>
      <c r="I4705" s="126"/>
      <c r="J4705" s="136" t="s">
        <v>79</v>
      </c>
      <c r="K4705" s="100" t="s">
        <v>23</v>
      </c>
      <c r="L4705" s="93" t="s">
        <v>60</v>
      </c>
      <c r="M4705" s="111" t="s">
        <v>191</v>
      </c>
      <c r="N4705" s="101">
        <v>600</v>
      </c>
      <c r="O4705" s="101">
        <v>3</v>
      </c>
      <c r="P4705" s="101">
        <v>25</v>
      </c>
      <c r="Q4705" s="101">
        <v>80</v>
      </c>
      <c r="R4705" s="102"/>
      <c r="S4705" s="126" t="s">
        <v>73</v>
      </c>
      <c r="T4705" s="126">
        <v>3</v>
      </c>
      <c r="U4705" s="126">
        <v>25</v>
      </c>
      <c r="V4705" s="126">
        <v>52</v>
      </c>
      <c r="W4705" s="126">
        <v>50</v>
      </c>
      <c r="X4705" s="126">
        <v>5288.35</v>
      </c>
      <c r="Y4705" s="126" t="s">
        <v>75</v>
      </c>
      <c r="Z4705" s="126"/>
      <c r="AA4705" s="133" t="s">
        <v>85</v>
      </c>
      <c r="AE4705" t="str">
        <f>IF(P4705&gt;U4705,"XXXX","")</f>
        <v/>
      </c>
    </row>
    <row r="4706" spans="1:31" x14ac:dyDescent="0.2">
      <c r="A4706" s="140"/>
      <c r="B4706" s="127"/>
      <c r="C4706" s="127"/>
      <c r="D4706" s="144"/>
      <c r="E4706" s="127"/>
      <c r="F4706" s="127"/>
      <c r="G4706" s="127"/>
      <c r="H4706" s="127"/>
      <c r="I4706" s="127"/>
      <c r="J4706" s="137"/>
      <c r="K4706" s="103" t="s">
        <v>13</v>
      </c>
      <c r="L4706" s="104" t="s">
        <v>60</v>
      </c>
      <c r="M4706" s="112" t="s">
        <v>67</v>
      </c>
      <c r="N4706" s="105">
        <v>600</v>
      </c>
      <c r="O4706" s="105">
        <v>3</v>
      </c>
      <c r="P4706" s="105">
        <v>5</v>
      </c>
      <c r="Q4706" s="105">
        <v>90</v>
      </c>
      <c r="R4706" s="106">
        <v>50</v>
      </c>
      <c r="S4706" s="127"/>
      <c r="T4706" s="127"/>
      <c r="U4706" s="127"/>
      <c r="V4706" s="127"/>
      <c r="W4706" s="127"/>
      <c r="X4706" s="127"/>
      <c r="Y4706" s="127"/>
      <c r="Z4706" s="127"/>
      <c r="AA4706" s="134"/>
    </row>
    <row r="4707" spans="1:31" ht="13.5" thickBot="1" x14ac:dyDescent="0.25">
      <c r="A4707" s="141"/>
      <c r="B4707" s="128"/>
      <c r="C4707" s="128"/>
      <c r="D4707" s="145"/>
      <c r="E4707" s="128"/>
      <c r="F4707" s="128"/>
      <c r="G4707" s="128"/>
      <c r="H4707" s="128"/>
      <c r="I4707" s="128"/>
      <c r="J4707" s="138"/>
      <c r="K4707" s="107" t="s">
        <v>14</v>
      </c>
      <c r="L4707" s="108" t="s">
        <v>60</v>
      </c>
      <c r="M4707" s="113" t="s">
        <v>68</v>
      </c>
      <c r="N4707" s="109">
        <v>600</v>
      </c>
      <c r="O4707" s="109">
        <v>3</v>
      </c>
      <c r="P4707" s="109">
        <v>5</v>
      </c>
      <c r="Q4707" s="109">
        <v>90</v>
      </c>
      <c r="R4707" s="110"/>
      <c r="S4707" s="128"/>
      <c r="T4707" s="128"/>
      <c r="U4707" s="128"/>
      <c r="V4707" s="128"/>
      <c r="W4707" s="128"/>
      <c r="X4707" s="128"/>
      <c r="Y4707" s="128"/>
      <c r="Z4707" s="128"/>
      <c r="AA4707" s="135"/>
    </row>
    <row r="4708" spans="1:31" x14ac:dyDescent="0.2">
      <c r="A4708" s="139" t="s">
        <v>1787</v>
      </c>
      <c r="B4708" s="126" t="s">
        <v>76</v>
      </c>
      <c r="C4708" s="142">
        <v>43666</v>
      </c>
      <c r="D4708" s="143" t="s">
        <v>78</v>
      </c>
      <c r="E4708" s="126"/>
      <c r="F4708" s="126"/>
      <c r="G4708" s="126"/>
      <c r="H4708" s="126"/>
      <c r="I4708" s="126"/>
      <c r="J4708" s="136" t="s">
        <v>79</v>
      </c>
      <c r="K4708" s="100" t="s">
        <v>23</v>
      </c>
      <c r="L4708" s="93" t="s">
        <v>60</v>
      </c>
      <c r="M4708" s="111" t="s">
        <v>191</v>
      </c>
      <c r="N4708" s="101">
        <v>600</v>
      </c>
      <c r="O4708" s="101">
        <v>3</v>
      </c>
      <c r="P4708" s="101">
        <v>25</v>
      </c>
      <c r="Q4708" s="101">
        <v>90</v>
      </c>
      <c r="R4708" s="102"/>
      <c r="S4708" s="126" t="s">
        <v>73</v>
      </c>
      <c r="T4708" s="126">
        <v>3</v>
      </c>
      <c r="U4708" s="126">
        <v>25</v>
      </c>
      <c r="V4708" s="126">
        <v>52</v>
      </c>
      <c r="W4708" s="126">
        <v>50</v>
      </c>
      <c r="X4708" s="126">
        <v>5288.35</v>
      </c>
      <c r="Y4708" s="126" t="s">
        <v>75</v>
      </c>
      <c r="Z4708" s="126"/>
      <c r="AA4708" s="133" t="s">
        <v>85</v>
      </c>
      <c r="AE4708" t="str">
        <f>IF(P4708&gt;U4708,"XXXX","")</f>
        <v/>
      </c>
    </row>
    <row r="4709" spans="1:31" x14ac:dyDescent="0.2">
      <c r="A4709" s="140"/>
      <c r="B4709" s="127"/>
      <c r="C4709" s="127"/>
      <c r="D4709" s="144"/>
      <c r="E4709" s="127"/>
      <c r="F4709" s="127"/>
      <c r="G4709" s="127"/>
      <c r="H4709" s="127"/>
      <c r="I4709" s="127"/>
      <c r="J4709" s="137"/>
      <c r="K4709" s="103" t="s">
        <v>13</v>
      </c>
      <c r="L4709" s="104" t="s">
        <v>60</v>
      </c>
      <c r="M4709" s="112" t="s">
        <v>67</v>
      </c>
      <c r="N4709" s="105">
        <v>600</v>
      </c>
      <c r="O4709" s="105">
        <v>3</v>
      </c>
      <c r="P4709" s="105">
        <v>5</v>
      </c>
      <c r="Q4709" s="105">
        <v>90</v>
      </c>
      <c r="R4709" s="106">
        <v>50</v>
      </c>
      <c r="S4709" s="127"/>
      <c r="T4709" s="127"/>
      <c r="U4709" s="127"/>
      <c r="V4709" s="127"/>
      <c r="W4709" s="127"/>
      <c r="X4709" s="127"/>
      <c r="Y4709" s="127"/>
      <c r="Z4709" s="127"/>
      <c r="AA4709" s="134"/>
    </row>
    <row r="4710" spans="1:31" ht="13.5" thickBot="1" x14ac:dyDescent="0.25">
      <c r="A4710" s="141"/>
      <c r="B4710" s="128"/>
      <c r="C4710" s="128"/>
      <c r="D4710" s="145"/>
      <c r="E4710" s="128"/>
      <c r="F4710" s="128"/>
      <c r="G4710" s="128"/>
      <c r="H4710" s="128"/>
      <c r="I4710" s="128"/>
      <c r="J4710" s="138"/>
      <c r="K4710" s="107" t="s">
        <v>14</v>
      </c>
      <c r="L4710" s="108" t="s">
        <v>60</v>
      </c>
      <c r="M4710" s="113" t="s">
        <v>68</v>
      </c>
      <c r="N4710" s="109">
        <v>600</v>
      </c>
      <c r="O4710" s="109">
        <v>3</v>
      </c>
      <c r="P4710" s="109">
        <v>5</v>
      </c>
      <c r="Q4710" s="109">
        <v>90</v>
      </c>
      <c r="R4710" s="110"/>
      <c r="S4710" s="128"/>
      <c r="T4710" s="128"/>
      <c r="U4710" s="128"/>
      <c r="V4710" s="128"/>
      <c r="W4710" s="128"/>
      <c r="X4710" s="128"/>
      <c r="Y4710" s="128"/>
      <c r="Z4710" s="128"/>
      <c r="AA4710" s="135"/>
    </row>
    <row r="4711" spans="1:31" x14ac:dyDescent="0.2">
      <c r="A4711" s="139" t="s">
        <v>1788</v>
      </c>
      <c r="B4711" s="126" t="s">
        <v>76</v>
      </c>
      <c r="C4711" s="142">
        <v>43666</v>
      </c>
      <c r="D4711" s="143" t="s">
        <v>78</v>
      </c>
      <c r="E4711" s="126"/>
      <c r="F4711" s="126"/>
      <c r="G4711" s="126"/>
      <c r="H4711" s="126"/>
      <c r="I4711" s="126"/>
      <c r="J4711" s="136" t="s">
        <v>79</v>
      </c>
      <c r="K4711" s="100" t="s">
        <v>23</v>
      </c>
      <c r="L4711" s="93" t="s">
        <v>60</v>
      </c>
      <c r="M4711" s="111" t="s">
        <v>191</v>
      </c>
      <c r="N4711" s="101">
        <v>600</v>
      </c>
      <c r="O4711" s="101">
        <v>3</v>
      </c>
      <c r="P4711" s="101">
        <v>25</v>
      </c>
      <c r="Q4711" s="101">
        <v>100</v>
      </c>
      <c r="R4711" s="102"/>
      <c r="S4711" s="126" t="s">
        <v>73</v>
      </c>
      <c r="T4711" s="126">
        <v>3</v>
      </c>
      <c r="U4711" s="126">
        <v>25</v>
      </c>
      <c r="V4711" s="126">
        <v>52</v>
      </c>
      <c r="W4711" s="126">
        <v>50</v>
      </c>
      <c r="X4711" s="126">
        <v>5288.35</v>
      </c>
      <c r="Y4711" s="126" t="s">
        <v>75</v>
      </c>
      <c r="Z4711" s="126"/>
      <c r="AA4711" s="133" t="s">
        <v>85</v>
      </c>
      <c r="AE4711" t="str">
        <f>IF(P4711&gt;U4711,"XXXX","")</f>
        <v/>
      </c>
    </row>
    <row r="4712" spans="1:31" x14ac:dyDescent="0.2">
      <c r="A4712" s="140"/>
      <c r="B4712" s="127"/>
      <c r="C4712" s="127"/>
      <c r="D4712" s="144"/>
      <c r="E4712" s="127"/>
      <c r="F4712" s="127"/>
      <c r="G4712" s="127"/>
      <c r="H4712" s="127"/>
      <c r="I4712" s="127"/>
      <c r="J4712" s="137"/>
      <c r="K4712" s="103" t="s">
        <v>13</v>
      </c>
      <c r="L4712" s="104" t="s">
        <v>60</v>
      </c>
      <c r="M4712" s="112" t="s">
        <v>67</v>
      </c>
      <c r="N4712" s="105">
        <v>600</v>
      </c>
      <c r="O4712" s="105">
        <v>3</v>
      </c>
      <c r="P4712" s="105">
        <v>5</v>
      </c>
      <c r="Q4712" s="105">
        <v>90</v>
      </c>
      <c r="R4712" s="106">
        <v>50</v>
      </c>
      <c r="S4712" s="127"/>
      <c r="T4712" s="127"/>
      <c r="U4712" s="127"/>
      <c r="V4712" s="127"/>
      <c r="W4712" s="127"/>
      <c r="X4712" s="127"/>
      <c r="Y4712" s="127"/>
      <c r="Z4712" s="127"/>
      <c r="AA4712" s="134"/>
    </row>
    <row r="4713" spans="1:31" ht="13.5" thickBot="1" x14ac:dyDescent="0.25">
      <c r="A4713" s="141"/>
      <c r="B4713" s="128"/>
      <c r="C4713" s="128"/>
      <c r="D4713" s="145"/>
      <c r="E4713" s="128"/>
      <c r="F4713" s="128"/>
      <c r="G4713" s="128"/>
      <c r="H4713" s="128"/>
      <c r="I4713" s="128"/>
      <c r="J4713" s="138"/>
      <c r="K4713" s="107" t="s">
        <v>14</v>
      </c>
      <c r="L4713" s="108" t="s">
        <v>60</v>
      </c>
      <c r="M4713" s="113" t="s">
        <v>68</v>
      </c>
      <c r="N4713" s="109">
        <v>600</v>
      </c>
      <c r="O4713" s="109">
        <v>3</v>
      </c>
      <c r="P4713" s="109">
        <v>5</v>
      </c>
      <c r="Q4713" s="109">
        <v>90</v>
      </c>
      <c r="R4713" s="110"/>
      <c r="S4713" s="128"/>
      <c r="T4713" s="128"/>
      <c r="U4713" s="128"/>
      <c r="V4713" s="128"/>
      <c r="W4713" s="128"/>
      <c r="X4713" s="128"/>
      <c r="Y4713" s="128"/>
      <c r="Z4713" s="128"/>
      <c r="AA4713" s="135"/>
    </row>
    <row r="4714" spans="1:31" x14ac:dyDescent="0.2">
      <c r="A4714" s="139" t="s">
        <v>1789</v>
      </c>
      <c r="B4714" s="126" t="s">
        <v>76</v>
      </c>
      <c r="C4714" s="142">
        <v>43666</v>
      </c>
      <c r="D4714" s="143" t="s">
        <v>78</v>
      </c>
      <c r="E4714" s="126"/>
      <c r="F4714" s="126"/>
      <c r="G4714" s="126"/>
      <c r="H4714" s="126"/>
      <c r="I4714" s="126"/>
      <c r="J4714" s="136" t="s">
        <v>79</v>
      </c>
      <c r="K4714" s="100" t="s">
        <v>23</v>
      </c>
      <c r="L4714" s="93" t="s">
        <v>60</v>
      </c>
      <c r="M4714" s="111" t="s">
        <v>191</v>
      </c>
      <c r="N4714" s="101">
        <v>600</v>
      </c>
      <c r="O4714" s="101">
        <v>3</v>
      </c>
      <c r="P4714" s="101">
        <v>25</v>
      </c>
      <c r="Q4714" s="101">
        <v>110</v>
      </c>
      <c r="R4714" s="102"/>
      <c r="S4714" s="126" t="s">
        <v>73</v>
      </c>
      <c r="T4714" s="126">
        <v>3</v>
      </c>
      <c r="U4714" s="126">
        <v>25</v>
      </c>
      <c r="V4714" s="126">
        <v>52</v>
      </c>
      <c r="W4714" s="126">
        <v>50</v>
      </c>
      <c r="X4714" s="126">
        <v>5288.35</v>
      </c>
      <c r="Y4714" s="126" t="s">
        <v>75</v>
      </c>
      <c r="Z4714" s="126"/>
      <c r="AA4714" s="133" t="s">
        <v>85</v>
      </c>
      <c r="AE4714" t="str">
        <f>IF(P4714&gt;U4714,"XXXX","")</f>
        <v/>
      </c>
    </row>
    <row r="4715" spans="1:31" x14ac:dyDescent="0.2">
      <c r="A4715" s="140"/>
      <c r="B4715" s="127"/>
      <c r="C4715" s="127"/>
      <c r="D4715" s="144"/>
      <c r="E4715" s="127"/>
      <c r="F4715" s="127"/>
      <c r="G4715" s="127"/>
      <c r="H4715" s="127"/>
      <c r="I4715" s="127"/>
      <c r="J4715" s="137"/>
      <c r="K4715" s="103" t="s">
        <v>13</v>
      </c>
      <c r="L4715" s="104" t="s">
        <v>60</v>
      </c>
      <c r="M4715" s="112" t="s">
        <v>67</v>
      </c>
      <c r="N4715" s="105">
        <v>600</v>
      </c>
      <c r="O4715" s="105">
        <v>3</v>
      </c>
      <c r="P4715" s="105">
        <v>5</v>
      </c>
      <c r="Q4715" s="105">
        <v>90</v>
      </c>
      <c r="R4715" s="106">
        <v>50</v>
      </c>
      <c r="S4715" s="127"/>
      <c r="T4715" s="127"/>
      <c r="U4715" s="127"/>
      <c r="V4715" s="127"/>
      <c r="W4715" s="127"/>
      <c r="X4715" s="127"/>
      <c r="Y4715" s="127"/>
      <c r="Z4715" s="127"/>
      <c r="AA4715" s="134"/>
    </row>
    <row r="4716" spans="1:31" ht="13.5" thickBot="1" x14ac:dyDescent="0.25">
      <c r="A4716" s="141"/>
      <c r="B4716" s="128"/>
      <c r="C4716" s="128"/>
      <c r="D4716" s="145"/>
      <c r="E4716" s="128"/>
      <c r="F4716" s="128"/>
      <c r="G4716" s="128"/>
      <c r="H4716" s="128"/>
      <c r="I4716" s="128"/>
      <c r="J4716" s="138"/>
      <c r="K4716" s="107" t="s">
        <v>14</v>
      </c>
      <c r="L4716" s="108" t="s">
        <v>60</v>
      </c>
      <c r="M4716" s="113" t="s">
        <v>68</v>
      </c>
      <c r="N4716" s="109">
        <v>600</v>
      </c>
      <c r="O4716" s="109">
        <v>3</v>
      </c>
      <c r="P4716" s="109">
        <v>5</v>
      </c>
      <c r="Q4716" s="109">
        <v>90</v>
      </c>
      <c r="R4716" s="110"/>
      <c r="S4716" s="128"/>
      <c r="T4716" s="128"/>
      <c r="U4716" s="128"/>
      <c r="V4716" s="128"/>
      <c r="W4716" s="128"/>
      <c r="X4716" s="128"/>
      <c r="Y4716" s="128"/>
      <c r="Z4716" s="128"/>
      <c r="AA4716" s="135"/>
    </row>
    <row r="4717" spans="1:31" x14ac:dyDescent="0.2">
      <c r="A4717" s="139" t="s">
        <v>1790</v>
      </c>
      <c r="B4717" s="126" t="s">
        <v>76</v>
      </c>
      <c r="C4717" s="142">
        <v>43666</v>
      </c>
      <c r="D4717" s="143" t="s">
        <v>78</v>
      </c>
      <c r="E4717" s="126"/>
      <c r="F4717" s="126"/>
      <c r="G4717" s="126"/>
      <c r="H4717" s="126"/>
      <c r="I4717" s="126"/>
      <c r="J4717" s="136" t="s">
        <v>79</v>
      </c>
      <c r="K4717" s="100" t="s">
        <v>23</v>
      </c>
      <c r="L4717" s="93" t="s">
        <v>60</v>
      </c>
      <c r="M4717" s="111" t="s">
        <v>191</v>
      </c>
      <c r="N4717" s="101">
        <v>600</v>
      </c>
      <c r="O4717" s="101">
        <v>3</v>
      </c>
      <c r="P4717" s="101">
        <v>25</v>
      </c>
      <c r="Q4717" s="101">
        <v>125</v>
      </c>
      <c r="R4717" s="102"/>
      <c r="S4717" s="126" t="s">
        <v>73</v>
      </c>
      <c r="T4717" s="126">
        <v>3</v>
      </c>
      <c r="U4717" s="126">
        <v>25</v>
      </c>
      <c r="V4717" s="126">
        <v>52</v>
      </c>
      <c r="W4717" s="126">
        <v>50</v>
      </c>
      <c r="X4717" s="126">
        <v>5288.35</v>
      </c>
      <c r="Y4717" s="126" t="s">
        <v>75</v>
      </c>
      <c r="Z4717" s="126"/>
      <c r="AA4717" s="133" t="s">
        <v>85</v>
      </c>
      <c r="AE4717" t="str">
        <f>IF(P4717&gt;U4717,"XXXX","")</f>
        <v/>
      </c>
    </row>
    <row r="4718" spans="1:31" x14ac:dyDescent="0.2">
      <c r="A4718" s="140"/>
      <c r="B4718" s="127"/>
      <c r="C4718" s="127"/>
      <c r="D4718" s="144"/>
      <c r="E4718" s="127"/>
      <c r="F4718" s="127"/>
      <c r="G4718" s="127"/>
      <c r="H4718" s="127"/>
      <c r="I4718" s="127"/>
      <c r="J4718" s="137"/>
      <c r="K4718" s="103" t="s">
        <v>13</v>
      </c>
      <c r="L4718" s="104" t="s">
        <v>60</v>
      </c>
      <c r="M4718" s="112" t="s">
        <v>67</v>
      </c>
      <c r="N4718" s="105">
        <v>600</v>
      </c>
      <c r="O4718" s="105">
        <v>3</v>
      </c>
      <c r="P4718" s="105">
        <v>5</v>
      </c>
      <c r="Q4718" s="105">
        <v>90</v>
      </c>
      <c r="R4718" s="106">
        <v>50</v>
      </c>
      <c r="S4718" s="127"/>
      <c r="T4718" s="127"/>
      <c r="U4718" s="127"/>
      <c r="V4718" s="127"/>
      <c r="W4718" s="127"/>
      <c r="X4718" s="127"/>
      <c r="Y4718" s="127"/>
      <c r="Z4718" s="127"/>
      <c r="AA4718" s="134"/>
    </row>
    <row r="4719" spans="1:31" ht="13.5" thickBot="1" x14ac:dyDescent="0.25">
      <c r="A4719" s="141"/>
      <c r="B4719" s="128"/>
      <c r="C4719" s="128"/>
      <c r="D4719" s="145"/>
      <c r="E4719" s="128"/>
      <c r="F4719" s="128"/>
      <c r="G4719" s="128"/>
      <c r="H4719" s="128"/>
      <c r="I4719" s="128"/>
      <c r="J4719" s="138"/>
      <c r="K4719" s="107" t="s">
        <v>14</v>
      </c>
      <c r="L4719" s="108" t="s">
        <v>60</v>
      </c>
      <c r="M4719" s="113" t="s">
        <v>68</v>
      </c>
      <c r="N4719" s="109">
        <v>600</v>
      </c>
      <c r="O4719" s="109">
        <v>3</v>
      </c>
      <c r="P4719" s="109">
        <v>5</v>
      </c>
      <c r="Q4719" s="109">
        <v>90</v>
      </c>
      <c r="R4719" s="110"/>
      <c r="S4719" s="128"/>
      <c r="T4719" s="128"/>
      <c r="U4719" s="128"/>
      <c r="V4719" s="128"/>
      <c r="W4719" s="128"/>
      <c r="X4719" s="128"/>
      <c r="Y4719" s="128"/>
      <c r="Z4719" s="128"/>
      <c r="AA4719" s="135"/>
    </row>
    <row r="4720" spans="1:31" x14ac:dyDescent="0.2">
      <c r="A4720" s="139" t="s">
        <v>1791</v>
      </c>
      <c r="B4720" s="126" t="s">
        <v>76</v>
      </c>
      <c r="C4720" s="142">
        <v>43666</v>
      </c>
      <c r="D4720" s="143" t="s">
        <v>78</v>
      </c>
      <c r="E4720" s="126"/>
      <c r="F4720" s="126"/>
      <c r="G4720" s="126"/>
      <c r="H4720" s="126"/>
      <c r="I4720" s="126"/>
      <c r="J4720" s="136" t="s">
        <v>79</v>
      </c>
      <c r="K4720" s="100" t="s">
        <v>23</v>
      </c>
      <c r="L4720" s="93" t="s">
        <v>60</v>
      </c>
      <c r="M4720" s="111" t="s">
        <v>192</v>
      </c>
      <c r="N4720" s="101">
        <v>480</v>
      </c>
      <c r="O4720" s="101">
        <v>3</v>
      </c>
      <c r="P4720" s="101">
        <v>100</v>
      </c>
      <c r="Q4720" s="101">
        <v>50</v>
      </c>
      <c r="R4720" s="102"/>
      <c r="S4720" s="126" t="s">
        <v>72</v>
      </c>
      <c r="T4720" s="126">
        <v>3</v>
      </c>
      <c r="U4720" s="126">
        <v>100</v>
      </c>
      <c r="V4720" s="126">
        <v>40</v>
      </c>
      <c r="W4720" s="126">
        <v>30</v>
      </c>
      <c r="X4720" s="126">
        <v>5288.35</v>
      </c>
      <c r="Y4720" s="126" t="s">
        <v>75</v>
      </c>
      <c r="Z4720" s="126"/>
      <c r="AA4720" s="133" t="s">
        <v>85</v>
      </c>
      <c r="AE4720" t="str">
        <f>IF(P4720&gt;U4720,"XXXX","")</f>
        <v/>
      </c>
    </row>
    <row r="4721" spans="1:31" x14ac:dyDescent="0.2">
      <c r="A4721" s="140"/>
      <c r="B4721" s="127"/>
      <c r="C4721" s="127"/>
      <c r="D4721" s="144"/>
      <c r="E4721" s="127"/>
      <c r="F4721" s="127"/>
      <c r="G4721" s="127"/>
      <c r="H4721" s="127"/>
      <c r="I4721" s="127"/>
      <c r="J4721" s="137"/>
      <c r="K4721" s="103" t="s">
        <v>13</v>
      </c>
      <c r="L4721" s="104" t="s">
        <v>60</v>
      </c>
      <c r="M4721" s="112" t="s">
        <v>67</v>
      </c>
      <c r="N4721" s="105">
        <v>480</v>
      </c>
      <c r="O4721" s="105">
        <v>3</v>
      </c>
      <c r="P4721" s="105">
        <v>5</v>
      </c>
      <c r="Q4721" s="105">
        <v>90</v>
      </c>
      <c r="R4721" s="106">
        <v>50</v>
      </c>
      <c r="S4721" s="127"/>
      <c r="T4721" s="127"/>
      <c r="U4721" s="127"/>
      <c r="V4721" s="127"/>
      <c r="W4721" s="127"/>
      <c r="X4721" s="127"/>
      <c r="Y4721" s="127"/>
      <c r="Z4721" s="127"/>
      <c r="AA4721" s="134"/>
    </row>
    <row r="4722" spans="1:31" ht="13.5" thickBot="1" x14ac:dyDescent="0.25">
      <c r="A4722" s="141"/>
      <c r="B4722" s="128"/>
      <c r="C4722" s="128"/>
      <c r="D4722" s="145"/>
      <c r="E4722" s="128"/>
      <c r="F4722" s="128"/>
      <c r="G4722" s="128"/>
      <c r="H4722" s="128"/>
      <c r="I4722" s="128"/>
      <c r="J4722" s="138"/>
      <c r="K4722" s="107" t="s">
        <v>14</v>
      </c>
      <c r="L4722" s="108" t="s">
        <v>60</v>
      </c>
      <c r="M4722" s="113" t="s">
        <v>68</v>
      </c>
      <c r="N4722" s="109">
        <v>480</v>
      </c>
      <c r="O4722" s="109">
        <v>3</v>
      </c>
      <c r="P4722" s="109">
        <v>5</v>
      </c>
      <c r="Q4722" s="109">
        <v>90</v>
      </c>
      <c r="R4722" s="110"/>
      <c r="S4722" s="128"/>
      <c r="T4722" s="128"/>
      <c r="U4722" s="128"/>
      <c r="V4722" s="128"/>
      <c r="W4722" s="128"/>
      <c r="X4722" s="128"/>
      <c r="Y4722" s="128"/>
      <c r="Z4722" s="128"/>
      <c r="AA4722" s="135"/>
    </row>
    <row r="4723" spans="1:31" x14ac:dyDescent="0.2">
      <c r="A4723" s="139" t="s">
        <v>1792</v>
      </c>
      <c r="B4723" s="126" t="s">
        <v>76</v>
      </c>
      <c r="C4723" s="142">
        <v>43666</v>
      </c>
      <c r="D4723" s="143" t="s">
        <v>78</v>
      </c>
      <c r="E4723" s="126"/>
      <c r="F4723" s="126"/>
      <c r="G4723" s="126"/>
      <c r="H4723" s="126"/>
      <c r="I4723" s="126"/>
      <c r="J4723" s="136" t="s">
        <v>79</v>
      </c>
      <c r="K4723" s="100" t="s">
        <v>23</v>
      </c>
      <c r="L4723" s="93" t="s">
        <v>60</v>
      </c>
      <c r="M4723" s="111" t="s">
        <v>192</v>
      </c>
      <c r="N4723" s="101">
        <v>480</v>
      </c>
      <c r="O4723" s="101">
        <v>3</v>
      </c>
      <c r="P4723" s="101">
        <v>100</v>
      </c>
      <c r="Q4723" s="101">
        <v>60</v>
      </c>
      <c r="R4723" s="102"/>
      <c r="S4723" s="126" t="s">
        <v>72</v>
      </c>
      <c r="T4723" s="126">
        <v>3</v>
      </c>
      <c r="U4723" s="126">
        <v>100</v>
      </c>
      <c r="V4723" s="126">
        <v>40</v>
      </c>
      <c r="W4723" s="126">
        <v>30</v>
      </c>
      <c r="X4723" s="126">
        <v>5288.35</v>
      </c>
      <c r="Y4723" s="126" t="s">
        <v>75</v>
      </c>
      <c r="Z4723" s="126"/>
      <c r="AA4723" s="133" t="s">
        <v>85</v>
      </c>
      <c r="AE4723" t="str">
        <f>IF(P4723&gt;U4723,"XXXX","")</f>
        <v/>
      </c>
    </row>
    <row r="4724" spans="1:31" x14ac:dyDescent="0.2">
      <c r="A4724" s="140"/>
      <c r="B4724" s="127"/>
      <c r="C4724" s="127"/>
      <c r="D4724" s="144"/>
      <c r="E4724" s="127"/>
      <c r="F4724" s="127"/>
      <c r="G4724" s="127"/>
      <c r="H4724" s="127"/>
      <c r="I4724" s="127"/>
      <c r="J4724" s="137"/>
      <c r="K4724" s="103" t="s">
        <v>13</v>
      </c>
      <c r="L4724" s="104" t="s">
        <v>60</v>
      </c>
      <c r="M4724" s="112" t="s">
        <v>67</v>
      </c>
      <c r="N4724" s="105">
        <v>480</v>
      </c>
      <c r="O4724" s="105">
        <v>3</v>
      </c>
      <c r="P4724" s="105">
        <v>5</v>
      </c>
      <c r="Q4724" s="105">
        <v>90</v>
      </c>
      <c r="R4724" s="106">
        <v>50</v>
      </c>
      <c r="S4724" s="127"/>
      <c r="T4724" s="127"/>
      <c r="U4724" s="127"/>
      <c r="V4724" s="127"/>
      <c r="W4724" s="127"/>
      <c r="X4724" s="127"/>
      <c r="Y4724" s="127"/>
      <c r="Z4724" s="127"/>
      <c r="AA4724" s="134"/>
    </row>
    <row r="4725" spans="1:31" ht="13.5" thickBot="1" x14ac:dyDescent="0.25">
      <c r="A4725" s="141"/>
      <c r="B4725" s="128"/>
      <c r="C4725" s="128"/>
      <c r="D4725" s="145"/>
      <c r="E4725" s="128"/>
      <c r="F4725" s="128"/>
      <c r="G4725" s="128"/>
      <c r="H4725" s="128"/>
      <c r="I4725" s="128"/>
      <c r="J4725" s="138"/>
      <c r="K4725" s="107" t="s">
        <v>14</v>
      </c>
      <c r="L4725" s="108" t="s">
        <v>60</v>
      </c>
      <c r="M4725" s="113" t="s">
        <v>68</v>
      </c>
      <c r="N4725" s="109">
        <v>480</v>
      </c>
      <c r="O4725" s="109">
        <v>3</v>
      </c>
      <c r="P4725" s="109">
        <v>5</v>
      </c>
      <c r="Q4725" s="109">
        <v>90</v>
      </c>
      <c r="R4725" s="110"/>
      <c r="S4725" s="128"/>
      <c r="T4725" s="128"/>
      <c r="U4725" s="128"/>
      <c r="V4725" s="128"/>
      <c r="W4725" s="128"/>
      <c r="X4725" s="128"/>
      <c r="Y4725" s="128"/>
      <c r="Z4725" s="128"/>
      <c r="AA4725" s="135"/>
    </row>
    <row r="4726" spans="1:31" x14ac:dyDescent="0.2">
      <c r="A4726" s="139" t="s">
        <v>1793</v>
      </c>
      <c r="B4726" s="126" t="s">
        <v>76</v>
      </c>
      <c r="C4726" s="142">
        <v>43666</v>
      </c>
      <c r="D4726" s="143" t="s">
        <v>78</v>
      </c>
      <c r="E4726" s="126"/>
      <c r="F4726" s="126"/>
      <c r="G4726" s="126"/>
      <c r="H4726" s="126"/>
      <c r="I4726" s="126"/>
      <c r="J4726" s="136" t="s">
        <v>79</v>
      </c>
      <c r="K4726" s="100" t="s">
        <v>23</v>
      </c>
      <c r="L4726" s="93" t="s">
        <v>60</v>
      </c>
      <c r="M4726" s="111" t="s">
        <v>192</v>
      </c>
      <c r="N4726" s="101">
        <v>480</v>
      </c>
      <c r="O4726" s="101">
        <v>3</v>
      </c>
      <c r="P4726" s="101">
        <v>100</v>
      </c>
      <c r="Q4726" s="101">
        <v>70</v>
      </c>
      <c r="R4726" s="102"/>
      <c r="S4726" s="126" t="s">
        <v>72</v>
      </c>
      <c r="T4726" s="126">
        <v>3</v>
      </c>
      <c r="U4726" s="126">
        <v>100</v>
      </c>
      <c r="V4726" s="126">
        <v>40</v>
      </c>
      <c r="W4726" s="126">
        <v>30</v>
      </c>
      <c r="X4726" s="126">
        <v>5288.35</v>
      </c>
      <c r="Y4726" s="126" t="s">
        <v>75</v>
      </c>
      <c r="Z4726" s="126"/>
      <c r="AA4726" s="133" t="s">
        <v>85</v>
      </c>
      <c r="AE4726" t="str">
        <f>IF(P4726&gt;U4726,"XXXX","")</f>
        <v/>
      </c>
    </row>
    <row r="4727" spans="1:31" x14ac:dyDescent="0.2">
      <c r="A4727" s="140"/>
      <c r="B4727" s="127"/>
      <c r="C4727" s="127"/>
      <c r="D4727" s="144"/>
      <c r="E4727" s="127"/>
      <c r="F4727" s="127"/>
      <c r="G4727" s="127"/>
      <c r="H4727" s="127"/>
      <c r="I4727" s="127"/>
      <c r="J4727" s="137"/>
      <c r="K4727" s="103" t="s">
        <v>13</v>
      </c>
      <c r="L4727" s="104" t="s">
        <v>60</v>
      </c>
      <c r="M4727" s="112" t="s">
        <v>67</v>
      </c>
      <c r="N4727" s="105">
        <v>480</v>
      </c>
      <c r="O4727" s="105">
        <v>3</v>
      </c>
      <c r="P4727" s="105">
        <v>5</v>
      </c>
      <c r="Q4727" s="105">
        <v>90</v>
      </c>
      <c r="R4727" s="106">
        <v>50</v>
      </c>
      <c r="S4727" s="127"/>
      <c r="T4727" s="127"/>
      <c r="U4727" s="127"/>
      <c r="V4727" s="127"/>
      <c r="W4727" s="127"/>
      <c r="X4727" s="127"/>
      <c r="Y4727" s="127"/>
      <c r="Z4727" s="127"/>
      <c r="AA4727" s="134"/>
    </row>
    <row r="4728" spans="1:31" ht="13.5" thickBot="1" x14ac:dyDescent="0.25">
      <c r="A4728" s="141"/>
      <c r="B4728" s="128"/>
      <c r="C4728" s="128"/>
      <c r="D4728" s="145"/>
      <c r="E4728" s="128"/>
      <c r="F4728" s="128"/>
      <c r="G4728" s="128"/>
      <c r="H4728" s="128"/>
      <c r="I4728" s="128"/>
      <c r="J4728" s="138"/>
      <c r="K4728" s="107" t="s">
        <v>14</v>
      </c>
      <c r="L4728" s="108" t="s">
        <v>60</v>
      </c>
      <c r="M4728" s="113" t="s">
        <v>68</v>
      </c>
      <c r="N4728" s="109">
        <v>480</v>
      </c>
      <c r="O4728" s="109">
        <v>3</v>
      </c>
      <c r="P4728" s="109">
        <v>5</v>
      </c>
      <c r="Q4728" s="109">
        <v>90</v>
      </c>
      <c r="R4728" s="110"/>
      <c r="S4728" s="128"/>
      <c r="T4728" s="128"/>
      <c r="U4728" s="128"/>
      <c r="V4728" s="128"/>
      <c r="W4728" s="128"/>
      <c r="X4728" s="128"/>
      <c r="Y4728" s="128"/>
      <c r="Z4728" s="128"/>
      <c r="AA4728" s="135"/>
    </row>
    <row r="4729" spans="1:31" x14ac:dyDescent="0.2">
      <c r="A4729" s="139" t="s">
        <v>1794</v>
      </c>
      <c r="B4729" s="126" t="s">
        <v>76</v>
      </c>
      <c r="C4729" s="142">
        <v>43666</v>
      </c>
      <c r="D4729" s="143" t="s">
        <v>78</v>
      </c>
      <c r="E4729" s="126"/>
      <c r="F4729" s="126"/>
      <c r="G4729" s="126"/>
      <c r="H4729" s="126"/>
      <c r="I4729" s="126"/>
      <c r="J4729" s="136" t="s">
        <v>79</v>
      </c>
      <c r="K4729" s="100" t="s">
        <v>23</v>
      </c>
      <c r="L4729" s="93" t="s">
        <v>60</v>
      </c>
      <c r="M4729" s="111" t="s">
        <v>192</v>
      </c>
      <c r="N4729" s="101">
        <v>480</v>
      </c>
      <c r="O4729" s="101">
        <v>3</v>
      </c>
      <c r="P4729" s="101">
        <v>100</v>
      </c>
      <c r="Q4729" s="101">
        <v>80</v>
      </c>
      <c r="R4729" s="102"/>
      <c r="S4729" s="126" t="s">
        <v>72</v>
      </c>
      <c r="T4729" s="126">
        <v>3</v>
      </c>
      <c r="U4729" s="126">
        <v>100</v>
      </c>
      <c r="V4729" s="126">
        <v>40</v>
      </c>
      <c r="W4729" s="126">
        <v>30</v>
      </c>
      <c r="X4729" s="126">
        <v>5288.35</v>
      </c>
      <c r="Y4729" s="126" t="s">
        <v>75</v>
      </c>
      <c r="Z4729" s="126"/>
      <c r="AA4729" s="133" t="s">
        <v>85</v>
      </c>
      <c r="AE4729" t="str">
        <f>IF(P4729&gt;U4729,"XXXX","")</f>
        <v/>
      </c>
    </row>
    <row r="4730" spans="1:31" x14ac:dyDescent="0.2">
      <c r="A4730" s="140"/>
      <c r="B4730" s="127"/>
      <c r="C4730" s="127"/>
      <c r="D4730" s="144"/>
      <c r="E4730" s="127"/>
      <c r="F4730" s="127"/>
      <c r="G4730" s="127"/>
      <c r="H4730" s="127"/>
      <c r="I4730" s="127"/>
      <c r="J4730" s="137"/>
      <c r="K4730" s="103" t="s">
        <v>13</v>
      </c>
      <c r="L4730" s="104" t="s">
        <v>60</v>
      </c>
      <c r="M4730" s="112" t="s">
        <v>67</v>
      </c>
      <c r="N4730" s="105">
        <v>480</v>
      </c>
      <c r="O4730" s="105">
        <v>3</v>
      </c>
      <c r="P4730" s="105">
        <v>5</v>
      </c>
      <c r="Q4730" s="105">
        <v>90</v>
      </c>
      <c r="R4730" s="106">
        <v>50</v>
      </c>
      <c r="S4730" s="127"/>
      <c r="T4730" s="127"/>
      <c r="U4730" s="127"/>
      <c r="V4730" s="127"/>
      <c r="W4730" s="127"/>
      <c r="X4730" s="127"/>
      <c r="Y4730" s="127"/>
      <c r="Z4730" s="127"/>
      <c r="AA4730" s="134"/>
    </row>
    <row r="4731" spans="1:31" ht="13.5" thickBot="1" x14ac:dyDescent="0.25">
      <c r="A4731" s="141"/>
      <c r="B4731" s="128"/>
      <c r="C4731" s="128"/>
      <c r="D4731" s="145"/>
      <c r="E4731" s="128"/>
      <c r="F4731" s="128"/>
      <c r="G4731" s="128"/>
      <c r="H4731" s="128"/>
      <c r="I4731" s="128"/>
      <c r="J4731" s="138"/>
      <c r="K4731" s="107" t="s">
        <v>14</v>
      </c>
      <c r="L4731" s="108" t="s">
        <v>60</v>
      </c>
      <c r="M4731" s="113" t="s">
        <v>68</v>
      </c>
      <c r="N4731" s="109">
        <v>480</v>
      </c>
      <c r="O4731" s="109">
        <v>3</v>
      </c>
      <c r="P4731" s="109">
        <v>5</v>
      </c>
      <c r="Q4731" s="109">
        <v>90</v>
      </c>
      <c r="R4731" s="110"/>
      <c r="S4731" s="128"/>
      <c r="T4731" s="128"/>
      <c r="U4731" s="128"/>
      <c r="V4731" s="128"/>
      <c r="W4731" s="128"/>
      <c r="X4731" s="128"/>
      <c r="Y4731" s="128"/>
      <c r="Z4731" s="128"/>
      <c r="AA4731" s="135"/>
    </row>
    <row r="4732" spans="1:31" x14ac:dyDescent="0.2">
      <c r="A4732" s="139" t="s">
        <v>1795</v>
      </c>
      <c r="B4732" s="126" t="s">
        <v>76</v>
      </c>
      <c r="C4732" s="142">
        <v>43666</v>
      </c>
      <c r="D4732" s="143" t="s">
        <v>78</v>
      </c>
      <c r="E4732" s="126"/>
      <c r="F4732" s="126"/>
      <c r="G4732" s="126"/>
      <c r="H4732" s="126"/>
      <c r="I4732" s="126"/>
      <c r="J4732" s="136" t="s">
        <v>79</v>
      </c>
      <c r="K4732" s="100" t="s">
        <v>23</v>
      </c>
      <c r="L4732" s="93" t="s">
        <v>60</v>
      </c>
      <c r="M4732" s="111" t="s">
        <v>192</v>
      </c>
      <c r="N4732" s="101">
        <v>480</v>
      </c>
      <c r="O4732" s="101">
        <v>3</v>
      </c>
      <c r="P4732" s="101">
        <v>100</v>
      </c>
      <c r="Q4732" s="101">
        <v>90</v>
      </c>
      <c r="R4732" s="102"/>
      <c r="S4732" s="126" t="s">
        <v>72</v>
      </c>
      <c r="T4732" s="126">
        <v>3</v>
      </c>
      <c r="U4732" s="126">
        <v>100</v>
      </c>
      <c r="V4732" s="126">
        <v>40</v>
      </c>
      <c r="W4732" s="126">
        <v>30</v>
      </c>
      <c r="X4732" s="126">
        <v>5288.35</v>
      </c>
      <c r="Y4732" s="126" t="s">
        <v>75</v>
      </c>
      <c r="Z4732" s="126"/>
      <c r="AA4732" s="133" t="s">
        <v>85</v>
      </c>
      <c r="AE4732" t="str">
        <f>IF(P4732&gt;U4732,"XXXX","")</f>
        <v/>
      </c>
    </row>
    <row r="4733" spans="1:31" x14ac:dyDescent="0.2">
      <c r="A4733" s="140"/>
      <c r="B4733" s="127"/>
      <c r="C4733" s="127"/>
      <c r="D4733" s="144"/>
      <c r="E4733" s="127"/>
      <c r="F4733" s="127"/>
      <c r="G4733" s="127"/>
      <c r="H4733" s="127"/>
      <c r="I4733" s="127"/>
      <c r="J4733" s="137"/>
      <c r="K4733" s="103" t="s">
        <v>13</v>
      </c>
      <c r="L4733" s="104" t="s">
        <v>60</v>
      </c>
      <c r="M4733" s="112" t="s">
        <v>67</v>
      </c>
      <c r="N4733" s="105">
        <v>480</v>
      </c>
      <c r="O4733" s="105">
        <v>3</v>
      </c>
      <c r="P4733" s="105">
        <v>5</v>
      </c>
      <c r="Q4733" s="105">
        <v>90</v>
      </c>
      <c r="R4733" s="106">
        <v>50</v>
      </c>
      <c r="S4733" s="127"/>
      <c r="T4733" s="127"/>
      <c r="U4733" s="127"/>
      <c r="V4733" s="127"/>
      <c r="W4733" s="127"/>
      <c r="X4733" s="127"/>
      <c r="Y4733" s="127"/>
      <c r="Z4733" s="127"/>
      <c r="AA4733" s="134"/>
    </row>
    <row r="4734" spans="1:31" ht="13.5" thickBot="1" x14ac:dyDescent="0.25">
      <c r="A4734" s="141"/>
      <c r="B4734" s="128"/>
      <c r="C4734" s="128"/>
      <c r="D4734" s="145"/>
      <c r="E4734" s="128"/>
      <c r="F4734" s="128"/>
      <c r="G4734" s="128"/>
      <c r="H4734" s="128"/>
      <c r="I4734" s="128"/>
      <c r="J4734" s="138"/>
      <c r="K4734" s="107" t="s">
        <v>14</v>
      </c>
      <c r="L4734" s="108" t="s">
        <v>60</v>
      </c>
      <c r="M4734" s="113" t="s">
        <v>68</v>
      </c>
      <c r="N4734" s="109">
        <v>480</v>
      </c>
      <c r="O4734" s="109">
        <v>3</v>
      </c>
      <c r="P4734" s="109">
        <v>5</v>
      </c>
      <c r="Q4734" s="109">
        <v>90</v>
      </c>
      <c r="R4734" s="110"/>
      <c r="S4734" s="128"/>
      <c r="T4734" s="128"/>
      <c r="U4734" s="128"/>
      <c r="V4734" s="128"/>
      <c r="W4734" s="128"/>
      <c r="X4734" s="128"/>
      <c r="Y4734" s="128"/>
      <c r="Z4734" s="128"/>
      <c r="AA4734" s="135"/>
    </row>
    <row r="4735" spans="1:31" x14ac:dyDescent="0.2">
      <c r="A4735" s="139" t="s">
        <v>1796</v>
      </c>
      <c r="B4735" s="126" t="s">
        <v>76</v>
      </c>
      <c r="C4735" s="142">
        <v>43666</v>
      </c>
      <c r="D4735" s="143" t="s">
        <v>78</v>
      </c>
      <c r="E4735" s="126"/>
      <c r="F4735" s="126"/>
      <c r="G4735" s="126"/>
      <c r="H4735" s="126"/>
      <c r="I4735" s="126"/>
      <c r="J4735" s="136" t="s">
        <v>79</v>
      </c>
      <c r="K4735" s="100" t="s">
        <v>23</v>
      </c>
      <c r="L4735" s="93" t="s">
        <v>60</v>
      </c>
      <c r="M4735" s="111" t="s">
        <v>192</v>
      </c>
      <c r="N4735" s="101">
        <v>480</v>
      </c>
      <c r="O4735" s="101">
        <v>3</v>
      </c>
      <c r="P4735" s="101">
        <v>100</v>
      </c>
      <c r="Q4735" s="101">
        <v>100</v>
      </c>
      <c r="R4735" s="102"/>
      <c r="S4735" s="126" t="s">
        <v>72</v>
      </c>
      <c r="T4735" s="126">
        <v>3</v>
      </c>
      <c r="U4735" s="126">
        <v>100</v>
      </c>
      <c r="V4735" s="126">
        <v>40</v>
      </c>
      <c r="W4735" s="126">
        <v>30</v>
      </c>
      <c r="X4735" s="126">
        <v>5288.35</v>
      </c>
      <c r="Y4735" s="126" t="s">
        <v>75</v>
      </c>
      <c r="Z4735" s="126"/>
      <c r="AA4735" s="133" t="s">
        <v>85</v>
      </c>
      <c r="AE4735" t="str">
        <f>IF(P4735&gt;U4735,"XXXX","")</f>
        <v/>
      </c>
    </row>
    <row r="4736" spans="1:31" x14ac:dyDescent="0.2">
      <c r="A4736" s="140"/>
      <c r="B4736" s="127"/>
      <c r="C4736" s="127"/>
      <c r="D4736" s="144"/>
      <c r="E4736" s="127"/>
      <c r="F4736" s="127"/>
      <c r="G4736" s="127"/>
      <c r="H4736" s="127"/>
      <c r="I4736" s="127"/>
      <c r="J4736" s="137"/>
      <c r="K4736" s="103" t="s">
        <v>13</v>
      </c>
      <c r="L4736" s="104" t="s">
        <v>60</v>
      </c>
      <c r="M4736" s="112" t="s">
        <v>67</v>
      </c>
      <c r="N4736" s="105">
        <v>480</v>
      </c>
      <c r="O4736" s="105">
        <v>3</v>
      </c>
      <c r="P4736" s="105">
        <v>5</v>
      </c>
      <c r="Q4736" s="105">
        <v>90</v>
      </c>
      <c r="R4736" s="106">
        <v>50</v>
      </c>
      <c r="S4736" s="127"/>
      <c r="T4736" s="127"/>
      <c r="U4736" s="127"/>
      <c r="V4736" s="127"/>
      <c r="W4736" s="127"/>
      <c r="X4736" s="127"/>
      <c r="Y4736" s="127"/>
      <c r="Z4736" s="127"/>
      <c r="AA4736" s="134"/>
    </row>
    <row r="4737" spans="1:31" ht="13.5" thickBot="1" x14ac:dyDescent="0.25">
      <c r="A4737" s="141"/>
      <c r="B4737" s="128"/>
      <c r="C4737" s="128"/>
      <c r="D4737" s="145"/>
      <c r="E4737" s="128"/>
      <c r="F4737" s="128"/>
      <c r="G4737" s="128"/>
      <c r="H4737" s="128"/>
      <c r="I4737" s="128"/>
      <c r="J4737" s="138"/>
      <c r="K4737" s="107" t="s">
        <v>14</v>
      </c>
      <c r="L4737" s="108" t="s">
        <v>60</v>
      </c>
      <c r="M4737" s="113" t="s">
        <v>68</v>
      </c>
      <c r="N4737" s="109">
        <v>480</v>
      </c>
      <c r="O4737" s="109">
        <v>3</v>
      </c>
      <c r="P4737" s="109">
        <v>5</v>
      </c>
      <c r="Q4737" s="109">
        <v>90</v>
      </c>
      <c r="R4737" s="110"/>
      <c r="S4737" s="128"/>
      <c r="T4737" s="128"/>
      <c r="U4737" s="128"/>
      <c r="V4737" s="128"/>
      <c r="W4737" s="128"/>
      <c r="X4737" s="128"/>
      <c r="Y4737" s="128"/>
      <c r="Z4737" s="128"/>
      <c r="AA4737" s="135"/>
    </row>
    <row r="4738" spans="1:31" x14ac:dyDescent="0.2">
      <c r="A4738" s="139" t="s">
        <v>1797</v>
      </c>
      <c r="B4738" s="126" t="s">
        <v>76</v>
      </c>
      <c r="C4738" s="142">
        <v>43666</v>
      </c>
      <c r="D4738" s="143" t="s">
        <v>78</v>
      </c>
      <c r="E4738" s="126"/>
      <c r="F4738" s="126"/>
      <c r="G4738" s="126"/>
      <c r="H4738" s="126"/>
      <c r="I4738" s="126"/>
      <c r="J4738" s="136" t="s">
        <v>79</v>
      </c>
      <c r="K4738" s="100" t="s">
        <v>23</v>
      </c>
      <c r="L4738" s="93" t="s">
        <v>60</v>
      </c>
      <c r="M4738" s="111" t="s">
        <v>192</v>
      </c>
      <c r="N4738" s="101">
        <v>480</v>
      </c>
      <c r="O4738" s="101">
        <v>3</v>
      </c>
      <c r="P4738" s="101">
        <v>100</v>
      </c>
      <c r="Q4738" s="101">
        <v>110</v>
      </c>
      <c r="R4738" s="102"/>
      <c r="S4738" s="126" t="s">
        <v>72</v>
      </c>
      <c r="T4738" s="126">
        <v>3</v>
      </c>
      <c r="U4738" s="126">
        <v>100</v>
      </c>
      <c r="V4738" s="126">
        <v>40</v>
      </c>
      <c r="W4738" s="126">
        <v>30</v>
      </c>
      <c r="X4738" s="126">
        <v>5288.35</v>
      </c>
      <c r="Y4738" s="126" t="s">
        <v>75</v>
      </c>
      <c r="Z4738" s="126"/>
      <c r="AA4738" s="133" t="s">
        <v>85</v>
      </c>
      <c r="AE4738" t="str">
        <f>IF(P4738&gt;U4738,"XXXX","")</f>
        <v/>
      </c>
    </row>
    <row r="4739" spans="1:31" x14ac:dyDescent="0.2">
      <c r="A4739" s="140"/>
      <c r="B4739" s="127"/>
      <c r="C4739" s="127"/>
      <c r="D4739" s="144"/>
      <c r="E4739" s="127"/>
      <c r="F4739" s="127"/>
      <c r="G4739" s="127"/>
      <c r="H4739" s="127"/>
      <c r="I4739" s="127"/>
      <c r="J4739" s="137"/>
      <c r="K4739" s="103" t="s">
        <v>13</v>
      </c>
      <c r="L4739" s="104" t="s">
        <v>60</v>
      </c>
      <c r="M4739" s="112" t="s">
        <v>67</v>
      </c>
      <c r="N4739" s="105">
        <v>480</v>
      </c>
      <c r="O4739" s="105">
        <v>3</v>
      </c>
      <c r="P4739" s="105">
        <v>5</v>
      </c>
      <c r="Q4739" s="105">
        <v>90</v>
      </c>
      <c r="R4739" s="106">
        <v>50</v>
      </c>
      <c r="S4739" s="127"/>
      <c r="T4739" s="127"/>
      <c r="U4739" s="127"/>
      <c r="V4739" s="127"/>
      <c r="W4739" s="127"/>
      <c r="X4739" s="127"/>
      <c r="Y4739" s="127"/>
      <c r="Z4739" s="127"/>
      <c r="AA4739" s="134"/>
    </row>
    <row r="4740" spans="1:31" ht="13.5" thickBot="1" x14ac:dyDescent="0.25">
      <c r="A4740" s="141"/>
      <c r="B4740" s="128"/>
      <c r="C4740" s="128"/>
      <c r="D4740" s="145"/>
      <c r="E4740" s="128"/>
      <c r="F4740" s="128"/>
      <c r="G4740" s="128"/>
      <c r="H4740" s="128"/>
      <c r="I4740" s="128"/>
      <c r="J4740" s="138"/>
      <c r="K4740" s="107" t="s">
        <v>14</v>
      </c>
      <c r="L4740" s="108" t="s">
        <v>60</v>
      </c>
      <c r="M4740" s="113" t="s">
        <v>68</v>
      </c>
      <c r="N4740" s="109">
        <v>480</v>
      </c>
      <c r="O4740" s="109">
        <v>3</v>
      </c>
      <c r="P4740" s="109">
        <v>5</v>
      </c>
      <c r="Q4740" s="109">
        <v>90</v>
      </c>
      <c r="R4740" s="110"/>
      <c r="S4740" s="128"/>
      <c r="T4740" s="128"/>
      <c r="U4740" s="128"/>
      <c r="V4740" s="128"/>
      <c r="W4740" s="128"/>
      <c r="X4740" s="128"/>
      <c r="Y4740" s="128"/>
      <c r="Z4740" s="128"/>
      <c r="AA4740" s="135"/>
    </row>
    <row r="4741" spans="1:31" x14ac:dyDescent="0.2">
      <c r="A4741" s="139" t="s">
        <v>1798</v>
      </c>
      <c r="B4741" s="126" t="s">
        <v>76</v>
      </c>
      <c r="C4741" s="142">
        <v>43666</v>
      </c>
      <c r="D4741" s="143" t="s">
        <v>78</v>
      </c>
      <c r="E4741" s="126"/>
      <c r="F4741" s="126"/>
      <c r="G4741" s="126"/>
      <c r="H4741" s="126"/>
      <c r="I4741" s="126"/>
      <c r="J4741" s="136" t="s">
        <v>79</v>
      </c>
      <c r="K4741" s="100" t="s">
        <v>23</v>
      </c>
      <c r="L4741" s="93" t="s">
        <v>60</v>
      </c>
      <c r="M4741" s="111" t="s">
        <v>192</v>
      </c>
      <c r="N4741" s="101">
        <v>480</v>
      </c>
      <c r="O4741" s="101">
        <v>3</v>
      </c>
      <c r="P4741" s="101">
        <v>100</v>
      </c>
      <c r="Q4741" s="101">
        <v>125</v>
      </c>
      <c r="R4741" s="102"/>
      <c r="S4741" s="126" t="s">
        <v>72</v>
      </c>
      <c r="T4741" s="126">
        <v>3</v>
      </c>
      <c r="U4741" s="126">
        <v>100</v>
      </c>
      <c r="V4741" s="126">
        <v>40</v>
      </c>
      <c r="W4741" s="126">
        <v>30</v>
      </c>
      <c r="X4741" s="126">
        <v>5288.35</v>
      </c>
      <c r="Y4741" s="126" t="s">
        <v>75</v>
      </c>
      <c r="Z4741" s="126"/>
      <c r="AA4741" s="133" t="s">
        <v>85</v>
      </c>
      <c r="AE4741" t="str">
        <f>IF(P4741&gt;U4741,"XXXX","")</f>
        <v/>
      </c>
    </row>
    <row r="4742" spans="1:31" x14ac:dyDescent="0.2">
      <c r="A4742" s="140"/>
      <c r="B4742" s="127"/>
      <c r="C4742" s="127"/>
      <c r="D4742" s="144"/>
      <c r="E4742" s="127"/>
      <c r="F4742" s="127"/>
      <c r="G4742" s="127"/>
      <c r="H4742" s="127"/>
      <c r="I4742" s="127"/>
      <c r="J4742" s="137"/>
      <c r="K4742" s="103" t="s">
        <v>13</v>
      </c>
      <c r="L4742" s="104" t="s">
        <v>60</v>
      </c>
      <c r="M4742" s="112" t="s">
        <v>67</v>
      </c>
      <c r="N4742" s="105">
        <v>480</v>
      </c>
      <c r="O4742" s="105">
        <v>3</v>
      </c>
      <c r="P4742" s="105">
        <v>5</v>
      </c>
      <c r="Q4742" s="105">
        <v>90</v>
      </c>
      <c r="R4742" s="106">
        <v>50</v>
      </c>
      <c r="S4742" s="127"/>
      <c r="T4742" s="127"/>
      <c r="U4742" s="127"/>
      <c r="V4742" s="127"/>
      <c r="W4742" s="127"/>
      <c r="X4742" s="127"/>
      <c r="Y4742" s="127"/>
      <c r="Z4742" s="127"/>
      <c r="AA4742" s="134"/>
    </row>
    <row r="4743" spans="1:31" ht="13.5" thickBot="1" x14ac:dyDescent="0.25">
      <c r="A4743" s="141"/>
      <c r="B4743" s="128"/>
      <c r="C4743" s="128"/>
      <c r="D4743" s="145"/>
      <c r="E4743" s="128"/>
      <c r="F4743" s="128"/>
      <c r="G4743" s="128"/>
      <c r="H4743" s="128"/>
      <c r="I4743" s="128"/>
      <c r="J4743" s="138"/>
      <c r="K4743" s="107" t="s">
        <v>14</v>
      </c>
      <c r="L4743" s="108" t="s">
        <v>60</v>
      </c>
      <c r="M4743" s="113" t="s">
        <v>68</v>
      </c>
      <c r="N4743" s="109">
        <v>480</v>
      </c>
      <c r="O4743" s="109">
        <v>3</v>
      </c>
      <c r="P4743" s="109">
        <v>5</v>
      </c>
      <c r="Q4743" s="109">
        <v>90</v>
      </c>
      <c r="R4743" s="110"/>
      <c r="S4743" s="128"/>
      <c r="T4743" s="128"/>
      <c r="U4743" s="128"/>
      <c r="V4743" s="128"/>
      <c r="W4743" s="128"/>
      <c r="X4743" s="128"/>
      <c r="Y4743" s="128"/>
      <c r="Z4743" s="128"/>
      <c r="AA4743" s="135"/>
    </row>
    <row r="4744" spans="1:31" x14ac:dyDescent="0.2">
      <c r="A4744" s="139" t="s">
        <v>1799</v>
      </c>
      <c r="B4744" s="126" t="s">
        <v>76</v>
      </c>
      <c r="C4744" s="142">
        <v>43666</v>
      </c>
      <c r="D4744" s="143" t="s">
        <v>78</v>
      </c>
      <c r="E4744" s="126"/>
      <c r="F4744" s="126"/>
      <c r="G4744" s="126"/>
      <c r="H4744" s="126"/>
      <c r="I4744" s="126"/>
      <c r="J4744" s="136" t="s">
        <v>79</v>
      </c>
      <c r="K4744" s="100" t="s">
        <v>23</v>
      </c>
      <c r="L4744" s="93" t="s">
        <v>60</v>
      </c>
      <c r="M4744" s="111" t="s">
        <v>192</v>
      </c>
      <c r="N4744" s="101">
        <v>480</v>
      </c>
      <c r="O4744" s="101">
        <v>3</v>
      </c>
      <c r="P4744" s="101">
        <v>100</v>
      </c>
      <c r="Q4744" s="101">
        <v>70</v>
      </c>
      <c r="R4744" s="102"/>
      <c r="S4744" s="126" t="s">
        <v>72</v>
      </c>
      <c r="T4744" s="126">
        <v>3</v>
      </c>
      <c r="U4744" s="126">
        <v>100</v>
      </c>
      <c r="V4744" s="126">
        <v>52</v>
      </c>
      <c r="W4744" s="126">
        <v>40</v>
      </c>
      <c r="X4744" s="126">
        <v>5288.35</v>
      </c>
      <c r="Y4744" s="126" t="s">
        <v>75</v>
      </c>
      <c r="Z4744" s="126"/>
      <c r="AA4744" s="133" t="s">
        <v>85</v>
      </c>
      <c r="AE4744" t="str">
        <f>IF(P4744&gt;U4744,"XXXX","")</f>
        <v/>
      </c>
    </row>
    <row r="4745" spans="1:31" x14ac:dyDescent="0.2">
      <c r="A4745" s="140"/>
      <c r="B4745" s="127"/>
      <c r="C4745" s="127"/>
      <c r="D4745" s="144"/>
      <c r="E4745" s="127"/>
      <c r="F4745" s="127"/>
      <c r="G4745" s="127"/>
      <c r="H4745" s="127"/>
      <c r="I4745" s="127"/>
      <c r="J4745" s="137"/>
      <c r="K4745" s="103" t="s">
        <v>13</v>
      </c>
      <c r="L4745" s="104" t="s">
        <v>60</v>
      </c>
      <c r="M4745" s="112" t="s">
        <v>67</v>
      </c>
      <c r="N4745" s="105">
        <v>480</v>
      </c>
      <c r="O4745" s="105">
        <v>3</v>
      </c>
      <c r="P4745" s="105">
        <v>5</v>
      </c>
      <c r="Q4745" s="105">
        <v>90</v>
      </c>
      <c r="R4745" s="106">
        <v>50</v>
      </c>
      <c r="S4745" s="127"/>
      <c r="T4745" s="127"/>
      <c r="U4745" s="127"/>
      <c r="V4745" s="127"/>
      <c r="W4745" s="127"/>
      <c r="X4745" s="127"/>
      <c r="Y4745" s="127"/>
      <c r="Z4745" s="127"/>
      <c r="AA4745" s="134"/>
    </row>
    <row r="4746" spans="1:31" ht="13.5" thickBot="1" x14ac:dyDescent="0.25">
      <c r="A4746" s="141"/>
      <c r="B4746" s="128"/>
      <c r="C4746" s="128"/>
      <c r="D4746" s="145"/>
      <c r="E4746" s="128"/>
      <c r="F4746" s="128"/>
      <c r="G4746" s="128"/>
      <c r="H4746" s="128"/>
      <c r="I4746" s="128"/>
      <c r="J4746" s="138"/>
      <c r="K4746" s="107" t="s">
        <v>14</v>
      </c>
      <c r="L4746" s="108" t="s">
        <v>60</v>
      </c>
      <c r="M4746" s="113" t="s">
        <v>68</v>
      </c>
      <c r="N4746" s="109">
        <v>480</v>
      </c>
      <c r="O4746" s="109">
        <v>3</v>
      </c>
      <c r="P4746" s="109">
        <v>5</v>
      </c>
      <c r="Q4746" s="109">
        <v>90</v>
      </c>
      <c r="R4746" s="110"/>
      <c r="S4746" s="128"/>
      <c r="T4746" s="128"/>
      <c r="U4746" s="128"/>
      <c r="V4746" s="128"/>
      <c r="W4746" s="128"/>
      <c r="X4746" s="128"/>
      <c r="Y4746" s="128"/>
      <c r="Z4746" s="128"/>
      <c r="AA4746" s="135"/>
    </row>
    <row r="4747" spans="1:31" x14ac:dyDescent="0.2">
      <c r="A4747" s="139" t="s">
        <v>1800</v>
      </c>
      <c r="B4747" s="126" t="s">
        <v>76</v>
      </c>
      <c r="C4747" s="142">
        <v>43666</v>
      </c>
      <c r="D4747" s="143" t="s">
        <v>78</v>
      </c>
      <c r="E4747" s="126"/>
      <c r="F4747" s="126"/>
      <c r="G4747" s="126"/>
      <c r="H4747" s="126"/>
      <c r="I4747" s="126"/>
      <c r="J4747" s="136" t="s">
        <v>79</v>
      </c>
      <c r="K4747" s="100" t="s">
        <v>23</v>
      </c>
      <c r="L4747" s="93" t="s">
        <v>60</v>
      </c>
      <c r="M4747" s="111" t="s">
        <v>192</v>
      </c>
      <c r="N4747" s="101">
        <v>480</v>
      </c>
      <c r="O4747" s="101">
        <v>3</v>
      </c>
      <c r="P4747" s="101">
        <v>100</v>
      </c>
      <c r="Q4747" s="101">
        <v>80</v>
      </c>
      <c r="R4747" s="102"/>
      <c r="S4747" s="126" t="s">
        <v>72</v>
      </c>
      <c r="T4747" s="126">
        <v>3</v>
      </c>
      <c r="U4747" s="126">
        <v>100</v>
      </c>
      <c r="V4747" s="126">
        <v>52</v>
      </c>
      <c r="W4747" s="126">
        <v>40</v>
      </c>
      <c r="X4747" s="126">
        <v>5288.35</v>
      </c>
      <c r="Y4747" s="126" t="s">
        <v>75</v>
      </c>
      <c r="Z4747" s="126"/>
      <c r="AA4747" s="133" t="s">
        <v>85</v>
      </c>
      <c r="AE4747" t="str">
        <f>IF(P4747&gt;U4747,"XXXX","")</f>
        <v/>
      </c>
    </row>
    <row r="4748" spans="1:31" x14ac:dyDescent="0.2">
      <c r="A4748" s="140"/>
      <c r="B4748" s="127"/>
      <c r="C4748" s="127"/>
      <c r="D4748" s="144"/>
      <c r="E4748" s="127"/>
      <c r="F4748" s="127"/>
      <c r="G4748" s="127"/>
      <c r="H4748" s="127"/>
      <c r="I4748" s="127"/>
      <c r="J4748" s="137"/>
      <c r="K4748" s="103" t="s">
        <v>13</v>
      </c>
      <c r="L4748" s="104" t="s">
        <v>60</v>
      </c>
      <c r="M4748" s="112" t="s">
        <v>67</v>
      </c>
      <c r="N4748" s="105">
        <v>480</v>
      </c>
      <c r="O4748" s="105">
        <v>3</v>
      </c>
      <c r="P4748" s="105">
        <v>5</v>
      </c>
      <c r="Q4748" s="105">
        <v>90</v>
      </c>
      <c r="R4748" s="106">
        <v>50</v>
      </c>
      <c r="S4748" s="127"/>
      <c r="T4748" s="127"/>
      <c r="U4748" s="127"/>
      <c r="V4748" s="127"/>
      <c r="W4748" s="127"/>
      <c r="X4748" s="127"/>
      <c r="Y4748" s="127"/>
      <c r="Z4748" s="127"/>
      <c r="AA4748" s="134"/>
    </row>
    <row r="4749" spans="1:31" ht="13.5" thickBot="1" x14ac:dyDescent="0.25">
      <c r="A4749" s="141"/>
      <c r="B4749" s="128"/>
      <c r="C4749" s="128"/>
      <c r="D4749" s="145"/>
      <c r="E4749" s="128"/>
      <c r="F4749" s="128"/>
      <c r="G4749" s="128"/>
      <c r="H4749" s="128"/>
      <c r="I4749" s="128"/>
      <c r="J4749" s="138"/>
      <c r="K4749" s="107" t="s">
        <v>14</v>
      </c>
      <c r="L4749" s="108" t="s">
        <v>60</v>
      </c>
      <c r="M4749" s="113" t="s">
        <v>68</v>
      </c>
      <c r="N4749" s="109">
        <v>480</v>
      </c>
      <c r="O4749" s="109">
        <v>3</v>
      </c>
      <c r="P4749" s="109">
        <v>5</v>
      </c>
      <c r="Q4749" s="109">
        <v>90</v>
      </c>
      <c r="R4749" s="110"/>
      <c r="S4749" s="128"/>
      <c r="T4749" s="128"/>
      <c r="U4749" s="128"/>
      <c r="V4749" s="128"/>
      <c r="W4749" s="128"/>
      <c r="X4749" s="128"/>
      <c r="Y4749" s="128"/>
      <c r="Z4749" s="128"/>
      <c r="AA4749" s="135"/>
    </row>
    <row r="4750" spans="1:31" x14ac:dyDescent="0.2">
      <c r="A4750" s="139" t="s">
        <v>1801</v>
      </c>
      <c r="B4750" s="126" t="s">
        <v>76</v>
      </c>
      <c r="C4750" s="142">
        <v>43666</v>
      </c>
      <c r="D4750" s="143" t="s">
        <v>78</v>
      </c>
      <c r="E4750" s="126"/>
      <c r="F4750" s="126"/>
      <c r="G4750" s="126"/>
      <c r="H4750" s="126"/>
      <c r="I4750" s="126"/>
      <c r="J4750" s="136" t="s">
        <v>79</v>
      </c>
      <c r="K4750" s="100" t="s">
        <v>23</v>
      </c>
      <c r="L4750" s="93" t="s">
        <v>60</v>
      </c>
      <c r="M4750" s="111" t="s">
        <v>192</v>
      </c>
      <c r="N4750" s="101">
        <v>480</v>
      </c>
      <c r="O4750" s="101">
        <v>3</v>
      </c>
      <c r="P4750" s="101">
        <v>100</v>
      </c>
      <c r="Q4750" s="101">
        <v>90</v>
      </c>
      <c r="R4750" s="102"/>
      <c r="S4750" s="126" t="s">
        <v>72</v>
      </c>
      <c r="T4750" s="126">
        <v>3</v>
      </c>
      <c r="U4750" s="126">
        <v>100</v>
      </c>
      <c r="V4750" s="126">
        <v>52</v>
      </c>
      <c r="W4750" s="126">
        <v>40</v>
      </c>
      <c r="X4750" s="126">
        <v>5288.35</v>
      </c>
      <c r="Y4750" s="126" t="s">
        <v>75</v>
      </c>
      <c r="Z4750" s="126"/>
      <c r="AA4750" s="133" t="s">
        <v>85</v>
      </c>
      <c r="AE4750" t="str">
        <f>IF(P4750&gt;U4750,"XXXX","")</f>
        <v/>
      </c>
    </row>
    <row r="4751" spans="1:31" x14ac:dyDescent="0.2">
      <c r="A4751" s="140"/>
      <c r="B4751" s="127"/>
      <c r="C4751" s="127"/>
      <c r="D4751" s="144"/>
      <c r="E4751" s="127"/>
      <c r="F4751" s="127"/>
      <c r="G4751" s="127"/>
      <c r="H4751" s="127"/>
      <c r="I4751" s="127"/>
      <c r="J4751" s="137"/>
      <c r="K4751" s="103" t="s">
        <v>13</v>
      </c>
      <c r="L4751" s="104" t="s">
        <v>60</v>
      </c>
      <c r="M4751" s="112" t="s">
        <v>67</v>
      </c>
      <c r="N4751" s="105">
        <v>480</v>
      </c>
      <c r="O4751" s="105">
        <v>3</v>
      </c>
      <c r="P4751" s="105">
        <v>5</v>
      </c>
      <c r="Q4751" s="105">
        <v>90</v>
      </c>
      <c r="R4751" s="106">
        <v>50</v>
      </c>
      <c r="S4751" s="127"/>
      <c r="T4751" s="127"/>
      <c r="U4751" s="127"/>
      <c r="V4751" s="127"/>
      <c r="W4751" s="127"/>
      <c r="X4751" s="127"/>
      <c r="Y4751" s="127"/>
      <c r="Z4751" s="127"/>
      <c r="AA4751" s="134"/>
    </row>
    <row r="4752" spans="1:31" ht="13.5" thickBot="1" x14ac:dyDescent="0.25">
      <c r="A4752" s="141"/>
      <c r="B4752" s="128"/>
      <c r="C4752" s="128"/>
      <c r="D4752" s="145"/>
      <c r="E4752" s="128"/>
      <c r="F4752" s="128"/>
      <c r="G4752" s="128"/>
      <c r="H4752" s="128"/>
      <c r="I4752" s="128"/>
      <c r="J4752" s="138"/>
      <c r="K4752" s="107" t="s">
        <v>14</v>
      </c>
      <c r="L4752" s="108" t="s">
        <v>60</v>
      </c>
      <c r="M4752" s="113" t="s">
        <v>68</v>
      </c>
      <c r="N4752" s="109">
        <v>480</v>
      </c>
      <c r="O4752" s="109">
        <v>3</v>
      </c>
      <c r="P4752" s="109">
        <v>5</v>
      </c>
      <c r="Q4752" s="109">
        <v>90</v>
      </c>
      <c r="R4752" s="110"/>
      <c r="S4752" s="128"/>
      <c r="T4752" s="128"/>
      <c r="U4752" s="128"/>
      <c r="V4752" s="128"/>
      <c r="W4752" s="128"/>
      <c r="X4752" s="128"/>
      <c r="Y4752" s="128"/>
      <c r="Z4752" s="128"/>
      <c r="AA4752" s="135"/>
    </row>
    <row r="4753" spans="1:31" x14ac:dyDescent="0.2">
      <c r="A4753" s="139" t="s">
        <v>1802</v>
      </c>
      <c r="B4753" s="126" t="s">
        <v>76</v>
      </c>
      <c r="C4753" s="142">
        <v>43666</v>
      </c>
      <c r="D4753" s="143" t="s">
        <v>78</v>
      </c>
      <c r="E4753" s="126"/>
      <c r="F4753" s="126"/>
      <c r="G4753" s="126"/>
      <c r="H4753" s="126"/>
      <c r="I4753" s="126"/>
      <c r="J4753" s="136" t="s">
        <v>79</v>
      </c>
      <c r="K4753" s="100" t="s">
        <v>23</v>
      </c>
      <c r="L4753" s="93" t="s">
        <v>60</v>
      </c>
      <c r="M4753" s="111" t="s">
        <v>192</v>
      </c>
      <c r="N4753" s="101">
        <v>480</v>
      </c>
      <c r="O4753" s="101">
        <v>3</v>
      </c>
      <c r="P4753" s="101">
        <v>100</v>
      </c>
      <c r="Q4753" s="101">
        <v>100</v>
      </c>
      <c r="R4753" s="102"/>
      <c r="S4753" s="126" t="s">
        <v>72</v>
      </c>
      <c r="T4753" s="126">
        <v>3</v>
      </c>
      <c r="U4753" s="126">
        <v>100</v>
      </c>
      <c r="V4753" s="126">
        <v>52</v>
      </c>
      <c r="W4753" s="126">
        <v>40</v>
      </c>
      <c r="X4753" s="126">
        <v>5288.35</v>
      </c>
      <c r="Y4753" s="126" t="s">
        <v>75</v>
      </c>
      <c r="Z4753" s="126"/>
      <c r="AA4753" s="133" t="s">
        <v>85</v>
      </c>
      <c r="AE4753" t="str">
        <f>IF(P4753&gt;U4753,"XXXX","")</f>
        <v/>
      </c>
    </row>
    <row r="4754" spans="1:31" x14ac:dyDescent="0.2">
      <c r="A4754" s="140"/>
      <c r="B4754" s="127"/>
      <c r="C4754" s="127"/>
      <c r="D4754" s="144"/>
      <c r="E4754" s="127"/>
      <c r="F4754" s="127"/>
      <c r="G4754" s="127"/>
      <c r="H4754" s="127"/>
      <c r="I4754" s="127"/>
      <c r="J4754" s="137"/>
      <c r="K4754" s="103" t="s">
        <v>13</v>
      </c>
      <c r="L4754" s="104" t="s">
        <v>60</v>
      </c>
      <c r="M4754" s="112" t="s">
        <v>67</v>
      </c>
      <c r="N4754" s="105">
        <v>480</v>
      </c>
      <c r="O4754" s="105">
        <v>3</v>
      </c>
      <c r="P4754" s="105">
        <v>5</v>
      </c>
      <c r="Q4754" s="105">
        <v>90</v>
      </c>
      <c r="R4754" s="106">
        <v>50</v>
      </c>
      <c r="S4754" s="127"/>
      <c r="T4754" s="127"/>
      <c r="U4754" s="127"/>
      <c r="V4754" s="127"/>
      <c r="W4754" s="127"/>
      <c r="X4754" s="127"/>
      <c r="Y4754" s="127"/>
      <c r="Z4754" s="127"/>
      <c r="AA4754" s="134"/>
    </row>
    <row r="4755" spans="1:31" ht="13.5" thickBot="1" x14ac:dyDescent="0.25">
      <c r="A4755" s="141"/>
      <c r="B4755" s="128"/>
      <c r="C4755" s="128"/>
      <c r="D4755" s="145"/>
      <c r="E4755" s="128"/>
      <c r="F4755" s="128"/>
      <c r="G4755" s="128"/>
      <c r="H4755" s="128"/>
      <c r="I4755" s="128"/>
      <c r="J4755" s="138"/>
      <c r="K4755" s="107" t="s">
        <v>14</v>
      </c>
      <c r="L4755" s="108" t="s">
        <v>60</v>
      </c>
      <c r="M4755" s="113" t="s">
        <v>68</v>
      </c>
      <c r="N4755" s="109">
        <v>480</v>
      </c>
      <c r="O4755" s="109">
        <v>3</v>
      </c>
      <c r="P4755" s="109">
        <v>5</v>
      </c>
      <c r="Q4755" s="109">
        <v>90</v>
      </c>
      <c r="R4755" s="110"/>
      <c r="S4755" s="128"/>
      <c r="T4755" s="128"/>
      <c r="U4755" s="128"/>
      <c r="V4755" s="128"/>
      <c r="W4755" s="128"/>
      <c r="X4755" s="128"/>
      <c r="Y4755" s="128"/>
      <c r="Z4755" s="128"/>
      <c r="AA4755" s="135"/>
    </row>
    <row r="4756" spans="1:31" x14ac:dyDescent="0.2">
      <c r="A4756" s="139" t="s">
        <v>1803</v>
      </c>
      <c r="B4756" s="126" t="s">
        <v>76</v>
      </c>
      <c r="C4756" s="142">
        <v>43666</v>
      </c>
      <c r="D4756" s="143" t="s">
        <v>78</v>
      </c>
      <c r="E4756" s="126"/>
      <c r="F4756" s="126"/>
      <c r="G4756" s="126"/>
      <c r="H4756" s="126"/>
      <c r="I4756" s="126"/>
      <c r="J4756" s="136" t="s">
        <v>79</v>
      </c>
      <c r="K4756" s="100" t="s">
        <v>23</v>
      </c>
      <c r="L4756" s="93" t="s">
        <v>60</v>
      </c>
      <c r="M4756" s="111" t="s">
        <v>192</v>
      </c>
      <c r="N4756" s="101">
        <v>480</v>
      </c>
      <c r="O4756" s="101">
        <v>3</v>
      </c>
      <c r="P4756" s="101">
        <v>100</v>
      </c>
      <c r="Q4756" s="101">
        <v>110</v>
      </c>
      <c r="R4756" s="102"/>
      <c r="S4756" s="126" t="s">
        <v>72</v>
      </c>
      <c r="T4756" s="126">
        <v>3</v>
      </c>
      <c r="U4756" s="126">
        <v>100</v>
      </c>
      <c r="V4756" s="126">
        <v>52</v>
      </c>
      <c r="W4756" s="126">
        <v>40</v>
      </c>
      <c r="X4756" s="126">
        <v>5288.35</v>
      </c>
      <c r="Y4756" s="126" t="s">
        <v>75</v>
      </c>
      <c r="Z4756" s="126"/>
      <c r="AA4756" s="133" t="s">
        <v>85</v>
      </c>
      <c r="AE4756" t="str">
        <f>IF(P4756&gt;U4756,"XXXX","")</f>
        <v/>
      </c>
    </row>
    <row r="4757" spans="1:31" x14ac:dyDescent="0.2">
      <c r="A4757" s="140"/>
      <c r="B4757" s="127"/>
      <c r="C4757" s="127"/>
      <c r="D4757" s="144"/>
      <c r="E4757" s="127"/>
      <c r="F4757" s="127"/>
      <c r="G4757" s="127"/>
      <c r="H4757" s="127"/>
      <c r="I4757" s="127"/>
      <c r="J4757" s="137"/>
      <c r="K4757" s="103" t="s">
        <v>13</v>
      </c>
      <c r="L4757" s="104" t="s">
        <v>60</v>
      </c>
      <c r="M4757" s="112" t="s">
        <v>67</v>
      </c>
      <c r="N4757" s="105">
        <v>480</v>
      </c>
      <c r="O4757" s="105">
        <v>3</v>
      </c>
      <c r="P4757" s="105">
        <v>5</v>
      </c>
      <c r="Q4757" s="105">
        <v>90</v>
      </c>
      <c r="R4757" s="106">
        <v>50</v>
      </c>
      <c r="S4757" s="127"/>
      <c r="T4757" s="127"/>
      <c r="U4757" s="127"/>
      <c r="V4757" s="127"/>
      <c r="W4757" s="127"/>
      <c r="X4757" s="127"/>
      <c r="Y4757" s="127"/>
      <c r="Z4757" s="127"/>
      <c r="AA4757" s="134"/>
    </row>
    <row r="4758" spans="1:31" ht="13.5" thickBot="1" x14ac:dyDescent="0.25">
      <c r="A4758" s="141"/>
      <c r="B4758" s="128"/>
      <c r="C4758" s="128"/>
      <c r="D4758" s="145"/>
      <c r="E4758" s="128"/>
      <c r="F4758" s="128"/>
      <c r="G4758" s="128"/>
      <c r="H4758" s="128"/>
      <c r="I4758" s="128"/>
      <c r="J4758" s="138"/>
      <c r="K4758" s="107" t="s">
        <v>14</v>
      </c>
      <c r="L4758" s="108" t="s">
        <v>60</v>
      </c>
      <c r="M4758" s="113" t="s">
        <v>68</v>
      </c>
      <c r="N4758" s="109">
        <v>480</v>
      </c>
      <c r="O4758" s="109">
        <v>3</v>
      </c>
      <c r="P4758" s="109">
        <v>5</v>
      </c>
      <c r="Q4758" s="109">
        <v>90</v>
      </c>
      <c r="R4758" s="110"/>
      <c r="S4758" s="128"/>
      <c r="T4758" s="128"/>
      <c r="U4758" s="128"/>
      <c r="V4758" s="128"/>
      <c r="W4758" s="128"/>
      <c r="X4758" s="128"/>
      <c r="Y4758" s="128"/>
      <c r="Z4758" s="128"/>
      <c r="AA4758" s="135"/>
    </row>
    <row r="4759" spans="1:31" x14ac:dyDescent="0.2">
      <c r="A4759" s="139" t="s">
        <v>1804</v>
      </c>
      <c r="B4759" s="126" t="s">
        <v>76</v>
      </c>
      <c r="C4759" s="142">
        <v>43666</v>
      </c>
      <c r="D4759" s="143" t="s">
        <v>78</v>
      </c>
      <c r="E4759" s="126"/>
      <c r="F4759" s="126"/>
      <c r="G4759" s="126"/>
      <c r="H4759" s="126"/>
      <c r="I4759" s="126"/>
      <c r="J4759" s="136" t="s">
        <v>79</v>
      </c>
      <c r="K4759" s="100" t="s">
        <v>23</v>
      </c>
      <c r="L4759" s="93" t="s">
        <v>60</v>
      </c>
      <c r="M4759" s="111" t="s">
        <v>192</v>
      </c>
      <c r="N4759" s="101">
        <v>480</v>
      </c>
      <c r="O4759" s="101">
        <v>3</v>
      </c>
      <c r="P4759" s="101">
        <v>100</v>
      </c>
      <c r="Q4759" s="101">
        <v>125</v>
      </c>
      <c r="R4759" s="102"/>
      <c r="S4759" s="126" t="s">
        <v>72</v>
      </c>
      <c r="T4759" s="126">
        <v>3</v>
      </c>
      <c r="U4759" s="126">
        <v>100</v>
      </c>
      <c r="V4759" s="126">
        <v>52</v>
      </c>
      <c r="W4759" s="126">
        <v>40</v>
      </c>
      <c r="X4759" s="126">
        <v>5288.35</v>
      </c>
      <c r="Y4759" s="126" t="s">
        <v>75</v>
      </c>
      <c r="Z4759" s="126"/>
      <c r="AA4759" s="133" t="s">
        <v>85</v>
      </c>
      <c r="AE4759" t="str">
        <f>IF(P4759&gt;U4759,"XXXX","")</f>
        <v/>
      </c>
    </row>
    <row r="4760" spans="1:31" x14ac:dyDescent="0.2">
      <c r="A4760" s="140"/>
      <c r="B4760" s="127"/>
      <c r="C4760" s="127"/>
      <c r="D4760" s="144"/>
      <c r="E4760" s="127"/>
      <c r="F4760" s="127"/>
      <c r="G4760" s="127"/>
      <c r="H4760" s="127"/>
      <c r="I4760" s="127"/>
      <c r="J4760" s="137"/>
      <c r="K4760" s="103" t="s">
        <v>13</v>
      </c>
      <c r="L4760" s="104" t="s">
        <v>60</v>
      </c>
      <c r="M4760" s="112" t="s">
        <v>67</v>
      </c>
      <c r="N4760" s="105">
        <v>480</v>
      </c>
      <c r="O4760" s="105">
        <v>3</v>
      </c>
      <c r="P4760" s="105">
        <v>5</v>
      </c>
      <c r="Q4760" s="105">
        <v>90</v>
      </c>
      <c r="R4760" s="106">
        <v>50</v>
      </c>
      <c r="S4760" s="127"/>
      <c r="T4760" s="127"/>
      <c r="U4760" s="127"/>
      <c r="V4760" s="127"/>
      <c r="W4760" s="127"/>
      <c r="X4760" s="127"/>
      <c r="Y4760" s="127"/>
      <c r="Z4760" s="127"/>
      <c r="AA4760" s="134"/>
    </row>
    <row r="4761" spans="1:31" ht="13.5" thickBot="1" x14ac:dyDescent="0.25">
      <c r="A4761" s="141"/>
      <c r="B4761" s="128"/>
      <c r="C4761" s="128"/>
      <c r="D4761" s="145"/>
      <c r="E4761" s="128"/>
      <c r="F4761" s="128"/>
      <c r="G4761" s="128"/>
      <c r="H4761" s="128"/>
      <c r="I4761" s="128"/>
      <c r="J4761" s="138"/>
      <c r="K4761" s="107" t="s">
        <v>14</v>
      </c>
      <c r="L4761" s="108" t="s">
        <v>60</v>
      </c>
      <c r="M4761" s="113" t="s">
        <v>68</v>
      </c>
      <c r="N4761" s="109">
        <v>480</v>
      </c>
      <c r="O4761" s="109">
        <v>3</v>
      </c>
      <c r="P4761" s="109">
        <v>5</v>
      </c>
      <c r="Q4761" s="109">
        <v>90</v>
      </c>
      <c r="R4761" s="110"/>
      <c r="S4761" s="128"/>
      <c r="T4761" s="128"/>
      <c r="U4761" s="128"/>
      <c r="V4761" s="128"/>
      <c r="W4761" s="128"/>
      <c r="X4761" s="128"/>
      <c r="Y4761" s="128"/>
      <c r="Z4761" s="128"/>
      <c r="AA4761" s="135"/>
    </row>
    <row r="4762" spans="1:31" x14ac:dyDescent="0.2">
      <c r="A4762" s="139" t="s">
        <v>1805</v>
      </c>
      <c r="B4762" s="126" t="s">
        <v>76</v>
      </c>
      <c r="C4762" s="142">
        <v>43666</v>
      </c>
      <c r="D4762" s="143" t="s">
        <v>78</v>
      </c>
      <c r="E4762" s="126"/>
      <c r="F4762" s="126"/>
      <c r="G4762" s="126"/>
      <c r="H4762" s="126"/>
      <c r="I4762" s="126"/>
      <c r="J4762" s="136" t="s">
        <v>79</v>
      </c>
      <c r="K4762" s="100" t="s">
        <v>23</v>
      </c>
      <c r="L4762" s="93" t="s">
        <v>60</v>
      </c>
      <c r="M4762" s="111" t="s">
        <v>192</v>
      </c>
      <c r="N4762" s="101">
        <v>480</v>
      </c>
      <c r="O4762" s="101">
        <v>3</v>
      </c>
      <c r="P4762" s="101">
        <v>100</v>
      </c>
      <c r="Q4762" s="101">
        <v>90</v>
      </c>
      <c r="R4762" s="102"/>
      <c r="S4762" s="126" t="s">
        <v>72</v>
      </c>
      <c r="T4762" s="126">
        <v>3</v>
      </c>
      <c r="U4762" s="126">
        <v>100</v>
      </c>
      <c r="V4762" s="126">
        <v>65</v>
      </c>
      <c r="W4762" s="126">
        <v>50</v>
      </c>
      <c r="X4762" s="126">
        <v>5288.35</v>
      </c>
      <c r="Y4762" s="126" t="s">
        <v>75</v>
      </c>
      <c r="Z4762" s="126"/>
      <c r="AA4762" s="133" t="s">
        <v>85</v>
      </c>
      <c r="AE4762" t="str">
        <f>IF(P4762&gt;U4762,"XXXX","")</f>
        <v/>
      </c>
    </row>
    <row r="4763" spans="1:31" x14ac:dyDescent="0.2">
      <c r="A4763" s="140"/>
      <c r="B4763" s="127"/>
      <c r="C4763" s="127"/>
      <c r="D4763" s="144"/>
      <c r="E4763" s="127"/>
      <c r="F4763" s="127"/>
      <c r="G4763" s="127"/>
      <c r="H4763" s="127"/>
      <c r="I4763" s="127"/>
      <c r="J4763" s="137"/>
      <c r="K4763" s="103" t="s">
        <v>13</v>
      </c>
      <c r="L4763" s="104" t="s">
        <v>60</v>
      </c>
      <c r="M4763" s="112" t="s">
        <v>67</v>
      </c>
      <c r="N4763" s="105">
        <v>480</v>
      </c>
      <c r="O4763" s="105">
        <v>3</v>
      </c>
      <c r="P4763" s="105">
        <v>5</v>
      </c>
      <c r="Q4763" s="105">
        <v>90</v>
      </c>
      <c r="R4763" s="106">
        <v>50</v>
      </c>
      <c r="S4763" s="127"/>
      <c r="T4763" s="127"/>
      <c r="U4763" s="127"/>
      <c r="V4763" s="127"/>
      <c r="W4763" s="127"/>
      <c r="X4763" s="127"/>
      <c r="Y4763" s="127"/>
      <c r="Z4763" s="127"/>
      <c r="AA4763" s="134"/>
    </row>
    <row r="4764" spans="1:31" ht="13.5" thickBot="1" x14ac:dyDescent="0.25">
      <c r="A4764" s="141"/>
      <c r="B4764" s="128"/>
      <c r="C4764" s="128"/>
      <c r="D4764" s="145"/>
      <c r="E4764" s="128"/>
      <c r="F4764" s="128"/>
      <c r="G4764" s="128"/>
      <c r="H4764" s="128"/>
      <c r="I4764" s="128"/>
      <c r="J4764" s="138"/>
      <c r="K4764" s="107" t="s">
        <v>14</v>
      </c>
      <c r="L4764" s="108" t="s">
        <v>60</v>
      </c>
      <c r="M4764" s="113" t="s">
        <v>68</v>
      </c>
      <c r="N4764" s="109">
        <v>480</v>
      </c>
      <c r="O4764" s="109">
        <v>3</v>
      </c>
      <c r="P4764" s="109">
        <v>5</v>
      </c>
      <c r="Q4764" s="109">
        <v>90</v>
      </c>
      <c r="R4764" s="110"/>
      <c r="S4764" s="128"/>
      <c r="T4764" s="128"/>
      <c r="U4764" s="128"/>
      <c r="V4764" s="128"/>
      <c r="W4764" s="128"/>
      <c r="X4764" s="128"/>
      <c r="Y4764" s="128"/>
      <c r="Z4764" s="128"/>
      <c r="AA4764" s="135"/>
    </row>
    <row r="4765" spans="1:31" x14ac:dyDescent="0.2">
      <c r="A4765" s="139" t="s">
        <v>1806</v>
      </c>
      <c r="B4765" s="126" t="s">
        <v>76</v>
      </c>
      <c r="C4765" s="142">
        <v>43666</v>
      </c>
      <c r="D4765" s="143" t="s">
        <v>78</v>
      </c>
      <c r="E4765" s="126"/>
      <c r="F4765" s="126"/>
      <c r="G4765" s="126"/>
      <c r="H4765" s="126"/>
      <c r="I4765" s="126"/>
      <c r="J4765" s="136" t="s">
        <v>79</v>
      </c>
      <c r="K4765" s="100" t="s">
        <v>23</v>
      </c>
      <c r="L4765" s="93" t="s">
        <v>60</v>
      </c>
      <c r="M4765" s="111" t="s">
        <v>192</v>
      </c>
      <c r="N4765" s="101">
        <v>480</v>
      </c>
      <c r="O4765" s="101">
        <v>3</v>
      </c>
      <c r="P4765" s="101">
        <v>100</v>
      </c>
      <c r="Q4765" s="101">
        <v>100</v>
      </c>
      <c r="R4765" s="102"/>
      <c r="S4765" s="126" t="s">
        <v>72</v>
      </c>
      <c r="T4765" s="126">
        <v>3</v>
      </c>
      <c r="U4765" s="126">
        <v>100</v>
      </c>
      <c r="V4765" s="126">
        <v>65</v>
      </c>
      <c r="W4765" s="126">
        <v>50</v>
      </c>
      <c r="X4765" s="126">
        <v>5288.35</v>
      </c>
      <c r="Y4765" s="126" t="s">
        <v>75</v>
      </c>
      <c r="Z4765" s="126"/>
      <c r="AA4765" s="133" t="s">
        <v>85</v>
      </c>
      <c r="AE4765" t="str">
        <f>IF(P4765&gt;U4765,"XXXX","")</f>
        <v/>
      </c>
    </row>
    <row r="4766" spans="1:31" x14ac:dyDescent="0.2">
      <c r="A4766" s="140"/>
      <c r="B4766" s="127"/>
      <c r="C4766" s="127"/>
      <c r="D4766" s="144"/>
      <c r="E4766" s="127"/>
      <c r="F4766" s="127"/>
      <c r="G4766" s="127"/>
      <c r="H4766" s="127"/>
      <c r="I4766" s="127"/>
      <c r="J4766" s="137"/>
      <c r="K4766" s="103" t="s">
        <v>13</v>
      </c>
      <c r="L4766" s="104" t="s">
        <v>60</v>
      </c>
      <c r="M4766" s="112" t="s">
        <v>67</v>
      </c>
      <c r="N4766" s="105">
        <v>480</v>
      </c>
      <c r="O4766" s="105">
        <v>3</v>
      </c>
      <c r="P4766" s="105">
        <v>5</v>
      </c>
      <c r="Q4766" s="105">
        <v>90</v>
      </c>
      <c r="R4766" s="106">
        <v>50</v>
      </c>
      <c r="S4766" s="127"/>
      <c r="T4766" s="127"/>
      <c r="U4766" s="127"/>
      <c r="V4766" s="127"/>
      <c r="W4766" s="127"/>
      <c r="X4766" s="127"/>
      <c r="Y4766" s="127"/>
      <c r="Z4766" s="127"/>
      <c r="AA4766" s="134"/>
    </row>
    <row r="4767" spans="1:31" ht="13.5" thickBot="1" x14ac:dyDescent="0.25">
      <c r="A4767" s="141"/>
      <c r="B4767" s="128"/>
      <c r="C4767" s="128"/>
      <c r="D4767" s="145"/>
      <c r="E4767" s="128"/>
      <c r="F4767" s="128"/>
      <c r="G4767" s="128"/>
      <c r="H4767" s="128"/>
      <c r="I4767" s="128"/>
      <c r="J4767" s="138"/>
      <c r="K4767" s="107" t="s">
        <v>14</v>
      </c>
      <c r="L4767" s="108" t="s">
        <v>60</v>
      </c>
      <c r="M4767" s="113" t="s">
        <v>68</v>
      </c>
      <c r="N4767" s="109">
        <v>480</v>
      </c>
      <c r="O4767" s="109">
        <v>3</v>
      </c>
      <c r="P4767" s="109">
        <v>5</v>
      </c>
      <c r="Q4767" s="109">
        <v>90</v>
      </c>
      <c r="R4767" s="110"/>
      <c r="S4767" s="128"/>
      <c r="T4767" s="128"/>
      <c r="U4767" s="128"/>
      <c r="V4767" s="128"/>
      <c r="W4767" s="128"/>
      <c r="X4767" s="128"/>
      <c r="Y4767" s="128"/>
      <c r="Z4767" s="128"/>
      <c r="AA4767" s="135"/>
    </row>
    <row r="4768" spans="1:31" x14ac:dyDescent="0.2">
      <c r="A4768" s="139" t="s">
        <v>1807</v>
      </c>
      <c r="B4768" s="126" t="s">
        <v>76</v>
      </c>
      <c r="C4768" s="142">
        <v>43666</v>
      </c>
      <c r="D4768" s="143" t="s">
        <v>78</v>
      </c>
      <c r="E4768" s="126"/>
      <c r="F4768" s="126"/>
      <c r="G4768" s="126"/>
      <c r="H4768" s="126"/>
      <c r="I4768" s="126"/>
      <c r="J4768" s="136" t="s">
        <v>79</v>
      </c>
      <c r="K4768" s="100" t="s">
        <v>23</v>
      </c>
      <c r="L4768" s="93" t="s">
        <v>60</v>
      </c>
      <c r="M4768" s="111" t="s">
        <v>192</v>
      </c>
      <c r="N4768" s="101">
        <v>480</v>
      </c>
      <c r="O4768" s="101">
        <v>3</v>
      </c>
      <c r="P4768" s="101">
        <v>100</v>
      </c>
      <c r="Q4768" s="101">
        <v>110</v>
      </c>
      <c r="R4768" s="102"/>
      <c r="S4768" s="126" t="s">
        <v>72</v>
      </c>
      <c r="T4768" s="126">
        <v>3</v>
      </c>
      <c r="U4768" s="126">
        <v>100</v>
      </c>
      <c r="V4768" s="126">
        <v>65</v>
      </c>
      <c r="W4768" s="126">
        <v>50</v>
      </c>
      <c r="X4768" s="126">
        <v>5288.35</v>
      </c>
      <c r="Y4768" s="126" t="s">
        <v>75</v>
      </c>
      <c r="Z4768" s="126"/>
      <c r="AA4768" s="133" t="s">
        <v>85</v>
      </c>
      <c r="AE4768" t="str">
        <f>IF(P4768&gt;U4768,"XXXX","")</f>
        <v/>
      </c>
    </row>
    <row r="4769" spans="1:31" x14ac:dyDescent="0.2">
      <c r="A4769" s="140"/>
      <c r="B4769" s="127"/>
      <c r="C4769" s="127"/>
      <c r="D4769" s="144"/>
      <c r="E4769" s="127"/>
      <c r="F4769" s="127"/>
      <c r="G4769" s="127"/>
      <c r="H4769" s="127"/>
      <c r="I4769" s="127"/>
      <c r="J4769" s="137"/>
      <c r="K4769" s="103" t="s">
        <v>13</v>
      </c>
      <c r="L4769" s="104" t="s">
        <v>60</v>
      </c>
      <c r="M4769" s="112" t="s">
        <v>67</v>
      </c>
      <c r="N4769" s="105">
        <v>480</v>
      </c>
      <c r="O4769" s="105">
        <v>3</v>
      </c>
      <c r="P4769" s="105">
        <v>5</v>
      </c>
      <c r="Q4769" s="105">
        <v>90</v>
      </c>
      <c r="R4769" s="106">
        <v>50</v>
      </c>
      <c r="S4769" s="127"/>
      <c r="T4769" s="127"/>
      <c r="U4769" s="127"/>
      <c r="V4769" s="127"/>
      <c r="W4769" s="127"/>
      <c r="X4769" s="127"/>
      <c r="Y4769" s="127"/>
      <c r="Z4769" s="127"/>
      <c r="AA4769" s="134"/>
    </row>
    <row r="4770" spans="1:31" ht="13.5" thickBot="1" x14ac:dyDescent="0.25">
      <c r="A4770" s="141"/>
      <c r="B4770" s="128"/>
      <c r="C4770" s="128"/>
      <c r="D4770" s="145"/>
      <c r="E4770" s="128"/>
      <c r="F4770" s="128"/>
      <c r="G4770" s="128"/>
      <c r="H4770" s="128"/>
      <c r="I4770" s="128"/>
      <c r="J4770" s="138"/>
      <c r="K4770" s="107" t="s">
        <v>14</v>
      </c>
      <c r="L4770" s="108" t="s">
        <v>60</v>
      </c>
      <c r="M4770" s="113" t="s">
        <v>68</v>
      </c>
      <c r="N4770" s="109">
        <v>480</v>
      </c>
      <c r="O4770" s="109">
        <v>3</v>
      </c>
      <c r="P4770" s="109">
        <v>5</v>
      </c>
      <c r="Q4770" s="109">
        <v>90</v>
      </c>
      <c r="R4770" s="110"/>
      <c r="S4770" s="128"/>
      <c r="T4770" s="128"/>
      <c r="U4770" s="128"/>
      <c r="V4770" s="128"/>
      <c r="W4770" s="128"/>
      <c r="X4770" s="128"/>
      <c r="Y4770" s="128"/>
      <c r="Z4770" s="128"/>
      <c r="AA4770" s="135"/>
    </row>
    <row r="4771" spans="1:31" x14ac:dyDescent="0.2">
      <c r="A4771" s="139" t="s">
        <v>1808</v>
      </c>
      <c r="B4771" s="126" t="s">
        <v>76</v>
      </c>
      <c r="C4771" s="142">
        <v>43666</v>
      </c>
      <c r="D4771" s="143" t="s">
        <v>78</v>
      </c>
      <c r="E4771" s="126"/>
      <c r="F4771" s="126"/>
      <c r="G4771" s="126"/>
      <c r="H4771" s="126"/>
      <c r="I4771" s="126"/>
      <c r="J4771" s="136" t="s">
        <v>79</v>
      </c>
      <c r="K4771" s="100" t="s">
        <v>23</v>
      </c>
      <c r="L4771" s="93" t="s">
        <v>60</v>
      </c>
      <c r="M4771" s="111" t="s">
        <v>192</v>
      </c>
      <c r="N4771" s="101">
        <v>480</v>
      </c>
      <c r="O4771" s="101">
        <v>3</v>
      </c>
      <c r="P4771" s="101">
        <v>100</v>
      </c>
      <c r="Q4771" s="101">
        <v>125</v>
      </c>
      <c r="R4771" s="102"/>
      <c r="S4771" s="126" t="s">
        <v>72</v>
      </c>
      <c r="T4771" s="126">
        <v>3</v>
      </c>
      <c r="U4771" s="126">
        <v>100</v>
      </c>
      <c r="V4771" s="126">
        <v>65</v>
      </c>
      <c r="W4771" s="126">
        <v>50</v>
      </c>
      <c r="X4771" s="126">
        <v>5288.35</v>
      </c>
      <c r="Y4771" s="126" t="s">
        <v>75</v>
      </c>
      <c r="Z4771" s="126"/>
      <c r="AA4771" s="133" t="s">
        <v>85</v>
      </c>
      <c r="AE4771" t="str">
        <f>IF(P4771&gt;U4771,"XXXX","")</f>
        <v/>
      </c>
    </row>
    <row r="4772" spans="1:31" x14ac:dyDescent="0.2">
      <c r="A4772" s="140"/>
      <c r="B4772" s="127"/>
      <c r="C4772" s="127"/>
      <c r="D4772" s="144"/>
      <c r="E4772" s="127"/>
      <c r="F4772" s="127"/>
      <c r="G4772" s="127"/>
      <c r="H4772" s="127"/>
      <c r="I4772" s="127"/>
      <c r="J4772" s="137"/>
      <c r="K4772" s="103" t="s">
        <v>13</v>
      </c>
      <c r="L4772" s="104" t="s">
        <v>60</v>
      </c>
      <c r="M4772" s="112" t="s">
        <v>67</v>
      </c>
      <c r="N4772" s="105">
        <v>480</v>
      </c>
      <c r="O4772" s="105">
        <v>3</v>
      </c>
      <c r="P4772" s="105">
        <v>5</v>
      </c>
      <c r="Q4772" s="105">
        <v>90</v>
      </c>
      <c r="R4772" s="106">
        <v>50</v>
      </c>
      <c r="S4772" s="127"/>
      <c r="T4772" s="127"/>
      <c r="U4772" s="127"/>
      <c r="V4772" s="127"/>
      <c r="W4772" s="127"/>
      <c r="X4772" s="127"/>
      <c r="Y4772" s="127"/>
      <c r="Z4772" s="127"/>
      <c r="AA4772" s="134"/>
    </row>
    <row r="4773" spans="1:31" ht="13.5" thickBot="1" x14ac:dyDescent="0.25">
      <c r="A4773" s="141"/>
      <c r="B4773" s="128"/>
      <c r="C4773" s="128"/>
      <c r="D4773" s="145"/>
      <c r="E4773" s="128"/>
      <c r="F4773" s="128"/>
      <c r="G4773" s="128"/>
      <c r="H4773" s="128"/>
      <c r="I4773" s="128"/>
      <c r="J4773" s="138"/>
      <c r="K4773" s="107" t="s">
        <v>14</v>
      </c>
      <c r="L4773" s="108" t="s">
        <v>60</v>
      </c>
      <c r="M4773" s="113" t="s">
        <v>68</v>
      </c>
      <c r="N4773" s="109">
        <v>480</v>
      </c>
      <c r="O4773" s="109">
        <v>3</v>
      </c>
      <c r="P4773" s="109">
        <v>5</v>
      </c>
      <c r="Q4773" s="109">
        <v>90</v>
      </c>
      <c r="R4773" s="110"/>
      <c r="S4773" s="128"/>
      <c r="T4773" s="128"/>
      <c r="U4773" s="128"/>
      <c r="V4773" s="128"/>
      <c r="W4773" s="128"/>
      <c r="X4773" s="128"/>
      <c r="Y4773" s="128"/>
      <c r="Z4773" s="128"/>
      <c r="AA4773" s="135"/>
    </row>
    <row r="4774" spans="1:31" x14ac:dyDescent="0.2">
      <c r="A4774" s="139" t="s">
        <v>1809</v>
      </c>
      <c r="B4774" s="126" t="s">
        <v>76</v>
      </c>
      <c r="C4774" s="142">
        <v>43666</v>
      </c>
      <c r="D4774" s="143" t="s">
        <v>78</v>
      </c>
      <c r="E4774" s="126"/>
      <c r="F4774" s="126"/>
      <c r="G4774" s="126"/>
      <c r="H4774" s="126"/>
      <c r="I4774" s="126"/>
      <c r="J4774" s="136" t="s">
        <v>79</v>
      </c>
      <c r="K4774" s="100" t="s">
        <v>23</v>
      </c>
      <c r="L4774" s="93" t="s">
        <v>60</v>
      </c>
      <c r="M4774" s="111" t="s">
        <v>189</v>
      </c>
      <c r="N4774" s="101">
        <v>240</v>
      </c>
      <c r="O4774" s="101">
        <v>3</v>
      </c>
      <c r="P4774" s="101">
        <v>65</v>
      </c>
      <c r="Q4774" s="101">
        <v>125</v>
      </c>
      <c r="R4774" s="102"/>
      <c r="S4774" s="126">
        <v>200</v>
      </c>
      <c r="T4774" s="126">
        <v>3</v>
      </c>
      <c r="U4774" s="126">
        <v>65</v>
      </c>
      <c r="V4774" s="126">
        <v>92</v>
      </c>
      <c r="W4774" s="126">
        <v>30</v>
      </c>
      <c r="X4774" s="126">
        <v>5288.35</v>
      </c>
      <c r="Y4774" s="126" t="s">
        <v>74</v>
      </c>
      <c r="Z4774" s="126"/>
      <c r="AA4774" s="133" t="s">
        <v>86</v>
      </c>
      <c r="AE4774" t="str">
        <f>IF(P4774&gt;U4774,"XXXX","")</f>
        <v/>
      </c>
    </row>
    <row r="4775" spans="1:31" x14ac:dyDescent="0.2">
      <c r="A4775" s="140"/>
      <c r="B4775" s="127"/>
      <c r="C4775" s="127"/>
      <c r="D4775" s="144"/>
      <c r="E4775" s="127"/>
      <c r="F4775" s="127"/>
      <c r="G4775" s="127"/>
      <c r="H4775" s="127"/>
      <c r="I4775" s="127"/>
      <c r="J4775" s="137"/>
      <c r="K4775" s="103" t="s">
        <v>13</v>
      </c>
      <c r="L4775" s="104" t="s">
        <v>60</v>
      </c>
      <c r="M4775" s="112" t="s">
        <v>69</v>
      </c>
      <c r="N4775" s="105">
        <v>240</v>
      </c>
      <c r="O4775" s="105">
        <v>3</v>
      </c>
      <c r="P4775" s="105">
        <v>10</v>
      </c>
      <c r="Q4775" s="105">
        <v>135</v>
      </c>
      <c r="R4775" s="106">
        <v>40</v>
      </c>
      <c r="S4775" s="127"/>
      <c r="T4775" s="127"/>
      <c r="U4775" s="127"/>
      <c r="V4775" s="127"/>
      <c r="W4775" s="127"/>
      <c r="X4775" s="127"/>
      <c r="Y4775" s="127"/>
      <c r="Z4775" s="127"/>
      <c r="AA4775" s="134"/>
    </row>
    <row r="4776" spans="1:31" ht="13.5" thickBot="1" x14ac:dyDescent="0.25">
      <c r="A4776" s="141"/>
      <c r="B4776" s="128"/>
      <c r="C4776" s="128"/>
      <c r="D4776" s="145"/>
      <c r="E4776" s="128"/>
      <c r="F4776" s="128"/>
      <c r="G4776" s="128"/>
      <c r="H4776" s="128"/>
      <c r="I4776" s="128"/>
      <c r="J4776" s="138"/>
      <c r="K4776" s="107" t="s">
        <v>14</v>
      </c>
      <c r="L4776" s="108" t="s">
        <v>60</v>
      </c>
      <c r="M4776" s="113" t="s">
        <v>187</v>
      </c>
      <c r="N4776" s="109">
        <v>240</v>
      </c>
      <c r="O4776" s="109">
        <v>3</v>
      </c>
      <c r="P4776" s="109">
        <v>10</v>
      </c>
      <c r="Q4776" s="109" t="s">
        <v>202</v>
      </c>
      <c r="R4776" s="110"/>
      <c r="S4776" s="128"/>
      <c r="T4776" s="128"/>
      <c r="U4776" s="128"/>
      <c r="V4776" s="128"/>
      <c r="W4776" s="128"/>
      <c r="X4776" s="128"/>
      <c r="Y4776" s="128"/>
      <c r="Z4776" s="128"/>
      <c r="AA4776" s="135"/>
    </row>
    <row r="4777" spans="1:31" x14ac:dyDescent="0.2">
      <c r="A4777" s="139" t="s">
        <v>1810</v>
      </c>
      <c r="B4777" s="126" t="s">
        <v>76</v>
      </c>
      <c r="C4777" s="142">
        <v>43666</v>
      </c>
      <c r="D4777" s="143" t="s">
        <v>78</v>
      </c>
      <c r="E4777" s="126"/>
      <c r="F4777" s="126"/>
      <c r="G4777" s="126"/>
      <c r="H4777" s="126"/>
      <c r="I4777" s="126"/>
      <c r="J4777" s="136" t="s">
        <v>79</v>
      </c>
      <c r="K4777" s="100" t="s">
        <v>23</v>
      </c>
      <c r="L4777" s="93" t="s">
        <v>60</v>
      </c>
      <c r="M4777" s="111" t="s">
        <v>189</v>
      </c>
      <c r="N4777" s="101">
        <v>240</v>
      </c>
      <c r="O4777" s="101">
        <v>3</v>
      </c>
      <c r="P4777" s="101">
        <v>65</v>
      </c>
      <c r="Q4777" s="101">
        <v>150</v>
      </c>
      <c r="R4777" s="102"/>
      <c r="S4777" s="126">
        <v>200</v>
      </c>
      <c r="T4777" s="126">
        <v>3</v>
      </c>
      <c r="U4777" s="126">
        <v>65</v>
      </c>
      <c r="V4777" s="126">
        <v>92</v>
      </c>
      <c r="W4777" s="126">
        <v>30</v>
      </c>
      <c r="X4777" s="126">
        <v>5288.35</v>
      </c>
      <c r="Y4777" s="126" t="s">
        <v>74</v>
      </c>
      <c r="Z4777" s="126"/>
      <c r="AA4777" s="133" t="s">
        <v>86</v>
      </c>
      <c r="AE4777" t="str">
        <f>IF(P4777&gt;U4777,"XXXX","")</f>
        <v/>
      </c>
    </row>
    <row r="4778" spans="1:31" x14ac:dyDescent="0.2">
      <c r="A4778" s="140"/>
      <c r="B4778" s="127"/>
      <c r="C4778" s="127"/>
      <c r="D4778" s="144"/>
      <c r="E4778" s="127"/>
      <c r="F4778" s="127"/>
      <c r="G4778" s="127"/>
      <c r="H4778" s="127"/>
      <c r="I4778" s="127"/>
      <c r="J4778" s="137"/>
      <c r="K4778" s="103" t="s">
        <v>13</v>
      </c>
      <c r="L4778" s="104" t="s">
        <v>60</v>
      </c>
      <c r="M4778" s="112" t="s">
        <v>69</v>
      </c>
      <c r="N4778" s="105">
        <v>240</v>
      </c>
      <c r="O4778" s="105">
        <v>3</v>
      </c>
      <c r="P4778" s="105">
        <v>10</v>
      </c>
      <c r="Q4778" s="105">
        <v>135</v>
      </c>
      <c r="R4778" s="106">
        <v>40</v>
      </c>
      <c r="S4778" s="127"/>
      <c r="T4778" s="127"/>
      <c r="U4778" s="127"/>
      <c r="V4778" s="127"/>
      <c r="W4778" s="127"/>
      <c r="X4778" s="127"/>
      <c r="Y4778" s="127"/>
      <c r="Z4778" s="127"/>
      <c r="AA4778" s="134"/>
    </row>
    <row r="4779" spans="1:31" ht="13.5" thickBot="1" x14ac:dyDescent="0.25">
      <c r="A4779" s="141"/>
      <c r="B4779" s="128"/>
      <c r="C4779" s="128"/>
      <c r="D4779" s="145"/>
      <c r="E4779" s="128"/>
      <c r="F4779" s="128"/>
      <c r="G4779" s="128"/>
      <c r="H4779" s="128"/>
      <c r="I4779" s="128"/>
      <c r="J4779" s="138"/>
      <c r="K4779" s="107" t="s">
        <v>14</v>
      </c>
      <c r="L4779" s="108" t="s">
        <v>60</v>
      </c>
      <c r="M4779" s="113" t="s">
        <v>187</v>
      </c>
      <c r="N4779" s="109">
        <v>240</v>
      </c>
      <c r="O4779" s="109">
        <v>3</v>
      </c>
      <c r="P4779" s="109">
        <v>10</v>
      </c>
      <c r="Q4779" s="109" t="s">
        <v>202</v>
      </c>
      <c r="R4779" s="110"/>
      <c r="S4779" s="128"/>
      <c r="T4779" s="128"/>
      <c r="U4779" s="128"/>
      <c r="V4779" s="128"/>
      <c r="W4779" s="128"/>
      <c r="X4779" s="128"/>
      <c r="Y4779" s="128"/>
      <c r="Z4779" s="128"/>
      <c r="AA4779" s="135"/>
    </row>
    <row r="4780" spans="1:31" x14ac:dyDescent="0.2">
      <c r="A4780" s="139" t="s">
        <v>1811</v>
      </c>
      <c r="B4780" s="126" t="s">
        <v>76</v>
      </c>
      <c r="C4780" s="142">
        <v>43666</v>
      </c>
      <c r="D4780" s="143" t="s">
        <v>78</v>
      </c>
      <c r="E4780" s="126"/>
      <c r="F4780" s="126"/>
      <c r="G4780" s="126"/>
      <c r="H4780" s="126"/>
      <c r="I4780" s="126"/>
      <c r="J4780" s="136" t="s">
        <v>79</v>
      </c>
      <c r="K4780" s="100" t="s">
        <v>23</v>
      </c>
      <c r="L4780" s="93" t="s">
        <v>60</v>
      </c>
      <c r="M4780" s="111" t="s">
        <v>189</v>
      </c>
      <c r="N4780" s="101">
        <v>240</v>
      </c>
      <c r="O4780" s="101">
        <v>3</v>
      </c>
      <c r="P4780" s="101">
        <v>65</v>
      </c>
      <c r="Q4780" s="101">
        <v>175</v>
      </c>
      <c r="R4780" s="102"/>
      <c r="S4780" s="126">
        <v>200</v>
      </c>
      <c r="T4780" s="126">
        <v>3</v>
      </c>
      <c r="U4780" s="126">
        <v>65</v>
      </c>
      <c r="V4780" s="126">
        <v>92</v>
      </c>
      <c r="W4780" s="126">
        <v>30</v>
      </c>
      <c r="X4780" s="126">
        <v>5288.35</v>
      </c>
      <c r="Y4780" s="126" t="s">
        <v>74</v>
      </c>
      <c r="Z4780" s="126"/>
      <c r="AA4780" s="133" t="s">
        <v>86</v>
      </c>
      <c r="AE4780" t="str">
        <f>IF(P4780&gt;U4780,"XXXX","")</f>
        <v/>
      </c>
    </row>
    <row r="4781" spans="1:31" x14ac:dyDescent="0.2">
      <c r="A4781" s="140"/>
      <c r="B4781" s="127"/>
      <c r="C4781" s="127"/>
      <c r="D4781" s="144"/>
      <c r="E4781" s="127"/>
      <c r="F4781" s="127"/>
      <c r="G4781" s="127"/>
      <c r="H4781" s="127"/>
      <c r="I4781" s="127"/>
      <c r="J4781" s="137"/>
      <c r="K4781" s="103" t="s">
        <v>13</v>
      </c>
      <c r="L4781" s="104" t="s">
        <v>60</v>
      </c>
      <c r="M4781" s="112" t="s">
        <v>69</v>
      </c>
      <c r="N4781" s="105">
        <v>240</v>
      </c>
      <c r="O4781" s="105">
        <v>3</v>
      </c>
      <c r="P4781" s="105">
        <v>10</v>
      </c>
      <c r="Q4781" s="105">
        <v>135</v>
      </c>
      <c r="R4781" s="106">
        <v>40</v>
      </c>
      <c r="S4781" s="127"/>
      <c r="T4781" s="127"/>
      <c r="U4781" s="127"/>
      <c r="V4781" s="127"/>
      <c r="W4781" s="127"/>
      <c r="X4781" s="127"/>
      <c r="Y4781" s="127"/>
      <c r="Z4781" s="127"/>
      <c r="AA4781" s="134"/>
    </row>
    <row r="4782" spans="1:31" ht="13.5" thickBot="1" x14ac:dyDescent="0.25">
      <c r="A4782" s="141"/>
      <c r="B4782" s="128"/>
      <c r="C4782" s="128"/>
      <c r="D4782" s="145"/>
      <c r="E4782" s="128"/>
      <c r="F4782" s="128"/>
      <c r="G4782" s="128"/>
      <c r="H4782" s="128"/>
      <c r="I4782" s="128"/>
      <c r="J4782" s="138"/>
      <c r="K4782" s="107" t="s">
        <v>14</v>
      </c>
      <c r="L4782" s="108" t="s">
        <v>60</v>
      </c>
      <c r="M4782" s="113" t="s">
        <v>187</v>
      </c>
      <c r="N4782" s="109">
        <v>240</v>
      </c>
      <c r="O4782" s="109">
        <v>3</v>
      </c>
      <c r="P4782" s="109">
        <v>10</v>
      </c>
      <c r="Q4782" s="109" t="s">
        <v>202</v>
      </c>
      <c r="R4782" s="110"/>
      <c r="S4782" s="128"/>
      <c r="T4782" s="128"/>
      <c r="U4782" s="128"/>
      <c r="V4782" s="128"/>
      <c r="W4782" s="128"/>
      <c r="X4782" s="128"/>
      <c r="Y4782" s="128"/>
      <c r="Z4782" s="128"/>
      <c r="AA4782" s="135"/>
    </row>
    <row r="4783" spans="1:31" x14ac:dyDescent="0.2">
      <c r="A4783" s="139" t="s">
        <v>1812</v>
      </c>
      <c r="B4783" s="126" t="s">
        <v>76</v>
      </c>
      <c r="C4783" s="142">
        <v>43666</v>
      </c>
      <c r="D4783" s="143" t="s">
        <v>78</v>
      </c>
      <c r="E4783" s="126"/>
      <c r="F4783" s="126"/>
      <c r="G4783" s="126"/>
      <c r="H4783" s="126"/>
      <c r="I4783" s="126"/>
      <c r="J4783" s="136" t="s">
        <v>79</v>
      </c>
      <c r="K4783" s="100" t="s">
        <v>23</v>
      </c>
      <c r="L4783" s="93" t="s">
        <v>60</v>
      </c>
      <c r="M4783" s="111" t="s">
        <v>189</v>
      </c>
      <c r="N4783" s="101">
        <v>240</v>
      </c>
      <c r="O4783" s="101">
        <v>3</v>
      </c>
      <c r="P4783" s="101">
        <v>65</v>
      </c>
      <c r="Q4783" s="101">
        <v>200</v>
      </c>
      <c r="R4783" s="102"/>
      <c r="S4783" s="126">
        <v>200</v>
      </c>
      <c r="T4783" s="126">
        <v>3</v>
      </c>
      <c r="U4783" s="126">
        <v>65</v>
      </c>
      <c r="V4783" s="126">
        <v>92</v>
      </c>
      <c r="W4783" s="126">
        <v>30</v>
      </c>
      <c r="X4783" s="126">
        <v>5288.35</v>
      </c>
      <c r="Y4783" s="126" t="s">
        <v>74</v>
      </c>
      <c r="Z4783" s="126"/>
      <c r="AA4783" s="133" t="s">
        <v>86</v>
      </c>
      <c r="AE4783" t="str">
        <f>IF(P4783&gt;U4783,"XXXX","")</f>
        <v/>
      </c>
    </row>
    <row r="4784" spans="1:31" x14ac:dyDescent="0.2">
      <c r="A4784" s="140"/>
      <c r="B4784" s="127"/>
      <c r="C4784" s="127"/>
      <c r="D4784" s="144"/>
      <c r="E4784" s="127"/>
      <c r="F4784" s="127"/>
      <c r="G4784" s="127"/>
      <c r="H4784" s="127"/>
      <c r="I4784" s="127"/>
      <c r="J4784" s="137"/>
      <c r="K4784" s="103" t="s">
        <v>13</v>
      </c>
      <c r="L4784" s="104" t="s">
        <v>60</v>
      </c>
      <c r="M4784" s="112" t="s">
        <v>69</v>
      </c>
      <c r="N4784" s="105">
        <v>240</v>
      </c>
      <c r="O4784" s="105">
        <v>3</v>
      </c>
      <c r="P4784" s="105">
        <v>10</v>
      </c>
      <c r="Q4784" s="105">
        <v>135</v>
      </c>
      <c r="R4784" s="106">
        <v>40</v>
      </c>
      <c r="S4784" s="127"/>
      <c r="T4784" s="127"/>
      <c r="U4784" s="127"/>
      <c r="V4784" s="127"/>
      <c r="W4784" s="127"/>
      <c r="X4784" s="127"/>
      <c r="Y4784" s="127"/>
      <c r="Z4784" s="127"/>
      <c r="AA4784" s="134"/>
    </row>
    <row r="4785" spans="1:31" ht="13.5" thickBot="1" x14ac:dyDescent="0.25">
      <c r="A4785" s="141"/>
      <c r="B4785" s="128"/>
      <c r="C4785" s="128"/>
      <c r="D4785" s="145"/>
      <c r="E4785" s="128"/>
      <c r="F4785" s="128"/>
      <c r="G4785" s="128"/>
      <c r="H4785" s="128"/>
      <c r="I4785" s="128"/>
      <c r="J4785" s="138"/>
      <c r="K4785" s="107" t="s">
        <v>14</v>
      </c>
      <c r="L4785" s="108" t="s">
        <v>60</v>
      </c>
      <c r="M4785" s="113" t="s">
        <v>187</v>
      </c>
      <c r="N4785" s="109">
        <v>240</v>
      </c>
      <c r="O4785" s="109">
        <v>3</v>
      </c>
      <c r="P4785" s="109">
        <v>10</v>
      </c>
      <c r="Q4785" s="109" t="s">
        <v>202</v>
      </c>
      <c r="R4785" s="110"/>
      <c r="S4785" s="128"/>
      <c r="T4785" s="128"/>
      <c r="U4785" s="128"/>
      <c r="V4785" s="128"/>
      <c r="W4785" s="128"/>
      <c r="X4785" s="128"/>
      <c r="Y4785" s="128"/>
      <c r="Z4785" s="128"/>
      <c r="AA4785" s="135"/>
    </row>
    <row r="4786" spans="1:31" x14ac:dyDescent="0.2">
      <c r="A4786" s="139" t="s">
        <v>1813</v>
      </c>
      <c r="B4786" s="126" t="s">
        <v>76</v>
      </c>
      <c r="C4786" s="142">
        <v>43666</v>
      </c>
      <c r="D4786" s="143" t="s">
        <v>78</v>
      </c>
      <c r="E4786" s="126"/>
      <c r="F4786" s="126"/>
      <c r="G4786" s="126"/>
      <c r="H4786" s="126"/>
      <c r="I4786" s="126"/>
      <c r="J4786" s="136" t="s">
        <v>79</v>
      </c>
      <c r="K4786" s="100" t="s">
        <v>23</v>
      </c>
      <c r="L4786" s="93" t="s">
        <v>60</v>
      </c>
      <c r="M4786" s="111" t="s">
        <v>189</v>
      </c>
      <c r="N4786" s="101">
        <v>240</v>
      </c>
      <c r="O4786" s="101">
        <v>3</v>
      </c>
      <c r="P4786" s="101">
        <v>65</v>
      </c>
      <c r="Q4786" s="101">
        <v>150</v>
      </c>
      <c r="R4786" s="102"/>
      <c r="S4786" s="126">
        <v>200</v>
      </c>
      <c r="T4786" s="126">
        <v>3</v>
      </c>
      <c r="U4786" s="126">
        <v>65</v>
      </c>
      <c r="V4786" s="126">
        <v>120</v>
      </c>
      <c r="W4786" s="126">
        <v>40</v>
      </c>
      <c r="X4786" s="126">
        <v>5288.35</v>
      </c>
      <c r="Y4786" s="126" t="s">
        <v>74</v>
      </c>
      <c r="Z4786" s="126"/>
      <c r="AA4786" s="133" t="s">
        <v>86</v>
      </c>
      <c r="AE4786" t="str">
        <f>IF(P4786&gt;U4786,"XXXX","")</f>
        <v/>
      </c>
    </row>
    <row r="4787" spans="1:31" x14ac:dyDescent="0.2">
      <c r="A4787" s="140"/>
      <c r="B4787" s="127"/>
      <c r="C4787" s="127"/>
      <c r="D4787" s="144"/>
      <c r="E4787" s="127"/>
      <c r="F4787" s="127"/>
      <c r="G4787" s="127"/>
      <c r="H4787" s="127"/>
      <c r="I4787" s="127"/>
      <c r="J4787" s="137"/>
      <c r="K4787" s="103" t="s">
        <v>13</v>
      </c>
      <c r="L4787" s="104" t="s">
        <v>60</v>
      </c>
      <c r="M4787" s="112" t="s">
        <v>69</v>
      </c>
      <c r="N4787" s="105">
        <v>240</v>
      </c>
      <c r="O4787" s="105">
        <v>3</v>
      </c>
      <c r="P4787" s="105">
        <v>10</v>
      </c>
      <c r="Q4787" s="105">
        <v>135</v>
      </c>
      <c r="R4787" s="106">
        <v>40</v>
      </c>
      <c r="S4787" s="127"/>
      <c r="T4787" s="127"/>
      <c r="U4787" s="127"/>
      <c r="V4787" s="127"/>
      <c r="W4787" s="127"/>
      <c r="X4787" s="127"/>
      <c r="Y4787" s="127"/>
      <c r="Z4787" s="127"/>
      <c r="AA4787" s="134"/>
    </row>
    <row r="4788" spans="1:31" ht="13.5" thickBot="1" x14ac:dyDescent="0.25">
      <c r="A4788" s="141"/>
      <c r="B4788" s="128"/>
      <c r="C4788" s="128"/>
      <c r="D4788" s="145"/>
      <c r="E4788" s="128"/>
      <c r="F4788" s="128"/>
      <c r="G4788" s="128"/>
      <c r="H4788" s="128"/>
      <c r="I4788" s="128"/>
      <c r="J4788" s="138"/>
      <c r="K4788" s="107" t="s">
        <v>14</v>
      </c>
      <c r="L4788" s="108" t="s">
        <v>60</v>
      </c>
      <c r="M4788" s="113" t="s">
        <v>187</v>
      </c>
      <c r="N4788" s="109">
        <v>240</v>
      </c>
      <c r="O4788" s="109">
        <v>3</v>
      </c>
      <c r="P4788" s="109">
        <v>10</v>
      </c>
      <c r="Q4788" s="109" t="s">
        <v>202</v>
      </c>
      <c r="R4788" s="110"/>
      <c r="S4788" s="128"/>
      <c r="T4788" s="128"/>
      <c r="U4788" s="128"/>
      <c r="V4788" s="128"/>
      <c r="W4788" s="128"/>
      <c r="X4788" s="128"/>
      <c r="Y4788" s="128"/>
      <c r="Z4788" s="128"/>
      <c r="AA4788" s="135"/>
    </row>
    <row r="4789" spans="1:31" x14ac:dyDescent="0.2">
      <c r="A4789" s="139" t="s">
        <v>1814</v>
      </c>
      <c r="B4789" s="126" t="s">
        <v>76</v>
      </c>
      <c r="C4789" s="142">
        <v>43666</v>
      </c>
      <c r="D4789" s="143" t="s">
        <v>78</v>
      </c>
      <c r="E4789" s="126"/>
      <c r="F4789" s="126"/>
      <c r="G4789" s="126"/>
      <c r="H4789" s="126"/>
      <c r="I4789" s="126"/>
      <c r="J4789" s="136" t="s">
        <v>79</v>
      </c>
      <c r="K4789" s="100" t="s">
        <v>23</v>
      </c>
      <c r="L4789" s="93" t="s">
        <v>60</v>
      </c>
      <c r="M4789" s="111" t="s">
        <v>189</v>
      </c>
      <c r="N4789" s="101">
        <v>240</v>
      </c>
      <c r="O4789" s="101">
        <v>3</v>
      </c>
      <c r="P4789" s="101">
        <v>65</v>
      </c>
      <c r="Q4789" s="101">
        <v>175</v>
      </c>
      <c r="R4789" s="102"/>
      <c r="S4789" s="126">
        <v>200</v>
      </c>
      <c r="T4789" s="126">
        <v>3</v>
      </c>
      <c r="U4789" s="126">
        <v>65</v>
      </c>
      <c r="V4789" s="126">
        <v>120</v>
      </c>
      <c r="W4789" s="126">
        <v>40</v>
      </c>
      <c r="X4789" s="126">
        <v>5288.35</v>
      </c>
      <c r="Y4789" s="126" t="s">
        <v>74</v>
      </c>
      <c r="Z4789" s="126"/>
      <c r="AA4789" s="133" t="s">
        <v>86</v>
      </c>
      <c r="AE4789" t="str">
        <f>IF(P4789&gt;U4789,"XXXX","")</f>
        <v/>
      </c>
    </row>
    <row r="4790" spans="1:31" x14ac:dyDescent="0.2">
      <c r="A4790" s="140"/>
      <c r="B4790" s="127"/>
      <c r="C4790" s="127"/>
      <c r="D4790" s="144"/>
      <c r="E4790" s="127"/>
      <c r="F4790" s="127"/>
      <c r="G4790" s="127"/>
      <c r="H4790" s="127"/>
      <c r="I4790" s="127"/>
      <c r="J4790" s="137"/>
      <c r="K4790" s="103" t="s">
        <v>13</v>
      </c>
      <c r="L4790" s="104" t="s">
        <v>60</v>
      </c>
      <c r="M4790" s="112" t="s">
        <v>69</v>
      </c>
      <c r="N4790" s="105">
        <v>240</v>
      </c>
      <c r="O4790" s="105">
        <v>3</v>
      </c>
      <c r="P4790" s="105">
        <v>10</v>
      </c>
      <c r="Q4790" s="105">
        <v>135</v>
      </c>
      <c r="R4790" s="106">
        <v>40</v>
      </c>
      <c r="S4790" s="127"/>
      <c r="T4790" s="127"/>
      <c r="U4790" s="127"/>
      <c r="V4790" s="127"/>
      <c r="W4790" s="127"/>
      <c r="X4790" s="127"/>
      <c r="Y4790" s="127"/>
      <c r="Z4790" s="127"/>
      <c r="AA4790" s="134"/>
    </row>
    <row r="4791" spans="1:31" ht="13.5" thickBot="1" x14ac:dyDescent="0.25">
      <c r="A4791" s="141"/>
      <c r="B4791" s="128"/>
      <c r="C4791" s="128"/>
      <c r="D4791" s="145"/>
      <c r="E4791" s="128"/>
      <c r="F4791" s="128"/>
      <c r="G4791" s="128"/>
      <c r="H4791" s="128"/>
      <c r="I4791" s="128"/>
      <c r="J4791" s="138"/>
      <c r="K4791" s="107" t="s">
        <v>14</v>
      </c>
      <c r="L4791" s="108" t="s">
        <v>60</v>
      </c>
      <c r="M4791" s="113" t="s">
        <v>187</v>
      </c>
      <c r="N4791" s="109">
        <v>240</v>
      </c>
      <c r="O4791" s="109">
        <v>3</v>
      </c>
      <c r="P4791" s="109">
        <v>10</v>
      </c>
      <c r="Q4791" s="109" t="s">
        <v>202</v>
      </c>
      <c r="R4791" s="110"/>
      <c r="S4791" s="128"/>
      <c r="T4791" s="128"/>
      <c r="U4791" s="128"/>
      <c r="V4791" s="128"/>
      <c r="W4791" s="128"/>
      <c r="X4791" s="128"/>
      <c r="Y4791" s="128"/>
      <c r="Z4791" s="128"/>
      <c r="AA4791" s="135"/>
    </row>
    <row r="4792" spans="1:31" x14ac:dyDescent="0.2">
      <c r="A4792" s="139" t="s">
        <v>1815</v>
      </c>
      <c r="B4792" s="126" t="s">
        <v>76</v>
      </c>
      <c r="C4792" s="142">
        <v>43666</v>
      </c>
      <c r="D4792" s="143" t="s">
        <v>78</v>
      </c>
      <c r="E4792" s="126"/>
      <c r="F4792" s="126"/>
      <c r="G4792" s="126"/>
      <c r="H4792" s="126"/>
      <c r="I4792" s="126"/>
      <c r="J4792" s="136" t="s">
        <v>79</v>
      </c>
      <c r="K4792" s="100" t="s">
        <v>23</v>
      </c>
      <c r="L4792" s="93" t="s">
        <v>60</v>
      </c>
      <c r="M4792" s="111" t="s">
        <v>189</v>
      </c>
      <c r="N4792" s="101">
        <v>240</v>
      </c>
      <c r="O4792" s="101">
        <v>3</v>
      </c>
      <c r="P4792" s="101">
        <v>65</v>
      </c>
      <c r="Q4792" s="101">
        <v>200</v>
      </c>
      <c r="R4792" s="102"/>
      <c r="S4792" s="126">
        <v>200</v>
      </c>
      <c r="T4792" s="126">
        <v>3</v>
      </c>
      <c r="U4792" s="126">
        <v>65</v>
      </c>
      <c r="V4792" s="126">
        <v>120</v>
      </c>
      <c r="W4792" s="126">
        <v>40</v>
      </c>
      <c r="X4792" s="126">
        <v>5288.35</v>
      </c>
      <c r="Y4792" s="126" t="s">
        <v>74</v>
      </c>
      <c r="Z4792" s="126"/>
      <c r="AA4792" s="133" t="s">
        <v>86</v>
      </c>
      <c r="AE4792" t="str">
        <f>IF(P4792&gt;U4792,"XXXX","")</f>
        <v/>
      </c>
    </row>
    <row r="4793" spans="1:31" x14ac:dyDescent="0.2">
      <c r="A4793" s="140"/>
      <c r="B4793" s="127"/>
      <c r="C4793" s="127"/>
      <c r="D4793" s="144"/>
      <c r="E4793" s="127"/>
      <c r="F4793" s="127"/>
      <c r="G4793" s="127"/>
      <c r="H4793" s="127"/>
      <c r="I4793" s="127"/>
      <c r="J4793" s="137"/>
      <c r="K4793" s="103" t="s">
        <v>13</v>
      </c>
      <c r="L4793" s="104" t="s">
        <v>60</v>
      </c>
      <c r="M4793" s="112" t="s">
        <v>69</v>
      </c>
      <c r="N4793" s="105">
        <v>240</v>
      </c>
      <c r="O4793" s="105">
        <v>3</v>
      </c>
      <c r="P4793" s="105">
        <v>10</v>
      </c>
      <c r="Q4793" s="105">
        <v>135</v>
      </c>
      <c r="R4793" s="106">
        <v>40</v>
      </c>
      <c r="S4793" s="127"/>
      <c r="T4793" s="127"/>
      <c r="U4793" s="127"/>
      <c r="V4793" s="127"/>
      <c r="W4793" s="127"/>
      <c r="X4793" s="127"/>
      <c r="Y4793" s="127"/>
      <c r="Z4793" s="127"/>
      <c r="AA4793" s="134"/>
    </row>
    <row r="4794" spans="1:31" ht="13.5" thickBot="1" x14ac:dyDescent="0.25">
      <c r="A4794" s="141"/>
      <c r="B4794" s="128"/>
      <c r="C4794" s="128"/>
      <c r="D4794" s="145"/>
      <c r="E4794" s="128"/>
      <c r="F4794" s="128"/>
      <c r="G4794" s="128"/>
      <c r="H4794" s="128"/>
      <c r="I4794" s="128"/>
      <c r="J4794" s="138"/>
      <c r="K4794" s="107" t="s">
        <v>14</v>
      </c>
      <c r="L4794" s="108" t="s">
        <v>60</v>
      </c>
      <c r="M4794" s="113" t="s">
        <v>187</v>
      </c>
      <c r="N4794" s="109">
        <v>240</v>
      </c>
      <c r="O4794" s="109">
        <v>3</v>
      </c>
      <c r="P4794" s="109">
        <v>10</v>
      </c>
      <c r="Q4794" s="109" t="s">
        <v>202</v>
      </c>
      <c r="R4794" s="110"/>
      <c r="S4794" s="128"/>
      <c r="T4794" s="128"/>
      <c r="U4794" s="128"/>
      <c r="V4794" s="128"/>
      <c r="W4794" s="128"/>
      <c r="X4794" s="128"/>
      <c r="Y4794" s="128"/>
      <c r="Z4794" s="128"/>
      <c r="AA4794" s="135"/>
    </row>
    <row r="4795" spans="1:31" x14ac:dyDescent="0.2">
      <c r="A4795" s="139" t="s">
        <v>1816</v>
      </c>
      <c r="B4795" s="126" t="s">
        <v>76</v>
      </c>
      <c r="C4795" s="142">
        <v>43666</v>
      </c>
      <c r="D4795" s="143" t="s">
        <v>78</v>
      </c>
      <c r="E4795" s="126"/>
      <c r="F4795" s="126"/>
      <c r="G4795" s="126"/>
      <c r="H4795" s="126"/>
      <c r="I4795" s="126"/>
      <c r="J4795" s="136" t="s">
        <v>79</v>
      </c>
      <c r="K4795" s="100" t="s">
        <v>23</v>
      </c>
      <c r="L4795" s="93" t="s">
        <v>60</v>
      </c>
      <c r="M4795" s="111" t="s">
        <v>189</v>
      </c>
      <c r="N4795" s="101">
        <v>240</v>
      </c>
      <c r="O4795" s="101">
        <v>3</v>
      </c>
      <c r="P4795" s="101">
        <v>65</v>
      </c>
      <c r="Q4795" s="101">
        <v>110</v>
      </c>
      <c r="R4795" s="102"/>
      <c r="S4795" s="126">
        <v>208</v>
      </c>
      <c r="T4795" s="126">
        <v>3</v>
      </c>
      <c r="U4795" s="126">
        <v>65</v>
      </c>
      <c r="V4795" s="126">
        <v>88</v>
      </c>
      <c r="W4795" s="126">
        <v>30</v>
      </c>
      <c r="X4795" s="126">
        <v>5288.35</v>
      </c>
      <c r="Y4795" s="126" t="s">
        <v>74</v>
      </c>
      <c r="Z4795" s="126"/>
      <c r="AA4795" s="133" t="s">
        <v>86</v>
      </c>
      <c r="AE4795" t="str">
        <f>IF(P4795&gt;U4795,"XXXX","")</f>
        <v/>
      </c>
    </row>
    <row r="4796" spans="1:31" x14ac:dyDescent="0.2">
      <c r="A4796" s="140"/>
      <c r="B4796" s="127"/>
      <c r="C4796" s="127"/>
      <c r="D4796" s="144"/>
      <c r="E4796" s="127"/>
      <c r="F4796" s="127"/>
      <c r="G4796" s="127"/>
      <c r="H4796" s="127"/>
      <c r="I4796" s="127"/>
      <c r="J4796" s="137"/>
      <c r="K4796" s="103" t="s">
        <v>13</v>
      </c>
      <c r="L4796" s="104" t="s">
        <v>60</v>
      </c>
      <c r="M4796" s="112" t="s">
        <v>69</v>
      </c>
      <c r="N4796" s="105">
        <v>240</v>
      </c>
      <c r="O4796" s="105">
        <v>3</v>
      </c>
      <c r="P4796" s="105">
        <v>10</v>
      </c>
      <c r="Q4796" s="105">
        <v>135</v>
      </c>
      <c r="R4796" s="106">
        <v>40</v>
      </c>
      <c r="S4796" s="127"/>
      <c r="T4796" s="127"/>
      <c r="U4796" s="127"/>
      <c r="V4796" s="127"/>
      <c r="W4796" s="127"/>
      <c r="X4796" s="127"/>
      <c r="Y4796" s="127"/>
      <c r="Z4796" s="127"/>
      <c r="AA4796" s="134"/>
    </row>
    <row r="4797" spans="1:31" ht="13.5" thickBot="1" x14ac:dyDescent="0.25">
      <c r="A4797" s="141"/>
      <c r="B4797" s="128"/>
      <c r="C4797" s="128"/>
      <c r="D4797" s="145"/>
      <c r="E4797" s="128"/>
      <c r="F4797" s="128"/>
      <c r="G4797" s="128"/>
      <c r="H4797" s="128"/>
      <c r="I4797" s="128"/>
      <c r="J4797" s="138"/>
      <c r="K4797" s="107" t="s">
        <v>14</v>
      </c>
      <c r="L4797" s="108" t="s">
        <v>60</v>
      </c>
      <c r="M4797" s="113" t="s">
        <v>187</v>
      </c>
      <c r="N4797" s="109">
        <v>240</v>
      </c>
      <c r="O4797" s="109">
        <v>3</v>
      </c>
      <c r="P4797" s="109">
        <v>10</v>
      </c>
      <c r="Q4797" s="109" t="s">
        <v>202</v>
      </c>
      <c r="R4797" s="110"/>
      <c r="S4797" s="128"/>
      <c r="T4797" s="128"/>
      <c r="U4797" s="128"/>
      <c r="V4797" s="128"/>
      <c r="W4797" s="128"/>
      <c r="X4797" s="128"/>
      <c r="Y4797" s="128"/>
      <c r="Z4797" s="128"/>
      <c r="AA4797" s="135"/>
    </row>
    <row r="4798" spans="1:31" x14ac:dyDescent="0.2">
      <c r="A4798" s="139" t="s">
        <v>1817</v>
      </c>
      <c r="B4798" s="126" t="s">
        <v>76</v>
      </c>
      <c r="C4798" s="142">
        <v>43666</v>
      </c>
      <c r="D4798" s="143" t="s">
        <v>78</v>
      </c>
      <c r="E4798" s="126"/>
      <c r="F4798" s="126"/>
      <c r="G4798" s="126"/>
      <c r="H4798" s="126"/>
      <c r="I4798" s="126"/>
      <c r="J4798" s="136" t="s">
        <v>79</v>
      </c>
      <c r="K4798" s="100" t="s">
        <v>23</v>
      </c>
      <c r="L4798" s="93" t="s">
        <v>60</v>
      </c>
      <c r="M4798" s="111" t="s">
        <v>189</v>
      </c>
      <c r="N4798" s="101">
        <v>240</v>
      </c>
      <c r="O4798" s="101">
        <v>3</v>
      </c>
      <c r="P4798" s="101">
        <v>65</v>
      </c>
      <c r="Q4798" s="101">
        <v>125</v>
      </c>
      <c r="R4798" s="102"/>
      <c r="S4798" s="126">
        <v>208</v>
      </c>
      <c r="T4798" s="126">
        <v>3</v>
      </c>
      <c r="U4798" s="126">
        <v>65</v>
      </c>
      <c r="V4798" s="126">
        <v>88</v>
      </c>
      <c r="W4798" s="126">
        <v>30</v>
      </c>
      <c r="X4798" s="126">
        <v>5288.35</v>
      </c>
      <c r="Y4798" s="126" t="s">
        <v>74</v>
      </c>
      <c r="Z4798" s="126"/>
      <c r="AA4798" s="133" t="s">
        <v>86</v>
      </c>
      <c r="AE4798" t="str">
        <f>IF(P4798&gt;U4798,"XXXX","")</f>
        <v/>
      </c>
    </row>
    <row r="4799" spans="1:31" x14ac:dyDescent="0.2">
      <c r="A4799" s="140"/>
      <c r="B4799" s="127"/>
      <c r="C4799" s="127"/>
      <c r="D4799" s="144"/>
      <c r="E4799" s="127"/>
      <c r="F4799" s="127"/>
      <c r="G4799" s="127"/>
      <c r="H4799" s="127"/>
      <c r="I4799" s="127"/>
      <c r="J4799" s="137"/>
      <c r="K4799" s="103" t="s">
        <v>13</v>
      </c>
      <c r="L4799" s="104" t="s">
        <v>60</v>
      </c>
      <c r="M4799" s="112" t="s">
        <v>69</v>
      </c>
      <c r="N4799" s="105">
        <v>240</v>
      </c>
      <c r="O4799" s="105">
        <v>3</v>
      </c>
      <c r="P4799" s="105">
        <v>10</v>
      </c>
      <c r="Q4799" s="105">
        <v>135</v>
      </c>
      <c r="R4799" s="106">
        <v>40</v>
      </c>
      <c r="S4799" s="127"/>
      <c r="T4799" s="127"/>
      <c r="U4799" s="127"/>
      <c r="V4799" s="127"/>
      <c r="W4799" s="127"/>
      <c r="X4799" s="127"/>
      <c r="Y4799" s="127"/>
      <c r="Z4799" s="127"/>
      <c r="AA4799" s="134"/>
    </row>
    <row r="4800" spans="1:31" ht="13.5" thickBot="1" x14ac:dyDescent="0.25">
      <c r="A4800" s="141"/>
      <c r="B4800" s="128"/>
      <c r="C4800" s="128"/>
      <c r="D4800" s="145"/>
      <c r="E4800" s="128"/>
      <c r="F4800" s="128"/>
      <c r="G4800" s="128"/>
      <c r="H4800" s="128"/>
      <c r="I4800" s="128"/>
      <c r="J4800" s="138"/>
      <c r="K4800" s="107" t="s">
        <v>14</v>
      </c>
      <c r="L4800" s="108" t="s">
        <v>60</v>
      </c>
      <c r="M4800" s="113" t="s">
        <v>187</v>
      </c>
      <c r="N4800" s="109">
        <v>240</v>
      </c>
      <c r="O4800" s="109">
        <v>3</v>
      </c>
      <c r="P4800" s="109">
        <v>10</v>
      </c>
      <c r="Q4800" s="109" t="s">
        <v>202</v>
      </c>
      <c r="R4800" s="110"/>
      <c r="S4800" s="128"/>
      <c r="T4800" s="128"/>
      <c r="U4800" s="128"/>
      <c r="V4800" s="128"/>
      <c r="W4800" s="128"/>
      <c r="X4800" s="128"/>
      <c r="Y4800" s="128"/>
      <c r="Z4800" s="128"/>
      <c r="AA4800" s="135"/>
    </row>
    <row r="4801" spans="1:31" x14ac:dyDescent="0.2">
      <c r="A4801" s="139" t="s">
        <v>1818</v>
      </c>
      <c r="B4801" s="126" t="s">
        <v>76</v>
      </c>
      <c r="C4801" s="142">
        <v>43666</v>
      </c>
      <c r="D4801" s="143" t="s">
        <v>78</v>
      </c>
      <c r="E4801" s="126"/>
      <c r="F4801" s="126"/>
      <c r="G4801" s="126"/>
      <c r="H4801" s="126"/>
      <c r="I4801" s="126"/>
      <c r="J4801" s="136" t="s">
        <v>79</v>
      </c>
      <c r="K4801" s="100" t="s">
        <v>23</v>
      </c>
      <c r="L4801" s="93" t="s">
        <v>60</v>
      </c>
      <c r="M4801" s="111" t="s">
        <v>189</v>
      </c>
      <c r="N4801" s="101">
        <v>240</v>
      </c>
      <c r="O4801" s="101">
        <v>3</v>
      </c>
      <c r="P4801" s="101">
        <v>65</v>
      </c>
      <c r="Q4801" s="101">
        <v>150</v>
      </c>
      <c r="R4801" s="102"/>
      <c r="S4801" s="126">
        <v>208</v>
      </c>
      <c r="T4801" s="126">
        <v>3</v>
      </c>
      <c r="U4801" s="126">
        <v>65</v>
      </c>
      <c r="V4801" s="126">
        <v>88</v>
      </c>
      <c r="W4801" s="126">
        <v>30</v>
      </c>
      <c r="X4801" s="126">
        <v>5288.35</v>
      </c>
      <c r="Y4801" s="126" t="s">
        <v>74</v>
      </c>
      <c r="Z4801" s="126"/>
      <c r="AA4801" s="133" t="s">
        <v>86</v>
      </c>
      <c r="AE4801" t="str">
        <f>IF(P4801&gt;U4801,"XXXX","")</f>
        <v/>
      </c>
    </row>
    <row r="4802" spans="1:31" x14ac:dyDescent="0.2">
      <c r="A4802" s="140"/>
      <c r="B4802" s="127"/>
      <c r="C4802" s="127"/>
      <c r="D4802" s="144"/>
      <c r="E4802" s="127"/>
      <c r="F4802" s="127"/>
      <c r="G4802" s="127"/>
      <c r="H4802" s="127"/>
      <c r="I4802" s="127"/>
      <c r="J4802" s="137"/>
      <c r="K4802" s="103" t="s">
        <v>13</v>
      </c>
      <c r="L4802" s="104" t="s">
        <v>60</v>
      </c>
      <c r="M4802" s="112" t="s">
        <v>69</v>
      </c>
      <c r="N4802" s="105">
        <v>240</v>
      </c>
      <c r="O4802" s="105">
        <v>3</v>
      </c>
      <c r="P4802" s="105">
        <v>10</v>
      </c>
      <c r="Q4802" s="105">
        <v>135</v>
      </c>
      <c r="R4802" s="106">
        <v>40</v>
      </c>
      <c r="S4802" s="127"/>
      <c r="T4802" s="127"/>
      <c r="U4802" s="127"/>
      <c r="V4802" s="127"/>
      <c r="W4802" s="127"/>
      <c r="X4802" s="127"/>
      <c r="Y4802" s="127"/>
      <c r="Z4802" s="127"/>
      <c r="AA4802" s="134"/>
    </row>
    <row r="4803" spans="1:31" ht="13.5" thickBot="1" x14ac:dyDescent="0.25">
      <c r="A4803" s="141"/>
      <c r="B4803" s="128"/>
      <c r="C4803" s="128"/>
      <c r="D4803" s="145"/>
      <c r="E4803" s="128"/>
      <c r="F4803" s="128"/>
      <c r="G4803" s="128"/>
      <c r="H4803" s="128"/>
      <c r="I4803" s="128"/>
      <c r="J4803" s="138"/>
      <c r="K4803" s="107" t="s">
        <v>14</v>
      </c>
      <c r="L4803" s="108" t="s">
        <v>60</v>
      </c>
      <c r="M4803" s="113" t="s">
        <v>187</v>
      </c>
      <c r="N4803" s="109">
        <v>240</v>
      </c>
      <c r="O4803" s="109">
        <v>3</v>
      </c>
      <c r="P4803" s="109">
        <v>10</v>
      </c>
      <c r="Q4803" s="109" t="s">
        <v>202</v>
      </c>
      <c r="R4803" s="110"/>
      <c r="S4803" s="128"/>
      <c r="T4803" s="128"/>
      <c r="U4803" s="128"/>
      <c r="V4803" s="128"/>
      <c r="W4803" s="128"/>
      <c r="X4803" s="128"/>
      <c r="Y4803" s="128"/>
      <c r="Z4803" s="128"/>
      <c r="AA4803" s="135"/>
    </row>
    <row r="4804" spans="1:31" x14ac:dyDescent="0.2">
      <c r="A4804" s="139" t="s">
        <v>1819</v>
      </c>
      <c r="B4804" s="126" t="s">
        <v>76</v>
      </c>
      <c r="C4804" s="142">
        <v>43666</v>
      </c>
      <c r="D4804" s="143" t="s">
        <v>78</v>
      </c>
      <c r="E4804" s="126"/>
      <c r="F4804" s="126"/>
      <c r="G4804" s="126"/>
      <c r="H4804" s="126"/>
      <c r="I4804" s="126"/>
      <c r="J4804" s="136" t="s">
        <v>79</v>
      </c>
      <c r="K4804" s="100" t="s">
        <v>23</v>
      </c>
      <c r="L4804" s="93" t="s">
        <v>60</v>
      </c>
      <c r="M4804" s="111" t="s">
        <v>189</v>
      </c>
      <c r="N4804" s="101">
        <v>240</v>
      </c>
      <c r="O4804" s="101">
        <v>3</v>
      </c>
      <c r="P4804" s="101">
        <v>65</v>
      </c>
      <c r="Q4804" s="101">
        <v>175</v>
      </c>
      <c r="R4804" s="102"/>
      <c r="S4804" s="126">
        <v>208</v>
      </c>
      <c r="T4804" s="126">
        <v>3</v>
      </c>
      <c r="U4804" s="126">
        <v>65</v>
      </c>
      <c r="V4804" s="126">
        <v>88</v>
      </c>
      <c r="W4804" s="126">
        <v>30</v>
      </c>
      <c r="X4804" s="126">
        <v>5288.35</v>
      </c>
      <c r="Y4804" s="126" t="s">
        <v>74</v>
      </c>
      <c r="Z4804" s="126"/>
      <c r="AA4804" s="133" t="s">
        <v>86</v>
      </c>
      <c r="AE4804" t="str">
        <f>IF(P4804&gt;U4804,"XXXX","")</f>
        <v/>
      </c>
    </row>
    <row r="4805" spans="1:31" x14ac:dyDescent="0.2">
      <c r="A4805" s="140"/>
      <c r="B4805" s="127"/>
      <c r="C4805" s="127"/>
      <c r="D4805" s="144"/>
      <c r="E4805" s="127"/>
      <c r="F4805" s="127"/>
      <c r="G4805" s="127"/>
      <c r="H4805" s="127"/>
      <c r="I4805" s="127"/>
      <c r="J4805" s="137"/>
      <c r="K4805" s="103" t="s">
        <v>13</v>
      </c>
      <c r="L4805" s="104" t="s">
        <v>60</v>
      </c>
      <c r="M4805" s="112" t="s">
        <v>69</v>
      </c>
      <c r="N4805" s="105">
        <v>240</v>
      </c>
      <c r="O4805" s="105">
        <v>3</v>
      </c>
      <c r="P4805" s="105">
        <v>10</v>
      </c>
      <c r="Q4805" s="105">
        <v>135</v>
      </c>
      <c r="R4805" s="106">
        <v>40</v>
      </c>
      <c r="S4805" s="127"/>
      <c r="T4805" s="127"/>
      <c r="U4805" s="127"/>
      <c r="V4805" s="127"/>
      <c r="W4805" s="127"/>
      <c r="X4805" s="127"/>
      <c r="Y4805" s="127"/>
      <c r="Z4805" s="127"/>
      <c r="AA4805" s="134"/>
    </row>
    <row r="4806" spans="1:31" ht="13.5" thickBot="1" x14ac:dyDescent="0.25">
      <c r="A4806" s="141"/>
      <c r="B4806" s="128"/>
      <c r="C4806" s="128"/>
      <c r="D4806" s="145"/>
      <c r="E4806" s="128"/>
      <c r="F4806" s="128"/>
      <c r="G4806" s="128"/>
      <c r="H4806" s="128"/>
      <c r="I4806" s="128"/>
      <c r="J4806" s="138"/>
      <c r="K4806" s="107" t="s">
        <v>14</v>
      </c>
      <c r="L4806" s="108" t="s">
        <v>60</v>
      </c>
      <c r="M4806" s="113" t="s">
        <v>187</v>
      </c>
      <c r="N4806" s="109">
        <v>240</v>
      </c>
      <c r="O4806" s="109">
        <v>3</v>
      </c>
      <c r="P4806" s="109">
        <v>10</v>
      </c>
      <c r="Q4806" s="109" t="s">
        <v>202</v>
      </c>
      <c r="R4806" s="110"/>
      <c r="S4806" s="128"/>
      <c r="T4806" s="128"/>
      <c r="U4806" s="128"/>
      <c r="V4806" s="128"/>
      <c r="W4806" s="128"/>
      <c r="X4806" s="128"/>
      <c r="Y4806" s="128"/>
      <c r="Z4806" s="128"/>
      <c r="AA4806" s="135"/>
    </row>
    <row r="4807" spans="1:31" x14ac:dyDescent="0.2">
      <c r="A4807" s="139" t="s">
        <v>1820</v>
      </c>
      <c r="B4807" s="126" t="s">
        <v>76</v>
      </c>
      <c r="C4807" s="142">
        <v>43666</v>
      </c>
      <c r="D4807" s="143" t="s">
        <v>78</v>
      </c>
      <c r="E4807" s="126"/>
      <c r="F4807" s="126"/>
      <c r="G4807" s="126"/>
      <c r="H4807" s="126"/>
      <c r="I4807" s="126"/>
      <c r="J4807" s="136" t="s">
        <v>79</v>
      </c>
      <c r="K4807" s="100" t="s">
        <v>23</v>
      </c>
      <c r="L4807" s="93" t="s">
        <v>60</v>
      </c>
      <c r="M4807" s="111" t="s">
        <v>189</v>
      </c>
      <c r="N4807" s="101">
        <v>240</v>
      </c>
      <c r="O4807" s="101">
        <v>3</v>
      </c>
      <c r="P4807" s="101">
        <v>65</v>
      </c>
      <c r="Q4807" s="101">
        <v>200</v>
      </c>
      <c r="R4807" s="102"/>
      <c r="S4807" s="126">
        <v>208</v>
      </c>
      <c r="T4807" s="126">
        <v>3</v>
      </c>
      <c r="U4807" s="126">
        <v>65</v>
      </c>
      <c r="V4807" s="126">
        <v>88</v>
      </c>
      <c r="W4807" s="126">
        <v>30</v>
      </c>
      <c r="X4807" s="126">
        <v>5288.35</v>
      </c>
      <c r="Y4807" s="126" t="s">
        <v>74</v>
      </c>
      <c r="Z4807" s="126"/>
      <c r="AA4807" s="133" t="s">
        <v>86</v>
      </c>
      <c r="AE4807" t="str">
        <f>IF(P4807&gt;U4807,"XXXX","")</f>
        <v/>
      </c>
    </row>
    <row r="4808" spans="1:31" x14ac:dyDescent="0.2">
      <c r="A4808" s="140"/>
      <c r="B4808" s="127"/>
      <c r="C4808" s="127"/>
      <c r="D4808" s="144"/>
      <c r="E4808" s="127"/>
      <c r="F4808" s="127"/>
      <c r="G4808" s="127"/>
      <c r="H4808" s="127"/>
      <c r="I4808" s="127"/>
      <c r="J4808" s="137"/>
      <c r="K4808" s="103" t="s">
        <v>13</v>
      </c>
      <c r="L4808" s="104" t="s">
        <v>60</v>
      </c>
      <c r="M4808" s="112" t="s">
        <v>69</v>
      </c>
      <c r="N4808" s="105">
        <v>240</v>
      </c>
      <c r="O4808" s="105">
        <v>3</v>
      </c>
      <c r="P4808" s="105">
        <v>10</v>
      </c>
      <c r="Q4808" s="105">
        <v>135</v>
      </c>
      <c r="R4808" s="106">
        <v>40</v>
      </c>
      <c r="S4808" s="127"/>
      <c r="T4808" s="127"/>
      <c r="U4808" s="127"/>
      <c r="V4808" s="127"/>
      <c r="W4808" s="127"/>
      <c r="X4808" s="127"/>
      <c r="Y4808" s="127"/>
      <c r="Z4808" s="127"/>
      <c r="AA4808" s="134"/>
    </row>
    <row r="4809" spans="1:31" ht="13.5" thickBot="1" x14ac:dyDescent="0.25">
      <c r="A4809" s="141"/>
      <c r="B4809" s="128"/>
      <c r="C4809" s="128"/>
      <c r="D4809" s="145"/>
      <c r="E4809" s="128"/>
      <c r="F4809" s="128"/>
      <c r="G4809" s="128"/>
      <c r="H4809" s="128"/>
      <c r="I4809" s="128"/>
      <c r="J4809" s="138"/>
      <c r="K4809" s="107" t="s">
        <v>14</v>
      </c>
      <c r="L4809" s="108" t="s">
        <v>60</v>
      </c>
      <c r="M4809" s="113" t="s">
        <v>187</v>
      </c>
      <c r="N4809" s="109">
        <v>240</v>
      </c>
      <c r="O4809" s="109">
        <v>3</v>
      </c>
      <c r="P4809" s="109">
        <v>10</v>
      </c>
      <c r="Q4809" s="109" t="s">
        <v>202</v>
      </c>
      <c r="R4809" s="110"/>
      <c r="S4809" s="128"/>
      <c r="T4809" s="128"/>
      <c r="U4809" s="128"/>
      <c r="V4809" s="128"/>
      <c r="W4809" s="128"/>
      <c r="X4809" s="128"/>
      <c r="Y4809" s="128"/>
      <c r="Z4809" s="128"/>
      <c r="AA4809" s="135"/>
    </row>
    <row r="4810" spans="1:31" x14ac:dyDescent="0.2">
      <c r="A4810" s="139" t="s">
        <v>1821</v>
      </c>
      <c r="B4810" s="126" t="s">
        <v>76</v>
      </c>
      <c r="C4810" s="142">
        <v>43666</v>
      </c>
      <c r="D4810" s="143" t="s">
        <v>78</v>
      </c>
      <c r="E4810" s="126"/>
      <c r="F4810" s="126"/>
      <c r="G4810" s="126"/>
      <c r="H4810" s="126"/>
      <c r="I4810" s="126"/>
      <c r="J4810" s="136" t="s">
        <v>79</v>
      </c>
      <c r="K4810" s="100" t="s">
        <v>23</v>
      </c>
      <c r="L4810" s="93" t="s">
        <v>60</v>
      </c>
      <c r="M4810" s="111" t="s">
        <v>189</v>
      </c>
      <c r="N4810" s="101">
        <v>240</v>
      </c>
      <c r="O4810" s="101">
        <v>3</v>
      </c>
      <c r="P4810" s="101">
        <v>65</v>
      </c>
      <c r="Q4810" s="101">
        <v>150</v>
      </c>
      <c r="R4810" s="102"/>
      <c r="S4810" s="126">
        <v>208</v>
      </c>
      <c r="T4810" s="126">
        <v>3</v>
      </c>
      <c r="U4810" s="126">
        <v>65</v>
      </c>
      <c r="V4810" s="126">
        <v>114</v>
      </c>
      <c r="W4810" s="126">
        <v>40</v>
      </c>
      <c r="X4810" s="126">
        <v>5288.35</v>
      </c>
      <c r="Y4810" s="126" t="s">
        <v>74</v>
      </c>
      <c r="Z4810" s="126"/>
      <c r="AA4810" s="133" t="s">
        <v>86</v>
      </c>
      <c r="AE4810" t="str">
        <f>IF(P4810&gt;U4810,"XXXX","")</f>
        <v/>
      </c>
    </row>
    <row r="4811" spans="1:31" x14ac:dyDescent="0.2">
      <c r="A4811" s="140"/>
      <c r="B4811" s="127"/>
      <c r="C4811" s="127"/>
      <c r="D4811" s="144"/>
      <c r="E4811" s="127"/>
      <c r="F4811" s="127"/>
      <c r="G4811" s="127"/>
      <c r="H4811" s="127"/>
      <c r="I4811" s="127"/>
      <c r="J4811" s="137"/>
      <c r="K4811" s="103" t="s">
        <v>13</v>
      </c>
      <c r="L4811" s="104" t="s">
        <v>60</v>
      </c>
      <c r="M4811" s="112" t="s">
        <v>69</v>
      </c>
      <c r="N4811" s="105">
        <v>240</v>
      </c>
      <c r="O4811" s="105">
        <v>3</v>
      </c>
      <c r="P4811" s="105">
        <v>10</v>
      </c>
      <c r="Q4811" s="105">
        <v>135</v>
      </c>
      <c r="R4811" s="106">
        <v>40</v>
      </c>
      <c r="S4811" s="127"/>
      <c r="T4811" s="127"/>
      <c r="U4811" s="127"/>
      <c r="V4811" s="127"/>
      <c r="W4811" s="127"/>
      <c r="X4811" s="127"/>
      <c r="Y4811" s="127"/>
      <c r="Z4811" s="127"/>
      <c r="AA4811" s="134"/>
    </row>
    <row r="4812" spans="1:31" ht="13.5" thickBot="1" x14ac:dyDescent="0.25">
      <c r="A4812" s="141"/>
      <c r="B4812" s="128"/>
      <c r="C4812" s="128"/>
      <c r="D4812" s="145"/>
      <c r="E4812" s="128"/>
      <c r="F4812" s="128"/>
      <c r="G4812" s="128"/>
      <c r="H4812" s="128"/>
      <c r="I4812" s="128"/>
      <c r="J4812" s="138"/>
      <c r="K4812" s="107" t="s">
        <v>14</v>
      </c>
      <c r="L4812" s="108" t="s">
        <v>60</v>
      </c>
      <c r="M4812" s="113" t="s">
        <v>187</v>
      </c>
      <c r="N4812" s="109">
        <v>240</v>
      </c>
      <c r="O4812" s="109">
        <v>3</v>
      </c>
      <c r="P4812" s="109">
        <v>10</v>
      </c>
      <c r="Q4812" s="109" t="s">
        <v>202</v>
      </c>
      <c r="R4812" s="110"/>
      <c r="S4812" s="128"/>
      <c r="T4812" s="128"/>
      <c r="U4812" s="128"/>
      <c r="V4812" s="128"/>
      <c r="W4812" s="128"/>
      <c r="X4812" s="128"/>
      <c r="Y4812" s="128"/>
      <c r="Z4812" s="128"/>
      <c r="AA4812" s="135"/>
    </row>
    <row r="4813" spans="1:31" x14ac:dyDescent="0.2">
      <c r="A4813" s="139" t="s">
        <v>1822</v>
      </c>
      <c r="B4813" s="126" t="s">
        <v>76</v>
      </c>
      <c r="C4813" s="142">
        <v>43666</v>
      </c>
      <c r="D4813" s="143" t="s">
        <v>78</v>
      </c>
      <c r="E4813" s="126"/>
      <c r="F4813" s="126"/>
      <c r="G4813" s="126"/>
      <c r="H4813" s="126"/>
      <c r="I4813" s="126"/>
      <c r="J4813" s="136" t="s">
        <v>79</v>
      </c>
      <c r="K4813" s="100" t="s">
        <v>23</v>
      </c>
      <c r="L4813" s="93" t="s">
        <v>60</v>
      </c>
      <c r="M4813" s="111" t="s">
        <v>189</v>
      </c>
      <c r="N4813" s="101">
        <v>240</v>
      </c>
      <c r="O4813" s="101">
        <v>3</v>
      </c>
      <c r="P4813" s="101">
        <v>65</v>
      </c>
      <c r="Q4813" s="101">
        <v>175</v>
      </c>
      <c r="R4813" s="102"/>
      <c r="S4813" s="126">
        <v>208</v>
      </c>
      <c r="T4813" s="126">
        <v>3</v>
      </c>
      <c r="U4813" s="126">
        <v>65</v>
      </c>
      <c r="V4813" s="126">
        <v>114</v>
      </c>
      <c r="W4813" s="126">
        <v>40</v>
      </c>
      <c r="X4813" s="126">
        <v>5288.35</v>
      </c>
      <c r="Y4813" s="126" t="s">
        <v>74</v>
      </c>
      <c r="Z4813" s="126"/>
      <c r="AA4813" s="133" t="s">
        <v>86</v>
      </c>
      <c r="AE4813" t="str">
        <f>IF(P4813&gt;U4813,"XXXX","")</f>
        <v/>
      </c>
    </row>
    <row r="4814" spans="1:31" x14ac:dyDescent="0.2">
      <c r="A4814" s="140"/>
      <c r="B4814" s="127"/>
      <c r="C4814" s="127"/>
      <c r="D4814" s="144"/>
      <c r="E4814" s="127"/>
      <c r="F4814" s="127"/>
      <c r="G4814" s="127"/>
      <c r="H4814" s="127"/>
      <c r="I4814" s="127"/>
      <c r="J4814" s="137"/>
      <c r="K4814" s="103" t="s">
        <v>13</v>
      </c>
      <c r="L4814" s="104" t="s">
        <v>60</v>
      </c>
      <c r="M4814" s="112" t="s">
        <v>69</v>
      </c>
      <c r="N4814" s="105">
        <v>240</v>
      </c>
      <c r="O4814" s="105">
        <v>3</v>
      </c>
      <c r="P4814" s="105">
        <v>10</v>
      </c>
      <c r="Q4814" s="105">
        <v>135</v>
      </c>
      <c r="R4814" s="106">
        <v>40</v>
      </c>
      <c r="S4814" s="127"/>
      <c r="T4814" s="127"/>
      <c r="U4814" s="127"/>
      <c r="V4814" s="127"/>
      <c r="W4814" s="127"/>
      <c r="X4814" s="127"/>
      <c r="Y4814" s="127"/>
      <c r="Z4814" s="127"/>
      <c r="AA4814" s="134"/>
    </row>
    <row r="4815" spans="1:31" ht="13.5" thickBot="1" x14ac:dyDescent="0.25">
      <c r="A4815" s="141"/>
      <c r="B4815" s="128"/>
      <c r="C4815" s="128"/>
      <c r="D4815" s="145"/>
      <c r="E4815" s="128"/>
      <c r="F4815" s="128"/>
      <c r="G4815" s="128"/>
      <c r="H4815" s="128"/>
      <c r="I4815" s="128"/>
      <c r="J4815" s="138"/>
      <c r="K4815" s="107" t="s">
        <v>14</v>
      </c>
      <c r="L4815" s="108" t="s">
        <v>60</v>
      </c>
      <c r="M4815" s="113" t="s">
        <v>187</v>
      </c>
      <c r="N4815" s="109">
        <v>240</v>
      </c>
      <c r="O4815" s="109">
        <v>3</v>
      </c>
      <c r="P4815" s="109">
        <v>10</v>
      </c>
      <c r="Q4815" s="109" t="s">
        <v>202</v>
      </c>
      <c r="R4815" s="110"/>
      <c r="S4815" s="128"/>
      <c r="T4815" s="128"/>
      <c r="U4815" s="128"/>
      <c r="V4815" s="128"/>
      <c r="W4815" s="128"/>
      <c r="X4815" s="128"/>
      <c r="Y4815" s="128"/>
      <c r="Z4815" s="128"/>
      <c r="AA4815" s="135"/>
    </row>
    <row r="4816" spans="1:31" x14ac:dyDescent="0.2">
      <c r="A4816" s="139" t="s">
        <v>1823</v>
      </c>
      <c r="B4816" s="126" t="s">
        <v>76</v>
      </c>
      <c r="C4816" s="142">
        <v>43666</v>
      </c>
      <c r="D4816" s="143" t="s">
        <v>78</v>
      </c>
      <c r="E4816" s="126"/>
      <c r="F4816" s="126"/>
      <c r="G4816" s="126"/>
      <c r="H4816" s="126"/>
      <c r="I4816" s="126"/>
      <c r="J4816" s="136" t="s">
        <v>79</v>
      </c>
      <c r="K4816" s="100" t="s">
        <v>23</v>
      </c>
      <c r="L4816" s="93" t="s">
        <v>60</v>
      </c>
      <c r="M4816" s="111" t="s">
        <v>189</v>
      </c>
      <c r="N4816" s="101">
        <v>240</v>
      </c>
      <c r="O4816" s="101">
        <v>3</v>
      </c>
      <c r="P4816" s="101">
        <v>65</v>
      </c>
      <c r="Q4816" s="101">
        <v>200</v>
      </c>
      <c r="R4816" s="102"/>
      <c r="S4816" s="126">
        <v>208</v>
      </c>
      <c r="T4816" s="126">
        <v>3</v>
      </c>
      <c r="U4816" s="126">
        <v>65</v>
      </c>
      <c r="V4816" s="126">
        <v>114</v>
      </c>
      <c r="W4816" s="126">
        <v>40</v>
      </c>
      <c r="X4816" s="126">
        <v>5288.35</v>
      </c>
      <c r="Y4816" s="126" t="s">
        <v>74</v>
      </c>
      <c r="Z4816" s="126"/>
      <c r="AA4816" s="133" t="s">
        <v>86</v>
      </c>
      <c r="AE4816" t="str">
        <f>IF(P4816&gt;U4816,"XXXX","")</f>
        <v/>
      </c>
    </row>
    <row r="4817" spans="1:31" x14ac:dyDescent="0.2">
      <c r="A4817" s="140"/>
      <c r="B4817" s="127"/>
      <c r="C4817" s="127"/>
      <c r="D4817" s="144"/>
      <c r="E4817" s="127"/>
      <c r="F4817" s="127"/>
      <c r="G4817" s="127"/>
      <c r="H4817" s="127"/>
      <c r="I4817" s="127"/>
      <c r="J4817" s="137"/>
      <c r="K4817" s="103" t="s">
        <v>13</v>
      </c>
      <c r="L4817" s="104" t="s">
        <v>60</v>
      </c>
      <c r="M4817" s="112" t="s">
        <v>69</v>
      </c>
      <c r="N4817" s="105">
        <v>240</v>
      </c>
      <c r="O4817" s="105">
        <v>3</v>
      </c>
      <c r="P4817" s="105">
        <v>10</v>
      </c>
      <c r="Q4817" s="105">
        <v>135</v>
      </c>
      <c r="R4817" s="106">
        <v>40</v>
      </c>
      <c r="S4817" s="127"/>
      <c r="T4817" s="127"/>
      <c r="U4817" s="127"/>
      <c r="V4817" s="127"/>
      <c r="W4817" s="127"/>
      <c r="X4817" s="127"/>
      <c r="Y4817" s="127"/>
      <c r="Z4817" s="127"/>
      <c r="AA4817" s="134"/>
    </row>
    <row r="4818" spans="1:31" ht="13.5" thickBot="1" x14ac:dyDescent="0.25">
      <c r="A4818" s="141"/>
      <c r="B4818" s="128"/>
      <c r="C4818" s="128"/>
      <c r="D4818" s="145"/>
      <c r="E4818" s="128"/>
      <c r="F4818" s="128"/>
      <c r="G4818" s="128"/>
      <c r="H4818" s="128"/>
      <c r="I4818" s="128"/>
      <c r="J4818" s="138"/>
      <c r="K4818" s="107" t="s">
        <v>14</v>
      </c>
      <c r="L4818" s="108" t="s">
        <v>60</v>
      </c>
      <c r="M4818" s="113" t="s">
        <v>187</v>
      </c>
      <c r="N4818" s="109">
        <v>240</v>
      </c>
      <c r="O4818" s="109">
        <v>3</v>
      </c>
      <c r="P4818" s="109">
        <v>10</v>
      </c>
      <c r="Q4818" s="109" t="s">
        <v>202</v>
      </c>
      <c r="R4818" s="110"/>
      <c r="S4818" s="128"/>
      <c r="T4818" s="128"/>
      <c r="U4818" s="128"/>
      <c r="V4818" s="128"/>
      <c r="W4818" s="128"/>
      <c r="X4818" s="128"/>
      <c r="Y4818" s="128"/>
      <c r="Z4818" s="128"/>
      <c r="AA4818" s="135"/>
    </row>
    <row r="4819" spans="1:31" x14ac:dyDescent="0.2">
      <c r="A4819" s="139" t="s">
        <v>1824</v>
      </c>
      <c r="B4819" s="126" t="s">
        <v>76</v>
      </c>
      <c r="C4819" s="142">
        <v>43666</v>
      </c>
      <c r="D4819" s="143" t="s">
        <v>78</v>
      </c>
      <c r="E4819" s="126"/>
      <c r="F4819" s="126"/>
      <c r="G4819" s="126"/>
      <c r="H4819" s="126"/>
      <c r="I4819" s="126"/>
      <c r="J4819" s="136" t="s">
        <v>79</v>
      </c>
      <c r="K4819" s="100" t="s">
        <v>23</v>
      </c>
      <c r="L4819" s="93" t="s">
        <v>60</v>
      </c>
      <c r="M4819" s="111" t="s">
        <v>189</v>
      </c>
      <c r="N4819" s="101">
        <v>240</v>
      </c>
      <c r="O4819" s="101">
        <v>3</v>
      </c>
      <c r="P4819" s="101">
        <v>65</v>
      </c>
      <c r="Q4819" s="101">
        <v>150</v>
      </c>
      <c r="R4819" s="102"/>
      <c r="S4819" s="126" t="s">
        <v>71</v>
      </c>
      <c r="T4819" s="126">
        <v>3</v>
      </c>
      <c r="U4819" s="126">
        <v>65</v>
      </c>
      <c r="V4819" s="126">
        <v>104</v>
      </c>
      <c r="W4819" s="126">
        <v>40</v>
      </c>
      <c r="X4819" s="126">
        <v>5288.35</v>
      </c>
      <c r="Y4819" s="126" t="s">
        <v>74</v>
      </c>
      <c r="Z4819" s="126"/>
      <c r="AA4819" s="133" t="s">
        <v>86</v>
      </c>
      <c r="AE4819" t="str">
        <f>IF(P4819&gt;U4819,"XXXX","")</f>
        <v/>
      </c>
    </row>
    <row r="4820" spans="1:31" x14ac:dyDescent="0.2">
      <c r="A4820" s="140"/>
      <c r="B4820" s="127"/>
      <c r="C4820" s="127"/>
      <c r="D4820" s="144"/>
      <c r="E4820" s="127"/>
      <c r="F4820" s="127"/>
      <c r="G4820" s="127"/>
      <c r="H4820" s="127"/>
      <c r="I4820" s="127"/>
      <c r="J4820" s="137"/>
      <c r="K4820" s="103" t="s">
        <v>13</v>
      </c>
      <c r="L4820" s="104" t="s">
        <v>60</v>
      </c>
      <c r="M4820" s="112" t="s">
        <v>69</v>
      </c>
      <c r="N4820" s="105">
        <v>240</v>
      </c>
      <c r="O4820" s="105">
        <v>3</v>
      </c>
      <c r="P4820" s="105">
        <v>10</v>
      </c>
      <c r="Q4820" s="105">
        <v>135</v>
      </c>
      <c r="R4820" s="106">
        <v>50</v>
      </c>
      <c r="S4820" s="127"/>
      <c r="T4820" s="127"/>
      <c r="U4820" s="127"/>
      <c r="V4820" s="127"/>
      <c r="W4820" s="127"/>
      <c r="X4820" s="127"/>
      <c r="Y4820" s="127"/>
      <c r="Z4820" s="127"/>
      <c r="AA4820" s="134"/>
    </row>
    <row r="4821" spans="1:31" ht="13.5" thickBot="1" x14ac:dyDescent="0.25">
      <c r="A4821" s="141"/>
      <c r="B4821" s="128"/>
      <c r="C4821" s="128"/>
      <c r="D4821" s="145"/>
      <c r="E4821" s="128"/>
      <c r="F4821" s="128"/>
      <c r="G4821" s="128"/>
      <c r="H4821" s="128"/>
      <c r="I4821" s="128"/>
      <c r="J4821" s="138"/>
      <c r="K4821" s="107" t="s">
        <v>14</v>
      </c>
      <c r="L4821" s="108" t="s">
        <v>60</v>
      </c>
      <c r="M4821" s="113" t="s">
        <v>187</v>
      </c>
      <c r="N4821" s="109">
        <v>240</v>
      </c>
      <c r="O4821" s="109">
        <v>3</v>
      </c>
      <c r="P4821" s="109">
        <v>10</v>
      </c>
      <c r="Q4821" s="109" t="s">
        <v>202</v>
      </c>
      <c r="R4821" s="110"/>
      <c r="S4821" s="128"/>
      <c r="T4821" s="128"/>
      <c r="U4821" s="128"/>
      <c r="V4821" s="128"/>
      <c r="W4821" s="128"/>
      <c r="X4821" s="128"/>
      <c r="Y4821" s="128"/>
      <c r="Z4821" s="128"/>
      <c r="AA4821" s="135"/>
    </row>
    <row r="4822" spans="1:31" x14ac:dyDescent="0.2">
      <c r="A4822" s="139" t="s">
        <v>1825</v>
      </c>
      <c r="B4822" s="126" t="s">
        <v>76</v>
      </c>
      <c r="C4822" s="142">
        <v>43666</v>
      </c>
      <c r="D4822" s="143" t="s">
        <v>78</v>
      </c>
      <c r="E4822" s="126"/>
      <c r="F4822" s="126"/>
      <c r="G4822" s="126"/>
      <c r="H4822" s="126"/>
      <c r="I4822" s="126"/>
      <c r="J4822" s="136" t="s">
        <v>79</v>
      </c>
      <c r="K4822" s="100" t="s">
        <v>23</v>
      </c>
      <c r="L4822" s="93" t="s">
        <v>60</v>
      </c>
      <c r="M4822" s="111" t="s">
        <v>189</v>
      </c>
      <c r="N4822" s="101">
        <v>240</v>
      </c>
      <c r="O4822" s="101">
        <v>3</v>
      </c>
      <c r="P4822" s="101">
        <v>65</v>
      </c>
      <c r="Q4822" s="101">
        <v>175</v>
      </c>
      <c r="R4822" s="102"/>
      <c r="S4822" s="126" t="s">
        <v>71</v>
      </c>
      <c r="T4822" s="126">
        <v>3</v>
      </c>
      <c r="U4822" s="126">
        <v>65</v>
      </c>
      <c r="V4822" s="126">
        <v>104</v>
      </c>
      <c r="W4822" s="126">
        <v>40</v>
      </c>
      <c r="X4822" s="126">
        <v>5288.35</v>
      </c>
      <c r="Y4822" s="126" t="s">
        <v>74</v>
      </c>
      <c r="Z4822" s="126"/>
      <c r="AA4822" s="133" t="s">
        <v>86</v>
      </c>
      <c r="AE4822" t="str">
        <f>IF(P4822&gt;U4822,"XXXX","")</f>
        <v/>
      </c>
    </row>
    <row r="4823" spans="1:31" x14ac:dyDescent="0.2">
      <c r="A4823" s="140"/>
      <c r="B4823" s="127"/>
      <c r="C4823" s="127"/>
      <c r="D4823" s="144"/>
      <c r="E4823" s="127"/>
      <c r="F4823" s="127"/>
      <c r="G4823" s="127"/>
      <c r="H4823" s="127"/>
      <c r="I4823" s="127"/>
      <c r="J4823" s="137"/>
      <c r="K4823" s="103" t="s">
        <v>13</v>
      </c>
      <c r="L4823" s="104" t="s">
        <v>60</v>
      </c>
      <c r="M4823" s="112" t="s">
        <v>69</v>
      </c>
      <c r="N4823" s="105">
        <v>240</v>
      </c>
      <c r="O4823" s="105">
        <v>3</v>
      </c>
      <c r="P4823" s="105">
        <v>10</v>
      </c>
      <c r="Q4823" s="105">
        <v>135</v>
      </c>
      <c r="R4823" s="106">
        <v>50</v>
      </c>
      <c r="S4823" s="127"/>
      <c r="T4823" s="127"/>
      <c r="U4823" s="127"/>
      <c r="V4823" s="127"/>
      <c r="W4823" s="127"/>
      <c r="X4823" s="127"/>
      <c r="Y4823" s="127"/>
      <c r="Z4823" s="127"/>
      <c r="AA4823" s="134"/>
    </row>
    <row r="4824" spans="1:31" ht="13.5" thickBot="1" x14ac:dyDescent="0.25">
      <c r="A4824" s="141"/>
      <c r="B4824" s="128"/>
      <c r="C4824" s="128"/>
      <c r="D4824" s="145"/>
      <c r="E4824" s="128"/>
      <c r="F4824" s="128"/>
      <c r="G4824" s="128"/>
      <c r="H4824" s="128"/>
      <c r="I4824" s="128"/>
      <c r="J4824" s="138"/>
      <c r="K4824" s="107" t="s">
        <v>14</v>
      </c>
      <c r="L4824" s="108" t="s">
        <v>60</v>
      </c>
      <c r="M4824" s="113" t="s">
        <v>187</v>
      </c>
      <c r="N4824" s="109">
        <v>240</v>
      </c>
      <c r="O4824" s="109">
        <v>3</v>
      </c>
      <c r="P4824" s="109">
        <v>10</v>
      </c>
      <c r="Q4824" s="109" t="s">
        <v>202</v>
      </c>
      <c r="R4824" s="110"/>
      <c r="S4824" s="128"/>
      <c r="T4824" s="128"/>
      <c r="U4824" s="128"/>
      <c r="V4824" s="128"/>
      <c r="W4824" s="128"/>
      <c r="X4824" s="128"/>
      <c r="Y4824" s="128"/>
      <c r="Z4824" s="128"/>
      <c r="AA4824" s="135"/>
    </row>
    <row r="4825" spans="1:31" x14ac:dyDescent="0.2">
      <c r="A4825" s="139" t="s">
        <v>1826</v>
      </c>
      <c r="B4825" s="126" t="s">
        <v>76</v>
      </c>
      <c r="C4825" s="142">
        <v>43666</v>
      </c>
      <c r="D4825" s="143" t="s">
        <v>78</v>
      </c>
      <c r="E4825" s="126"/>
      <c r="F4825" s="126"/>
      <c r="G4825" s="126"/>
      <c r="H4825" s="126"/>
      <c r="I4825" s="126"/>
      <c r="J4825" s="136" t="s">
        <v>79</v>
      </c>
      <c r="K4825" s="100" t="s">
        <v>23</v>
      </c>
      <c r="L4825" s="93" t="s">
        <v>60</v>
      </c>
      <c r="M4825" s="111" t="s">
        <v>189</v>
      </c>
      <c r="N4825" s="101">
        <v>240</v>
      </c>
      <c r="O4825" s="101">
        <v>3</v>
      </c>
      <c r="P4825" s="101">
        <v>65</v>
      </c>
      <c r="Q4825" s="101">
        <v>200</v>
      </c>
      <c r="R4825" s="102"/>
      <c r="S4825" s="126" t="s">
        <v>71</v>
      </c>
      <c r="T4825" s="126">
        <v>3</v>
      </c>
      <c r="U4825" s="126">
        <v>65</v>
      </c>
      <c r="V4825" s="126">
        <v>104</v>
      </c>
      <c r="W4825" s="126">
        <v>40</v>
      </c>
      <c r="X4825" s="126">
        <v>5288.35</v>
      </c>
      <c r="Y4825" s="126" t="s">
        <v>74</v>
      </c>
      <c r="Z4825" s="126"/>
      <c r="AA4825" s="133" t="s">
        <v>86</v>
      </c>
      <c r="AE4825" t="str">
        <f>IF(P4825&gt;U4825,"XXXX","")</f>
        <v/>
      </c>
    </row>
    <row r="4826" spans="1:31" x14ac:dyDescent="0.2">
      <c r="A4826" s="140"/>
      <c r="B4826" s="127"/>
      <c r="C4826" s="127"/>
      <c r="D4826" s="144"/>
      <c r="E4826" s="127"/>
      <c r="F4826" s="127"/>
      <c r="G4826" s="127"/>
      <c r="H4826" s="127"/>
      <c r="I4826" s="127"/>
      <c r="J4826" s="137"/>
      <c r="K4826" s="103" t="s">
        <v>13</v>
      </c>
      <c r="L4826" s="104" t="s">
        <v>60</v>
      </c>
      <c r="M4826" s="112" t="s">
        <v>69</v>
      </c>
      <c r="N4826" s="105">
        <v>240</v>
      </c>
      <c r="O4826" s="105">
        <v>3</v>
      </c>
      <c r="P4826" s="105">
        <v>10</v>
      </c>
      <c r="Q4826" s="105">
        <v>135</v>
      </c>
      <c r="R4826" s="106">
        <v>50</v>
      </c>
      <c r="S4826" s="127"/>
      <c r="T4826" s="127"/>
      <c r="U4826" s="127"/>
      <c r="V4826" s="127"/>
      <c r="W4826" s="127"/>
      <c r="X4826" s="127"/>
      <c r="Y4826" s="127"/>
      <c r="Z4826" s="127"/>
      <c r="AA4826" s="134"/>
    </row>
    <row r="4827" spans="1:31" ht="13.5" thickBot="1" x14ac:dyDescent="0.25">
      <c r="A4827" s="141"/>
      <c r="B4827" s="128"/>
      <c r="C4827" s="128"/>
      <c r="D4827" s="145"/>
      <c r="E4827" s="128"/>
      <c r="F4827" s="128"/>
      <c r="G4827" s="128"/>
      <c r="H4827" s="128"/>
      <c r="I4827" s="128"/>
      <c r="J4827" s="138"/>
      <c r="K4827" s="107" t="s">
        <v>14</v>
      </c>
      <c r="L4827" s="108" t="s">
        <v>60</v>
      </c>
      <c r="M4827" s="113" t="s">
        <v>187</v>
      </c>
      <c r="N4827" s="109">
        <v>240</v>
      </c>
      <c r="O4827" s="109">
        <v>3</v>
      </c>
      <c r="P4827" s="109">
        <v>10</v>
      </c>
      <c r="Q4827" s="109" t="s">
        <v>202</v>
      </c>
      <c r="R4827" s="110"/>
      <c r="S4827" s="128"/>
      <c r="T4827" s="128"/>
      <c r="U4827" s="128"/>
      <c r="V4827" s="128"/>
      <c r="W4827" s="128"/>
      <c r="X4827" s="128"/>
      <c r="Y4827" s="128"/>
      <c r="Z4827" s="128"/>
      <c r="AA4827" s="135"/>
    </row>
    <row r="4828" spans="1:31" x14ac:dyDescent="0.2">
      <c r="A4828" s="139" t="s">
        <v>1827</v>
      </c>
      <c r="B4828" s="126" t="s">
        <v>76</v>
      </c>
      <c r="C4828" s="142">
        <v>43666</v>
      </c>
      <c r="D4828" s="143" t="s">
        <v>78</v>
      </c>
      <c r="E4828" s="126"/>
      <c r="F4828" s="126"/>
      <c r="G4828" s="126"/>
      <c r="H4828" s="126"/>
      <c r="I4828" s="126"/>
      <c r="J4828" s="136" t="s">
        <v>79</v>
      </c>
      <c r="K4828" s="100" t="s">
        <v>23</v>
      </c>
      <c r="L4828" s="93" t="s">
        <v>60</v>
      </c>
      <c r="M4828" s="111" t="s">
        <v>189</v>
      </c>
      <c r="N4828" s="101">
        <v>240</v>
      </c>
      <c r="O4828" s="101">
        <v>3</v>
      </c>
      <c r="P4828" s="101">
        <v>65</v>
      </c>
      <c r="Q4828" s="101">
        <v>175</v>
      </c>
      <c r="R4828" s="102"/>
      <c r="S4828" s="126" t="s">
        <v>71</v>
      </c>
      <c r="T4828" s="126">
        <v>3</v>
      </c>
      <c r="U4828" s="126">
        <v>65</v>
      </c>
      <c r="V4828" s="126">
        <v>130</v>
      </c>
      <c r="W4828" s="126">
        <v>50</v>
      </c>
      <c r="X4828" s="126">
        <v>5288.35</v>
      </c>
      <c r="Y4828" s="126" t="s">
        <v>74</v>
      </c>
      <c r="Z4828" s="126"/>
      <c r="AA4828" s="133" t="s">
        <v>86</v>
      </c>
      <c r="AE4828" t="str">
        <f>IF(P4828&gt;U4828,"XXXX","")</f>
        <v/>
      </c>
    </row>
    <row r="4829" spans="1:31" x14ac:dyDescent="0.2">
      <c r="A4829" s="140"/>
      <c r="B4829" s="127"/>
      <c r="C4829" s="127"/>
      <c r="D4829" s="144"/>
      <c r="E4829" s="127"/>
      <c r="F4829" s="127"/>
      <c r="G4829" s="127"/>
      <c r="H4829" s="127"/>
      <c r="I4829" s="127"/>
      <c r="J4829" s="137"/>
      <c r="K4829" s="103" t="s">
        <v>13</v>
      </c>
      <c r="L4829" s="104" t="s">
        <v>60</v>
      </c>
      <c r="M4829" s="112" t="s">
        <v>69</v>
      </c>
      <c r="N4829" s="105">
        <v>240</v>
      </c>
      <c r="O4829" s="105">
        <v>3</v>
      </c>
      <c r="P4829" s="105">
        <v>10</v>
      </c>
      <c r="Q4829" s="105">
        <v>135</v>
      </c>
      <c r="R4829" s="106">
        <v>50</v>
      </c>
      <c r="S4829" s="127"/>
      <c r="T4829" s="127"/>
      <c r="U4829" s="127"/>
      <c r="V4829" s="127"/>
      <c r="W4829" s="127"/>
      <c r="X4829" s="127"/>
      <c r="Y4829" s="127"/>
      <c r="Z4829" s="127"/>
      <c r="AA4829" s="134"/>
    </row>
    <row r="4830" spans="1:31" ht="13.5" thickBot="1" x14ac:dyDescent="0.25">
      <c r="A4830" s="141"/>
      <c r="B4830" s="128"/>
      <c r="C4830" s="128"/>
      <c r="D4830" s="145"/>
      <c r="E4830" s="128"/>
      <c r="F4830" s="128"/>
      <c r="G4830" s="128"/>
      <c r="H4830" s="128"/>
      <c r="I4830" s="128"/>
      <c r="J4830" s="138"/>
      <c r="K4830" s="107" t="s">
        <v>14</v>
      </c>
      <c r="L4830" s="108" t="s">
        <v>60</v>
      </c>
      <c r="M4830" s="113" t="s">
        <v>187</v>
      </c>
      <c r="N4830" s="109">
        <v>240</v>
      </c>
      <c r="O4830" s="109">
        <v>3</v>
      </c>
      <c r="P4830" s="109">
        <v>10</v>
      </c>
      <c r="Q4830" s="109" t="s">
        <v>202</v>
      </c>
      <c r="R4830" s="110"/>
      <c r="S4830" s="128"/>
      <c r="T4830" s="128"/>
      <c r="U4830" s="128"/>
      <c r="V4830" s="128"/>
      <c r="W4830" s="128"/>
      <c r="X4830" s="128"/>
      <c r="Y4830" s="128"/>
      <c r="Z4830" s="128"/>
      <c r="AA4830" s="135"/>
    </row>
    <row r="4831" spans="1:31" x14ac:dyDescent="0.2">
      <c r="A4831" s="139" t="s">
        <v>1828</v>
      </c>
      <c r="B4831" s="126" t="s">
        <v>76</v>
      </c>
      <c r="C4831" s="142">
        <v>43666</v>
      </c>
      <c r="D4831" s="143" t="s">
        <v>78</v>
      </c>
      <c r="E4831" s="126"/>
      <c r="F4831" s="126"/>
      <c r="G4831" s="126"/>
      <c r="H4831" s="126"/>
      <c r="I4831" s="126"/>
      <c r="J4831" s="136" t="s">
        <v>79</v>
      </c>
      <c r="K4831" s="100" t="s">
        <v>23</v>
      </c>
      <c r="L4831" s="93" t="s">
        <v>60</v>
      </c>
      <c r="M4831" s="111" t="s">
        <v>189</v>
      </c>
      <c r="N4831" s="101">
        <v>240</v>
      </c>
      <c r="O4831" s="101">
        <v>3</v>
      </c>
      <c r="P4831" s="101">
        <v>65</v>
      </c>
      <c r="Q4831" s="101">
        <v>200</v>
      </c>
      <c r="R4831" s="102"/>
      <c r="S4831" s="126" t="s">
        <v>71</v>
      </c>
      <c r="T4831" s="126">
        <v>3</v>
      </c>
      <c r="U4831" s="126">
        <v>65</v>
      </c>
      <c r="V4831" s="126">
        <v>130</v>
      </c>
      <c r="W4831" s="126">
        <v>50</v>
      </c>
      <c r="X4831" s="126">
        <v>5288.35</v>
      </c>
      <c r="Y4831" s="126" t="s">
        <v>74</v>
      </c>
      <c r="Z4831" s="126"/>
      <c r="AA4831" s="133" t="s">
        <v>86</v>
      </c>
      <c r="AE4831" t="str">
        <f>IF(P4831&gt;U4831,"XXXX","")</f>
        <v/>
      </c>
    </row>
    <row r="4832" spans="1:31" x14ac:dyDescent="0.2">
      <c r="A4832" s="140"/>
      <c r="B4832" s="127"/>
      <c r="C4832" s="127"/>
      <c r="D4832" s="144"/>
      <c r="E4832" s="127"/>
      <c r="F4832" s="127"/>
      <c r="G4832" s="127"/>
      <c r="H4832" s="127"/>
      <c r="I4832" s="127"/>
      <c r="J4832" s="137"/>
      <c r="K4832" s="103" t="s">
        <v>13</v>
      </c>
      <c r="L4832" s="104" t="s">
        <v>60</v>
      </c>
      <c r="M4832" s="112" t="s">
        <v>69</v>
      </c>
      <c r="N4832" s="105">
        <v>240</v>
      </c>
      <c r="O4832" s="105">
        <v>3</v>
      </c>
      <c r="P4832" s="105">
        <v>10</v>
      </c>
      <c r="Q4832" s="105">
        <v>135</v>
      </c>
      <c r="R4832" s="106">
        <v>50</v>
      </c>
      <c r="S4832" s="127"/>
      <c r="T4832" s="127"/>
      <c r="U4832" s="127"/>
      <c r="V4832" s="127"/>
      <c r="W4832" s="127"/>
      <c r="X4832" s="127"/>
      <c r="Y4832" s="127"/>
      <c r="Z4832" s="127"/>
      <c r="AA4832" s="134"/>
    </row>
    <row r="4833" spans="1:31" ht="13.5" thickBot="1" x14ac:dyDescent="0.25">
      <c r="A4833" s="141"/>
      <c r="B4833" s="128"/>
      <c r="C4833" s="128"/>
      <c r="D4833" s="145"/>
      <c r="E4833" s="128"/>
      <c r="F4833" s="128"/>
      <c r="G4833" s="128"/>
      <c r="H4833" s="128"/>
      <c r="I4833" s="128"/>
      <c r="J4833" s="138"/>
      <c r="K4833" s="107" t="s">
        <v>14</v>
      </c>
      <c r="L4833" s="108" t="s">
        <v>60</v>
      </c>
      <c r="M4833" s="113" t="s">
        <v>187</v>
      </c>
      <c r="N4833" s="109">
        <v>240</v>
      </c>
      <c r="O4833" s="109">
        <v>3</v>
      </c>
      <c r="P4833" s="109">
        <v>10</v>
      </c>
      <c r="Q4833" s="109" t="s">
        <v>202</v>
      </c>
      <c r="R4833" s="110"/>
      <c r="S4833" s="128"/>
      <c r="T4833" s="128"/>
      <c r="U4833" s="128"/>
      <c r="V4833" s="128"/>
      <c r="W4833" s="128"/>
      <c r="X4833" s="128"/>
      <c r="Y4833" s="128"/>
      <c r="Z4833" s="128"/>
      <c r="AA4833" s="135"/>
    </row>
    <row r="4834" spans="1:31" x14ac:dyDescent="0.2">
      <c r="A4834" s="139" t="s">
        <v>1829</v>
      </c>
      <c r="B4834" s="126" t="s">
        <v>76</v>
      </c>
      <c r="C4834" s="142">
        <v>43666</v>
      </c>
      <c r="D4834" s="143" t="s">
        <v>78</v>
      </c>
      <c r="E4834" s="126"/>
      <c r="F4834" s="126"/>
      <c r="G4834" s="126"/>
      <c r="H4834" s="126"/>
      <c r="I4834" s="126"/>
      <c r="J4834" s="136" t="s">
        <v>79</v>
      </c>
      <c r="K4834" s="100" t="s">
        <v>23</v>
      </c>
      <c r="L4834" s="93" t="s">
        <v>60</v>
      </c>
      <c r="M4834" s="111" t="s">
        <v>189</v>
      </c>
      <c r="N4834" s="101">
        <v>480</v>
      </c>
      <c r="O4834" s="101">
        <v>3</v>
      </c>
      <c r="P4834" s="101">
        <v>25</v>
      </c>
      <c r="Q4834" s="101">
        <v>100</v>
      </c>
      <c r="R4834" s="102"/>
      <c r="S4834" s="126" t="s">
        <v>72</v>
      </c>
      <c r="T4834" s="126">
        <v>3</v>
      </c>
      <c r="U4834" s="126">
        <v>25</v>
      </c>
      <c r="V4834" s="126">
        <v>77</v>
      </c>
      <c r="W4834" s="126">
        <v>60</v>
      </c>
      <c r="X4834" s="126">
        <v>5288.35</v>
      </c>
      <c r="Y4834" s="126" t="s">
        <v>74</v>
      </c>
      <c r="Z4834" s="126"/>
      <c r="AA4834" s="133" t="s">
        <v>86</v>
      </c>
      <c r="AE4834" t="str">
        <f>IF(P4834&gt;U4834,"XXXX","")</f>
        <v/>
      </c>
    </row>
    <row r="4835" spans="1:31" x14ac:dyDescent="0.2">
      <c r="A4835" s="140"/>
      <c r="B4835" s="127"/>
      <c r="C4835" s="127"/>
      <c r="D4835" s="144"/>
      <c r="E4835" s="127"/>
      <c r="F4835" s="127"/>
      <c r="G4835" s="127"/>
      <c r="H4835" s="127"/>
      <c r="I4835" s="127"/>
      <c r="J4835" s="137"/>
      <c r="K4835" s="103" t="s">
        <v>13</v>
      </c>
      <c r="L4835" s="104" t="s">
        <v>60</v>
      </c>
      <c r="M4835" s="112" t="s">
        <v>69</v>
      </c>
      <c r="N4835" s="105">
        <v>480</v>
      </c>
      <c r="O4835" s="105">
        <v>3</v>
      </c>
      <c r="P4835" s="105">
        <v>10</v>
      </c>
      <c r="Q4835" s="105">
        <v>135</v>
      </c>
      <c r="R4835" s="106">
        <v>100</v>
      </c>
      <c r="S4835" s="127"/>
      <c r="T4835" s="127"/>
      <c r="U4835" s="127"/>
      <c r="V4835" s="127"/>
      <c r="W4835" s="127"/>
      <c r="X4835" s="127"/>
      <c r="Y4835" s="127"/>
      <c r="Z4835" s="127"/>
      <c r="AA4835" s="134"/>
    </row>
    <row r="4836" spans="1:31" ht="13.5" thickBot="1" x14ac:dyDescent="0.25">
      <c r="A4836" s="141"/>
      <c r="B4836" s="128"/>
      <c r="C4836" s="128"/>
      <c r="D4836" s="145"/>
      <c r="E4836" s="128"/>
      <c r="F4836" s="128"/>
      <c r="G4836" s="128"/>
      <c r="H4836" s="128"/>
      <c r="I4836" s="128"/>
      <c r="J4836" s="138"/>
      <c r="K4836" s="107" t="s">
        <v>14</v>
      </c>
      <c r="L4836" s="108" t="s">
        <v>60</v>
      </c>
      <c r="M4836" s="113" t="s">
        <v>187</v>
      </c>
      <c r="N4836" s="109">
        <v>480</v>
      </c>
      <c r="O4836" s="109">
        <v>3</v>
      </c>
      <c r="P4836" s="109">
        <v>10</v>
      </c>
      <c r="Q4836" s="109" t="s">
        <v>202</v>
      </c>
      <c r="R4836" s="110"/>
      <c r="S4836" s="128"/>
      <c r="T4836" s="128"/>
      <c r="U4836" s="128"/>
      <c r="V4836" s="128"/>
      <c r="W4836" s="128"/>
      <c r="X4836" s="128"/>
      <c r="Y4836" s="128"/>
      <c r="Z4836" s="128"/>
      <c r="AA4836" s="135"/>
    </row>
    <row r="4837" spans="1:31" x14ac:dyDescent="0.2">
      <c r="A4837" s="139" t="s">
        <v>1830</v>
      </c>
      <c r="B4837" s="126" t="s">
        <v>76</v>
      </c>
      <c r="C4837" s="142">
        <v>43666</v>
      </c>
      <c r="D4837" s="143" t="s">
        <v>78</v>
      </c>
      <c r="E4837" s="126"/>
      <c r="F4837" s="126"/>
      <c r="G4837" s="126"/>
      <c r="H4837" s="126"/>
      <c r="I4837" s="126"/>
      <c r="J4837" s="136" t="s">
        <v>79</v>
      </c>
      <c r="K4837" s="100" t="s">
        <v>23</v>
      </c>
      <c r="L4837" s="93" t="s">
        <v>60</v>
      </c>
      <c r="M4837" s="111" t="s">
        <v>189</v>
      </c>
      <c r="N4837" s="101">
        <v>480</v>
      </c>
      <c r="O4837" s="101">
        <v>3</v>
      </c>
      <c r="P4837" s="101">
        <v>25</v>
      </c>
      <c r="Q4837" s="101">
        <v>110</v>
      </c>
      <c r="R4837" s="102"/>
      <c r="S4837" s="126" t="s">
        <v>72</v>
      </c>
      <c r="T4837" s="126">
        <v>3</v>
      </c>
      <c r="U4837" s="126">
        <v>25</v>
      </c>
      <c r="V4837" s="126">
        <v>77</v>
      </c>
      <c r="W4837" s="126">
        <v>60</v>
      </c>
      <c r="X4837" s="126">
        <v>5288.35</v>
      </c>
      <c r="Y4837" s="126" t="s">
        <v>74</v>
      </c>
      <c r="Z4837" s="126"/>
      <c r="AA4837" s="133" t="s">
        <v>86</v>
      </c>
      <c r="AE4837" t="str">
        <f>IF(P4837&gt;U4837,"XXXX","")</f>
        <v/>
      </c>
    </row>
    <row r="4838" spans="1:31" x14ac:dyDescent="0.2">
      <c r="A4838" s="140"/>
      <c r="B4838" s="127"/>
      <c r="C4838" s="127"/>
      <c r="D4838" s="144"/>
      <c r="E4838" s="127"/>
      <c r="F4838" s="127"/>
      <c r="G4838" s="127"/>
      <c r="H4838" s="127"/>
      <c r="I4838" s="127"/>
      <c r="J4838" s="137"/>
      <c r="K4838" s="103" t="s">
        <v>13</v>
      </c>
      <c r="L4838" s="104" t="s">
        <v>60</v>
      </c>
      <c r="M4838" s="112" t="s">
        <v>69</v>
      </c>
      <c r="N4838" s="105">
        <v>480</v>
      </c>
      <c r="O4838" s="105">
        <v>3</v>
      </c>
      <c r="P4838" s="105">
        <v>10</v>
      </c>
      <c r="Q4838" s="105">
        <v>135</v>
      </c>
      <c r="R4838" s="106">
        <v>100</v>
      </c>
      <c r="S4838" s="127"/>
      <c r="T4838" s="127"/>
      <c r="U4838" s="127"/>
      <c r="V4838" s="127"/>
      <c r="W4838" s="127"/>
      <c r="X4838" s="127"/>
      <c r="Y4838" s="127"/>
      <c r="Z4838" s="127"/>
      <c r="AA4838" s="134"/>
    </row>
    <row r="4839" spans="1:31" ht="13.5" thickBot="1" x14ac:dyDescent="0.25">
      <c r="A4839" s="141"/>
      <c r="B4839" s="128"/>
      <c r="C4839" s="128"/>
      <c r="D4839" s="145"/>
      <c r="E4839" s="128"/>
      <c r="F4839" s="128"/>
      <c r="G4839" s="128"/>
      <c r="H4839" s="128"/>
      <c r="I4839" s="128"/>
      <c r="J4839" s="138"/>
      <c r="K4839" s="107" t="s">
        <v>14</v>
      </c>
      <c r="L4839" s="108" t="s">
        <v>60</v>
      </c>
      <c r="M4839" s="113" t="s">
        <v>187</v>
      </c>
      <c r="N4839" s="109">
        <v>480</v>
      </c>
      <c r="O4839" s="109">
        <v>3</v>
      </c>
      <c r="P4839" s="109">
        <v>10</v>
      </c>
      <c r="Q4839" s="109" t="s">
        <v>202</v>
      </c>
      <c r="R4839" s="110"/>
      <c r="S4839" s="128"/>
      <c r="T4839" s="128"/>
      <c r="U4839" s="128"/>
      <c r="V4839" s="128"/>
      <c r="W4839" s="128"/>
      <c r="X4839" s="128"/>
      <c r="Y4839" s="128"/>
      <c r="Z4839" s="128"/>
      <c r="AA4839" s="135"/>
    </row>
    <row r="4840" spans="1:31" x14ac:dyDescent="0.2">
      <c r="A4840" s="139" t="s">
        <v>1831</v>
      </c>
      <c r="B4840" s="126" t="s">
        <v>76</v>
      </c>
      <c r="C4840" s="142">
        <v>43666</v>
      </c>
      <c r="D4840" s="143" t="s">
        <v>78</v>
      </c>
      <c r="E4840" s="126"/>
      <c r="F4840" s="126"/>
      <c r="G4840" s="126"/>
      <c r="H4840" s="126"/>
      <c r="I4840" s="126"/>
      <c r="J4840" s="136" t="s">
        <v>79</v>
      </c>
      <c r="K4840" s="100" t="s">
        <v>23</v>
      </c>
      <c r="L4840" s="93" t="s">
        <v>60</v>
      </c>
      <c r="M4840" s="111" t="s">
        <v>189</v>
      </c>
      <c r="N4840" s="101">
        <v>480</v>
      </c>
      <c r="O4840" s="101">
        <v>3</v>
      </c>
      <c r="P4840" s="101">
        <v>25</v>
      </c>
      <c r="Q4840" s="101">
        <v>125</v>
      </c>
      <c r="R4840" s="102"/>
      <c r="S4840" s="126" t="s">
        <v>72</v>
      </c>
      <c r="T4840" s="126">
        <v>3</v>
      </c>
      <c r="U4840" s="126">
        <v>25</v>
      </c>
      <c r="V4840" s="126">
        <v>77</v>
      </c>
      <c r="W4840" s="126">
        <v>60</v>
      </c>
      <c r="X4840" s="126">
        <v>5288.35</v>
      </c>
      <c r="Y4840" s="126" t="s">
        <v>74</v>
      </c>
      <c r="Z4840" s="126"/>
      <c r="AA4840" s="133" t="s">
        <v>86</v>
      </c>
      <c r="AE4840" t="str">
        <f>IF(P4840&gt;U4840,"XXXX","")</f>
        <v/>
      </c>
    </row>
    <row r="4841" spans="1:31" x14ac:dyDescent="0.2">
      <c r="A4841" s="140"/>
      <c r="B4841" s="127"/>
      <c r="C4841" s="127"/>
      <c r="D4841" s="144"/>
      <c r="E4841" s="127"/>
      <c r="F4841" s="127"/>
      <c r="G4841" s="127"/>
      <c r="H4841" s="127"/>
      <c r="I4841" s="127"/>
      <c r="J4841" s="137"/>
      <c r="K4841" s="103" t="s">
        <v>13</v>
      </c>
      <c r="L4841" s="104" t="s">
        <v>60</v>
      </c>
      <c r="M4841" s="112" t="s">
        <v>69</v>
      </c>
      <c r="N4841" s="105">
        <v>480</v>
      </c>
      <c r="O4841" s="105">
        <v>3</v>
      </c>
      <c r="P4841" s="105">
        <v>10</v>
      </c>
      <c r="Q4841" s="105">
        <v>135</v>
      </c>
      <c r="R4841" s="106">
        <v>100</v>
      </c>
      <c r="S4841" s="127"/>
      <c r="T4841" s="127"/>
      <c r="U4841" s="127"/>
      <c r="V4841" s="127"/>
      <c r="W4841" s="127"/>
      <c r="X4841" s="127"/>
      <c r="Y4841" s="127"/>
      <c r="Z4841" s="127"/>
      <c r="AA4841" s="134"/>
    </row>
    <row r="4842" spans="1:31" ht="13.5" thickBot="1" x14ac:dyDescent="0.25">
      <c r="A4842" s="141"/>
      <c r="B4842" s="128"/>
      <c r="C4842" s="128"/>
      <c r="D4842" s="145"/>
      <c r="E4842" s="128"/>
      <c r="F4842" s="128"/>
      <c r="G4842" s="128"/>
      <c r="H4842" s="128"/>
      <c r="I4842" s="128"/>
      <c r="J4842" s="138"/>
      <c r="K4842" s="107" t="s">
        <v>14</v>
      </c>
      <c r="L4842" s="108" t="s">
        <v>60</v>
      </c>
      <c r="M4842" s="113" t="s">
        <v>187</v>
      </c>
      <c r="N4842" s="109">
        <v>480</v>
      </c>
      <c r="O4842" s="109">
        <v>3</v>
      </c>
      <c r="P4842" s="109">
        <v>10</v>
      </c>
      <c r="Q4842" s="109" t="s">
        <v>202</v>
      </c>
      <c r="R4842" s="110"/>
      <c r="S4842" s="128"/>
      <c r="T4842" s="128"/>
      <c r="U4842" s="128"/>
      <c r="V4842" s="128"/>
      <c r="W4842" s="128"/>
      <c r="X4842" s="128"/>
      <c r="Y4842" s="128"/>
      <c r="Z4842" s="128"/>
      <c r="AA4842" s="135"/>
    </row>
    <row r="4843" spans="1:31" x14ac:dyDescent="0.2">
      <c r="A4843" s="139" t="s">
        <v>1832</v>
      </c>
      <c r="B4843" s="126" t="s">
        <v>76</v>
      </c>
      <c r="C4843" s="142">
        <v>43666</v>
      </c>
      <c r="D4843" s="143" t="s">
        <v>78</v>
      </c>
      <c r="E4843" s="126"/>
      <c r="F4843" s="126"/>
      <c r="G4843" s="126"/>
      <c r="H4843" s="126"/>
      <c r="I4843" s="126"/>
      <c r="J4843" s="136" t="s">
        <v>79</v>
      </c>
      <c r="K4843" s="100" t="s">
        <v>23</v>
      </c>
      <c r="L4843" s="93" t="s">
        <v>60</v>
      </c>
      <c r="M4843" s="111" t="s">
        <v>189</v>
      </c>
      <c r="N4843" s="101">
        <v>480</v>
      </c>
      <c r="O4843" s="101">
        <v>3</v>
      </c>
      <c r="P4843" s="101">
        <v>25</v>
      </c>
      <c r="Q4843" s="101">
        <v>150</v>
      </c>
      <c r="R4843" s="102"/>
      <c r="S4843" s="126" t="s">
        <v>72</v>
      </c>
      <c r="T4843" s="126">
        <v>3</v>
      </c>
      <c r="U4843" s="126">
        <v>25</v>
      </c>
      <c r="V4843" s="126">
        <v>77</v>
      </c>
      <c r="W4843" s="126">
        <v>60</v>
      </c>
      <c r="X4843" s="126">
        <v>5288.35</v>
      </c>
      <c r="Y4843" s="126" t="s">
        <v>74</v>
      </c>
      <c r="Z4843" s="126"/>
      <c r="AA4843" s="133" t="s">
        <v>86</v>
      </c>
      <c r="AE4843" t="str">
        <f>IF(P4843&gt;U4843,"XXXX","")</f>
        <v/>
      </c>
    </row>
    <row r="4844" spans="1:31" x14ac:dyDescent="0.2">
      <c r="A4844" s="140"/>
      <c r="B4844" s="127"/>
      <c r="C4844" s="127"/>
      <c r="D4844" s="144"/>
      <c r="E4844" s="127"/>
      <c r="F4844" s="127"/>
      <c r="G4844" s="127"/>
      <c r="H4844" s="127"/>
      <c r="I4844" s="127"/>
      <c r="J4844" s="137"/>
      <c r="K4844" s="103" t="s">
        <v>13</v>
      </c>
      <c r="L4844" s="104" t="s">
        <v>60</v>
      </c>
      <c r="M4844" s="112" t="s">
        <v>69</v>
      </c>
      <c r="N4844" s="105">
        <v>480</v>
      </c>
      <c r="O4844" s="105">
        <v>3</v>
      </c>
      <c r="P4844" s="105">
        <v>10</v>
      </c>
      <c r="Q4844" s="105">
        <v>135</v>
      </c>
      <c r="R4844" s="106">
        <v>100</v>
      </c>
      <c r="S4844" s="127"/>
      <c r="T4844" s="127"/>
      <c r="U4844" s="127"/>
      <c r="V4844" s="127"/>
      <c r="W4844" s="127"/>
      <c r="X4844" s="127"/>
      <c r="Y4844" s="127"/>
      <c r="Z4844" s="127"/>
      <c r="AA4844" s="134"/>
    </row>
    <row r="4845" spans="1:31" ht="13.5" thickBot="1" x14ac:dyDescent="0.25">
      <c r="A4845" s="141"/>
      <c r="B4845" s="128"/>
      <c r="C4845" s="128"/>
      <c r="D4845" s="145"/>
      <c r="E4845" s="128"/>
      <c r="F4845" s="128"/>
      <c r="G4845" s="128"/>
      <c r="H4845" s="128"/>
      <c r="I4845" s="128"/>
      <c r="J4845" s="138"/>
      <c r="K4845" s="107" t="s">
        <v>14</v>
      </c>
      <c r="L4845" s="108" t="s">
        <v>60</v>
      </c>
      <c r="M4845" s="113" t="s">
        <v>187</v>
      </c>
      <c r="N4845" s="109">
        <v>480</v>
      </c>
      <c r="O4845" s="109">
        <v>3</v>
      </c>
      <c r="P4845" s="109">
        <v>10</v>
      </c>
      <c r="Q4845" s="109" t="s">
        <v>202</v>
      </c>
      <c r="R4845" s="110"/>
      <c r="S4845" s="128"/>
      <c r="T4845" s="128"/>
      <c r="U4845" s="128"/>
      <c r="V4845" s="128"/>
      <c r="W4845" s="128"/>
      <c r="X4845" s="128"/>
      <c r="Y4845" s="128"/>
      <c r="Z4845" s="128"/>
      <c r="AA4845" s="135"/>
    </row>
    <row r="4846" spans="1:31" x14ac:dyDescent="0.2">
      <c r="A4846" s="139" t="s">
        <v>1833</v>
      </c>
      <c r="B4846" s="126" t="s">
        <v>76</v>
      </c>
      <c r="C4846" s="142">
        <v>43666</v>
      </c>
      <c r="D4846" s="143" t="s">
        <v>78</v>
      </c>
      <c r="E4846" s="126"/>
      <c r="F4846" s="126"/>
      <c r="G4846" s="126"/>
      <c r="H4846" s="126"/>
      <c r="I4846" s="126"/>
      <c r="J4846" s="136" t="s">
        <v>79</v>
      </c>
      <c r="K4846" s="100" t="s">
        <v>23</v>
      </c>
      <c r="L4846" s="93" t="s">
        <v>60</v>
      </c>
      <c r="M4846" s="111" t="s">
        <v>189</v>
      </c>
      <c r="N4846" s="101">
        <v>480</v>
      </c>
      <c r="O4846" s="101">
        <v>3</v>
      </c>
      <c r="P4846" s="101">
        <v>25</v>
      </c>
      <c r="Q4846" s="101">
        <v>175</v>
      </c>
      <c r="R4846" s="102"/>
      <c r="S4846" s="126" t="s">
        <v>72</v>
      </c>
      <c r="T4846" s="126">
        <v>3</v>
      </c>
      <c r="U4846" s="126">
        <v>25</v>
      </c>
      <c r="V4846" s="126">
        <v>77</v>
      </c>
      <c r="W4846" s="126">
        <v>60</v>
      </c>
      <c r="X4846" s="126">
        <v>5288.35</v>
      </c>
      <c r="Y4846" s="126" t="s">
        <v>74</v>
      </c>
      <c r="Z4846" s="126"/>
      <c r="AA4846" s="133" t="s">
        <v>86</v>
      </c>
      <c r="AE4846" t="str">
        <f>IF(P4846&gt;U4846,"XXXX","")</f>
        <v/>
      </c>
    </row>
    <row r="4847" spans="1:31" x14ac:dyDescent="0.2">
      <c r="A4847" s="140"/>
      <c r="B4847" s="127"/>
      <c r="C4847" s="127"/>
      <c r="D4847" s="144"/>
      <c r="E4847" s="127"/>
      <c r="F4847" s="127"/>
      <c r="G4847" s="127"/>
      <c r="H4847" s="127"/>
      <c r="I4847" s="127"/>
      <c r="J4847" s="137"/>
      <c r="K4847" s="103" t="s">
        <v>13</v>
      </c>
      <c r="L4847" s="104" t="s">
        <v>60</v>
      </c>
      <c r="M4847" s="112" t="s">
        <v>69</v>
      </c>
      <c r="N4847" s="105">
        <v>480</v>
      </c>
      <c r="O4847" s="105">
        <v>3</v>
      </c>
      <c r="P4847" s="105">
        <v>10</v>
      </c>
      <c r="Q4847" s="105">
        <v>135</v>
      </c>
      <c r="R4847" s="106">
        <v>100</v>
      </c>
      <c r="S4847" s="127"/>
      <c r="T4847" s="127"/>
      <c r="U4847" s="127"/>
      <c r="V4847" s="127"/>
      <c r="W4847" s="127"/>
      <c r="X4847" s="127"/>
      <c r="Y4847" s="127"/>
      <c r="Z4847" s="127"/>
      <c r="AA4847" s="134"/>
    </row>
    <row r="4848" spans="1:31" ht="13.5" thickBot="1" x14ac:dyDescent="0.25">
      <c r="A4848" s="141"/>
      <c r="B4848" s="128"/>
      <c r="C4848" s="128"/>
      <c r="D4848" s="145"/>
      <c r="E4848" s="128"/>
      <c r="F4848" s="128"/>
      <c r="G4848" s="128"/>
      <c r="H4848" s="128"/>
      <c r="I4848" s="128"/>
      <c r="J4848" s="138"/>
      <c r="K4848" s="107" t="s">
        <v>14</v>
      </c>
      <c r="L4848" s="108" t="s">
        <v>60</v>
      </c>
      <c r="M4848" s="113" t="s">
        <v>187</v>
      </c>
      <c r="N4848" s="109">
        <v>480</v>
      </c>
      <c r="O4848" s="109">
        <v>3</v>
      </c>
      <c r="P4848" s="109">
        <v>10</v>
      </c>
      <c r="Q4848" s="109" t="s">
        <v>202</v>
      </c>
      <c r="R4848" s="110"/>
      <c r="S4848" s="128"/>
      <c r="T4848" s="128"/>
      <c r="U4848" s="128"/>
      <c r="V4848" s="128"/>
      <c r="W4848" s="128"/>
      <c r="X4848" s="128"/>
      <c r="Y4848" s="128"/>
      <c r="Z4848" s="128"/>
      <c r="AA4848" s="135"/>
    </row>
    <row r="4849" spans="1:31" x14ac:dyDescent="0.2">
      <c r="A4849" s="139" t="s">
        <v>1834</v>
      </c>
      <c r="B4849" s="126" t="s">
        <v>76</v>
      </c>
      <c r="C4849" s="142">
        <v>43666</v>
      </c>
      <c r="D4849" s="143" t="s">
        <v>78</v>
      </c>
      <c r="E4849" s="126"/>
      <c r="F4849" s="126"/>
      <c r="G4849" s="126"/>
      <c r="H4849" s="126"/>
      <c r="I4849" s="126"/>
      <c r="J4849" s="136" t="s">
        <v>79</v>
      </c>
      <c r="K4849" s="100" t="s">
        <v>23</v>
      </c>
      <c r="L4849" s="93" t="s">
        <v>60</v>
      </c>
      <c r="M4849" s="111" t="s">
        <v>189</v>
      </c>
      <c r="N4849" s="101">
        <v>480</v>
      </c>
      <c r="O4849" s="101">
        <v>3</v>
      </c>
      <c r="P4849" s="101">
        <v>25</v>
      </c>
      <c r="Q4849" s="101">
        <v>200</v>
      </c>
      <c r="R4849" s="102"/>
      <c r="S4849" s="126" t="s">
        <v>72</v>
      </c>
      <c r="T4849" s="126">
        <v>3</v>
      </c>
      <c r="U4849" s="126">
        <v>25</v>
      </c>
      <c r="V4849" s="126">
        <v>77</v>
      </c>
      <c r="W4849" s="126">
        <v>60</v>
      </c>
      <c r="X4849" s="126">
        <v>5288.35</v>
      </c>
      <c r="Y4849" s="126" t="s">
        <v>74</v>
      </c>
      <c r="Z4849" s="126"/>
      <c r="AA4849" s="133" t="s">
        <v>86</v>
      </c>
      <c r="AE4849" t="str">
        <f>IF(P4849&gt;U4849,"XXXX","")</f>
        <v/>
      </c>
    </row>
    <row r="4850" spans="1:31" x14ac:dyDescent="0.2">
      <c r="A4850" s="140"/>
      <c r="B4850" s="127"/>
      <c r="C4850" s="127"/>
      <c r="D4850" s="144"/>
      <c r="E4850" s="127"/>
      <c r="F4850" s="127"/>
      <c r="G4850" s="127"/>
      <c r="H4850" s="127"/>
      <c r="I4850" s="127"/>
      <c r="J4850" s="137"/>
      <c r="K4850" s="103" t="s">
        <v>13</v>
      </c>
      <c r="L4850" s="104" t="s">
        <v>60</v>
      </c>
      <c r="M4850" s="112" t="s">
        <v>69</v>
      </c>
      <c r="N4850" s="105">
        <v>480</v>
      </c>
      <c r="O4850" s="105">
        <v>3</v>
      </c>
      <c r="P4850" s="105">
        <v>10</v>
      </c>
      <c r="Q4850" s="105">
        <v>135</v>
      </c>
      <c r="R4850" s="106">
        <v>100</v>
      </c>
      <c r="S4850" s="127"/>
      <c r="T4850" s="127"/>
      <c r="U4850" s="127"/>
      <c r="V4850" s="127"/>
      <c r="W4850" s="127"/>
      <c r="X4850" s="127"/>
      <c r="Y4850" s="127"/>
      <c r="Z4850" s="127"/>
      <c r="AA4850" s="134"/>
    </row>
    <row r="4851" spans="1:31" ht="13.5" thickBot="1" x14ac:dyDescent="0.25">
      <c r="A4851" s="141"/>
      <c r="B4851" s="128"/>
      <c r="C4851" s="128"/>
      <c r="D4851" s="145"/>
      <c r="E4851" s="128"/>
      <c r="F4851" s="128"/>
      <c r="G4851" s="128"/>
      <c r="H4851" s="128"/>
      <c r="I4851" s="128"/>
      <c r="J4851" s="138"/>
      <c r="K4851" s="107" t="s">
        <v>14</v>
      </c>
      <c r="L4851" s="108" t="s">
        <v>60</v>
      </c>
      <c r="M4851" s="113" t="s">
        <v>187</v>
      </c>
      <c r="N4851" s="109">
        <v>480</v>
      </c>
      <c r="O4851" s="109">
        <v>3</v>
      </c>
      <c r="P4851" s="109">
        <v>10</v>
      </c>
      <c r="Q4851" s="109" t="s">
        <v>202</v>
      </c>
      <c r="R4851" s="110"/>
      <c r="S4851" s="128"/>
      <c r="T4851" s="128"/>
      <c r="U4851" s="128"/>
      <c r="V4851" s="128"/>
      <c r="W4851" s="128"/>
      <c r="X4851" s="128"/>
      <c r="Y4851" s="128"/>
      <c r="Z4851" s="128"/>
      <c r="AA4851" s="135"/>
    </row>
    <row r="4852" spans="1:31" x14ac:dyDescent="0.2">
      <c r="A4852" s="139" t="s">
        <v>1835</v>
      </c>
      <c r="B4852" s="126" t="s">
        <v>76</v>
      </c>
      <c r="C4852" s="142">
        <v>43666</v>
      </c>
      <c r="D4852" s="143" t="s">
        <v>78</v>
      </c>
      <c r="E4852" s="126"/>
      <c r="F4852" s="126"/>
      <c r="G4852" s="126"/>
      <c r="H4852" s="126"/>
      <c r="I4852" s="126"/>
      <c r="J4852" s="136" t="s">
        <v>79</v>
      </c>
      <c r="K4852" s="100" t="s">
        <v>23</v>
      </c>
      <c r="L4852" s="93" t="s">
        <v>60</v>
      </c>
      <c r="M4852" s="111" t="s">
        <v>189</v>
      </c>
      <c r="N4852" s="101">
        <v>480</v>
      </c>
      <c r="O4852" s="101">
        <v>3</v>
      </c>
      <c r="P4852" s="101">
        <v>25</v>
      </c>
      <c r="Q4852" s="101">
        <v>125</v>
      </c>
      <c r="R4852" s="102"/>
      <c r="S4852" s="126" t="s">
        <v>72</v>
      </c>
      <c r="T4852" s="126">
        <v>3</v>
      </c>
      <c r="U4852" s="126">
        <v>25</v>
      </c>
      <c r="V4852" s="126">
        <v>96</v>
      </c>
      <c r="W4852" s="126">
        <v>75</v>
      </c>
      <c r="X4852" s="126">
        <v>5288.35</v>
      </c>
      <c r="Y4852" s="126" t="s">
        <v>74</v>
      </c>
      <c r="Z4852" s="126"/>
      <c r="AA4852" s="133" t="s">
        <v>86</v>
      </c>
      <c r="AE4852" t="str">
        <f>IF(P4852&gt;U4852,"XXXX","")</f>
        <v/>
      </c>
    </row>
    <row r="4853" spans="1:31" x14ac:dyDescent="0.2">
      <c r="A4853" s="140"/>
      <c r="B4853" s="127"/>
      <c r="C4853" s="127"/>
      <c r="D4853" s="144"/>
      <c r="E4853" s="127"/>
      <c r="F4853" s="127"/>
      <c r="G4853" s="127"/>
      <c r="H4853" s="127"/>
      <c r="I4853" s="127"/>
      <c r="J4853" s="137"/>
      <c r="K4853" s="103" t="s">
        <v>13</v>
      </c>
      <c r="L4853" s="104" t="s">
        <v>60</v>
      </c>
      <c r="M4853" s="112" t="s">
        <v>69</v>
      </c>
      <c r="N4853" s="105">
        <v>480</v>
      </c>
      <c r="O4853" s="105">
        <v>3</v>
      </c>
      <c r="P4853" s="105">
        <v>10</v>
      </c>
      <c r="Q4853" s="105">
        <v>135</v>
      </c>
      <c r="R4853" s="106">
        <v>100</v>
      </c>
      <c r="S4853" s="127"/>
      <c r="T4853" s="127"/>
      <c r="U4853" s="127"/>
      <c r="V4853" s="127"/>
      <c r="W4853" s="127"/>
      <c r="X4853" s="127"/>
      <c r="Y4853" s="127"/>
      <c r="Z4853" s="127"/>
      <c r="AA4853" s="134"/>
    </row>
    <row r="4854" spans="1:31" ht="13.5" thickBot="1" x14ac:dyDescent="0.25">
      <c r="A4854" s="141"/>
      <c r="B4854" s="128"/>
      <c r="C4854" s="128"/>
      <c r="D4854" s="145"/>
      <c r="E4854" s="128"/>
      <c r="F4854" s="128"/>
      <c r="G4854" s="128"/>
      <c r="H4854" s="128"/>
      <c r="I4854" s="128"/>
      <c r="J4854" s="138"/>
      <c r="K4854" s="107" t="s">
        <v>14</v>
      </c>
      <c r="L4854" s="108" t="s">
        <v>60</v>
      </c>
      <c r="M4854" s="113" t="s">
        <v>187</v>
      </c>
      <c r="N4854" s="109">
        <v>480</v>
      </c>
      <c r="O4854" s="109">
        <v>3</v>
      </c>
      <c r="P4854" s="109">
        <v>10</v>
      </c>
      <c r="Q4854" s="109" t="s">
        <v>202</v>
      </c>
      <c r="R4854" s="110"/>
      <c r="S4854" s="128"/>
      <c r="T4854" s="128"/>
      <c r="U4854" s="128"/>
      <c r="V4854" s="128"/>
      <c r="W4854" s="128"/>
      <c r="X4854" s="128"/>
      <c r="Y4854" s="128"/>
      <c r="Z4854" s="128"/>
      <c r="AA4854" s="135"/>
    </row>
    <row r="4855" spans="1:31" x14ac:dyDescent="0.2">
      <c r="A4855" s="139" t="s">
        <v>1836</v>
      </c>
      <c r="B4855" s="126" t="s">
        <v>76</v>
      </c>
      <c r="C4855" s="142">
        <v>43666</v>
      </c>
      <c r="D4855" s="143" t="s">
        <v>78</v>
      </c>
      <c r="E4855" s="126"/>
      <c r="F4855" s="126"/>
      <c r="G4855" s="126"/>
      <c r="H4855" s="126"/>
      <c r="I4855" s="126"/>
      <c r="J4855" s="136" t="s">
        <v>79</v>
      </c>
      <c r="K4855" s="100" t="s">
        <v>23</v>
      </c>
      <c r="L4855" s="93" t="s">
        <v>60</v>
      </c>
      <c r="M4855" s="111" t="s">
        <v>189</v>
      </c>
      <c r="N4855" s="101">
        <v>480</v>
      </c>
      <c r="O4855" s="101">
        <v>3</v>
      </c>
      <c r="P4855" s="101">
        <v>25</v>
      </c>
      <c r="Q4855" s="101">
        <v>150</v>
      </c>
      <c r="R4855" s="102"/>
      <c r="S4855" s="126" t="s">
        <v>72</v>
      </c>
      <c r="T4855" s="126">
        <v>3</v>
      </c>
      <c r="U4855" s="126">
        <v>25</v>
      </c>
      <c r="V4855" s="126">
        <v>96</v>
      </c>
      <c r="W4855" s="126">
        <v>75</v>
      </c>
      <c r="X4855" s="126">
        <v>5288.35</v>
      </c>
      <c r="Y4855" s="126" t="s">
        <v>74</v>
      </c>
      <c r="Z4855" s="126"/>
      <c r="AA4855" s="133" t="s">
        <v>86</v>
      </c>
      <c r="AE4855" t="str">
        <f>IF(P4855&gt;U4855,"XXXX","")</f>
        <v/>
      </c>
    </row>
    <row r="4856" spans="1:31" x14ac:dyDescent="0.2">
      <c r="A4856" s="140"/>
      <c r="B4856" s="127"/>
      <c r="C4856" s="127"/>
      <c r="D4856" s="144"/>
      <c r="E4856" s="127"/>
      <c r="F4856" s="127"/>
      <c r="G4856" s="127"/>
      <c r="H4856" s="127"/>
      <c r="I4856" s="127"/>
      <c r="J4856" s="137"/>
      <c r="K4856" s="103" t="s">
        <v>13</v>
      </c>
      <c r="L4856" s="104" t="s">
        <v>60</v>
      </c>
      <c r="M4856" s="112" t="s">
        <v>69</v>
      </c>
      <c r="N4856" s="105">
        <v>480</v>
      </c>
      <c r="O4856" s="105">
        <v>3</v>
      </c>
      <c r="P4856" s="105">
        <v>10</v>
      </c>
      <c r="Q4856" s="105">
        <v>135</v>
      </c>
      <c r="R4856" s="106">
        <v>100</v>
      </c>
      <c r="S4856" s="127"/>
      <c r="T4856" s="127"/>
      <c r="U4856" s="127"/>
      <c r="V4856" s="127"/>
      <c r="W4856" s="127"/>
      <c r="X4856" s="127"/>
      <c r="Y4856" s="127"/>
      <c r="Z4856" s="127"/>
      <c r="AA4856" s="134"/>
    </row>
    <row r="4857" spans="1:31" ht="13.5" thickBot="1" x14ac:dyDescent="0.25">
      <c r="A4857" s="141"/>
      <c r="B4857" s="128"/>
      <c r="C4857" s="128"/>
      <c r="D4857" s="145"/>
      <c r="E4857" s="128"/>
      <c r="F4857" s="128"/>
      <c r="G4857" s="128"/>
      <c r="H4857" s="128"/>
      <c r="I4857" s="128"/>
      <c r="J4857" s="138"/>
      <c r="K4857" s="107" t="s">
        <v>14</v>
      </c>
      <c r="L4857" s="108" t="s">
        <v>60</v>
      </c>
      <c r="M4857" s="113" t="s">
        <v>187</v>
      </c>
      <c r="N4857" s="109">
        <v>480</v>
      </c>
      <c r="O4857" s="109">
        <v>3</v>
      </c>
      <c r="P4857" s="109">
        <v>10</v>
      </c>
      <c r="Q4857" s="109" t="s">
        <v>202</v>
      </c>
      <c r="R4857" s="110"/>
      <c r="S4857" s="128"/>
      <c r="T4857" s="128"/>
      <c r="U4857" s="128"/>
      <c r="V4857" s="128"/>
      <c r="W4857" s="128"/>
      <c r="X4857" s="128"/>
      <c r="Y4857" s="128"/>
      <c r="Z4857" s="128"/>
      <c r="AA4857" s="135"/>
    </row>
    <row r="4858" spans="1:31" x14ac:dyDescent="0.2">
      <c r="A4858" s="139" t="s">
        <v>1837</v>
      </c>
      <c r="B4858" s="126" t="s">
        <v>76</v>
      </c>
      <c r="C4858" s="142">
        <v>43666</v>
      </c>
      <c r="D4858" s="143" t="s">
        <v>78</v>
      </c>
      <c r="E4858" s="126"/>
      <c r="F4858" s="126"/>
      <c r="G4858" s="126"/>
      <c r="H4858" s="126"/>
      <c r="I4858" s="126"/>
      <c r="J4858" s="136" t="s">
        <v>79</v>
      </c>
      <c r="K4858" s="100" t="s">
        <v>23</v>
      </c>
      <c r="L4858" s="93" t="s">
        <v>60</v>
      </c>
      <c r="M4858" s="111" t="s">
        <v>189</v>
      </c>
      <c r="N4858" s="101">
        <v>480</v>
      </c>
      <c r="O4858" s="101">
        <v>3</v>
      </c>
      <c r="P4858" s="101">
        <v>25</v>
      </c>
      <c r="Q4858" s="101">
        <v>175</v>
      </c>
      <c r="R4858" s="102"/>
      <c r="S4858" s="126" t="s">
        <v>72</v>
      </c>
      <c r="T4858" s="126">
        <v>3</v>
      </c>
      <c r="U4858" s="126">
        <v>25</v>
      </c>
      <c r="V4858" s="126">
        <v>96</v>
      </c>
      <c r="W4858" s="126">
        <v>75</v>
      </c>
      <c r="X4858" s="126">
        <v>5288.35</v>
      </c>
      <c r="Y4858" s="126" t="s">
        <v>74</v>
      </c>
      <c r="Z4858" s="126"/>
      <c r="AA4858" s="133" t="s">
        <v>86</v>
      </c>
      <c r="AE4858" t="str">
        <f>IF(P4858&gt;U4858,"XXXX","")</f>
        <v/>
      </c>
    </row>
    <row r="4859" spans="1:31" x14ac:dyDescent="0.2">
      <c r="A4859" s="140"/>
      <c r="B4859" s="127"/>
      <c r="C4859" s="127"/>
      <c r="D4859" s="144"/>
      <c r="E4859" s="127"/>
      <c r="F4859" s="127"/>
      <c r="G4859" s="127"/>
      <c r="H4859" s="127"/>
      <c r="I4859" s="127"/>
      <c r="J4859" s="137"/>
      <c r="K4859" s="103" t="s">
        <v>13</v>
      </c>
      <c r="L4859" s="104" t="s">
        <v>60</v>
      </c>
      <c r="M4859" s="112" t="s">
        <v>69</v>
      </c>
      <c r="N4859" s="105">
        <v>480</v>
      </c>
      <c r="O4859" s="105">
        <v>3</v>
      </c>
      <c r="P4859" s="105">
        <v>10</v>
      </c>
      <c r="Q4859" s="105">
        <v>135</v>
      </c>
      <c r="R4859" s="106">
        <v>100</v>
      </c>
      <c r="S4859" s="127"/>
      <c r="T4859" s="127"/>
      <c r="U4859" s="127"/>
      <c r="V4859" s="127"/>
      <c r="W4859" s="127"/>
      <c r="X4859" s="127"/>
      <c r="Y4859" s="127"/>
      <c r="Z4859" s="127"/>
      <c r="AA4859" s="134"/>
    </row>
    <row r="4860" spans="1:31" ht="13.5" thickBot="1" x14ac:dyDescent="0.25">
      <c r="A4860" s="141"/>
      <c r="B4860" s="128"/>
      <c r="C4860" s="128"/>
      <c r="D4860" s="145"/>
      <c r="E4860" s="128"/>
      <c r="F4860" s="128"/>
      <c r="G4860" s="128"/>
      <c r="H4860" s="128"/>
      <c r="I4860" s="128"/>
      <c r="J4860" s="138"/>
      <c r="K4860" s="107" t="s">
        <v>14</v>
      </c>
      <c r="L4860" s="108" t="s">
        <v>60</v>
      </c>
      <c r="M4860" s="113" t="s">
        <v>187</v>
      </c>
      <c r="N4860" s="109">
        <v>480</v>
      </c>
      <c r="O4860" s="109">
        <v>3</v>
      </c>
      <c r="P4860" s="109">
        <v>10</v>
      </c>
      <c r="Q4860" s="109" t="s">
        <v>202</v>
      </c>
      <c r="R4860" s="110"/>
      <c r="S4860" s="128"/>
      <c r="T4860" s="128"/>
      <c r="U4860" s="128"/>
      <c r="V4860" s="128"/>
      <c r="W4860" s="128"/>
      <c r="X4860" s="128"/>
      <c r="Y4860" s="128"/>
      <c r="Z4860" s="128"/>
      <c r="AA4860" s="135"/>
    </row>
    <row r="4861" spans="1:31" x14ac:dyDescent="0.2">
      <c r="A4861" s="139" t="s">
        <v>1838</v>
      </c>
      <c r="B4861" s="126" t="s">
        <v>76</v>
      </c>
      <c r="C4861" s="142">
        <v>43666</v>
      </c>
      <c r="D4861" s="143" t="s">
        <v>78</v>
      </c>
      <c r="E4861" s="126"/>
      <c r="F4861" s="126"/>
      <c r="G4861" s="126"/>
      <c r="H4861" s="126"/>
      <c r="I4861" s="126"/>
      <c r="J4861" s="136" t="s">
        <v>79</v>
      </c>
      <c r="K4861" s="100" t="s">
        <v>23</v>
      </c>
      <c r="L4861" s="93" t="s">
        <v>60</v>
      </c>
      <c r="M4861" s="111" t="s">
        <v>189</v>
      </c>
      <c r="N4861" s="101">
        <v>480</v>
      </c>
      <c r="O4861" s="101">
        <v>3</v>
      </c>
      <c r="P4861" s="101">
        <v>25</v>
      </c>
      <c r="Q4861" s="101">
        <v>200</v>
      </c>
      <c r="R4861" s="102"/>
      <c r="S4861" s="126" t="s">
        <v>72</v>
      </c>
      <c r="T4861" s="126">
        <v>3</v>
      </c>
      <c r="U4861" s="126">
        <v>25</v>
      </c>
      <c r="V4861" s="126">
        <v>96</v>
      </c>
      <c r="W4861" s="126">
        <v>75</v>
      </c>
      <c r="X4861" s="126">
        <v>5288.35</v>
      </c>
      <c r="Y4861" s="126" t="s">
        <v>74</v>
      </c>
      <c r="Z4861" s="126"/>
      <c r="AA4861" s="133" t="s">
        <v>86</v>
      </c>
      <c r="AE4861" t="str">
        <f>IF(P4861&gt;U4861,"XXXX","")</f>
        <v/>
      </c>
    </row>
    <row r="4862" spans="1:31" x14ac:dyDescent="0.2">
      <c r="A4862" s="140"/>
      <c r="B4862" s="127"/>
      <c r="C4862" s="127"/>
      <c r="D4862" s="144"/>
      <c r="E4862" s="127"/>
      <c r="F4862" s="127"/>
      <c r="G4862" s="127"/>
      <c r="H4862" s="127"/>
      <c r="I4862" s="127"/>
      <c r="J4862" s="137"/>
      <c r="K4862" s="103" t="s">
        <v>13</v>
      </c>
      <c r="L4862" s="104" t="s">
        <v>60</v>
      </c>
      <c r="M4862" s="112" t="s">
        <v>69</v>
      </c>
      <c r="N4862" s="105">
        <v>480</v>
      </c>
      <c r="O4862" s="105">
        <v>3</v>
      </c>
      <c r="P4862" s="105">
        <v>10</v>
      </c>
      <c r="Q4862" s="105">
        <v>135</v>
      </c>
      <c r="R4862" s="106">
        <v>100</v>
      </c>
      <c r="S4862" s="127"/>
      <c r="T4862" s="127"/>
      <c r="U4862" s="127"/>
      <c r="V4862" s="127"/>
      <c r="W4862" s="127"/>
      <c r="X4862" s="127"/>
      <c r="Y4862" s="127"/>
      <c r="Z4862" s="127"/>
      <c r="AA4862" s="134"/>
    </row>
    <row r="4863" spans="1:31" ht="13.5" thickBot="1" x14ac:dyDescent="0.25">
      <c r="A4863" s="141"/>
      <c r="B4863" s="128"/>
      <c r="C4863" s="128"/>
      <c r="D4863" s="145"/>
      <c r="E4863" s="128"/>
      <c r="F4863" s="128"/>
      <c r="G4863" s="128"/>
      <c r="H4863" s="128"/>
      <c r="I4863" s="128"/>
      <c r="J4863" s="138"/>
      <c r="K4863" s="107" t="s">
        <v>14</v>
      </c>
      <c r="L4863" s="108" t="s">
        <v>60</v>
      </c>
      <c r="M4863" s="113" t="s">
        <v>187</v>
      </c>
      <c r="N4863" s="109">
        <v>480</v>
      </c>
      <c r="O4863" s="109">
        <v>3</v>
      </c>
      <c r="P4863" s="109">
        <v>10</v>
      </c>
      <c r="Q4863" s="109" t="s">
        <v>202</v>
      </c>
      <c r="R4863" s="110"/>
      <c r="S4863" s="128"/>
      <c r="T4863" s="128"/>
      <c r="U4863" s="128"/>
      <c r="V4863" s="128"/>
      <c r="W4863" s="128"/>
      <c r="X4863" s="128"/>
      <c r="Y4863" s="128"/>
      <c r="Z4863" s="128"/>
      <c r="AA4863" s="135"/>
    </row>
    <row r="4864" spans="1:31" x14ac:dyDescent="0.2">
      <c r="A4864" s="139" t="s">
        <v>1839</v>
      </c>
      <c r="B4864" s="126" t="s">
        <v>76</v>
      </c>
      <c r="C4864" s="142">
        <v>43666</v>
      </c>
      <c r="D4864" s="143" t="s">
        <v>78</v>
      </c>
      <c r="E4864" s="126"/>
      <c r="F4864" s="126"/>
      <c r="G4864" s="126"/>
      <c r="H4864" s="126"/>
      <c r="I4864" s="126"/>
      <c r="J4864" s="136" t="s">
        <v>79</v>
      </c>
      <c r="K4864" s="100" t="s">
        <v>23</v>
      </c>
      <c r="L4864" s="93" t="s">
        <v>60</v>
      </c>
      <c r="M4864" s="111" t="s">
        <v>189</v>
      </c>
      <c r="N4864" s="101">
        <v>480</v>
      </c>
      <c r="O4864" s="101">
        <v>3</v>
      </c>
      <c r="P4864" s="101">
        <v>25</v>
      </c>
      <c r="Q4864" s="101">
        <v>175</v>
      </c>
      <c r="R4864" s="102"/>
      <c r="S4864" s="126" t="s">
        <v>72</v>
      </c>
      <c r="T4864" s="126">
        <v>3</v>
      </c>
      <c r="U4864" s="126">
        <v>25</v>
      </c>
      <c r="V4864" s="126">
        <v>124</v>
      </c>
      <c r="W4864" s="126">
        <v>100</v>
      </c>
      <c r="X4864" s="126">
        <v>5288.35</v>
      </c>
      <c r="Y4864" s="126" t="s">
        <v>74</v>
      </c>
      <c r="Z4864" s="126"/>
      <c r="AA4864" s="133" t="s">
        <v>86</v>
      </c>
      <c r="AE4864" t="str">
        <f>IF(P4864&gt;U4864,"XXXX","")</f>
        <v/>
      </c>
    </row>
    <row r="4865" spans="1:31" x14ac:dyDescent="0.2">
      <c r="A4865" s="140"/>
      <c r="B4865" s="127"/>
      <c r="C4865" s="127"/>
      <c r="D4865" s="144"/>
      <c r="E4865" s="127"/>
      <c r="F4865" s="127"/>
      <c r="G4865" s="127"/>
      <c r="H4865" s="127"/>
      <c r="I4865" s="127"/>
      <c r="J4865" s="137"/>
      <c r="K4865" s="103" t="s">
        <v>13</v>
      </c>
      <c r="L4865" s="104" t="s">
        <v>60</v>
      </c>
      <c r="M4865" s="112" t="s">
        <v>69</v>
      </c>
      <c r="N4865" s="105">
        <v>480</v>
      </c>
      <c r="O4865" s="105">
        <v>3</v>
      </c>
      <c r="P4865" s="105">
        <v>10</v>
      </c>
      <c r="Q4865" s="105">
        <v>135</v>
      </c>
      <c r="R4865" s="106">
        <v>100</v>
      </c>
      <c r="S4865" s="127"/>
      <c r="T4865" s="127"/>
      <c r="U4865" s="127"/>
      <c r="V4865" s="127"/>
      <c r="W4865" s="127"/>
      <c r="X4865" s="127"/>
      <c r="Y4865" s="127"/>
      <c r="Z4865" s="127"/>
      <c r="AA4865" s="134"/>
    </row>
    <row r="4866" spans="1:31" ht="13.5" thickBot="1" x14ac:dyDescent="0.25">
      <c r="A4866" s="141"/>
      <c r="B4866" s="128"/>
      <c r="C4866" s="128"/>
      <c r="D4866" s="145"/>
      <c r="E4866" s="128"/>
      <c r="F4866" s="128"/>
      <c r="G4866" s="128"/>
      <c r="H4866" s="128"/>
      <c r="I4866" s="128"/>
      <c r="J4866" s="138"/>
      <c r="K4866" s="107" t="s">
        <v>14</v>
      </c>
      <c r="L4866" s="108" t="s">
        <v>60</v>
      </c>
      <c r="M4866" s="113" t="s">
        <v>187</v>
      </c>
      <c r="N4866" s="109">
        <v>480</v>
      </c>
      <c r="O4866" s="109">
        <v>3</v>
      </c>
      <c r="P4866" s="109">
        <v>10</v>
      </c>
      <c r="Q4866" s="109" t="s">
        <v>202</v>
      </c>
      <c r="R4866" s="110"/>
      <c r="S4866" s="128"/>
      <c r="T4866" s="128"/>
      <c r="U4866" s="128"/>
      <c r="V4866" s="128"/>
      <c r="W4866" s="128"/>
      <c r="X4866" s="128"/>
      <c r="Y4866" s="128"/>
      <c r="Z4866" s="128"/>
      <c r="AA4866" s="135"/>
    </row>
    <row r="4867" spans="1:31" x14ac:dyDescent="0.2">
      <c r="A4867" s="139" t="s">
        <v>1840</v>
      </c>
      <c r="B4867" s="126" t="s">
        <v>76</v>
      </c>
      <c r="C4867" s="142">
        <v>43666</v>
      </c>
      <c r="D4867" s="143" t="s">
        <v>78</v>
      </c>
      <c r="E4867" s="126"/>
      <c r="F4867" s="126"/>
      <c r="G4867" s="126"/>
      <c r="H4867" s="126"/>
      <c r="I4867" s="126"/>
      <c r="J4867" s="136" t="s">
        <v>79</v>
      </c>
      <c r="K4867" s="100" t="s">
        <v>23</v>
      </c>
      <c r="L4867" s="93" t="s">
        <v>60</v>
      </c>
      <c r="M4867" s="111" t="s">
        <v>189</v>
      </c>
      <c r="N4867" s="101">
        <v>480</v>
      </c>
      <c r="O4867" s="101">
        <v>3</v>
      </c>
      <c r="P4867" s="101">
        <v>25</v>
      </c>
      <c r="Q4867" s="101">
        <v>200</v>
      </c>
      <c r="R4867" s="102"/>
      <c r="S4867" s="126" t="s">
        <v>72</v>
      </c>
      <c r="T4867" s="126">
        <v>3</v>
      </c>
      <c r="U4867" s="126">
        <v>25</v>
      </c>
      <c r="V4867" s="126">
        <v>124</v>
      </c>
      <c r="W4867" s="126">
        <v>100</v>
      </c>
      <c r="X4867" s="126">
        <v>5288.35</v>
      </c>
      <c r="Y4867" s="126" t="s">
        <v>74</v>
      </c>
      <c r="Z4867" s="126"/>
      <c r="AA4867" s="133" t="s">
        <v>86</v>
      </c>
      <c r="AE4867" t="str">
        <f>IF(P4867&gt;U4867,"XXXX","")</f>
        <v/>
      </c>
    </row>
    <row r="4868" spans="1:31" x14ac:dyDescent="0.2">
      <c r="A4868" s="140"/>
      <c r="B4868" s="127"/>
      <c r="C4868" s="127"/>
      <c r="D4868" s="144"/>
      <c r="E4868" s="127"/>
      <c r="F4868" s="127"/>
      <c r="G4868" s="127"/>
      <c r="H4868" s="127"/>
      <c r="I4868" s="127"/>
      <c r="J4868" s="137"/>
      <c r="K4868" s="103" t="s">
        <v>13</v>
      </c>
      <c r="L4868" s="104" t="s">
        <v>60</v>
      </c>
      <c r="M4868" s="112" t="s">
        <v>69</v>
      </c>
      <c r="N4868" s="105">
        <v>480</v>
      </c>
      <c r="O4868" s="105">
        <v>3</v>
      </c>
      <c r="P4868" s="105">
        <v>10</v>
      </c>
      <c r="Q4868" s="105">
        <v>135</v>
      </c>
      <c r="R4868" s="106">
        <v>100</v>
      </c>
      <c r="S4868" s="127"/>
      <c r="T4868" s="127"/>
      <c r="U4868" s="127"/>
      <c r="V4868" s="127"/>
      <c r="W4868" s="127"/>
      <c r="X4868" s="127"/>
      <c r="Y4868" s="127"/>
      <c r="Z4868" s="127"/>
      <c r="AA4868" s="134"/>
    </row>
    <row r="4869" spans="1:31" ht="13.5" thickBot="1" x14ac:dyDescent="0.25">
      <c r="A4869" s="141"/>
      <c r="B4869" s="128"/>
      <c r="C4869" s="128"/>
      <c r="D4869" s="145"/>
      <c r="E4869" s="128"/>
      <c r="F4869" s="128"/>
      <c r="G4869" s="128"/>
      <c r="H4869" s="128"/>
      <c r="I4869" s="128"/>
      <c r="J4869" s="138"/>
      <c r="K4869" s="107" t="s">
        <v>14</v>
      </c>
      <c r="L4869" s="108" t="s">
        <v>60</v>
      </c>
      <c r="M4869" s="113" t="s">
        <v>187</v>
      </c>
      <c r="N4869" s="109">
        <v>480</v>
      </c>
      <c r="O4869" s="109">
        <v>3</v>
      </c>
      <c r="P4869" s="109">
        <v>10</v>
      </c>
      <c r="Q4869" s="109" t="s">
        <v>202</v>
      </c>
      <c r="R4869" s="110"/>
      <c r="S4869" s="128"/>
      <c r="T4869" s="128"/>
      <c r="U4869" s="128"/>
      <c r="V4869" s="128"/>
      <c r="W4869" s="128"/>
      <c r="X4869" s="128"/>
      <c r="Y4869" s="128"/>
      <c r="Z4869" s="128"/>
      <c r="AA4869" s="135"/>
    </row>
    <row r="4870" spans="1:31" x14ac:dyDescent="0.2">
      <c r="A4870" s="139" t="s">
        <v>1841</v>
      </c>
      <c r="B4870" s="126" t="s">
        <v>76</v>
      </c>
      <c r="C4870" s="142">
        <v>43666</v>
      </c>
      <c r="D4870" s="143" t="s">
        <v>78</v>
      </c>
      <c r="E4870" s="126"/>
      <c r="F4870" s="126"/>
      <c r="G4870" s="126"/>
      <c r="H4870" s="126"/>
      <c r="I4870" s="126"/>
      <c r="J4870" s="136" t="s">
        <v>79</v>
      </c>
      <c r="K4870" s="100" t="s">
        <v>23</v>
      </c>
      <c r="L4870" s="93" t="s">
        <v>60</v>
      </c>
      <c r="M4870" s="111" t="s">
        <v>189</v>
      </c>
      <c r="N4870" s="101">
        <v>600</v>
      </c>
      <c r="O4870" s="101">
        <v>3</v>
      </c>
      <c r="P4870" s="101">
        <v>18</v>
      </c>
      <c r="Q4870" s="101">
        <v>100</v>
      </c>
      <c r="R4870" s="102"/>
      <c r="S4870" s="126" t="s">
        <v>73</v>
      </c>
      <c r="T4870" s="126">
        <v>3</v>
      </c>
      <c r="U4870" s="126">
        <v>18</v>
      </c>
      <c r="V4870" s="126">
        <v>62</v>
      </c>
      <c r="W4870" s="126">
        <v>60</v>
      </c>
      <c r="X4870" s="126">
        <v>5288.35</v>
      </c>
      <c r="Y4870" s="126" t="s">
        <v>74</v>
      </c>
      <c r="Z4870" s="126"/>
      <c r="AA4870" s="133" t="s">
        <v>86</v>
      </c>
      <c r="AE4870" t="str">
        <f>IF(P4870&gt;U4870,"XXXX","")</f>
        <v/>
      </c>
    </row>
    <row r="4871" spans="1:31" x14ac:dyDescent="0.2">
      <c r="A4871" s="140"/>
      <c r="B4871" s="127"/>
      <c r="C4871" s="127"/>
      <c r="D4871" s="144"/>
      <c r="E4871" s="127"/>
      <c r="F4871" s="127"/>
      <c r="G4871" s="127"/>
      <c r="H4871" s="127"/>
      <c r="I4871" s="127"/>
      <c r="J4871" s="137"/>
      <c r="K4871" s="103" t="s">
        <v>13</v>
      </c>
      <c r="L4871" s="104" t="s">
        <v>60</v>
      </c>
      <c r="M4871" s="112" t="s">
        <v>69</v>
      </c>
      <c r="N4871" s="105">
        <v>600</v>
      </c>
      <c r="O4871" s="105">
        <v>3</v>
      </c>
      <c r="P4871" s="105">
        <v>10</v>
      </c>
      <c r="Q4871" s="105">
        <v>135</v>
      </c>
      <c r="R4871" s="106">
        <v>100</v>
      </c>
      <c r="S4871" s="127"/>
      <c r="T4871" s="127"/>
      <c r="U4871" s="127"/>
      <c r="V4871" s="127"/>
      <c r="W4871" s="127"/>
      <c r="X4871" s="127"/>
      <c r="Y4871" s="127"/>
      <c r="Z4871" s="127"/>
      <c r="AA4871" s="134"/>
    </row>
    <row r="4872" spans="1:31" ht="13.5" thickBot="1" x14ac:dyDescent="0.25">
      <c r="A4872" s="141"/>
      <c r="B4872" s="128"/>
      <c r="C4872" s="128"/>
      <c r="D4872" s="145"/>
      <c r="E4872" s="128"/>
      <c r="F4872" s="128"/>
      <c r="G4872" s="128"/>
      <c r="H4872" s="128"/>
      <c r="I4872" s="128"/>
      <c r="J4872" s="138"/>
      <c r="K4872" s="107" t="s">
        <v>14</v>
      </c>
      <c r="L4872" s="108" t="s">
        <v>60</v>
      </c>
      <c r="M4872" s="113" t="s">
        <v>186</v>
      </c>
      <c r="N4872" s="109">
        <v>600</v>
      </c>
      <c r="O4872" s="109">
        <v>3</v>
      </c>
      <c r="P4872" s="109">
        <v>10</v>
      </c>
      <c r="Q4872" s="109" t="s">
        <v>201</v>
      </c>
      <c r="R4872" s="110"/>
      <c r="S4872" s="128"/>
      <c r="T4872" s="128"/>
      <c r="U4872" s="128"/>
      <c r="V4872" s="128"/>
      <c r="W4872" s="128"/>
      <c r="X4872" s="128"/>
      <c r="Y4872" s="128"/>
      <c r="Z4872" s="128"/>
      <c r="AA4872" s="135"/>
    </row>
    <row r="4873" spans="1:31" x14ac:dyDescent="0.2">
      <c r="A4873" s="139" t="s">
        <v>1842</v>
      </c>
      <c r="B4873" s="126" t="s">
        <v>76</v>
      </c>
      <c r="C4873" s="142">
        <v>43666</v>
      </c>
      <c r="D4873" s="143" t="s">
        <v>78</v>
      </c>
      <c r="E4873" s="126"/>
      <c r="F4873" s="126"/>
      <c r="G4873" s="126"/>
      <c r="H4873" s="126"/>
      <c r="I4873" s="126"/>
      <c r="J4873" s="136" t="s">
        <v>79</v>
      </c>
      <c r="K4873" s="100" t="s">
        <v>23</v>
      </c>
      <c r="L4873" s="93" t="s">
        <v>60</v>
      </c>
      <c r="M4873" s="111" t="s">
        <v>189</v>
      </c>
      <c r="N4873" s="101">
        <v>600</v>
      </c>
      <c r="O4873" s="101">
        <v>3</v>
      </c>
      <c r="P4873" s="101">
        <v>18</v>
      </c>
      <c r="Q4873" s="101">
        <v>110</v>
      </c>
      <c r="R4873" s="102"/>
      <c r="S4873" s="126" t="s">
        <v>73</v>
      </c>
      <c r="T4873" s="126">
        <v>3</v>
      </c>
      <c r="U4873" s="126">
        <v>18</v>
      </c>
      <c r="V4873" s="126">
        <v>62</v>
      </c>
      <c r="W4873" s="126">
        <v>60</v>
      </c>
      <c r="X4873" s="126">
        <v>5288.35</v>
      </c>
      <c r="Y4873" s="126" t="s">
        <v>74</v>
      </c>
      <c r="Z4873" s="126"/>
      <c r="AA4873" s="133" t="s">
        <v>86</v>
      </c>
      <c r="AE4873" t="str">
        <f>IF(P4873&gt;U4873,"XXXX","")</f>
        <v/>
      </c>
    </row>
    <row r="4874" spans="1:31" x14ac:dyDescent="0.2">
      <c r="A4874" s="140"/>
      <c r="B4874" s="127"/>
      <c r="C4874" s="127"/>
      <c r="D4874" s="144"/>
      <c r="E4874" s="127"/>
      <c r="F4874" s="127"/>
      <c r="G4874" s="127"/>
      <c r="H4874" s="127"/>
      <c r="I4874" s="127"/>
      <c r="J4874" s="137"/>
      <c r="K4874" s="103" t="s">
        <v>13</v>
      </c>
      <c r="L4874" s="104" t="s">
        <v>60</v>
      </c>
      <c r="M4874" s="112" t="s">
        <v>69</v>
      </c>
      <c r="N4874" s="105">
        <v>600</v>
      </c>
      <c r="O4874" s="105">
        <v>3</v>
      </c>
      <c r="P4874" s="105">
        <v>10</v>
      </c>
      <c r="Q4874" s="105">
        <v>135</v>
      </c>
      <c r="R4874" s="106">
        <v>100</v>
      </c>
      <c r="S4874" s="127"/>
      <c r="T4874" s="127"/>
      <c r="U4874" s="127"/>
      <c r="V4874" s="127"/>
      <c r="W4874" s="127"/>
      <c r="X4874" s="127"/>
      <c r="Y4874" s="127"/>
      <c r="Z4874" s="127"/>
      <c r="AA4874" s="134"/>
    </row>
    <row r="4875" spans="1:31" ht="13.5" thickBot="1" x14ac:dyDescent="0.25">
      <c r="A4875" s="141"/>
      <c r="B4875" s="128"/>
      <c r="C4875" s="128"/>
      <c r="D4875" s="145"/>
      <c r="E4875" s="128"/>
      <c r="F4875" s="128"/>
      <c r="G4875" s="128"/>
      <c r="H4875" s="128"/>
      <c r="I4875" s="128"/>
      <c r="J4875" s="138"/>
      <c r="K4875" s="107" t="s">
        <v>14</v>
      </c>
      <c r="L4875" s="108" t="s">
        <v>60</v>
      </c>
      <c r="M4875" s="113" t="s">
        <v>186</v>
      </c>
      <c r="N4875" s="109">
        <v>600</v>
      </c>
      <c r="O4875" s="109">
        <v>3</v>
      </c>
      <c r="P4875" s="109">
        <v>10</v>
      </c>
      <c r="Q4875" s="109" t="s">
        <v>201</v>
      </c>
      <c r="R4875" s="110"/>
      <c r="S4875" s="128"/>
      <c r="T4875" s="128"/>
      <c r="U4875" s="128"/>
      <c r="V4875" s="128"/>
      <c r="W4875" s="128"/>
      <c r="X4875" s="128"/>
      <c r="Y4875" s="128"/>
      <c r="Z4875" s="128"/>
      <c r="AA4875" s="135"/>
    </row>
    <row r="4876" spans="1:31" x14ac:dyDescent="0.2">
      <c r="A4876" s="139" t="s">
        <v>1843</v>
      </c>
      <c r="B4876" s="126" t="s">
        <v>76</v>
      </c>
      <c r="C4876" s="142">
        <v>43666</v>
      </c>
      <c r="D4876" s="143" t="s">
        <v>78</v>
      </c>
      <c r="E4876" s="126"/>
      <c r="F4876" s="126"/>
      <c r="G4876" s="126"/>
      <c r="H4876" s="126"/>
      <c r="I4876" s="126"/>
      <c r="J4876" s="136" t="s">
        <v>79</v>
      </c>
      <c r="K4876" s="100" t="s">
        <v>23</v>
      </c>
      <c r="L4876" s="93" t="s">
        <v>60</v>
      </c>
      <c r="M4876" s="111" t="s">
        <v>189</v>
      </c>
      <c r="N4876" s="101">
        <v>600</v>
      </c>
      <c r="O4876" s="101">
        <v>3</v>
      </c>
      <c r="P4876" s="101">
        <v>18</v>
      </c>
      <c r="Q4876" s="101">
        <v>125</v>
      </c>
      <c r="R4876" s="102"/>
      <c r="S4876" s="126" t="s">
        <v>73</v>
      </c>
      <c r="T4876" s="126">
        <v>3</v>
      </c>
      <c r="U4876" s="126">
        <v>18</v>
      </c>
      <c r="V4876" s="126">
        <v>62</v>
      </c>
      <c r="W4876" s="126">
        <v>60</v>
      </c>
      <c r="X4876" s="126">
        <v>5288.35</v>
      </c>
      <c r="Y4876" s="126" t="s">
        <v>74</v>
      </c>
      <c r="Z4876" s="126"/>
      <c r="AA4876" s="133" t="s">
        <v>86</v>
      </c>
      <c r="AE4876" t="str">
        <f>IF(P4876&gt;U4876,"XXXX","")</f>
        <v/>
      </c>
    </row>
    <row r="4877" spans="1:31" x14ac:dyDescent="0.2">
      <c r="A4877" s="140"/>
      <c r="B4877" s="127"/>
      <c r="C4877" s="127"/>
      <c r="D4877" s="144"/>
      <c r="E4877" s="127"/>
      <c r="F4877" s="127"/>
      <c r="G4877" s="127"/>
      <c r="H4877" s="127"/>
      <c r="I4877" s="127"/>
      <c r="J4877" s="137"/>
      <c r="K4877" s="103" t="s">
        <v>13</v>
      </c>
      <c r="L4877" s="104" t="s">
        <v>60</v>
      </c>
      <c r="M4877" s="112" t="s">
        <v>69</v>
      </c>
      <c r="N4877" s="105">
        <v>600</v>
      </c>
      <c r="O4877" s="105">
        <v>3</v>
      </c>
      <c r="P4877" s="105">
        <v>10</v>
      </c>
      <c r="Q4877" s="105">
        <v>135</v>
      </c>
      <c r="R4877" s="106">
        <v>100</v>
      </c>
      <c r="S4877" s="127"/>
      <c r="T4877" s="127"/>
      <c r="U4877" s="127"/>
      <c r="V4877" s="127"/>
      <c r="W4877" s="127"/>
      <c r="X4877" s="127"/>
      <c r="Y4877" s="127"/>
      <c r="Z4877" s="127"/>
      <c r="AA4877" s="134"/>
    </row>
    <row r="4878" spans="1:31" ht="13.5" thickBot="1" x14ac:dyDescent="0.25">
      <c r="A4878" s="141"/>
      <c r="B4878" s="128"/>
      <c r="C4878" s="128"/>
      <c r="D4878" s="145"/>
      <c r="E4878" s="128"/>
      <c r="F4878" s="128"/>
      <c r="G4878" s="128"/>
      <c r="H4878" s="128"/>
      <c r="I4878" s="128"/>
      <c r="J4878" s="138"/>
      <c r="K4878" s="107" t="s">
        <v>14</v>
      </c>
      <c r="L4878" s="108" t="s">
        <v>60</v>
      </c>
      <c r="M4878" s="113" t="s">
        <v>186</v>
      </c>
      <c r="N4878" s="109">
        <v>600</v>
      </c>
      <c r="O4878" s="109">
        <v>3</v>
      </c>
      <c r="P4878" s="109">
        <v>10</v>
      </c>
      <c r="Q4878" s="109" t="s">
        <v>201</v>
      </c>
      <c r="R4878" s="110"/>
      <c r="S4878" s="128"/>
      <c r="T4878" s="128"/>
      <c r="U4878" s="128"/>
      <c r="V4878" s="128"/>
      <c r="W4878" s="128"/>
      <c r="X4878" s="128"/>
      <c r="Y4878" s="128"/>
      <c r="Z4878" s="128"/>
      <c r="AA4878" s="135"/>
    </row>
    <row r="4879" spans="1:31" x14ac:dyDescent="0.2">
      <c r="A4879" s="139" t="s">
        <v>1844</v>
      </c>
      <c r="B4879" s="126" t="s">
        <v>76</v>
      </c>
      <c r="C4879" s="142">
        <v>43666</v>
      </c>
      <c r="D4879" s="143" t="s">
        <v>78</v>
      </c>
      <c r="E4879" s="126"/>
      <c r="F4879" s="126"/>
      <c r="G4879" s="126"/>
      <c r="H4879" s="126"/>
      <c r="I4879" s="126"/>
      <c r="J4879" s="136" t="s">
        <v>79</v>
      </c>
      <c r="K4879" s="100" t="s">
        <v>23</v>
      </c>
      <c r="L4879" s="93" t="s">
        <v>60</v>
      </c>
      <c r="M4879" s="111" t="s">
        <v>189</v>
      </c>
      <c r="N4879" s="101">
        <v>600</v>
      </c>
      <c r="O4879" s="101">
        <v>3</v>
      </c>
      <c r="P4879" s="101">
        <v>18</v>
      </c>
      <c r="Q4879" s="101">
        <v>150</v>
      </c>
      <c r="R4879" s="102"/>
      <c r="S4879" s="126" t="s">
        <v>73</v>
      </c>
      <c r="T4879" s="126">
        <v>3</v>
      </c>
      <c r="U4879" s="126">
        <v>18</v>
      </c>
      <c r="V4879" s="126">
        <v>62</v>
      </c>
      <c r="W4879" s="126">
        <v>60</v>
      </c>
      <c r="X4879" s="126">
        <v>5288.35</v>
      </c>
      <c r="Y4879" s="126" t="s">
        <v>74</v>
      </c>
      <c r="Z4879" s="126"/>
      <c r="AA4879" s="133" t="s">
        <v>86</v>
      </c>
      <c r="AE4879" t="str">
        <f>IF(P4879&gt;U4879,"XXXX","")</f>
        <v/>
      </c>
    </row>
    <row r="4880" spans="1:31" x14ac:dyDescent="0.2">
      <c r="A4880" s="140"/>
      <c r="B4880" s="127"/>
      <c r="C4880" s="127"/>
      <c r="D4880" s="144"/>
      <c r="E4880" s="127"/>
      <c r="F4880" s="127"/>
      <c r="G4880" s="127"/>
      <c r="H4880" s="127"/>
      <c r="I4880" s="127"/>
      <c r="J4880" s="137"/>
      <c r="K4880" s="103" t="s">
        <v>13</v>
      </c>
      <c r="L4880" s="104" t="s">
        <v>60</v>
      </c>
      <c r="M4880" s="112" t="s">
        <v>69</v>
      </c>
      <c r="N4880" s="105">
        <v>600</v>
      </c>
      <c r="O4880" s="105">
        <v>3</v>
      </c>
      <c r="P4880" s="105">
        <v>10</v>
      </c>
      <c r="Q4880" s="105">
        <v>135</v>
      </c>
      <c r="R4880" s="106">
        <v>100</v>
      </c>
      <c r="S4880" s="127"/>
      <c r="T4880" s="127"/>
      <c r="U4880" s="127"/>
      <c r="V4880" s="127"/>
      <c r="W4880" s="127"/>
      <c r="X4880" s="127"/>
      <c r="Y4880" s="127"/>
      <c r="Z4880" s="127"/>
      <c r="AA4880" s="134"/>
    </row>
    <row r="4881" spans="1:31" ht="13.5" thickBot="1" x14ac:dyDescent="0.25">
      <c r="A4881" s="141"/>
      <c r="B4881" s="128"/>
      <c r="C4881" s="128"/>
      <c r="D4881" s="145"/>
      <c r="E4881" s="128"/>
      <c r="F4881" s="128"/>
      <c r="G4881" s="128"/>
      <c r="H4881" s="128"/>
      <c r="I4881" s="128"/>
      <c r="J4881" s="138"/>
      <c r="K4881" s="107" t="s">
        <v>14</v>
      </c>
      <c r="L4881" s="108" t="s">
        <v>60</v>
      </c>
      <c r="M4881" s="113" t="s">
        <v>186</v>
      </c>
      <c r="N4881" s="109">
        <v>600</v>
      </c>
      <c r="O4881" s="109">
        <v>3</v>
      </c>
      <c r="P4881" s="109">
        <v>10</v>
      </c>
      <c r="Q4881" s="109" t="s">
        <v>201</v>
      </c>
      <c r="R4881" s="110"/>
      <c r="S4881" s="128"/>
      <c r="T4881" s="128"/>
      <c r="U4881" s="128"/>
      <c r="V4881" s="128"/>
      <c r="W4881" s="128"/>
      <c r="X4881" s="128"/>
      <c r="Y4881" s="128"/>
      <c r="Z4881" s="128"/>
      <c r="AA4881" s="135"/>
    </row>
    <row r="4882" spans="1:31" x14ac:dyDescent="0.2">
      <c r="A4882" s="139" t="s">
        <v>1845</v>
      </c>
      <c r="B4882" s="126" t="s">
        <v>76</v>
      </c>
      <c r="C4882" s="142">
        <v>43666</v>
      </c>
      <c r="D4882" s="143" t="s">
        <v>78</v>
      </c>
      <c r="E4882" s="126"/>
      <c r="F4882" s="126"/>
      <c r="G4882" s="126"/>
      <c r="H4882" s="126"/>
      <c r="I4882" s="126"/>
      <c r="J4882" s="136" t="s">
        <v>79</v>
      </c>
      <c r="K4882" s="100" t="s">
        <v>23</v>
      </c>
      <c r="L4882" s="93" t="s">
        <v>60</v>
      </c>
      <c r="M4882" s="111" t="s">
        <v>189</v>
      </c>
      <c r="N4882" s="101">
        <v>600</v>
      </c>
      <c r="O4882" s="101">
        <v>3</v>
      </c>
      <c r="P4882" s="101">
        <v>18</v>
      </c>
      <c r="Q4882" s="101">
        <v>175</v>
      </c>
      <c r="R4882" s="102"/>
      <c r="S4882" s="126" t="s">
        <v>73</v>
      </c>
      <c r="T4882" s="126">
        <v>3</v>
      </c>
      <c r="U4882" s="126">
        <v>18</v>
      </c>
      <c r="V4882" s="126">
        <v>62</v>
      </c>
      <c r="W4882" s="126">
        <v>60</v>
      </c>
      <c r="X4882" s="126">
        <v>5288.35</v>
      </c>
      <c r="Y4882" s="126" t="s">
        <v>74</v>
      </c>
      <c r="Z4882" s="126"/>
      <c r="AA4882" s="133" t="s">
        <v>86</v>
      </c>
      <c r="AE4882" t="str">
        <f>IF(P4882&gt;U4882,"XXXX","")</f>
        <v/>
      </c>
    </row>
    <row r="4883" spans="1:31" x14ac:dyDescent="0.2">
      <c r="A4883" s="140"/>
      <c r="B4883" s="127"/>
      <c r="C4883" s="127"/>
      <c r="D4883" s="144"/>
      <c r="E4883" s="127"/>
      <c r="F4883" s="127"/>
      <c r="G4883" s="127"/>
      <c r="H4883" s="127"/>
      <c r="I4883" s="127"/>
      <c r="J4883" s="137"/>
      <c r="K4883" s="103" t="s">
        <v>13</v>
      </c>
      <c r="L4883" s="104" t="s">
        <v>60</v>
      </c>
      <c r="M4883" s="112" t="s">
        <v>69</v>
      </c>
      <c r="N4883" s="105">
        <v>600</v>
      </c>
      <c r="O4883" s="105">
        <v>3</v>
      </c>
      <c r="P4883" s="105">
        <v>10</v>
      </c>
      <c r="Q4883" s="105">
        <v>135</v>
      </c>
      <c r="R4883" s="106">
        <v>100</v>
      </c>
      <c r="S4883" s="127"/>
      <c r="T4883" s="127"/>
      <c r="U4883" s="127"/>
      <c r="V4883" s="127"/>
      <c r="W4883" s="127"/>
      <c r="X4883" s="127"/>
      <c r="Y4883" s="127"/>
      <c r="Z4883" s="127"/>
      <c r="AA4883" s="134"/>
    </row>
    <row r="4884" spans="1:31" ht="13.5" thickBot="1" x14ac:dyDescent="0.25">
      <c r="A4884" s="141"/>
      <c r="B4884" s="128"/>
      <c r="C4884" s="128"/>
      <c r="D4884" s="145"/>
      <c r="E4884" s="128"/>
      <c r="F4884" s="128"/>
      <c r="G4884" s="128"/>
      <c r="H4884" s="128"/>
      <c r="I4884" s="128"/>
      <c r="J4884" s="138"/>
      <c r="K4884" s="107" t="s">
        <v>14</v>
      </c>
      <c r="L4884" s="108" t="s">
        <v>60</v>
      </c>
      <c r="M4884" s="113" t="s">
        <v>186</v>
      </c>
      <c r="N4884" s="109">
        <v>600</v>
      </c>
      <c r="O4884" s="109">
        <v>3</v>
      </c>
      <c r="P4884" s="109">
        <v>10</v>
      </c>
      <c r="Q4884" s="109" t="s">
        <v>201</v>
      </c>
      <c r="R4884" s="110"/>
      <c r="S4884" s="128"/>
      <c r="T4884" s="128"/>
      <c r="U4884" s="128"/>
      <c r="V4884" s="128"/>
      <c r="W4884" s="128"/>
      <c r="X4884" s="128"/>
      <c r="Y4884" s="128"/>
      <c r="Z4884" s="128"/>
      <c r="AA4884" s="135"/>
    </row>
    <row r="4885" spans="1:31" x14ac:dyDescent="0.2">
      <c r="A4885" s="139" t="s">
        <v>1846</v>
      </c>
      <c r="B4885" s="126" t="s">
        <v>76</v>
      </c>
      <c r="C4885" s="142">
        <v>43666</v>
      </c>
      <c r="D4885" s="143" t="s">
        <v>78</v>
      </c>
      <c r="E4885" s="126"/>
      <c r="F4885" s="126"/>
      <c r="G4885" s="126"/>
      <c r="H4885" s="126"/>
      <c r="I4885" s="126"/>
      <c r="J4885" s="136" t="s">
        <v>79</v>
      </c>
      <c r="K4885" s="100" t="s">
        <v>23</v>
      </c>
      <c r="L4885" s="93" t="s">
        <v>60</v>
      </c>
      <c r="M4885" s="111" t="s">
        <v>189</v>
      </c>
      <c r="N4885" s="101">
        <v>600</v>
      </c>
      <c r="O4885" s="101">
        <v>3</v>
      </c>
      <c r="P4885" s="101">
        <v>18</v>
      </c>
      <c r="Q4885" s="101">
        <v>200</v>
      </c>
      <c r="R4885" s="102"/>
      <c r="S4885" s="126" t="s">
        <v>73</v>
      </c>
      <c r="T4885" s="126">
        <v>3</v>
      </c>
      <c r="U4885" s="126">
        <v>18</v>
      </c>
      <c r="V4885" s="126">
        <v>62</v>
      </c>
      <c r="W4885" s="126">
        <v>60</v>
      </c>
      <c r="X4885" s="126">
        <v>5288.35</v>
      </c>
      <c r="Y4885" s="126" t="s">
        <v>74</v>
      </c>
      <c r="Z4885" s="126"/>
      <c r="AA4885" s="133" t="s">
        <v>86</v>
      </c>
      <c r="AE4885" t="str">
        <f>IF(P4885&gt;U4885,"XXXX","")</f>
        <v/>
      </c>
    </row>
    <row r="4886" spans="1:31" x14ac:dyDescent="0.2">
      <c r="A4886" s="140"/>
      <c r="B4886" s="127"/>
      <c r="C4886" s="127"/>
      <c r="D4886" s="144"/>
      <c r="E4886" s="127"/>
      <c r="F4886" s="127"/>
      <c r="G4886" s="127"/>
      <c r="H4886" s="127"/>
      <c r="I4886" s="127"/>
      <c r="J4886" s="137"/>
      <c r="K4886" s="103" t="s">
        <v>13</v>
      </c>
      <c r="L4886" s="104" t="s">
        <v>60</v>
      </c>
      <c r="M4886" s="112" t="s">
        <v>69</v>
      </c>
      <c r="N4886" s="105">
        <v>600</v>
      </c>
      <c r="O4886" s="105">
        <v>3</v>
      </c>
      <c r="P4886" s="105">
        <v>10</v>
      </c>
      <c r="Q4886" s="105">
        <v>135</v>
      </c>
      <c r="R4886" s="106">
        <v>100</v>
      </c>
      <c r="S4886" s="127"/>
      <c r="T4886" s="127"/>
      <c r="U4886" s="127"/>
      <c r="V4886" s="127"/>
      <c r="W4886" s="127"/>
      <c r="X4886" s="127"/>
      <c r="Y4886" s="127"/>
      <c r="Z4886" s="127"/>
      <c r="AA4886" s="134"/>
    </row>
    <row r="4887" spans="1:31" ht="13.5" thickBot="1" x14ac:dyDescent="0.25">
      <c r="A4887" s="141"/>
      <c r="B4887" s="128"/>
      <c r="C4887" s="128"/>
      <c r="D4887" s="145"/>
      <c r="E4887" s="128"/>
      <c r="F4887" s="128"/>
      <c r="G4887" s="128"/>
      <c r="H4887" s="128"/>
      <c r="I4887" s="128"/>
      <c r="J4887" s="138"/>
      <c r="K4887" s="107" t="s">
        <v>14</v>
      </c>
      <c r="L4887" s="108" t="s">
        <v>60</v>
      </c>
      <c r="M4887" s="113" t="s">
        <v>186</v>
      </c>
      <c r="N4887" s="109">
        <v>600</v>
      </c>
      <c r="O4887" s="109">
        <v>3</v>
      </c>
      <c r="P4887" s="109">
        <v>10</v>
      </c>
      <c r="Q4887" s="109" t="s">
        <v>201</v>
      </c>
      <c r="R4887" s="110"/>
      <c r="S4887" s="128"/>
      <c r="T4887" s="128"/>
      <c r="U4887" s="128"/>
      <c r="V4887" s="128"/>
      <c r="W4887" s="128"/>
      <c r="X4887" s="128"/>
      <c r="Y4887" s="128"/>
      <c r="Z4887" s="128"/>
      <c r="AA4887" s="135"/>
    </row>
    <row r="4888" spans="1:31" x14ac:dyDescent="0.2">
      <c r="A4888" s="139" t="s">
        <v>1847</v>
      </c>
      <c r="B4888" s="126" t="s">
        <v>76</v>
      </c>
      <c r="C4888" s="142">
        <v>43666</v>
      </c>
      <c r="D4888" s="143" t="s">
        <v>78</v>
      </c>
      <c r="E4888" s="126"/>
      <c r="F4888" s="126"/>
      <c r="G4888" s="126"/>
      <c r="H4888" s="126"/>
      <c r="I4888" s="126"/>
      <c r="J4888" s="136" t="s">
        <v>79</v>
      </c>
      <c r="K4888" s="100" t="s">
        <v>23</v>
      </c>
      <c r="L4888" s="93" t="s">
        <v>60</v>
      </c>
      <c r="M4888" s="111" t="s">
        <v>189</v>
      </c>
      <c r="N4888" s="101">
        <v>600</v>
      </c>
      <c r="O4888" s="101">
        <v>3</v>
      </c>
      <c r="P4888" s="101">
        <v>18</v>
      </c>
      <c r="Q4888" s="101">
        <v>100</v>
      </c>
      <c r="R4888" s="102"/>
      <c r="S4888" s="126" t="s">
        <v>73</v>
      </c>
      <c r="T4888" s="126">
        <v>3</v>
      </c>
      <c r="U4888" s="126">
        <v>18</v>
      </c>
      <c r="V4888" s="126">
        <v>77</v>
      </c>
      <c r="W4888" s="126">
        <v>75</v>
      </c>
      <c r="X4888" s="126">
        <v>5288.35</v>
      </c>
      <c r="Y4888" s="126" t="s">
        <v>74</v>
      </c>
      <c r="Z4888" s="126"/>
      <c r="AA4888" s="133" t="s">
        <v>86</v>
      </c>
      <c r="AE4888" t="str">
        <f>IF(P4888&gt;U4888,"XXXX","")</f>
        <v/>
      </c>
    </row>
    <row r="4889" spans="1:31" x14ac:dyDescent="0.2">
      <c r="A4889" s="140"/>
      <c r="B4889" s="127"/>
      <c r="C4889" s="127"/>
      <c r="D4889" s="144"/>
      <c r="E4889" s="127"/>
      <c r="F4889" s="127"/>
      <c r="G4889" s="127"/>
      <c r="H4889" s="127"/>
      <c r="I4889" s="127"/>
      <c r="J4889" s="137"/>
      <c r="K4889" s="103" t="s">
        <v>13</v>
      </c>
      <c r="L4889" s="104" t="s">
        <v>60</v>
      </c>
      <c r="M4889" s="112" t="s">
        <v>69</v>
      </c>
      <c r="N4889" s="105">
        <v>600</v>
      </c>
      <c r="O4889" s="105">
        <v>3</v>
      </c>
      <c r="P4889" s="105">
        <v>10</v>
      </c>
      <c r="Q4889" s="105">
        <v>135</v>
      </c>
      <c r="R4889" s="106">
        <v>100</v>
      </c>
      <c r="S4889" s="127"/>
      <c r="T4889" s="127"/>
      <c r="U4889" s="127"/>
      <c r="V4889" s="127"/>
      <c r="W4889" s="127"/>
      <c r="X4889" s="127"/>
      <c r="Y4889" s="127"/>
      <c r="Z4889" s="127"/>
      <c r="AA4889" s="134"/>
    </row>
    <row r="4890" spans="1:31" ht="13.5" thickBot="1" x14ac:dyDescent="0.25">
      <c r="A4890" s="141"/>
      <c r="B4890" s="128"/>
      <c r="C4890" s="128"/>
      <c r="D4890" s="145"/>
      <c r="E4890" s="128"/>
      <c r="F4890" s="128"/>
      <c r="G4890" s="128"/>
      <c r="H4890" s="128"/>
      <c r="I4890" s="128"/>
      <c r="J4890" s="138"/>
      <c r="K4890" s="107" t="s">
        <v>14</v>
      </c>
      <c r="L4890" s="108" t="s">
        <v>60</v>
      </c>
      <c r="M4890" s="113" t="s">
        <v>187</v>
      </c>
      <c r="N4890" s="109">
        <v>600</v>
      </c>
      <c r="O4890" s="109">
        <v>3</v>
      </c>
      <c r="P4890" s="109">
        <v>10</v>
      </c>
      <c r="Q4890" s="109" t="s">
        <v>202</v>
      </c>
      <c r="R4890" s="110"/>
      <c r="S4890" s="128"/>
      <c r="T4890" s="128"/>
      <c r="U4890" s="128"/>
      <c r="V4890" s="128"/>
      <c r="W4890" s="128"/>
      <c r="X4890" s="128"/>
      <c r="Y4890" s="128"/>
      <c r="Z4890" s="128"/>
      <c r="AA4890" s="135"/>
    </row>
    <row r="4891" spans="1:31" x14ac:dyDescent="0.2">
      <c r="A4891" s="139" t="s">
        <v>1848</v>
      </c>
      <c r="B4891" s="126" t="s">
        <v>76</v>
      </c>
      <c r="C4891" s="142">
        <v>43666</v>
      </c>
      <c r="D4891" s="143" t="s">
        <v>78</v>
      </c>
      <c r="E4891" s="126"/>
      <c r="F4891" s="126"/>
      <c r="G4891" s="126"/>
      <c r="H4891" s="126"/>
      <c r="I4891" s="126"/>
      <c r="J4891" s="136" t="s">
        <v>79</v>
      </c>
      <c r="K4891" s="100" t="s">
        <v>23</v>
      </c>
      <c r="L4891" s="93" t="s">
        <v>60</v>
      </c>
      <c r="M4891" s="111" t="s">
        <v>189</v>
      </c>
      <c r="N4891" s="101">
        <v>600</v>
      </c>
      <c r="O4891" s="101">
        <v>3</v>
      </c>
      <c r="P4891" s="101">
        <v>18</v>
      </c>
      <c r="Q4891" s="101">
        <v>110</v>
      </c>
      <c r="R4891" s="102"/>
      <c r="S4891" s="126" t="s">
        <v>73</v>
      </c>
      <c r="T4891" s="126">
        <v>3</v>
      </c>
      <c r="U4891" s="126">
        <v>18</v>
      </c>
      <c r="V4891" s="126">
        <v>77</v>
      </c>
      <c r="W4891" s="126">
        <v>75</v>
      </c>
      <c r="X4891" s="126">
        <v>5288.35</v>
      </c>
      <c r="Y4891" s="126" t="s">
        <v>74</v>
      </c>
      <c r="Z4891" s="126"/>
      <c r="AA4891" s="133" t="s">
        <v>86</v>
      </c>
      <c r="AE4891" t="str">
        <f>IF(P4891&gt;U4891,"XXXX","")</f>
        <v/>
      </c>
    </row>
    <row r="4892" spans="1:31" x14ac:dyDescent="0.2">
      <c r="A4892" s="140"/>
      <c r="B4892" s="127"/>
      <c r="C4892" s="127"/>
      <c r="D4892" s="144"/>
      <c r="E4892" s="127"/>
      <c r="F4892" s="127"/>
      <c r="G4892" s="127"/>
      <c r="H4892" s="127"/>
      <c r="I4892" s="127"/>
      <c r="J4892" s="137"/>
      <c r="K4892" s="103" t="s">
        <v>13</v>
      </c>
      <c r="L4892" s="104" t="s">
        <v>60</v>
      </c>
      <c r="M4892" s="112" t="s">
        <v>69</v>
      </c>
      <c r="N4892" s="105">
        <v>600</v>
      </c>
      <c r="O4892" s="105">
        <v>3</v>
      </c>
      <c r="P4892" s="105">
        <v>10</v>
      </c>
      <c r="Q4892" s="105">
        <v>135</v>
      </c>
      <c r="R4892" s="106">
        <v>100</v>
      </c>
      <c r="S4892" s="127"/>
      <c r="T4892" s="127"/>
      <c r="U4892" s="127"/>
      <c r="V4892" s="127"/>
      <c r="W4892" s="127"/>
      <c r="X4892" s="127"/>
      <c r="Y4892" s="127"/>
      <c r="Z4892" s="127"/>
      <c r="AA4892" s="134"/>
    </row>
    <row r="4893" spans="1:31" ht="13.5" thickBot="1" x14ac:dyDescent="0.25">
      <c r="A4893" s="141"/>
      <c r="B4893" s="128"/>
      <c r="C4893" s="128"/>
      <c r="D4893" s="145"/>
      <c r="E4893" s="128"/>
      <c r="F4893" s="128"/>
      <c r="G4893" s="128"/>
      <c r="H4893" s="128"/>
      <c r="I4893" s="128"/>
      <c r="J4893" s="138"/>
      <c r="K4893" s="107" t="s">
        <v>14</v>
      </c>
      <c r="L4893" s="108" t="s">
        <v>60</v>
      </c>
      <c r="M4893" s="113" t="s">
        <v>187</v>
      </c>
      <c r="N4893" s="109">
        <v>600</v>
      </c>
      <c r="O4893" s="109">
        <v>3</v>
      </c>
      <c r="P4893" s="109">
        <v>10</v>
      </c>
      <c r="Q4893" s="109" t="s">
        <v>202</v>
      </c>
      <c r="R4893" s="110"/>
      <c r="S4893" s="128"/>
      <c r="T4893" s="128"/>
      <c r="U4893" s="128"/>
      <c r="V4893" s="128"/>
      <c r="W4893" s="128"/>
      <c r="X4893" s="128"/>
      <c r="Y4893" s="128"/>
      <c r="Z4893" s="128"/>
      <c r="AA4893" s="135"/>
    </row>
    <row r="4894" spans="1:31" x14ac:dyDescent="0.2">
      <c r="A4894" s="139" t="s">
        <v>1849</v>
      </c>
      <c r="B4894" s="126" t="s">
        <v>76</v>
      </c>
      <c r="C4894" s="142">
        <v>43666</v>
      </c>
      <c r="D4894" s="143" t="s">
        <v>78</v>
      </c>
      <c r="E4894" s="126"/>
      <c r="F4894" s="126"/>
      <c r="G4894" s="126"/>
      <c r="H4894" s="126"/>
      <c r="I4894" s="126"/>
      <c r="J4894" s="136" t="s">
        <v>79</v>
      </c>
      <c r="K4894" s="100" t="s">
        <v>23</v>
      </c>
      <c r="L4894" s="93" t="s">
        <v>60</v>
      </c>
      <c r="M4894" s="111" t="s">
        <v>189</v>
      </c>
      <c r="N4894" s="101">
        <v>600</v>
      </c>
      <c r="O4894" s="101">
        <v>3</v>
      </c>
      <c r="P4894" s="101">
        <v>18</v>
      </c>
      <c r="Q4894" s="101">
        <v>125</v>
      </c>
      <c r="R4894" s="102"/>
      <c r="S4894" s="126" t="s">
        <v>73</v>
      </c>
      <c r="T4894" s="126">
        <v>3</v>
      </c>
      <c r="U4894" s="126">
        <v>18</v>
      </c>
      <c r="V4894" s="126">
        <v>77</v>
      </c>
      <c r="W4894" s="126">
        <v>75</v>
      </c>
      <c r="X4894" s="126">
        <v>5288.35</v>
      </c>
      <c r="Y4894" s="126" t="s">
        <v>74</v>
      </c>
      <c r="Z4894" s="126"/>
      <c r="AA4894" s="133" t="s">
        <v>86</v>
      </c>
      <c r="AE4894" t="str">
        <f>IF(P4894&gt;U4894,"XXXX","")</f>
        <v/>
      </c>
    </row>
    <row r="4895" spans="1:31" x14ac:dyDescent="0.2">
      <c r="A4895" s="140"/>
      <c r="B4895" s="127"/>
      <c r="C4895" s="127"/>
      <c r="D4895" s="144"/>
      <c r="E4895" s="127"/>
      <c r="F4895" s="127"/>
      <c r="G4895" s="127"/>
      <c r="H4895" s="127"/>
      <c r="I4895" s="127"/>
      <c r="J4895" s="137"/>
      <c r="K4895" s="103" t="s">
        <v>13</v>
      </c>
      <c r="L4895" s="104" t="s">
        <v>60</v>
      </c>
      <c r="M4895" s="112" t="s">
        <v>69</v>
      </c>
      <c r="N4895" s="105">
        <v>600</v>
      </c>
      <c r="O4895" s="105">
        <v>3</v>
      </c>
      <c r="P4895" s="105">
        <v>10</v>
      </c>
      <c r="Q4895" s="105">
        <v>135</v>
      </c>
      <c r="R4895" s="106">
        <v>100</v>
      </c>
      <c r="S4895" s="127"/>
      <c r="T4895" s="127"/>
      <c r="U4895" s="127"/>
      <c r="V4895" s="127"/>
      <c r="W4895" s="127"/>
      <c r="X4895" s="127"/>
      <c r="Y4895" s="127"/>
      <c r="Z4895" s="127"/>
      <c r="AA4895" s="134"/>
    </row>
    <row r="4896" spans="1:31" ht="13.5" thickBot="1" x14ac:dyDescent="0.25">
      <c r="A4896" s="141"/>
      <c r="B4896" s="128"/>
      <c r="C4896" s="128"/>
      <c r="D4896" s="145"/>
      <c r="E4896" s="128"/>
      <c r="F4896" s="128"/>
      <c r="G4896" s="128"/>
      <c r="H4896" s="128"/>
      <c r="I4896" s="128"/>
      <c r="J4896" s="138"/>
      <c r="K4896" s="107" t="s">
        <v>14</v>
      </c>
      <c r="L4896" s="108" t="s">
        <v>60</v>
      </c>
      <c r="M4896" s="113" t="s">
        <v>187</v>
      </c>
      <c r="N4896" s="109">
        <v>600</v>
      </c>
      <c r="O4896" s="109">
        <v>3</v>
      </c>
      <c r="P4896" s="109">
        <v>10</v>
      </c>
      <c r="Q4896" s="109" t="s">
        <v>202</v>
      </c>
      <c r="R4896" s="110"/>
      <c r="S4896" s="128"/>
      <c r="T4896" s="128"/>
      <c r="U4896" s="128"/>
      <c r="V4896" s="128"/>
      <c r="W4896" s="128"/>
      <c r="X4896" s="128"/>
      <c r="Y4896" s="128"/>
      <c r="Z4896" s="128"/>
      <c r="AA4896" s="135"/>
    </row>
    <row r="4897" spans="1:31" x14ac:dyDescent="0.2">
      <c r="A4897" s="139" t="s">
        <v>1850</v>
      </c>
      <c r="B4897" s="126" t="s">
        <v>76</v>
      </c>
      <c r="C4897" s="142">
        <v>43666</v>
      </c>
      <c r="D4897" s="143" t="s">
        <v>78</v>
      </c>
      <c r="E4897" s="126"/>
      <c r="F4897" s="126"/>
      <c r="G4897" s="126"/>
      <c r="H4897" s="126"/>
      <c r="I4897" s="126"/>
      <c r="J4897" s="136" t="s">
        <v>79</v>
      </c>
      <c r="K4897" s="100" t="s">
        <v>23</v>
      </c>
      <c r="L4897" s="93" t="s">
        <v>60</v>
      </c>
      <c r="M4897" s="111" t="s">
        <v>189</v>
      </c>
      <c r="N4897" s="101">
        <v>600</v>
      </c>
      <c r="O4897" s="101">
        <v>3</v>
      </c>
      <c r="P4897" s="101">
        <v>18</v>
      </c>
      <c r="Q4897" s="101">
        <v>150</v>
      </c>
      <c r="R4897" s="102"/>
      <c r="S4897" s="126" t="s">
        <v>73</v>
      </c>
      <c r="T4897" s="126">
        <v>3</v>
      </c>
      <c r="U4897" s="126">
        <v>18</v>
      </c>
      <c r="V4897" s="126">
        <v>77</v>
      </c>
      <c r="W4897" s="126">
        <v>75</v>
      </c>
      <c r="X4897" s="126">
        <v>5288.35</v>
      </c>
      <c r="Y4897" s="126" t="s">
        <v>74</v>
      </c>
      <c r="Z4897" s="126"/>
      <c r="AA4897" s="133" t="s">
        <v>86</v>
      </c>
      <c r="AE4897" t="str">
        <f>IF(P4897&gt;U4897,"XXXX","")</f>
        <v/>
      </c>
    </row>
    <row r="4898" spans="1:31" x14ac:dyDescent="0.2">
      <c r="A4898" s="140"/>
      <c r="B4898" s="127"/>
      <c r="C4898" s="127"/>
      <c r="D4898" s="144"/>
      <c r="E4898" s="127"/>
      <c r="F4898" s="127"/>
      <c r="G4898" s="127"/>
      <c r="H4898" s="127"/>
      <c r="I4898" s="127"/>
      <c r="J4898" s="137"/>
      <c r="K4898" s="103" t="s">
        <v>13</v>
      </c>
      <c r="L4898" s="104" t="s">
        <v>60</v>
      </c>
      <c r="M4898" s="112" t="s">
        <v>69</v>
      </c>
      <c r="N4898" s="105">
        <v>600</v>
      </c>
      <c r="O4898" s="105">
        <v>3</v>
      </c>
      <c r="P4898" s="105">
        <v>10</v>
      </c>
      <c r="Q4898" s="105">
        <v>135</v>
      </c>
      <c r="R4898" s="106">
        <v>100</v>
      </c>
      <c r="S4898" s="127"/>
      <c r="T4898" s="127"/>
      <c r="U4898" s="127"/>
      <c r="V4898" s="127"/>
      <c r="W4898" s="127"/>
      <c r="X4898" s="127"/>
      <c r="Y4898" s="127"/>
      <c r="Z4898" s="127"/>
      <c r="AA4898" s="134"/>
    </row>
    <row r="4899" spans="1:31" ht="13.5" thickBot="1" x14ac:dyDescent="0.25">
      <c r="A4899" s="141"/>
      <c r="B4899" s="128"/>
      <c r="C4899" s="128"/>
      <c r="D4899" s="145"/>
      <c r="E4899" s="128"/>
      <c r="F4899" s="128"/>
      <c r="G4899" s="128"/>
      <c r="H4899" s="128"/>
      <c r="I4899" s="128"/>
      <c r="J4899" s="138"/>
      <c r="K4899" s="107" t="s">
        <v>14</v>
      </c>
      <c r="L4899" s="108" t="s">
        <v>60</v>
      </c>
      <c r="M4899" s="113" t="s">
        <v>187</v>
      </c>
      <c r="N4899" s="109">
        <v>600</v>
      </c>
      <c r="O4899" s="109">
        <v>3</v>
      </c>
      <c r="P4899" s="109">
        <v>10</v>
      </c>
      <c r="Q4899" s="109" t="s">
        <v>202</v>
      </c>
      <c r="R4899" s="110"/>
      <c r="S4899" s="128"/>
      <c r="T4899" s="128"/>
      <c r="U4899" s="128"/>
      <c r="V4899" s="128"/>
      <c r="W4899" s="128"/>
      <c r="X4899" s="128"/>
      <c r="Y4899" s="128"/>
      <c r="Z4899" s="128"/>
      <c r="AA4899" s="135"/>
    </row>
    <row r="4900" spans="1:31" x14ac:dyDescent="0.2">
      <c r="A4900" s="139" t="s">
        <v>1851</v>
      </c>
      <c r="B4900" s="126" t="s">
        <v>76</v>
      </c>
      <c r="C4900" s="142">
        <v>43666</v>
      </c>
      <c r="D4900" s="143" t="s">
        <v>78</v>
      </c>
      <c r="E4900" s="126"/>
      <c r="F4900" s="126"/>
      <c r="G4900" s="126"/>
      <c r="H4900" s="126"/>
      <c r="I4900" s="126"/>
      <c r="J4900" s="136" t="s">
        <v>79</v>
      </c>
      <c r="K4900" s="100" t="s">
        <v>23</v>
      </c>
      <c r="L4900" s="93" t="s">
        <v>60</v>
      </c>
      <c r="M4900" s="111" t="s">
        <v>189</v>
      </c>
      <c r="N4900" s="101">
        <v>600</v>
      </c>
      <c r="O4900" s="101">
        <v>3</v>
      </c>
      <c r="P4900" s="101">
        <v>18</v>
      </c>
      <c r="Q4900" s="101">
        <v>175</v>
      </c>
      <c r="R4900" s="102"/>
      <c r="S4900" s="126" t="s">
        <v>73</v>
      </c>
      <c r="T4900" s="126">
        <v>3</v>
      </c>
      <c r="U4900" s="126">
        <v>18</v>
      </c>
      <c r="V4900" s="126">
        <v>77</v>
      </c>
      <c r="W4900" s="126">
        <v>75</v>
      </c>
      <c r="X4900" s="126">
        <v>5288.35</v>
      </c>
      <c r="Y4900" s="126" t="s">
        <v>74</v>
      </c>
      <c r="Z4900" s="126"/>
      <c r="AA4900" s="133" t="s">
        <v>86</v>
      </c>
      <c r="AE4900" t="str">
        <f>IF(P4900&gt;U4900,"XXXX","")</f>
        <v/>
      </c>
    </row>
    <row r="4901" spans="1:31" x14ac:dyDescent="0.2">
      <c r="A4901" s="140"/>
      <c r="B4901" s="127"/>
      <c r="C4901" s="127"/>
      <c r="D4901" s="144"/>
      <c r="E4901" s="127"/>
      <c r="F4901" s="127"/>
      <c r="G4901" s="127"/>
      <c r="H4901" s="127"/>
      <c r="I4901" s="127"/>
      <c r="J4901" s="137"/>
      <c r="K4901" s="103" t="s">
        <v>13</v>
      </c>
      <c r="L4901" s="104" t="s">
        <v>60</v>
      </c>
      <c r="M4901" s="112" t="s">
        <v>69</v>
      </c>
      <c r="N4901" s="105">
        <v>600</v>
      </c>
      <c r="O4901" s="105">
        <v>3</v>
      </c>
      <c r="P4901" s="105">
        <v>10</v>
      </c>
      <c r="Q4901" s="105">
        <v>135</v>
      </c>
      <c r="R4901" s="106">
        <v>100</v>
      </c>
      <c r="S4901" s="127"/>
      <c r="T4901" s="127"/>
      <c r="U4901" s="127"/>
      <c r="V4901" s="127"/>
      <c r="W4901" s="127"/>
      <c r="X4901" s="127"/>
      <c r="Y4901" s="127"/>
      <c r="Z4901" s="127"/>
      <c r="AA4901" s="134"/>
    </row>
    <row r="4902" spans="1:31" ht="13.5" thickBot="1" x14ac:dyDescent="0.25">
      <c r="A4902" s="141"/>
      <c r="B4902" s="128"/>
      <c r="C4902" s="128"/>
      <c r="D4902" s="145"/>
      <c r="E4902" s="128"/>
      <c r="F4902" s="128"/>
      <c r="G4902" s="128"/>
      <c r="H4902" s="128"/>
      <c r="I4902" s="128"/>
      <c r="J4902" s="138"/>
      <c r="K4902" s="107" t="s">
        <v>14</v>
      </c>
      <c r="L4902" s="108" t="s">
        <v>60</v>
      </c>
      <c r="M4902" s="113" t="s">
        <v>187</v>
      </c>
      <c r="N4902" s="109">
        <v>600</v>
      </c>
      <c r="O4902" s="109">
        <v>3</v>
      </c>
      <c r="P4902" s="109">
        <v>10</v>
      </c>
      <c r="Q4902" s="109" t="s">
        <v>202</v>
      </c>
      <c r="R4902" s="110"/>
      <c r="S4902" s="128"/>
      <c r="T4902" s="128"/>
      <c r="U4902" s="128"/>
      <c r="V4902" s="128"/>
      <c r="W4902" s="128"/>
      <c r="X4902" s="128"/>
      <c r="Y4902" s="128"/>
      <c r="Z4902" s="128"/>
      <c r="AA4902" s="135"/>
    </row>
    <row r="4903" spans="1:31" x14ac:dyDescent="0.2">
      <c r="A4903" s="139" t="s">
        <v>1852</v>
      </c>
      <c r="B4903" s="126" t="s">
        <v>76</v>
      </c>
      <c r="C4903" s="142">
        <v>43666</v>
      </c>
      <c r="D4903" s="143" t="s">
        <v>78</v>
      </c>
      <c r="E4903" s="126"/>
      <c r="F4903" s="126"/>
      <c r="G4903" s="126"/>
      <c r="H4903" s="126"/>
      <c r="I4903" s="126"/>
      <c r="J4903" s="136" t="s">
        <v>79</v>
      </c>
      <c r="K4903" s="100" t="s">
        <v>23</v>
      </c>
      <c r="L4903" s="93" t="s">
        <v>60</v>
      </c>
      <c r="M4903" s="111" t="s">
        <v>189</v>
      </c>
      <c r="N4903" s="101">
        <v>600</v>
      </c>
      <c r="O4903" s="101">
        <v>3</v>
      </c>
      <c r="P4903" s="101">
        <v>18</v>
      </c>
      <c r="Q4903" s="101">
        <v>200</v>
      </c>
      <c r="R4903" s="102"/>
      <c r="S4903" s="126" t="s">
        <v>73</v>
      </c>
      <c r="T4903" s="126">
        <v>3</v>
      </c>
      <c r="U4903" s="126">
        <v>18</v>
      </c>
      <c r="V4903" s="126">
        <v>77</v>
      </c>
      <c r="W4903" s="126">
        <v>75</v>
      </c>
      <c r="X4903" s="126">
        <v>5288.35</v>
      </c>
      <c r="Y4903" s="126" t="s">
        <v>74</v>
      </c>
      <c r="Z4903" s="126"/>
      <c r="AA4903" s="133" t="s">
        <v>86</v>
      </c>
      <c r="AE4903" t="str">
        <f>IF(P4903&gt;U4903,"XXXX","")</f>
        <v/>
      </c>
    </row>
    <row r="4904" spans="1:31" x14ac:dyDescent="0.2">
      <c r="A4904" s="140"/>
      <c r="B4904" s="127"/>
      <c r="C4904" s="127"/>
      <c r="D4904" s="144"/>
      <c r="E4904" s="127"/>
      <c r="F4904" s="127"/>
      <c r="G4904" s="127"/>
      <c r="H4904" s="127"/>
      <c r="I4904" s="127"/>
      <c r="J4904" s="137"/>
      <c r="K4904" s="103" t="s">
        <v>13</v>
      </c>
      <c r="L4904" s="104" t="s">
        <v>60</v>
      </c>
      <c r="M4904" s="112" t="s">
        <v>69</v>
      </c>
      <c r="N4904" s="105">
        <v>600</v>
      </c>
      <c r="O4904" s="105">
        <v>3</v>
      </c>
      <c r="P4904" s="105">
        <v>10</v>
      </c>
      <c r="Q4904" s="105">
        <v>135</v>
      </c>
      <c r="R4904" s="106">
        <v>100</v>
      </c>
      <c r="S4904" s="127"/>
      <c r="T4904" s="127"/>
      <c r="U4904" s="127"/>
      <c r="V4904" s="127"/>
      <c r="W4904" s="127"/>
      <c r="X4904" s="127"/>
      <c r="Y4904" s="127"/>
      <c r="Z4904" s="127"/>
      <c r="AA4904" s="134"/>
    </row>
    <row r="4905" spans="1:31" ht="13.5" thickBot="1" x14ac:dyDescent="0.25">
      <c r="A4905" s="141"/>
      <c r="B4905" s="128"/>
      <c r="C4905" s="128"/>
      <c r="D4905" s="145"/>
      <c r="E4905" s="128"/>
      <c r="F4905" s="128"/>
      <c r="G4905" s="128"/>
      <c r="H4905" s="128"/>
      <c r="I4905" s="128"/>
      <c r="J4905" s="138"/>
      <c r="K4905" s="107" t="s">
        <v>14</v>
      </c>
      <c r="L4905" s="108" t="s">
        <v>60</v>
      </c>
      <c r="M4905" s="113" t="s">
        <v>187</v>
      </c>
      <c r="N4905" s="109">
        <v>600</v>
      </c>
      <c r="O4905" s="109">
        <v>3</v>
      </c>
      <c r="P4905" s="109">
        <v>10</v>
      </c>
      <c r="Q4905" s="109" t="s">
        <v>202</v>
      </c>
      <c r="R4905" s="110"/>
      <c r="S4905" s="128"/>
      <c r="T4905" s="128"/>
      <c r="U4905" s="128"/>
      <c r="V4905" s="128"/>
      <c r="W4905" s="128"/>
      <c r="X4905" s="128"/>
      <c r="Y4905" s="128"/>
      <c r="Z4905" s="128"/>
      <c r="AA4905" s="135"/>
    </row>
    <row r="4906" spans="1:31" x14ac:dyDescent="0.2">
      <c r="A4906" s="139" t="s">
        <v>1853</v>
      </c>
      <c r="B4906" s="126" t="s">
        <v>76</v>
      </c>
      <c r="C4906" s="142">
        <v>43666</v>
      </c>
      <c r="D4906" s="143" t="s">
        <v>78</v>
      </c>
      <c r="E4906" s="126"/>
      <c r="F4906" s="126"/>
      <c r="G4906" s="126"/>
      <c r="H4906" s="126"/>
      <c r="I4906" s="126"/>
      <c r="J4906" s="136" t="s">
        <v>79</v>
      </c>
      <c r="K4906" s="100" t="s">
        <v>23</v>
      </c>
      <c r="L4906" s="93" t="s">
        <v>60</v>
      </c>
      <c r="M4906" s="111" t="s">
        <v>189</v>
      </c>
      <c r="N4906" s="101">
        <v>600</v>
      </c>
      <c r="O4906" s="101">
        <v>3</v>
      </c>
      <c r="P4906" s="101">
        <v>18</v>
      </c>
      <c r="Q4906" s="101">
        <v>125</v>
      </c>
      <c r="R4906" s="102"/>
      <c r="S4906" s="126" t="s">
        <v>73</v>
      </c>
      <c r="T4906" s="126">
        <v>3</v>
      </c>
      <c r="U4906" s="126">
        <v>18</v>
      </c>
      <c r="V4906" s="126">
        <v>99</v>
      </c>
      <c r="W4906" s="126">
        <v>100</v>
      </c>
      <c r="X4906" s="126">
        <v>5288.35</v>
      </c>
      <c r="Y4906" s="126" t="s">
        <v>74</v>
      </c>
      <c r="Z4906" s="126"/>
      <c r="AA4906" s="133" t="s">
        <v>86</v>
      </c>
      <c r="AE4906" t="str">
        <f>IF(P4906&gt;U4906,"XXXX","")</f>
        <v/>
      </c>
    </row>
    <row r="4907" spans="1:31" x14ac:dyDescent="0.2">
      <c r="A4907" s="140"/>
      <c r="B4907" s="127"/>
      <c r="C4907" s="127"/>
      <c r="D4907" s="144"/>
      <c r="E4907" s="127"/>
      <c r="F4907" s="127"/>
      <c r="G4907" s="127"/>
      <c r="H4907" s="127"/>
      <c r="I4907" s="127"/>
      <c r="J4907" s="137"/>
      <c r="K4907" s="103" t="s">
        <v>13</v>
      </c>
      <c r="L4907" s="104" t="s">
        <v>60</v>
      </c>
      <c r="M4907" s="112" t="s">
        <v>69</v>
      </c>
      <c r="N4907" s="105">
        <v>600</v>
      </c>
      <c r="O4907" s="105">
        <v>3</v>
      </c>
      <c r="P4907" s="105">
        <v>10</v>
      </c>
      <c r="Q4907" s="105">
        <v>135</v>
      </c>
      <c r="R4907" s="106">
        <v>100</v>
      </c>
      <c r="S4907" s="127"/>
      <c r="T4907" s="127"/>
      <c r="U4907" s="127"/>
      <c r="V4907" s="127"/>
      <c r="W4907" s="127"/>
      <c r="X4907" s="127"/>
      <c r="Y4907" s="127"/>
      <c r="Z4907" s="127"/>
      <c r="AA4907" s="134"/>
    </row>
    <row r="4908" spans="1:31" ht="13.5" thickBot="1" x14ac:dyDescent="0.25">
      <c r="A4908" s="141"/>
      <c r="B4908" s="128"/>
      <c r="C4908" s="128"/>
      <c r="D4908" s="145"/>
      <c r="E4908" s="128"/>
      <c r="F4908" s="128"/>
      <c r="G4908" s="128"/>
      <c r="H4908" s="128"/>
      <c r="I4908" s="128"/>
      <c r="J4908" s="138"/>
      <c r="K4908" s="107" t="s">
        <v>14</v>
      </c>
      <c r="L4908" s="108" t="s">
        <v>60</v>
      </c>
      <c r="M4908" s="113" t="s">
        <v>187</v>
      </c>
      <c r="N4908" s="109">
        <v>600</v>
      </c>
      <c r="O4908" s="109">
        <v>3</v>
      </c>
      <c r="P4908" s="109">
        <v>10</v>
      </c>
      <c r="Q4908" s="109" t="s">
        <v>202</v>
      </c>
      <c r="R4908" s="110"/>
      <c r="S4908" s="128"/>
      <c r="T4908" s="128"/>
      <c r="U4908" s="128"/>
      <c r="V4908" s="128"/>
      <c r="W4908" s="128"/>
      <c r="X4908" s="128"/>
      <c r="Y4908" s="128"/>
      <c r="Z4908" s="128"/>
      <c r="AA4908" s="135"/>
    </row>
    <row r="4909" spans="1:31" x14ac:dyDescent="0.2">
      <c r="A4909" s="139" t="s">
        <v>1854</v>
      </c>
      <c r="B4909" s="126" t="s">
        <v>76</v>
      </c>
      <c r="C4909" s="142">
        <v>43666</v>
      </c>
      <c r="D4909" s="143" t="s">
        <v>78</v>
      </c>
      <c r="E4909" s="126"/>
      <c r="F4909" s="126"/>
      <c r="G4909" s="126"/>
      <c r="H4909" s="126"/>
      <c r="I4909" s="126"/>
      <c r="J4909" s="136" t="s">
        <v>79</v>
      </c>
      <c r="K4909" s="100" t="s">
        <v>23</v>
      </c>
      <c r="L4909" s="93" t="s">
        <v>60</v>
      </c>
      <c r="M4909" s="111" t="s">
        <v>189</v>
      </c>
      <c r="N4909" s="101">
        <v>600</v>
      </c>
      <c r="O4909" s="101">
        <v>3</v>
      </c>
      <c r="P4909" s="101">
        <v>18</v>
      </c>
      <c r="Q4909" s="101">
        <v>150</v>
      </c>
      <c r="R4909" s="102"/>
      <c r="S4909" s="126" t="s">
        <v>73</v>
      </c>
      <c r="T4909" s="126">
        <v>3</v>
      </c>
      <c r="U4909" s="126">
        <v>18</v>
      </c>
      <c r="V4909" s="126">
        <v>99</v>
      </c>
      <c r="W4909" s="126">
        <v>100</v>
      </c>
      <c r="X4909" s="126">
        <v>5288.35</v>
      </c>
      <c r="Y4909" s="126" t="s">
        <v>74</v>
      </c>
      <c r="Z4909" s="126"/>
      <c r="AA4909" s="133" t="s">
        <v>86</v>
      </c>
      <c r="AE4909" t="str">
        <f>IF(P4909&gt;U4909,"XXXX","")</f>
        <v/>
      </c>
    </row>
    <row r="4910" spans="1:31" x14ac:dyDescent="0.2">
      <c r="A4910" s="140"/>
      <c r="B4910" s="127"/>
      <c r="C4910" s="127"/>
      <c r="D4910" s="144"/>
      <c r="E4910" s="127"/>
      <c r="F4910" s="127"/>
      <c r="G4910" s="127"/>
      <c r="H4910" s="127"/>
      <c r="I4910" s="127"/>
      <c r="J4910" s="137"/>
      <c r="K4910" s="103" t="s">
        <v>13</v>
      </c>
      <c r="L4910" s="104" t="s">
        <v>60</v>
      </c>
      <c r="M4910" s="112" t="s">
        <v>69</v>
      </c>
      <c r="N4910" s="105">
        <v>600</v>
      </c>
      <c r="O4910" s="105">
        <v>3</v>
      </c>
      <c r="P4910" s="105">
        <v>10</v>
      </c>
      <c r="Q4910" s="105">
        <v>135</v>
      </c>
      <c r="R4910" s="106">
        <v>100</v>
      </c>
      <c r="S4910" s="127"/>
      <c r="T4910" s="127"/>
      <c r="U4910" s="127"/>
      <c r="V4910" s="127"/>
      <c r="W4910" s="127"/>
      <c r="X4910" s="127"/>
      <c r="Y4910" s="127"/>
      <c r="Z4910" s="127"/>
      <c r="AA4910" s="134"/>
    </row>
    <row r="4911" spans="1:31" ht="13.5" thickBot="1" x14ac:dyDescent="0.25">
      <c r="A4911" s="141"/>
      <c r="B4911" s="128"/>
      <c r="C4911" s="128"/>
      <c r="D4911" s="145"/>
      <c r="E4911" s="128"/>
      <c r="F4911" s="128"/>
      <c r="G4911" s="128"/>
      <c r="H4911" s="128"/>
      <c r="I4911" s="128"/>
      <c r="J4911" s="138"/>
      <c r="K4911" s="107" t="s">
        <v>14</v>
      </c>
      <c r="L4911" s="108" t="s">
        <v>60</v>
      </c>
      <c r="M4911" s="113" t="s">
        <v>187</v>
      </c>
      <c r="N4911" s="109">
        <v>600</v>
      </c>
      <c r="O4911" s="109">
        <v>3</v>
      </c>
      <c r="P4911" s="109">
        <v>10</v>
      </c>
      <c r="Q4911" s="109" t="s">
        <v>202</v>
      </c>
      <c r="R4911" s="110"/>
      <c r="S4911" s="128"/>
      <c r="T4911" s="128"/>
      <c r="U4911" s="128"/>
      <c r="V4911" s="128"/>
      <c r="W4911" s="128"/>
      <c r="X4911" s="128"/>
      <c r="Y4911" s="128"/>
      <c r="Z4911" s="128"/>
      <c r="AA4911" s="135"/>
    </row>
    <row r="4912" spans="1:31" x14ac:dyDescent="0.2">
      <c r="A4912" s="139" t="s">
        <v>1855</v>
      </c>
      <c r="B4912" s="126" t="s">
        <v>76</v>
      </c>
      <c r="C4912" s="142">
        <v>43666</v>
      </c>
      <c r="D4912" s="143" t="s">
        <v>78</v>
      </c>
      <c r="E4912" s="126"/>
      <c r="F4912" s="126"/>
      <c r="G4912" s="126"/>
      <c r="H4912" s="126"/>
      <c r="I4912" s="126"/>
      <c r="J4912" s="136" t="s">
        <v>79</v>
      </c>
      <c r="K4912" s="100" t="s">
        <v>23</v>
      </c>
      <c r="L4912" s="93" t="s">
        <v>60</v>
      </c>
      <c r="M4912" s="111" t="s">
        <v>189</v>
      </c>
      <c r="N4912" s="101">
        <v>600</v>
      </c>
      <c r="O4912" s="101">
        <v>3</v>
      </c>
      <c r="P4912" s="101">
        <v>18</v>
      </c>
      <c r="Q4912" s="101">
        <v>175</v>
      </c>
      <c r="R4912" s="102"/>
      <c r="S4912" s="126" t="s">
        <v>73</v>
      </c>
      <c r="T4912" s="126">
        <v>3</v>
      </c>
      <c r="U4912" s="126">
        <v>18</v>
      </c>
      <c r="V4912" s="126">
        <v>99</v>
      </c>
      <c r="W4912" s="126">
        <v>100</v>
      </c>
      <c r="X4912" s="126">
        <v>5288.35</v>
      </c>
      <c r="Y4912" s="126" t="s">
        <v>74</v>
      </c>
      <c r="Z4912" s="126"/>
      <c r="AA4912" s="133" t="s">
        <v>86</v>
      </c>
      <c r="AE4912" t="str">
        <f>IF(P4912&gt;U4912,"XXXX","")</f>
        <v/>
      </c>
    </row>
    <row r="4913" spans="1:31" x14ac:dyDescent="0.2">
      <c r="A4913" s="140"/>
      <c r="B4913" s="127"/>
      <c r="C4913" s="127"/>
      <c r="D4913" s="144"/>
      <c r="E4913" s="127"/>
      <c r="F4913" s="127"/>
      <c r="G4913" s="127"/>
      <c r="H4913" s="127"/>
      <c r="I4913" s="127"/>
      <c r="J4913" s="137"/>
      <c r="K4913" s="103" t="s">
        <v>13</v>
      </c>
      <c r="L4913" s="104" t="s">
        <v>60</v>
      </c>
      <c r="M4913" s="112" t="s">
        <v>69</v>
      </c>
      <c r="N4913" s="105">
        <v>600</v>
      </c>
      <c r="O4913" s="105">
        <v>3</v>
      </c>
      <c r="P4913" s="105">
        <v>10</v>
      </c>
      <c r="Q4913" s="105">
        <v>135</v>
      </c>
      <c r="R4913" s="106">
        <v>100</v>
      </c>
      <c r="S4913" s="127"/>
      <c r="T4913" s="127"/>
      <c r="U4913" s="127"/>
      <c r="V4913" s="127"/>
      <c r="W4913" s="127"/>
      <c r="X4913" s="127"/>
      <c r="Y4913" s="127"/>
      <c r="Z4913" s="127"/>
      <c r="AA4913" s="134"/>
    </row>
    <row r="4914" spans="1:31" ht="13.5" thickBot="1" x14ac:dyDescent="0.25">
      <c r="A4914" s="141"/>
      <c r="B4914" s="128"/>
      <c r="C4914" s="128"/>
      <c r="D4914" s="145"/>
      <c r="E4914" s="128"/>
      <c r="F4914" s="128"/>
      <c r="G4914" s="128"/>
      <c r="H4914" s="128"/>
      <c r="I4914" s="128"/>
      <c r="J4914" s="138"/>
      <c r="K4914" s="107" t="s">
        <v>14</v>
      </c>
      <c r="L4914" s="108" t="s">
        <v>60</v>
      </c>
      <c r="M4914" s="113" t="s">
        <v>187</v>
      </c>
      <c r="N4914" s="109">
        <v>600</v>
      </c>
      <c r="O4914" s="109">
        <v>3</v>
      </c>
      <c r="P4914" s="109">
        <v>10</v>
      </c>
      <c r="Q4914" s="109" t="s">
        <v>202</v>
      </c>
      <c r="R4914" s="110"/>
      <c r="S4914" s="128"/>
      <c r="T4914" s="128"/>
      <c r="U4914" s="128"/>
      <c r="V4914" s="128"/>
      <c r="W4914" s="128"/>
      <c r="X4914" s="128"/>
      <c r="Y4914" s="128"/>
      <c r="Z4914" s="128"/>
      <c r="AA4914" s="135"/>
    </row>
    <row r="4915" spans="1:31" x14ac:dyDescent="0.2">
      <c r="A4915" s="139" t="s">
        <v>1856</v>
      </c>
      <c r="B4915" s="126" t="s">
        <v>76</v>
      </c>
      <c r="C4915" s="142">
        <v>43666</v>
      </c>
      <c r="D4915" s="143" t="s">
        <v>78</v>
      </c>
      <c r="E4915" s="126"/>
      <c r="F4915" s="126"/>
      <c r="G4915" s="126"/>
      <c r="H4915" s="126"/>
      <c r="I4915" s="126"/>
      <c r="J4915" s="136" t="s">
        <v>79</v>
      </c>
      <c r="K4915" s="100" t="s">
        <v>23</v>
      </c>
      <c r="L4915" s="93" t="s">
        <v>60</v>
      </c>
      <c r="M4915" s="111" t="s">
        <v>189</v>
      </c>
      <c r="N4915" s="101">
        <v>600</v>
      </c>
      <c r="O4915" s="101">
        <v>3</v>
      </c>
      <c r="P4915" s="101">
        <v>18</v>
      </c>
      <c r="Q4915" s="101">
        <v>200</v>
      </c>
      <c r="R4915" s="102"/>
      <c r="S4915" s="126" t="s">
        <v>73</v>
      </c>
      <c r="T4915" s="126">
        <v>3</v>
      </c>
      <c r="U4915" s="126">
        <v>18</v>
      </c>
      <c r="V4915" s="126">
        <v>99</v>
      </c>
      <c r="W4915" s="126">
        <v>100</v>
      </c>
      <c r="X4915" s="126">
        <v>5288.35</v>
      </c>
      <c r="Y4915" s="126" t="s">
        <v>74</v>
      </c>
      <c r="Z4915" s="126"/>
      <c r="AA4915" s="133" t="s">
        <v>86</v>
      </c>
      <c r="AE4915" t="str">
        <f>IF(P4915&gt;U4915,"XXXX","")</f>
        <v/>
      </c>
    </row>
    <row r="4916" spans="1:31" x14ac:dyDescent="0.2">
      <c r="A4916" s="140"/>
      <c r="B4916" s="127"/>
      <c r="C4916" s="127"/>
      <c r="D4916" s="144"/>
      <c r="E4916" s="127"/>
      <c r="F4916" s="127"/>
      <c r="G4916" s="127"/>
      <c r="H4916" s="127"/>
      <c r="I4916" s="127"/>
      <c r="J4916" s="137"/>
      <c r="K4916" s="103" t="s">
        <v>13</v>
      </c>
      <c r="L4916" s="104" t="s">
        <v>60</v>
      </c>
      <c r="M4916" s="112" t="s">
        <v>69</v>
      </c>
      <c r="N4916" s="105">
        <v>600</v>
      </c>
      <c r="O4916" s="105">
        <v>3</v>
      </c>
      <c r="P4916" s="105">
        <v>10</v>
      </c>
      <c r="Q4916" s="105">
        <v>135</v>
      </c>
      <c r="R4916" s="106">
        <v>100</v>
      </c>
      <c r="S4916" s="127"/>
      <c r="T4916" s="127"/>
      <c r="U4916" s="127"/>
      <c r="V4916" s="127"/>
      <c r="W4916" s="127"/>
      <c r="X4916" s="127"/>
      <c r="Y4916" s="127"/>
      <c r="Z4916" s="127"/>
      <c r="AA4916" s="134"/>
    </row>
    <row r="4917" spans="1:31" ht="13.5" thickBot="1" x14ac:dyDescent="0.25">
      <c r="A4917" s="141"/>
      <c r="B4917" s="128"/>
      <c r="C4917" s="128"/>
      <c r="D4917" s="145"/>
      <c r="E4917" s="128"/>
      <c r="F4917" s="128"/>
      <c r="G4917" s="128"/>
      <c r="H4917" s="128"/>
      <c r="I4917" s="128"/>
      <c r="J4917" s="138"/>
      <c r="K4917" s="107" t="s">
        <v>14</v>
      </c>
      <c r="L4917" s="108" t="s">
        <v>60</v>
      </c>
      <c r="M4917" s="113" t="s">
        <v>187</v>
      </c>
      <c r="N4917" s="109">
        <v>600</v>
      </c>
      <c r="O4917" s="109">
        <v>3</v>
      </c>
      <c r="P4917" s="109">
        <v>10</v>
      </c>
      <c r="Q4917" s="109" t="s">
        <v>202</v>
      </c>
      <c r="R4917" s="110"/>
      <c r="S4917" s="128"/>
      <c r="T4917" s="128"/>
      <c r="U4917" s="128"/>
      <c r="V4917" s="128"/>
      <c r="W4917" s="128"/>
      <c r="X4917" s="128"/>
      <c r="Y4917" s="128"/>
      <c r="Z4917" s="128"/>
      <c r="AA4917" s="135"/>
    </row>
    <row r="4918" spans="1:31" x14ac:dyDescent="0.2">
      <c r="A4918" s="139" t="s">
        <v>1857</v>
      </c>
      <c r="B4918" s="126" t="s">
        <v>76</v>
      </c>
      <c r="C4918" s="142">
        <v>43666</v>
      </c>
      <c r="D4918" s="143" t="s">
        <v>78</v>
      </c>
      <c r="E4918" s="126"/>
      <c r="F4918" s="126"/>
      <c r="G4918" s="126"/>
      <c r="H4918" s="126"/>
      <c r="I4918" s="126"/>
      <c r="J4918" s="136" t="s">
        <v>79</v>
      </c>
      <c r="K4918" s="100" t="s">
        <v>23</v>
      </c>
      <c r="L4918" s="93" t="s">
        <v>60</v>
      </c>
      <c r="M4918" s="111" t="s">
        <v>190</v>
      </c>
      <c r="N4918" s="101">
        <v>240</v>
      </c>
      <c r="O4918" s="101">
        <v>3</v>
      </c>
      <c r="P4918" s="101">
        <v>100</v>
      </c>
      <c r="Q4918" s="101">
        <v>125</v>
      </c>
      <c r="R4918" s="102"/>
      <c r="S4918" s="126">
        <v>200</v>
      </c>
      <c r="T4918" s="126">
        <v>3</v>
      </c>
      <c r="U4918" s="126">
        <v>100</v>
      </c>
      <c r="V4918" s="126">
        <v>92</v>
      </c>
      <c r="W4918" s="126">
        <v>30</v>
      </c>
      <c r="X4918" s="126">
        <v>5288.35</v>
      </c>
      <c r="Y4918" s="126" t="s">
        <v>74</v>
      </c>
      <c r="Z4918" s="126"/>
      <c r="AA4918" s="133" t="s">
        <v>86</v>
      </c>
      <c r="AE4918" t="str">
        <f>IF(P4918&gt;U4918,"XXXX","")</f>
        <v/>
      </c>
    </row>
    <row r="4919" spans="1:31" x14ac:dyDescent="0.2">
      <c r="A4919" s="140"/>
      <c r="B4919" s="127"/>
      <c r="C4919" s="127"/>
      <c r="D4919" s="144"/>
      <c r="E4919" s="127"/>
      <c r="F4919" s="127"/>
      <c r="G4919" s="127"/>
      <c r="H4919" s="127"/>
      <c r="I4919" s="127"/>
      <c r="J4919" s="137"/>
      <c r="K4919" s="103" t="s">
        <v>13</v>
      </c>
      <c r="L4919" s="104" t="s">
        <v>60</v>
      </c>
      <c r="M4919" s="112" t="s">
        <v>69</v>
      </c>
      <c r="N4919" s="105">
        <v>240</v>
      </c>
      <c r="O4919" s="105">
        <v>3</v>
      </c>
      <c r="P4919" s="105">
        <v>10</v>
      </c>
      <c r="Q4919" s="105">
        <v>135</v>
      </c>
      <c r="R4919" s="106">
        <v>40</v>
      </c>
      <c r="S4919" s="127"/>
      <c r="T4919" s="127"/>
      <c r="U4919" s="127"/>
      <c r="V4919" s="127"/>
      <c r="W4919" s="127"/>
      <c r="X4919" s="127"/>
      <c r="Y4919" s="127"/>
      <c r="Z4919" s="127"/>
      <c r="AA4919" s="134"/>
    </row>
    <row r="4920" spans="1:31" ht="13.5" thickBot="1" x14ac:dyDescent="0.25">
      <c r="A4920" s="141"/>
      <c r="B4920" s="128"/>
      <c r="C4920" s="128"/>
      <c r="D4920" s="145"/>
      <c r="E4920" s="128"/>
      <c r="F4920" s="128"/>
      <c r="G4920" s="128"/>
      <c r="H4920" s="128"/>
      <c r="I4920" s="128"/>
      <c r="J4920" s="138"/>
      <c r="K4920" s="107" t="s">
        <v>14</v>
      </c>
      <c r="L4920" s="108" t="s">
        <v>60</v>
      </c>
      <c r="M4920" s="113" t="s">
        <v>187</v>
      </c>
      <c r="N4920" s="109">
        <v>240</v>
      </c>
      <c r="O4920" s="109">
        <v>3</v>
      </c>
      <c r="P4920" s="109">
        <v>10</v>
      </c>
      <c r="Q4920" s="109" t="s">
        <v>202</v>
      </c>
      <c r="R4920" s="110"/>
      <c r="S4920" s="128"/>
      <c r="T4920" s="128"/>
      <c r="U4920" s="128"/>
      <c r="V4920" s="128"/>
      <c r="W4920" s="128"/>
      <c r="X4920" s="128"/>
      <c r="Y4920" s="128"/>
      <c r="Z4920" s="128"/>
      <c r="AA4920" s="135"/>
    </row>
    <row r="4921" spans="1:31" x14ac:dyDescent="0.2">
      <c r="A4921" s="139" t="s">
        <v>1858</v>
      </c>
      <c r="B4921" s="126" t="s">
        <v>76</v>
      </c>
      <c r="C4921" s="142">
        <v>43666</v>
      </c>
      <c r="D4921" s="143" t="s">
        <v>78</v>
      </c>
      <c r="E4921" s="126"/>
      <c r="F4921" s="126"/>
      <c r="G4921" s="126"/>
      <c r="H4921" s="126"/>
      <c r="I4921" s="126"/>
      <c r="J4921" s="136" t="s">
        <v>79</v>
      </c>
      <c r="K4921" s="100" t="s">
        <v>23</v>
      </c>
      <c r="L4921" s="93" t="s">
        <v>60</v>
      </c>
      <c r="M4921" s="111" t="s">
        <v>190</v>
      </c>
      <c r="N4921" s="101">
        <v>240</v>
      </c>
      <c r="O4921" s="101">
        <v>3</v>
      </c>
      <c r="P4921" s="101">
        <v>100</v>
      </c>
      <c r="Q4921" s="101">
        <v>150</v>
      </c>
      <c r="R4921" s="102"/>
      <c r="S4921" s="126">
        <v>200</v>
      </c>
      <c r="T4921" s="126">
        <v>3</v>
      </c>
      <c r="U4921" s="126">
        <v>100</v>
      </c>
      <c r="V4921" s="126">
        <v>92</v>
      </c>
      <c r="W4921" s="126">
        <v>30</v>
      </c>
      <c r="X4921" s="126">
        <v>5288.35</v>
      </c>
      <c r="Y4921" s="126" t="s">
        <v>74</v>
      </c>
      <c r="Z4921" s="126"/>
      <c r="AA4921" s="133" t="s">
        <v>86</v>
      </c>
      <c r="AE4921" t="str">
        <f>IF(P4921&gt;U4921,"XXXX","")</f>
        <v/>
      </c>
    </row>
    <row r="4922" spans="1:31" x14ac:dyDescent="0.2">
      <c r="A4922" s="140"/>
      <c r="B4922" s="127"/>
      <c r="C4922" s="127"/>
      <c r="D4922" s="144"/>
      <c r="E4922" s="127"/>
      <c r="F4922" s="127"/>
      <c r="G4922" s="127"/>
      <c r="H4922" s="127"/>
      <c r="I4922" s="127"/>
      <c r="J4922" s="137"/>
      <c r="K4922" s="103" t="s">
        <v>13</v>
      </c>
      <c r="L4922" s="104" t="s">
        <v>60</v>
      </c>
      <c r="M4922" s="112" t="s">
        <v>69</v>
      </c>
      <c r="N4922" s="105">
        <v>240</v>
      </c>
      <c r="O4922" s="105">
        <v>3</v>
      </c>
      <c r="P4922" s="105">
        <v>10</v>
      </c>
      <c r="Q4922" s="105">
        <v>135</v>
      </c>
      <c r="R4922" s="106">
        <v>40</v>
      </c>
      <c r="S4922" s="127"/>
      <c r="T4922" s="127"/>
      <c r="U4922" s="127"/>
      <c r="V4922" s="127"/>
      <c r="W4922" s="127"/>
      <c r="X4922" s="127"/>
      <c r="Y4922" s="127"/>
      <c r="Z4922" s="127"/>
      <c r="AA4922" s="134"/>
    </row>
    <row r="4923" spans="1:31" ht="13.5" thickBot="1" x14ac:dyDescent="0.25">
      <c r="A4923" s="141"/>
      <c r="B4923" s="128"/>
      <c r="C4923" s="128"/>
      <c r="D4923" s="145"/>
      <c r="E4923" s="128"/>
      <c r="F4923" s="128"/>
      <c r="G4923" s="128"/>
      <c r="H4923" s="128"/>
      <c r="I4923" s="128"/>
      <c r="J4923" s="138"/>
      <c r="K4923" s="107" t="s">
        <v>14</v>
      </c>
      <c r="L4923" s="108" t="s">
        <v>60</v>
      </c>
      <c r="M4923" s="113" t="s">
        <v>187</v>
      </c>
      <c r="N4923" s="109">
        <v>240</v>
      </c>
      <c r="O4923" s="109">
        <v>3</v>
      </c>
      <c r="P4923" s="109">
        <v>10</v>
      </c>
      <c r="Q4923" s="109" t="s">
        <v>202</v>
      </c>
      <c r="R4923" s="110"/>
      <c r="S4923" s="128"/>
      <c r="T4923" s="128"/>
      <c r="U4923" s="128"/>
      <c r="V4923" s="128"/>
      <c r="W4923" s="128"/>
      <c r="X4923" s="128"/>
      <c r="Y4923" s="128"/>
      <c r="Z4923" s="128"/>
      <c r="AA4923" s="135"/>
    </row>
    <row r="4924" spans="1:31" x14ac:dyDescent="0.2">
      <c r="A4924" s="139" t="s">
        <v>1859</v>
      </c>
      <c r="B4924" s="126" t="s">
        <v>76</v>
      </c>
      <c r="C4924" s="142">
        <v>43666</v>
      </c>
      <c r="D4924" s="143" t="s">
        <v>78</v>
      </c>
      <c r="E4924" s="126"/>
      <c r="F4924" s="126"/>
      <c r="G4924" s="126"/>
      <c r="H4924" s="126"/>
      <c r="I4924" s="126"/>
      <c r="J4924" s="136" t="s">
        <v>79</v>
      </c>
      <c r="K4924" s="100" t="s">
        <v>23</v>
      </c>
      <c r="L4924" s="93" t="s">
        <v>60</v>
      </c>
      <c r="M4924" s="111" t="s">
        <v>190</v>
      </c>
      <c r="N4924" s="101">
        <v>240</v>
      </c>
      <c r="O4924" s="101">
        <v>3</v>
      </c>
      <c r="P4924" s="101">
        <v>100</v>
      </c>
      <c r="Q4924" s="101">
        <v>175</v>
      </c>
      <c r="R4924" s="102"/>
      <c r="S4924" s="126">
        <v>200</v>
      </c>
      <c r="T4924" s="126">
        <v>3</v>
      </c>
      <c r="U4924" s="126">
        <v>100</v>
      </c>
      <c r="V4924" s="126">
        <v>92</v>
      </c>
      <c r="W4924" s="126">
        <v>30</v>
      </c>
      <c r="X4924" s="126">
        <v>5288.35</v>
      </c>
      <c r="Y4924" s="126" t="s">
        <v>74</v>
      </c>
      <c r="Z4924" s="126"/>
      <c r="AA4924" s="133" t="s">
        <v>86</v>
      </c>
      <c r="AE4924" t="str">
        <f>IF(P4924&gt;U4924,"XXXX","")</f>
        <v/>
      </c>
    </row>
    <row r="4925" spans="1:31" x14ac:dyDescent="0.2">
      <c r="A4925" s="140"/>
      <c r="B4925" s="127"/>
      <c r="C4925" s="127"/>
      <c r="D4925" s="144"/>
      <c r="E4925" s="127"/>
      <c r="F4925" s="127"/>
      <c r="G4925" s="127"/>
      <c r="H4925" s="127"/>
      <c r="I4925" s="127"/>
      <c r="J4925" s="137"/>
      <c r="K4925" s="103" t="s">
        <v>13</v>
      </c>
      <c r="L4925" s="104" t="s">
        <v>60</v>
      </c>
      <c r="M4925" s="112" t="s">
        <v>69</v>
      </c>
      <c r="N4925" s="105">
        <v>240</v>
      </c>
      <c r="O4925" s="105">
        <v>3</v>
      </c>
      <c r="P4925" s="105">
        <v>10</v>
      </c>
      <c r="Q4925" s="105">
        <v>135</v>
      </c>
      <c r="R4925" s="106">
        <v>40</v>
      </c>
      <c r="S4925" s="127"/>
      <c r="T4925" s="127"/>
      <c r="U4925" s="127"/>
      <c r="V4925" s="127"/>
      <c r="W4925" s="127"/>
      <c r="X4925" s="127"/>
      <c r="Y4925" s="127"/>
      <c r="Z4925" s="127"/>
      <c r="AA4925" s="134"/>
    </row>
    <row r="4926" spans="1:31" ht="13.5" thickBot="1" x14ac:dyDescent="0.25">
      <c r="A4926" s="141"/>
      <c r="B4926" s="128"/>
      <c r="C4926" s="128"/>
      <c r="D4926" s="145"/>
      <c r="E4926" s="128"/>
      <c r="F4926" s="128"/>
      <c r="G4926" s="128"/>
      <c r="H4926" s="128"/>
      <c r="I4926" s="128"/>
      <c r="J4926" s="138"/>
      <c r="K4926" s="107" t="s">
        <v>14</v>
      </c>
      <c r="L4926" s="108" t="s">
        <v>60</v>
      </c>
      <c r="M4926" s="113" t="s">
        <v>187</v>
      </c>
      <c r="N4926" s="109">
        <v>240</v>
      </c>
      <c r="O4926" s="109">
        <v>3</v>
      </c>
      <c r="P4926" s="109">
        <v>10</v>
      </c>
      <c r="Q4926" s="109" t="s">
        <v>202</v>
      </c>
      <c r="R4926" s="110"/>
      <c r="S4926" s="128"/>
      <c r="T4926" s="128"/>
      <c r="U4926" s="128"/>
      <c r="V4926" s="128"/>
      <c r="W4926" s="128"/>
      <c r="X4926" s="128"/>
      <c r="Y4926" s="128"/>
      <c r="Z4926" s="128"/>
      <c r="AA4926" s="135"/>
    </row>
    <row r="4927" spans="1:31" x14ac:dyDescent="0.2">
      <c r="A4927" s="139" t="s">
        <v>1860</v>
      </c>
      <c r="B4927" s="126" t="s">
        <v>76</v>
      </c>
      <c r="C4927" s="142">
        <v>43666</v>
      </c>
      <c r="D4927" s="143" t="s">
        <v>78</v>
      </c>
      <c r="E4927" s="126"/>
      <c r="F4927" s="126"/>
      <c r="G4927" s="126"/>
      <c r="H4927" s="126"/>
      <c r="I4927" s="126"/>
      <c r="J4927" s="136" t="s">
        <v>79</v>
      </c>
      <c r="K4927" s="100" t="s">
        <v>23</v>
      </c>
      <c r="L4927" s="93" t="s">
        <v>60</v>
      </c>
      <c r="M4927" s="111" t="s">
        <v>190</v>
      </c>
      <c r="N4927" s="101">
        <v>240</v>
      </c>
      <c r="O4927" s="101">
        <v>3</v>
      </c>
      <c r="P4927" s="101">
        <v>100</v>
      </c>
      <c r="Q4927" s="101">
        <v>200</v>
      </c>
      <c r="R4927" s="102"/>
      <c r="S4927" s="126">
        <v>200</v>
      </c>
      <c r="T4927" s="126">
        <v>3</v>
      </c>
      <c r="U4927" s="126">
        <v>100</v>
      </c>
      <c r="V4927" s="126">
        <v>92</v>
      </c>
      <c r="W4927" s="126">
        <v>30</v>
      </c>
      <c r="X4927" s="126">
        <v>5288.35</v>
      </c>
      <c r="Y4927" s="126" t="s">
        <v>74</v>
      </c>
      <c r="Z4927" s="126"/>
      <c r="AA4927" s="133" t="s">
        <v>86</v>
      </c>
      <c r="AE4927" t="str">
        <f>IF(P4927&gt;U4927,"XXXX","")</f>
        <v/>
      </c>
    </row>
    <row r="4928" spans="1:31" x14ac:dyDescent="0.2">
      <c r="A4928" s="140"/>
      <c r="B4928" s="127"/>
      <c r="C4928" s="127"/>
      <c r="D4928" s="144"/>
      <c r="E4928" s="127"/>
      <c r="F4928" s="127"/>
      <c r="G4928" s="127"/>
      <c r="H4928" s="127"/>
      <c r="I4928" s="127"/>
      <c r="J4928" s="137"/>
      <c r="K4928" s="103" t="s">
        <v>13</v>
      </c>
      <c r="L4928" s="104" t="s">
        <v>60</v>
      </c>
      <c r="M4928" s="112" t="s">
        <v>69</v>
      </c>
      <c r="N4928" s="105">
        <v>240</v>
      </c>
      <c r="O4928" s="105">
        <v>3</v>
      </c>
      <c r="P4928" s="105">
        <v>10</v>
      </c>
      <c r="Q4928" s="105">
        <v>135</v>
      </c>
      <c r="R4928" s="106">
        <v>40</v>
      </c>
      <c r="S4928" s="127"/>
      <c r="T4928" s="127"/>
      <c r="U4928" s="127"/>
      <c r="V4928" s="127"/>
      <c r="W4928" s="127"/>
      <c r="X4928" s="127"/>
      <c r="Y4928" s="127"/>
      <c r="Z4928" s="127"/>
      <c r="AA4928" s="134"/>
    </row>
    <row r="4929" spans="1:31" ht="13.5" thickBot="1" x14ac:dyDescent="0.25">
      <c r="A4929" s="141"/>
      <c r="B4929" s="128"/>
      <c r="C4929" s="128"/>
      <c r="D4929" s="145"/>
      <c r="E4929" s="128"/>
      <c r="F4929" s="128"/>
      <c r="G4929" s="128"/>
      <c r="H4929" s="128"/>
      <c r="I4929" s="128"/>
      <c r="J4929" s="138"/>
      <c r="K4929" s="107" t="s">
        <v>14</v>
      </c>
      <c r="L4929" s="108" t="s">
        <v>60</v>
      </c>
      <c r="M4929" s="113" t="s">
        <v>187</v>
      </c>
      <c r="N4929" s="109">
        <v>240</v>
      </c>
      <c r="O4929" s="109">
        <v>3</v>
      </c>
      <c r="P4929" s="109">
        <v>10</v>
      </c>
      <c r="Q4929" s="109" t="s">
        <v>202</v>
      </c>
      <c r="R4929" s="110"/>
      <c r="S4929" s="128"/>
      <c r="T4929" s="128"/>
      <c r="U4929" s="128"/>
      <c r="V4929" s="128"/>
      <c r="W4929" s="128"/>
      <c r="X4929" s="128"/>
      <c r="Y4929" s="128"/>
      <c r="Z4929" s="128"/>
      <c r="AA4929" s="135"/>
    </row>
    <row r="4930" spans="1:31" x14ac:dyDescent="0.2">
      <c r="A4930" s="139" t="s">
        <v>1861</v>
      </c>
      <c r="B4930" s="126" t="s">
        <v>76</v>
      </c>
      <c r="C4930" s="142">
        <v>43666</v>
      </c>
      <c r="D4930" s="143" t="s">
        <v>78</v>
      </c>
      <c r="E4930" s="126"/>
      <c r="F4930" s="126"/>
      <c r="G4930" s="126"/>
      <c r="H4930" s="126"/>
      <c r="I4930" s="126"/>
      <c r="J4930" s="136" t="s">
        <v>79</v>
      </c>
      <c r="K4930" s="100" t="s">
        <v>23</v>
      </c>
      <c r="L4930" s="93" t="s">
        <v>60</v>
      </c>
      <c r="M4930" s="111" t="s">
        <v>190</v>
      </c>
      <c r="N4930" s="101">
        <v>240</v>
      </c>
      <c r="O4930" s="101">
        <v>3</v>
      </c>
      <c r="P4930" s="101">
        <v>100</v>
      </c>
      <c r="Q4930" s="101">
        <v>150</v>
      </c>
      <c r="R4930" s="102"/>
      <c r="S4930" s="126">
        <v>200</v>
      </c>
      <c r="T4930" s="126">
        <v>3</v>
      </c>
      <c r="U4930" s="126">
        <v>100</v>
      </c>
      <c r="V4930" s="126">
        <v>120</v>
      </c>
      <c r="W4930" s="126">
        <v>40</v>
      </c>
      <c r="X4930" s="126">
        <v>5288.35</v>
      </c>
      <c r="Y4930" s="126" t="s">
        <v>74</v>
      </c>
      <c r="Z4930" s="126"/>
      <c r="AA4930" s="133" t="s">
        <v>86</v>
      </c>
      <c r="AE4930" t="str">
        <f>IF(P4930&gt;U4930,"XXXX","")</f>
        <v/>
      </c>
    </row>
    <row r="4931" spans="1:31" x14ac:dyDescent="0.2">
      <c r="A4931" s="140"/>
      <c r="B4931" s="127"/>
      <c r="C4931" s="127"/>
      <c r="D4931" s="144"/>
      <c r="E4931" s="127"/>
      <c r="F4931" s="127"/>
      <c r="G4931" s="127"/>
      <c r="H4931" s="127"/>
      <c r="I4931" s="127"/>
      <c r="J4931" s="137"/>
      <c r="K4931" s="103" t="s">
        <v>13</v>
      </c>
      <c r="L4931" s="104" t="s">
        <v>60</v>
      </c>
      <c r="M4931" s="112" t="s">
        <v>69</v>
      </c>
      <c r="N4931" s="105">
        <v>240</v>
      </c>
      <c r="O4931" s="105">
        <v>3</v>
      </c>
      <c r="P4931" s="105">
        <v>10</v>
      </c>
      <c r="Q4931" s="105">
        <v>135</v>
      </c>
      <c r="R4931" s="106">
        <v>40</v>
      </c>
      <c r="S4931" s="127"/>
      <c r="T4931" s="127"/>
      <c r="U4931" s="127"/>
      <c r="V4931" s="127"/>
      <c r="W4931" s="127"/>
      <c r="X4931" s="127"/>
      <c r="Y4931" s="127"/>
      <c r="Z4931" s="127"/>
      <c r="AA4931" s="134"/>
    </row>
    <row r="4932" spans="1:31" ht="13.5" thickBot="1" x14ac:dyDescent="0.25">
      <c r="A4932" s="141"/>
      <c r="B4932" s="128"/>
      <c r="C4932" s="128"/>
      <c r="D4932" s="145"/>
      <c r="E4932" s="128"/>
      <c r="F4932" s="128"/>
      <c r="G4932" s="128"/>
      <c r="H4932" s="128"/>
      <c r="I4932" s="128"/>
      <c r="J4932" s="138"/>
      <c r="K4932" s="107" t="s">
        <v>14</v>
      </c>
      <c r="L4932" s="108" t="s">
        <v>60</v>
      </c>
      <c r="M4932" s="113" t="s">
        <v>187</v>
      </c>
      <c r="N4932" s="109">
        <v>240</v>
      </c>
      <c r="O4932" s="109">
        <v>3</v>
      </c>
      <c r="P4932" s="109">
        <v>10</v>
      </c>
      <c r="Q4932" s="109" t="s">
        <v>202</v>
      </c>
      <c r="R4932" s="110"/>
      <c r="S4932" s="128"/>
      <c r="T4932" s="128"/>
      <c r="U4932" s="128"/>
      <c r="V4932" s="128"/>
      <c r="W4932" s="128"/>
      <c r="X4932" s="128"/>
      <c r="Y4932" s="128"/>
      <c r="Z4932" s="128"/>
      <c r="AA4932" s="135"/>
    </row>
    <row r="4933" spans="1:31" x14ac:dyDescent="0.2">
      <c r="A4933" s="139" t="s">
        <v>1862</v>
      </c>
      <c r="B4933" s="126" t="s">
        <v>76</v>
      </c>
      <c r="C4933" s="142">
        <v>43666</v>
      </c>
      <c r="D4933" s="143" t="s">
        <v>78</v>
      </c>
      <c r="E4933" s="126"/>
      <c r="F4933" s="126"/>
      <c r="G4933" s="126"/>
      <c r="H4933" s="126"/>
      <c r="I4933" s="126"/>
      <c r="J4933" s="136" t="s">
        <v>79</v>
      </c>
      <c r="K4933" s="100" t="s">
        <v>23</v>
      </c>
      <c r="L4933" s="93" t="s">
        <v>60</v>
      </c>
      <c r="M4933" s="111" t="s">
        <v>190</v>
      </c>
      <c r="N4933" s="101">
        <v>240</v>
      </c>
      <c r="O4933" s="101">
        <v>3</v>
      </c>
      <c r="P4933" s="101">
        <v>100</v>
      </c>
      <c r="Q4933" s="101">
        <v>175</v>
      </c>
      <c r="R4933" s="102"/>
      <c r="S4933" s="126">
        <v>200</v>
      </c>
      <c r="T4933" s="126">
        <v>3</v>
      </c>
      <c r="U4933" s="126">
        <v>100</v>
      </c>
      <c r="V4933" s="126">
        <v>120</v>
      </c>
      <c r="W4933" s="126">
        <v>40</v>
      </c>
      <c r="X4933" s="126">
        <v>5288.35</v>
      </c>
      <c r="Y4933" s="126" t="s">
        <v>74</v>
      </c>
      <c r="Z4933" s="126"/>
      <c r="AA4933" s="133" t="s">
        <v>86</v>
      </c>
      <c r="AE4933" t="str">
        <f>IF(P4933&gt;U4933,"XXXX","")</f>
        <v/>
      </c>
    </row>
    <row r="4934" spans="1:31" x14ac:dyDescent="0.2">
      <c r="A4934" s="140"/>
      <c r="B4934" s="127"/>
      <c r="C4934" s="127"/>
      <c r="D4934" s="144"/>
      <c r="E4934" s="127"/>
      <c r="F4934" s="127"/>
      <c r="G4934" s="127"/>
      <c r="H4934" s="127"/>
      <c r="I4934" s="127"/>
      <c r="J4934" s="137"/>
      <c r="K4934" s="103" t="s">
        <v>13</v>
      </c>
      <c r="L4934" s="104" t="s">
        <v>60</v>
      </c>
      <c r="M4934" s="112" t="s">
        <v>69</v>
      </c>
      <c r="N4934" s="105">
        <v>240</v>
      </c>
      <c r="O4934" s="105">
        <v>3</v>
      </c>
      <c r="P4934" s="105">
        <v>10</v>
      </c>
      <c r="Q4934" s="105">
        <v>135</v>
      </c>
      <c r="R4934" s="106">
        <v>40</v>
      </c>
      <c r="S4934" s="127"/>
      <c r="T4934" s="127"/>
      <c r="U4934" s="127"/>
      <c r="V4934" s="127"/>
      <c r="W4934" s="127"/>
      <c r="X4934" s="127"/>
      <c r="Y4934" s="127"/>
      <c r="Z4934" s="127"/>
      <c r="AA4934" s="134"/>
    </row>
    <row r="4935" spans="1:31" ht="13.5" thickBot="1" x14ac:dyDescent="0.25">
      <c r="A4935" s="141"/>
      <c r="B4935" s="128"/>
      <c r="C4935" s="128"/>
      <c r="D4935" s="145"/>
      <c r="E4935" s="128"/>
      <c r="F4935" s="128"/>
      <c r="G4935" s="128"/>
      <c r="H4935" s="128"/>
      <c r="I4935" s="128"/>
      <c r="J4935" s="138"/>
      <c r="K4935" s="107" t="s">
        <v>14</v>
      </c>
      <c r="L4935" s="108" t="s">
        <v>60</v>
      </c>
      <c r="M4935" s="113" t="s">
        <v>187</v>
      </c>
      <c r="N4935" s="109">
        <v>240</v>
      </c>
      <c r="O4935" s="109">
        <v>3</v>
      </c>
      <c r="P4935" s="109">
        <v>10</v>
      </c>
      <c r="Q4935" s="109" t="s">
        <v>202</v>
      </c>
      <c r="R4935" s="110"/>
      <c r="S4935" s="128"/>
      <c r="T4935" s="128"/>
      <c r="U4935" s="128"/>
      <c r="V4935" s="128"/>
      <c r="W4935" s="128"/>
      <c r="X4935" s="128"/>
      <c r="Y4935" s="128"/>
      <c r="Z4935" s="128"/>
      <c r="AA4935" s="135"/>
    </row>
    <row r="4936" spans="1:31" x14ac:dyDescent="0.2">
      <c r="A4936" s="139" t="s">
        <v>1863</v>
      </c>
      <c r="B4936" s="126" t="s">
        <v>76</v>
      </c>
      <c r="C4936" s="142">
        <v>43666</v>
      </c>
      <c r="D4936" s="143" t="s">
        <v>78</v>
      </c>
      <c r="E4936" s="126"/>
      <c r="F4936" s="126"/>
      <c r="G4936" s="126"/>
      <c r="H4936" s="126"/>
      <c r="I4936" s="126"/>
      <c r="J4936" s="136" t="s">
        <v>79</v>
      </c>
      <c r="K4936" s="100" t="s">
        <v>23</v>
      </c>
      <c r="L4936" s="93" t="s">
        <v>60</v>
      </c>
      <c r="M4936" s="111" t="s">
        <v>190</v>
      </c>
      <c r="N4936" s="101">
        <v>240</v>
      </c>
      <c r="O4936" s="101">
        <v>3</v>
      </c>
      <c r="P4936" s="101">
        <v>100</v>
      </c>
      <c r="Q4936" s="101">
        <v>200</v>
      </c>
      <c r="R4936" s="102"/>
      <c r="S4936" s="126">
        <v>200</v>
      </c>
      <c r="T4936" s="126">
        <v>3</v>
      </c>
      <c r="U4936" s="126">
        <v>100</v>
      </c>
      <c r="V4936" s="126">
        <v>120</v>
      </c>
      <c r="W4936" s="126">
        <v>40</v>
      </c>
      <c r="X4936" s="126">
        <v>5288.35</v>
      </c>
      <c r="Y4936" s="126" t="s">
        <v>74</v>
      </c>
      <c r="Z4936" s="126"/>
      <c r="AA4936" s="133" t="s">
        <v>86</v>
      </c>
      <c r="AE4936" t="str">
        <f>IF(P4936&gt;U4936,"XXXX","")</f>
        <v/>
      </c>
    </row>
    <row r="4937" spans="1:31" x14ac:dyDescent="0.2">
      <c r="A4937" s="140"/>
      <c r="B4937" s="127"/>
      <c r="C4937" s="127"/>
      <c r="D4937" s="144"/>
      <c r="E4937" s="127"/>
      <c r="F4937" s="127"/>
      <c r="G4937" s="127"/>
      <c r="H4937" s="127"/>
      <c r="I4937" s="127"/>
      <c r="J4937" s="137"/>
      <c r="K4937" s="103" t="s">
        <v>13</v>
      </c>
      <c r="L4937" s="104" t="s">
        <v>60</v>
      </c>
      <c r="M4937" s="112" t="s">
        <v>69</v>
      </c>
      <c r="N4937" s="105">
        <v>240</v>
      </c>
      <c r="O4937" s="105">
        <v>3</v>
      </c>
      <c r="P4937" s="105">
        <v>10</v>
      </c>
      <c r="Q4937" s="105">
        <v>135</v>
      </c>
      <c r="R4937" s="106">
        <v>40</v>
      </c>
      <c r="S4937" s="127"/>
      <c r="T4937" s="127"/>
      <c r="U4937" s="127"/>
      <c r="V4937" s="127"/>
      <c r="W4937" s="127"/>
      <c r="X4937" s="127"/>
      <c r="Y4937" s="127"/>
      <c r="Z4937" s="127"/>
      <c r="AA4937" s="134"/>
    </row>
    <row r="4938" spans="1:31" ht="13.5" thickBot="1" x14ac:dyDescent="0.25">
      <c r="A4938" s="141"/>
      <c r="B4938" s="128"/>
      <c r="C4938" s="128"/>
      <c r="D4938" s="145"/>
      <c r="E4938" s="128"/>
      <c r="F4938" s="128"/>
      <c r="G4938" s="128"/>
      <c r="H4938" s="128"/>
      <c r="I4938" s="128"/>
      <c r="J4938" s="138"/>
      <c r="K4938" s="107" t="s">
        <v>14</v>
      </c>
      <c r="L4938" s="108" t="s">
        <v>60</v>
      </c>
      <c r="M4938" s="113" t="s">
        <v>187</v>
      </c>
      <c r="N4938" s="109">
        <v>240</v>
      </c>
      <c r="O4938" s="109">
        <v>3</v>
      </c>
      <c r="P4938" s="109">
        <v>10</v>
      </c>
      <c r="Q4938" s="109" t="s">
        <v>202</v>
      </c>
      <c r="R4938" s="110"/>
      <c r="S4938" s="128"/>
      <c r="T4938" s="128"/>
      <c r="U4938" s="128"/>
      <c r="V4938" s="128"/>
      <c r="W4938" s="128"/>
      <c r="X4938" s="128"/>
      <c r="Y4938" s="128"/>
      <c r="Z4938" s="128"/>
      <c r="AA4938" s="135"/>
    </row>
    <row r="4939" spans="1:31" x14ac:dyDescent="0.2">
      <c r="A4939" s="139" t="s">
        <v>1864</v>
      </c>
      <c r="B4939" s="126" t="s">
        <v>76</v>
      </c>
      <c r="C4939" s="142">
        <v>43666</v>
      </c>
      <c r="D4939" s="143" t="s">
        <v>78</v>
      </c>
      <c r="E4939" s="126"/>
      <c r="F4939" s="126"/>
      <c r="G4939" s="126"/>
      <c r="H4939" s="126"/>
      <c r="I4939" s="126"/>
      <c r="J4939" s="136" t="s">
        <v>79</v>
      </c>
      <c r="K4939" s="100" t="s">
        <v>23</v>
      </c>
      <c r="L4939" s="93" t="s">
        <v>60</v>
      </c>
      <c r="M4939" s="111" t="s">
        <v>190</v>
      </c>
      <c r="N4939" s="101">
        <v>240</v>
      </c>
      <c r="O4939" s="101">
        <v>3</v>
      </c>
      <c r="P4939" s="101">
        <v>100</v>
      </c>
      <c r="Q4939" s="101">
        <v>110</v>
      </c>
      <c r="R4939" s="102"/>
      <c r="S4939" s="126">
        <v>208</v>
      </c>
      <c r="T4939" s="126">
        <v>3</v>
      </c>
      <c r="U4939" s="126">
        <v>100</v>
      </c>
      <c r="V4939" s="126">
        <v>88</v>
      </c>
      <c r="W4939" s="126">
        <v>30</v>
      </c>
      <c r="X4939" s="126">
        <v>5288.35</v>
      </c>
      <c r="Y4939" s="126" t="s">
        <v>74</v>
      </c>
      <c r="Z4939" s="126"/>
      <c r="AA4939" s="133" t="s">
        <v>86</v>
      </c>
      <c r="AE4939" t="str">
        <f>IF(P4939&gt;U4939,"XXXX","")</f>
        <v/>
      </c>
    </row>
    <row r="4940" spans="1:31" x14ac:dyDescent="0.2">
      <c r="A4940" s="140"/>
      <c r="B4940" s="127"/>
      <c r="C4940" s="127"/>
      <c r="D4940" s="144"/>
      <c r="E4940" s="127"/>
      <c r="F4940" s="127"/>
      <c r="G4940" s="127"/>
      <c r="H4940" s="127"/>
      <c r="I4940" s="127"/>
      <c r="J4940" s="137"/>
      <c r="K4940" s="103" t="s">
        <v>13</v>
      </c>
      <c r="L4940" s="104" t="s">
        <v>60</v>
      </c>
      <c r="M4940" s="112" t="s">
        <v>69</v>
      </c>
      <c r="N4940" s="105">
        <v>240</v>
      </c>
      <c r="O4940" s="105">
        <v>3</v>
      </c>
      <c r="P4940" s="105">
        <v>10</v>
      </c>
      <c r="Q4940" s="105">
        <v>135</v>
      </c>
      <c r="R4940" s="106">
        <v>40</v>
      </c>
      <c r="S4940" s="127"/>
      <c r="T4940" s="127"/>
      <c r="U4940" s="127"/>
      <c r="V4940" s="127"/>
      <c r="W4940" s="127"/>
      <c r="X4940" s="127"/>
      <c r="Y4940" s="127"/>
      <c r="Z4940" s="127"/>
      <c r="AA4940" s="134"/>
    </row>
    <row r="4941" spans="1:31" ht="13.5" thickBot="1" x14ac:dyDescent="0.25">
      <c r="A4941" s="141"/>
      <c r="B4941" s="128"/>
      <c r="C4941" s="128"/>
      <c r="D4941" s="145"/>
      <c r="E4941" s="128"/>
      <c r="F4941" s="128"/>
      <c r="G4941" s="128"/>
      <c r="H4941" s="128"/>
      <c r="I4941" s="128"/>
      <c r="J4941" s="138"/>
      <c r="K4941" s="107" t="s">
        <v>14</v>
      </c>
      <c r="L4941" s="108" t="s">
        <v>60</v>
      </c>
      <c r="M4941" s="113" t="s">
        <v>187</v>
      </c>
      <c r="N4941" s="109">
        <v>240</v>
      </c>
      <c r="O4941" s="109">
        <v>3</v>
      </c>
      <c r="P4941" s="109">
        <v>10</v>
      </c>
      <c r="Q4941" s="109" t="s">
        <v>202</v>
      </c>
      <c r="R4941" s="110"/>
      <c r="S4941" s="128"/>
      <c r="T4941" s="128"/>
      <c r="U4941" s="128"/>
      <c r="V4941" s="128"/>
      <c r="W4941" s="128"/>
      <c r="X4941" s="128"/>
      <c r="Y4941" s="128"/>
      <c r="Z4941" s="128"/>
      <c r="AA4941" s="135"/>
    </row>
    <row r="4942" spans="1:31" x14ac:dyDescent="0.2">
      <c r="A4942" s="139" t="s">
        <v>1865</v>
      </c>
      <c r="B4942" s="126" t="s">
        <v>76</v>
      </c>
      <c r="C4942" s="142">
        <v>43666</v>
      </c>
      <c r="D4942" s="143" t="s">
        <v>78</v>
      </c>
      <c r="E4942" s="126"/>
      <c r="F4942" s="126"/>
      <c r="G4942" s="126"/>
      <c r="H4942" s="126"/>
      <c r="I4942" s="126"/>
      <c r="J4942" s="136" t="s">
        <v>79</v>
      </c>
      <c r="K4942" s="100" t="s">
        <v>23</v>
      </c>
      <c r="L4942" s="93" t="s">
        <v>60</v>
      </c>
      <c r="M4942" s="111" t="s">
        <v>190</v>
      </c>
      <c r="N4942" s="101">
        <v>240</v>
      </c>
      <c r="O4942" s="101">
        <v>3</v>
      </c>
      <c r="P4942" s="101">
        <v>100</v>
      </c>
      <c r="Q4942" s="101">
        <v>125</v>
      </c>
      <c r="R4942" s="102"/>
      <c r="S4942" s="126">
        <v>208</v>
      </c>
      <c r="T4942" s="126">
        <v>3</v>
      </c>
      <c r="U4942" s="126">
        <v>100</v>
      </c>
      <c r="V4942" s="126">
        <v>88</v>
      </c>
      <c r="W4942" s="126">
        <v>30</v>
      </c>
      <c r="X4942" s="126">
        <v>5288.35</v>
      </c>
      <c r="Y4942" s="126" t="s">
        <v>74</v>
      </c>
      <c r="Z4942" s="126"/>
      <c r="AA4942" s="133" t="s">
        <v>86</v>
      </c>
      <c r="AE4942" t="str">
        <f>IF(P4942&gt;U4942,"XXXX","")</f>
        <v/>
      </c>
    </row>
    <row r="4943" spans="1:31" x14ac:dyDescent="0.2">
      <c r="A4943" s="140"/>
      <c r="B4943" s="127"/>
      <c r="C4943" s="127"/>
      <c r="D4943" s="144"/>
      <c r="E4943" s="127"/>
      <c r="F4943" s="127"/>
      <c r="G4943" s="127"/>
      <c r="H4943" s="127"/>
      <c r="I4943" s="127"/>
      <c r="J4943" s="137"/>
      <c r="K4943" s="103" t="s">
        <v>13</v>
      </c>
      <c r="L4943" s="104" t="s">
        <v>60</v>
      </c>
      <c r="M4943" s="112" t="s">
        <v>69</v>
      </c>
      <c r="N4943" s="105">
        <v>240</v>
      </c>
      <c r="O4943" s="105">
        <v>3</v>
      </c>
      <c r="P4943" s="105">
        <v>10</v>
      </c>
      <c r="Q4943" s="105">
        <v>135</v>
      </c>
      <c r="R4943" s="106">
        <v>40</v>
      </c>
      <c r="S4943" s="127"/>
      <c r="T4943" s="127"/>
      <c r="U4943" s="127"/>
      <c r="V4943" s="127"/>
      <c r="W4943" s="127"/>
      <c r="X4943" s="127"/>
      <c r="Y4943" s="127"/>
      <c r="Z4943" s="127"/>
      <c r="AA4943" s="134"/>
    </row>
    <row r="4944" spans="1:31" ht="13.5" thickBot="1" x14ac:dyDescent="0.25">
      <c r="A4944" s="141"/>
      <c r="B4944" s="128"/>
      <c r="C4944" s="128"/>
      <c r="D4944" s="145"/>
      <c r="E4944" s="128"/>
      <c r="F4944" s="128"/>
      <c r="G4944" s="128"/>
      <c r="H4944" s="128"/>
      <c r="I4944" s="128"/>
      <c r="J4944" s="138"/>
      <c r="K4944" s="107" t="s">
        <v>14</v>
      </c>
      <c r="L4944" s="108" t="s">
        <v>60</v>
      </c>
      <c r="M4944" s="113" t="s">
        <v>187</v>
      </c>
      <c r="N4944" s="109">
        <v>240</v>
      </c>
      <c r="O4944" s="109">
        <v>3</v>
      </c>
      <c r="P4944" s="109">
        <v>10</v>
      </c>
      <c r="Q4944" s="109" t="s">
        <v>202</v>
      </c>
      <c r="R4944" s="110"/>
      <c r="S4944" s="128"/>
      <c r="T4944" s="128"/>
      <c r="U4944" s="128"/>
      <c r="V4944" s="128"/>
      <c r="W4944" s="128"/>
      <c r="X4944" s="128"/>
      <c r="Y4944" s="128"/>
      <c r="Z4944" s="128"/>
      <c r="AA4944" s="135"/>
    </row>
    <row r="4945" spans="1:31" x14ac:dyDescent="0.2">
      <c r="A4945" s="139" t="s">
        <v>1866</v>
      </c>
      <c r="B4945" s="126" t="s">
        <v>76</v>
      </c>
      <c r="C4945" s="142">
        <v>43666</v>
      </c>
      <c r="D4945" s="143" t="s">
        <v>78</v>
      </c>
      <c r="E4945" s="126"/>
      <c r="F4945" s="126"/>
      <c r="G4945" s="126"/>
      <c r="H4945" s="126"/>
      <c r="I4945" s="126"/>
      <c r="J4945" s="136" t="s">
        <v>79</v>
      </c>
      <c r="K4945" s="100" t="s">
        <v>23</v>
      </c>
      <c r="L4945" s="93" t="s">
        <v>60</v>
      </c>
      <c r="M4945" s="111" t="s">
        <v>190</v>
      </c>
      <c r="N4945" s="101">
        <v>240</v>
      </c>
      <c r="O4945" s="101">
        <v>3</v>
      </c>
      <c r="P4945" s="101">
        <v>100</v>
      </c>
      <c r="Q4945" s="101">
        <v>150</v>
      </c>
      <c r="R4945" s="102"/>
      <c r="S4945" s="126">
        <v>208</v>
      </c>
      <c r="T4945" s="126">
        <v>3</v>
      </c>
      <c r="U4945" s="126">
        <v>100</v>
      </c>
      <c r="V4945" s="126">
        <v>88</v>
      </c>
      <c r="W4945" s="126">
        <v>30</v>
      </c>
      <c r="X4945" s="126">
        <v>5288.35</v>
      </c>
      <c r="Y4945" s="126" t="s">
        <v>74</v>
      </c>
      <c r="Z4945" s="126"/>
      <c r="AA4945" s="133" t="s">
        <v>86</v>
      </c>
      <c r="AE4945" t="str">
        <f>IF(P4945&gt;U4945,"XXXX","")</f>
        <v/>
      </c>
    </row>
    <row r="4946" spans="1:31" x14ac:dyDescent="0.2">
      <c r="A4946" s="140"/>
      <c r="B4946" s="127"/>
      <c r="C4946" s="127"/>
      <c r="D4946" s="144"/>
      <c r="E4946" s="127"/>
      <c r="F4946" s="127"/>
      <c r="G4946" s="127"/>
      <c r="H4946" s="127"/>
      <c r="I4946" s="127"/>
      <c r="J4946" s="137"/>
      <c r="K4946" s="103" t="s">
        <v>13</v>
      </c>
      <c r="L4946" s="104" t="s">
        <v>60</v>
      </c>
      <c r="M4946" s="112" t="s">
        <v>69</v>
      </c>
      <c r="N4946" s="105">
        <v>240</v>
      </c>
      <c r="O4946" s="105">
        <v>3</v>
      </c>
      <c r="P4946" s="105">
        <v>10</v>
      </c>
      <c r="Q4946" s="105">
        <v>135</v>
      </c>
      <c r="R4946" s="106">
        <v>40</v>
      </c>
      <c r="S4946" s="127"/>
      <c r="T4946" s="127"/>
      <c r="U4946" s="127"/>
      <c r="V4946" s="127"/>
      <c r="W4946" s="127"/>
      <c r="X4946" s="127"/>
      <c r="Y4946" s="127"/>
      <c r="Z4946" s="127"/>
      <c r="AA4946" s="134"/>
    </row>
    <row r="4947" spans="1:31" ht="13.5" thickBot="1" x14ac:dyDescent="0.25">
      <c r="A4947" s="141"/>
      <c r="B4947" s="128"/>
      <c r="C4947" s="128"/>
      <c r="D4947" s="145"/>
      <c r="E4947" s="128"/>
      <c r="F4947" s="128"/>
      <c r="G4947" s="128"/>
      <c r="H4947" s="128"/>
      <c r="I4947" s="128"/>
      <c r="J4947" s="138"/>
      <c r="K4947" s="107" t="s">
        <v>14</v>
      </c>
      <c r="L4947" s="108" t="s">
        <v>60</v>
      </c>
      <c r="M4947" s="113" t="s">
        <v>187</v>
      </c>
      <c r="N4947" s="109">
        <v>240</v>
      </c>
      <c r="O4947" s="109">
        <v>3</v>
      </c>
      <c r="P4947" s="109">
        <v>10</v>
      </c>
      <c r="Q4947" s="109" t="s">
        <v>202</v>
      </c>
      <c r="R4947" s="110"/>
      <c r="S4947" s="128"/>
      <c r="T4947" s="128"/>
      <c r="U4947" s="128"/>
      <c r="V4947" s="128"/>
      <c r="W4947" s="128"/>
      <c r="X4947" s="128"/>
      <c r="Y4947" s="128"/>
      <c r="Z4947" s="128"/>
      <c r="AA4947" s="135"/>
    </row>
    <row r="4948" spans="1:31" x14ac:dyDescent="0.2">
      <c r="A4948" s="139" t="s">
        <v>1867</v>
      </c>
      <c r="B4948" s="126" t="s">
        <v>76</v>
      </c>
      <c r="C4948" s="142">
        <v>43666</v>
      </c>
      <c r="D4948" s="143" t="s">
        <v>78</v>
      </c>
      <c r="E4948" s="126"/>
      <c r="F4948" s="126"/>
      <c r="G4948" s="126"/>
      <c r="H4948" s="126"/>
      <c r="I4948" s="126"/>
      <c r="J4948" s="136" t="s">
        <v>79</v>
      </c>
      <c r="K4948" s="100" t="s">
        <v>23</v>
      </c>
      <c r="L4948" s="93" t="s">
        <v>60</v>
      </c>
      <c r="M4948" s="111" t="s">
        <v>190</v>
      </c>
      <c r="N4948" s="101">
        <v>240</v>
      </c>
      <c r="O4948" s="101">
        <v>3</v>
      </c>
      <c r="P4948" s="101">
        <v>100</v>
      </c>
      <c r="Q4948" s="101">
        <v>175</v>
      </c>
      <c r="R4948" s="102"/>
      <c r="S4948" s="126">
        <v>208</v>
      </c>
      <c r="T4948" s="126">
        <v>3</v>
      </c>
      <c r="U4948" s="126">
        <v>100</v>
      </c>
      <c r="V4948" s="126">
        <v>88</v>
      </c>
      <c r="W4948" s="126">
        <v>30</v>
      </c>
      <c r="X4948" s="126">
        <v>5288.35</v>
      </c>
      <c r="Y4948" s="126" t="s">
        <v>74</v>
      </c>
      <c r="Z4948" s="126"/>
      <c r="AA4948" s="133" t="s">
        <v>86</v>
      </c>
      <c r="AE4948" t="str">
        <f>IF(P4948&gt;U4948,"XXXX","")</f>
        <v/>
      </c>
    </row>
    <row r="4949" spans="1:31" x14ac:dyDescent="0.2">
      <c r="A4949" s="140"/>
      <c r="B4949" s="127"/>
      <c r="C4949" s="127"/>
      <c r="D4949" s="144"/>
      <c r="E4949" s="127"/>
      <c r="F4949" s="127"/>
      <c r="G4949" s="127"/>
      <c r="H4949" s="127"/>
      <c r="I4949" s="127"/>
      <c r="J4949" s="137"/>
      <c r="K4949" s="103" t="s">
        <v>13</v>
      </c>
      <c r="L4949" s="104" t="s">
        <v>60</v>
      </c>
      <c r="M4949" s="112" t="s">
        <v>69</v>
      </c>
      <c r="N4949" s="105">
        <v>240</v>
      </c>
      <c r="O4949" s="105">
        <v>3</v>
      </c>
      <c r="P4949" s="105">
        <v>10</v>
      </c>
      <c r="Q4949" s="105">
        <v>135</v>
      </c>
      <c r="R4949" s="106">
        <v>40</v>
      </c>
      <c r="S4949" s="127"/>
      <c r="T4949" s="127"/>
      <c r="U4949" s="127"/>
      <c r="V4949" s="127"/>
      <c r="W4949" s="127"/>
      <c r="X4949" s="127"/>
      <c r="Y4949" s="127"/>
      <c r="Z4949" s="127"/>
      <c r="AA4949" s="134"/>
    </row>
    <row r="4950" spans="1:31" ht="13.5" thickBot="1" x14ac:dyDescent="0.25">
      <c r="A4950" s="141"/>
      <c r="B4950" s="128"/>
      <c r="C4950" s="128"/>
      <c r="D4950" s="145"/>
      <c r="E4950" s="128"/>
      <c r="F4950" s="128"/>
      <c r="G4950" s="128"/>
      <c r="H4950" s="128"/>
      <c r="I4950" s="128"/>
      <c r="J4950" s="138"/>
      <c r="K4950" s="107" t="s">
        <v>14</v>
      </c>
      <c r="L4950" s="108" t="s">
        <v>60</v>
      </c>
      <c r="M4950" s="113" t="s">
        <v>187</v>
      </c>
      <c r="N4950" s="109">
        <v>240</v>
      </c>
      <c r="O4950" s="109">
        <v>3</v>
      </c>
      <c r="P4950" s="109">
        <v>10</v>
      </c>
      <c r="Q4950" s="109" t="s">
        <v>202</v>
      </c>
      <c r="R4950" s="110"/>
      <c r="S4950" s="128"/>
      <c r="T4950" s="128"/>
      <c r="U4950" s="128"/>
      <c r="V4950" s="128"/>
      <c r="W4950" s="128"/>
      <c r="X4950" s="128"/>
      <c r="Y4950" s="128"/>
      <c r="Z4950" s="128"/>
      <c r="AA4950" s="135"/>
    </row>
    <row r="4951" spans="1:31" x14ac:dyDescent="0.2">
      <c r="A4951" s="139" t="s">
        <v>1868</v>
      </c>
      <c r="B4951" s="126" t="s">
        <v>76</v>
      </c>
      <c r="C4951" s="142">
        <v>43666</v>
      </c>
      <c r="D4951" s="143" t="s">
        <v>78</v>
      </c>
      <c r="E4951" s="126"/>
      <c r="F4951" s="126"/>
      <c r="G4951" s="126"/>
      <c r="H4951" s="126"/>
      <c r="I4951" s="126"/>
      <c r="J4951" s="136" t="s">
        <v>79</v>
      </c>
      <c r="K4951" s="100" t="s">
        <v>23</v>
      </c>
      <c r="L4951" s="93" t="s">
        <v>60</v>
      </c>
      <c r="M4951" s="111" t="s">
        <v>190</v>
      </c>
      <c r="N4951" s="101">
        <v>240</v>
      </c>
      <c r="O4951" s="101">
        <v>3</v>
      </c>
      <c r="P4951" s="101">
        <v>100</v>
      </c>
      <c r="Q4951" s="101">
        <v>200</v>
      </c>
      <c r="R4951" s="102"/>
      <c r="S4951" s="126">
        <v>208</v>
      </c>
      <c r="T4951" s="126">
        <v>3</v>
      </c>
      <c r="U4951" s="126">
        <v>100</v>
      </c>
      <c r="V4951" s="126">
        <v>88</v>
      </c>
      <c r="W4951" s="126">
        <v>30</v>
      </c>
      <c r="X4951" s="126">
        <v>5288.35</v>
      </c>
      <c r="Y4951" s="126" t="s">
        <v>74</v>
      </c>
      <c r="Z4951" s="126"/>
      <c r="AA4951" s="133" t="s">
        <v>86</v>
      </c>
      <c r="AE4951" t="str">
        <f>IF(P4951&gt;U4951,"XXXX","")</f>
        <v/>
      </c>
    </row>
    <row r="4952" spans="1:31" x14ac:dyDescent="0.2">
      <c r="A4952" s="140"/>
      <c r="B4952" s="127"/>
      <c r="C4952" s="127"/>
      <c r="D4952" s="144"/>
      <c r="E4952" s="127"/>
      <c r="F4952" s="127"/>
      <c r="G4952" s="127"/>
      <c r="H4952" s="127"/>
      <c r="I4952" s="127"/>
      <c r="J4952" s="137"/>
      <c r="K4952" s="103" t="s">
        <v>13</v>
      </c>
      <c r="L4952" s="104" t="s">
        <v>60</v>
      </c>
      <c r="M4952" s="112" t="s">
        <v>69</v>
      </c>
      <c r="N4952" s="105">
        <v>240</v>
      </c>
      <c r="O4952" s="105">
        <v>3</v>
      </c>
      <c r="P4952" s="105">
        <v>10</v>
      </c>
      <c r="Q4952" s="105">
        <v>135</v>
      </c>
      <c r="R4952" s="106">
        <v>40</v>
      </c>
      <c r="S4952" s="127"/>
      <c r="T4952" s="127"/>
      <c r="U4952" s="127"/>
      <c r="V4952" s="127"/>
      <c r="W4952" s="127"/>
      <c r="X4952" s="127"/>
      <c r="Y4952" s="127"/>
      <c r="Z4952" s="127"/>
      <c r="AA4952" s="134"/>
    </row>
    <row r="4953" spans="1:31" ht="13.5" thickBot="1" x14ac:dyDescent="0.25">
      <c r="A4953" s="141"/>
      <c r="B4953" s="128"/>
      <c r="C4953" s="128"/>
      <c r="D4953" s="145"/>
      <c r="E4953" s="128"/>
      <c r="F4953" s="128"/>
      <c r="G4953" s="128"/>
      <c r="H4953" s="128"/>
      <c r="I4953" s="128"/>
      <c r="J4953" s="138"/>
      <c r="K4953" s="107" t="s">
        <v>14</v>
      </c>
      <c r="L4953" s="108" t="s">
        <v>60</v>
      </c>
      <c r="M4953" s="113" t="s">
        <v>187</v>
      </c>
      <c r="N4953" s="109">
        <v>240</v>
      </c>
      <c r="O4953" s="109">
        <v>3</v>
      </c>
      <c r="P4953" s="109">
        <v>10</v>
      </c>
      <c r="Q4953" s="109" t="s">
        <v>202</v>
      </c>
      <c r="R4953" s="110"/>
      <c r="S4953" s="128"/>
      <c r="T4953" s="128"/>
      <c r="U4953" s="128"/>
      <c r="V4953" s="128"/>
      <c r="W4953" s="128"/>
      <c r="X4953" s="128"/>
      <c r="Y4953" s="128"/>
      <c r="Z4953" s="128"/>
      <c r="AA4953" s="135"/>
    </row>
    <row r="4954" spans="1:31" x14ac:dyDescent="0.2">
      <c r="A4954" s="139" t="s">
        <v>1869</v>
      </c>
      <c r="B4954" s="126" t="s">
        <v>76</v>
      </c>
      <c r="C4954" s="142">
        <v>43666</v>
      </c>
      <c r="D4954" s="143" t="s">
        <v>78</v>
      </c>
      <c r="E4954" s="126"/>
      <c r="F4954" s="126"/>
      <c r="G4954" s="126"/>
      <c r="H4954" s="126"/>
      <c r="I4954" s="126"/>
      <c r="J4954" s="136" t="s">
        <v>79</v>
      </c>
      <c r="K4954" s="100" t="s">
        <v>23</v>
      </c>
      <c r="L4954" s="93" t="s">
        <v>60</v>
      </c>
      <c r="M4954" s="111" t="s">
        <v>190</v>
      </c>
      <c r="N4954" s="101">
        <v>240</v>
      </c>
      <c r="O4954" s="101">
        <v>3</v>
      </c>
      <c r="P4954" s="101">
        <v>100</v>
      </c>
      <c r="Q4954" s="101">
        <v>150</v>
      </c>
      <c r="R4954" s="102"/>
      <c r="S4954" s="126">
        <v>208</v>
      </c>
      <c r="T4954" s="126">
        <v>3</v>
      </c>
      <c r="U4954" s="126">
        <v>100</v>
      </c>
      <c r="V4954" s="126">
        <v>114</v>
      </c>
      <c r="W4954" s="126">
        <v>40</v>
      </c>
      <c r="X4954" s="126">
        <v>5288.35</v>
      </c>
      <c r="Y4954" s="126" t="s">
        <v>74</v>
      </c>
      <c r="Z4954" s="126"/>
      <c r="AA4954" s="133" t="s">
        <v>86</v>
      </c>
      <c r="AE4954" t="str">
        <f>IF(P4954&gt;U4954,"XXXX","")</f>
        <v/>
      </c>
    </row>
    <row r="4955" spans="1:31" x14ac:dyDescent="0.2">
      <c r="A4955" s="140"/>
      <c r="B4955" s="127"/>
      <c r="C4955" s="127"/>
      <c r="D4955" s="144"/>
      <c r="E4955" s="127"/>
      <c r="F4955" s="127"/>
      <c r="G4955" s="127"/>
      <c r="H4955" s="127"/>
      <c r="I4955" s="127"/>
      <c r="J4955" s="137"/>
      <c r="K4955" s="103" t="s">
        <v>13</v>
      </c>
      <c r="L4955" s="104" t="s">
        <v>60</v>
      </c>
      <c r="M4955" s="112" t="s">
        <v>69</v>
      </c>
      <c r="N4955" s="105">
        <v>240</v>
      </c>
      <c r="O4955" s="105">
        <v>3</v>
      </c>
      <c r="P4955" s="105">
        <v>10</v>
      </c>
      <c r="Q4955" s="105">
        <v>135</v>
      </c>
      <c r="R4955" s="106">
        <v>40</v>
      </c>
      <c r="S4955" s="127"/>
      <c r="T4955" s="127"/>
      <c r="U4955" s="127"/>
      <c r="V4955" s="127"/>
      <c r="W4955" s="127"/>
      <c r="X4955" s="127"/>
      <c r="Y4955" s="127"/>
      <c r="Z4955" s="127"/>
      <c r="AA4955" s="134"/>
    </row>
    <row r="4956" spans="1:31" ht="13.5" thickBot="1" x14ac:dyDescent="0.25">
      <c r="A4956" s="141"/>
      <c r="B4956" s="128"/>
      <c r="C4956" s="128"/>
      <c r="D4956" s="145"/>
      <c r="E4956" s="128"/>
      <c r="F4956" s="128"/>
      <c r="G4956" s="128"/>
      <c r="H4956" s="128"/>
      <c r="I4956" s="128"/>
      <c r="J4956" s="138"/>
      <c r="K4956" s="107" t="s">
        <v>14</v>
      </c>
      <c r="L4956" s="108" t="s">
        <v>60</v>
      </c>
      <c r="M4956" s="113" t="s">
        <v>187</v>
      </c>
      <c r="N4956" s="109">
        <v>240</v>
      </c>
      <c r="O4956" s="109">
        <v>3</v>
      </c>
      <c r="P4956" s="109">
        <v>10</v>
      </c>
      <c r="Q4956" s="109" t="s">
        <v>202</v>
      </c>
      <c r="R4956" s="110"/>
      <c r="S4956" s="128"/>
      <c r="T4956" s="128"/>
      <c r="U4956" s="128"/>
      <c r="V4956" s="128"/>
      <c r="W4956" s="128"/>
      <c r="X4956" s="128"/>
      <c r="Y4956" s="128"/>
      <c r="Z4956" s="128"/>
      <c r="AA4956" s="135"/>
    </row>
    <row r="4957" spans="1:31" x14ac:dyDescent="0.2">
      <c r="A4957" s="139" t="s">
        <v>1870</v>
      </c>
      <c r="B4957" s="126" t="s">
        <v>76</v>
      </c>
      <c r="C4957" s="142">
        <v>43666</v>
      </c>
      <c r="D4957" s="143" t="s">
        <v>78</v>
      </c>
      <c r="E4957" s="126"/>
      <c r="F4957" s="126"/>
      <c r="G4957" s="126"/>
      <c r="H4957" s="126"/>
      <c r="I4957" s="126"/>
      <c r="J4957" s="136" t="s">
        <v>79</v>
      </c>
      <c r="K4957" s="100" t="s">
        <v>23</v>
      </c>
      <c r="L4957" s="93" t="s">
        <v>60</v>
      </c>
      <c r="M4957" s="111" t="s">
        <v>190</v>
      </c>
      <c r="N4957" s="101">
        <v>240</v>
      </c>
      <c r="O4957" s="101">
        <v>3</v>
      </c>
      <c r="P4957" s="101">
        <v>100</v>
      </c>
      <c r="Q4957" s="101">
        <v>175</v>
      </c>
      <c r="R4957" s="102"/>
      <c r="S4957" s="126">
        <v>208</v>
      </c>
      <c r="T4957" s="126">
        <v>3</v>
      </c>
      <c r="U4957" s="126">
        <v>100</v>
      </c>
      <c r="V4957" s="126">
        <v>114</v>
      </c>
      <c r="W4957" s="126">
        <v>40</v>
      </c>
      <c r="X4957" s="126">
        <v>5288.35</v>
      </c>
      <c r="Y4957" s="126" t="s">
        <v>74</v>
      </c>
      <c r="Z4957" s="126"/>
      <c r="AA4957" s="133" t="s">
        <v>86</v>
      </c>
      <c r="AE4957" t="str">
        <f>IF(P4957&gt;U4957,"XXXX","")</f>
        <v/>
      </c>
    </row>
    <row r="4958" spans="1:31" x14ac:dyDescent="0.2">
      <c r="A4958" s="140"/>
      <c r="B4958" s="127"/>
      <c r="C4958" s="127"/>
      <c r="D4958" s="144"/>
      <c r="E4958" s="127"/>
      <c r="F4958" s="127"/>
      <c r="G4958" s="127"/>
      <c r="H4958" s="127"/>
      <c r="I4958" s="127"/>
      <c r="J4958" s="137"/>
      <c r="K4958" s="103" t="s">
        <v>13</v>
      </c>
      <c r="L4958" s="104" t="s">
        <v>60</v>
      </c>
      <c r="M4958" s="112" t="s">
        <v>69</v>
      </c>
      <c r="N4958" s="105">
        <v>240</v>
      </c>
      <c r="O4958" s="105">
        <v>3</v>
      </c>
      <c r="P4958" s="105">
        <v>10</v>
      </c>
      <c r="Q4958" s="105">
        <v>135</v>
      </c>
      <c r="R4958" s="106">
        <v>40</v>
      </c>
      <c r="S4958" s="127"/>
      <c r="T4958" s="127"/>
      <c r="U4958" s="127"/>
      <c r="V4958" s="127"/>
      <c r="W4958" s="127"/>
      <c r="X4958" s="127"/>
      <c r="Y4958" s="127"/>
      <c r="Z4958" s="127"/>
      <c r="AA4958" s="134"/>
    </row>
    <row r="4959" spans="1:31" ht="13.5" thickBot="1" x14ac:dyDescent="0.25">
      <c r="A4959" s="141"/>
      <c r="B4959" s="128"/>
      <c r="C4959" s="128"/>
      <c r="D4959" s="145"/>
      <c r="E4959" s="128"/>
      <c r="F4959" s="128"/>
      <c r="G4959" s="128"/>
      <c r="H4959" s="128"/>
      <c r="I4959" s="128"/>
      <c r="J4959" s="138"/>
      <c r="K4959" s="107" t="s">
        <v>14</v>
      </c>
      <c r="L4959" s="108" t="s">
        <v>60</v>
      </c>
      <c r="M4959" s="113" t="s">
        <v>187</v>
      </c>
      <c r="N4959" s="109">
        <v>240</v>
      </c>
      <c r="O4959" s="109">
        <v>3</v>
      </c>
      <c r="P4959" s="109">
        <v>10</v>
      </c>
      <c r="Q4959" s="109" t="s">
        <v>202</v>
      </c>
      <c r="R4959" s="110"/>
      <c r="S4959" s="128"/>
      <c r="T4959" s="128"/>
      <c r="U4959" s="128"/>
      <c r="V4959" s="128"/>
      <c r="W4959" s="128"/>
      <c r="X4959" s="128"/>
      <c r="Y4959" s="128"/>
      <c r="Z4959" s="128"/>
      <c r="AA4959" s="135"/>
    </row>
    <row r="4960" spans="1:31" x14ac:dyDescent="0.2">
      <c r="A4960" s="139" t="s">
        <v>1871</v>
      </c>
      <c r="B4960" s="126" t="s">
        <v>76</v>
      </c>
      <c r="C4960" s="142">
        <v>43666</v>
      </c>
      <c r="D4960" s="143" t="s">
        <v>78</v>
      </c>
      <c r="E4960" s="126"/>
      <c r="F4960" s="126"/>
      <c r="G4960" s="126"/>
      <c r="H4960" s="126"/>
      <c r="I4960" s="126"/>
      <c r="J4960" s="136" t="s">
        <v>79</v>
      </c>
      <c r="K4960" s="100" t="s">
        <v>23</v>
      </c>
      <c r="L4960" s="93" t="s">
        <v>60</v>
      </c>
      <c r="M4960" s="111" t="s">
        <v>190</v>
      </c>
      <c r="N4960" s="101">
        <v>240</v>
      </c>
      <c r="O4960" s="101">
        <v>3</v>
      </c>
      <c r="P4960" s="101">
        <v>100</v>
      </c>
      <c r="Q4960" s="101">
        <v>200</v>
      </c>
      <c r="R4960" s="102"/>
      <c r="S4960" s="126">
        <v>208</v>
      </c>
      <c r="T4960" s="126">
        <v>3</v>
      </c>
      <c r="U4960" s="126">
        <v>100</v>
      </c>
      <c r="V4960" s="126">
        <v>114</v>
      </c>
      <c r="W4960" s="126">
        <v>40</v>
      </c>
      <c r="X4960" s="126">
        <v>5288.35</v>
      </c>
      <c r="Y4960" s="126" t="s">
        <v>74</v>
      </c>
      <c r="Z4960" s="126"/>
      <c r="AA4960" s="133" t="s">
        <v>86</v>
      </c>
      <c r="AE4960" t="str">
        <f>IF(P4960&gt;U4960,"XXXX","")</f>
        <v/>
      </c>
    </row>
    <row r="4961" spans="1:31" x14ac:dyDescent="0.2">
      <c r="A4961" s="140"/>
      <c r="B4961" s="127"/>
      <c r="C4961" s="127"/>
      <c r="D4961" s="144"/>
      <c r="E4961" s="127"/>
      <c r="F4961" s="127"/>
      <c r="G4961" s="127"/>
      <c r="H4961" s="127"/>
      <c r="I4961" s="127"/>
      <c r="J4961" s="137"/>
      <c r="K4961" s="103" t="s">
        <v>13</v>
      </c>
      <c r="L4961" s="104" t="s">
        <v>60</v>
      </c>
      <c r="M4961" s="112" t="s">
        <v>69</v>
      </c>
      <c r="N4961" s="105">
        <v>240</v>
      </c>
      <c r="O4961" s="105">
        <v>3</v>
      </c>
      <c r="P4961" s="105">
        <v>10</v>
      </c>
      <c r="Q4961" s="105">
        <v>135</v>
      </c>
      <c r="R4961" s="106">
        <v>40</v>
      </c>
      <c r="S4961" s="127"/>
      <c r="T4961" s="127"/>
      <c r="U4961" s="127"/>
      <c r="V4961" s="127"/>
      <c r="W4961" s="127"/>
      <c r="X4961" s="127"/>
      <c r="Y4961" s="127"/>
      <c r="Z4961" s="127"/>
      <c r="AA4961" s="134"/>
    </row>
    <row r="4962" spans="1:31" ht="13.5" thickBot="1" x14ac:dyDescent="0.25">
      <c r="A4962" s="141"/>
      <c r="B4962" s="128"/>
      <c r="C4962" s="128"/>
      <c r="D4962" s="145"/>
      <c r="E4962" s="128"/>
      <c r="F4962" s="128"/>
      <c r="G4962" s="128"/>
      <c r="H4962" s="128"/>
      <c r="I4962" s="128"/>
      <c r="J4962" s="138"/>
      <c r="K4962" s="107" t="s">
        <v>14</v>
      </c>
      <c r="L4962" s="108" t="s">
        <v>60</v>
      </c>
      <c r="M4962" s="113" t="s">
        <v>187</v>
      </c>
      <c r="N4962" s="109">
        <v>240</v>
      </c>
      <c r="O4962" s="109">
        <v>3</v>
      </c>
      <c r="P4962" s="109">
        <v>10</v>
      </c>
      <c r="Q4962" s="109" t="s">
        <v>202</v>
      </c>
      <c r="R4962" s="110"/>
      <c r="S4962" s="128"/>
      <c r="T4962" s="128"/>
      <c r="U4962" s="128"/>
      <c r="V4962" s="128"/>
      <c r="W4962" s="128"/>
      <c r="X4962" s="128"/>
      <c r="Y4962" s="128"/>
      <c r="Z4962" s="128"/>
      <c r="AA4962" s="135"/>
    </row>
    <row r="4963" spans="1:31" x14ac:dyDescent="0.2">
      <c r="A4963" s="139" t="s">
        <v>1872</v>
      </c>
      <c r="B4963" s="126" t="s">
        <v>76</v>
      </c>
      <c r="C4963" s="142">
        <v>43666</v>
      </c>
      <c r="D4963" s="143" t="s">
        <v>78</v>
      </c>
      <c r="E4963" s="126"/>
      <c r="F4963" s="126"/>
      <c r="G4963" s="126"/>
      <c r="H4963" s="126"/>
      <c r="I4963" s="126"/>
      <c r="J4963" s="136" t="s">
        <v>79</v>
      </c>
      <c r="K4963" s="100" t="s">
        <v>23</v>
      </c>
      <c r="L4963" s="93" t="s">
        <v>60</v>
      </c>
      <c r="M4963" s="111" t="s">
        <v>190</v>
      </c>
      <c r="N4963" s="101">
        <v>240</v>
      </c>
      <c r="O4963" s="101">
        <v>3</v>
      </c>
      <c r="P4963" s="101">
        <v>100</v>
      </c>
      <c r="Q4963" s="101">
        <v>150</v>
      </c>
      <c r="R4963" s="102"/>
      <c r="S4963" s="126" t="s">
        <v>71</v>
      </c>
      <c r="T4963" s="126">
        <v>3</v>
      </c>
      <c r="U4963" s="126">
        <v>100</v>
      </c>
      <c r="V4963" s="126">
        <v>104</v>
      </c>
      <c r="W4963" s="126">
        <v>40</v>
      </c>
      <c r="X4963" s="126">
        <v>5288.35</v>
      </c>
      <c r="Y4963" s="126" t="s">
        <v>74</v>
      </c>
      <c r="Z4963" s="126"/>
      <c r="AA4963" s="133" t="s">
        <v>86</v>
      </c>
      <c r="AE4963" t="str">
        <f>IF(P4963&gt;U4963,"XXXX","")</f>
        <v/>
      </c>
    </row>
    <row r="4964" spans="1:31" x14ac:dyDescent="0.2">
      <c r="A4964" s="140"/>
      <c r="B4964" s="127"/>
      <c r="C4964" s="127"/>
      <c r="D4964" s="144"/>
      <c r="E4964" s="127"/>
      <c r="F4964" s="127"/>
      <c r="G4964" s="127"/>
      <c r="H4964" s="127"/>
      <c r="I4964" s="127"/>
      <c r="J4964" s="137"/>
      <c r="K4964" s="103" t="s">
        <v>13</v>
      </c>
      <c r="L4964" s="104" t="s">
        <v>60</v>
      </c>
      <c r="M4964" s="112" t="s">
        <v>69</v>
      </c>
      <c r="N4964" s="105">
        <v>240</v>
      </c>
      <c r="O4964" s="105">
        <v>3</v>
      </c>
      <c r="P4964" s="105">
        <v>10</v>
      </c>
      <c r="Q4964" s="105">
        <v>135</v>
      </c>
      <c r="R4964" s="106">
        <v>50</v>
      </c>
      <c r="S4964" s="127"/>
      <c r="T4964" s="127"/>
      <c r="U4964" s="127"/>
      <c r="V4964" s="127"/>
      <c r="W4964" s="127"/>
      <c r="X4964" s="127"/>
      <c r="Y4964" s="127"/>
      <c r="Z4964" s="127"/>
      <c r="AA4964" s="134"/>
    </row>
    <row r="4965" spans="1:31" ht="13.5" thickBot="1" x14ac:dyDescent="0.25">
      <c r="A4965" s="141"/>
      <c r="B4965" s="128"/>
      <c r="C4965" s="128"/>
      <c r="D4965" s="145"/>
      <c r="E4965" s="128"/>
      <c r="F4965" s="128"/>
      <c r="G4965" s="128"/>
      <c r="H4965" s="128"/>
      <c r="I4965" s="128"/>
      <c r="J4965" s="138"/>
      <c r="K4965" s="107" t="s">
        <v>14</v>
      </c>
      <c r="L4965" s="108" t="s">
        <v>60</v>
      </c>
      <c r="M4965" s="113" t="s">
        <v>187</v>
      </c>
      <c r="N4965" s="109">
        <v>240</v>
      </c>
      <c r="O4965" s="109">
        <v>3</v>
      </c>
      <c r="P4965" s="109">
        <v>10</v>
      </c>
      <c r="Q4965" s="109" t="s">
        <v>202</v>
      </c>
      <c r="R4965" s="110"/>
      <c r="S4965" s="128"/>
      <c r="T4965" s="128"/>
      <c r="U4965" s="128"/>
      <c r="V4965" s="128"/>
      <c r="W4965" s="128"/>
      <c r="X4965" s="128"/>
      <c r="Y4965" s="128"/>
      <c r="Z4965" s="128"/>
      <c r="AA4965" s="135"/>
    </row>
    <row r="4966" spans="1:31" x14ac:dyDescent="0.2">
      <c r="A4966" s="139" t="s">
        <v>1873</v>
      </c>
      <c r="B4966" s="126" t="s">
        <v>76</v>
      </c>
      <c r="C4966" s="142">
        <v>43666</v>
      </c>
      <c r="D4966" s="143" t="s">
        <v>78</v>
      </c>
      <c r="E4966" s="126"/>
      <c r="F4966" s="126"/>
      <c r="G4966" s="126"/>
      <c r="H4966" s="126"/>
      <c r="I4966" s="126"/>
      <c r="J4966" s="136" t="s">
        <v>79</v>
      </c>
      <c r="K4966" s="100" t="s">
        <v>23</v>
      </c>
      <c r="L4966" s="93" t="s">
        <v>60</v>
      </c>
      <c r="M4966" s="111" t="s">
        <v>190</v>
      </c>
      <c r="N4966" s="101">
        <v>240</v>
      </c>
      <c r="O4966" s="101">
        <v>3</v>
      </c>
      <c r="P4966" s="101">
        <v>100</v>
      </c>
      <c r="Q4966" s="101">
        <v>175</v>
      </c>
      <c r="R4966" s="102"/>
      <c r="S4966" s="126" t="s">
        <v>71</v>
      </c>
      <c r="T4966" s="126">
        <v>3</v>
      </c>
      <c r="U4966" s="126">
        <v>100</v>
      </c>
      <c r="V4966" s="126">
        <v>104</v>
      </c>
      <c r="W4966" s="126">
        <v>40</v>
      </c>
      <c r="X4966" s="126">
        <v>5288.35</v>
      </c>
      <c r="Y4966" s="126" t="s">
        <v>74</v>
      </c>
      <c r="Z4966" s="126"/>
      <c r="AA4966" s="133" t="s">
        <v>86</v>
      </c>
      <c r="AE4966" t="str">
        <f>IF(P4966&gt;U4966,"XXXX","")</f>
        <v/>
      </c>
    </row>
    <row r="4967" spans="1:31" x14ac:dyDescent="0.2">
      <c r="A4967" s="140"/>
      <c r="B4967" s="127"/>
      <c r="C4967" s="127"/>
      <c r="D4967" s="144"/>
      <c r="E4967" s="127"/>
      <c r="F4967" s="127"/>
      <c r="G4967" s="127"/>
      <c r="H4967" s="127"/>
      <c r="I4967" s="127"/>
      <c r="J4967" s="137"/>
      <c r="K4967" s="103" t="s">
        <v>13</v>
      </c>
      <c r="L4967" s="104" t="s">
        <v>60</v>
      </c>
      <c r="M4967" s="112" t="s">
        <v>69</v>
      </c>
      <c r="N4967" s="105">
        <v>240</v>
      </c>
      <c r="O4967" s="105">
        <v>3</v>
      </c>
      <c r="P4967" s="105">
        <v>10</v>
      </c>
      <c r="Q4967" s="105">
        <v>135</v>
      </c>
      <c r="R4967" s="106">
        <v>50</v>
      </c>
      <c r="S4967" s="127"/>
      <c r="T4967" s="127"/>
      <c r="U4967" s="127"/>
      <c r="V4967" s="127"/>
      <c r="W4967" s="127"/>
      <c r="X4967" s="127"/>
      <c r="Y4967" s="127"/>
      <c r="Z4967" s="127"/>
      <c r="AA4967" s="134"/>
    </row>
    <row r="4968" spans="1:31" ht="13.5" thickBot="1" x14ac:dyDescent="0.25">
      <c r="A4968" s="141"/>
      <c r="B4968" s="128"/>
      <c r="C4968" s="128"/>
      <c r="D4968" s="145"/>
      <c r="E4968" s="128"/>
      <c r="F4968" s="128"/>
      <c r="G4968" s="128"/>
      <c r="H4968" s="128"/>
      <c r="I4968" s="128"/>
      <c r="J4968" s="138"/>
      <c r="K4968" s="107" t="s">
        <v>14</v>
      </c>
      <c r="L4968" s="108" t="s">
        <v>60</v>
      </c>
      <c r="M4968" s="113" t="s">
        <v>187</v>
      </c>
      <c r="N4968" s="109">
        <v>240</v>
      </c>
      <c r="O4968" s="109">
        <v>3</v>
      </c>
      <c r="P4968" s="109">
        <v>10</v>
      </c>
      <c r="Q4968" s="109" t="s">
        <v>202</v>
      </c>
      <c r="R4968" s="110"/>
      <c r="S4968" s="128"/>
      <c r="T4968" s="128"/>
      <c r="U4968" s="128"/>
      <c r="V4968" s="128"/>
      <c r="W4968" s="128"/>
      <c r="X4968" s="128"/>
      <c r="Y4968" s="128"/>
      <c r="Z4968" s="128"/>
      <c r="AA4968" s="135"/>
    </row>
    <row r="4969" spans="1:31" x14ac:dyDescent="0.2">
      <c r="A4969" s="139" t="s">
        <v>1874</v>
      </c>
      <c r="B4969" s="126" t="s">
        <v>76</v>
      </c>
      <c r="C4969" s="142">
        <v>43666</v>
      </c>
      <c r="D4969" s="143" t="s">
        <v>78</v>
      </c>
      <c r="E4969" s="126"/>
      <c r="F4969" s="126"/>
      <c r="G4969" s="126"/>
      <c r="H4969" s="126"/>
      <c r="I4969" s="126"/>
      <c r="J4969" s="136" t="s">
        <v>79</v>
      </c>
      <c r="K4969" s="100" t="s">
        <v>23</v>
      </c>
      <c r="L4969" s="93" t="s">
        <v>60</v>
      </c>
      <c r="M4969" s="111" t="s">
        <v>190</v>
      </c>
      <c r="N4969" s="101">
        <v>240</v>
      </c>
      <c r="O4969" s="101">
        <v>3</v>
      </c>
      <c r="P4969" s="101">
        <v>100</v>
      </c>
      <c r="Q4969" s="101">
        <v>200</v>
      </c>
      <c r="R4969" s="102"/>
      <c r="S4969" s="126" t="s">
        <v>71</v>
      </c>
      <c r="T4969" s="126">
        <v>3</v>
      </c>
      <c r="U4969" s="126">
        <v>100</v>
      </c>
      <c r="V4969" s="126">
        <v>104</v>
      </c>
      <c r="W4969" s="126">
        <v>40</v>
      </c>
      <c r="X4969" s="126">
        <v>5288.35</v>
      </c>
      <c r="Y4969" s="126" t="s">
        <v>74</v>
      </c>
      <c r="Z4969" s="126"/>
      <c r="AA4969" s="133" t="s">
        <v>86</v>
      </c>
      <c r="AE4969" t="str">
        <f>IF(P4969&gt;U4969,"XXXX","")</f>
        <v/>
      </c>
    </row>
    <row r="4970" spans="1:31" x14ac:dyDescent="0.2">
      <c r="A4970" s="140"/>
      <c r="B4970" s="127"/>
      <c r="C4970" s="127"/>
      <c r="D4970" s="144"/>
      <c r="E4970" s="127"/>
      <c r="F4970" s="127"/>
      <c r="G4970" s="127"/>
      <c r="H4970" s="127"/>
      <c r="I4970" s="127"/>
      <c r="J4970" s="137"/>
      <c r="K4970" s="103" t="s">
        <v>13</v>
      </c>
      <c r="L4970" s="104" t="s">
        <v>60</v>
      </c>
      <c r="M4970" s="112" t="s">
        <v>69</v>
      </c>
      <c r="N4970" s="105">
        <v>240</v>
      </c>
      <c r="O4970" s="105">
        <v>3</v>
      </c>
      <c r="P4970" s="105">
        <v>10</v>
      </c>
      <c r="Q4970" s="105">
        <v>135</v>
      </c>
      <c r="R4970" s="106">
        <v>50</v>
      </c>
      <c r="S4970" s="127"/>
      <c r="T4970" s="127"/>
      <c r="U4970" s="127"/>
      <c r="V4970" s="127"/>
      <c r="W4970" s="127"/>
      <c r="X4970" s="127"/>
      <c r="Y4970" s="127"/>
      <c r="Z4970" s="127"/>
      <c r="AA4970" s="134"/>
    </row>
    <row r="4971" spans="1:31" ht="13.5" thickBot="1" x14ac:dyDescent="0.25">
      <c r="A4971" s="141"/>
      <c r="B4971" s="128"/>
      <c r="C4971" s="128"/>
      <c r="D4971" s="145"/>
      <c r="E4971" s="128"/>
      <c r="F4971" s="128"/>
      <c r="G4971" s="128"/>
      <c r="H4971" s="128"/>
      <c r="I4971" s="128"/>
      <c r="J4971" s="138"/>
      <c r="K4971" s="107" t="s">
        <v>14</v>
      </c>
      <c r="L4971" s="108" t="s">
        <v>60</v>
      </c>
      <c r="M4971" s="113" t="s">
        <v>187</v>
      </c>
      <c r="N4971" s="109">
        <v>240</v>
      </c>
      <c r="O4971" s="109">
        <v>3</v>
      </c>
      <c r="P4971" s="109">
        <v>10</v>
      </c>
      <c r="Q4971" s="109" t="s">
        <v>202</v>
      </c>
      <c r="R4971" s="110"/>
      <c r="S4971" s="128"/>
      <c r="T4971" s="128"/>
      <c r="U4971" s="128"/>
      <c r="V4971" s="128"/>
      <c r="W4971" s="128"/>
      <c r="X4971" s="128"/>
      <c r="Y4971" s="128"/>
      <c r="Z4971" s="128"/>
      <c r="AA4971" s="135"/>
    </row>
    <row r="4972" spans="1:31" x14ac:dyDescent="0.2">
      <c r="A4972" s="139" t="s">
        <v>1875</v>
      </c>
      <c r="B4972" s="126" t="s">
        <v>76</v>
      </c>
      <c r="C4972" s="142">
        <v>43666</v>
      </c>
      <c r="D4972" s="143" t="s">
        <v>78</v>
      </c>
      <c r="E4972" s="126"/>
      <c r="F4972" s="126"/>
      <c r="G4972" s="126"/>
      <c r="H4972" s="126"/>
      <c r="I4972" s="126"/>
      <c r="J4972" s="136" t="s">
        <v>79</v>
      </c>
      <c r="K4972" s="100" t="s">
        <v>23</v>
      </c>
      <c r="L4972" s="93" t="s">
        <v>60</v>
      </c>
      <c r="M4972" s="111" t="s">
        <v>190</v>
      </c>
      <c r="N4972" s="101">
        <v>240</v>
      </c>
      <c r="O4972" s="101">
        <v>3</v>
      </c>
      <c r="P4972" s="101">
        <v>100</v>
      </c>
      <c r="Q4972" s="101">
        <v>175</v>
      </c>
      <c r="R4972" s="102"/>
      <c r="S4972" s="126" t="s">
        <v>71</v>
      </c>
      <c r="T4972" s="126">
        <v>3</v>
      </c>
      <c r="U4972" s="126">
        <v>100</v>
      </c>
      <c r="V4972" s="126">
        <v>130</v>
      </c>
      <c r="W4972" s="126">
        <v>50</v>
      </c>
      <c r="X4972" s="126">
        <v>5288.35</v>
      </c>
      <c r="Y4972" s="126" t="s">
        <v>74</v>
      </c>
      <c r="Z4972" s="126"/>
      <c r="AA4972" s="133" t="s">
        <v>86</v>
      </c>
      <c r="AE4972" t="str">
        <f>IF(P4972&gt;U4972,"XXXX","")</f>
        <v/>
      </c>
    </row>
    <row r="4973" spans="1:31" x14ac:dyDescent="0.2">
      <c r="A4973" s="140"/>
      <c r="B4973" s="127"/>
      <c r="C4973" s="127"/>
      <c r="D4973" s="144"/>
      <c r="E4973" s="127"/>
      <c r="F4973" s="127"/>
      <c r="G4973" s="127"/>
      <c r="H4973" s="127"/>
      <c r="I4973" s="127"/>
      <c r="J4973" s="137"/>
      <c r="K4973" s="103" t="s">
        <v>13</v>
      </c>
      <c r="L4973" s="104" t="s">
        <v>60</v>
      </c>
      <c r="M4973" s="112" t="s">
        <v>69</v>
      </c>
      <c r="N4973" s="105">
        <v>240</v>
      </c>
      <c r="O4973" s="105">
        <v>3</v>
      </c>
      <c r="P4973" s="105">
        <v>10</v>
      </c>
      <c r="Q4973" s="105">
        <v>135</v>
      </c>
      <c r="R4973" s="106">
        <v>50</v>
      </c>
      <c r="S4973" s="127"/>
      <c r="T4973" s="127"/>
      <c r="U4973" s="127"/>
      <c r="V4973" s="127"/>
      <c r="W4973" s="127"/>
      <c r="X4973" s="127"/>
      <c r="Y4973" s="127"/>
      <c r="Z4973" s="127"/>
      <c r="AA4973" s="134"/>
    </row>
    <row r="4974" spans="1:31" ht="13.5" thickBot="1" x14ac:dyDescent="0.25">
      <c r="A4974" s="141"/>
      <c r="B4974" s="128"/>
      <c r="C4974" s="128"/>
      <c r="D4974" s="145"/>
      <c r="E4974" s="128"/>
      <c r="F4974" s="128"/>
      <c r="G4974" s="128"/>
      <c r="H4974" s="128"/>
      <c r="I4974" s="128"/>
      <c r="J4974" s="138"/>
      <c r="K4974" s="107" t="s">
        <v>14</v>
      </c>
      <c r="L4974" s="108" t="s">
        <v>60</v>
      </c>
      <c r="M4974" s="113" t="s">
        <v>187</v>
      </c>
      <c r="N4974" s="109">
        <v>240</v>
      </c>
      <c r="O4974" s="109">
        <v>3</v>
      </c>
      <c r="P4974" s="109">
        <v>10</v>
      </c>
      <c r="Q4974" s="109" t="s">
        <v>202</v>
      </c>
      <c r="R4974" s="110"/>
      <c r="S4974" s="128"/>
      <c r="T4974" s="128"/>
      <c r="U4974" s="128"/>
      <c r="V4974" s="128"/>
      <c r="W4974" s="128"/>
      <c r="X4974" s="128"/>
      <c r="Y4974" s="128"/>
      <c r="Z4974" s="128"/>
      <c r="AA4974" s="135"/>
    </row>
    <row r="4975" spans="1:31" x14ac:dyDescent="0.2">
      <c r="A4975" s="139" t="s">
        <v>1876</v>
      </c>
      <c r="B4975" s="126" t="s">
        <v>76</v>
      </c>
      <c r="C4975" s="142">
        <v>43666</v>
      </c>
      <c r="D4975" s="143" t="s">
        <v>78</v>
      </c>
      <c r="E4975" s="126"/>
      <c r="F4975" s="126"/>
      <c r="G4975" s="126"/>
      <c r="H4975" s="126"/>
      <c r="I4975" s="126"/>
      <c r="J4975" s="136" t="s">
        <v>79</v>
      </c>
      <c r="K4975" s="100" t="s">
        <v>23</v>
      </c>
      <c r="L4975" s="93" t="s">
        <v>60</v>
      </c>
      <c r="M4975" s="111" t="s">
        <v>190</v>
      </c>
      <c r="N4975" s="101">
        <v>240</v>
      </c>
      <c r="O4975" s="101">
        <v>3</v>
      </c>
      <c r="P4975" s="101">
        <v>100</v>
      </c>
      <c r="Q4975" s="101">
        <v>200</v>
      </c>
      <c r="R4975" s="102"/>
      <c r="S4975" s="126" t="s">
        <v>71</v>
      </c>
      <c r="T4975" s="126">
        <v>3</v>
      </c>
      <c r="U4975" s="126">
        <v>100</v>
      </c>
      <c r="V4975" s="126">
        <v>130</v>
      </c>
      <c r="W4975" s="126">
        <v>50</v>
      </c>
      <c r="X4975" s="126">
        <v>5288.35</v>
      </c>
      <c r="Y4975" s="126" t="s">
        <v>74</v>
      </c>
      <c r="Z4975" s="126"/>
      <c r="AA4975" s="133" t="s">
        <v>86</v>
      </c>
      <c r="AE4975" t="str">
        <f>IF(P4975&gt;U4975,"XXXX","")</f>
        <v/>
      </c>
    </row>
    <row r="4976" spans="1:31" x14ac:dyDescent="0.2">
      <c r="A4976" s="140"/>
      <c r="B4976" s="127"/>
      <c r="C4976" s="127"/>
      <c r="D4976" s="144"/>
      <c r="E4976" s="127"/>
      <c r="F4976" s="127"/>
      <c r="G4976" s="127"/>
      <c r="H4976" s="127"/>
      <c r="I4976" s="127"/>
      <c r="J4976" s="137"/>
      <c r="K4976" s="103" t="s">
        <v>13</v>
      </c>
      <c r="L4976" s="104" t="s">
        <v>60</v>
      </c>
      <c r="M4976" s="112" t="s">
        <v>69</v>
      </c>
      <c r="N4976" s="105">
        <v>240</v>
      </c>
      <c r="O4976" s="105">
        <v>3</v>
      </c>
      <c r="P4976" s="105">
        <v>10</v>
      </c>
      <c r="Q4976" s="105">
        <v>135</v>
      </c>
      <c r="R4976" s="106">
        <v>50</v>
      </c>
      <c r="S4976" s="127"/>
      <c r="T4976" s="127"/>
      <c r="U4976" s="127"/>
      <c r="V4976" s="127"/>
      <c r="W4976" s="127"/>
      <c r="X4976" s="127"/>
      <c r="Y4976" s="127"/>
      <c r="Z4976" s="127"/>
      <c r="AA4976" s="134"/>
    </row>
    <row r="4977" spans="1:31" ht="13.5" thickBot="1" x14ac:dyDescent="0.25">
      <c r="A4977" s="141"/>
      <c r="B4977" s="128"/>
      <c r="C4977" s="128"/>
      <c r="D4977" s="145"/>
      <c r="E4977" s="128"/>
      <c r="F4977" s="128"/>
      <c r="G4977" s="128"/>
      <c r="H4977" s="128"/>
      <c r="I4977" s="128"/>
      <c r="J4977" s="138"/>
      <c r="K4977" s="107" t="s">
        <v>14</v>
      </c>
      <c r="L4977" s="108" t="s">
        <v>60</v>
      </c>
      <c r="M4977" s="113" t="s">
        <v>187</v>
      </c>
      <c r="N4977" s="109">
        <v>240</v>
      </c>
      <c r="O4977" s="109">
        <v>3</v>
      </c>
      <c r="P4977" s="109">
        <v>10</v>
      </c>
      <c r="Q4977" s="109" t="s">
        <v>202</v>
      </c>
      <c r="R4977" s="110"/>
      <c r="S4977" s="128"/>
      <c r="T4977" s="128"/>
      <c r="U4977" s="128"/>
      <c r="V4977" s="128"/>
      <c r="W4977" s="128"/>
      <c r="X4977" s="128"/>
      <c r="Y4977" s="128"/>
      <c r="Z4977" s="128"/>
      <c r="AA4977" s="135"/>
    </row>
    <row r="4978" spans="1:31" x14ac:dyDescent="0.2">
      <c r="A4978" s="139" t="s">
        <v>1877</v>
      </c>
      <c r="B4978" s="126" t="s">
        <v>76</v>
      </c>
      <c r="C4978" s="142">
        <v>43666</v>
      </c>
      <c r="D4978" s="143" t="s">
        <v>78</v>
      </c>
      <c r="E4978" s="126"/>
      <c r="F4978" s="126"/>
      <c r="G4978" s="126"/>
      <c r="H4978" s="126"/>
      <c r="I4978" s="126"/>
      <c r="J4978" s="136" t="s">
        <v>79</v>
      </c>
      <c r="K4978" s="100" t="s">
        <v>23</v>
      </c>
      <c r="L4978" s="93" t="s">
        <v>60</v>
      </c>
      <c r="M4978" s="111" t="s">
        <v>190</v>
      </c>
      <c r="N4978" s="101">
        <v>480</v>
      </c>
      <c r="O4978" s="101">
        <v>3</v>
      </c>
      <c r="P4978" s="101">
        <v>35</v>
      </c>
      <c r="Q4978" s="101">
        <v>100</v>
      </c>
      <c r="R4978" s="102"/>
      <c r="S4978" s="126" t="s">
        <v>72</v>
      </c>
      <c r="T4978" s="126">
        <v>3</v>
      </c>
      <c r="U4978" s="126">
        <v>35</v>
      </c>
      <c r="V4978" s="126">
        <v>77</v>
      </c>
      <c r="W4978" s="126">
        <v>60</v>
      </c>
      <c r="X4978" s="126">
        <v>5288.35</v>
      </c>
      <c r="Y4978" s="126" t="s">
        <v>74</v>
      </c>
      <c r="Z4978" s="126"/>
      <c r="AA4978" s="133" t="s">
        <v>86</v>
      </c>
      <c r="AE4978" t="str">
        <f>IF(P4978&gt;U4978,"XXXX","")</f>
        <v/>
      </c>
    </row>
    <row r="4979" spans="1:31" x14ac:dyDescent="0.2">
      <c r="A4979" s="140"/>
      <c r="B4979" s="127"/>
      <c r="C4979" s="127"/>
      <c r="D4979" s="144"/>
      <c r="E4979" s="127"/>
      <c r="F4979" s="127"/>
      <c r="G4979" s="127"/>
      <c r="H4979" s="127"/>
      <c r="I4979" s="127"/>
      <c r="J4979" s="137"/>
      <c r="K4979" s="103" t="s">
        <v>13</v>
      </c>
      <c r="L4979" s="104" t="s">
        <v>60</v>
      </c>
      <c r="M4979" s="112" t="s">
        <v>69</v>
      </c>
      <c r="N4979" s="105">
        <v>480</v>
      </c>
      <c r="O4979" s="105">
        <v>3</v>
      </c>
      <c r="P4979" s="105">
        <v>10</v>
      </c>
      <c r="Q4979" s="105">
        <v>135</v>
      </c>
      <c r="R4979" s="106">
        <v>100</v>
      </c>
      <c r="S4979" s="127"/>
      <c r="T4979" s="127"/>
      <c r="U4979" s="127"/>
      <c r="V4979" s="127"/>
      <c r="W4979" s="127"/>
      <c r="X4979" s="127"/>
      <c r="Y4979" s="127"/>
      <c r="Z4979" s="127"/>
      <c r="AA4979" s="134"/>
    </row>
    <row r="4980" spans="1:31" ht="13.5" thickBot="1" x14ac:dyDescent="0.25">
      <c r="A4980" s="141"/>
      <c r="B4980" s="128"/>
      <c r="C4980" s="128"/>
      <c r="D4980" s="145"/>
      <c r="E4980" s="128"/>
      <c r="F4980" s="128"/>
      <c r="G4980" s="128"/>
      <c r="H4980" s="128"/>
      <c r="I4980" s="128"/>
      <c r="J4980" s="138"/>
      <c r="K4980" s="107" t="s">
        <v>14</v>
      </c>
      <c r="L4980" s="108" t="s">
        <v>60</v>
      </c>
      <c r="M4980" s="113" t="s">
        <v>187</v>
      </c>
      <c r="N4980" s="109">
        <v>480</v>
      </c>
      <c r="O4980" s="109">
        <v>3</v>
      </c>
      <c r="P4980" s="109">
        <v>10</v>
      </c>
      <c r="Q4980" s="109" t="s">
        <v>202</v>
      </c>
      <c r="R4980" s="110"/>
      <c r="S4980" s="128"/>
      <c r="T4980" s="128"/>
      <c r="U4980" s="128"/>
      <c r="V4980" s="128"/>
      <c r="W4980" s="128"/>
      <c r="X4980" s="128"/>
      <c r="Y4980" s="128"/>
      <c r="Z4980" s="128"/>
      <c r="AA4980" s="135"/>
    </row>
    <row r="4981" spans="1:31" x14ac:dyDescent="0.2">
      <c r="A4981" s="139" t="s">
        <v>1878</v>
      </c>
      <c r="B4981" s="126" t="s">
        <v>76</v>
      </c>
      <c r="C4981" s="142">
        <v>43666</v>
      </c>
      <c r="D4981" s="143" t="s">
        <v>78</v>
      </c>
      <c r="E4981" s="126"/>
      <c r="F4981" s="126"/>
      <c r="G4981" s="126"/>
      <c r="H4981" s="126"/>
      <c r="I4981" s="126"/>
      <c r="J4981" s="136" t="s">
        <v>79</v>
      </c>
      <c r="K4981" s="100" t="s">
        <v>23</v>
      </c>
      <c r="L4981" s="93" t="s">
        <v>60</v>
      </c>
      <c r="M4981" s="111" t="s">
        <v>190</v>
      </c>
      <c r="N4981" s="101">
        <v>480</v>
      </c>
      <c r="O4981" s="101">
        <v>3</v>
      </c>
      <c r="P4981" s="101">
        <v>35</v>
      </c>
      <c r="Q4981" s="101">
        <v>110</v>
      </c>
      <c r="R4981" s="102"/>
      <c r="S4981" s="126" t="s">
        <v>72</v>
      </c>
      <c r="T4981" s="126">
        <v>3</v>
      </c>
      <c r="U4981" s="126">
        <v>35</v>
      </c>
      <c r="V4981" s="126">
        <v>77</v>
      </c>
      <c r="W4981" s="126">
        <v>60</v>
      </c>
      <c r="X4981" s="126">
        <v>5288.35</v>
      </c>
      <c r="Y4981" s="126" t="s">
        <v>74</v>
      </c>
      <c r="Z4981" s="126"/>
      <c r="AA4981" s="133" t="s">
        <v>86</v>
      </c>
      <c r="AE4981" t="str">
        <f>IF(P4981&gt;U4981,"XXXX","")</f>
        <v/>
      </c>
    </row>
    <row r="4982" spans="1:31" x14ac:dyDescent="0.2">
      <c r="A4982" s="140"/>
      <c r="B4982" s="127"/>
      <c r="C4982" s="127"/>
      <c r="D4982" s="144"/>
      <c r="E4982" s="127"/>
      <c r="F4982" s="127"/>
      <c r="G4982" s="127"/>
      <c r="H4982" s="127"/>
      <c r="I4982" s="127"/>
      <c r="J4982" s="137"/>
      <c r="K4982" s="103" t="s">
        <v>13</v>
      </c>
      <c r="L4982" s="104" t="s">
        <v>60</v>
      </c>
      <c r="M4982" s="112" t="s">
        <v>69</v>
      </c>
      <c r="N4982" s="105">
        <v>480</v>
      </c>
      <c r="O4982" s="105">
        <v>3</v>
      </c>
      <c r="P4982" s="105">
        <v>10</v>
      </c>
      <c r="Q4982" s="105">
        <v>135</v>
      </c>
      <c r="R4982" s="106">
        <v>100</v>
      </c>
      <c r="S4982" s="127"/>
      <c r="T4982" s="127"/>
      <c r="U4982" s="127"/>
      <c r="V4982" s="127"/>
      <c r="W4982" s="127"/>
      <c r="X4982" s="127"/>
      <c r="Y4982" s="127"/>
      <c r="Z4982" s="127"/>
      <c r="AA4982" s="134"/>
    </row>
    <row r="4983" spans="1:31" ht="13.5" thickBot="1" x14ac:dyDescent="0.25">
      <c r="A4983" s="141"/>
      <c r="B4983" s="128"/>
      <c r="C4983" s="128"/>
      <c r="D4983" s="145"/>
      <c r="E4983" s="128"/>
      <c r="F4983" s="128"/>
      <c r="G4983" s="128"/>
      <c r="H4983" s="128"/>
      <c r="I4983" s="128"/>
      <c r="J4983" s="138"/>
      <c r="K4983" s="107" t="s">
        <v>14</v>
      </c>
      <c r="L4983" s="108" t="s">
        <v>60</v>
      </c>
      <c r="M4983" s="113" t="s">
        <v>187</v>
      </c>
      <c r="N4983" s="109">
        <v>480</v>
      </c>
      <c r="O4983" s="109">
        <v>3</v>
      </c>
      <c r="P4983" s="109">
        <v>10</v>
      </c>
      <c r="Q4983" s="109" t="s">
        <v>202</v>
      </c>
      <c r="R4983" s="110"/>
      <c r="S4983" s="128"/>
      <c r="T4983" s="128"/>
      <c r="U4983" s="128"/>
      <c r="V4983" s="128"/>
      <c r="W4983" s="128"/>
      <c r="X4983" s="128"/>
      <c r="Y4983" s="128"/>
      <c r="Z4983" s="128"/>
      <c r="AA4983" s="135"/>
    </row>
    <row r="4984" spans="1:31" x14ac:dyDescent="0.2">
      <c r="A4984" s="139" t="s">
        <v>1879</v>
      </c>
      <c r="B4984" s="126" t="s">
        <v>76</v>
      </c>
      <c r="C4984" s="142">
        <v>43666</v>
      </c>
      <c r="D4984" s="143" t="s">
        <v>78</v>
      </c>
      <c r="E4984" s="126"/>
      <c r="F4984" s="126"/>
      <c r="G4984" s="126"/>
      <c r="H4984" s="126"/>
      <c r="I4984" s="126"/>
      <c r="J4984" s="136" t="s">
        <v>79</v>
      </c>
      <c r="K4984" s="100" t="s">
        <v>23</v>
      </c>
      <c r="L4984" s="93" t="s">
        <v>60</v>
      </c>
      <c r="M4984" s="111" t="s">
        <v>190</v>
      </c>
      <c r="N4984" s="101">
        <v>480</v>
      </c>
      <c r="O4984" s="101">
        <v>3</v>
      </c>
      <c r="P4984" s="101">
        <v>35</v>
      </c>
      <c r="Q4984" s="101">
        <v>125</v>
      </c>
      <c r="R4984" s="102"/>
      <c r="S4984" s="126" t="s">
        <v>72</v>
      </c>
      <c r="T4984" s="126">
        <v>3</v>
      </c>
      <c r="U4984" s="126">
        <v>35</v>
      </c>
      <c r="V4984" s="126">
        <v>77</v>
      </c>
      <c r="W4984" s="126">
        <v>60</v>
      </c>
      <c r="X4984" s="126">
        <v>5288.35</v>
      </c>
      <c r="Y4984" s="126" t="s">
        <v>74</v>
      </c>
      <c r="Z4984" s="126"/>
      <c r="AA4984" s="133" t="s">
        <v>86</v>
      </c>
      <c r="AE4984" t="str">
        <f>IF(P4984&gt;U4984,"XXXX","")</f>
        <v/>
      </c>
    </row>
    <row r="4985" spans="1:31" x14ac:dyDescent="0.2">
      <c r="A4985" s="140"/>
      <c r="B4985" s="127"/>
      <c r="C4985" s="127"/>
      <c r="D4985" s="144"/>
      <c r="E4985" s="127"/>
      <c r="F4985" s="127"/>
      <c r="G4985" s="127"/>
      <c r="H4985" s="127"/>
      <c r="I4985" s="127"/>
      <c r="J4985" s="137"/>
      <c r="K4985" s="103" t="s">
        <v>13</v>
      </c>
      <c r="L4985" s="104" t="s">
        <v>60</v>
      </c>
      <c r="M4985" s="112" t="s">
        <v>69</v>
      </c>
      <c r="N4985" s="105">
        <v>480</v>
      </c>
      <c r="O4985" s="105">
        <v>3</v>
      </c>
      <c r="P4985" s="105">
        <v>10</v>
      </c>
      <c r="Q4985" s="105">
        <v>135</v>
      </c>
      <c r="R4985" s="106">
        <v>100</v>
      </c>
      <c r="S4985" s="127"/>
      <c r="T4985" s="127"/>
      <c r="U4985" s="127"/>
      <c r="V4985" s="127"/>
      <c r="W4985" s="127"/>
      <c r="X4985" s="127"/>
      <c r="Y4985" s="127"/>
      <c r="Z4985" s="127"/>
      <c r="AA4985" s="134"/>
    </row>
    <row r="4986" spans="1:31" ht="13.5" thickBot="1" x14ac:dyDescent="0.25">
      <c r="A4986" s="141"/>
      <c r="B4986" s="128"/>
      <c r="C4986" s="128"/>
      <c r="D4986" s="145"/>
      <c r="E4986" s="128"/>
      <c r="F4986" s="128"/>
      <c r="G4986" s="128"/>
      <c r="H4986" s="128"/>
      <c r="I4986" s="128"/>
      <c r="J4986" s="138"/>
      <c r="K4986" s="107" t="s">
        <v>14</v>
      </c>
      <c r="L4986" s="108" t="s">
        <v>60</v>
      </c>
      <c r="M4986" s="113" t="s">
        <v>187</v>
      </c>
      <c r="N4986" s="109">
        <v>480</v>
      </c>
      <c r="O4986" s="109">
        <v>3</v>
      </c>
      <c r="P4986" s="109">
        <v>10</v>
      </c>
      <c r="Q4986" s="109" t="s">
        <v>202</v>
      </c>
      <c r="R4986" s="110"/>
      <c r="S4986" s="128"/>
      <c r="T4986" s="128"/>
      <c r="U4986" s="128"/>
      <c r="V4986" s="128"/>
      <c r="W4986" s="128"/>
      <c r="X4986" s="128"/>
      <c r="Y4986" s="128"/>
      <c r="Z4986" s="128"/>
      <c r="AA4986" s="135"/>
    </row>
    <row r="4987" spans="1:31" x14ac:dyDescent="0.2">
      <c r="A4987" s="139" t="s">
        <v>1880</v>
      </c>
      <c r="B4987" s="126" t="s">
        <v>76</v>
      </c>
      <c r="C4987" s="142">
        <v>43666</v>
      </c>
      <c r="D4987" s="143" t="s">
        <v>78</v>
      </c>
      <c r="E4987" s="126"/>
      <c r="F4987" s="126"/>
      <c r="G4987" s="126"/>
      <c r="H4987" s="126"/>
      <c r="I4987" s="126"/>
      <c r="J4987" s="136" t="s">
        <v>79</v>
      </c>
      <c r="K4987" s="100" t="s">
        <v>23</v>
      </c>
      <c r="L4987" s="93" t="s">
        <v>60</v>
      </c>
      <c r="M4987" s="111" t="s">
        <v>190</v>
      </c>
      <c r="N4987" s="101">
        <v>480</v>
      </c>
      <c r="O4987" s="101">
        <v>3</v>
      </c>
      <c r="P4987" s="101">
        <v>35</v>
      </c>
      <c r="Q4987" s="101">
        <v>150</v>
      </c>
      <c r="R4987" s="102"/>
      <c r="S4987" s="126" t="s">
        <v>72</v>
      </c>
      <c r="T4987" s="126">
        <v>3</v>
      </c>
      <c r="U4987" s="126">
        <v>35</v>
      </c>
      <c r="V4987" s="126">
        <v>77</v>
      </c>
      <c r="W4987" s="126">
        <v>60</v>
      </c>
      <c r="X4987" s="126">
        <v>5288.35</v>
      </c>
      <c r="Y4987" s="126" t="s">
        <v>74</v>
      </c>
      <c r="Z4987" s="126"/>
      <c r="AA4987" s="133" t="s">
        <v>86</v>
      </c>
      <c r="AE4987" t="str">
        <f>IF(P4987&gt;U4987,"XXXX","")</f>
        <v/>
      </c>
    </row>
    <row r="4988" spans="1:31" x14ac:dyDescent="0.2">
      <c r="A4988" s="140"/>
      <c r="B4988" s="127"/>
      <c r="C4988" s="127"/>
      <c r="D4988" s="144"/>
      <c r="E4988" s="127"/>
      <c r="F4988" s="127"/>
      <c r="G4988" s="127"/>
      <c r="H4988" s="127"/>
      <c r="I4988" s="127"/>
      <c r="J4988" s="137"/>
      <c r="K4988" s="103" t="s">
        <v>13</v>
      </c>
      <c r="L4988" s="104" t="s">
        <v>60</v>
      </c>
      <c r="M4988" s="112" t="s">
        <v>69</v>
      </c>
      <c r="N4988" s="105">
        <v>480</v>
      </c>
      <c r="O4988" s="105">
        <v>3</v>
      </c>
      <c r="P4988" s="105">
        <v>10</v>
      </c>
      <c r="Q4988" s="105">
        <v>135</v>
      </c>
      <c r="R4988" s="106">
        <v>100</v>
      </c>
      <c r="S4988" s="127"/>
      <c r="T4988" s="127"/>
      <c r="U4988" s="127"/>
      <c r="V4988" s="127"/>
      <c r="W4988" s="127"/>
      <c r="X4988" s="127"/>
      <c r="Y4988" s="127"/>
      <c r="Z4988" s="127"/>
      <c r="AA4988" s="134"/>
    </row>
    <row r="4989" spans="1:31" ht="13.5" thickBot="1" x14ac:dyDescent="0.25">
      <c r="A4989" s="141"/>
      <c r="B4989" s="128"/>
      <c r="C4989" s="128"/>
      <c r="D4989" s="145"/>
      <c r="E4989" s="128"/>
      <c r="F4989" s="128"/>
      <c r="G4989" s="128"/>
      <c r="H4989" s="128"/>
      <c r="I4989" s="128"/>
      <c r="J4989" s="138"/>
      <c r="K4989" s="107" t="s">
        <v>14</v>
      </c>
      <c r="L4989" s="108" t="s">
        <v>60</v>
      </c>
      <c r="M4989" s="113" t="s">
        <v>187</v>
      </c>
      <c r="N4989" s="109">
        <v>480</v>
      </c>
      <c r="O4989" s="109">
        <v>3</v>
      </c>
      <c r="P4989" s="109">
        <v>10</v>
      </c>
      <c r="Q4989" s="109" t="s">
        <v>202</v>
      </c>
      <c r="R4989" s="110"/>
      <c r="S4989" s="128"/>
      <c r="T4989" s="128"/>
      <c r="U4989" s="128"/>
      <c r="V4989" s="128"/>
      <c r="W4989" s="128"/>
      <c r="X4989" s="128"/>
      <c r="Y4989" s="128"/>
      <c r="Z4989" s="128"/>
      <c r="AA4989" s="135"/>
    </row>
    <row r="4990" spans="1:31" x14ac:dyDescent="0.2">
      <c r="A4990" s="139" t="s">
        <v>1881</v>
      </c>
      <c r="B4990" s="126" t="s">
        <v>76</v>
      </c>
      <c r="C4990" s="142">
        <v>43666</v>
      </c>
      <c r="D4990" s="143" t="s">
        <v>78</v>
      </c>
      <c r="E4990" s="126"/>
      <c r="F4990" s="126"/>
      <c r="G4990" s="126"/>
      <c r="H4990" s="126"/>
      <c r="I4990" s="126"/>
      <c r="J4990" s="136" t="s">
        <v>79</v>
      </c>
      <c r="K4990" s="100" t="s">
        <v>23</v>
      </c>
      <c r="L4990" s="93" t="s">
        <v>60</v>
      </c>
      <c r="M4990" s="111" t="s">
        <v>190</v>
      </c>
      <c r="N4990" s="101">
        <v>480</v>
      </c>
      <c r="O4990" s="101">
        <v>3</v>
      </c>
      <c r="P4990" s="101">
        <v>35</v>
      </c>
      <c r="Q4990" s="101">
        <v>175</v>
      </c>
      <c r="R4990" s="102"/>
      <c r="S4990" s="126" t="s">
        <v>72</v>
      </c>
      <c r="T4990" s="126">
        <v>3</v>
      </c>
      <c r="U4990" s="126">
        <v>35</v>
      </c>
      <c r="V4990" s="126">
        <v>77</v>
      </c>
      <c r="W4990" s="126">
        <v>60</v>
      </c>
      <c r="X4990" s="126">
        <v>5288.35</v>
      </c>
      <c r="Y4990" s="126" t="s">
        <v>74</v>
      </c>
      <c r="Z4990" s="126"/>
      <c r="AA4990" s="133" t="s">
        <v>86</v>
      </c>
      <c r="AE4990" t="str">
        <f>IF(P4990&gt;U4990,"XXXX","")</f>
        <v/>
      </c>
    </row>
    <row r="4991" spans="1:31" x14ac:dyDescent="0.2">
      <c r="A4991" s="140"/>
      <c r="B4991" s="127"/>
      <c r="C4991" s="127"/>
      <c r="D4991" s="144"/>
      <c r="E4991" s="127"/>
      <c r="F4991" s="127"/>
      <c r="G4991" s="127"/>
      <c r="H4991" s="127"/>
      <c r="I4991" s="127"/>
      <c r="J4991" s="137"/>
      <c r="K4991" s="103" t="s">
        <v>13</v>
      </c>
      <c r="L4991" s="104" t="s">
        <v>60</v>
      </c>
      <c r="M4991" s="112" t="s">
        <v>69</v>
      </c>
      <c r="N4991" s="105">
        <v>480</v>
      </c>
      <c r="O4991" s="105">
        <v>3</v>
      </c>
      <c r="P4991" s="105">
        <v>10</v>
      </c>
      <c r="Q4991" s="105">
        <v>135</v>
      </c>
      <c r="R4991" s="106">
        <v>100</v>
      </c>
      <c r="S4991" s="127"/>
      <c r="T4991" s="127"/>
      <c r="U4991" s="127"/>
      <c r="V4991" s="127"/>
      <c r="W4991" s="127"/>
      <c r="X4991" s="127"/>
      <c r="Y4991" s="127"/>
      <c r="Z4991" s="127"/>
      <c r="AA4991" s="134"/>
    </row>
    <row r="4992" spans="1:31" ht="13.5" thickBot="1" x14ac:dyDescent="0.25">
      <c r="A4992" s="141"/>
      <c r="B4992" s="128"/>
      <c r="C4992" s="128"/>
      <c r="D4992" s="145"/>
      <c r="E4992" s="128"/>
      <c r="F4992" s="128"/>
      <c r="G4992" s="128"/>
      <c r="H4992" s="128"/>
      <c r="I4992" s="128"/>
      <c r="J4992" s="138"/>
      <c r="K4992" s="107" t="s">
        <v>14</v>
      </c>
      <c r="L4992" s="108" t="s">
        <v>60</v>
      </c>
      <c r="M4992" s="113" t="s">
        <v>187</v>
      </c>
      <c r="N4992" s="109">
        <v>480</v>
      </c>
      <c r="O4992" s="109">
        <v>3</v>
      </c>
      <c r="P4992" s="109">
        <v>10</v>
      </c>
      <c r="Q4992" s="109" t="s">
        <v>202</v>
      </c>
      <c r="R4992" s="110"/>
      <c r="S4992" s="128"/>
      <c r="T4992" s="128"/>
      <c r="U4992" s="128"/>
      <c r="V4992" s="128"/>
      <c r="W4992" s="128"/>
      <c r="X4992" s="128"/>
      <c r="Y4992" s="128"/>
      <c r="Z4992" s="128"/>
      <c r="AA4992" s="135"/>
    </row>
    <row r="4993" spans="1:31" x14ac:dyDescent="0.2">
      <c r="A4993" s="139" t="s">
        <v>1882</v>
      </c>
      <c r="B4993" s="126" t="s">
        <v>76</v>
      </c>
      <c r="C4993" s="142">
        <v>43666</v>
      </c>
      <c r="D4993" s="143" t="s">
        <v>78</v>
      </c>
      <c r="E4993" s="126"/>
      <c r="F4993" s="126"/>
      <c r="G4993" s="126"/>
      <c r="H4993" s="126"/>
      <c r="I4993" s="126"/>
      <c r="J4993" s="136" t="s">
        <v>79</v>
      </c>
      <c r="K4993" s="100" t="s">
        <v>23</v>
      </c>
      <c r="L4993" s="93" t="s">
        <v>60</v>
      </c>
      <c r="M4993" s="111" t="s">
        <v>190</v>
      </c>
      <c r="N4993" s="101">
        <v>480</v>
      </c>
      <c r="O4993" s="101">
        <v>3</v>
      </c>
      <c r="P4993" s="101">
        <v>35</v>
      </c>
      <c r="Q4993" s="101">
        <v>200</v>
      </c>
      <c r="R4993" s="102"/>
      <c r="S4993" s="126" t="s">
        <v>72</v>
      </c>
      <c r="T4993" s="126">
        <v>3</v>
      </c>
      <c r="U4993" s="126">
        <v>35</v>
      </c>
      <c r="V4993" s="126">
        <v>77</v>
      </c>
      <c r="W4993" s="126">
        <v>60</v>
      </c>
      <c r="X4993" s="126">
        <v>5288.35</v>
      </c>
      <c r="Y4993" s="126" t="s">
        <v>74</v>
      </c>
      <c r="Z4993" s="126"/>
      <c r="AA4993" s="133" t="s">
        <v>86</v>
      </c>
      <c r="AE4993" t="str">
        <f>IF(P4993&gt;U4993,"XXXX","")</f>
        <v/>
      </c>
    </row>
    <row r="4994" spans="1:31" x14ac:dyDescent="0.2">
      <c r="A4994" s="140"/>
      <c r="B4994" s="127"/>
      <c r="C4994" s="127"/>
      <c r="D4994" s="144"/>
      <c r="E4994" s="127"/>
      <c r="F4994" s="127"/>
      <c r="G4994" s="127"/>
      <c r="H4994" s="127"/>
      <c r="I4994" s="127"/>
      <c r="J4994" s="137"/>
      <c r="K4994" s="103" t="s">
        <v>13</v>
      </c>
      <c r="L4994" s="104" t="s">
        <v>60</v>
      </c>
      <c r="M4994" s="112" t="s">
        <v>69</v>
      </c>
      <c r="N4994" s="105">
        <v>480</v>
      </c>
      <c r="O4994" s="105">
        <v>3</v>
      </c>
      <c r="P4994" s="105">
        <v>10</v>
      </c>
      <c r="Q4994" s="105">
        <v>135</v>
      </c>
      <c r="R4994" s="106">
        <v>100</v>
      </c>
      <c r="S4994" s="127"/>
      <c r="T4994" s="127"/>
      <c r="U4994" s="127"/>
      <c r="V4994" s="127"/>
      <c r="W4994" s="127"/>
      <c r="X4994" s="127"/>
      <c r="Y4994" s="127"/>
      <c r="Z4994" s="127"/>
      <c r="AA4994" s="134"/>
    </row>
    <row r="4995" spans="1:31" ht="13.5" thickBot="1" x14ac:dyDescent="0.25">
      <c r="A4995" s="141"/>
      <c r="B4995" s="128"/>
      <c r="C4995" s="128"/>
      <c r="D4995" s="145"/>
      <c r="E4995" s="128"/>
      <c r="F4995" s="128"/>
      <c r="G4995" s="128"/>
      <c r="H4995" s="128"/>
      <c r="I4995" s="128"/>
      <c r="J4995" s="138"/>
      <c r="K4995" s="107" t="s">
        <v>14</v>
      </c>
      <c r="L4995" s="108" t="s">
        <v>60</v>
      </c>
      <c r="M4995" s="113" t="s">
        <v>187</v>
      </c>
      <c r="N4995" s="109">
        <v>480</v>
      </c>
      <c r="O4995" s="109">
        <v>3</v>
      </c>
      <c r="P4995" s="109">
        <v>10</v>
      </c>
      <c r="Q4995" s="109" t="s">
        <v>202</v>
      </c>
      <c r="R4995" s="110"/>
      <c r="S4995" s="128"/>
      <c r="T4995" s="128"/>
      <c r="U4995" s="128"/>
      <c r="V4995" s="128"/>
      <c r="W4995" s="128"/>
      <c r="X4995" s="128"/>
      <c r="Y4995" s="128"/>
      <c r="Z4995" s="128"/>
      <c r="AA4995" s="135"/>
    </row>
    <row r="4996" spans="1:31" x14ac:dyDescent="0.2">
      <c r="A4996" s="139" t="s">
        <v>1883</v>
      </c>
      <c r="B4996" s="126" t="s">
        <v>76</v>
      </c>
      <c r="C4996" s="142">
        <v>43666</v>
      </c>
      <c r="D4996" s="143" t="s">
        <v>78</v>
      </c>
      <c r="E4996" s="126"/>
      <c r="F4996" s="126"/>
      <c r="G4996" s="126"/>
      <c r="H4996" s="126"/>
      <c r="I4996" s="126"/>
      <c r="J4996" s="136" t="s">
        <v>79</v>
      </c>
      <c r="K4996" s="100" t="s">
        <v>23</v>
      </c>
      <c r="L4996" s="93" t="s">
        <v>60</v>
      </c>
      <c r="M4996" s="111" t="s">
        <v>190</v>
      </c>
      <c r="N4996" s="101">
        <v>480</v>
      </c>
      <c r="O4996" s="101">
        <v>3</v>
      </c>
      <c r="P4996" s="101">
        <v>35</v>
      </c>
      <c r="Q4996" s="101">
        <v>125</v>
      </c>
      <c r="R4996" s="102"/>
      <c r="S4996" s="126" t="s">
        <v>72</v>
      </c>
      <c r="T4996" s="126">
        <v>3</v>
      </c>
      <c r="U4996" s="126">
        <v>35</v>
      </c>
      <c r="V4996" s="126">
        <v>96</v>
      </c>
      <c r="W4996" s="126">
        <v>75</v>
      </c>
      <c r="X4996" s="126">
        <v>5288.35</v>
      </c>
      <c r="Y4996" s="126" t="s">
        <v>74</v>
      </c>
      <c r="Z4996" s="126"/>
      <c r="AA4996" s="133" t="s">
        <v>86</v>
      </c>
      <c r="AE4996" t="str">
        <f>IF(P4996&gt;U4996,"XXXX","")</f>
        <v/>
      </c>
    </row>
    <row r="4997" spans="1:31" x14ac:dyDescent="0.2">
      <c r="A4997" s="140"/>
      <c r="B4997" s="127"/>
      <c r="C4997" s="127"/>
      <c r="D4997" s="144"/>
      <c r="E4997" s="127"/>
      <c r="F4997" s="127"/>
      <c r="G4997" s="127"/>
      <c r="H4997" s="127"/>
      <c r="I4997" s="127"/>
      <c r="J4997" s="137"/>
      <c r="K4997" s="103" t="s">
        <v>13</v>
      </c>
      <c r="L4997" s="104" t="s">
        <v>60</v>
      </c>
      <c r="M4997" s="112" t="s">
        <v>69</v>
      </c>
      <c r="N4997" s="105">
        <v>480</v>
      </c>
      <c r="O4997" s="105">
        <v>3</v>
      </c>
      <c r="P4997" s="105">
        <v>10</v>
      </c>
      <c r="Q4997" s="105">
        <v>135</v>
      </c>
      <c r="R4997" s="106">
        <v>100</v>
      </c>
      <c r="S4997" s="127"/>
      <c r="T4997" s="127"/>
      <c r="U4997" s="127"/>
      <c r="V4997" s="127"/>
      <c r="W4997" s="127"/>
      <c r="X4997" s="127"/>
      <c r="Y4997" s="127"/>
      <c r="Z4997" s="127"/>
      <c r="AA4997" s="134"/>
    </row>
    <row r="4998" spans="1:31" ht="13.5" thickBot="1" x14ac:dyDescent="0.25">
      <c r="A4998" s="141"/>
      <c r="B4998" s="128"/>
      <c r="C4998" s="128"/>
      <c r="D4998" s="145"/>
      <c r="E4998" s="128"/>
      <c r="F4998" s="128"/>
      <c r="G4998" s="128"/>
      <c r="H4998" s="128"/>
      <c r="I4998" s="128"/>
      <c r="J4998" s="138"/>
      <c r="K4998" s="107" t="s">
        <v>14</v>
      </c>
      <c r="L4998" s="108" t="s">
        <v>60</v>
      </c>
      <c r="M4998" s="113" t="s">
        <v>187</v>
      </c>
      <c r="N4998" s="109">
        <v>480</v>
      </c>
      <c r="O4998" s="109">
        <v>3</v>
      </c>
      <c r="P4998" s="109">
        <v>10</v>
      </c>
      <c r="Q4998" s="109" t="s">
        <v>202</v>
      </c>
      <c r="R4998" s="110"/>
      <c r="S4998" s="128"/>
      <c r="T4998" s="128"/>
      <c r="U4998" s="128"/>
      <c r="V4998" s="128"/>
      <c r="W4998" s="128"/>
      <c r="X4998" s="128"/>
      <c r="Y4998" s="128"/>
      <c r="Z4998" s="128"/>
      <c r="AA4998" s="135"/>
    </row>
    <row r="4999" spans="1:31" x14ac:dyDescent="0.2">
      <c r="A4999" s="139" t="s">
        <v>1884</v>
      </c>
      <c r="B4999" s="126" t="s">
        <v>76</v>
      </c>
      <c r="C4999" s="142">
        <v>43666</v>
      </c>
      <c r="D4999" s="143" t="s">
        <v>78</v>
      </c>
      <c r="E4999" s="126"/>
      <c r="F4999" s="126"/>
      <c r="G4999" s="126"/>
      <c r="H4999" s="126"/>
      <c r="I4999" s="126"/>
      <c r="J4999" s="136" t="s">
        <v>79</v>
      </c>
      <c r="K4999" s="100" t="s">
        <v>23</v>
      </c>
      <c r="L4999" s="93" t="s">
        <v>60</v>
      </c>
      <c r="M4999" s="111" t="s">
        <v>190</v>
      </c>
      <c r="N4999" s="101">
        <v>480</v>
      </c>
      <c r="O4999" s="101">
        <v>3</v>
      </c>
      <c r="P4999" s="101">
        <v>35</v>
      </c>
      <c r="Q4999" s="101">
        <v>150</v>
      </c>
      <c r="R4999" s="102"/>
      <c r="S4999" s="126" t="s">
        <v>72</v>
      </c>
      <c r="T4999" s="126">
        <v>3</v>
      </c>
      <c r="U4999" s="126">
        <v>35</v>
      </c>
      <c r="V4999" s="126">
        <v>96</v>
      </c>
      <c r="W4999" s="126">
        <v>75</v>
      </c>
      <c r="X4999" s="126">
        <v>5288.35</v>
      </c>
      <c r="Y4999" s="126" t="s">
        <v>74</v>
      </c>
      <c r="Z4999" s="126"/>
      <c r="AA4999" s="133" t="s">
        <v>86</v>
      </c>
      <c r="AE4999" t="str">
        <f>IF(P4999&gt;U4999,"XXXX","")</f>
        <v/>
      </c>
    </row>
    <row r="5000" spans="1:31" x14ac:dyDescent="0.2">
      <c r="A5000" s="140"/>
      <c r="B5000" s="127"/>
      <c r="C5000" s="127"/>
      <c r="D5000" s="144"/>
      <c r="E5000" s="127"/>
      <c r="F5000" s="127"/>
      <c r="G5000" s="127"/>
      <c r="H5000" s="127"/>
      <c r="I5000" s="127"/>
      <c r="J5000" s="137"/>
      <c r="K5000" s="103" t="s">
        <v>13</v>
      </c>
      <c r="L5000" s="104" t="s">
        <v>60</v>
      </c>
      <c r="M5000" s="112" t="s">
        <v>69</v>
      </c>
      <c r="N5000" s="105">
        <v>480</v>
      </c>
      <c r="O5000" s="105">
        <v>3</v>
      </c>
      <c r="P5000" s="105">
        <v>10</v>
      </c>
      <c r="Q5000" s="105">
        <v>135</v>
      </c>
      <c r="R5000" s="106">
        <v>100</v>
      </c>
      <c r="S5000" s="127"/>
      <c r="T5000" s="127"/>
      <c r="U5000" s="127"/>
      <c r="V5000" s="127"/>
      <c r="W5000" s="127"/>
      <c r="X5000" s="127"/>
      <c r="Y5000" s="127"/>
      <c r="Z5000" s="127"/>
      <c r="AA5000" s="134"/>
    </row>
    <row r="5001" spans="1:31" ht="13.5" thickBot="1" x14ac:dyDescent="0.25">
      <c r="A5001" s="141"/>
      <c r="B5001" s="128"/>
      <c r="C5001" s="128"/>
      <c r="D5001" s="145"/>
      <c r="E5001" s="128"/>
      <c r="F5001" s="128"/>
      <c r="G5001" s="128"/>
      <c r="H5001" s="128"/>
      <c r="I5001" s="128"/>
      <c r="J5001" s="138"/>
      <c r="K5001" s="107" t="s">
        <v>14</v>
      </c>
      <c r="L5001" s="108" t="s">
        <v>60</v>
      </c>
      <c r="M5001" s="113" t="s">
        <v>187</v>
      </c>
      <c r="N5001" s="109">
        <v>480</v>
      </c>
      <c r="O5001" s="109">
        <v>3</v>
      </c>
      <c r="P5001" s="109">
        <v>10</v>
      </c>
      <c r="Q5001" s="109" t="s">
        <v>202</v>
      </c>
      <c r="R5001" s="110"/>
      <c r="S5001" s="128"/>
      <c r="T5001" s="128"/>
      <c r="U5001" s="128"/>
      <c r="V5001" s="128"/>
      <c r="W5001" s="128"/>
      <c r="X5001" s="128"/>
      <c r="Y5001" s="128"/>
      <c r="Z5001" s="128"/>
      <c r="AA5001" s="135"/>
    </row>
    <row r="5002" spans="1:31" x14ac:dyDescent="0.2">
      <c r="A5002" s="139" t="s">
        <v>1885</v>
      </c>
      <c r="B5002" s="126" t="s">
        <v>76</v>
      </c>
      <c r="C5002" s="142">
        <v>43666</v>
      </c>
      <c r="D5002" s="143" t="s">
        <v>78</v>
      </c>
      <c r="E5002" s="126"/>
      <c r="F5002" s="126"/>
      <c r="G5002" s="126"/>
      <c r="H5002" s="126"/>
      <c r="I5002" s="126"/>
      <c r="J5002" s="136" t="s">
        <v>79</v>
      </c>
      <c r="K5002" s="100" t="s">
        <v>23</v>
      </c>
      <c r="L5002" s="93" t="s">
        <v>60</v>
      </c>
      <c r="M5002" s="111" t="s">
        <v>190</v>
      </c>
      <c r="N5002" s="101">
        <v>480</v>
      </c>
      <c r="O5002" s="101">
        <v>3</v>
      </c>
      <c r="P5002" s="101">
        <v>35</v>
      </c>
      <c r="Q5002" s="101">
        <v>175</v>
      </c>
      <c r="R5002" s="102"/>
      <c r="S5002" s="126" t="s">
        <v>72</v>
      </c>
      <c r="T5002" s="126">
        <v>3</v>
      </c>
      <c r="U5002" s="126">
        <v>35</v>
      </c>
      <c r="V5002" s="126">
        <v>96</v>
      </c>
      <c r="W5002" s="126">
        <v>75</v>
      </c>
      <c r="X5002" s="126">
        <v>5288.35</v>
      </c>
      <c r="Y5002" s="126" t="s">
        <v>74</v>
      </c>
      <c r="Z5002" s="126"/>
      <c r="AA5002" s="133" t="s">
        <v>86</v>
      </c>
      <c r="AE5002" t="str">
        <f>IF(P5002&gt;U5002,"XXXX","")</f>
        <v/>
      </c>
    </row>
    <row r="5003" spans="1:31" x14ac:dyDescent="0.2">
      <c r="A5003" s="140"/>
      <c r="B5003" s="127"/>
      <c r="C5003" s="127"/>
      <c r="D5003" s="144"/>
      <c r="E5003" s="127"/>
      <c r="F5003" s="127"/>
      <c r="G5003" s="127"/>
      <c r="H5003" s="127"/>
      <c r="I5003" s="127"/>
      <c r="J5003" s="137"/>
      <c r="K5003" s="103" t="s">
        <v>13</v>
      </c>
      <c r="L5003" s="104" t="s">
        <v>60</v>
      </c>
      <c r="M5003" s="112" t="s">
        <v>69</v>
      </c>
      <c r="N5003" s="105">
        <v>480</v>
      </c>
      <c r="O5003" s="105">
        <v>3</v>
      </c>
      <c r="P5003" s="105">
        <v>10</v>
      </c>
      <c r="Q5003" s="105">
        <v>135</v>
      </c>
      <c r="R5003" s="106">
        <v>100</v>
      </c>
      <c r="S5003" s="127"/>
      <c r="T5003" s="127"/>
      <c r="U5003" s="127"/>
      <c r="V5003" s="127"/>
      <c r="W5003" s="127"/>
      <c r="X5003" s="127"/>
      <c r="Y5003" s="127"/>
      <c r="Z5003" s="127"/>
      <c r="AA5003" s="134"/>
    </row>
    <row r="5004" spans="1:31" ht="13.5" thickBot="1" x14ac:dyDescent="0.25">
      <c r="A5004" s="141"/>
      <c r="B5004" s="128"/>
      <c r="C5004" s="128"/>
      <c r="D5004" s="145"/>
      <c r="E5004" s="128"/>
      <c r="F5004" s="128"/>
      <c r="G5004" s="128"/>
      <c r="H5004" s="128"/>
      <c r="I5004" s="128"/>
      <c r="J5004" s="138"/>
      <c r="K5004" s="107" t="s">
        <v>14</v>
      </c>
      <c r="L5004" s="108" t="s">
        <v>60</v>
      </c>
      <c r="M5004" s="113" t="s">
        <v>187</v>
      </c>
      <c r="N5004" s="109">
        <v>480</v>
      </c>
      <c r="O5004" s="109">
        <v>3</v>
      </c>
      <c r="P5004" s="109">
        <v>10</v>
      </c>
      <c r="Q5004" s="109" t="s">
        <v>202</v>
      </c>
      <c r="R5004" s="110"/>
      <c r="S5004" s="128"/>
      <c r="T5004" s="128"/>
      <c r="U5004" s="128"/>
      <c r="V5004" s="128"/>
      <c r="W5004" s="128"/>
      <c r="X5004" s="128"/>
      <c r="Y5004" s="128"/>
      <c r="Z5004" s="128"/>
      <c r="AA5004" s="135"/>
    </row>
    <row r="5005" spans="1:31" x14ac:dyDescent="0.2">
      <c r="A5005" s="139" t="s">
        <v>1886</v>
      </c>
      <c r="B5005" s="126" t="s">
        <v>76</v>
      </c>
      <c r="C5005" s="142">
        <v>43666</v>
      </c>
      <c r="D5005" s="143" t="s">
        <v>78</v>
      </c>
      <c r="E5005" s="126"/>
      <c r="F5005" s="126"/>
      <c r="G5005" s="126"/>
      <c r="H5005" s="126"/>
      <c r="I5005" s="126"/>
      <c r="J5005" s="136" t="s">
        <v>79</v>
      </c>
      <c r="K5005" s="100" t="s">
        <v>23</v>
      </c>
      <c r="L5005" s="93" t="s">
        <v>60</v>
      </c>
      <c r="M5005" s="111" t="s">
        <v>190</v>
      </c>
      <c r="N5005" s="101">
        <v>480</v>
      </c>
      <c r="O5005" s="101">
        <v>3</v>
      </c>
      <c r="P5005" s="101">
        <v>35</v>
      </c>
      <c r="Q5005" s="101">
        <v>200</v>
      </c>
      <c r="R5005" s="102"/>
      <c r="S5005" s="126" t="s">
        <v>72</v>
      </c>
      <c r="T5005" s="126">
        <v>3</v>
      </c>
      <c r="U5005" s="126">
        <v>35</v>
      </c>
      <c r="V5005" s="126">
        <v>96</v>
      </c>
      <c r="W5005" s="126">
        <v>75</v>
      </c>
      <c r="X5005" s="126">
        <v>5288.35</v>
      </c>
      <c r="Y5005" s="126" t="s">
        <v>74</v>
      </c>
      <c r="Z5005" s="126"/>
      <c r="AA5005" s="133" t="s">
        <v>86</v>
      </c>
      <c r="AE5005" t="str">
        <f>IF(P5005&gt;U5005,"XXXX","")</f>
        <v/>
      </c>
    </row>
    <row r="5006" spans="1:31" x14ac:dyDescent="0.2">
      <c r="A5006" s="140"/>
      <c r="B5006" s="127"/>
      <c r="C5006" s="127"/>
      <c r="D5006" s="144"/>
      <c r="E5006" s="127"/>
      <c r="F5006" s="127"/>
      <c r="G5006" s="127"/>
      <c r="H5006" s="127"/>
      <c r="I5006" s="127"/>
      <c r="J5006" s="137"/>
      <c r="K5006" s="103" t="s">
        <v>13</v>
      </c>
      <c r="L5006" s="104" t="s">
        <v>60</v>
      </c>
      <c r="M5006" s="112" t="s">
        <v>69</v>
      </c>
      <c r="N5006" s="105">
        <v>480</v>
      </c>
      <c r="O5006" s="105">
        <v>3</v>
      </c>
      <c r="P5006" s="105">
        <v>10</v>
      </c>
      <c r="Q5006" s="105">
        <v>135</v>
      </c>
      <c r="R5006" s="106">
        <v>100</v>
      </c>
      <c r="S5006" s="127"/>
      <c r="T5006" s="127"/>
      <c r="U5006" s="127"/>
      <c r="V5006" s="127"/>
      <c r="W5006" s="127"/>
      <c r="X5006" s="127"/>
      <c r="Y5006" s="127"/>
      <c r="Z5006" s="127"/>
      <c r="AA5006" s="134"/>
    </row>
    <row r="5007" spans="1:31" ht="13.5" thickBot="1" x14ac:dyDescent="0.25">
      <c r="A5007" s="141"/>
      <c r="B5007" s="128"/>
      <c r="C5007" s="128"/>
      <c r="D5007" s="145"/>
      <c r="E5007" s="128"/>
      <c r="F5007" s="128"/>
      <c r="G5007" s="128"/>
      <c r="H5007" s="128"/>
      <c r="I5007" s="128"/>
      <c r="J5007" s="138"/>
      <c r="K5007" s="107" t="s">
        <v>14</v>
      </c>
      <c r="L5007" s="108" t="s">
        <v>60</v>
      </c>
      <c r="M5007" s="113" t="s">
        <v>187</v>
      </c>
      <c r="N5007" s="109">
        <v>480</v>
      </c>
      <c r="O5007" s="109">
        <v>3</v>
      </c>
      <c r="P5007" s="109">
        <v>10</v>
      </c>
      <c r="Q5007" s="109" t="s">
        <v>202</v>
      </c>
      <c r="R5007" s="110"/>
      <c r="S5007" s="128"/>
      <c r="T5007" s="128"/>
      <c r="U5007" s="128"/>
      <c r="V5007" s="128"/>
      <c r="W5007" s="128"/>
      <c r="X5007" s="128"/>
      <c r="Y5007" s="128"/>
      <c r="Z5007" s="128"/>
      <c r="AA5007" s="135"/>
    </row>
    <row r="5008" spans="1:31" x14ac:dyDescent="0.2">
      <c r="A5008" s="139" t="s">
        <v>1887</v>
      </c>
      <c r="B5008" s="126" t="s">
        <v>76</v>
      </c>
      <c r="C5008" s="142">
        <v>43666</v>
      </c>
      <c r="D5008" s="143" t="s">
        <v>78</v>
      </c>
      <c r="E5008" s="126"/>
      <c r="F5008" s="126"/>
      <c r="G5008" s="126"/>
      <c r="H5008" s="126"/>
      <c r="I5008" s="126"/>
      <c r="J5008" s="136" t="s">
        <v>79</v>
      </c>
      <c r="K5008" s="100" t="s">
        <v>23</v>
      </c>
      <c r="L5008" s="93" t="s">
        <v>60</v>
      </c>
      <c r="M5008" s="111" t="s">
        <v>190</v>
      </c>
      <c r="N5008" s="101">
        <v>480</v>
      </c>
      <c r="O5008" s="101">
        <v>3</v>
      </c>
      <c r="P5008" s="101">
        <v>35</v>
      </c>
      <c r="Q5008" s="101">
        <v>175</v>
      </c>
      <c r="R5008" s="102"/>
      <c r="S5008" s="126" t="s">
        <v>72</v>
      </c>
      <c r="T5008" s="126">
        <v>3</v>
      </c>
      <c r="U5008" s="126">
        <v>35</v>
      </c>
      <c r="V5008" s="126">
        <v>124</v>
      </c>
      <c r="W5008" s="126">
        <v>100</v>
      </c>
      <c r="X5008" s="126">
        <v>5288.35</v>
      </c>
      <c r="Y5008" s="126" t="s">
        <v>74</v>
      </c>
      <c r="Z5008" s="126"/>
      <c r="AA5008" s="133" t="s">
        <v>86</v>
      </c>
      <c r="AE5008" t="str">
        <f>IF(P5008&gt;U5008,"XXXX","")</f>
        <v/>
      </c>
    </row>
    <row r="5009" spans="1:31" x14ac:dyDescent="0.2">
      <c r="A5009" s="140"/>
      <c r="B5009" s="127"/>
      <c r="C5009" s="127"/>
      <c r="D5009" s="144"/>
      <c r="E5009" s="127"/>
      <c r="F5009" s="127"/>
      <c r="G5009" s="127"/>
      <c r="H5009" s="127"/>
      <c r="I5009" s="127"/>
      <c r="J5009" s="137"/>
      <c r="K5009" s="103" t="s">
        <v>13</v>
      </c>
      <c r="L5009" s="104" t="s">
        <v>60</v>
      </c>
      <c r="M5009" s="112" t="s">
        <v>69</v>
      </c>
      <c r="N5009" s="105">
        <v>480</v>
      </c>
      <c r="O5009" s="105">
        <v>3</v>
      </c>
      <c r="P5009" s="105">
        <v>10</v>
      </c>
      <c r="Q5009" s="105">
        <v>135</v>
      </c>
      <c r="R5009" s="106">
        <v>100</v>
      </c>
      <c r="S5009" s="127"/>
      <c r="T5009" s="127"/>
      <c r="U5009" s="127"/>
      <c r="V5009" s="127"/>
      <c r="W5009" s="127"/>
      <c r="X5009" s="127"/>
      <c r="Y5009" s="127"/>
      <c r="Z5009" s="127"/>
      <c r="AA5009" s="134"/>
    </row>
    <row r="5010" spans="1:31" ht="13.5" thickBot="1" x14ac:dyDescent="0.25">
      <c r="A5010" s="141"/>
      <c r="B5010" s="128"/>
      <c r="C5010" s="128"/>
      <c r="D5010" s="145"/>
      <c r="E5010" s="128"/>
      <c r="F5010" s="128"/>
      <c r="G5010" s="128"/>
      <c r="H5010" s="128"/>
      <c r="I5010" s="128"/>
      <c r="J5010" s="138"/>
      <c r="K5010" s="107" t="s">
        <v>14</v>
      </c>
      <c r="L5010" s="108" t="s">
        <v>60</v>
      </c>
      <c r="M5010" s="113" t="s">
        <v>187</v>
      </c>
      <c r="N5010" s="109">
        <v>480</v>
      </c>
      <c r="O5010" s="109">
        <v>3</v>
      </c>
      <c r="P5010" s="109">
        <v>10</v>
      </c>
      <c r="Q5010" s="109" t="s">
        <v>202</v>
      </c>
      <c r="R5010" s="110"/>
      <c r="S5010" s="128"/>
      <c r="T5010" s="128"/>
      <c r="U5010" s="128"/>
      <c r="V5010" s="128"/>
      <c r="W5010" s="128"/>
      <c r="X5010" s="128"/>
      <c r="Y5010" s="128"/>
      <c r="Z5010" s="128"/>
      <c r="AA5010" s="135"/>
    </row>
    <row r="5011" spans="1:31" x14ac:dyDescent="0.2">
      <c r="A5011" s="139" t="s">
        <v>1888</v>
      </c>
      <c r="B5011" s="126" t="s">
        <v>76</v>
      </c>
      <c r="C5011" s="142">
        <v>43666</v>
      </c>
      <c r="D5011" s="143" t="s">
        <v>78</v>
      </c>
      <c r="E5011" s="126"/>
      <c r="F5011" s="126"/>
      <c r="G5011" s="126"/>
      <c r="H5011" s="126"/>
      <c r="I5011" s="126"/>
      <c r="J5011" s="136" t="s">
        <v>79</v>
      </c>
      <c r="K5011" s="100" t="s">
        <v>23</v>
      </c>
      <c r="L5011" s="93" t="s">
        <v>60</v>
      </c>
      <c r="M5011" s="111" t="s">
        <v>190</v>
      </c>
      <c r="N5011" s="101">
        <v>480</v>
      </c>
      <c r="O5011" s="101">
        <v>3</v>
      </c>
      <c r="P5011" s="101">
        <v>35</v>
      </c>
      <c r="Q5011" s="101">
        <v>200</v>
      </c>
      <c r="R5011" s="102"/>
      <c r="S5011" s="126" t="s">
        <v>72</v>
      </c>
      <c r="T5011" s="126">
        <v>3</v>
      </c>
      <c r="U5011" s="126">
        <v>35</v>
      </c>
      <c r="V5011" s="126">
        <v>124</v>
      </c>
      <c r="W5011" s="126">
        <v>100</v>
      </c>
      <c r="X5011" s="126">
        <v>5288.35</v>
      </c>
      <c r="Y5011" s="126" t="s">
        <v>74</v>
      </c>
      <c r="Z5011" s="126"/>
      <c r="AA5011" s="133" t="s">
        <v>86</v>
      </c>
      <c r="AE5011" t="str">
        <f>IF(P5011&gt;U5011,"XXXX","")</f>
        <v/>
      </c>
    </row>
    <row r="5012" spans="1:31" x14ac:dyDescent="0.2">
      <c r="A5012" s="140"/>
      <c r="B5012" s="127"/>
      <c r="C5012" s="127"/>
      <c r="D5012" s="144"/>
      <c r="E5012" s="127"/>
      <c r="F5012" s="127"/>
      <c r="G5012" s="127"/>
      <c r="H5012" s="127"/>
      <c r="I5012" s="127"/>
      <c r="J5012" s="137"/>
      <c r="K5012" s="103" t="s">
        <v>13</v>
      </c>
      <c r="L5012" s="104" t="s">
        <v>60</v>
      </c>
      <c r="M5012" s="112" t="s">
        <v>69</v>
      </c>
      <c r="N5012" s="105">
        <v>480</v>
      </c>
      <c r="O5012" s="105">
        <v>3</v>
      </c>
      <c r="P5012" s="105">
        <v>10</v>
      </c>
      <c r="Q5012" s="105">
        <v>135</v>
      </c>
      <c r="R5012" s="106">
        <v>100</v>
      </c>
      <c r="S5012" s="127"/>
      <c r="T5012" s="127"/>
      <c r="U5012" s="127"/>
      <c r="V5012" s="127"/>
      <c r="W5012" s="127"/>
      <c r="X5012" s="127"/>
      <c r="Y5012" s="127"/>
      <c r="Z5012" s="127"/>
      <c r="AA5012" s="134"/>
    </row>
    <row r="5013" spans="1:31" ht="13.5" thickBot="1" x14ac:dyDescent="0.25">
      <c r="A5013" s="141"/>
      <c r="B5013" s="128"/>
      <c r="C5013" s="128"/>
      <c r="D5013" s="145"/>
      <c r="E5013" s="128"/>
      <c r="F5013" s="128"/>
      <c r="G5013" s="128"/>
      <c r="H5013" s="128"/>
      <c r="I5013" s="128"/>
      <c r="J5013" s="138"/>
      <c r="K5013" s="107" t="s">
        <v>14</v>
      </c>
      <c r="L5013" s="108" t="s">
        <v>60</v>
      </c>
      <c r="M5013" s="113" t="s">
        <v>187</v>
      </c>
      <c r="N5013" s="109">
        <v>480</v>
      </c>
      <c r="O5013" s="109">
        <v>3</v>
      </c>
      <c r="P5013" s="109">
        <v>10</v>
      </c>
      <c r="Q5013" s="109" t="s">
        <v>202</v>
      </c>
      <c r="R5013" s="110"/>
      <c r="S5013" s="128"/>
      <c r="T5013" s="128"/>
      <c r="U5013" s="128"/>
      <c r="V5013" s="128"/>
      <c r="W5013" s="128"/>
      <c r="X5013" s="128"/>
      <c r="Y5013" s="128"/>
      <c r="Z5013" s="128"/>
      <c r="AA5013" s="135"/>
    </row>
    <row r="5014" spans="1:31" x14ac:dyDescent="0.2">
      <c r="A5014" s="139" t="s">
        <v>1889</v>
      </c>
      <c r="B5014" s="126" t="s">
        <v>76</v>
      </c>
      <c r="C5014" s="142">
        <v>43666</v>
      </c>
      <c r="D5014" s="143" t="s">
        <v>78</v>
      </c>
      <c r="E5014" s="126"/>
      <c r="F5014" s="126"/>
      <c r="G5014" s="126"/>
      <c r="H5014" s="126"/>
      <c r="I5014" s="126"/>
      <c r="J5014" s="136" t="s">
        <v>79</v>
      </c>
      <c r="K5014" s="100" t="s">
        <v>23</v>
      </c>
      <c r="L5014" s="93" t="s">
        <v>60</v>
      </c>
      <c r="M5014" s="111" t="s">
        <v>190</v>
      </c>
      <c r="N5014" s="101">
        <v>600</v>
      </c>
      <c r="O5014" s="101">
        <v>3</v>
      </c>
      <c r="P5014" s="101">
        <v>22</v>
      </c>
      <c r="Q5014" s="101">
        <v>100</v>
      </c>
      <c r="R5014" s="102"/>
      <c r="S5014" s="126" t="s">
        <v>73</v>
      </c>
      <c r="T5014" s="126">
        <v>3</v>
      </c>
      <c r="U5014" s="126">
        <v>22</v>
      </c>
      <c r="V5014" s="126">
        <v>62</v>
      </c>
      <c r="W5014" s="126">
        <v>60</v>
      </c>
      <c r="X5014" s="126">
        <v>5288.35</v>
      </c>
      <c r="Y5014" s="126" t="s">
        <v>74</v>
      </c>
      <c r="Z5014" s="126"/>
      <c r="AA5014" s="133" t="s">
        <v>86</v>
      </c>
      <c r="AE5014" t="str">
        <f>IF(P5014&gt;U5014,"XXXX","")</f>
        <v/>
      </c>
    </row>
    <row r="5015" spans="1:31" x14ac:dyDescent="0.2">
      <c r="A5015" s="140"/>
      <c r="B5015" s="127"/>
      <c r="C5015" s="127"/>
      <c r="D5015" s="144"/>
      <c r="E5015" s="127"/>
      <c r="F5015" s="127"/>
      <c r="G5015" s="127"/>
      <c r="H5015" s="127"/>
      <c r="I5015" s="127"/>
      <c r="J5015" s="137"/>
      <c r="K5015" s="103" t="s">
        <v>13</v>
      </c>
      <c r="L5015" s="104" t="s">
        <v>60</v>
      </c>
      <c r="M5015" s="112" t="s">
        <v>69</v>
      </c>
      <c r="N5015" s="105">
        <v>600</v>
      </c>
      <c r="O5015" s="105">
        <v>3</v>
      </c>
      <c r="P5015" s="105">
        <v>10</v>
      </c>
      <c r="Q5015" s="105">
        <v>135</v>
      </c>
      <c r="R5015" s="106">
        <v>100</v>
      </c>
      <c r="S5015" s="127"/>
      <c r="T5015" s="127"/>
      <c r="U5015" s="127"/>
      <c r="V5015" s="127"/>
      <c r="W5015" s="127"/>
      <c r="X5015" s="127"/>
      <c r="Y5015" s="127"/>
      <c r="Z5015" s="127"/>
      <c r="AA5015" s="134"/>
    </row>
    <row r="5016" spans="1:31" ht="13.5" thickBot="1" x14ac:dyDescent="0.25">
      <c r="A5016" s="141"/>
      <c r="B5016" s="128"/>
      <c r="C5016" s="128"/>
      <c r="D5016" s="145"/>
      <c r="E5016" s="128"/>
      <c r="F5016" s="128"/>
      <c r="G5016" s="128"/>
      <c r="H5016" s="128"/>
      <c r="I5016" s="128"/>
      <c r="J5016" s="138"/>
      <c r="K5016" s="107" t="s">
        <v>14</v>
      </c>
      <c r="L5016" s="108" t="s">
        <v>60</v>
      </c>
      <c r="M5016" s="113" t="s">
        <v>186</v>
      </c>
      <c r="N5016" s="109">
        <v>600</v>
      </c>
      <c r="O5016" s="109">
        <v>3</v>
      </c>
      <c r="P5016" s="109">
        <v>10</v>
      </c>
      <c r="Q5016" s="109" t="s">
        <v>201</v>
      </c>
      <c r="R5016" s="110"/>
      <c r="S5016" s="128"/>
      <c r="T5016" s="128"/>
      <c r="U5016" s="128"/>
      <c r="V5016" s="128"/>
      <c r="W5016" s="128"/>
      <c r="X5016" s="128"/>
      <c r="Y5016" s="128"/>
      <c r="Z5016" s="128"/>
      <c r="AA5016" s="135"/>
    </row>
    <row r="5017" spans="1:31" x14ac:dyDescent="0.2">
      <c r="A5017" s="139" t="s">
        <v>1890</v>
      </c>
      <c r="B5017" s="126" t="s">
        <v>76</v>
      </c>
      <c r="C5017" s="142">
        <v>43666</v>
      </c>
      <c r="D5017" s="143" t="s">
        <v>78</v>
      </c>
      <c r="E5017" s="126"/>
      <c r="F5017" s="126"/>
      <c r="G5017" s="126"/>
      <c r="H5017" s="126"/>
      <c r="I5017" s="126"/>
      <c r="J5017" s="136" t="s">
        <v>79</v>
      </c>
      <c r="K5017" s="100" t="s">
        <v>23</v>
      </c>
      <c r="L5017" s="93" t="s">
        <v>60</v>
      </c>
      <c r="M5017" s="111" t="s">
        <v>190</v>
      </c>
      <c r="N5017" s="101">
        <v>600</v>
      </c>
      <c r="O5017" s="101">
        <v>3</v>
      </c>
      <c r="P5017" s="101">
        <v>22</v>
      </c>
      <c r="Q5017" s="101">
        <v>110</v>
      </c>
      <c r="R5017" s="102"/>
      <c r="S5017" s="126" t="s">
        <v>73</v>
      </c>
      <c r="T5017" s="126">
        <v>3</v>
      </c>
      <c r="U5017" s="126">
        <v>22</v>
      </c>
      <c r="V5017" s="126">
        <v>62</v>
      </c>
      <c r="W5017" s="126">
        <v>60</v>
      </c>
      <c r="X5017" s="126">
        <v>5288.35</v>
      </c>
      <c r="Y5017" s="126" t="s">
        <v>74</v>
      </c>
      <c r="Z5017" s="126"/>
      <c r="AA5017" s="133" t="s">
        <v>86</v>
      </c>
      <c r="AE5017" t="str">
        <f>IF(P5017&gt;U5017,"XXXX","")</f>
        <v/>
      </c>
    </row>
    <row r="5018" spans="1:31" x14ac:dyDescent="0.2">
      <c r="A5018" s="140"/>
      <c r="B5018" s="127"/>
      <c r="C5018" s="127"/>
      <c r="D5018" s="144"/>
      <c r="E5018" s="127"/>
      <c r="F5018" s="127"/>
      <c r="G5018" s="127"/>
      <c r="H5018" s="127"/>
      <c r="I5018" s="127"/>
      <c r="J5018" s="137"/>
      <c r="K5018" s="103" t="s">
        <v>13</v>
      </c>
      <c r="L5018" s="104" t="s">
        <v>60</v>
      </c>
      <c r="M5018" s="112" t="s">
        <v>69</v>
      </c>
      <c r="N5018" s="105">
        <v>600</v>
      </c>
      <c r="O5018" s="105">
        <v>3</v>
      </c>
      <c r="P5018" s="105">
        <v>10</v>
      </c>
      <c r="Q5018" s="105">
        <v>135</v>
      </c>
      <c r="R5018" s="106">
        <v>100</v>
      </c>
      <c r="S5018" s="127"/>
      <c r="T5018" s="127"/>
      <c r="U5018" s="127"/>
      <c r="V5018" s="127"/>
      <c r="W5018" s="127"/>
      <c r="X5018" s="127"/>
      <c r="Y5018" s="127"/>
      <c r="Z5018" s="127"/>
      <c r="AA5018" s="134"/>
    </row>
    <row r="5019" spans="1:31" ht="13.5" thickBot="1" x14ac:dyDescent="0.25">
      <c r="A5019" s="141"/>
      <c r="B5019" s="128"/>
      <c r="C5019" s="128"/>
      <c r="D5019" s="145"/>
      <c r="E5019" s="128"/>
      <c r="F5019" s="128"/>
      <c r="G5019" s="128"/>
      <c r="H5019" s="128"/>
      <c r="I5019" s="128"/>
      <c r="J5019" s="138"/>
      <c r="K5019" s="107" t="s">
        <v>14</v>
      </c>
      <c r="L5019" s="108" t="s">
        <v>60</v>
      </c>
      <c r="M5019" s="113" t="s">
        <v>186</v>
      </c>
      <c r="N5019" s="109">
        <v>600</v>
      </c>
      <c r="O5019" s="109">
        <v>3</v>
      </c>
      <c r="P5019" s="109">
        <v>10</v>
      </c>
      <c r="Q5019" s="109" t="s">
        <v>201</v>
      </c>
      <c r="R5019" s="110"/>
      <c r="S5019" s="128"/>
      <c r="T5019" s="128"/>
      <c r="U5019" s="128"/>
      <c r="V5019" s="128"/>
      <c r="W5019" s="128"/>
      <c r="X5019" s="128"/>
      <c r="Y5019" s="128"/>
      <c r="Z5019" s="128"/>
      <c r="AA5019" s="135"/>
    </row>
    <row r="5020" spans="1:31" x14ac:dyDescent="0.2">
      <c r="A5020" s="139" t="s">
        <v>1891</v>
      </c>
      <c r="B5020" s="126" t="s">
        <v>76</v>
      </c>
      <c r="C5020" s="142">
        <v>43666</v>
      </c>
      <c r="D5020" s="143" t="s">
        <v>78</v>
      </c>
      <c r="E5020" s="126"/>
      <c r="F5020" s="126"/>
      <c r="G5020" s="126"/>
      <c r="H5020" s="126"/>
      <c r="I5020" s="126"/>
      <c r="J5020" s="136" t="s">
        <v>79</v>
      </c>
      <c r="K5020" s="100" t="s">
        <v>23</v>
      </c>
      <c r="L5020" s="93" t="s">
        <v>60</v>
      </c>
      <c r="M5020" s="111" t="s">
        <v>190</v>
      </c>
      <c r="N5020" s="101">
        <v>600</v>
      </c>
      <c r="O5020" s="101">
        <v>3</v>
      </c>
      <c r="P5020" s="101">
        <v>22</v>
      </c>
      <c r="Q5020" s="101">
        <v>125</v>
      </c>
      <c r="R5020" s="102"/>
      <c r="S5020" s="126" t="s">
        <v>73</v>
      </c>
      <c r="T5020" s="126">
        <v>3</v>
      </c>
      <c r="U5020" s="126">
        <v>22</v>
      </c>
      <c r="V5020" s="126">
        <v>62</v>
      </c>
      <c r="W5020" s="126">
        <v>60</v>
      </c>
      <c r="X5020" s="126">
        <v>5288.35</v>
      </c>
      <c r="Y5020" s="126" t="s">
        <v>74</v>
      </c>
      <c r="Z5020" s="126"/>
      <c r="AA5020" s="133" t="s">
        <v>86</v>
      </c>
      <c r="AE5020" t="str">
        <f>IF(P5020&gt;U5020,"XXXX","")</f>
        <v/>
      </c>
    </row>
    <row r="5021" spans="1:31" x14ac:dyDescent="0.2">
      <c r="A5021" s="140"/>
      <c r="B5021" s="127"/>
      <c r="C5021" s="127"/>
      <c r="D5021" s="144"/>
      <c r="E5021" s="127"/>
      <c r="F5021" s="127"/>
      <c r="G5021" s="127"/>
      <c r="H5021" s="127"/>
      <c r="I5021" s="127"/>
      <c r="J5021" s="137"/>
      <c r="K5021" s="103" t="s">
        <v>13</v>
      </c>
      <c r="L5021" s="104" t="s">
        <v>60</v>
      </c>
      <c r="M5021" s="112" t="s">
        <v>69</v>
      </c>
      <c r="N5021" s="105">
        <v>600</v>
      </c>
      <c r="O5021" s="105">
        <v>3</v>
      </c>
      <c r="P5021" s="105">
        <v>10</v>
      </c>
      <c r="Q5021" s="105">
        <v>135</v>
      </c>
      <c r="R5021" s="106">
        <v>100</v>
      </c>
      <c r="S5021" s="127"/>
      <c r="T5021" s="127"/>
      <c r="U5021" s="127"/>
      <c r="V5021" s="127"/>
      <c r="W5021" s="127"/>
      <c r="X5021" s="127"/>
      <c r="Y5021" s="127"/>
      <c r="Z5021" s="127"/>
      <c r="AA5021" s="134"/>
    </row>
    <row r="5022" spans="1:31" ht="13.5" thickBot="1" x14ac:dyDescent="0.25">
      <c r="A5022" s="141"/>
      <c r="B5022" s="128"/>
      <c r="C5022" s="128"/>
      <c r="D5022" s="145"/>
      <c r="E5022" s="128"/>
      <c r="F5022" s="128"/>
      <c r="G5022" s="128"/>
      <c r="H5022" s="128"/>
      <c r="I5022" s="128"/>
      <c r="J5022" s="138"/>
      <c r="K5022" s="107" t="s">
        <v>14</v>
      </c>
      <c r="L5022" s="108" t="s">
        <v>60</v>
      </c>
      <c r="M5022" s="113" t="s">
        <v>186</v>
      </c>
      <c r="N5022" s="109">
        <v>600</v>
      </c>
      <c r="O5022" s="109">
        <v>3</v>
      </c>
      <c r="P5022" s="109">
        <v>10</v>
      </c>
      <c r="Q5022" s="109" t="s">
        <v>201</v>
      </c>
      <c r="R5022" s="110"/>
      <c r="S5022" s="128"/>
      <c r="T5022" s="128"/>
      <c r="U5022" s="128"/>
      <c r="V5022" s="128"/>
      <c r="W5022" s="128"/>
      <c r="X5022" s="128"/>
      <c r="Y5022" s="128"/>
      <c r="Z5022" s="128"/>
      <c r="AA5022" s="135"/>
    </row>
    <row r="5023" spans="1:31" x14ac:dyDescent="0.2">
      <c r="A5023" s="139" t="s">
        <v>1892</v>
      </c>
      <c r="B5023" s="126" t="s">
        <v>76</v>
      </c>
      <c r="C5023" s="142">
        <v>43666</v>
      </c>
      <c r="D5023" s="143" t="s">
        <v>78</v>
      </c>
      <c r="E5023" s="126"/>
      <c r="F5023" s="126"/>
      <c r="G5023" s="126"/>
      <c r="H5023" s="126"/>
      <c r="I5023" s="126"/>
      <c r="J5023" s="136" t="s">
        <v>79</v>
      </c>
      <c r="K5023" s="100" t="s">
        <v>23</v>
      </c>
      <c r="L5023" s="93" t="s">
        <v>60</v>
      </c>
      <c r="M5023" s="111" t="s">
        <v>190</v>
      </c>
      <c r="N5023" s="101">
        <v>600</v>
      </c>
      <c r="O5023" s="101">
        <v>3</v>
      </c>
      <c r="P5023" s="101">
        <v>22</v>
      </c>
      <c r="Q5023" s="101">
        <v>150</v>
      </c>
      <c r="R5023" s="102"/>
      <c r="S5023" s="126" t="s">
        <v>73</v>
      </c>
      <c r="T5023" s="126">
        <v>3</v>
      </c>
      <c r="U5023" s="126">
        <v>22</v>
      </c>
      <c r="V5023" s="126">
        <v>62</v>
      </c>
      <c r="W5023" s="126">
        <v>60</v>
      </c>
      <c r="X5023" s="126">
        <v>5288.35</v>
      </c>
      <c r="Y5023" s="126" t="s">
        <v>74</v>
      </c>
      <c r="Z5023" s="126"/>
      <c r="AA5023" s="133" t="s">
        <v>86</v>
      </c>
      <c r="AE5023" t="str">
        <f>IF(P5023&gt;U5023,"XXXX","")</f>
        <v/>
      </c>
    </row>
    <row r="5024" spans="1:31" x14ac:dyDescent="0.2">
      <c r="A5024" s="140"/>
      <c r="B5024" s="127"/>
      <c r="C5024" s="127"/>
      <c r="D5024" s="144"/>
      <c r="E5024" s="127"/>
      <c r="F5024" s="127"/>
      <c r="G5024" s="127"/>
      <c r="H5024" s="127"/>
      <c r="I5024" s="127"/>
      <c r="J5024" s="137"/>
      <c r="K5024" s="103" t="s">
        <v>13</v>
      </c>
      <c r="L5024" s="104" t="s">
        <v>60</v>
      </c>
      <c r="M5024" s="112" t="s">
        <v>69</v>
      </c>
      <c r="N5024" s="105">
        <v>600</v>
      </c>
      <c r="O5024" s="105">
        <v>3</v>
      </c>
      <c r="P5024" s="105">
        <v>10</v>
      </c>
      <c r="Q5024" s="105">
        <v>135</v>
      </c>
      <c r="R5024" s="106">
        <v>100</v>
      </c>
      <c r="S5024" s="127"/>
      <c r="T5024" s="127"/>
      <c r="U5024" s="127"/>
      <c r="V5024" s="127"/>
      <c r="W5024" s="127"/>
      <c r="X5024" s="127"/>
      <c r="Y5024" s="127"/>
      <c r="Z5024" s="127"/>
      <c r="AA5024" s="134"/>
    </row>
    <row r="5025" spans="1:31" ht="13.5" thickBot="1" x14ac:dyDescent="0.25">
      <c r="A5025" s="141"/>
      <c r="B5025" s="128"/>
      <c r="C5025" s="128"/>
      <c r="D5025" s="145"/>
      <c r="E5025" s="128"/>
      <c r="F5025" s="128"/>
      <c r="G5025" s="128"/>
      <c r="H5025" s="128"/>
      <c r="I5025" s="128"/>
      <c r="J5025" s="138"/>
      <c r="K5025" s="107" t="s">
        <v>14</v>
      </c>
      <c r="L5025" s="108" t="s">
        <v>60</v>
      </c>
      <c r="M5025" s="113" t="s">
        <v>186</v>
      </c>
      <c r="N5025" s="109">
        <v>600</v>
      </c>
      <c r="O5025" s="109">
        <v>3</v>
      </c>
      <c r="P5025" s="109">
        <v>10</v>
      </c>
      <c r="Q5025" s="109" t="s">
        <v>201</v>
      </c>
      <c r="R5025" s="110"/>
      <c r="S5025" s="128"/>
      <c r="T5025" s="128"/>
      <c r="U5025" s="128"/>
      <c r="V5025" s="128"/>
      <c r="W5025" s="128"/>
      <c r="X5025" s="128"/>
      <c r="Y5025" s="128"/>
      <c r="Z5025" s="128"/>
      <c r="AA5025" s="135"/>
    </row>
    <row r="5026" spans="1:31" x14ac:dyDescent="0.2">
      <c r="A5026" s="139" t="s">
        <v>1893</v>
      </c>
      <c r="B5026" s="126" t="s">
        <v>76</v>
      </c>
      <c r="C5026" s="142">
        <v>43666</v>
      </c>
      <c r="D5026" s="143" t="s">
        <v>78</v>
      </c>
      <c r="E5026" s="126"/>
      <c r="F5026" s="126"/>
      <c r="G5026" s="126"/>
      <c r="H5026" s="126"/>
      <c r="I5026" s="126"/>
      <c r="J5026" s="136" t="s">
        <v>79</v>
      </c>
      <c r="K5026" s="100" t="s">
        <v>23</v>
      </c>
      <c r="L5026" s="93" t="s">
        <v>60</v>
      </c>
      <c r="M5026" s="111" t="s">
        <v>190</v>
      </c>
      <c r="N5026" s="101">
        <v>600</v>
      </c>
      <c r="O5026" s="101">
        <v>3</v>
      </c>
      <c r="P5026" s="101">
        <v>22</v>
      </c>
      <c r="Q5026" s="101">
        <v>175</v>
      </c>
      <c r="R5026" s="102"/>
      <c r="S5026" s="126" t="s">
        <v>73</v>
      </c>
      <c r="T5026" s="126">
        <v>3</v>
      </c>
      <c r="U5026" s="126">
        <v>22</v>
      </c>
      <c r="V5026" s="126">
        <v>62</v>
      </c>
      <c r="W5026" s="126">
        <v>60</v>
      </c>
      <c r="X5026" s="126">
        <v>5288.35</v>
      </c>
      <c r="Y5026" s="126" t="s">
        <v>74</v>
      </c>
      <c r="Z5026" s="126"/>
      <c r="AA5026" s="133" t="s">
        <v>86</v>
      </c>
      <c r="AE5026" t="str">
        <f>IF(P5026&gt;U5026,"XXXX","")</f>
        <v/>
      </c>
    </row>
    <row r="5027" spans="1:31" x14ac:dyDescent="0.2">
      <c r="A5027" s="140"/>
      <c r="B5027" s="127"/>
      <c r="C5027" s="127"/>
      <c r="D5027" s="144"/>
      <c r="E5027" s="127"/>
      <c r="F5027" s="127"/>
      <c r="G5027" s="127"/>
      <c r="H5027" s="127"/>
      <c r="I5027" s="127"/>
      <c r="J5027" s="137"/>
      <c r="K5027" s="103" t="s">
        <v>13</v>
      </c>
      <c r="L5027" s="104" t="s">
        <v>60</v>
      </c>
      <c r="M5027" s="112" t="s">
        <v>69</v>
      </c>
      <c r="N5027" s="105">
        <v>600</v>
      </c>
      <c r="O5027" s="105">
        <v>3</v>
      </c>
      <c r="P5027" s="105">
        <v>10</v>
      </c>
      <c r="Q5027" s="105">
        <v>135</v>
      </c>
      <c r="R5027" s="106">
        <v>100</v>
      </c>
      <c r="S5027" s="127"/>
      <c r="T5027" s="127"/>
      <c r="U5027" s="127"/>
      <c r="V5027" s="127"/>
      <c r="W5027" s="127"/>
      <c r="X5027" s="127"/>
      <c r="Y5027" s="127"/>
      <c r="Z5027" s="127"/>
      <c r="AA5027" s="134"/>
    </row>
    <row r="5028" spans="1:31" ht="13.5" thickBot="1" x14ac:dyDescent="0.25">
      <c r="A5028" s="141"/>
      <c r="B5028" s="128"/>
      <c r="C5028" s="128"/>
      <c r="D5028" s="145"/>
      <c r="E5028" s="128"/>
      <c r="F5028" s="128"/>
      <c r="G5028" s="128"/>
      <c r="H5028" s="128"/>
      <c r="I5028" s="128"/>
      <c r="J5028" s="138"/>
      <c r="K5028" s="107" t="s">
        <v>14</v>
      </c>
      <c r="L5028" s="108" t="s">
        <v>60</v>
      </c>
      <c r="M5028" s="113" t="s">
        <v>186</v>
      </c>
      <c r="N5028" s="109">
        <v>600</v>
      </c>
      <c r="O5028" s="109">
        <v>3</v>
      </c>
      <c r="P5028" s="109">
        <v>10</v>
      </c>
      <c r="Q5028" s="109" t="s">
        <v>201</v>
      </c>
      <c r="R5028" s="110"/>
      <c r="S5028" s="128"/>
      <c r="T5028" s="128"/>
      <c r="U5028" s="128"/>
      <c r="V5028" s="128"/>
      <c r="W5028" s="128"/>
      <c r="X5028" s="128"/>
      <c r="Y5028" s="128"/>
      <c r="Z5028" s="128"/>
      <c r="AA5028" s="135"/>
    </row>
    <row r="5029" spans="1:31" x14ac:dyDescent="0.2">
      <c r="A5029" s="139" t="s">
        <v>1894</v>
      </c>
      <c r="B5029" s="126" t="s">
        <v>76</v>
      </c>
      <c r="C5029" s="142">
        <v>43666</v>
      </c>
      <c r="D5029" s="143" t="s">
        <v>78</v>
      </c>
      <c r="E5029" s="126"/>
      <c r="F5029" s="126"/>
      <c r="G5029" s="126"/>
      <c r="H5029" s="126"/>
      <c r="I5029" s="126"/>
      <c r="J5029" s="136" t="s">
        <v>79</v>
      </c>
      <c r="K5029" s="100" t="s">
        <v>23</v>
      </c>
      <c r="L5029" s="93" t="s">
        <v>60</v>
      </c>
      <c r="M5029" s="111" t="s">
        <v>190</v>
      </c>
      <c r="N5029" s="101">
        <v>600</v>
      </c>
      <c r="O5029" s="101">
        <v>3</v>
      </c>
      <c r="P5029" s="101">
        <v>22</v>
      </c>
      <c r="Q5029" s="101">
        <v>200</v>
      </c>
      <c r="R5029" s="102"/>
      <c r="S5029" s="126" t="s">
        <v>73</v>
      </c>
      <c r="T5029" s="126">
        <v>3</v>
      </c>
      <c r="U5029" s="126">
        <v>22</v>
      </c>
      <c r="V5029" s="126">
        <v>62</v>
      </c>
      <c r="W5029" s="126">
        <v>60</v>
      </c>
      <c r="X5029" s="126">
        <v>5288.35</v>
      </c>
      <c r="Y5029" s="126" t="s">
        <v>74</v>
      </c>
      <c r="Z5029" s="126"/>
      <c r="AA5029" s="133" t="s">
        <v>86</v>
      </c>
      <c r="AE5029" t="str">
        <f>IF(P5029&gt;U5029,"XXXX","")</f>
        <v/>
      </c>
    </row>
    <row r="5030" spans="1:31" x14ac:dyDescent="0.2">
      <c r="A5030" s="140"/>
      <c r="B5030" s="127"/>
      <c r="C5030" s="127"/>
      <c r="D5030" s="144"/>
      <c r="E5030" s="127"/>
      <c r="F5030" s="127"/>
      <c r="G5030" s="127"/>
      <c r="H5030" s="127"/>
      <c r="I5030" s="127"/>
      <c r="J5030" s="137"/>
      <c r="K5030" s="103" t="s">
        <v>13</v>
      </c>
      <c r="L5030" s="104" t="s">
        <v>60</v>
      </c>
      <c r="M5030" s="112" t="s">
        <v>69</v>
      </c>
      <c r="N5030" s="105">
        <v>600</v>
      </c>
      <c r="O5030" s="105">
        <v>3</v>
      </c>
      <c r="P5030" s="105">
        <v>10</v>
      </c>
      <c r="Q5030" s="105">
        <v>135</v>
      </c>
      <c r="R5030" s="106">
        <v>100</v>
      </c>
      <c r="S5030" s="127"/>
      <c r="T5030" s="127"/>
      <c r="U5030" s="127"/>
      <c r="V5030" s="127"/>
      <c r="W5030" s="127"/>
      <c r="X5030" s="127"/>
      <c r="Y5030" s="127"/>
      <c r="Z5030" s="127"/>
      <c r="AA5030" s="134"/>
    </row>
    <row r="5031" spans="1:31" ht="13.5" thickBot="1" x14ac:dyDescent="0.25">
      <c r="A5031" s="141"/>
      <c r="B5031" s="128"/>
      <c r="C5031" s="128"/>
      <c r="D5031" s="145"/>
      <c r="E5031" s="128"/>
      <c r="F5031" s="128"/>
      <c r="G5031" s="128"/>
      <c r="H5031" s="128"/>
      <c r="I5031" s="128"/>
      <c r="J5031" s="138"/>
      <c r="K5031" s="107" t="s">
        <v>14</v>
      </c>
      <c r="L5031" s="108" t="s">
        <v>60</v>
      </c>
      <c r="M5031" s="113" t="s">
        <v>186</v>
      </c>
      <c r="N5031" s="109">
        <v>600</v>
      </c>
      <c r="O5031" s="109">
        <v>3</v>
      </c>
      <c r="P5031" s="109">
        <v>10</v>
      </c>
      <c r="Q5031" s="109" t="s">
        <v>201</v>
      </c>
      <c r="R5031" s="110"/>
      <c r="S5031" s="128"/>
      <c r="T5031" s="128"/>
      <c r="U5031" s="128"/>
      <c r="V5031" s="128"/>
      <c r="W5031" s="128"/>
      <c r="X5031" s="128"/>
      <c r="Y5031" s="128"/>
      <c r="Z5031" s="128"/>
      <c r="AA5031" s="135"/>
    </row>
    <row r="5032" spans="1:31" x14ac:dyDescent="0.2">
      <c r="A5032" s="139" t="s">
        <v>1895</v>
      </c>
      <c r="B5032" s="126" t="s">
        <v>76</v>
      </c>
      <c r="C5032" s="142">
        <v>43666</v>
      </c>
      <c r="D5032" s="143" t="s">
        <v>78</v>
      </c>
      <c r="E5032" s="126"/>
      <c r="F5032" s="126"/>
      <c r="G5032" s="126"/>
      <c r="H5032" s="126"/>
      <c r="I5032" s="126"/>
      <c r="J5032" s="136" t="s">
        <v>79</v>
      </c>
      <c r="K5032" s="100" t="s">
        <v>23</v>
      </c>
      <c r="L5032" s="93" t="s">
        <v>60</v>
      </c>
      <c r="M5032" s="111" t="s">
        <v>190</v>
      </c>
      <c r="N5032" s="101">
        <v>600</v>
      </c>
      <c r="O5032" s="101">
        <v>3</v>
      </c>
      <c r="P5032" s="101">
        <v>22</v>
      </c>
      <c r="Q5032" s="101">
        <v>100</v>
      </c>
      <c r="R5032" s="102"/>
      <c r="S5032" s="126" t="s">
        <v>73</v>
      </c>
      <c r="T5032" s="126">
        <v>3</v>
      </c>
      <c r="U5032" s="126">
        <v>22</v>
      </c>
      <c r="V5032" s="126">
        <v>77</v>
      </c>
      <c r="W5032" s="126">
        <v>75</v>
      </c>
      <c r="X5032" s="126">
        <v>5288.35</v>
      </c>
      <c r="Y5032" s="126" t="s">
        <v>74</v>
      </c>
      <c r="Z5032" s="126"/>
      <c r="AA5032" s="133" t="s">
        <v>86</v>
      </c>
      <c r="AE5032" t="str">
        <f>IF(P5032&gt;U5032,"XXXX","")</f>
        <v/>
      </c>
    </row>
    <row r="5033" spans="1:31" x14ac:dyDescent="0.2">
      <c r="A5033" s="140"/>
      <c r="B5033" s="127"/>
      <c r="C5033" s="127"/>
      <c r="D5033" s="144"/>
      <c r="E5033" s="127"/>
      <c r="F5033" s="127"/>
      <c r="G5033" s="127"/>
      <c r="H5033" s="127"/>
      <c r="I5033" s="127"/>
      <c r="J5033" s="137"/>
      <c r="K5033" s="103" t="s">
        <v>13</v>
      </c>
      <c r="L5033" s="104" t="s">
        <v>60</v>
      </c>
      <c r="M5033" s="112" t="s">
        <v>69</v>
      </c>
      <c r="N5033" s="105">
        <v>600</v>
      </c>
      <c r="O5033" s="105">
        <v>3</v>
      </c>
      <c r="P5033" s="105">
        <v>10</v>
      </c>
      <c r="Q5033" s="105">
        <v>135</v>
      </c>
      <c r="R5033" s="106">
        <v>100</v>
      </c>
      <c r="S5033" s="127"/>
      <c r="T5033" s="127"/>
      <c r="U5033" s="127"/>
      <c r="V5033" s="127"/>
      <c r="W5033" s="127"/>
      <c r="X5033" s="127"/>
      <c r="Y5033" s="127"/>
      <c r="Z5033" s="127"/>
      <c r="AA5033" s="134"/>
    </row>
    <row r="5034" spans="1:31" ht="13.5" thickBot="1" x14ac:dyDescent="0.25">
      <c r="A5034" s="141"/>
      <c r="B5034" s="128"/>
      <c r="C5034" s="128"/>
      <c r="D5034" s="145"/>
      <c r="E5034" s="128"/>
      <c r="F5034" s="128"/>
      <c r="G5034" s="128"/>
      <c r="H5034" s="128"/>
      <c r="I5034" s="128"/>
      <c r="J5034" s="138"/>
      <c r="K5034" s="107" t="s">
        <v>14</v>
      </c>
      <c r="L5034" s="108" t="s">
        <v>60</v>
      </c>
      <c r="M5034" s="113" t="s">
        <v>187</v>
      </c>
      <c r="N5034" s="109">
        <v>600</v>
      </c>
      <c r="O5034" s="109">
        <v>3</v>
      </c>
      <c r="P5034" s="109">
        <v>10</v>
      </c>
      <c r="Q5034" s="109" t="s">
        <v>202</v>
      </c>
      <c r="R5034" s="110"/>
      <c r="S5034" s="128"/>
      <c r="T5034" s="128"/>
      <c r="U5034" s="128"/>
      <c r="V5034" s="128"/>
      <c r="W5034" s="128"/>
      <c r="X5034" s="128"/>
      <c r="Y5034" s="128"/>
      <c r="Z5034" s="128"/>
      <c r="AA5034" s="135"/>
    </row>
    <row r="5035" spans="1:31" x14ac:dyDescent="0.2">
      <c r="A5035" s="139" t="s">
        <v>1896</v>
      </c>
      <c r="B5035" s="126" t="s">
        <v>76</v>
      </c>
      <c r="C5035" s="142">
        <v>43666</v>
      </c>
      <c r="D5035" s="143" t="s">
        <v>78</v>
      </c>
      <c r="E5035" s="126"/>
      <c r="F5035" s="126"/>
      <c r="G5035" s="126"/>
      <c r="H5035" s="126"/>
      <c r="I5035" s="126"/>
      <c r="J5035" s="136" t="s">
        <v>79</v>
      </c>
      <c r="K5035" s="100" t="s">
        <v>23</v>
      </c>
      <c r="L5035" s="93" t="s">
        <v>60</v>
      </c>
      <c r="M5035" s="111" t="s">
        <v>190</v>
      </c>
      <c r="N5035" s="101">
        <v>600</v>
      </c>
      <c r="O5035" s="101">
        <v>3</v>
      </c>
      <c r="P5035" s="101">
        <v>22</v>
      </c>
      <c r="Q5035" s="101">
        <v>110</v>
      </c>
      <c r="R5035" s="102"/>
      <c r="S5035" s="126" t="s">
        <v>73</v>
      </c>
      <c r="T5035" s="126">
        <v>3</v>
      </c>
      <c r="U5035" s="126">
        <v>22</v>
      </c>
      <c r="V5035" s="126">
        <v>77</v>
      </c>
      <c r="W5035" s="126">
        <v>75</v>
      </c>
      <c r="X5035" s="126">
        <v>5288.35</v>
      </c>
      <c r="Y5035" s="126" t="s">
        <v>74</v>
      </c>
      <c r="Z5035" s="126"/>
      <c r="AA5035" s="133" t="s">
        <v>86</v>
      </c>
      <c r="AE5035" t="str">
        <f>IF(P5035&gt;U5035,"XXXX","")</f>
        <v/>
      </c>
    </row>
    <row r="5036" spans="1:31" x14ac:dyDescent="0.2">
      <c r="A5036" s="140"/>
      <c r="B5036" s="127"/>
      <c r="C5036" s="127"/>
      <c r="D5036" s="144"/>
      <c r="E5036" s="127"/>
      <c r="F5036" s="127"/>
      <c r="G5036" s="127"/>
      <c r="H5036" s="127"/>
      <c r="I5036" s="127"/>
      <c r="J5036" s="137"/>
      <c r="K5036" s="103" t="s">
        <v>13</v>
      </c>
      <c r="L5036" s="104" t="s">
        <v>60</v>
      </c>
      <c r="M5036" s="112" t="s">
        <v>69</v>
      </c>
      <c r="N5036" s="105">
        <v>600</v>
      </c>
      <c r="O5036" s="105">
        <v>3</v>
      </c>
      <c r="P5036" s="105">
        <v>10</v>
      </c>
      <c r="Q5036" s="105">
        <v>135</v>
      </c>
      <c r="R5036" s="106">
        <v>100</v>
      </c>
      <c r="S5036" s="127"/>
      <c r="T5036" s="127"/>
      <c r="U5036" s="127"/>
      <c r="V5036" s="127"/>
      <c r="W5036" s="127"/>
      <c r="X5036" s="127"/>
      <c r="Y5036" s="127"/>
      <c r="Z5036" s="127"/>
      <c r="AA5036" s="134"/>
    </row>
    <row r="5037" spans="1:31" ht="13.5" thickBot="1" x14ac:dyDescent="0.25">
      <c r="A5037" s="141"/>
      <c r="B5037" s="128"/>
      <c r="C5037" s="128"/>
      <c r="D5037" s="145"/>
      <c r="E5037" s="128"/>
      <c r="F5037" s="128"/>
      <c r="G5037" s="128"/>
      <c r="H5037" s="128"/>
      <c r="I5037" s="128"/>
      <c r="J5037" s="138"/>
      <c r="K5037" s="107" t="s">
        <v>14</v>
      </c>
      <c r="L5037" s="108" t="s">
        <v>60</v>
      </c>
      <c r="M5037" s="113" t="s">
        <v>187</v>
      </c>
      <c r="N5037" s="109">
        <v>600</v>
      </c>
      <c r="O5037" s="109">
        <v>3</v>
      </c>
      <c r="P5037" s="109">
        <v>10</v>
      </c>
      <c r="Q5037" s="109" t="s">
        <v>202</v>
      </c>
      <c r="R5037" s="110"/>
      <c r="S5037" s="128"/>
      <c r="T5037" s="128"/>
      <c r="U5037" s="128"/>
      <c r="V5037" s="128"/>
      <c r="W5037" s="128"/>
      <c r="X5037" s="128"/>
      <c r="Y5037" s="128"/>
      <c r="Z5037" s="128"/>
      <c r="AA5037" s="135"/>
    </row>
    <row r="5038" spans="1:31" x14ac:dyDescent="0.2">
      <c r="A5038" s="139" t="s">
        <v>1897</v>
      </c>
      <c r="B5038" s="126" t="s">
        <v>76</v>
      </c>
      <c r="C5038" s="142">
        <v>43666</v>
      </c>
      <c r="D5038" s="143" t="s">
        <v>78</v>
      </c>
      <c r="E5038" s="126"/>
      <c r="F5038" s="126"/>
      <c r="G5038" s="126"/>
      <c r="H5038" s="126"/>
      <c r="I5038" s="126"/>
      <c r="J5038" s="136" t="s">
        <v>79</v>
      </c>
      <c r="K5038" s="100" t="s">
        <v>23</v>
      </c>
      <c r="L5038" s="93" t="s">
        <v>60</v>
      </c>
      <c r="M5038" s="111" t="s">
        <v>190</v>
      </c>
      <c r="N5038" s="101">
        <v>600</v>
      </c>
      <c r="O5038" s="101">
        <v>3</v>
      </c>
      <c r="P5038" s="101">
        <v>22</v>
      </c>
      <c r="Q5038" s="101">
        <v>125</v>
      </c>
      <c r="R5038" s="102"/>
      <c r="S5038" s="126" t="s">
        <v>73</v>
      </c>
      <c r="T5038" s="126">
        <v>3</v>
      </c>
      <c r="U5038" s="126">
        <v>22</v>
      </c>
      <c r="V5038" s="126">
        <v>77</v>
      </c>
      <c r="W5038" s="126">
        <v>75</v>
      </c>
      <c r="X5038" s="126">
        <v>5288.35</v>
      </c>
      <c r="Y5038" s="126" t="s">
        <v>74</v>
      </c>
      <c r="Z5038" s="126"/>
      <c r="AA5038" s="133" t="s">
        <v>86</v>
      </c>
      <c r="AE5038" t="str">
        <f>IF(P5038&gt;U5038,"XXXX","")</f>
        <v/>
      </c>
    </row>
    <row r="5039" spans="1:31" x14ac:dyDescent="0.2">
      <c r="A5039" s="140"/>
      <c r="B5039" s="127"/>
      <c r="C5039" s="127"/>
      <c r="D5039" s="144"/>
      <c r="E5039" s="127"/>
      <c r="F5039" s="127"/>
      <c r="G5039" s="127"/>
      <c r="H5039" s="127"/>
      <c r="I5039" s="127"/>
      <c r="J5039" s="137"/>
      <c r="K5039" s="103" t="s">
        <v>13</v>
      </c>
      <c r="L5039" s="104" t="s">
        <v>60</v>
      </c>
      <c r="M5039" s="112" t="s">
        <v>69</v>
      </c>
      <c r="N5039" s="105">
        <v>600</v>
      </c>
      <c r="O5039" s="105">
        <v>3</v>
      </c>
      <c r="P5039" s="105">
        <v>10</v>
      </c>
      <c r="Q5039" s="105">
        <v>135</v>
      </c>
      <c r="R5039" s="106">
        <v>100</v>
      </c>
      <c r="S5039" s="127"/>
      <c r="T5039" s="127"/>
      <c r="U5039" s="127"/>
      <c r="V5039" s="127"/>
      <c r="W5039" s="127"/>
      <c r="X5039" s="127"/>
      <c r="Y5039" s="127"/>
      <c r="Z5039" s="127"/>
      <c r="AA5039" s="134"/>
    </row>
    <row r="5040" spans="1:31" ht="13.5" thickBot="1" x14ac:dyDescent="0.25">
      <c r="A5040" s="141"/>
      <c r="B5040" s="128"/>
      <c r="C5040" s="128"/>
      <c r="D5040" s="145"/>
      <c r="E5040" s="128"/>
      <c r="F5040" s="128"/>
      <c r="G5040" s="128"/>
      <c r="H5040" s="128"/>
      <c r="I5040" s="128"/>
      <c r="J5040" s="138"/>
      <c r="K5040" s="107" t="s">
        <v>14</v>
      </c>
      <c r="L5040" s="108" t="s">
        <v>60</v>
      </c>
      <c r="M5040" s="113" t="s">
        <v>187</v>
      </c>
      <c r="N5040" s="109">
        <v>600</v>
      </c>
      <c r="O5040" s="109">
        <v>3</v>
      </c>
      <c r="P5040" s="109">
        <v>10</v>
      </c>
      <c r="Q5040" s="109" t="s">
        <v>202</v>
      </c>
      <c r="R5040" s="110"/>
      <c r="S5040" s="128"/>
      <c r="T5040" s="128"/>
      <c r="U5040" s="128"/>
      <c r="V5040" s="128"/>
      <c r="W5040" s="128"/>
      <c r="X5040" s="128"/>
      <c r="Y5040" s="128"/>
      <c r="Z5040" s="128"/>
      <c r="AA5040" s="135"/>
    </row>
    <row r="5041" spans="1:31" x14ac:dyDescent="0.2">
      <c r="A5041" s="139" t="s">
        <v>1898</v>
      </c>
      <c r="B5041" s="126" t="s">
        <v>76</v>
      </c>
      <c r="C5041" s="142">
        <v>43666</v>
      </c>
      <c r="D5041" s="143" t="s">
        <v>78</v>
      </c>
      <c r="E5041" s="126"/>
      <c r="F5041" s="126"/>
      <c r="G5041" s="126"/>
      <c r="H5041" s="126"/>
      <c r="I5041" s="126"/>
      <c r="J5041" s="136" t="s">
        <v>79</v>
      </c>
      <c r="K5041" s="100" t="s">
        <v>23</v>
      </c>
      <c r="L5041" s="93" t="s">
        <v>60</v>
      </c>
      <c r="M5041" s="111" t="s">
        <v>190</v>
      </c>
      <c r="N5041" s="101">
        <v>600</v>
      </c>
      <c r="O5041" s="101">
        <v>3</v>
      </c>
      <c r="P5041" s="101">
        <v>22</v>
      </c>
      <c r="Q5041" s="101">
        <v>150</v>
      </c>
      <c r="R5041" s="102"/>
      <c r="S5041" s="126" t="s">
        <v>73</v>
      </c>
      <c r="T5041" s="126">
        <v>3</v>
      </c>
      <c r="U5041" s="126">
        <v>22</v>
      </c>
      <c r="V5041" s="126">
        <v>77</v>
      </c>
      <c r="W5041" s="126">
        <v>75</v>
      </c>
      <c r="X5041" s="126">
        <v>5288.35</v>
      </c>
      <c r="Y5041" s="126" t="s">
        <v>74</v>
      </c>
      <c r="Z5041" s="126"/>
      <c r="AA5041" s="133" t="s">
        <v>86</v>
      </c>
      <c r="AE5041" t="str">
        <f>IF(P5041&gt;U5041,"XXXX","")</f>
        <v/>
      </c>
    </row>
    <row r="5042" spans="1:31" x14ac:dyDescent="0.2">
      <c r="A5042" s="140"/>
      <c r="B5042" s="127"/>
      <c r="C5042" s="127"/>
      <c r="D5042" s="144"/>
      <c r="E5042" s="127"/>
      <c r="F5042" s="127"/>
      <c r="G5042" s="127"/>
      <c r="H5042" s="127"/>
      <c r="I5042" s="127"/>
      <c r="J5042" s="137"/>
      <c r="K5042" s="103" t="s">
        <v>13</v>
      </c>
      <c r="L5042" s="104" t="s">
        <v>60</v>
      </c>
      <c r="M5042" s="112" t="s">
        <v>69</v>
      </c>
      <c r="N5042" s="105">
        <v>600</v>
      </c>
      <c r="O5042" s="105">
        <v>3</v>
      </c>
      <c r="P5042" s="105">
        <v>10</v>
      </c>
      <c r="Q5042" s="105">
        <v>135</v>
      </c>
      <c r="R5042" s="106">
        <v>100</v>
      </c>
      <c r="S5042" s="127"/>
      <c r="T5042" s="127"/>
      <c r="U5042" s="127"/>
      <c r="V5042" s="127"/>
      <c r="W5042" s="127"/>
      <c r="X5042" s="127"/>
      <c r="Y5042" s="127"/>
      <c r="Z5042" s="127"/>
      <c r="AA5042" s="134"/>
    </row>
    <row r="5043" spans="1:31" ht="13.5" thickBot="1" x14ac:dyDescent="0.25">
      <c r="A5043" s="141"/>
      <c r="B5043" s="128"/>
      <c r="C5043" s="128"/>
      <c r="D5043" s="145"/>
      <c r="E5043" s="128"/>
      <c r="F5043" s="128"/>
      <c r="G5043" s="128"/>
      <c r="H5043" s="128"/>
      <c r="I5043" s="128"/>
      <c r="J5043" s="138"/>
      <c r="K5043" s="107" t="s">
        <v>14</v>
      </c>
      <c r="L5043" s="108" t="s">
        <v>60</v>
      </c>
      <c r="M5043" s="113" t="s">
        <v>187</v>
      </c>
      <c r="N5043" s="109">
        <v>600</v>
      </c>
      <c r="O5043" s="109">
        <v>3</v>
      </c>
      <c r="P5043" s="109">
        <v>10</v>
      </c>
      <c r="Q5043" s="109" t="s">
        <v>202</v>
      </c>
      <c r="R5043" s="110"/>
      <c r="S5043" s="128"/>
      <c r="T5043" s="128"/>
      <c r="U5043" s="128"/>
      <c r="V5043" s="128"/>
      <c r="W5043" s="128"/>
      <c r="X5043" s="128"/>
      <c r="Y5043" s="128"/>
      <c r="Z5043" s="128"/>
      <c r="AA5043" s="135"/>
    </row>
    <row r="5044" spans="1:31" x14ac:dyDescent="0.2">
      <c r="A5044" s="139" t="s">
        <v>1899</v>
      </c>
      <c r="B5044" s="126" t="s">
        <v>76</v>
      </c>
      <c r="C5044" s="142">
        <v>43666</v>
      </c>
      <c r="D5044" s="143" t="s">
        <v>78</v>
      </c>
      <c r="E5044" s="126"/>
      <c r="F5044" s="126"/>
      <c r="G5044" s="126"/>
      <c r="H5044" s="126"/>
      <c r="I5044" s="126"/>
      <c r="J5044" s="136" t="s">
        <v>79</v>
      </c>
      <c r="K5044" s="100" t="s">
        <v>23</v>
      </c>
      <c r="L5044" s="93" t="s">
        <v>60</v>
      </c>
      <c r="M5044" s="111" t="s">
        <v>190</v>
      </c>
      <c r="N5044" s="101">
        <v>600</v>
      </c>
      <c r="O5044" s="101">
        <v>3</v>
      </c>
      <c r="P5044" s="101">
        <v>22</v>
      </c>
      <c r="Q5044" s="101">
        <v>175</v>
      </c>
      <c r="R5044" s="102"/>
      <c r="S5044" s="126" t="s">
        <v>73</v>
      </c>
      <c r="T5044" s="126">
        <v>3</v>
      </c>
      <c r="U5044" s="126">
        <v>22</v>
      </c>
      <c r="V5044" s="126">
        <v>77</v>
      </c>
      <c r="W5044" s="126">
        <v>75</v>
      </c>
      <c r="X5044" s="126">
        <v>5288.35</v>
      </c>
      <c r="Y5044" s="126" t="s">
        <v>74</v>
      </c>
      <c r="Z5044" s="126"/>
      <c r="AA5044" s="133" t="s">
        <v>86</v>
      </c>
      <c r="AE5044" t="str">
        <f>IF(P5044&gt;U5044,"XXXX","")</f>
        <v/>
      </c>
    </row>
    <row r="5045" spans="1:31" x14ac:dyDescent="0.2">
      <c r="A5045" s="140"/>
      <c r="B5045" s="127"/>
      <c r="C5045" s="127"/>
      <c r="D5045" s="144"/>
      <c r="E5045" s="127"/>
      <c r="F5045" s="127"/>
      <c r="G5045" s="127"/>
      <c r="H5045" s="127"/>
      <c r="I5045" s="127"/>
      <c r="J5045" s="137"/>
      <c r="K5045" s="103" t="s">
        <v>13</v>
      </c>
      <c r="L5045" s="104" t="s">
        <v>60</v>
      </c>
      <c r="M5045" s="112" t="s">
        <v>69</v>
      </c>
      <c r="N5045" s="105">
        <v>600</v>
      </c>
      <c r="O5045" s="105">
        <v>3</v>
      </c>
      <c r="P5045" s="105">
        <v>10</v>
      </c>
      <c r="Q5045" s="105">
        <v>135</v>
      </c>
      <c r="R5045" s="106">
        <v>100</v>
      </c>
      <c r="S5045" s="127"/>
      <c r="T5045" s="127"/>
      <c r="U5045" s="127"/>
      <c r="V5045" s="127"/>
      <c r="W5045" s="127"/>
      <c r="X5045" s="127"/>
      <c r="Y5045" s="127"/>
      <c r="Z5045" s="127"/>
      <c r="AA5045" s="134"/>
    </row>
    <row r="5046" spans="1:31" ht="13.5" thickBot="1" x14ac:dyDescent="0.25">
      <c r="A5046" s="141"/>
      <c r="B5046" s="128"/>
      <c r="C5046" s="128"/>
      <c r="D5046" s="145"/>
      <c r="E5046" s="128"/>
      <c r="F5046" s="128"/>
      <c r="G5046" s="128"/>
      <c r="H5046" s="128"/>
      <c r="I5046" s="128"/>
      <c r="J5046" s="138"/>
      <c r="K5046" s="107" t="s">
        <v>14</v>
      </c>
      <c r="L5046" s="108" t="s">
        <v>60</v>
      </c>
      <c r="M5046" s="113" t="s">
        <v>187</v>
      </c>
      <c r="N5046" s="109">
        <v>600</v>
      </c>
      <c r="O5046" s="109">
        <v>3</v>
      </c>
      <c r="P5046" s="109">
        <v>10</v>
      </c>
      <c r="Q5046" s="109" t="s">
        <v>202</v>
      </c>
      <c r="R5046" s="110"/>
      <c r="S5046" s="128"/>
      <c r="T5046" s="128"/>
      <c r="U5046" s="128"/>
      <c r="V5046" s="128"/>
      <c r="W5046" s="128"/>
      <c r="X5046" s="128"/>
      <c r="Y5046" s="128"/>
      <c r="Z5046" s="128"/>
      <c r="AA5046" s="135"/>
    </row>
    <row r="5047" spans="1:31" x14ac:dyDescent="0.2">
      <c r="A5047" s="139" t="s">
        <v>1900</v>
      </c>
      <c r="B5047" s="126" t="s">
        <v>76</v>
      </c>
      <c r="C5047" s="142">
        <v>43666</v>
      </c>
      <c r="D5047" s="143" t="s">
        <v>78</v>
      </c>
      <c r="E5047" s="126"/>
      <c r="F5047" s="126"/>
      <c r="G5047" s="126"/>
      <c r="H5047" s="126"/>
      <c r="I5047" s="126"/>
      <c r="J5047" s="136" t="s">
        <v>79</v>
      </c>
      <c r="K5047" s="100" t="s">
        <v>23</v>
      </c>
      <c r="L5047" s="93" t="s">
        <v>60</v>
      </c>
      <c r="M5047" s="111" t="s">
        <v>190</v>
      </c>
      <c r="N5047" s="101">
        <v>600</v>
      </c>
      <c r="O5047" s="101">
        <v>3</v>
      </c>
      <c r="P5047" s="101">
        <v>22</v>
      </c>
      <c r="Q5047" s="101">
        <v>200</v>
      </c>
      <c r="R5047" s="102"/>
      <c r="S5047" s="126" t="s">
        <v>73</v>
      </c>
      <c r="T5047" s="126">
        <v>3</v>
      </c>
      <c r="U5047" s="126">
        <v>22</v>
      </c>
      <c r="V5047" s="126">
        <v>77</v>
      </c>
      <c r="W5047" s="126">
        <v>75</v>
      </c>
      <c r="X5047" s="126">
        <v>5288.35</v>
      </c>
      <c r="Y5047" s="126" t="s">
        <v>74</v>
      </c>
      <c r="Z5047" s="126"/>
      <c r="AA5047" s="133" t="s">
        <v>86</v>
      </c>
      <c r="AE5047" t="str">
        <f>IF(P5047&gt;U5047,"XXXX","")</f>
        <v/>
      </c>
    </row>
    <row r="5048" spans="1:31" x14ac:dyDescent="0.2">
      <c r="A5048" s="140"/>
      <c r="B5048" s="127"/>
      <c r="C5048" s="127"/>
      <c r="D5048" s="144"/>
      <c r="E5048" s="127"/>
      <c r="F5048" s="127"/>
      <c r="G5048" s="127"/>
      <c r="H5048" s="127"/>
      <c r="I5048" s="127"/>
      <c r="J5048" s="137"/>
      <c r="K5048" s="103" t="s">
        <v>13</v>
      </c>
      <c r="L5048" s="104" t="s">
        <v>60</v>
      </c>
      <c r="M5048" s="112" t="s">
        <v>69</v>
      </c>
      <c r="N5048" s="105">
        <v>600</v>
      </c>
      <c r="O5048" s="105">
        <v>3</v>
      </c>
      <c r="P5048" s="105">
        <v>10</v>
      </c>
      <c r="Q5048" s="105">
        <v>135</v>
      </c>
      <c r="R5048" s="106">
        <v>100</v>
      </c>
      <c r="S5048" s="127"/>
      <c r="T5048" s="127"/>
      <c r="U5048" s="127"/>
      <c r="V5048" s="127"/>
      <c r="W5048" s="127"/>
      <c r="X5048" s="127"/>
      <c r="Y5048" s="127"/>
      <c r="Z5048" s="127"/>
      <c r="AA5048" s="134"/>
    </row>
    <row r="5049" spans="1:31" ht="13.5" thickBot="1" x14ac:dyDescent="0.25">
      <c r="A5049" s="141"/>
      <c r="B5049" s="128"/>
      <c r="C5049" s="128"/>
      <c r="D5049" s="145"/>
      <c r="E5049" s="128"/>
      <c r="F5049" s="128"/>
      <c r="G5049" s="128"/>
      <c r="H5049" s="128"/>
      <c r="I5049" s="128"/>
      <c r="J5049" s="138"/>
      <c r="K5049" s="107" t="s">
        <v>14</v>
      </c>
      <c r="L5049" s="108" t="s">
        <v>60</v>
      </c>
      <c r="M5049" s="113" t="s">
        <v>187</v>
      </c>
      <c r="N5049" s="109">
        <v>600</v>
      </c>
      <c r="O5049" s="109">
        <v>3</v>
      </c>
      <c r="P5049" s="109">
        <v>10</v>
      </c>
      <c r="Q5049" s="109" t="s">
        <v>202</v>
      </c>
      <c r="R5049" s="110"/>
      <c r="S5049" s="128"/>
      <c r="T5049" s="128"/>
      <c r="U5049" s="128"/>
      <c r="V5049" s="128"/>
      <c r="W5049" s="128"/>
      <c r="X5049" s="128"/>
      <c r="Y5049" s="128"/>
      <c r="Z5049" s="128"/>
      <c r="AA5049" s="135"/>
    </row>
    <row r="5050" spans="1:31" x14ac:dyDescent="0.2">
      <c r="A5050" s="139" t="s">
        <v>1901</v>
      </c>
      <c r="B5050" s="126" t="s">
        <v>76</v>
      </c>
      <c r="C5050" s="142">
        <v>43666</v>
      </c>
      <c r="D5050" s="143" t="s">
        <v>78</v>
      </c>
      <c r="E5050" s="126"/>
      <c r="F5050" s="126"/>
      <c r="G5050" s="126"/>
      <c r="H5050" s="126"/>
      <c r="I5050" s="126"/>
      <c r="J5050" s="136" t="s">
        <v>79</v>
      </c>
      <c r="K5050" s="100" t="s">
        <v>23</v>
      </c>
      <c r="L5050" s="93" t="s">
        <v>60</v>
      </c>
      <c r="M5050" s="111" t="s">
        <v>190</v>
      </c>
      <c r="N5050" s="101">
        <v>600</v>
      </c>
      <c r="O5050" s="101">
        <v>3</v>
      </c>
      <c r="P5050" s="101">
        <v>22</v>
      </c>
      <c r="Q5050" s="101">
        <v>125</v>
      </c>
      <c r="R5050" s="102"/>
      <c r="S5050" s="126" t="s">
        <v>73</v>
      </c>
      <c r="T5050" s="126">
        <v>3</v>
      </c>
      <c r="U5050" s="126">
        <v>22</v>
      </c>
      <c r="V5050" s="126">
        <v>99</v>
      </c>
      <c r="W5050" s="126">
        <v>100</v>
      </c>
      <c r="X5050" s="126">
        <v>5288.35</v>
      </c>
      <c r="Y5050" s="126" t="s">
        <v>74</v>
      </c>
      <c r="Z5050" s="126"/>
      <c r="AA5050" s="133" t="s">
        <v>86</v>
      </c>
      <c r="AE5050" t="str">
        <f>IF(P5050&gt;U5050,"XXXX","")</f>
        <v/>
      </c>
    </row>
    <row r="5051" spans="1:31" x14ac:dyDescent="0.2">
      <c r="A5051" s="140"/>
      <c r="B5051" s="127"/>
      <c r="C5051" s="127"/>
      <c r="D5051" s="144"/>
      <c r="E5051" s="127"/>
      <c r="F5051" s="127"/>
      <c r="G5051" s="127"/>
      <c r="H5051" s="127"/>
      <c r="I5051" s="127"/>
      <c r="J5051" s="137"/>
      <c r="K5051" s="103" t="s">
        <v>13</v>
      </c>
      <c r="L5051" s="104" t="s">
        <v>60</v>
      </c>
      <c r="M5051" s="112" t="s">
        <v>69</v>
      </c>
      <c r="N5051" s="105">
        <v>600</v>
      </c>
      <c r="O5051" s="105">
        <v>3</v>
      </c>
      <c r="P5051" s="105">
        <v>10</v>
      </c>
      <c r="Q5051" s="105">
        <v>135</v>
      </c>
      <c r="R5051" s="106">
        <v>100</v>
      </c>
      <c r="S5051" s="127"/>
      <c r="T5051" s="127"/>
      <c r="U5051" s="127"/>
      <c r="V5051" s="127"/>
      <c r="W5051" s="127"/>
      <c r="X5051" s="127"/>
      <c r="Y5051" s="127"/>
      <c r="Z5051" s="127"/>
      <c r="AA5051" s="134"/>
    </row>
    <row r="5052" spans="1:31" ht="13.5" thickBot="1" x14ac:dyDescent="0.25">
      <c r="A5052" s="141"/>
      <c r="B5052" s="128"/>
      <c r="C5052" s="128"/>
      <c r="D5052" s="145"/>
      <c r="E5052" s="128"/>
      <c r="F5052" s="128"/>
      <c r="G5052" s="128"/>
      <c r="H5052" s="128"/>
      <c r="I5052" s="128"/>
      <c r="J5052" s="138"/>
      <c r="K5052" s="107" t="s">
        <v>14</v>
      </c>
      <c r="L5052" s="108" t="s">
        <v>60</v>
      </c>
      <c r="M5052" s="113" t="s">
        <v>187</v>
      </c>
      <c r="N5052" s="109">
        <v>600</v>
      </c>
      <c r="O5052" s="109">
        <v>3</v>
      </c>
      <c r="P5052" s="109">
        <v>10</v>
      </c>
      <c r="Q5052" s="109" t="s">
        <v>202</v>
      </c>
      <c r="R5052" s="110"/>
      <c r="S5052" s="128"/>
      <c r="T5052" s="128"/>
      <c r="U5052" s="128"/>
      <c r="V5052" s="128"/>
      <c r="W5052" s="128"/>
      <c r="X5052" s="128"/>
      <c r="Y5052" s="128"/>
      <c r="Z5052" s="128"/>
      <c r="AA5052" s="135"/>
    </row>
    <row r="5053" spans="1:31" x14ac:dyDescent="0.2">
      <c r="A5053" s="139" t="s">
        <v>1902</v>
      </c>
      <c r="B5053" s="126" t="s">
        <v>76</v>
      </c>
      <c r="C5053" s="142">
        <v>43666</v>
      </c>
      <c r="D5053" s="143" t="s">
        <v>78</v>
      </c>
      <c r="E5053" s="126"/>
      <c r="F5053" s="126"/>
      <c r="G5053" s="126"/>
      <c r="H5053" s="126"/>
      <c r="I5053" s="126"/>
      <c r="J5053" s="136" t="s">
        <v>79</v>
      </c>
      <c r="K5053" s="100" t="s">
        <v>23</v>
      </c>
      <c r="L5053" s="93" t="s">
        <v>60</v>
      </c>
      <c r="M5053" s="111" t="s">
        <v>190</v>
      </c>
      <c r="N5053" s="101">
        <v>600</v>
      </c>
      <c r="O5053" s="101">
        <v>3</v>
      </c>
      <c r="P5053" s="101">
        <v>22</v>
      </c>
      <c r="Q5053" s="101">
        <v>150</v>
      </c>
      <c r="R5053" s="102"/>
      <c r="S5053" s="126" t="s">
        <v>73</v>
      </c>
      <c r="T5053" s="126">
        <v>3</v>
      </c>
      <c r="U5053" s="126">
        <v>22</v>
      </c>
      <c r="V5053" s="126">
        <v>99</v>
      </c>
      <c r="W5053" s="126">
        <v>100</v>
      </c>
      <c r="X5053" s="126">
        <v>5288.35</v>
      </c>
      <c r="Y5053" s="126" t="s">
        <v>74</v>
      </c>
      <c r="Z5053" s="126"/>
      <c r="AA5053" s="133" t="s">
        <v>86</v>
      </c>
      <c r="AE5053" t="str">
        <f>IF(P5053&gt;U5053,"XXXX","")</f>
        <v/>
      </c>
    </row>
    <row r="5054" spans="1:31" x14ac:dyDescent="0.2">
      <c r="A5054" s="140"/>
      <c r="B5054" s="127"/>
      <c r="C5054" s="127"/>
      <c r="D5054" s="144"/>
      <c r="E5054" s="127"/>
      <c r="F5054" s="127"/>
      <c r="G5054" s="127"/>
      <c r="H5054" s="127"/>
      <c r="I5054" s="127"/>
      <c r="J5054" s="137"/>
      <c r="K5054" s="103" t="s">
        <v>13</v>
      </c>
      <c r="L5054" s="104" t="s">
        <v>60</v>
      </c>
      <c r="M5054" s="112" t="s">
        <v>69</v>
      </c>
      <c r="N5054" s="105">
        <v>600</v>
      </c>
      <c r="O5054" s="105">
        <v>3</v>
      </c>
      <c r="P5054" s="105">
        <v>10</v>
      </c>
      <c r="Q5054" s="105">
        <v>135</v>
      </c>
      <c r="R5054" s="106">
        <v>100</v>
      </c>
      <c r="S5054" s="127"/>
      <c r="T5054" s="127"/>
      <c r="U5054" s="127"/>
      <c r="V5054" s="127"/>
      <c r="W5054" s="127"/>
      <c r="X5054" s="127"/>
      <c r="Y5054" s="127"/>
      <c r="Z5054" s="127"/>
      <c r="AA5054" s="134"/>
    </row>
    <row r="5055" spans="1:31" ht="13.5" thickBot="1" x14ac:dyDescent="0.25">
      <c r="A5055" s="141"/>
      <c r="B5055" s="128"/>
      <c r="C5055" s="128"/>
      <c r="D5055" s="145"/>
      <c r="E5055" s="128"/>
      <c r="F5055" s="128"/>
      <c r="G5055" s="128"/>
      <c r="H5055" s="128"/>
      <c r="I5055" s="128"/>
      <c r="J5055" s="138"/>
      <c r="K5055" s="107" t="s">
        <v>14</v>
      </c>
      <c r="L5055" s="108" t="s">
        <v>60</v>
      </c>
      <c r="M5055" s="113" t="s">
        <v>187</v>
      </c>
      <c r="N5055" s="109">
        <v>600</v>
      </c>
      <c r="O5055" s="109">
        <v>3</v>
      </c>
      <c r="P5055" s="109">
        <v>10</v>
      </c>
      <c r="Q5055" s="109" t="s">
        <v>202</v>
      </c>
      <c r="R5055" s="110"/>
      <c r="S5055" s="128"/>
      <c r="T5055" s="128"/>
      <c r="U5055" s="128"/>
      <c r="V5055" s="128"/>
      <c r="W5055" s="128"/>
      <c r="X5055" s="128"/>
      <c r="Y5055" s="128"/>
      <c r="Z5055" s="128"/>
      <c r="AA5055" s="135"/>
    </row>
    <row r="5056" spans="1:31" x14ac:dyDescent="0.2">
      <c r="A5056" s="139" t="s">
        <v>1903</v>
      </c>
      <c r="B5056" s="126" t="s">
        <v>76</v>
      </c>
      <c r="C5056" s="142">
        <v>43666</v>
      </c>
      <c r="D5056" s="143" t="s">
        <v>78</v>
      </c>
      <c r="E5056" s="126"/>
      <c r="F5056" s="126"/>
      <c r="G5056" s="126"/>
      <c r="H5056" s="126"/>
      <c r="I5056" s="126"/>
      <c r="J5056" s="136" t="s">
        <v>79</v>
      </c>
      <c r="K5056" s="100" t="s">
        <v>23</v>
      </c>
      <c r="L5056" s="93" t="s">
        <v>60</v>
      </c>
      <c r="M5056" s="111" t="s">
        <v>190</v>
      </c>
      <c r="N5056" s="101">
        <v>600</v>
      </c>
      <c r="O5056" s="101">
        <v>3</v>
      </c>
      <c r="P5056" s="101">
        <v>22</v>
      </c>
      <c r="Q5056" s="101">
        <v>175</v>
      </c>
      <c r="R5056" s="102"/>
      <c r="S5056" s="126" t="s">
        <v>73</v>
      </c>
      <c r="T5056" s="126">
        <v>3</v>
      </c>
      <c r="U5056" s="126">
        <v>22</v>
      </c>
      <c r="V5056" s="126">
        <v>99</v>
      </c>
      <c r="W5056" s="126">
        <v>100</v>
      </c>
      <c r="X5056" s="126">
        <v>5288.35</v>
      </c>
      <c r="Y5056" s="126" t="s">
        <v>74</v>
      </c>
      <c r="Z5056" s="126"/>
      <c r="AA5056" s="133" t="s">
        <v>86</v>
      </c>
      <c r="AE5056" t="str">
        <f>IF(P5056&gt;U5056,"XXXX","")</f>
        <v/>
      </c>
    </row>
    <row r="5057" spans="1:31" x14ac:dyDescent="0.2">
      <c r="A5057" s="140"/>
      <c r="B5057" s="127"/>
      <c r="C5057" s="127"/>
      <c r="D5057" s="144"/>
      <c r="E5057" s="127"/>
      <c r="F5057" s="127"/>
      <c r="G5057" s="127"/>
      <c r="H5057" s="127"/>
      <c r="I5057" s="127"/>
      <c r="J5057" s="137"/>
      <c r="K5057" s="103" t="s">
        <v>13</v>
      </c>
      <c r="L5057" s="104" t="s">
        <v>60</v>
      </c>
      <c r="M5057" s="112" t="s">
        <v>69</v>
      </c>
      <c r="N5057" s="105">
        <v>600</v>
      </c>
      <c r="O5057" s="105">
        <v>3</v>
      </c>
      <c r="P5057" s="105">
        <v>10</v>
      </c>
      <c r="Q5057" s="105">
        <v>135</v>
      </c>
      <c r="R5057" s="106">
        <v>100</v>
      </c>
      <c r="S5057" s="127"/>
      <c r="T5057" s="127"/>
      <c r="U5057" s="127"/>
      <c r="V5057" s="127"/>
      <c r="W5057" s="127"/>
      <c r="X5057" s="127"/>
      <c r="Y5057" s="127"/>
      <c r="Z5057" s="127"/>
      <c r="AA5057" s="134"/>
    </row>
    <row r="5058" spans="1:31" ht="13.5" thickBot="1" x14ac:dyDescent="0.25">
      <c r="A5058" s="141"/>
      <c r="B5058" s="128"/>
      <c r="C5058" s="128"/>
      <c r="D5058" s="145"/>
      <c r="E5058" s="128"/>
      <c r="F5058" s="128"/>
      <c r="G5058" s="128"/>
      <c r="H5058" s="128"/>
      <c r="I5058" s="128"/>
      <c r="J5058" s="138"/>
      <c r="K5058" s="107" t="s">
        <v>14</v>
      </c>
      <c r="L5058" s="108" t="s">
        <v>60</v>
      </c>
      <c r="M5058" s="113" t="s">
        <v>187</v>
      </c>
      <c r="N5058" s="109">
        <v>600</v>
      </c>
      <c r="O5058" s="109">
        <v>3</v>
      </c>
      <c r="P5058" s="109">
        <v>10</v>
      </c>
      <c r="Q5058" s="109" t="s">
        <v>202</v>
      </c>
      <c r="R5058" s="110"/>
      <c r="S5058" s="128"/>
      <c r="T5058" s="128"/>
      <c r="U5058" s="128"/>
      <c r="V5058" s="128"/>
      <c r="W5058" s="128"/>
      <c r="X5058" s="128"/>
      <c r="Y5058" s="128"/>
      <c r="Z5058" s="128"/>
      <c r="AA5058" s="135"/>
    </row>
    <row r="5059" spans="1:31" x14ac:dyDescent="0.2">
      <c r="A5059" s="139" t="s">
        <v>1904</v>
      </c>
      <c r="B5059" s="126" t="s">
        <v>76</v>
      </c>
      <c r="C5059" s="142">
        <v>43666</v>
      </c>
      <c r="D5059" s="143" t="s">
        <v>78</v>
      </c>
      <c r="E5059" s="126"/>
      <c r="F5059" s="126"/>
      <c r="G5059" s="126"/>
      <c r="H5059" s="126"/>
      <c r="I5059" s="126"/>
      <c r="J5059" s="136" t="s">
        <v>79</v>
      </c>
      <c r="K5059" s="100" t="s">
        <v>23</v>
      </c>
      <c r="L5059" s="93" t="s">
        <v>60</v>
      </c>
      <c r="M5059" s="111" t="s">
        <v>190</v>
      </c>
      <c r="N5059" s="101">
        <v>600</v>
      </c>
      <c r="O5059" s="101">
        <v>3</v>
      </c>
      <c r="P5059" s="101">
        <v>22</v>
      </c>
      <c r="Q5059" s="101">
        <v>200</v>
      </c>
      <c r="R5059" s="102"/>
      <c r="S5059" s="126" t="s">
        <v>73</v>
      </c>
      <c r="T5059" s="126">
        <v>3</v>
      </c>
      <c r="U5059" s="126">
        <v>22</v>
      </c>
      <c r="V5059" s="126">
        <v>99</v>
      </c>
      <c r="W5059" s="126">
        <v>100</v>
      </c>
      <c r="X5059" s="126">
        <v>5288.35</v>
      </c>
      <c r="Y5059" s="126" t="s">
        <v>74</v>
      </c>
      <c r="Z5059" s="126"/>
      <c r="AA5059" s="133" t="s">
        <v>86</v>
      </c>
      <c r="AE5059" t="str">
        <f>IF(P5059&gt;U5059,"XXXX","")</f>
        <v/>
      </c>
    </row>
    <row r="5060" spans="1:31" x14ac:dyDescent="0.2">
      <c r="A5060" s="140"/>
      <c r="B5060" s="127"/>
      <c r="C5060" s="127"/>
      <c r="D5060" s="144"/>
      <c r="E5060" s="127"/>
      <c r="F5060" s="127"/>
      <c r="G5060" s="127"/>
      <c r="H5060" s="127"/>
      <c r="I5060" s="127"/>
      <c r="J5060" s="137"/>
      <c r="K5060" s="103" t="s">
        <v>13</v>
      </c>
      <c r="L5060" s="104" t="s">
        <v>60</v>
      </c>
      <c r="M5060" s="112" t="s">
        <v>69</v>
      </c>
      <c r="N5060" s="105">
        <v>600</v>
      </c>
      <c r="O5060" s="105">
        <v>3</v>
      </c>
      <c r="P5060" s="105">
        <v>10</v>
      </c>
      <c r="Q5060" s="105">
        <v>135</v>
      </c>
      <c r="R5060" s="106">
        <v>100</v>
      </c>
      <c r="S5060" s="127"/>
      <c r="T5060" s="127"/>
      <c r="U5060" s="127"/>
      <c r="V5060" s="127"/>
      <c r="W5060" s="127"/>
      <c r="X5060" s="127"/>
      <c r="Y5060" s="127"/>
      <c r="Z5060" s="127"/>
      <c r="AA5060" s="134"/>
    </row>
    <row r="5061" spans="1:31" ht="13.5" thickBot="1" x14ac:dyDescent="0.25">
      <c r="A5061" s="141"/>
      <c r="B5061" s="128"/>
      <c r="C5061" s="128"/>
      <c r="D5061" s="145"/>
      <c r="E5061" s="128"/>
      <c r="F5061" s="128"/>
      <c r="G5061" s="128"/>
      <c r="H5061" s="128"/>
      <c r="I5061" s="128"/>
      <c r="J5061" s="138"/>
      <c r="K5061" s="107" t="s">
        <v>14</v>
      </c>
      <c r="L5061" s="108" t="s">
        <v>60</v>
      </c>
      <c r="M5061" s="113" t="s">
        <v>187</v>
      </c>
      <c r="N5061" s="109">
        <v>600</v>
      </c>
      <c r="O5061" s="109">
        <v>3</v>
      </c>
      <c r="P5061" s="109">
        <v>10</v>
      </c>
      <c r="Q5061" s="109" t="s">
        <v>202</v>
      </c>
      <c r="R5061" s="110"/>
      <c r="S5061" s="128"/>
      <c r="T5061" s="128"/>
      <c r="U5061" s="128"/>
      <c r="V5061" s="128"/>
      <c r="W5061" s="128"/>
      <c r="X5061" s="128"/>
      <c r="Y5061" s="128"/>
      <c r="Z5061" s="128"/>
      <c r="AA5061" s="135"/>
    </row>
    <row r="5062" spans="1:31" x14ac:dyDescent="0.2">
      <c r="A5062" s="139" t="s">
        <v>1905</v>
      </c>
      <c r="B5062" s="126" t="s">
        <v>76</v>
      </c>
      <c r="C5062" s="142">
        <v>43666</v>
      </c>
      <c r="D5062" s="143" t="s">
        <v>78</v>
      </c>
      <c r="E5062" s="126"/>
      <c r="F5062" s="126"/>
      <c r="G5062" s="126"/>
      <c r="H5062" s="126"/>
      <c r="I5062" s="126"/>
      <c r="J5062" s="136" t="s">
        <v>79</v>
      </c>
      <c r="K5062" s="100" t="s">
        <v>23</v>
      </c>
      <c r="L5062" s="93" t="s">
        <v>60</v>
      </c>
      <c r="M5062" s="111" t="s">
        <v>191</v>
      </c>
      <c r="N5062" s="101">
        <v>480</v>
      </c>
      <c r="O5062" s="101">
        <v>3</v>
      </c>
      <c r="P5062" s="101">
        <v>65</v>
      </c>
      <c r="Q5062" s="101">
        <v>100</v>
      </c>
      <c r="R5062" s="102"/>
      <c r="S5062" s="126" t="s">
        <v>72</v>
      </c>
      <c r="T5062" s="126">
        <v>3</v>
      </c>
      <c r="U5062" s="126">
        <v>65</v>
      </c>
      <c r="V5062" s="126">
        <v>77</v>
      </c>
      <c r="W5062" s="126">
        <v>60</v>
      </c>
      <c r="X5062" s="126">
        <v>5288.35</v>
      </c>
      <c r="Y5062" s="126" t="s">
        <v>74</v>
      </c>
      <c r="Z5062" s="126"/>
      <c r="AA5062" s="133" t="s">
        <v>86</v>
      </c>
      <c r="AE5062" t="str">
        <f>IF(P5062&gt;U5062,"XXXX","")</f>
        <v/>
      </c>
    </row>
    <row r="5063" spans="1:31" x14ac:dyDescent="0.2">
      <c r="A5063" s="140"/>
      <c r="B5063" s="127"/>
      <c r="C5063" s="127"/>
      <c r="D5063" s="144"/>
      <c r="E5063" s="127"/>
      <c r="F5063" s="127"/>
      <c r="G5063" s="127"/>
      <c r="H5063" s="127"/>
      <c r="I5063" s="127"/>
      <c r="J5063" s="137"/>
      <c r="K5063" s="103" t="s">
        <v>13</v>
      </c>
      <c r="L5063" s="104" t="s">
        <v>60</v>
      </c>
      <c r="M5063" s="112" t="s">
        <v>69</v>
      </c>
      <c r="N5063" s="105">
        <v>480</v>
      </c>
      <c r="O5063" s="105">
        <v>3</v>
      </c>
      <c r="P5063" s="105">
        <v>10</v>
      </c>
      <c r="Q5063" s="105">
        <v>135</v>
      </c>
      <c r="R5063" s="106">
        <v>100</v>
      </c>
      <c r="S5063" s="127"/>
      <c r="T5063" s="127"/>
      <c r="U5063" s="127"/>
      <c r="V5063" s="127"/>
      <c r="W5063" s="127"/>
      <c r="X5063" s="127"/>
      <c r="Y5063" s="127"/>
      <c r="Z5063" s="127"/>
      <c r="AA5063" s="134"/>
    </row>
    <row r="5064" spans="1:31" ht="13.5" thickBot="1" x14ac:dyDescent="0.25">
      <c r="A5064" s="141"/>
      <c r="B5064" s="128"/>
      <c r="C5064" s="128"/>
      <c r="D5064" s="145"/>
      <c r="E5064" s="128"/>
      <c r="F5064" s="128"/>
      <c r="G5064" s="128"/>
      <c r="H5064" s="128"/>
      <c r="I5064" s="128"/>
      <c r="J5064" s="138"/>
      <c r="K5064" s="107" t="s">
        <v>14</v>
      </c>
      <c r="L5064" s="108" t="s">
        <v>60</v>
      </c>
      <c r="M5064" s="113" t="s">
        <v>187</v>
      </c>
      <c r="N5064" s="109">
        <v>480</v>
      </c>
      <c r="O5064" s="109">
        <v>3</v>
      </c>
      <c r="P5064" s="109">
        <v>10</v>
      </c>
      <c r="Q5064" s="109" t="s">
        <v>202</v>
      </c>
      <c r="R5064" s="110"/>
      <c r="S5064" s="128"/>
      <c r="T5064" s="128"/>
      <c r="U5064" s="128"/>
      <c r="V5064" s="128"/>
      <c r="W5064" s="128"/>
      <c r="X5064" s="128"/>
      <c r="Y5064" s="128"/>
      <c r="Z5064" s="128"/>
      <c r="AA5064" s="135"/>
    </row>
    <row r="5065" spans="1:31" x14ac:dyDescent="0.2">
      <c r="A5065" s="139" t="s">
        <v>1906</v>
      </c>
      <c r="B5065" s="126" t="s">
        <v>76</v>
      </c>
      <c r="C5065" s="142">
        <v>43666</v>
      </c>
      <c r="D5065" s="143" t="s">
        <v>78</v>
      </c>
      <c r="E5065" s="126"/>
      <c r="F5065" s="126"/>
      <c r="G5065" s="126"/>
      <c r="H5065" s="126"/>
      <c r="I5065" s="126"/>
      <c r="J5065" s="136" t="s">
        <v>79</v>
      </c>
      <c r="K5065" s="100" t="s">
        <v>23</v>
      </c>
      <c r="L5065" s="93" t="s">
        <v>60</v>
      </c>
      <c r="M5065" s="111" t="s">
        <v>191</v>
      </c>
      <c r="N5065" s="101">
        <v>480</v>
      </c>
      <c r="O5065" s="101">
        <v>3</v>
      </c>
      <c r="P5065" s="101">
        <v>65</v>
      </c>
      <c r="Q5065" s="101">
        <v>110</v>
      </c>
      <c r="R5065" s="102"/>
      <c r="S5065" s="126" t="s">
        <v>72</v>
      </c>
      <c r="T5065" s="126">
        <v>3</v>
      </c>
      <c r="U5065" s="126">
        <v>65</v>
      </c>
      <c r="V5065" s="126">
        <v>77</v>
      </c>
      <c r="W5065" s="126">
        <v>60</v>
      </c>
      <c r="X5065" s="126">
        <v>5288.35</v>
      </c>
      <c r="Y5065" s="126" t="s">
        <v>74</v>
      </c>
      <c r="Z5065" s="126"/>
      <c r="AA5065" s="133" t="s">
        <v>86</v>
      </c>
      <c r="AE5065" t="str">
        <f>IF(P5065&gt;U5065,"XXXX","")</f>
        <v/>
      </c>
    </row>
    <row r="5066" spans="1:31" x14ac:dyDescent="0.2">
      <c r="A5066" s="140"/>
      <c r="B5066" s="127"/>
      <c r="C5066" s="127"/>
      <c r="D5066" s="144"/>
      <c r="E5066" s="127"/>
      <c r="F5066" s="127"/>
      <c r="G5066" s="127"/>
      <c r="H5066" s="127"/>
      <c r="I5066" s="127"/>
      <c r="J5066" s="137"/>
      <c r="K5066" s="103" t="s">
        <v>13</v>
      </c>
      <c r="L5066" s="104" t="s">
        <v>60</v>
      </c>
      <c r="M5066" s="112" t="s">
        <v>69</v>
      </c>
      <c r="N5066" s="105">
        <v>480</v>
      </c>
      <c r="O5066" s="105">
        <v>3</v>
      </c>
      <c r="P5066" s="105">
        <v>10</v>
      </c>
      <c r="Q5066" s="105">
        <v>135</v>
      </c>
      <c r="R5066" s="106">
        <v>100</v>
      </c>
      <c r="S5066" s="127"/>
      <c r="T5066" s="127"/>
      <c r="U5066" s="127"/>
      <c r="V5066" s="127"/>
      <c r="W5066" s="127"/>
      <c r="X5066" s="127"/>
      <c r="Y5066" s="127"/>
      <c r="Z5066" s="127"/>
      <c r="AA5066" s="134"/>
    </row>
    <row r="5067" spans="1:31" ht="13.5" thickBot="1" x14ac:dyDescent="0.25">
      <c r="A5067" s="141"/>
      <c r="B5067" s="128"/>
      <c r="C5067" s="128"/>
      <c r="D5067" s="145"/>
      <c r="E5067" s="128"/>
      <c r="F5067" s="128"/>
      <c r="G5067" s="128"/>
      <c r="H5067" s="128"/>
      <c r="I5067" s="128"/>
      <c r="J5067" s="138"/>
      <c r="K5067" s="107" t="s">
        <v>14</v>
      </c>
      <c r="L5067" s="108" t="s">
        <v>60</v>
      </c>
      <c r="M5067" s="113" t="s">
        <v>187</v>
      </c>
      <c r="N5067" s="109">
        <v>480</v>
      </c>
      <c r="O5067" s="109">
        <v>3</v>
      </c>
      <c r="P5067" s="109">
        <v>10</v>
      </c>
      <c r="Q5067" s="109" t="s">
        <v>202</v>
      </c>
      <c r="R5067" s="110"/>
      <c r="S5067" s="128"/>
      <c r="T5067" s="128"/>
      <c r="U5067" s="128"/>
      <c r="V5067" s="128"/>
      <c r="W5067" s="128"/>
      <c r="X5067" s="128"/>
      <c r="Y5067" s="128"/>
      <c r="Z5067" s="128"/>
      <c r="AA5067" s="135"/>
    </row>
    <row r="5068" spans="1:31" x14ac:dyDescent="0.2">
      <c r="A5068" s="139" t="s">
        <v>1907</v>
      </c>
      <c r="B5068" s="126" t="s">
        <v>76</v>
      </c>
      <c r="C5068" s="142">
        <v>43666</v>
      </c>
      <c r="D5068" s="143" t="s">
        <v>78</v>
      </c>
      <c r="E5068" s="126"/>
      <c r="F5068" s="126"/>
      <c r="G5068" s="126"/>
      <c r="H5068" s="126"/>
      <c r="I5068" s="126"/>
      <c r="J5068" s="136" t="s">
        <v>79</v>
      </c>
      <c r="K5068" s="100" t="s">
        <v>23</v>
      </c>
      <c r="L5068" s="93" t="s">
        <v>60</v>
      </c>
      <c r="M5068" s="111" t="s">
        <v>191</v>
      </c>
      <c r="N5068" s="101">
        <v>480</v>
      </c>
      <c r="O5068" s="101">
        <v>3</v>
      </c>
      <c r="P5068" s="101">
        <v>65</v>
      </c>
      <c r="Q5068" s="101">
        <v>125</v>
      </c>
      <c r="R5068" s="102"/>
      <c r="S5068" s="126" t="s">
        <v>72</v>
      </c>
      <c r="T5068" s="126">
        <v>3</v>
      </c>
      <c r="U5068" s="126">
        <v>65</v>
      </c>
      <c r="V5068" s="126">
        <v>77</v>
      </c>
      <c r="W5068" s="126">
        <v>60</v>
      </c>
      <c r="X5068" s="126">
        <v>5288.35</v>
      </c>
      <c r="Y5068" s="126" t="s">
        <v>74</v>
      </c>
      <c r="Z5068" s="126"/>
      <c r="AA5068" s="133" t="s">
        <v>86</v>
      </c>
      <c r="AE5068" t="str">
        <f>IF(P5068&gt;U5068,"XXXX","")</f>
        <v/>
      </c>
    </row>
    <row r="5069" spans="1:31" x14ac:dyDescent="0.2">
      <c r="A5069" s="140"/>
      <c r="B5069" s="127"/>
      <c r="C5069" s="127"/>
      <c r="D5069" s="144"/>
      <c r="E5069" s="127"/>
      <c r="F5069" s="127"/>
      <c r="G5069" s="127"/>
      <c r="H5069" s="127"/>
      <c r="I5069" s="127"/>
      <c r="J5069" s="137"/>
      <c r="K5069" s="103" t="s">
        <v>13</v>
      </c>
      <c r="L5069" s="104" t="s">
        <v>60</v>
      </c>
      <c r="M5069" s="112" t="s">
        <v>69</v>
      </c>
      <c r="N5069" s="105">
        <v>480</v>
      </c>
      <c r="O5069" s="105">
        <v>3</v>
      </c>
      <c r="P5069" s="105">
        <v>10</v>
      </c>
      <c r="Q5069" s="105">
        <v>135</v>
      </c>
      <c r="R5069" s="106">
        <v>100</v>
      </c>
      <c r="S5069" s="127"/>
      <c r="T5069" s="127"/>
      <c r="U5069" s="127"/>
      <c r="V5069" s="127"/>
      <c r="W5069" s="127"/>
      <c r="X5069" s="127"/>
      <c r="Y5069" s="127"/>
      <c r="Z5069" s="127"/>
      <c r="AA5069" s="134"/>
    </row>
    <row r="5070" spans="1:31" ht="13.5" thickBot="1" x14ac:dyDescent="0.25">
      <c r="A5070" s="141"/>
      <c r="B5070" s="128"/>
      <c r="C5070" s="128"/>
      <c r="D5070" s="145"/>
      <c r="E5070" s="128"/>
      <c r="F5070" s="128"/>
      <c r="G5070" s="128"/>
      <c r="H5070" s="128"/>
      <c r="I5070" s="128"/>
      <c r="J5070" s="138"/>
      <c r="K5070" s="107" t="s">
        <v>14</v>
      </c>
      <c r="L5070" s="108" t="s">
        <v>60</v>
      </c>
      <c r="M5070" s="113" t="s">
        <v>187</v>
      </c>
      <c r="N5070" s="109">
        <v>480</v>
      </c>
      <c r="O5070" s="109">
        <v>3</v>
      </c>
      <c r="P5070" s="109">
        <v>10</v>
      </c>
      <c r="Q5070" s="109" t="s">
        <v>202</v>
      </c>
      <c r="R5070" s="110"/>
      <c r="S5070" s="128"/>
      <c r="T5070" s="128"/>
      <c r="U5070" s="128"/>
      <c r="V5070" s="128"/>
      <c r="W5070" s="128"/>
      <c r="X5070" s="128"/>
      <c r="Y5070" s="128"/>
      <c r="Z5070" s="128"/>
      <c r="AA5070" s="135"/>
    </row>
    <row r="5071" spans="1:31" x14ac:dyDescent="0.2">
      <c r="A5071" s="139" t="s">
        <v>1908</v>
      </c>
      <c r="B5071" s="126" t="s">
        <v>76</v>
      </c>
      <c r="C5071" s="142">
        <v>43666</v>
      </c>
      <c r="D5071" s="143" t="s">
        <v>78</v>
      </c>
      <c r="E5071" s="126"/>
      <c r="F5071" s="126"/>
      <c r="G5071" s="126"/>
      <c r="H5071" s="126"/>
      <c r="I5071" s="126"/>
      <c r="J5071" s="136" t="s">
        <v>79</v>
      </c>
      <c r="K5071" s="100" t="s">
        <v>23</v>
      </c>
      <c r="L5071" s="93" t="s">
        <v>60</v>
      </c>
      <c r="M5071" s="111" t="s">
        <v>191</v>
      </c>
      <c r="N5071" s="101">
        <v>480</v>
      </c>
      <c r="O5071" s="101">
        <v>3</v>
      </c>
      <c r="P5071" s="101">
        <v>65</v>
      </c>
      <c r="Q5071" s="101">
        <v>150</v>
      </c>
      <c r="R5071" s="102"/>
      <c r="S5071" s="126" t="s">
        <v>72</v>
      </c>
      <c r="T5071" s="126">
        <v>3</v>
      </c>
      <c r="U5071" s="126">
        <v>65</v>
      </c>
      <c r="V5071" s="126">
        <v>77</v>
      </c>
      <c r="W5071" s="126">
        <v>60</v>
      </c>
      <c r="X5071" s="126">
        <v>5288.35</v>
      </c>
      <c r="Y5071" s="126" t="s">
        <v>74</v>
      </c>
      <c r="Z5071" s="126"/>
      <c r="AA5071" s="133" t="s">
        <v>86</v>
      </c>
      <c r="AE5071" t="str">
        <f>IF(P5071&gt;U5071,"XXXX","")</f>
        <v/>
      </c>
    </row>
    <row r="5072" spans="1:31" x14ac:dyDescent="0.2">
      <c r="A5072" s="140"/>
      <c r="B5072" s="127"/>
      <c r="C5072" s="127"/>
      <c r="D5072" s="144"/>
      <c r="E5072" s="127"/>
      <c r="F5072" s="127"/>
      <c r="G5072" s="127"/>
      <c r="H5072" s="127"/>
      <c r="I5072" s="127"/>
      <c r="J5072" s="137"/>
      <c r="K5072" s="103" t="s">
        <v>13</v>
      </c>
      <c r="L5072" s="104" t="s">
        <v>60</v>
      </c>
      <c r="M5072" s="112" t="s">
        <v>69</v>
      </c>
      <c r="N5072" s="105">
        <v>480</v>
      </c>
      <c r="O5072" s="105">
        <v>3</v>
      </c>
      <c r="P5072" s="105">
        <v>10</v>
      </c>
      <c r="Q5072" s="105">
        <v>135</v>
      </c>
      <c r="R5072" s="106">
        <v>100</v>
      </c>
      <c r="S5072" s="127"/>
      <c r="T5072" s="127"/>
      <c r="U5072" s="127"/>
      <c r="V5072" s="127"/>
      <c r="W5072" s="127"/>
      <c r="X5072" s="127"/>
      <c r="Y5072" s="127"/>
      <c r="Z5072" s="127"/>
      <c r="AA5072" s="134"/>
    </row>
    <row r="5073" spans="1:31" ht="13.5" thickBot="1" x14ac:dyDescent="0.25">
      <c r="A5073" s="141"/>
      <c r="B5073" s="128"/>
      <c r="C5073" s="128"/>
      <c r="D5073" s="145"/>
      <c r="E5073" s="128"/>
      <c r="F5073" s="128"/>
      <c r="G5073" s="128"/>
      <c r="H5073" s="128"/>
      <c r="I5073" s="128"/>
      <c r="J5073" s="138"/>
      <c r="K5073" s="107" t="s">
        <v>14</v>
      </c>
      <c r="L5073" s="108" t="s">
        <v>60</v>
      </c>
      <c r="M5073" s="113" t="s">
        <v>187</v>
      </c>
      <c r="N5073" s="109">
        <v>480</v>
      </c>
      <c r="O5073" s="109">
        <v>3</v>
      </c>
      <c r="P5073" s="109">
        <v>10</v>
      </c>
      <c r="Q5073" s="109" t="s">
        <v>202</v>
      </c>
      <c r="R5073" s="110"/>
      <c r="S5073" s="128"/>
      <c r="T5073" s="128"/>
      <c r="U5073" s="128"/>
      <c r="V5073" s="128"/>
      <c r="W5073" s="128"/>
      <c r="X5073" s="128"/>
      <c r="Y5073" s="128"/>
      <c r="Z5073" s="128"/>
      <c r="AA5073" s="135"/>
    </row>
    <row r="5074" spans="1:31" x14ac:dyDescent="0.2">
      <c r="A5074" s="139" t="s">
        <v>1909</v>
      </c>
      <c r="B5074" s="126" t="s">
        <v>76</v>
      </c>
      <c r="C5074" s="142">
        <v>43666</v>
      </c>
      <c r="D5074" s="143" t="s">
        <v>78</v>
      </c>
      <c r="E5074" s="126"/>
      <c r="F5074" s="126"/>
      <c r="G5074" s="126"/>
      <c r="H5074" s="126"/>
      <c r="I5074" s="126"/>
      <c r="J5074" s="136" t="s">
        <v>79</v>
      </c>
      <c r="K5074" s="100" t="s">
        <v>23</v>
      </c>
      <c r="L5074" s="93" t="s">
        <v>60</v>
      </c>
      <c r="M5074" s="111" t="s">
        <v>191</v>
      </c>
      <c r="N5074" s="101">
        <v>480</v>
      </c>
      <c r="O5074" s="101">
        <v>3</v>
      </c>
      <c r="P5074" s="101">
        <v>65</v>
      </c>
      <c r="Q5074" s="101">
        <v>175</v>
      </c>
      <c r="R5074" s="102"/>
      <c r="S5074" s="126" t="s">
        <v>72</v>
      </c>
      <c r="T5074" s="126">
        <v>3</v>
      </c>
      <c r="U5074" s="126">
        <v>65</v>
      </c>
      <c r="V5074" s="126">
        <v>77</v>
      </c>
      <c r="W5074" s="126">
        <v>60</v>
      </c>
      <c r="X5074" s="126">
        <v>5288.35</v>
      </c>
      <c r="Y5074" s="126" t="s">
        <v>74</v>
      </c>
      <c r="Z5074" s="126"/>
      <c r="AA5074" s="133" t="s">
        <v>86</v>
      </c>
      <c r="AE5074" t="str">
        <f>IF(P5074&gt;U5074,"XXXX","")</f>
        <v/>
      </c>
    </row>
    <row r="5075" spans="1:31" x14ac:dyDescent="0.2">
      <c r="A5075" s="140"/>
      <c r="B5075" s="127"/>
      <c r="C5075" s="127"/>
      <c r="D5075" s="144"/>
      <c r="E5075" s="127"/>
      <c r="F5075" s="127"/>
      <c r="G5075" s="127"/>
      <c r="H5075" s="127"/>
      <c r="I5075" s="127"/>
      <c r="J5075" s="137"/>
      <c r="K5075" s="103" t="s">
        <v>13</v>
      </c>
      <c r="L5075" s="104" t="s">
        <v>60</v>
      </c>
      <c r="M5075" s="112" t="s">
        <v>69</v>
      </c>
      <c r="N5075" s="105">
        <v>480</v>
      </c>
      <c r="O5075" s="105">
        <v>3</v>
      </c>
      <c r="P5075" s="105">
        <v>10</v>
      </c>
      <c r="Q5075" s="105">
        <v>135</v>
      </c>
      <c r="R5075" s="106">
        <v>100</v>
      </c>
      <c r="S5075" s="127"/>
      <c r="T5075" s="127"/>
      <c r="U5075" s="127"/>
      <c r="V5075" s="127"/>
      <c r="W5075" s="127"/>
      <c r="X5075" s="127"/>
      <c r="Y5075" s="127"/>
      <c r="Z5075" s="127"/>
      <c r="AA5075" s="134"/>
    </row>
    <row r="5076" spans="1:31" ht="13.5" thickBot="1" x14ac:dyDescent="0.25">
      <c r="A5076" s="141"/>
      <c r="B5076" s="128"/>
      <c r="C5076" s="128"/>
      <c r="D5076" s="145"/>
      <c r="E5076" s="128"/>
      <c r="F5076" s="128"/>
      <c r="G5076" s="128"/>
      <c r="H5076" s="128"/>
      <c r="I5076" s="128"/>
      <c r="J5076" s="138"/>
      <c r="K5076" s="107" t="s">
        <v>14</v>
      </c>
      <c r="L5076" s="108" t="s">
        <v>60</v>
      </c>
      <c r="M5076" s="113" t="s">
        <v>187</v>
      </c>
      <c r="N5076" s="109">
        <v>480</v>
      </c>
      <c r="O5076" s="109">
        <v>3</v>
      </c>
      <c r="P5076" s="109">
        <v>10</v>
      </c>
      <c r="Q5076" s="109" t="s">
        <v>202</v>
      </c>
      <c r="R5076" s="110"/>
      <c r="S5076" s="128"/>
      <c r="T5076" s="128"/>
      <c r="U5076" s="128"/>
      <c r="V5076" s="128"/>
      <c r="W5076" s="128"/>
      <c r="X5076" s="128"/>
      <c r="Y5076" s="128"/>
      <c r="Z5076" s="128"/>
      <c r="AA5076" s="135"/>
    </row>
    <row r="5077" spans="1:31" x14ac:dyDescent="0.2">
      <c r="A5077" s="139" t="s">
        <v>1910</v>
      </c>
      <c r="B5077" s="126" t="s">
        <v>76</v>
      </c>
      <c r="C5077" s="142">
        <v>43666</v>
      </c>
      <c r="D5077" s="143" t="s">
        <v>78</v>
      </c>
      <c r="E5077" s="126"/>
      <c r="F5077" s="126"/>
      <c r="G5077" s="126"/>
      <c r="H5077" s="126"/>
      <c r="I5077" s="126"/>
      <c r="J5077" s="136" t="s">
        <v>79</v>
      </c>
      <c r="K5077" s="100" t="s">
        <v>23</v>
      </c>
      <c r="L5077" s="93" t="s">
        <v>60</v>
      </c>
      <c r="M5077" s="111" t="s">
        <v>191</v>
      </c>
      <c r="N5077" s="101">
        <v>480</v>
      </c>
      <c r="O5077" s="101">
        <v>3</v>
      </c>
      <c r="P5077" s="101">
        <v>65</v>
      </c>
      <c r="Q5077" s="101">
        <v>200</v>
      </c>
      <c r="R5077" s="102"/>
      <c r="S5077" s="126" t="s">
        <v>72</v>
      </c>
      <c r="T5077" s="126">
        <v>3</v>
      </c>
      <c r="U5077" s="126">
        <v>65</v>
      </c>
      <c r="V5077" s="126">
        <v>77</v>
      </c>
      <c r="W5077" s="126">
        <v>60</v>
      </c>
      <c r="X5077" s="126">
        <v>5288.35</v>
      </c>
      <c r="Y5077" s="126" t="s">
        <v>74</v>
      </c>
      <c r="Z5077" s="126"/>
      <c r="AA5077" s="133" t="s">
        <v>86</v>
      </c>
      <c r="AE5077" t="str">
        <f>IF(P5077&gt;U5077,"XXXX","")</f>
        <v/>
      </c>
    </row>
    <row r="5078" spans="1:31" x14ac:dyDescent="0.2">
      <c r="A5078" s="140"/>
      <c r="B5078" s="127"/>
      <c r="C5078" s="127"/>
      <c r="D5078" s="144"/>
      <c r="E5078" s="127"/>
      <c r="F5078" s="127"/>
      <c r="G5078" s="127"/>
      <c r="H5078" s="127"/>
      <c r="I5078" s="127"/>
      <c r="J5078" s="137"/>
      <c r="K5078" s="103" t="s">
        <v>13</v>
      </c>
      <c r="L5078" s="104" t="s">
        <v>60</v>
      </c>
      <c r="M5078" s="112" t="s">
        <v>69</v>
      </c>
      <c r="N5078" s="105">
        <v>480</v>
      </c>
      <c r="O5078" s="105">
        <v>3</v>
      </c>
      <c r="P5078" s="105">
        <v>10</v>
      </c>
      <c r="Q5078" s="105">
        <v>135</v>
      </c>
      <c r="R5078" s="106">
        <v>100</v>
      </c>
      <c r="S5078" s="127"/>
      <c r="T5078" s="127"/>
      <c r="U5078" s="127"/>
      <c r="V5078" s="127"/>
      <c r="W5078" s="127"/>
      <c r="X5078" s="127"/>
      <c r="Y5078" s="127"/>
      <c r="Z5078" s="127"/>
      <c r="AA5078" s="134"/>
    </row>
    <row r="5079" spans="1:31" ht="13.5" thickBot="1" x14ac:dyDescent="0.25">
      <c r="A5079" s="141"/>
      <c r="B5079" s="128"/>
      <c r="C5079" s="128"/>
      <c r="D5079" s="145"/>
      <c r="E5079" s="128"/>
      <c r="F5079" s="128"/>
      <c r="G5079" s="128"/>
      <c r="H5079" s="128"/>
      <c r="I5079" s="128"/>
      <c r="J5079" s="138"/>
      <c r="K5079" s="107" t="s">
        <v>14</v>
      </c>
      <c r="L5079" s="108" t="s">
        <v>60</v>
      </c>
      <c r="M5079" s="113" t="s">
        <v>187</v>
      </c>
      <c r="N5079" s="109">
        <v>480</v>
      </c>
      <c r="O5079" s="109">
        <v>3</v>
      </c>
      <c r="P5079" s="109">
        <v>10</v>
      </c>
      <c r="Q5079" s="109" t="s">
        <v>202</v>
      </c>
      <c r="R5079" s="110"/>
      <c r="S5079" s="128"/>
      <c r="T5079" s="128"/>
      <c r="U5079" s="128"/>
      <c r="V5079" s="128"/>
      <c r="W5079" s="128"/>
      <c r="X5079" s="128"/>
      <c r="Y5079" s="128"/>
      <c r="Z5079" s="128"/>
      <c r="AA5079" s="135"/>
    </row>
    <row r="5080" spans="1:31" x14ac:dyDescent="0.2">
      <c r="A5080" s="139" t="s">
        <v>1911</v>
      </c>
      <c r="B5080" s="126" t="s">
        <v>76</v>
      </c>
      <c r="C5080" s="142">
        <v>43666</v>
      </c>
      <c r="D5080" s="143" t="s">
        <v>78</v>
      </c>
      <c r="E5080" s="126"/>
      <c r="F5080" s="126"/>
      <c r="G5080" s="126"/>
      <c r="H5080" s="126"/>
      <c r="I5080" s="126"/>
      <c r="J5080" s="136" t="s">
        <v>79</v>
      </c>
      <c r="K5080" s="100" t="s">
        <v>23</v>
      </c>
      <c r="L5080" s="93" t="s">
        <v>60</v>
      </c>
      <c r="M5080" s="111" t="s">
        <v>191</v>
      </c>
      <c r="N5080" s="101">
        <v>480</v>
      </c>
      <c r="O5080" s="101">
        <v>3</v>
      </c>
      <c r="P5080" s="101">
        <v>65</v>
      </c>
      <c r="Q5080" s="101">
        <v>125</v>
      </c>
      <c r="R5080" s="102"/>
      <c r="S5080" s="126" t="s">
        <v>72</v>
      </c>
      <c r="T5080" s="126">
        <v>3</v>
      </c>
      <c r="U5080" s="126">
        <v>65</v>
      </c>
      <c r="V5080" s="126">
        <v>96</v>
      </c>
      <c r="W5080" s="126">
        <v>75</v>
      </c>
      <c r="X5080" s="126">
        <v>5288.35</v>
      </c>
      <c r="Y5080" s="126" t="s">
        <v>74</v>
      </c>
      <c r="Z5080" s="126"/>
      <c r="AA5080" s="133" t="s">
        <v>86</v>
      </c>
      <c r="AE5080" t="str">
        <f>IF(P5080&gt;U5080,"XXXX","")</f>
        <v/>
      </c>
    </row>
    <row r="5081" spans="1:31" x14ac:dyDescent="0.2">
      <c r="A5081" s="140"/>
      <c r="B5081" s="127"/>
      <c r="C5081" s="127"/>
      <c r="D5081" s="144"/>
      <c r="E5081" s="127"/>
      <c r="F5081" s="127"/>
      <c r="G5081" s="127"/>
      <c r="H5081" s="127"/>
      <c r="I5081" s="127"/>
      <c r="J5081" s="137"/>
      <c r="K5081" s="103" t="s">
        <v>13</v>
      </c>
      <c r="L5081" s="104" t="s">
        <v>60</v>
      </c>
      <c r="M5081" s="112" t="s">
        <v>69</v>
      </c>
      <c r="N5081" s="105">
        <v>480</v>
      </c>
      <c r="O5081" s="105">
        <v>3</v>
      </c>
      <c r="P5081" s="105">
        <v>10</v>
      </c>
      <c r="Q5081" s="105">
        <v>135</v>
      </c>
      <c r="R5081" s="106">
        <v>100</v>
      </c>
      <c r="S5081" s="127"/>
      <c r="T5081" s="127"/>
      <c r="U5081" s="127"/>
      <c r="V5081" s="127"/>
      <c r="W5081" s="127"/>
      <c r="X5081" s="127"/>
      <c r="Y5081" s="127"/>
      <c r="Z5081" s="127"/>
      <c r="AA5081" s="134"/>
    </row>
    <row r="5082" spans="1:31" ht="13.5" thickBot="1" x14ac:dyDescent="0.25">
      <c r="A5082" s="141"/>
      <c r="B5082" s="128"/>
      <c r="C5082" s="128"/>
      <c r="D5082" s="145"/>
      <c r="E5082" s="128"/>
      <c r="F5082" s="128"/>
      <c r="G5082" s="128"/>
      <c r="H5082" s="128"/>
      <c r="I5082" s="128"/>
      <c r="J5082" s="138"/>
      <c r="K5082" s="107" t="s">
        <v>14</v>
      </c>
      <c r="L5082" s="108" t="s">
        <v>60</v>
      </c>
      <c r="M5082" s="113" t="s">
        <v>187</v>
      </c>
      <c r="N5082" s="109">
        <v>480</v>
      </c>
      <c r="O5082" s="109">
        <v>3</v>
      </c>
      <c r="P5082" s="109">
        <v>10</v>
      </c>
      <c r="Q5082" s="109" t="s">
        <v>202</v>
      </c>
      <c r="R5082" s="110"/>
      <c r="S5082" s="128"/>
      <c r="T5082" s="128"/>
      <c r="U5082" s="128"/>
      <c r="V5082" s="128"/>
      <c r="W5082" s="128"/>
      <c r="X5082" s="128"/>
      <c r="Y5082" s="128"/>
      <c r="Z5082" s="128"/>
      <c r="AA5082" s="135"/>
    </row>
    <row r="5083" spans="1:31" x14ac:dyDescent="0.2">
      <c r="A5083" s="139" t="s">
        <v>1912</v>
      </c>
      <c r="B5083" s="126" t="s">
        <v>76</v>
      </c>
      <c r="C5083" s="142">
        <v>43666</v>
      </c>
      <c r="D5083" s="143" t="s">
        <v>78</v>
      </c>
      <c r="E5083" s="126"/>
      <c r="F5083" s="126"/>
      <c r="G5083" s="126"/>
      <c r="H5083" s="126"/>
      <c r="I5083" s="126"/>
      <c r="J5083" s="136" t="s">
        <v>79</v>
      </c>
      <c r="K5083" s="100" t="s">
        <v>23</v>
      </c>
      <c r="L5083" s="93" t="s">
        <v>60</v>
      </c>
      <c r="M5083" s="111" t="s">
        <v>191</v>
      </c>
      <c r="N5083" s="101">
        <v>480</v>
      </c>
      <c r="O5083" s="101">
        <v>3</v>
      </c>
      <c r="P5083" s="101">
        <v>65</v>
      </c>
      <c r="Q5083" s="101">
        <v>150</v>
      </c>
      <c r="R5083" s="102"/>
      <c r="S5083" s="126" t="s">
        <v>72</v>
      </c>
      <c r="T5083" s="126">
        <v>3</v>
      </c>
      <c r="U5083" s="126">
        <v>65</v>
      </c>
      <c r="V5083" s="126">
        <v>96</v>
      </c>
      <c r="W5083" s="126">
        <v>75</v>
      </c>
      <c r="X5083" s="126">
        <v>5288.35</v>
      </c>
      <c r="Y5083" s="126" t="s">
        <v>74</v>
      </c>
      <c r="Z5083" s="126"/>
      <c r="AA5083" s="133" t="s">
        <v>86</v>
      </c>
      <c r="AE5083" t="str">
        <f>IF(P5083&gt;U5083,"XXXX","")</f>
        <v/>
      </c>
    </row>
    <row r="5084" spans="1:31" x14ac:dyDescent="0.2">
      <c r="A5084" s="140"/>
      <c r="B5084" s="127"/>
      <c r="C5084" s="127"/>
      <c r="D5084" s="144"/>
      <c r="E5084" s="127"/>
      <c r="F5084" s="127"/>
      <c r="G5084" s="127"/>
      <c r="H5084" s="127"/>
      <c r="I5084" s="127"/>
      <c r="J5084" s="137"/>
      <c r="K5084" s="103" t="s">
        <v>13</v>
      </c>
      <c r="L5084" s="104" t="s">
        <v>60</v>
      </c>
      <c r="M5084" s="112" t="s">
        <v>69</v>
      </c>
      <c r="N5084" s="105">
        <v>480</v>
      </c>
      <c r="O5084" s="105">
        <v>3</v>
      </c>
      <c r="P5084" s="105">
        <v>10</v>
      </c>
      <c r="Q5084" s="105">
        <v>135</v>
      </c>
      <c r="R5084" s="106">
        <v>100</v>
      </c>
      <c r="S5084" s="127"/>
      <c r="T5084" s="127"/>
      <c r="U5084" s="127"/>
      <c r="V5084" s="127"/>
      <c r="W5084" s="127"/>
      <c r="X5084" s="127"/>
      <c r="Y5084" s="127"/>
      <c r="Z5084" s="127"/>
      <c r="AA5084" s="134"/>
    </row>
    <row r="5085" spans="1:31" ht="13.5" thickBot="1" x14ac:dyDescent="0.25">
      <c r="A5085" s="141"/>
      <c r="B5085" s="128"/>
      <c r="C5085" s="128"/>
      <c r="D5085" s="145"/>
      <c r="E5085" s="128"/>
      <c r="F5085" s="128"/>
      <c r="G5085" s="128"/>
      <c r="H5085" s="128"/>
      <c r="I5085" s="128"/>
      <c r="J5085" s="138"/>
      <c r="K5085" s="107" t="s">
        <v>14</v>
      </c>
      <c r="L5085" s="108" t="s">
        <v>60</v>
      </c>
      <c r="M5085" s="113" t="s">
        <v>187</v>
      </c>
      <c r="N5085" s="109">
        <v>480</v>
      </c>
      <c r="O5085" s="109">
        <v>3</v>
      </c>
      <c r="P5085" s="109">
        <v>10</v>
      </c>
      <c r="Q5085" s="109" t="s">
        <v>202</v>
      </c>
      <c r="R5085" s="110"/>
      <c r="S5085" s="128"/>
      <c r="T5085" s="128"/>
      <c r="U5085" s="128"/>
      <c r="V5085" s="128"/>
      <c r="W5085" s="128"/>
      <c r="X5085" s="128"/>
      <c r="Y5085" s="128"/>
      <c r="Z5085" s="128"/>
      <c r="AA5085" s="135"/>
    </row>
    <row r="5086" spans="1:31" x14ac:dyDescent="0.2">
      <c r="A5086" s="139" t="s">
        <v>1913</v>
      </c>
      <c r="B5086" s="126" t="s">
        <v>76</v>
      </c>
      <c r="C5086" s="142">
        <v>43666</v>
      </c>
      <c r="D5086" s="143" t="s">
        <v>78</v>
      </c>
      <c r="E5086" s="126"/>
      <c r="F5086" s="126"/>
      <c r="G5086" s="126"/>
      <c r="H5086" s="126"/>
      <c r="I5086" s="126"/>
      <c r="J5086" s="136" t="s">
        <v>79</v>
      </c>
      <c r="K5086" s="100" t="s">
        <v>23</v>
      </c>
      <c r="L5086" s="93" t="s">
        <v>60</v>
      </c>
      <c r="M5086" s="111" t="s">
        <v>191</v>
      </c>
      <c r="N5086" s="101">
        <v>480</v>
      </c>
      <c r="O5086" s="101">
        <v>3</v>
      </c>
      <c r="P5086" s="101">
        <v>65</v>
      </c>
      <c r="Q5086" s="101">
        <v>175</v>
      </c>
      <c r="R5086" s="102"/>
      <c r="S5086" s="126" t="s">
        <v>72</v>
      </c>
      <c r="T5086" s="126">
        <v>3</v>
      </c>
      <c r="U5086" s="126">
        <v>65</v>
      </c>
      <c r="V5086" s="126">
        <v>96</v>
      </c>
      <c r="W5086" s="126">
        <v>75</v>
      </c>
      <c r="X5086" s="126">
        <v>5288.35</v>
      </c>
      <c r="Y5086" s="126" t="s">
        <v>74</v>
      </c>
      <c r="Z5086" s="126"/>
      <c r="AA5086" s="133" t="s">
        <v>86</v>
      </c>
      <c r="AE5086" t="str">
        <f>IF(P5086&gt;U5086,"XXXX","")</f>
        <v/>
      </c>
    </row>
    <row r="5087" spans="1:31" x14ac:dyDescent="0.2">
      <c r="A5087" s="140"/>
      <c r="B5087" s="127"/>
      <c r="C5087" s="127"/>
      <c r="D5087" s="144"/>
      <c r="E5087" s="127"/>
      <c r="F5087" s="127"/>
      <c r="G5087" s="127"/>
      <c r="H5087" s="127"/>
      <c r="I5087" s="127"/>
      <c r="J5087" s="137"/>
      <c r="K5087" s="103" t="s">
        <v>13</v>
      </c>
      <c r="L5087" s="104" t="s">
        <v>60</v>
      </c>
      <c r="M5087" s="112" t="s">
        <v>69</v>
      </c>
      <c r="N5087" s="105">
        <v>480</v>
      </c>
      <c r="O5087" s="105">
        <v>3</v>
      </c>
      <c r="P5087" s="105">
        <v>10</v>
      </c>
      <c r="Q5087" s="105">
        <v>135</v>
      </c>
      <c r="R5087" s="106">
        <v>100</v>
      </c>
      <c r="S5087" s="127"/>
      <c r="T5087" s="127"/>
      <c r="U5087" s="127"/>
      <c r="V5087" s="127"/>
      <c r="W5087" s="127"/>
      <c r="X5087" s="127"/>
      <c r="Y5087" s="127"/>
      <c r="Z5087" s="127"/>
      <c r="AA5087" s="134"/>
    </row>
    <row r="5088" spans="1:31" ht="13.5" thickBot="1" x14ac:dyDescent="0.25">
      <c r="A5088" s="141"/>
      <c r="B5088" s="128"/>
      <c r="C5088" s="128"/>
      <c r="D5088" s="145"/>
      <c r="E5088" s="128"/>
      <c r="F5088" s="128"/>
      <c r="G5088" s="128"/>
      <c r="H5088" s="128"/>
      <c r="I5088" s="128"/>
      <c r="J5088" s="138"/>
      <c r="K5088" s="107" t="s">
        <v>14</v>
      </c>
      <c r="L5088" s="108" t="s">
        <v>60</v>
      </c>
      <c r="M5088" s="113" t="s">
        <v>187</v>
      </c>
      <c r="N5088" s="109">
        <v>480</v>
      </c>
      <c r="O5088" s="109">
        <v>3</v>
      </c>
      <c r="P5088" s="109">
        <v>10</v>
      </c>
      <c r="Q5088" s="109" t="s">
        <v>202</v>
      </c>
      <c r="R5088" s="110"/>
      <c r="S5088" s="128"/>
      <c r="T5088" s="128"/>
      <c r="U5088" s="128"/>
      <c r="V5088" s="128"/>
      <c r="W5088" s="128"/>
      <c r="X5088" s="128"/>
      <c r="Y5088" s="128"/>
      <c r="Z5088" s="128"/>
      <c r="AA5088" s="135"/>
    </row>
    <row r="5089" spans="1:31" x14ac:dyDescent="0.2">
      <c r="A5089" s="139" t="s">
        <v>1914</v>
      </c>
      <c r="B5089" s="126" t="s">
        <v>76</v>
      </c>
      <c r="C5089" s="142">
        <v>43666</v>
      </c>
      <c r="D5089" s="143" t="s">
        <v>78</v>
      </c>
      <c r="E5089" s="126"/>
      <c r="F5089" s="126"/>
      <c r="G5089" s="126"/>
      <c r="H5089" s="126"/>
      <c r="I5089" s="126"/>
      <c r="J5089" s="136" t="s">
        <v>79</v>
      </c>
      <c r="K5089" s="100" t="s">
        <v>23</v>
      </c>
      <c r="L5089" s="93" t="s">
        <v>60</v>
      </c>
      <c r="M5089" s="111" t="s">
        <v>191</v>
      </c>
      <c r="N5089" s="101">
        <v>480</v>
      </c>
      <c r="O5089" s="101">
        <v>3</v>
      </c>
      <c r="P5089" s="101">
        <v>65</v>
      </c>
      <c r="Q5089" s="101">
        <v>200</v>
      </c>
      <c r="R5089" s="102"/>
      <c r="S5089" s="126" t="s">
        <v>72</v>
      </c>
      <c r="T5089" s="126">
        <v>3</v>
      </c>
      <c r="U5089" s="126">
        <v>65</v>
      </c>
      <c r="V5089" s="126">
        <v>96</v>
      </c>
      <c r="W5089" s="126">
        <v>75</v>
      </c>
      <c r="X5089" s="126">
        <v>5288.35</v>
      </c>
      <c r="Y5089" s="126" t="s">
        <v>74</v>
      </c>
      <c r="Z5089" s="126"/>
      <c r="AA5089" s="133" t="s">
        <v>86</v>
      </c>
      <c r="AE5089" t="str">
        <f>IF(P5089&gt;U5089,"XXXX","")</f>
        <v/>
      </c>
    </row>
    <row r="5090" spans="1:31" x14ac:dyDescent="0.2">
      <c r="A5090" s="140"/>
      <c r="B5090" s="127"/>
      <c r="C5090" s="127"/>
      <c r="D5090" s="144"/>
      <c r="E5090" s="127"/>
      <c r="F5090" s="127"/>
      <c r="G5090" s="127"/>
      <c r="H5090" s="127"/>
      <c r="I5090" s="127"/>
      <c r="J5090" s="137"/>
      <c r="K5090" s="103" t="s">
        <v>13</v>
      </c>
      <c r="L5090" s="104" t="s">
        <v>60</v>
      </c>
      <c r="M5090" s="112" t="s">
        <v>69</v>
      </c>
      <c r="N5090" s="105">
        <v>480</v>
      </c>
      <c r="O5090" s="105">
        <v>3</v>
      </c>
      <c r="P5090" s="105">
        <v>10</v>
      </c>
      <c r="Q5090" s="105">
        <v>135</v>
      </c>
      <c r="R5090" s="106">
        <v>100</v>
      </c>
      <c r="S5090" s="127"/>
      <c r="T5090" s="127"/>
      <c r="U5090" s="127"/>
      <c r="V5090" s="127"/>
      <c r="W5090" s="127"/>
      <c r="X5090" s="127"/>
      <c r="Y5090" s="127"/>
      <c r="Z5090" s="127"/>
      <c r="AA5090" s="134"/>
    </row>
    <row r="5091" spans="1:31" ht="13.5" thickBot="1" x14ac:dyDescent="0.25">
      <c r="A5091" s="141"/>
      <c r="B5091" s="128"/>
      <c r="C5091" s="128"/>
      <c r="D5091" s="145"/>
      <c r="E5091" s="128"/>
      <c r="F5091" s="128"/>
      <c r="G5091" s="128"/>
      <c r="H5091" s="128"/>
      <c r="I5091" s="128"/>
      <c r="J5091" s="138"/>
      <c r="K5091" s="107" t="s">
        <v>14</v>
      </c>
      <c r="L5091" s="108" t="s">
        <v>60</v>
      </c>
      <c r="M5091" s="113" t="s">
        <v>187</v>
      </c>
      <c r="N5091" s="109">
        <v>480</v>
      </c>
      <c r="O5091" s="109">
        <v>3</v>
      </c>
      <c r="P5091" s="109">
        <v>10</v>
      </c>
      <c r="Q5091" s="109" t="s">
        <v>202</v>
      </c>
      <c r="R5091" s="110"/>
      <c r="S5091" s="128"/>
      <c r="T5091" s="128"/>
      <c r="U5091" s="128"/>
      <c r="V5091" s="128"/>
      <c r="W5091" s="128"/>
      <c r="X5091" s="128"/>
      <c r="Y5091" s="128"/>
      <c r="Z5091" s="128"/>
      <c r="AA5091" s="135"/>
    </row>
    <row r="5092" spans="1:31" x14ac:dyDescent="0.2">
      <c r="A5092" s="139" t="s">
        <v>1915</v>
      </c>
      <c r="B5092" s="126" t="s">
        <v>76</v>
      </c>
      <c r="C5092" s="142">
        <v>43666</v>
      </c>
      <c r="D5092" s="143" t="s">
        <v>78</v>
      </c>
      <c r="E5092" s="126"/>
      <c r="F5092" s="126"/>
      <c r="G5092" s="126"/>
      <c r="H5092" s="126"/>
      <c r="I5092" s="126"/>
      <c r="J5092" s="136" t="s">
        <v>79</v>
      </c>
      <c r="K5092" s="100" t="s">
        <v>23</v>
      </c>
      <c r="L5092" s="93" t="s">
        <v>60</v>
      </c>
      <c r="M5092" s="111" t="s">
        <v>191</v>
      </c>
      <c r="N5092" s="101">
        <v>480</v>
      </c>
      <c r="O5092" s="101">
        <v>3</v>
      </c>
      <c r="P5092" s="101">
        <v>65</v>
      </c>
      <c r="Q5092" s="101">
        <v>175</v>
      </c>
      <c r="R5092" s="102"/>
      <c r="S5092" s="126" t="s">
        <v>72</v>
      </c>
      <c r="T5092" s="126">
        <v>3</v>
      </c>
      <c r="U5092" s="126">
        <v>65</v>
      </c>
      <c r="V5092" s="126">
        <v>124</v>
      </c>
      <c r="W5092" s="126">
        <v>100</v>
      </c>
      <c r="X5092" s="126">
        <v>5288.35</v>
      </c>
      <c r="Y5092" s="126" t="s">
        <v>74</v>
      </c>
      <c r="Z5092" s="126"/>
      <c r="AA5092" s="133" t="s">
        <v>86</v>
      </c>
      <c r="AE5092" t="str">
        <f>IF(P5092&gt;U5092,"XXXX","")</f>
        <v/>
      </c>
    </row>
    <row r="5093" spans="1:31" x14ac:dyDescent="0.2">
      <c r="A5093" s="140"/>
      <c r="B5093" s="127"/>
      <c r="C5093" s="127"/>
      <c r="D5093" s="144"/>
      <c r="E5093" s="127"/>
      <c r="F5093" s="127"/>
      <c r="G5093" s="127"/>
      <c r="H5093" s="127"/>
      <c r="I5093" s="127"/>
      <c r="J5093" s="137"/>
      <c r="K5093" s="103" t="s">
        <v>13</v>
      </c>
      <c r="L5093" s="104" t="s">
        <v>60</v>
      </c>
      <c r="M5093" s="112" t="s">
        <v>69</v>
      </c>
      <c r="N5093" s="105">
        <v>480</v>
      </c>
      <c r="O5093" s="105">
        <v>3</v>
      </c>
      <c r="P5093" s="105">
        <v>10</v>
      </c>
      <c r="Q5093" s="105">
        <v>135</v>
      </c>
      <c r="R5093" s="106">
        <v>100</v>
      </c>
      <c r="S5093" s="127"/>
      <c r="T5093" s="127"/>
      <c r="U5093" s="127"/>
      <c r="V5093" s="127"/>
      <c r="W5093" s="127"/>
      <c r="X5093" s="127"/>
      <c r="Y5093" s="127"/>
      <c r="Z5093" s="127"/>
      <c r="AA5093" s="134"/>
    </row>
    <row r="5094" spans="1:31" ht="13.5" thickBot="1" x14ac:dyDescent="0.25">
      <c r="A5094" s="141"/>
      <c r="B5094" s="128"/>
      <c r="C5094" s="128"/>
      <c r="D5094" s="145"/>
      <c r="E5094" s="128"/>
      <c r="F5094" s="128"/>
      <c r="G5094" s="128"/>
      <c r="H5094" s="128"/>
      <c r="I5094" s="128"/>
      <c r="J5094" s="138"/>
      <c r="K5094" s="107" t="s">
        <v>14</v>
      </c>
      <c r="L5094" s="108" t="s">
        <v>60</v>
      </c>
      <c r="M5094" s="113" t="s">
        <v>187</v>
      </c>
      <c r="N5094" s="109">
        <v>480</v>
      </c>
      <c r="O5094" s="109">
        <v>3</v>
      </c>
      <c r="P5094" s="109">
        <v>10</v>
      </c>
      <c r="Q5094" s="109" t="s">
        <v>202</v>
      </c>
      <c r="R5094" s="110"/>
      <c r="S5094" s="128"/>
      <c r="T5094" s="128"/>
      <c r="U5094" s="128"/>
      <c r="V5094" s="128"/>
      <c r="W5094" s="128"/>
      <c r="X5094" s="128"/>
      <c r="Y5094" s="128"/>
      <c r="Z5094" s="128"/>
      <c r="AA5094" s="135"/>
    </row>
    <row r="5095" spans="1:31" x14ac:dyDescent="0.2">
      <c r="A5095" s="139" t="s">
        <v>1916</v>
      </c>
      <c r="B5095" s="126" t="s">
        <v>76</v>
      </c>
      <c r="C5095" s="142">
        <v>43666</v>
      </c>
      <c r="D5095" s="143" t="s">
        <v>78</v>
      </c>
      <c r="E5095" s="126"/>
      <c r="F5095" s="126"/>
      <c r="G5095" s="126"/>
      <c r="H5095" s="126"/>
      <c r="I5095" s="126"/>
      <c r="J5095" s="136" t="s">
        <v>79</v>
      </c>
      <c r="K5095" s="100" t="s">
        <v>23</v>
      </c>
      <c r="L5095" s="93" t="s">
        <v>60</v>
      </c>
      <c r="M5095" s="111" t="s">
        <v>191</v>
      </c>
      <c r="N5095" s="101">
        <v>480</v>
      </c>
      <c r="O5095" s="101">
        <v>3</v>
      </c>
      <c r="P5095" s="101">
        <v>65</v>
      </c>
      <c r="Q5095" s="101">
        <v>200</v>
      </c>
      <c r="R5095" s="102"/>
      <c r="S5095" s="126" t="s">
        <v>72</v>
      </c>
      <c r="T5095" s="126">
        <v>3</v>
      </c>
      <c r="U5095" s="126">
        <v>65</v>
      </c>
      <c r="V5095" s="126">
        <v>124</v>
      </c>
      <c r="W5095" s="126">
        <v>100</v>
      </c>
      <c r="X5095" s="126">
        <v>5288.35</v>
      </c>
      <c r="Y5095" s="126" t="s">
        <v>74</v>
      </c>
      <c r="Z5095" s="126"/>
      <c r="AA5095" s="133" t="s">
        <v>86</v>
      </c>
      <c r="AE5095" t="str">
        <f>IF(P5095&gt;U5095,"XXXX","")</f>
        <v/>
      </c>
    </row>
    <row r="5096" spans="1:31" x14ac:dyDescent="0.2">
      <c r="A5096" s="140"/>
      <c r="B5096" s="127"/>
      <c r="C5096" s="127"/>
      <c r="D5096" s="144"/>
      <c r="E5096" s="127"/>
      <c r="F5096" s="127"/>
      <c r="G5096" s="127"/>
      <c r="H5096" s="127"/>
      <c r="I5096" s="127"/>
      <c r="J5096" s="137"/>
      <c r="K5096" s="103" t="s">
        <v>13</v>
      </c>
      <c r="L5096" s="104" t="s">
        <v>60</v>
      </c>
      <c r="M5096" s="112" t="s">
        <v>69</v>
      </c>
      <c r="N5096" s="105">
        <v>480</v>
      </c>
      <c r="O5096" s="105">
        <v>3</v>
      </c>
      <c r="P5096" s="105">
        <v>10</v>
      </c>
      <c r="Q5096" s="105">
        <v>135</v>
      </c>
      <c r="R5096" s="106">
        <v>100</v>
      </c>
      <c r="S5096" s="127"/>
      <c r="T5096" s="127"/>
      <c r="U5096" s="127"/>
      <c r="V5096" s="127"/>
      <c r="W5096" s="127"/>
      <c r="X5096" s="127"/>
      <c r="Y5096" s="127"/>
      <c r="Z5096" s="127"/>
      <c r="AA5096" s="134"/>
    </row>
    <row r="5097" spans="1:31" ht="13.5" thickBot="1" x14ac:dyDescent="0.25">
      <c r="A5097" s="141"/>
      <c r="B5097" s="128"/>
      <c r="C5097" s="128"/>
      <c r="D5097" s="145"/>
      <c r="E5097" s="128"/>
      <c r="F5097" s="128"/>
      <c r="G5097" s="128"/>
      <c r="H5097" s="128"/>
      <c r="I5097" s="128"/>
      <c r="J5097" s="138"/>
      <c r="K5097" s="107" t="s">
        <v>14</v>
      </c>
      <c r="L5097" s="108" t="s">
        <v>60</v>
      </c>
      <c r="M5097" s="113" t="s">
        <v>187</v>
      </c>
      <c r="N5097" s="109">
        <v>480</v>
      </c>
      <c r="O5097" s="109">
        <v>3</v>
      </c>
      <c r="P5097" s="109">
        <v>10</v>
      </c>
      <c r="Q5097" s="109" t="s">
        <v>202</v>
      </c>
      <c r="R5097" s="110"/>
      <c r="S5097" s="128"/>
      <c r="T5097" s="128"/>
      <c r="U5097" s="128"/>
      <c r="V5097" s="128"/>
      <c r="W5097" s="128"/>
      <c r="X5097" s="128"/>
      <c r="Y5097" s="128"/>
      <c r="Z5097" s="128"/>
      <c r="AA5097" s="135"/>
    </row>
    <row r="5098" spans="1:31" x14ac:dyDescent="0.2">
      <c r="A5098" s="139" t="s">
        <v>1917</v>
      </c>
      <c r="B5098" s="126" t="s">
        <v>76</v>
      </c>
      <c r="C5098" s="142">
        <v>43666</v>
      </c>
      <c r="D5098" s="143" t="s">
        <v>78</v>
      </c>
      <c r="E5098" s="126"/>
      <c r="F5098" s="126"/>
      <c r="G5098" s="126"/>
      <c r="H5098" s="126"/>
      <c r="I5098" s="126"/>
      <c r="J5098" s="136" t="s">
        <v>79</v>
      </c>
      <c r="K5098" s="100" t="s">
        <v>23</v>
      </c>
      <c r="L5098" s="93" t="s">
        <v>60</v>
      </c>
      <c r="M5098" s="111" t="s">
        <v>191</v>
      </c>
      <c r="N5098" s="101">
        <v>600</v>
      </c>
      <c r="O5098" s="101">
        <v>3</v>
      </c>
      <c r="P5098" s="101">
        <v>25</v>
      </c>
      <c r="Q5098" s="101">
        <v>100</v>
      </c>
      <c r="R5098" s="102"/>
      <c r="S5098" s="126" t="s">
        <v>73</v>
      </c>
      <c r="T5098" s="126">
        <v>3</v>
      </c>
      <c r="U5098" s="126">
        <v>25</v>
      </c>
      <c r="V5098" s="126">
        <v>62</v>
      </c>
      <c r="W5098" s="126">
        <v>60</v>
      </c>
      <c r="X5098" s="126">
        <v>5288.35</v>
      </c>
      <c r="Y5098" s="126" t="s">
        <v>74</v>
      </c>
      <c r="Z5098" s="126"/>
      <c r="AA5098" s="133" t="s">
        <v>86</v>
      </c>
      <c r="AE5098" t="str">
        <f>IF(P5098&gt;U5098,"XXXX","")</f>
        <v/>
      </c>
    </row>
    <row r="5099" spans="1:31" x14ac:dyDescent="0.2">
      <c r="A5099" s="140"/>
      <c r="B5099" s="127"/>
      <c r="C5099" s="127"/>
      <c r="D5099" s="144"/>
      <c r="E5099" s="127"/>
      <c r="F5099" s="127"/>
      <c r="G5099" s="127"/>
      <c r="H5099" s="127"/>
      <c r="I5099" s="127"/>
      <c r="J5099" s="137"/>
      <c r="K5099" s="103" t="s">
        <v>13</v>
      </c>
      <c r="L5099" s="104" t="s">
        <v>60</v>
      </c>
      <c r="M5099" s="112" t="s">
        <v>69</v>
      </c>
      <c r="N5099" s="105">
        <v>600</v>
      </c>
      <c r="O5099" s="105">
        <v>3</v>
      </c>
      <c r="P5099" s="105">
        <v>10</v>
      </c>
      <c r="Q5099" s="105">
        <v>135</v>
      </c>
      <c r="R5099" s="106">
        <v>100</v>
      </c>
      <c r="S5099" s="127"/>
      <c r="T5099" s="127"/>
      <c r="U5099" s="127"/>
      <c r="V5099" s="127"/>
      <c r="W5099" s="127"/>
      <c r="X5099" s="127"/>
      <c r="Y5099" s="127"/>
      <c r="Z5099" s="127"/>
      <c r="AA5099" s="134"/>
    </row>
    <row r="5100" spans="1:31" ht="13.5" thickBot="1" x14ac:dyDescent="0.25">
      <c r="A5100" s="141"/>
      <c r="B5100" s="128"/>
      <c r="C5100" s="128"/>
      <c r="D5100" s="145"/>
      <c r="E5100" s="128"/>
      <c r="F5100" s="128"/>
      <c r="G5100" s="128"/>
      <c r="H5100" s="128"/>
      <c r="I5100" s="128"/>
      <c r="J5100" s="138"/>
      <c r="K5100" s="107" t="s">
        <v>14</v>
      </c>
      <c r="L5100" s="108" t="s">
        <v>60</v>
      </c>
      <c r="M5100" s="113" t="s">
        <v>186</v>
      </c>
      <c r="N5100" s="109">
        <v>600</v>
      </c>
      <c r="O5100" s="109">
        <v>3</v>
      </c>
      <c r="P5100" s="109">
        <v>10</v>
      </c>
      <c r="Q5100" s="109" t="s">
        <v>201</v>
      </c>
      <c r="R5100" s="110"/>
      <c r="S5100" s="128"/>
      <c r="T5100" s="128"/>
      <c r="U5100" s="128"/>
      <c r="V5100" s="128"/>
      <c r="W5100" s="128"/>
      <c r="X5100" s="128"/>
      <c r="Y5100" s="128"/>
      <c r="Z5100" s="128"/>
      <c r="AA5100" s="135"/>
    </row>
    <row r="5101" spans="1:31" x14ac:dyDescent="0.2">
      <c r="A5101" s="139" t="s">
        <v>1918</v>
      </c>
      <c r="B5101" s="126" t="s">
        <v>76</v>
      </c>
      <c r="C5101" s="142">
        <v>43666</v>
      </c>
      <c r="D5101" s="143" t="s">
        <v>78</v>
      </c>
      <c r="E5101" s="126"/>
      <c r="F5101" s="126"/>
      <c r="G5101" s="126"/>
      <c r="H5101" s="126"/>
      <c r="I5101" s="126"/>
      <c r="J5101" s="136" t="s">
        <v>79</v>
      </c>
      <c r="K5101" s="100" t="s">
        <v>23</v>
      </c>
      <c r="L5101" s="93" t="s">
        <v>60</v>
      </c>
      <c r="M5101" s="111" t="s">
        <v>191</v>
      </c>
      <c r="N5101" s="101">
        <v>600</v>
      </c>
      <c r="O5101" s="101">
        <v>3</v>
      </c>
      <c r="P5101" s="101">
        <v>25</v>
      </c>
      <c r="Q5101" s="101">
        <v>110</v>
      </c>
      <c r="R5101" s="102"/>
      <c r="S5101" s="126" t="s">
        <v>73</v>
      </c>
      <c r="T5101" s="126">
        <v>3</v>
      </c>
      <c r="U5101" s="126">
        <v>25</v>
      </c>
      <c r="V5101" s="126">
        <v>62</v>
      </c>
      <c r="W5101" s="126">
        <v>60</v>
      </c>
      <c r="X5101" s="126">
        <v>5288.35</v>
      </c>
      <c r="Y5101" s="126" t="s">
        <v>74</v>
      </c>
      <c r="Z5101" s="126"/>
      <c r="AA5101" s="133" t="s">
        <v>86</v>
      </c>
      <c r="AE5101" t="str">
        <f>IF(P5101&gt;U5101,"XXXX","")</f>
        <v/>
      </c>
    </row>
    <row r="5102" spans="1:31" x14ac:dyDescent="0.2">
      <c r="A5102" s="140"/>
      <c r="B5102" s="127"/>
      <c r="C5102" s="127"/>
      <c r="D5102" s="144"/>
      <c r="E5102" s="127"/>
      <c r="F5102" s="127"/>
      <c r="G5102" s="127"/>
      <c r="H5102" s="127"/>
      <c r="I5102" s="127"/>
      <c r="J5102" s="137"/>
      <c r="K5102" s="103" t="s">
        <v>13</v>
      </c>
      <c r="L5102" s="104" t="s">
        <v>60</v>
      </c>
      <c r="M5102" s="112" t="s">
        <v>69</v>
      </c>
      <c r="N5102" s="105">
        <v>600</v>
      </c>
      <c r="O5102" s="105">
        <v>3</v>
      </c>
      <c r="P5102" s="105">
        <v>10</v>
      </c>
      <c r="Q5102" s="105">
        <v>135</v>
      </c>
      <c r="R5102" s="106">
        <v>100</v>
      </c>
      <c r="S5102" s="127"/>
      <c r="T5102" s="127"/>
      <c r="U5102" s="127"/>
      <c r="V5102" s="127"/>
      <c r="W5102" s="127"/>
      <c r="X5102" s="127"/>
      <c r="Y5102" s="127"/>
      <c r="Z5102" s="127"/>
      <c r="AA5102" s="134"/>
    </row>
    <row r="5103" spans="1:31" ht="13.5" thickBot="1" x14ac:dyDescent="0.25">
      <c r="A5103" s="141"/>
      <c r="B5103" s="128"/>
      <c r="C5103" s="128"/>
      <c r="D5103" s="145"/>
      <c r="E5103" s="128"/>
      <c r="F5103" s="128"/>
      <c r="G5103" s="128"/>
      <c r="H5103" s="128"/>
      <c r="I5103" s="128"/>
      <c r="J5103" s="138"/>
      <c r="K5103" s="107" t="s">
        <v>14</v>
      </c>
      <c r="L5103" s="108" t="s">
        <v>60</v>
      </c>
      <c r="M5103" s="113" t="s">
        <v>186</v>
      </c>
      <c r="N5103" s="109">
        <v>600</v>
      </c>
      <c r="O5103" s="109">
        <v>3</v>
      </c>
      <c r="P5103" s="109">
        <v>10</v>
      </c>
      <c r="Q5103" s="109" t="s">
        <v>201</v>
      </c>
      <c r="R5103" s="110"/>
      <c r="S5103" s="128"/>
      <c r="T5103" s="128"/>
      <c r="U5103" s="128"/>
      <c r="V5103" s="128"/>
      <c r="W5103" s="128"/>
      <c r="X5103" s="128"/>
      <c r="Y5103" s="128"/>
      <c r="Z5103" s="128"/>
      <c r="AA5103" s="135"/>
    </row>
    <row r="5104" spans="1:31" x14ac:dyDescent="0.2">
      <c r="A5104" s="139" t="s">
        <v>1919</v>
      </c>
      <c r="B5104" s="126" t="s">
        <v>76</v>
      </c>
      <c r="C5104" s="142">
        <v>43666</v>
      </c>
      <c r="D5104" s="143" t="s">
        <v>78</v>
      </c>
      <c r="E5104" s="126"/>
      <c r="F5104" s="126"/>
      <c r="G5104" s="126"/>
      <c r="H5104" s="126"/>
      <c r="I5104" s="126"/>
      <c r="J5104" s="136" t="s">
        <v>79</v>
      </c>
      <c r="K5104" s="100" t="s">
        <v>23</v>
      </c>
      <c r="L5104" s="93" t="s">
        <v>60</v>
      </c>
      <c r="M5104" s="111" t="s">
        <v>191</v>
      </c>
      <c r="N5104" s="101">
        <v>600</v>
      </c>
      <c r="O5104" s="101">
        <v>3</v>
      </c>
      <c r="P5104" s="101">
        <v>25</v>
      </c>
      <c r="Q5104" s="101">
        <v>125</v>
      </c>
      <c r="R5104" s="102"/>
      <c r="S5104" s="126" t="s">
        <v>73</v>
      </c>
      <c r="T5104" s="126">
        <v>3</v>
      </c>
      <c r="U5104" s="126">
        <v>25</v>
      </c>
      <c r="V5104" s="126">
        <v>62</v>
      </c>
      <c r="W5104" s="126">
        <v>60</v>
      </c>
      <c r="X5104" s="126">
        <v>5288.35</v>
      </c>
      <c r="Y5104" s="126" t="s">
        <v>74</v>
      </c>
      <c r="Z5104" s="126"/>
      <c r="AA5104" s="133" t="s">
        <v>86</v>
      </c>
      <c r="AE5104" t="str">
        <f>IF(P5104&gt;U5104,"XXXX","")</f>
        <v/>
      </c>
    </row>
    <row r="5105" spans="1:31" x14ac:dyDescent="0.2">
      <c r="A5105" s="140"/>
      <c r="B5105" s="127"/>
      <c r="C5105" s="127"/>
      <c r="D5105" s="144"/>
      <c r="E5105" s="127"/>
      <c r="F5105" s="127"/>
      <c r="G5105" s="127"/>
      <c r="H5105" s="127"/>
      <c r="I5105" s="127"/>
      <c r="J5105" s="137"/>
      <c r="K5105" s="103" t="s">
        <v>13</v>
      </c>
      <c r="L5105" s="104" t="s">
        <v>60</v>
      </c>
      <c r="M5105" s="112" t="s">
        <v>69</v>
      </c>
      <c r="N5105" s="105">
        <v>600</v>
      </c>
      <c r="O5105" s="105">
        <v>3</v>
      </c>
      <c r="P5105" s="105">
        <v>10</v>
      </c>
      <c r="Q5105" s="105">
        <v>135</v>
      </c>
      <c r="R5105" s="106">
        <v>100</v>
      </c>
      <c r="S5105" s="127"/>
      <c r="T5105" s="127"/>
      <c r="U5105" s="127"/>
      <c r="V5105" s="127"/>
      <c r="W5105" s="127"/>
      <c r="X5105" s="127"/>
      <c r="Y5105" s="127"/>
      <c r="Z5105" s="127"/>
      <c r="AA5105" s="134"/>
    </row>
    <row r="5106" spans="1:31" ht="13.5" thickBot="1" x14ac:dyDescent="0.25">
      <c r="A5106" s="141"/>
      <c r="B5106" s="128"/>
      <c r="C5106" s="128"/>
      <c r="D5106" s="145"/>
      <c r="E5106" s="128"/>
      <c r="F5106" s="128"/>
      <c r="G5106" s="128"/>
      <c r="H5106" s="128"/>
      <c r="I5106" s="128"/>
      <c r="J5106" s="138"/>
      <c r="K5106" s="107" t="s">
        <v>14</v>
      </c>
      <c r="L5106" s="108" t="s">
        <v>60</v>
      </c>
      <c r="M5106" s="113" t="s">
        <v>186</v>
      </c>
      <c r="N5106" s="109">
        <v>600</v>
      </c>
      <c r="O5106" s="109">
        <v>3</v>
      </c>
      <c r="P5106" s="109">
        <v>10</v>
      </c>
      <c r="Q5106" s="109" t="s">
        <v>201</v>
      </c>
      <c r="R5106" s="110"/>
      <c r="S5106" s="128"/>
      <c r="T5106" s="128"/>
      <c r="U5106" s="128"/>
      <c r="V5106" s="128"/>
      <c r="W5106" s="128"/>
      <c r="X5106" s="128"/>
      <c r="Y5106" s="128"/>
      <c r="Z5106" s="128"/>
      <c r="AA5106" s="135"/>
    </row>
    <row r="5107" spans="1:31" x14ac:dyDescent="0.2">
      <c r="A5107" s="139" t="s">
        <v>1920</v>
      </c>
      <c r="B5107" s="126" t="s">
        <v>76</v>
      </c>
      <c r="C5107" s="142">
        <v>43666</v>
      </c>
      <c r="D5107" s="143" t="s">
        <v>78</v>
      </c>
      <c r="E5107" s="126"/>
      <c r="F5107" s="126"/>
      <c r="G5107" s="126"/>
      <c r="H5107" s="126"/>
      <c r="I5107" s="126"/>
      <c r="J5107" s="136" t="s">
        <v>79</v>
      </c>
      <c r="K5107" s="100" t="s">
        <v>23</v>
      </c>
      <c r="L5107" s="93" t="s">
        <v>60</v>
      </c>
      <c r="M5107" s="111" t="s">
        <v>191</v>
      </c>
      <c r="N5107" s="101">
        <v>600</v>
      </c>
      <c r="O5107" s="101">
        <v>3</v>
      </c>
      <c r="P5107" s="101">
        <v>25</v>
      </c>
      <c r="Q5107" s="101">
        <v>150</v>
      </c>
      <c r="R5107" s="102"/>
      <c r="S5107" s="126" t="s">
        <v>73</v>
      </c>
      <c r="T5107" s="126">
        <v>3</v>
      </c>
      <c r="U5107" s="126">
        <v>25</v>
      </c>
      <c r="V5107" s="126">
        <v>62</v>
      </c>
      <c r="W5107" s="126">
        <v>60</v>
      </c>
      <c r="X5107" s="126">
        <v>5288.35</v>
      </c>
      <c r="Y5107" s="126" t="s">
        <v>74</v>
      </c>
      <c r="Z5107" s="126"/>
      <c r="AA5107" s="133" t="s">
        <v>86</v>
      </c>
      <c r="AE5107" t="str">
        <f>IF(P5107&gt;U5107,"XXXX","")</f>
        <v/>
      </c>
    </row>
    <row r="5108" spans="1:31" x14ac:dyDescent="0.2">
      <c r="A5108" s="140"/>
      <c r="B5108" s="127"/>
      <c r="C5108" s="127"/>
      <c r="D5108" s="144"/>
      <c r="E5108" s="127"/>
      <c r="F5108" s="127"/>
      <c r="G5108" s="127"/>
      <c r="H5108" s="127"/>
      <c r="I5108" s="127"/>
      <c r="J5108" s="137"/>
      <c r="K5108" s="103" t="s">
        <v>13</v>
      </c>
      <c r="L5108" s="104" t="s">
        <v>60</v>
      </c>
      <c r="M5108" s="112" t="s">
        <v>69</v>
      </c>
      <c r="N5108" s="105">
        <v>600</v>
      </c>
      <c r="O5108" s="105">
        <v>3</v>
      </c>
      <c r="P5108" s="105">
        <v>10</v>
      </c>
      <c r="Q5108" s="105">
        <v>135</v>
      </c>
      <c r="R5108" s="106">
        <v>100</v>
      </c>
      <c r="S5108" s="127"/>
      <c r="T5108" s="127"/>
      <c r="U5108" s="127"/>
      <c r="V5108" s="127"/>
      <c r="W5108" s="127"/>
      <c r="X5108" s="127"/>
      <c r="Y5108" s="127"/>
      <c r="Z5108" s="127"/>
      <c r="AA5108" s="134"/>
    </row>
    <row r="5109" spans="1:31" ht="13.5" thickBot="1" x14ac:dyDescent="0.25">
      <c r="A5109" s="141"/>
      <c r="B5109" s="128"/>
      <c r="C5109" s="128"/>
      <c r="D5109" s="145"/>
      <c r="E5109" s="128"/>
      <c r="F5109" s="128"/>
      <c r="G5109" s="128"/>
      <c r="H5109" s="128"/>
      <c r="I5109" s="128"/>
      <c r="J5109" s="138"/>
      <c r="K5109" s="107" t="s">
        <v>14</v>
      </c>
      <c r="L5109" s="108" t="s">
        <v>60</v>
      </c>
      <c r="M5109" s="113" t="s">
        <v>186</v>
      </c>
      <c r="N5109" s="109">
        <v>600</v>
      </c>
      <c r="O5109" s="109">
        <v>3</v>
      </c>
      <c r="P5109" s="109">
        <v>10</v>
      </c>
      <c r="Q5109" s="109" t="s">
        <v>201</v>
      </c>
      <c r="R5109" s="110"/>
      <c r="S5109" s="128"/>
      <c r="T5109" s="128"/>
      <c r="U5109" s="128"/>
      <c r="V5109" s="128"/>
      <c r="W5109" s="128"/>
      <c r="X5109" s="128"/>
      <c r="Y5109" s="128"/>
      <c r="Z5109" s="128"/>
      <c r="AA5109" s="135"/>
    </row>
    <row r="5110" spans="1:31" x14ac:dyDescent="0.2">
      <c r="A5110" s="139" t="s">
        <v>1921</v>
      </c>
      <c r="B5110" s="126" t="s">
        <v>76</v>
      </c>
      <c r="C5110" s="142">
        <v>43666</v>
      </c>
      <c r="D5110" s="143" t="s">
        <v>78</v>
      </c>
      <c r="E5110" s="126"/>
      <c r="F5110" s="126"/>
      <c r="G5110" s="126"/>
      <c r="H5110" s="126"/>
      <c r="I5110" s="126"/>
      <c r="J5110" s="136" t="s">
        <v>79</v>
      </c>
      <c r="K5110" s="100" t="s">
        <v>23</v>
      </c>
      <c r="L5110" s="93" t="s">
        <v>60</v>
      </c>
      <c r="M5110" s="111" t="s">
        <v>191</v>
      </c>
      <c r="N5110" s="101">
        <v>600</v>
      </c>
      <c r="O5110" s="101">
        <v>3</v>
      </c>
      <c r="P5110" s="101">
        <v>25</v>
      </c>
      <c r="Q5110" s="101">
        <v>175</v>
      </c>
      <c r="R5110" s="102"/>
      <c r="S5110" s="126" t="s">
        <v>73</v>
      </c>
      <c r="T5110" s="126">
        <v>3</v>
      </c>
      <c r="U5110" s="126">
        <v>25</v>
      </c>
      <c r="V5110" s="126">
        <v>62</v>
      </c>
      <c r="W5110" s="126">
        <v>60</v>
      </c>
      <c r="X5110" s="126">
        <v>5288.35</v>
      </c>
      <c r="Y5110" s="126" t="s">
        <v>74</v>
      </c>
      <c r="Z5110" s="126"/>
      <c r="AA5110" s="133" t="s">
        <v>86</v>
      </c>
      <c r="AE5110" t="str">
        <f>IF(P5110&gt;U5110,"XXXX","")</f>
        <v/>
      </c>
    </row>
    <row r="5111" spans="1:31" x14ac:dyDescent="0.2">
      <c r="A5111" s="140"/>
      <c r="B5111" s="127"/>
      <c r="C5111" s="127"/>
      <c r="D5111" s="144"/>
      <c r="E5111" s="127"/>
      <c r="F5111" s="127"/>
      <c r="G5111" s="127"/>
      <c r="H5111" s="127"/>
      <c r="I5111" s="127"/>
      <c r="J5111" s="137"/>
      <c r="K5111" s="103" t="s">
        <v>13</v>
      </c>
      <c r="L5111" s="104" t="s">
        <v>60</v>
      </c>
      <c r="M5111" s="112" t="s">
        <v>69</v>
      </c>
      <c r="N5111" s="105">
        <v>600</v>
      </c>
      <c r="O5111" s="105">
        <v>3</v>
      </c>
      <c r="P5111" s="105">
        <v>10</v>
      </c>
      <c r="Q5111" s="105">
        <v>135</v>
      </c>
      <c r="R5111" s="106">
        <v>100</v>
      </c>
      <c r="S5111" s="127"/>
      <c r="T5111" s="127"/>
      <c r="U5111" s="127"/>
      <c r="V5111" s="127"/>
      <c r="W5111" s="127"/>
      <c r="X5111" s="127"/>
      <c r="Y5111" s="127"/>
      <c r="Z5111" s="127"/>
      <c r="AA5111" s="134"/>
    </row>
    <row r="5112" spans="1:31" ht="13.5" thickBot="1" x14ac:dyDescent="0.25">
      <c r="A5112" s="141"/>
      <c r="B5112" s="128"/>
      <c r="C5112" s="128"/>
      <c r="D5112" s="145"/>
      <c r="E5112" s="128"/>
      <c r="F5112" s="128"/>
      <c r="G5112" s="128"/>
      <c r="H5112" s="128"/>
      <c r="I5112" s="128"/>
      <c r="J5112" s="138"/>
      <c r="K5112" s="107" t="s">
        <v>14</v>
      </c>
      <c r="L5112" s="108" t="s">
        <v>60</v>
      </c>
      <c r="M5112" s="113" t="s">
        <v>186</v>
      </c>
      <c r="N5112" s="109">
        <v>600</v>
      </c>
      <c r="O5112" s="109">
        <v>3</v>
      </c>
      <c r="P5112" s="109">
        <v>10</v>
      </c>
      <c r="Q5112" s="109" t="s">
        <v>201</v>
      </c>
      <c r="R5112" s="110"/>
      <c r="S5112" s="128"/>
      <c r="T5112" s="128"/>
      <c r="U5112" s="128"/>
      <c r="V5112" s="128"/>
      <c r="W5112" s="128"/>
      <c r="X5112" s="128"/>
      <c r="Y5112" s="128"/>
      <c r="Z5112" s="128"/>
      <c r="AA5112" s="135"/>
    </row>
    <row r="5113" spans="1:31" x14ac:dyDescent="0.2">
      <c r="A5113" s="139" t="s">
        <v>1922</v>
      </c>
      <c r="B5113" s="126" t="s">
        <v>76</v>
      </c>
      <c r="C5113" s="142">
        <v>43666</v>
      </c>
      <c r="D5113" s="143" t="s">
        <v>78</v>
      </c>
      <c r="E5113" s="126"/>
      <c r="F5113" s="126"/>
      <c r="G5113" s="126"/>
      <c r="H5113" s="126"/>
      <c r="I5113" s="126"/>
      <c r="J5113" s="136" t="s">
        <v>79</v>
      </c>
      <c r="K5113" s="100" t="s">
        <v>23</v>
      </c>
      <c r="L5113" s="93" t="s">
        <v>60</v>
      </c>
      <c r="M5113" s="111" t="s">
        <v>191</v>
      </c>
      <c r="N5113" s="101">
        <v>600</v>
      </c>
      <c r="O5113" s="101">
        <v>3</v>
      </c>
      <c r="P5113" s="101">
        <v>25</v>
      </c>
      <c r="Q5113" s="101">
        <v>200</v>
      </c>
      <c r="R5113" s="102"/>
      <c r="S5113" s="126" t="s">
        <v>73</v>
      </c>
      <c r="T5113" s="126">
        <v>3</v>
      </c>
      <c r="U5113" s="126">
        <v>25</v>
      </c>
      <c r="V5113" s="126">
        <v>62</v>
      </c>
      <c r="W5113" s="126">
        <v>60</v>
      </c>
      <c r="X5113" s="126">
        <v>5288.35</v>
      </c>
      <c r="Y5113" s="126" t="s">
        <v>74</v>
      </c>
      <c r="Z5113" s="126"/>
      <c r="AA5113" s="133" t="s">
        <v>86</v>
      </c>
      <c r="AE5113" t="str">
        <f>IF(P5113&gt;U5113,"XXXX","")</f>
        <v/>
      </c>
    </row>
    <row r="5114" spans="1:31" x14ac:dyDescent="0.2">
      <c r="A5114" s="140"/>
      <c r="B5114" s="127"/>
      <c r="C5114" s="127"/>
      <c r="D5114" s="144"/>
      <c r="E5114" s="127"/>
      <c r="F5114" s="127"/>
      <c r="G5114" s="127"/>
      <c r="H5114" s="127"/>
      <c r="I5114" s="127"/>
      <c r="J5114" s="137"/>
      <c r="K5114" s="103" t="s">
        <v>13</v>
      </c>
      <c r="L5114" s="104" t="s">
        <v>60</v>
      </c>
      <c r="M5114" s="112" t="s">
        <v>69</v>
      </c>
      <c r="N5114" s="105">
        <v>600</v>
      </c>
      <c r="O5114" s="105">
        <v>3</v>
      </c>
      <c r="P5114" s="105">
        <v>10</v>
      </c>
      <c r="Q5114" s="105">
        <v>135</v>
      </c>
      <c r="R5114" s="106">
        <v>100</v>
      </c>
      <c r="S5114" s="127"/>
      <c r="T5114" s="127"/>
      <c r="U5114" s="127"/>
      <c r="V5114" s="127"/>
      <c r="W5114" s="127"/>
      <c r="X5114" s="127"/>
      <c r="Y5114" s="127"/>
      <c r="Z5114" s="127"/>
      <c r="AA5114" s="134"/>
    </row>
    <row r="5115" spans="1:31" ht="13.5" thickBot="1" x14ac:dyDescent="0.25">
      <c r="A5115" s="141"/>
      <c r="B5115" s="128"/>
      <c r="C5115" s="128"/>
      <c r="D5115" s="145"/>
      <c r="E5115" s="128"/>
      <c r="F5115" s="128"/>
      <c r="G5115" s="128"/>
      <c r="H5115" s="128"/>
      <c r="I5115" s="128"/>
      <c r="J5115" s="138"/>
      <c r="K5115" s="107" t="s">
        <v>14</v>
      </c>
      <c r="L5115" s="108" t="s">
        <v>60</v>
      </c>
      <c r="M5115" s="113" t="s">
        <v>186</v>
      </c>
      <c r="N5115" s="109">
        <v>600</v>
      </c>
      <c r="O5115" s="109">
        <v>3</v>
      </c>
      <c r="P5115" s="109">
        <v>10</v>
      </c>
      <c r="Q5115" s="109" t="s">
        <v>201</v>
      </c>
      <c r="R5115" s="110"/>
      <c r="S5115" s="128"/>
      <c r="T5115" s="128"/>
      <c r="U5115" s="128"/>
      <c r="V5115" s="128"/>
      <c r="W5115" s="128"/>
      <c r="X5115" s="128"/>
      <c r="Y5115" s="128"/>
      <c r="Z5115" s="128"/>
      <c r="AA5115" s="135"/>
    </row>
    <row r="5116" spans="1:31" x14ac:dyDescent="0.2">
      <c r="A5116" s="139" t="s">
        <v>1923</v>
      </c>
      <c r="B5116" s="126" t="s">
        <v>76</v>
      </c>
      <c r="C5116" s="142">
        <v>43666</v>
      </c>
      <c r="D5116" s="143" t="s">
        <v>78</v>
      </c>
      <c r="E5116" s="126"/>
      <c r="F5116" s="126"/>
      <c r="G5116" s="126"/>
      <c r="H5116" s="126"/>
      <c r="I5116" s="126"/>
      <c r="J5116" s="136" t="s">
        <v>79</v>
      </c>
      <c r="K5116" s="100" t="s">
        <v>23</v>
      </c>
      <c r="L5116" s="93" t="s">
        <v>60</v>
      </c>
      <c r="M5116" s="111" t="s">
        <v>191</v>
      </c>
      <c r="N5116" s="101">
        <v>600</v>
      </c>
      <c r="O5116" s="101">
        <v>3</v>
      </c>
      <c r="P5116" s="101">
        <v>25</v>
      </c>
      <c r="Q5116" s="101">
        <v>100</v>
      </c>
      <c r="R5116" s="102"/>
      <c r="S5116" s="126" t="s">
        <v>73</v>
      </c>
      <c r="T5116" s="126">
        <v>3</v>
      </c>
      <c r="U5116" s="126">
        <v>25</v>
      </c>
      <c r="V5116" s="126">
        <v>77</v>
      </c>
      <c r="W5116" s="126">
        <v>75</v>
      </c>
      <c r="X5116" s="126">
        <v>5288.35</v>
      </c>
      <c r="Y5116" s="126" t="s">
        <v>74</v>
      </c>
      <c r="Z5116" s="126"/>
      <c r="AA5116" s="133" t="s">
        <v>86</v>
      </c>
      <c r="AE5116" t="str">
        <f>IF(P5116&gt;U5116,"XXXX","")</f>
        <v/>
      </c>
    </row>
    <row r="5117" spans="1:31" x14ac:dyDescent="0.2">
      <c r="A5117" s="140"/>
      <c r="B5117" s="127"/>
      <c r="C5117" s="127"/>
      <c r="D5117" s="144"/>
      <c r="E5117" s="127"/>
      <c r="F5117" s="127"/>
      <c r="G5117" s="127"/>
      <c r="H5117" s="127"/>
      <c r="I5117" s="127"/>
      <c r="J5117" s="137"/>
      <c r="K5117" s="103" t="s">
        <v>13</v>
      </c>
      <c r="L5117" s="104" t="s">
        <v>60</v>
      </c>
      <c r="M5117" s="112" t="s">
        <v>69</v>
      </c>
      <c r="N5117" s="105">
        <v>600</v>
      </c>
      <c r="O5117" s="105">
        <v>3</v>
      </c>
      <c r="P5117" s="105">
        <v>10</v>
      </c>
      <c r="Q5117" s="105">
        <v>135</v>
      </c>
      <c r="R5117" s="106">
        <v>100</v>
      </c>
      <c r="S5117" s="127"/>
      <c r="T5117" s="127"/>
      <c r="U5117" s="127"/>
      <c r="V5117" s="127"/>
      <c r="W5117" s="127"/>
      <c r="X5117" s="127"/>
      <c r="Y5117" s="127"/>
      <c r="Z5117" s="127"/>
      <c r="AA5117" s="134"/>
    </row>
    <row r="5118" spans="1:31" ht="13.5" thickBot="1" x14ac:dyDescent="0.25">
      <c r="A5118" s="141"/>
      <c r="B5118" s="128"/>
      <c r="C5118" s="128"/>
      <c r="D5118" s="145"/>
      <c r="E5118" s="128"/>
      <c r="F5118" s="128"/>
      <c r="G5118" s="128"/>
      <c r="H5118" s="128"/>
      <c r="I5118" s="128"/>
      <c r="J5118" s="138"/>
      <c r="K5118" s="107" t="s">
        <v>14</v>
      </c>
      <c r="L5118" s="108" t="s">
        <v>60</v>
      </c>
      <c r="M5118" s="113" t="s">
        <v>187</v>
      </c>
      <c r="N5118" s="109">
        <v>600</v>
      </c>
      <c r="O5118" s="109">
        <v>3</v>
      </c>
      <c r="P5118" s="109">
        <v>10</v>
      </c>
      <c r="Q5118" s="109" t="s">
        <v>202</v>
      </c>
      <c r="R5118" s="110"/>
      <c r="S5118" s="128"/>
      <c r="T5118" s="128"/>
      <c r="U5118" s="128"/>
      <c r="V5118" s="128"/>
      <c r="W5118" s="128"/>
      <c r="X5118" s="128"/>
      <c r="Y5118" s="128"/>
      <c r="Z5118" s="128"/>
      <c r="AA5118" s="135"/>
    </row>
    <row r="5119" spans="1:31" x14ac:dyDescent="0.2">
      <c r="A5119" s="139" t="s">
        <v>1924</v>
      </c>
      <c r="B5119" s="126" t="s">
        <v>76</v>
      </c>
      <c r="C5119" s="142">
        <v>43666</v>
      </c>
      <c r="D5119" s="143" t="s">
        <v>78</v>
      </c>
      <c r="E5119" s="126"/>
      <c r="F5119" s="126"/>
      <c r="G5119" s="126"/>
      <c r="H5119" s="126"/>
      <c r="I5119" s="126"/>
      <c r="J5119" s="136" t="s">
        <v>79</v>
      </c>
      <c r="K5119" s="100" t="s">
        <v>23</v>
      </c>
      <c r="L5119" s="93" t="s">
        <v>60</v>
      </c>
      <c r="M5119" s="111" t="s">
        <v>191</v>
      </c>
      <c r="N5119" s="101">
        <v>600</v>
      </c>
      <c r="O5119" s="101">
        <v>3</v>
      </c>
      <c r="P5119" s="101">
        <v>25</v>
      </c>
      <c r="Q5119" s="101">
        <v>110</v>
      </c>
      <c r="R5119" s="102"/>
      <c r="S5119" s="126" t="s">
        <v>73</v>
      </c>
      <c r="T5119" s="126">
        <v>3</v>
      </c>
      <c r="U5119" s="126">
        <v>25</v>
      </c>
      <c r="V5119" s="126">
        <v>77</v>
      </c>
      <c r="W5119" s="126">
        <v>75</v>
      </c>
      <c r="X5119" s="126">
        <v>5288.35</v>
      </c>
      <c r="Y5119" s="126" t="s">
        <v>74</v>
      </c>
      <c r="Z5119" s="126"/>
      <c r="AA5119" s="133" t="s">
        <v>86</v>
      </c>
      <c r="AE5119" t="str">
        <f>IF(P5119&gt;U5119,"XXXX","")</f>
        <v/>
      </c>
    </row>
    <row r="5120" spans="1:31" x14ac:dyDescent="0.2">
      <c r="A5120" s="140"/>
      <c r="B5120" s="127"/>
      <c r="C5120" s="127"/>
      <c r="D5120" s="144"/>
      <c r="E5120" s="127"/>
      <c r="F5120" s="127"/>
      <c r="G5120" s="127"/>
      <c r="H5120" s="127"/>
      <c r="I5120" s="127"/>
      <c r="J5120" s="137"/>
      <c r="K5120" s="103" t="s">
        <v>13</v>
      </c>
      <c r="L5120" s="104" t="s">
        <v>60</v>
      </c>
      <c r="M5120" s="112" t="s">
        <v>69</v>
      </c>
      <c r="N5120" s="105">
        <v>600</v>
      </c>
      <c r="O5120" s="105">
        <v>3</v>
      </c>
      <c r="P5120" s="105">
        <v>10</v>
      </c>
      <c r="Q5120" s="105">
        <v>135</v>
      </c>
      <c r="R5120" s="106">
        <v>100</v>
      </c>
      <c r="S5120" s="127"/>
      <c r="T5120" s="127"/>
      <c r="U5120" s="127"/>
      <c r="V5120" s="127"/>
      <c r="W5120" s="127"/>
      <c r="X5120" s="127"/>
      <c r="Y5120" s="127"/>
      <c r="Z5120" s="127"/>
      <c r="AA5120" s="134"/>
    </row>
    <row r="5121" spans="1:31" ht="13.5" thickBot="1" x14ac:dyDescent="0.25">
      <c r="A5121" s="141"/>
      <c r="B5121" s="128"/>
      <c r="C5121" s="128"/>
      <c r="D5121" s="145"/>
      <c r="E5121" s="128"/>
      <c r="F5121" s="128"/>
      <c r="G5121" s="128"/>
      <c r="H5121" s="128"/>
      <c r="I5121" s="128"/>
      <c r="J5121" s="138"/>
      <c r="K5121" s="107" t="s">
        <v>14</v>
      </c>
      <c r="L5121" s="108" t="s">
        <v>60</v>
      </c>
      <c r="M5121" s="113" t="s">
        <v>187</v>
      </c>
      <c r="N5121" s="109">
        <v>600</v>
      </c>
      <c r="O5121" s="109">
        <v>3</v>
      </c>
      <c r="P5121" s="109">
        <v>10</v>
      </c>
      <c r="Q5121" s="109" t="s">
        <v>202</v>
      </c>
      <c r="R5121" s="110"/>
      <c r="S5121" s="128"/>
      <c r="T5121" s="128"/>
      <c r="U5121" s="128"/>
      <c r="V5121" s="128"/>
      <c r="W5121" s="128"/>
      <c r="X5121" s="128"/>
      <c r="Y5121" s="128"/>
      <c r="Z5121" s="128"/>
      <c r="AA5121" s="135"/>
    </row>
    <row r="5122" spans="1:31" x14ac:dyDescent="0.2">
      <c r="A5122" s="139" t="s">
        <v>1925</v>
      </c>
      <c r="B5122" s="126" t="s">
        <v>76</v>
      </c>
      <c r="C5122" s="142">
        <v>43666</v>
      </c>
      <c r="D5122" s="143" t="s">
        <v>78</v>
      </c>
      <c r="E5122" s="126"/>
      <c r="F5122" s="126"/>
      <c r="G5122" s="126"/>
      <c r="H5122" s="126"/>
      <c r="I5122" s="126"/>
      <c r="J5122" s="136" t="s">
        <v>79</v>
      </c>
      <c r="K5122" s="100" t="s">
        <v>23</v>
      </c>
      <c r="L5122" s="93" t="s">
        <v>60</v>
      </c>
      <c r="M5122" s="111" t="s">
        <v>191</v>
      </c>
      <c r="N5122" s="101">
        <v>600</v>
      </c>
      <c r="O5122" s="101">
        <v>3</v>
      </c>
      <c r="P5122" s="101">
        <v>25</v>
      </c>
      <c r="Q5122" s="101">
        <v>125</v>
      </c>
      <c r="R5122" s="102"/>
      <c r="S5122" s="126" t="s">
        <v>73</v>
      </c>
      <c r="T5122" s="126">
        <v>3</v>
      </c>
      <c r="U5122" s="126">
        <v>25</v>
      </c>
      <c r="V5122" s="126">
        <v>77</v>
      </c>
      <c r="W5122" s="126">
        <v>75</v>
      </c>
      <c r="X5122" s="126">
        <v>5288.35</v>
      </c>
      <c r="Y5122" s="126" t="s">
        <v>74</v>
      </c>
      <c r="Z5122" s="126"/>
      <c r="AA5122" s="133" t="s">
        <v>86</v>
      </c>
      <c r="AE5122" t="str">
        <f>IF(P5122&gt;U5122,"XXXX","")</f>
        <v/>
      </c>
    </row>
    <row r="5123" spans="1:31" x14ac:dyDescent="0.2">
      <c r="A5123" s="140"/>
      <c r="B5123" s="127"/>
      <c r="C5123" s="127"/>
      <c r="D5123" s="144"/>
      <c r="E5123" s="127"/>
      <c r="F5123" s="127"/>
      <c r="G5123" s="127"/>
      <c r="H5123" s="127"/>
      <c r="I5123" s="127"/>
      <c r="J5123" s="137"/>
      <c r="K5123" s="103" t="s">
        <v>13</v>
      </c>
      <c r="L5123" s="104" t="s">
        <v>60</v>
      </c>
      <c r="M5123" s="112" t="s">
        <v>69</v>
      </c>
      <c r="N5123" s="105">
        <v>600</v>
      </c>
      <c r="O5123" s="105">
        <v>3</v>
      </c>
      <c r="P5123" s="105">
        <v>10</v>
      </c>
      <c r="Q5123" s="105">
        <v>135</v>
      </c>
      <c r="R5123" s="106">
        <v>100</v>
      </c>
      <c r="S5123" s="127"/>
      <c r="T5123" s="127"/>
      <c r="U5123" s="127"/>
      <c r="V5123" s="127"/>
      <c r="W5123" s="127"/>
      <c r="X5123" s="127"/>
      <c r="Y5123" s="127"/>
      <c r="Z5123" s="127"/>
      <c r="AA5123" s="134"/>
    </row>
    <row r="5124" spans="1:31" ht="13.5" thickBot="1" x14ac:dyDescent="0.25">
      <c r="A5124" s="141"/>
      <c r="B5124" s="128"/>
      <c r="C5124" s="128"/>
      <c r="D5124" s="145"/>
      <c r="E5124" s="128"/>
      <c r="F5124" s="128"/>
      <c r="G5124" s="128"/>
      <c r="H5124" s="128"/>
      <c r="I5124" s="128"/>
      <c r="J5124" s="138"/>
      <c r="K5124" s="107" t="s">
        <v>14</v>
      </c>
      <c r="L5124" s="108" t="s">
        <v>60</v>
      </c>
      <c r="M5124" s="113" t="s">
        <v>187</v>
      </c>
      <c r="N5124" s="109">
        <v>600</v>
      </c>
      <c r="O5124" s="109">
        <v>3</v>
      </c>
      <c r="P5124" s="109">
        <v>10</v>
      </c>
      <c r="Q5124" s="109" t="s">
        <v>202</v>
      </c>
      <c r="R5124" s="110"/>
      <c r="S5124" s="128"/>
      <c r="T5124" s="128"/>
      <c r="U5124" s="128"/>
      <c r="V5124" s="128"/>
      <c r="W5124" s="128"/>
      <c r="X5124" s="128"/>
      <c r="Y5124" s="128"/>
      <c r="Z5124" s="128"/>
      <c r="AA5124" s="135"/>
    </row>
    <row r="5125" spans="1:31" x14ac:dyDescent="0.2">
      <c r="A5125" s="139" t="s">
        <v>1926</v>
      </c>
      <c r="B5125" s="126" t="s">
        <v>76</v>
      </c>
      <c r="C5125" s="142">
        <v>43666</v>
      </c>
      <c r="D5125" s="143" t="s">
        <v>78</v>
      </c>
      <c r="E5125" s="126"/>
      <c r="F5125" s="126"/>
      <c r="G5125" s="126"/>
      <c r="H5125" s="126"/>
      <c r="I5125" s="126"/>
      <c r="J5125" s="136" t="s">
        <v>79</v>
      </c>
      <c r="K5125" s="100" t="s">
        <v>23</v>
      </c>
      <c r="L5125" s="93" t="s">
        <v>60</v>
      </c>
      <c r="M5125" s="111" t="s">
        <v>191</v>
      </c>
      <c r="N5125" s="101">
        <v>600</v>
      </c>
      <c r="O5125" s="101">
        <v>3</v>
      </c>
      <c r="P5125" s="101">
        <v>25</v>
      </c>
      <c r="Q5125" s="101">
        <v>150</v>
      </c>
      <c r="R5125" s="102"/>
      <c r="S5125" s="126" t="s">
        <v>73</v>
      </c>
      <c r="T5125" s="126">
        <v>3</v>
      </c>
      <c r="U5125" s="126">
        <v>25</v>
      </c>
      <c r="V5125" s="126">
        <v>77</v>
      </c>
      <c r="W5125" s="126">
        <v>75</v>
      </c>
      <c r="X5125" s="126">
        <v>5288.35</v>
      </c>
      <c r="Y5125" s="126" t="s">
        <v>74</v>
      </c>
      <c r="Z5125" s="126"/>
      <c r="AA5125" s="133" t="s">
        <v>86</v>
      </c>
      <c r="AE5125" t="str">
        <f>IF(P5125&gt;U5125,"XXXX","")</f>
        <v/>
      </c>
    </row>
    <row r="5126" spans="1:31" x14ac:dyDescent="0.2">
      <c r="A5126" s="140"/>
      <c r="B5126" s="127"/>
      <c r="C5126" s="127"/>
      <c r="D5126" s="144"/>
      <c r="E5126" s="127"/>
      <c r="F5126" s="127"/>
      <c r="G5126" s="127"/>
      <c r="H5126" s="127"/>
      <c r="I5126" s="127"/>
      <c r="J5126" s="137"/>
      <c r="K5126" s="103" t="s">
        <v>13</v>
      </c>
      <c r="L5126" s="104" t="s">
        <v>60</v>
      </c>
      <c r="M5126" s="112" t="s">
        <v>69</v>
      </c>
      <c r="N5126" s="105">
        <v>600</v>
      </c>
      <c r="O5126" s="105">
        <v>3</v>
      </c>
      <c r="P5126" s="105">
        <v>10</v>
      </c>
      <c r="Q5126" s="105">
        <v>135</v>
      </c>
      <c r="R5126" s="106">
        <v>100</v>
      </c>
      <c r="S5126" s="127"/>
      <c r="T5126" s="127"/>
      <c r="U5126" s="127"/>
      <c r="V5126" s="127"/>
      <c r="W5126" s="127"/>
      <c r="X5126" s="127"/>
      <c r="Y5126" s="127"/>
      <c r="Z5126" s="127"/>
      <c r="AA5126" s="134"/>
    </row>
    <row r="5127" spans="1:31" ht="13.5" thickBot="1" x14ac:dyDescent="0.25">
      <c r="A5127" s="141"/>
      <c r="B5127" s="128"/>
      <c r="C5127" s="128"/>
      <c r="D5127" s="145"/>
      <c r="E5127" s="128"/>
      <c r="F5127" s="128"/>
      <c r="G5127" s="128"/>
      <c r="H5127" s="128"/>
      <c r="I5127" s="128"/>
      <c r="J5127" s="138"/>
      <c r="K5127" s="107" t="s">
        <v>14</v>
      </c>
      <c r="L5127" s="108" t="s">
        <v>60</v>
      </c>
      <c r="M5127" s="113" t="s">
        <v>187</v>
      </c>
      <c r="N5127" s="109">
        <v>600</v>
      </c>
      <c r="O5127" s="109">
        <v>3</v>
      </c>
      <c r="P5127" s="109">
        <v>10</v>
      </c>
      <c r="Q5127" s="109" t="s">
        <v>202</v>
      </c>
      <c r="R5127" s="110"/>
      <c r="S5127" s="128"/>
      <c r="T5127" s="128"/>
      <c r="U5127" s="128"/>
      <c r="V5127" s="128"/>
      <c r="W5127" s="128"/>
      <c r="X5127" s="128"/>
      <c r="Y5127" s="128"/>
      <c r="Z5127" s="128"/>
      <c r="AA5127" s="135"/>
    </row>
    <row r="5128" spans="1:31" x14ac:dyDescent="0.2">
      <c r="A5128" s="139" t="s">
        <v>1927</v>
      </c>
      <c r="B5128" s="126" t="s">
        <v>76</v>
      </c>
      <c r="C5128" s="142">
        <v>43666</v>
      </c>
      <c r="D5128" s="143" t="s">
        <v>78</v>
      </c>
      <c r="E5128" s="126"/>
      <c r="F5128" s="126"/>
      <c r="G5128" s="126"/>
      <c r="H5128" s="126"/>
      <c r="I5128" s="126"/>
      <c r="J5128" s="136" t="s">
        <v>79</v>
      </c>
      <c r="K5128" s="100" t="s">
        <v>23</v>
      </c>
      <c r="L5128" s="93" t="s">
        <v>60</v>
      </c>
      <c r="M5128" s="111" t="s">
        <v>191</v>
      </c>
      <c r="N5128" s="101">
        <v>600</v>
      </c>
      <c r="O5128" s="101">
        <v>3</v>
      </c>
      <c r="P5128" s="101">
        <v>25</v>
      </c>
      <c r="Q5128" s="101">
        <v>175</v>
      </c>
      <c r="R5128" s="102"/>
      <c r="S5128" s="126" t="s">
        <v>73</v>
      </c>
      <c r="T5128" s="126">
        <v>3</v>
      </c>
      <c r="U5128" s="126">
        <v>25</v>
      </c>
      <c r="V5128" s="126">
        <v>77</v>
      </c>
      <c r="W5128" s="126">
        <v>75</v>
      </c>
      <c r="X5128" s="126">
        <v>5288.35</v>
      </c>
      <c r="Y5128" s="126" t="s">
        <v>74</v>
      </c>
      <c r="Z5128" s="126"/>
      <c r="AA5128" s="133" t="s">
        <v>86</v>
      </c>
      <c r="AE5128" t="str">
        <f>IF(P5128&gt;U5128,"XXXX","")</f>
        <v/>
      </c>
    </row>
    <row r="5129" spans="1:31" x14ac:dyDescent="0.2">
      <c r="A5129" s="140"/>
      <c r="B5129" s="127"/>
      <c r="C5129" s="127"/>
      <c r="D5129" s="144"/>
      <c r="E5129" s="127"/>
      <c r="F5129" s="127"/>
      <c r="G5129" s="127"/>
      <c r="H5129" s="127"/>
      <c r="I5129" s="127"/>
      <c r="J5129" s="137"/>
      <c r="K5129" s="103" t="s">
        <v>13</v>
      </c>
      <c r="L5129" s="104" t="s">
        <v>60</v>
      </c>
      <c r="M5129" s="112" t="s">
        <v>69</v>
      </c>
      <c r="N5129" s="105">
        <v>600</v>
      </c>
      <c r="O5129" s="105">
        <v>3</v>
      </c>
      <c r="P5129" s="105">
        <v>10</v>
      </c>
      <c r="Q5129" s="105">
        <v>135</v>
      </c>
      <c r="R5129" s="106">
        <v>100</v>
      </c>
      <c r="S5129" s="127"/>
      <c r="T5129" s="127"/>
      <c r="U5129" s="127"/>
      <c r="V5129" s="127"/>
      <c r="W5129" s="127"/>
      <c r="X5129" s="127"/>
      <c r="Y5129" s="127"/>
      <c r="Z5129" s="127"/>
      <c r="AA5129" s="134"/>
    </row>
    <row r="5130" spans="1:31" ht="13.5" thickBot="1" x14ac:dyDescent="0.25">
      <c r="A5130" s="141"/>
      <c r="B5130" s="128"/>
      <c r="C5130" s="128"/>
      <c r="D5130" s="145"/>
      <c r="E5130" s="128"/>
      <c r="F5130" s="128"/>
      <c r="G5130" s="128"/>
      <c r="H5130" s="128"/>
      <c r="I5130" s="128"/>
      <c r="J5130" s="138"/>
      <c r="K5130" s="107" t="s">
        <v>14</v>
      </c>
      <c r="L5130" s="108" t="s">
        <v>60</v>
      </c>
      <c r="M5130" s="113" t="s">
        <v>187</v>
      </c>
      <c r="N5130" s="109">
        <v>600</v>
      </c>
      <c r="O5130" s="109">
        <v>3</v>
      </c>
      <c r="P5130" s="109">
        <v>10</v>
      </c>
      <c r="Q5130" s="109" t="s">
        <v>202</v>
      </c>
      <c r="R5130" s="110"/>
      <c r="S5130" s="128"/>
      <c r="T5130" s="128"/>
      <c r="U5130" s="128"/>
      <c r="V5130" s="128"/>
      <c r="W5130" s="128"/>
      <c r="X5130" s="128"/>
      <c r="Y5130" s="128"/>
      <c r="Z5130" s="128"/>
      <c r="AA5130" s="135"/>
    </row>
    <row r="5131" spans="1:31" x14ac:dyDescent="0.2">
      <c r="A5131" s="139" t="s">
        <v>1928</v>
      </c>
      <c r="B5131" s="126" t="s">
        <v>76</v>
      </c>
      <c r="C5131" s="142">
        <v>43666</v>
      </c>
      <c r="D5131" s="143" t="s">
        <v>78</v>
      </c>
      <c r="E5131" s="126"/>
      <c r="F5131" s="126"/>
      <c r="G5131" s="126"/>
      <c r="H5131" s="126"/>
      <c r="I5131" s="126"/>
      <c r="J5131" s="136" t="s">
        <v>79</v>
      </c>
      <c r="K5131" s="100" t="s">
        <v>23</v>
      </c>
      <c r="L5131" s="93" t="s">
        <v>60</v>
      </c>
      <c r="M5131" s="111" t="s">
        <v>191</v>
      </c>
      <c r="N5131" s="101">
        <v>600</v>
      </c>
      <c r="O5131" s="101">
        <v>3</v>
      </c>
      <c r="P5131" s="101">
        <v>25</v>
      </c>
      <c r="Q5131" s="101">
        <v>200</v>
      </c>
      <c r="R5131" s="102"/>
      <c r="S5131" s="126" t="s">
        <v>73</v>
      </c>
      <c r="T5131" s="126">
        <v>3</v>
      </c>
      <c r="U5131" s="126">
        <v>25</v>
      </c>
      <c r="V5131" s="126">
        <v>77</v>
      </c>
      <c r="W5131" s="126">
        <v>75</v>
      </c>
      <c r="X5131" s="126">
        <v>5288.35</v>
      </c>
      <c r="Y5131" s="126" t="s">
        <v>74</v>
      </c>
      <c r="Z5131" s="126"/>
      <c r="AA5131" s="133" t="s">
        <v>86</v>
      </c>
      <c r="AE5131" t="str">
        <f>IF(P5131&gt;U5131,"XXXX","")</f>
        <v/>
      </c>
    </row>
    <row r="5132" spans="1:31" x14ac:dyDescent="0.2">
      <c r="A5132" s="140"/>
      <c r="B5132" s="127"/>
      <c r="C5132" s="127"/>
      <c r="D5132" s="144"/>
      <c r="E5132" s="127"/>
      <c r="F5132" s="127"/>
      <c r="G5132" s="127"/>
      <c r="H5132" s="127"/>
      <c r="I5132" s="127"/>
      <c r="J5132" s="137"/>
      <c r="K5132" s="103" t="s">
        <v>13</v>
      </c>
      <c r="L5132" s="104" t="s">
        <v>60</v>
      </c>
      <c r="M5132" s="112" t="s">
        <v>69</v>
      </c>
      <c r="N5132" s="105">
        <v>600</v>
      </c>
      <c r="O5132" s="105">
        <v>3</v>
      </c>
      <c r="P5132" s="105">
        <v>10</v>
      </c>
      <c r="Q5132" s="105">
        <v>135</v>
      </c>
      <c r="R5132" s="106">
        <v>100</v>
      </c>
      <c r="S5132" s="127"/>
      <c r="T5132" s="127"/>
      <c r="U5132" s="127"/>
      <c r="V5132" s="127"/>
      <c r="W5132" s="127"/>
      <c r="X5132" s="127"/>
      <c r="Y5132" s="127"/>
      <c r="Z5132" s="127"/>
      <c r="AA5132" s="134"/>
    </row>
    <row r="5133" spans="1:31" ht="13.5" thickBot="1" x14ac:dyDescent="0.25">
      <c r="A5133" s="141"/>
      <c r="B5133" s="128"/>
      <c r="C5133" s="128"/>
      <c r="D5133" s="145"/>
      <c r="E5133" s="128"/>
      <c r="F5133" s="128"/>
      <c r="G5133" s="128"/>
      <c r="H5133" s="128"/>
      <c r="I5133" s="128"/>
      <c r="J5133" s="138"/>
      <c r="K5133" s="107" t="s">
        <v>14</v>
      </c>
      <c r="L5133" s="108" t="s">
        <v>60</v>
      </c>
      <c r="M5133" s="113" t="s">
        <v>187</v>
      </c>
      <c r="N5133" s="109">
        <v>600</v>
      </c>
      <c r="O5133" s="109">
        <v>3</v>
      </c>
      <c r="P5133" s="109">
        <v>10</v>
      </c>
      <c r="Q5133" s="109" t="s">
        <v>202</v>
      </c>
      <c r="R5133" s="110"/>
      <c r="S5133" s="128"/>
      <c r="T5133" s="128"/>
      <c r="U5133" s="128"/>
      <c r="V5133" s="128"/>
      <c r="W5133" s="128"/>
      <c r="X5133" s="128"/>
      <c r="Y5133" s="128"/>
      <c r="Z5133" s="128"/>
      <c r="AA5133" s="135"/>
    </row>
    <row r="5134" spans="1:31" x14ac:dyDescent="0.2">
      <c r="A5134" s="139" t="s">
        <v>1929</v>
      </c>
      <c r="B5134" s="126" t="s">
        <v>76</v>
      </c>
      <c r="C5134" s="142">
        <v>43666</v>
      </c>
      <c r="D5134" s="143" t="s">
        <v>78</v>
      </c>
      <c r="E5134" s="126"/>
      <c r="F5134" s="126"/>
      <c r="G5134" s="126"/>
      <c r="H5134" s="126"/>
      <c r="I5134" s="126"/>
      <c r="J5134" s="136" t="s">
        <v>79</v>
      </c>
      <c r="K5134" s="100" t="s">
        <v>23</v>
      </c>
      <c r="L5134" s="93" t="s">
        <v>60</v>
      </c>
      <c r="M5134" s="111" t="s">
        <v>191</v>
      </c>
      <c r="N5134" s="101">
        <v>600</v>
      </c>
      <c r="O5134" s="101">
        <v>3</v>
      </c>
      <c r="P5134" s="101">
        <v>25</v>
      </c>
      <c r="Q5134" s="101">
        <v>125</v>
      </c>
      <c r="R5134" s="102"/>
      <c r="S5134" s="126" t="s">
        <v>73</v>
      </c>
      <c r="T5134" s="126">
        <v>3</v>
      </c>
      <c r="U5134" s="126">
        <v>25</v>
      </c>
      <c r="V5134" s="126">
        <v>99</v>
      </c>
      <c r="W5134" s="126">
        <v>100</v>
      </c>
      <c r="X5134" s="126">
        <v>5288.35</v>
      </c>
      <c r="Y5134" s="126" t="s">
        <v>74</v>
      </c>
      <c r="Z5134" s="126"/>
      <c r="AA5134" s="133" t="s">
        <v>86</v>
      </c>
      <c r="AE5134" t="str">
        <f>IF(P5134&gt;U5134,"XXXX","")</f>
        <v/>
      </c>
    </row>
    <row r="5135" spans="1:31" x14ac:dyDescent="0.2">
      <c r="A5135" s="140"/>
      <c r="B5135" s="127"/>
      <c r="C5135" s="127"/>
      <c r="D5135" s="144"/>
      <c r="E5135" s="127"/>
      <c r="F5135" s="127"/>
      <c r="G5135" s="127"/>
      <c r="H5135" s="127"/>
      <c r="I5135" s="127"/>
      <c r="J5135" s="137"/>
      <c r="K5135" s="103" t="s">
        <v>13</v>
      </c>
      <c r="L5135" s="104" t="s">
        <v>60</v>
      </c>
      <c r="M5135" s="112" t="s">
        <v>69</v>
      </c>
      <c r="N5135" s="105">
        <v>600</v>
      </c>
      <c r="O5135" s="105">
        <v>3</v>
      </c>
      <c r="P5135" s="105">
        <v>10</v>
      </c>
      <c r="Q5135" s="105">
        <v>135</v>
      </c>
      <c r="R5135" s="106">
        <v>100</v>
      </c>
      <c r="S5135" s="127"/>
      <c r="T5135" s="127"/>
      <c r="U5135" s="127"/>
      <c r="V5135" s="127"/>
      <c r="W5135" s="127"/>
      <c r="X5135" s="127"/>
      <c r="Y5135" s="127"/>
      <c r="Z5135" s="127"/>
      <c r="AA5135" s="134"/>
    </row>
    <row r="5136" spans="1:31" ht="13.5" thickBot="1" x14ac:dyDescent="0.25">
      <c r="A5136" s="141"/>
      <c r="B5136" s="128"/>
      <c r="C5136" s="128"/>
      <c r="D5136" s="145"/>
      <c r="E5136" s="128"/>
      <c r="F5136" s="128"/>
      <c r="G5136" s="128"/>
      <c r="H5136" s="128"/>
      <c r="I5136" s="128"/>
      <c r="J5136" s="138"/>
      <c r="K5136" s="107" t="s">
        <v>14</v>
      </c>
      <c r="L5136" s="108" t="s">
        <v>60</v>
      </c>
      <c r="M5136" s="113" t="s">
        <v>187</v>
      </c>
      <c r="N5136" s="109">
        <v>600</v>
      </c>
      <c r="O5136" s="109">
        <v>3</v>
      </c>
      <c r="P5136" s="109">
        <v>10</v>
      </c>
      <c r="Q5136" s="109" t="s">
        <v>202</v>
      </c>
      <c r="R5136" s="110"/>
      <c r="S5136" s="128"/>
      <c r="T5136" s="128"/>
      <c r="U5136" s="128"/>
      <c r="V5136" s="128"/>
      <c r="W5136" s="128"/>
      <c r="X5136" s="128"/>
      <c r="Y5136" s="128"/>
      <c r="Z5136" s="128"/>
      <c r="AA5136" s="135"/>
    </row>
    <row r="5137" spans="1:31" x14ac:dyDescent="0.2">
      <c r="A5137" s="139" t="s">
        <v>1930</v>
      </c>
      <c r="B5137" s="126" t="s">
        <v>76</v>
      </c>
      <c r="C5137" s="142">
        <v>43666</v>
      </c>
      <c r="D5137" s="143" t="s">
        <v>78</v>
      </c>
      <c r="E5137" s="126"/>
      <c r="F5137" s="126"/>
      <c r="G5137" s="126"/>
      <c r="H5137" s="126"/>
      <c r="I5137" s="126"/>
      <c r="J5137" s="136" t="s">
        <v>79</v>
      </c>
      <c r="K5137" s="100" t="s">
        <v>23</v>
      </c>
      <c r="L5137" s="93" t="s">
        <v>60</v>
      </c>
      <c r="M5137" s="111" t="s">
        <v>191</v>
      </c>
      <c r="N5137" s="101">
        <v>600</v>
      </c>
      <c r="O5137" s="101">
        <v>3</v>
      </c>
      <c r="P5137" s="101">
        <v>25</v>
      </c>
      <c r="Q5137" s="101">
        <v>150</v>
      </c>
      <c r="R5137" s="102"/>
      <c r="S5137" s="126" t="s">
        <v>73</v>
      </c>
      <c r="T5137" s="126">
        <v>3</v>
      </c>
      <c r="U5137" s="126">
        <v>25</v>
      </c>
      <c r="V5137" s="126">
        <v>99</v>
      </c>
      <c r="W5137" s="126">
        <v>100</v>
      </c>
      <c r="X5137" s="126">
        <v>5288.35</v>
      </c>
      <c r="Y5137" s="126" t="s">
        <v>74</v>
      </c>
      <c r="Z5137" s="126"/>
      <c r="AA5137" s="133" t="s">
        <v>86</v>
      </c>
      <c r="AE5137" t="str">
        <f>IF(P5137&gt;U5137,"XXXX","")</f>
        <v/>
      </c>
    </row>
    <row r="5138" spans="1:31" x14ac:dyDescent="0.2">
      <c r="A5138" s="140"/>
      <c r="B5138" s="127"/>
      <c r="C5138" s="127"/>
      <c r="D5138" s="144"/>
      <c r="E5138" s="127"/>
      <c r="F5138" s="127"/>
      <c r="G5138" s="127"/>
      <c r="H5138" s="127"/>
      <c r="I5138" s="127"/>
      <c r="J5138" s="137"/>
      <c r="K5138" s="103" t="s">
        <v>13</v>
      </c>
      <c r="L5138" s="104" t="s">
        <v>60</v>
      </c>
      <c r="M5138" s="112" t="s">
        <v>69</v>
      </c>
      <c r="N5138" s="105">
        <v>600</v>
      </c>
      <c r="O5138" s="105">
        <v>3</v>
      </c>
      <c r="P5138" s="105">
        <v>10</v>
      </c>
      <c r="Q5138" s="105">
        <v>135</v>
      </c>
      <c r="R5138" s="106">
        <v>100</v>
      </c>
      <c r="S5138" s="127"/>
      <c r="T5138" s="127"/>
      <c r="U5138" s="127"/>
      <c r="V5138" s="127"/>
      <c r="W5138" s="127"/>
      <c r="X5138" s="127"/>
      <c r="Y5138" s="127"/>
      <c r="Z5138" s="127"/>
      <c r="AA5138" s="134"/>
    </row>
    <row r="5139" spans="1:31" ht="13.5" thickBot="1" x14ac:dyDescent="0.25">
      <c r="A5139" s="141"/>
      <c r="B5139" s="128"/>
      <c r="C5139" s="128"/>
      <c r="D5139" s="145"/>
      <c r="E5139" s="128"/>
      <c r="F5139" s="128"/>
      <c r="G5139" s="128"/>
      <c r="H5139" s="128"/>
      <c r="I5139" s="128"/>
      <c r="J5139" s="138"/>
      <c r="K5139" s="107" t="s">
        <v>14</v>
      </c>
      <c r="L5139" s="108" t="s">
        <v>60</v>
      </c>
      <c r="M5139" s="113" t="s">
        <v>187</v>
      </c>
      <c r="N5139" s="109">
        <v>600</v>
      </c>
      <c r="O5139" s="109">
        <v>3</v>
      </c>
      <c r="P5139" s="109">
        <v>10</v>
      </c>
      <c r="Q5139" s="109" t="s">
        <v>202</v>
      </c>
      <c r="R5139" s="110"/>
      <c r="S5139" s="128"/>
      <c r="T5139" s="128"/>
      <c r="U5139" s="128"/>
      <c r="V5139" s="128"/>
      <c r="W5139" s="128"/>
      <c r="X5139" s="128"/>
      <c r="Y5139" s="128"/>
      <c r="Z5139" s="128"/>
      <c r="AA5139" s="135"/>
    </row>
    <row r="5140" spans="1:31" x14ac:dyDescent="0.2">
      <c r="A5140" s="139" t="s">
        <v>1931</v>
      </c>
      <c r="B5140" s="126" t="s">
        <v>76</v>
      </c>
      <c r="C5140" s="142">
        <v>43666</v>
      </c>
      <c r="D5140" s="143" t="s">
        <v>78</v>
      </c>
      <c r="E5140" s="126"/>
      <c r="F5140" s="126"/>
      <c r="G5140" s="126"/>
      <c r="H5140" s="126"/>
      <c r="I5140" s="126"/>
      <c r="J5140" s="136" t="s">
        <v>79</v>
      </c>
      <c r="K5140" s="100" t="s">
        <v>23</v>
      </c>
      <c r="L5140" s="93" t="s">
        <v>60</v>
      </c>
      <c r="M5140" s="111" t="s">
        <v>191</v>
      </c>
      <c r="N5140" s="101">
        <v>600</v>
      </c>
      <c r="O5140" s="101">
        <v>3</v>
      </c>
      <c r="P5140" s="101">
        <v>25</v>
      </c>
      <c r="Q5140" s="101">
        <v>175</v>
      </c>
      <c r="R5140" s="102"/>
      <c r="S5140" s="126" t="s">
        <v>73</v>
      </c>
      <c r="T5140" s="126">
        <v>3</v>
      </c>
      <c r="U5140" s="126">
        <v>25</v>
      </c>
      <c r="V5140" s="126">
        <v>99</v>
      </c>
      <c r="W5140" s="126">
        <v>100</v>
      </c>
      <c r="X5140" s="126">
        <v>5288.35</v>
      </c>
      <c r="Y5140" s="126" t="s">
        <v>74</v>
      </c>
      <c r="Z5140" s="126"/>
      <c r="AA5140" s="133" t="s">
        <v>86</v>
      </c>
      <c r="AE5140" t="str">
        <f>IF(P5140&gt;U5140,"XXXX","")</f>
        <v/>
      </c>
    </row>
    <row r="5141" spans="1:31" x14ac:dyDescent="0.2">
      <c r="A5141" s="140"/>
      <c r="B5141" s="127"/>
      <c r="C5141" s="127"/>
      <c r="D5141" s="144"/>
      <c r="E5141" s="127"/>
      <c r="F5141" s="127"/>
      <c r="G5141" s="127"/>
      <c r="H5141" s="127"/>
      <c r="I5141" s="127"/>
      <c r="J5141" s="137"/>
      <c r="K5141" s="103" t="s">
        <v>13</v>
      </c>
      <c r="L5141" s="104" t="s">
        <v>60</v>
      </c>
      <c r="M5141" s="112" t="s">
        <v>69</v>
      </c>
      <c r="N5141" s="105">
        <v>600</v>
      </c>
      <c r="O5141" s="105">
        <v>3</v>
      </c>
      <c r="P5141" s="105">
        <v>10</v>
      </c>
      <c r="Q5141" s="105">
        <v>135</v>
      </c>
      <c r="R5141" s="106">
        <v>100</v>
      </c>
      <c r="S5141" s="127"/>
      <c r="T5141" s="127"/>
      <c r="U5141" s="127"/>
      <c r="V5141" s="127"/>
      <c r="W5141" s="127"/>
      <c r="X5141" s="127"/>
      <c r="Y5141" s="127"/>
      <c r="Z5141" s="127"/>
      <c r="AA5141" s="134"/>
    </row>
    <row r="5142" spans="1:31" ht="13.5" thickBot="1" x14ac:dyDescent="0.25">
      <c r="A5142" s="141"/>
      <c r="B5142" s="128"/>
      <c r="C5142" s="128"/>
      <c r="D5142" s="145"/>
      <c r="E5142" s="128"/>
      <c r="F5142" s="128"/>
      <c r="G5142" s="128"/>
      <c r="H5142" s="128"/>
      <c r="I5142" s="128"/>
      <c r="J5142" s="138"/>
      <c r="K5142" s="107" t="s">
        <v>14</v>
      </c>
      <c r="L5142" s="108" t="s">
        <v>60</v>
      </c>
      <c r="M5142" s="113" t="s">
        <v>187</v>
      </c>
      <c r="N5142" s="109">
        <v>600</v>
      </c>
      <c r="O5142" s="109">
        <v>3</v>
      </c>
      <c r="P5142" s="109">
        <v>10</v>
      </c>
      <c r="Q5142" s="109" t="s">
        <v>202</v>
      </c>
      <c r="R5142" s="110"/>
      <c r="S5142" s="128"/>
      <c r="T5142" s="128"/>
      <c r="U5142" s="128"/>
      <c r="V5142" s="128"/>
      <c r="W5142" s="128"/>
      <c r="X5142" s="128"/>
      <c r="Y5142" s="128"/>
      <c r="Z5142" s="128"/>
      <c r="AA5142" s="135"/>
    </row>
    <row r="5143" spans="1:31" x14ac:dyDescent="0.2">
      <c r="A5143" s="139" t="s">
        <v>1932</v>
      </c>
      <c r="B5143" s="126" t="s">
        <v>76</v>
      </c>
      <c r="C5143" s="142">
        <v>43666</v>
      </c>
      <c r="D5143" s="143" t="s">
        <v>78</v>
      </c>
      <c r="E5143" s="126"/>
      <c r="F5143" s="126"/>
      <c r="G5143" s="126"/>
      <c r="H5143" s="126"/>
      <c r="I5143" s="126"/>
      <c r="J5143" s="136" t="s">
        <v>79</v>
      </c>
      <c r="K5143" s="100" t="s">
        <v>23</v>
      </c>
      <c r="L5143" s="93" t="s">
        <v>60</v>
      </c>
      <c r="M5143" s="111" t="s">
        <v>191</v>
      </c>
      <c r="N5143" s="101">
        <v>600</v>
      </c>
      <c r="O5143" s="101">
        <v>3</v>
      </c>
      <c r="P5143" s="101">
        <v>25</v>
      </c>
      <c r="Q5143" s="101">
        <v>200</v>
      </c>
      <c r="R5143" s="102"/>
      <c r="S5143" s="126" t="s">
        <v>73</v>
      </c>
      <c r="T5143" s="126">
        <v>3</v>
      </c>
      <c r="U5143" s="126">
        <v>25</v>
      </c>
      <c r="V5143" s="126">
        <v>99</v>
      </c>
      <c r="W5143" s="126">
        <v>100</v>
      </c>
      <c r="X5143" s="126">
        <v>5288.35</v>
      </c>
      <c r="Y5143" s="126" t="s">
        <v>74</v>
      </c>
      <c r="Z5143" s="126"/>
      <c r="AA5143" s="133" t="s">
        <v>86</v>
      </c>
      <c r="AE5143" t="str">
        <f>IF(P5143&gt;U5143,"XXXX","")</f>
        <v/>
      </c>
    </row>
    <row r="5144" spans="1:31" x14ac:dyDescent="0.2">
      <c r="A5144" s="140"/>
      <c r="B5144" s="127"/>
      <c r="C5144" s="127"/>
      <c r="D5144" s="144"/>
      <c r="E5144" s="127"/>
      <c r="F5144" s="127"/>
      <c r="G5144" s="127"/>
      <c r="H5144" s="127"/>
      <c r="I5144" s="127"/>
      <c r="J5144" s="137"/>
      <c r="K5144" s="103" t="s">
        <v>13</v>
      </c>
      <c r="L5144" s="104" t="s">
        <v>60</v>
      </c>
      <c r="M5144" s="112" t="s">
        <v>69</v>
      </c>
      <c r="N5144" s="105">
        <v>600</v>
      </c>
      <c r="O5144" s="105">
        <v>3</v>
      </c>
      <c r="P5144" s="105">
        <v>10</v>
      </c>
      <c r="Q5144" s="105">
        <v>135</v>
      </c>
      <c r="R5144" s="106">
        <v>100</v>
      </c>
      <c r="S5144" s="127"/>
      <c r="T5144" s="127"/>
      <c r="U5144" s="127"/>
      <c r="V5144" s="127"/>
      <c r="W5144" s="127"/>
      <c r="X5144" s="127"/>
      <c r="Y5144" s="127"/>
      <c r="Z5144" s="127"/>
      <c r="AA5144" s="134"/>
    </row>
    <row r="5145" spans="1:31" ht="13.5" thickBot="1" x14ac:dyDescent="0.25">
      <c r="A5145" s="141"/>
      <c r="B5145" s="128"/>
      <c r="C5145" s="128"/>
      <c r="D5145" s="145"/>
      <c r="E5145" s="128"/>
      <c r="F5145" s="128"/>
      <c r="G5145" s="128"/>
      <c r="H5145" s="128"/>
      <c r="I5145" s="128"/>
      <c r="J5145" s="138"/>
      <c r="K5145" s="107" t="s">
        <v>14</v>
      </c>
      <c r="L5145" s="108" t="s">
        <v>60</v>
      </c>
      <c r="M5145" s="113" t="s">
        <v>187</v>
      </c>
      <c r="N5145" s="109">
        <v>600</v>
      </c>
      <c r="O5145" s="109">
        <v>3</v>
      </c>
      <c r="P5145" s="109">
        <v>10</v>
      </c>
      <c r="Q5145" s="109" t="s">
        <v>202</v>
      </c>
      <c r="R5145" s="110"/>
      <c r="S5145" s="128"/>
      <c r="T5145" s="128"/>
      <c r="U5145" s="128"/>
      <c r="V5145" s="128"/>
      <c r="W5145" s="128"/>
      <c r="X5145" s="128"/>
      <c r="Y5145" s="128"/>
      <c r="Z5145" s="128"/>
      <c r="AA5145" s="135"/>
    </row>
    <row r="5146" spans="1:31" x14ac:dyDescent="0.2">
      <c r="A5146" s="139" t="s">
        <v>1933</v>
      </c>
      <c r="B5146" s="126" t="s">
        <v>76</v>
      </c>
      <c r="C5146" s="142">
        <v>43666</v>
      </c>
      <c r="D5146" s="143" t="s">
        <v>78</v>
      </c>
      <c r="E5146" s="126"/>
      <c r="F5146" s="126"/>
      <c r="G5146" s="126"/>
      <c r="H5146" s="126"/>
      <c r="I5146" s="126"/>
      <c r="J5146" s="136" t="s">
        <v>79</v>
      </c>
      <c r="K5146" s="100" t="s">
        <v>23</v>
      </c>
      <c r="L5146" s="93" t="s">
        <v>60</v>
      </c>
      <c r="M5146" s="111" t="s">
        <v>192</v>
      </c>
      <c r="N5146" s="101">
        <v>480</v>
      </c>
      <c r="O5146" s="101">
        <v>3</v>
      </c>
      <c r="P5146" s="101">
        <v>100</v>
      </c>
      <c r="Q5146" s="101">
        <v>100</v>
      </c>
      <c r="R5146" s="102"/>
      <c r="S5146" s="126" t="s">
        <v>72</v>
      </c>
      <c r="T5146" s="126">
        <v>3</v>
      </c>
      <c r="U5146" s="126">
        <v>100</v>
      </c>
      <c r="V5146" s="126">
        <v>77</v>
      </c>
      <c r="W5146" s="126">
        <v>60</v>
      </c>
      <c r="X5146" s="126">
        <v>5288.35</v>
      </c>
      <c r="Y5146" s="126" t="s">
        <v>74</v>
      </c>
      <c r="Z5146" s="126"/>
      <c r="AA5146" s="133" t="s">
        <v>86</v>
      </c>
      <c r="AE5146" t="str">
        <f>IF(P5146&gt;U5146,"XXXX","")</f>
        <v/>
      </c>
    </row>
    <row r="5147" spans="1:31" x14ac:dyDescent="0.2">
      <c r="A5147" s="140"/>
      <c r="B5147" s="127"/>
      <c r="C5147" s="127"/>
      <c r="D5147" s="144"/>
      <c r="E5147" s="127"/>
      <c r="F5147" s="127"/>
      <c r="G5147" s="127"/>
      <c r="H5147" s="127"/>
      <c r="I5147" s="127"/>
      <c r="J5147" s="137"/>
      <c r="K5147" s="103" t="s">
        <v>13</v>
      </c>
      <c r="L5147" s="104" t="s">
        <v>60</v>
      </c>
      <c r="M5147" s="112" t="s">
        <v>69</v>
      </c>
      <c r="N5147" s="105">
        <v>480</v>
      </c>
      <c r="O5147" s="105">
        <v>3</v>
      </c>
      <c r="P5147" s="105">
        <v>10</v>
      </c>
      <c r="Q5147" s="105">
        <v>135</v>
      </c>
      <c r="R5147" s="106">
        <v>100</v>
      </c>
      <c r="S5147" s="127"/>
      <c r="T5147" s="127"/>
      <c r="U5147" s="127"/>
      <c r="V5147" s="127"/>
      <c r="W5147" s="127"/>
      <c r="X5147" s="127"/>
      <c r="Y5147" s="127"/>
      <c r="Z5147" s="127"/>
      <c r="AA5147" s="134"/>
    </row>
    <row r="5148" spans="1:31" ht="13.5" thickBot="1" x14ac:dyDescent="0.25">
      <c r="A5148" s="141"/>
      <c r="B5148" s="128"/>
      <c r="C5148" s="128"/>
      <c r="D5148" s="145"/>
      <c r="E5148" s="128"/>
      <c r="F5148" s="128"/>
      <c r="G5148" s="128"/>
      <c r="H5148" s="128"/>
      <c r="I5148" s="128"/>
      <c r="J5148" s="138"/>
      <c r="K5148" s="107" t="s">
        <v>14</v>
      </c>
      <c r="L5148" s="108" t="s">
        <v>60</v>
      </c>
      <c r="M5148" s="113" t="s">
        <v>187</v>
      </c>
      <c r="N5148" s="109">
        <v>480</v>
      </c>
      <c r="O5148" s="109">
        <v>3</v>
      </c>
      <c r="P5148" s="109">
        <v>10</v>
      </c>
      <c r="Q5148" s="109" t="s">
        <v>202</v>
      </c>
      <c r="R5148" s="110"/>
      <c r="S5148" s="128"/>
      <c r="T5148" s="128"/>
      <c r="U5148" s="128"/>
      <c r="V5148" s="128"/>
      <c r="W5148" s="128"/>
      <c r="X5148" s="128"/>
      <c r="Y5148" s="128"/>
      <c r="Z5148" s="128"/>
      <c r="AA5148" s="135"/>
    </row>
    <row r="5149" spans="1:31" x14ac:dyDescent="0.2">
      <c r="A5149" s="139" t="s">
        <v>1934</v>
      </c>
      <c r="B5149" s="126" t="s">
        <v>76</v>
      </c>
      <c r="C5149" s="142">
        <v>43666</v>
      </c>
      <c r="D5149" s="143" t="s">
        <v>78</v>
      </c>
      <c r="E5149" s="126"/>
      <c r="F5149" s="126"/>
      <c r="G5149" s="126"/>
      <c r="H5149" s="126"/>
      <c r="I5149" s="126"/>
      <c r="J5149" s="136" t="s">
        <v>79</v>
      </c>
      <c r="K5149" s="100" t="s">
        <v>23</v>
      </c>
      <c r="L5149" s="93" t="s">
        <v>60</v>
      </c>
      <c r="M5149" s="111" t="s">
        <v>192</v>
      </c>
      <c r="N5149" s="101">
        <v>480</v>
      </c>
      <c r="O5149" s="101">
        <v>3</v>
      </c>
      <c r="P5149" s="101">
        <v>100</v>
      </c>
      <c r="Q5149" s="101">
        <v>110</v>
      </c>
      <c r="R5149" s="102"/>
      <c r="S5149" s="126" t="s">
        <v>72</v>
      </c>
      <c r="T5149" s="126">
        <v>3</v>
      </c>
      <c r="U5149" s="126">
        <v>100</v>
      </c>
      <c r="V5149" s="126">
        <v>77</v>
      </c>
      <c r="W5149" s="126">
        <v>60</v>
      </c>
      <c r="X5149" s="126">
        <v>5288.35</v>
      </c>
      <c r="Y5149" s="126" t="s">
        <v>74</v>
      </c>
      <c r="Z5149" s="126"/>
      <c r="AA5149" s="133" t="s">
        <v>86</v>
      </c>
      <c r="AE5149" t="str">
        <f>IF(P5149&gt;U5149,"XXXX","")</f>
        <v/>
      </c>
    </row>
    <row r="5150" spans="1:31" x14ac:dyDescent="0.2">
      <c r="A5150" s="140"/>
      <c r="B5150" s="127"/>
      <c r="C5150" s="127"/>
      <c r="D5150" s="144"/>
      <c r="E5150" s="127"/>
      <c r="F5150" s="127"/>
      <c r="G5150" s="127"/>
      <c r="H5150" s="127"/>
      <c r="I5150" s="127"/>
      <c r="J5150" s="137"/>
      <c r="K5150" s="103" t="s">
        <v>13</v>
      </c>
      <c r="L5150" s="104" t="s">
        <v>60</v>
      </c>
      <c r="M5150" s="112" t="s">
        <v>69</v>
      </c>
      <c r="N5150" s="105">
        <v>480</v>
      </c>
      <c r="O5150" s="105">
        <v>3</v>
      </c>
      <c r="P5150" s="105">
        <v>10</v>
      </c>
      <c r="Q5150" s="105">
        <v>135</v>
      </c>
      <c r="R5150" s="106">
        <v>100</v>
      </c>
      <c r="S5150" s="127"/>
      <c r="T5150" s="127"/>
      <c r="U5150" s="127"/>
      <c r="V5150" s="127"/>
      <c r="W5150" s="127"/>
      <c r="X5150" s="127"/>
      <c r="Y5150" s="127"/>
      <c r="Z5150" s="127"/>
      <c r="AA5150" s="134"/>
    </row>
    <row r="5151" spans="1:31" ht="13.5" thickBot="1" x14ac:dyDescent="0.25">
      <c r="A5151" s="141"/>
      <c r="B5151" s="128"/>
      <c r="C5151" s="128"/>
      <c r="D5151" s="145"/>
      <c r="E5151" s="128"/>
      <c r="F5151" s="128"/>
      <c r="G5151" s="128"/>
      <c r="H5151" s="128"/>
      <c r="I5151" s="128"/>
      <c r="J5151" s="138"/>
      <c r="K5151" s="107" t="s">
        <v>14</v>
      </c>
      <c r="L5151" s="108" t="s">
        <v>60</v>
      </c>
      <c r="M5151" s="113" t="s">
        <v>187</v>
      </c>
      <c r="N5151" s="109">
        <v>480</v>
      </c>
      <c r="O5151" s="109">
        <v>3</v>
      </c>
      <c r="P5151" s="109">
        <v>10</v>
      </c>
      <c r="Q5151" s="109" t="s">
        <v>202</v>
      </c>
      <c r="R5151" s="110"/>
      <c r="S5151" s="128"/>
      <c r="T5151" s="128"/>
      <c r="U5151" s="128"/>
      <c r="V5151" s="128"/>
      <c r="W5151" s="128"/>
      <c r="X5151" s="128"/>
      <c r="Y5151" s="128"/>
      <c r="Z5151" s="128"/>
      <c r="AA5151" s="135"/>
    </row>
    <row r="5152" spans="1:31" x14ac:dyDescent="0.2">
      <c r="A5152" s="139" t="s">
        <v>1935</v>
      </c>
      <c r="B5152" s="126" t="s">
        <v>76</v>
      </c>
      <c r="C5152" s="142">
        <v>43666</v>
      </c>
      <c r="D5152" s="143" t="s">
        <v>78</v>
      </c>
      <c r="E5152" s="126"/>
      <c r="F5152" s="126"/>
      <c r="G5152" s="126"/>
      <c r="H5152" s="126"/>
      <c r="I5152" s="126"/>
      <c r="J5152" s="136" t="s">
        <v>79</v>
      </c>
      <c r="K5152" s="100" t="s">
        <v>23</v>
      </c>
      <c r="L5152" s="93" t="s">
        <v>60</v>
      </c>
      <c r="M5152" s="111" t="s">
        <v>192</v>
      </c>
      <c r="N5152" s="101">
        <v>480</v>
      </c>
      <c r="O5152" s="101">
        <v>3</v>
      </c>
      <c r="P5152" s="101">
        <v>100</v>
      </c>
      <c r="Q5152" s="101">
        <v>125</v>
      </c>
      <c r="R5152" s="102"/>
      <c r="S5152" s="126" t="s">
        <v>72</v>
      </c>
      <c r="T5152" s="126">
        <v>3</v>
      </c>
      <c r="U5152" s="126">
        <v>100</v>
      </c>
      <c r="V5152" s="126">
        <v>77</v>
      </c>
      <c r="W5152" s="126">
        <v>60</v>
      </c>
      <c r="X5152" s="126">
        <v>5288.35</v>
      </c>
      <c r="Y5152" s="126" t="s">
        <v>74</v>
      </c>
      <c r="Z5152" s="126"/>
      <c r="AA5152" s="133" t="s">
        <v>86</v>
      </c>
      <c r="AE5152" t="str">
        <f>IF(P5152&gt;U5152,"XXXX","")</f>
        <v/>
      </c>
    </row>
    <row r="5153" spans="1:31" x14ac:dyDescent="0.2">
      <c r="A5153" s="140"/>
      <c r="B5153" s="127"/>
      <c r="C5153" s="127"/>
      <c r="D5153" s="144"/>
      <c r="E5153" s="127"/>
      <c r="F5153" s="127"/>
      <c r="G5153" s="127"/>
      <c r="H5153" s="127"/>
      <c r="I5153" s="127"/>
      <c r="J5153" s="137"/>
      <c r="K5153" s="103" t="s">
        <v>13</v>
      </c>
      <c r="L5153" s="104" t="s">
        <v>60</v>
      </c>
      <c r="M5153" s="112" t="s">
        <v>69</v>
      </c>
      <c r="N5153" s="105">
        <v>480</v>
      </c>
      <c r="O5153" s="105">
        <v>3</v>
      </c>
      <c r="P5153" s="105">
        <v>10</v>
      </c>
      <c r="Q5153" s="105">
        <v>135</v>
      </c>
      <c r="R5153" s="106">
        <v>100</v>
      </c>
      <c r="S5153" s="127"/>
      <c r="T5153" s="127"/>
      <c r="U5153" s="127"/>
      <c r="V5153" s="127"/>
      <c r="W5153" s="127"/>
      <c r="X5153" s="127"/>
      <c r="Y5153" s="127"/>
      <c r="Z5153" s="127"/>
      <c r="AA5153" s="134"/>
    </row>
    <row r="5154" spans="1:31" ht="13.5" thickBot="1" x14ac:dyDescent="0.25">
      <c r="A5154" s="141"/>
      <c r="B5154" s="128"/>
      <c r="C5154" s="128"/>
      <c r="D5154" s="145"/>
      <c r="E5154" s="128"/>
      <c r="F5154" s="128"/>
      <c r="G5154" s="128"/>
      <c r="H5154" s="128"/>
      <c r="I5154" s="128"/>
      <c r="J5154" s="138"/>
      <c r="K5154" s="107" t="s">
        <v>14</v>
      </c>
      <c r="L5154" s="108" t="s">
        <v>60</v>
      </c>
      <c r="M5154" s="113" t="s">
        <v>187</v>
      </c>
      <c r="N5154" s="109">
        <v>480</v>
      </c>
      <c r="O5154" s="109">
        <v>3</v>
      </c>
      <c r="P5154" s="109">
        <v>10</v>
      </c>
      <c r="Q5154" s="109" t="s">
        <v>202</v>
      </c>
      <c r="R5154" s="110"/>
      <c r="S5154" s="128"/>
      <c r="T5154" s="128"/>
      <c r="U5154" s="128"/>
      <c r="V5154" s="128"/>
      <c r="W5154" s="128"/>
      <c r="X5154" s="128"/>
      <c r="Y5154" s="128"/>
      <c r="Z5154" s="128"/>
      <c r="AA5154" s="135"/>
    </row>
    <row r="5155" spans="1:31" x14ac:dyDescent="0.2">
      <c r="A5155" s="139" t="s">
        <v>1936</v>
      </c>
      <c r="B5155" s="126" t="s">
        <v>76</v>
      </c>
      <c r="C5155" s="142">
        <v>43666</v>
      </c>
      <c r="D5155" s="143" t="s">
        <v>78</v>
      </c>
      <c r="E5155" s="126"/>
      <c r="F5155" s="126"/>
      <c r="G5155" s="126"/>
      <c r="H5155" s="126"/>
      <c r="I5155" s="126"/>
      <c r="J5155" s="136" t="s">
        <v>79</v>
      </c>
      <c r="K5155" s="100" t="s">
        <v>23</v>
      </c>
      <c r="L5155" s="93" t="s">
        <v>60</v>
      </c>
      <c r="M5155" s="111" t="s">
        <v>192</v>
      </c>
      <c r="N5155" s="101">
        <v>480</v>
      </c>
      <c r="O5155" s="101">
        <v>3</v>
      </c>
      <c r="P5155" s="101">
        <v>100</v>
      </c>
      <c r="Q5155" s="101">
        <v>150</v>
      </c>
      <c r="R5155" s="102"/>
      <c r="S5155" s="126" t="s">
        <v>72</v>
      </c>
      <c r="T5155" s="126">
        <v>3</v>
      </c>
      <c r="U5155" s="126">
        <v>100</v>
      </c>
      <c r="V5155" s="126">
        <v>77</v>
      </c>
      <c r="W5155" s="126">
        <v>60</v>
      </c>
      <c r="X5155" s="126">
        <v>5288.35</v>
      </c>
      <c r="Y5155" s="126" t="s">
        <v>74</v>
      </c>
      <c r="Z5155" s="126"/>
      <c r="AA5155" s="133" t="s">
        <v>86</v>
      </c>
      <c r="AE5155" t="str">
        <f>IF(P5155&gt;U5155,"XXXX","")</f>
        <v/>
      </c>
    </row>
    <row r="5156" spans="1:31" x14ac:dyDescent="0.2">
      <c r="A5156" s="140"/>
      <c r="B5156" s="127"/>
      <c r="C5156" s="127"/>
      <c r="D5156" s="144"/>
      <c r="E5156" s="127"/>
      <c r="F5156" s="127"/>
      <c r="G5156" s="127"/>
      <c r="H5156" s="127"/>
      <c r="I5156" s="127"/>
      <c r="J5156" s="137"/>
      <c r="K5156" s="103" t="s">
        <v>13</v>
      </c>
      <c r="L5156" s="104" t="s">
        <v>60</v>
      </c>
      <c r="M5156" s="112" t="s">
        <v>69</v>
      </c>
      <c r="N5156" s="105">
        <v>480</v>
      </c>
      <c r="O5156" s="105">
        <v>3</v>
      </c>
      <c r="P5156" s="105">
        <v>10</v>
      </c>
      <c r="Q5156" s="105">
        <v>135</v>
      </c>
      <c r="R5156" s="106">
        <v>100</v>
      </c>
      <c r="S5156" s="127"/>
      <c r="T5156" s="127"/>
      <c r="U5156" s="127"/>
      <c r="V5156" s="127"/>
      <c r="W5156" s="127"/>
      <c r="X5156" s="127"/>
      <c r="Y5156" s="127"/>
      <c r="Z5156" s="127"/>
      <c r="AA5156" s="134"/>
    </row>
    <row r="5157" spans="1:31" ht="13.5" thickBot="1" x14ac:dyDescent="0.25">
      <c r="A5157" s="141"/>
      <c r="B5157" s="128"/>
      <c r="C5157" s="128"/>
      <c r="D5157" s="145"/>
      <c r="E5157" s="128"/>
      <c r="F5157" s="128"/>
      <c r="G5157" s="128"/>
      <c r="H5157" s="128"/>
      <c r="I5157" s="128"/>
      <c r="J5157" s="138"/>
      <c r="K5157" s="107" t="s">
        <v>14</v>
      </c>
      <c r="L5157" s="108" t="s">
        <v>60</v>
      </c>
      <c r="M5157" s="113" t="s">
        <v>187</v>
      </c>
      <c r="N5157" s="109">
        <v>480</v>
      </c>
      <c r="O5157" s="109">
        <v>3</v>
      </c>
      <c r="P5157" s="109">
        <v>10</v>
      </c>
      <c r="Q5157" s="109" t="s">
        <v>202</v>
      </c>
      <c r="R5157" s="110"/>
      <c r="S5157" s="128"/>
      <c r="T5157" s="128"/>
      <c r="U5157" s="128"/>
      <c r="V5157" s="128"/>
      <c r="W5157" s="128"/>
      <c r="X5157" s="128"/>
      <c r="Y5157" s="128"/>
      <c r="Z5157" s="128"/>
      <c r="AA5157" s="135"/>
    </row>
    <row r="5158" spans="1:31" x14ac:dyDescent="0.2">
      <c r="A5158" s="139" t="s">
        <v>1937</v>
      </c>
      <c r="B5158" s="126" t="s">
        <v>76</v>
      </c>
      <c r="C5158" s="142">
        <v>43666</v>
      </c>
      <c r="D5158" s="143" t="s">
        <v>78</v>
      </c>
      <c r="E5158" s="126"/>
      <c r="F5158" s="126"/>
      <c r="G5158" s="126"/>
      <c r="H5158" s="126"/>
      <c r="I5158" s="126"/>
      <c r="J5158" s="136" t="s">
        <v>79</v>
      </c>
      <c r="K5158" s="100" t="s">
        <v>23</v>
      </c>
      <c r="L5158" s="93" t="s">
        <v>60</v>
      </c>
      <c r="M5158" s="111" t="s">
        <v>192</v>
      </c>
      <c r="N5158" s="101">
        <v>480</v>
      </c>
      <c r="O5158" s="101">
        <v>3</v>
      </c>
      <c r="P5158" s="101">
        <v>100</v>
      </c>
      <c r="Q5158" s="101">
        <v>175</v>
      </c>
      <c r="R5158" s="102"/>
      <c r="S5158" s="126" t="s">
        <v>72</v>
      </c>
      <c r="T5158" s="126">
        <v>3</v>
      </c>
      <c r="U5158" s="126">
        <v>100</v>
      </c>
      <c r="V5158" s="126">
        <v>77</v>
      </c>
      <c r="W5158" s="126">
        <v>60</v>
      </c>
      <c r="X5158" s="126">
        <v>5288.35</v>
      </c>
      <c r="Y5158" s="126" t="s">
        <v>74</v>
      </c>
      <c r="Z5158" s="126"/>
      <c r="AA5158" s="133" t="s">
        <v>86</v>
      </c>
      <c r="AE5158" t="str">
        <f>IF(P5158&gt;U5158,"XXXX","")</f>
        <v/>
      </c>
    </row>
    <row r="5159" spans="1:31" x14ac:dyDescent="0.2">
      <c r="A5159" s="140"/>
      <c r="B5159" s="127"/>
      <c r="C5159" s="127"/>
      <c r="D5159" s="144"/>
      <c r="E5159" s="127"/>
      <c r="F5159" s="127"/>
      <c r="G5159" s="127"/>
      <c r="H5159" s="127"/>
      <c r="I5159" s="127"/>
      <c r="J5159" s="137"/>
      <c r="K5159" s="103" t="s">
        <v>13</v>
      </c>
      <c r="L5159" s="104" t="s">
        <v>60</v>
      </c>
      <c r="M5159" s="112" t="s">
        <v>69</v>
      </c>
      <c r="N5159" s="105">
        <v>480</v>
      </c>
      <c r="O5159" s="105">
        <v>3</v>
      </c>
      <c r="P5159" s="105">
        <v>10</v>
      </c>
      <c r="Q5159" s="105">
        <v>135</v>
      </c>
      <c r="R5159" s="106">
        <v>100</v>
      </c>
      <c r="S5159" s="127"/>
      <c r="T5159" s="127"/>
      <c r="U5159" s="127"/>
      <c r="V5159" s="127"/>
      <c r="W5159" s="127"/>
      <c r="X5159" s="127"/>
      <c r="Y5159" s="127"/>
      <c r="Z5159" s="127"/>
      <c r="AA5159" s="134"/>
    </row>
    <row r="5160" spans="1:31" ht="13.5" thickBot="1" x14ac:dyDescent="0.25">
      <c r="A5160" s="141"/>
      <c r="B5160" s="128"/>
      <c r="C5160" s="128"/>
      <c r="D5160" s="145"/>
      <c r="E5160" s="128"/>
      <c r="F5160" s="128"/>
      <c r="G5160" s="128"/>
      <c r="H5160" s="128"/>
      <c r="I5160" s="128"/>
      <c r="J5160" s="138"/>
      <c r="K5160" s="107" t="s">
        <v>14</v>
      </c>
      <c r="L5160" s="108" t="s">
        <v>60</v>
      </c>
      <c r="M5160" s="113" t="s">
        <v>187</v>
      </c>
      <c r="N5160" s="109">
        <v>480</v>
      </c>
      <c r="O5160" s="109">
        <v>3</v>
      </c>
      <c r="P5160" s="109">
        <v>10</v>
      </c>
      <c r="Q5160" s="109" t="s">
        <v>202</v>
      </c>
      <c r="R5160" s="110"/>
      <c r="S5160" s="128"/>
      <c r="T5160" s="128"/>
      <c r="U5160" s="128"/>
      <c r="V5160" s="128"/>
      <c r="W5160" s="128"/>
      <c r="X5160" s="128"/>
      <c r="Y5160" s="128"/>
      <c r="Z5160" s="128"/>
      <c r="AA5160" s="135"/>
    </row>
    <row r="5161" spans="1:31" x14ac:dyDescent="0.2">
      <c r="A5161" s="139" t="s">
        <v>1938</v>
      </c>
      <c r="B5161" s="126" t="s">
        <v>76</v>
      </c>
      <c r="C5161" s="142">
        <v>43666</v>
      </c>
      <c r="D5161" s="143" t="s">
        <v>78</v>
      </c>
      <c r="E5161" s="126"/>
      <c r="F5161" s="126"/>
      <c r="G5161" s="126"/>
      <c r="H5161" s="126"/>
      <c r="I5161" s="126"/>
      <c r="J5161" s="136" t="s">
        <v>79</v>
      </c>
      <c r="K5161" s="100" t="s">
        <v>23</v>
      </c>
      <c r="L5161" s="93" t="s">
        <v>60</v>
      </c>
      <c r="M5161" s="111" t="s">
        <v>192</v>
      </c>
      <c r="N5161" s="101">
        <v>480</v>
      </c>
      <c r="O5161" s="101">
        <v>3</v>
      </c>
      <c r="P5161" s="101">
        <v>100</v>
      </c>
      <c r="Q5161" s="101">
        <v>200</v>
      </c>
      <c r="R5161" s="102"/>
      <c r="S5161" s="126" t="s">
        <v>72</v>
      </c>
      <c r="T5161" s="126">
        <v>3</v>
      </c>
      <c r="U5161" s="126">
        <v>100</v>
      </c>
      <c r="V5161" s="126">
        <v>77</v>
      </c>
      <c r="W5161" s="126">
        <v>60</v>
      </c>
      <c r="X5161" s="126">
        <v>5288.35</v>
      </c>
      <c r="Y5161" s="126" t="s">
        <v>74</v>
      </c>
      <c r="Z5161" s="126"/>
      <c r="AA5161" s="133" t="s">
        <v>86</v>
      </c>
      <c r="AE5161" t="str">
        <f>IF(P5161&gt;U5161,"XXXX","")</f>
        <v/>
      </c>
    </row>
    <row r="5162" spans="1:31" x14ac:dyDescent="0.2">
      <c r="A5162" s="140"/>
      <c r="B5162" s="127"/>
      <c r="C5162" s="127"/>
      <c r="D5162" s="144"/>
      <c r="E5162" s="127"/>
      <c r="F5162" s="127"/>
      <c r="G5162" s="127"/>
      <c r="H5162" s="127"/>
      <c r="I5162" s="127"/>
      <c r="J5162" s="137"/>
      <c r="K5162" s="103" t="s">
        <v>13</v>
      </c>
      <c r="L5162" s="104" t="s">
        <v>60</v>
      </c>
      <c r="M5162" s="112" t="s">
        <v>69</v>
      </c>
      <c r="N5162" s="105">
        <v>480</v>
      </c>
      <c r="O5162" s="105">
        <v>3</v>
      </c>
      <c r="P5162" s="105">
        <v>10</v>
      </c>
      <c r="Q5162" s="105">
        <v>135</v>
      </c>
      <c r="R5162" s="106">
        <v>100</v>
      </c>
      <c r="S5162" s="127"/>
      <c r="T5162" s="127"/>
      <c r="U5162" s="127"/>
      <c r="V5162" s="127"/>
      <c r="W5162" s="127"/>
      <c r="X5162" s="127"/>
      <c r="Y5162" s="127"/>
      <c r="Z5162" s="127"/>
      <c r="AA5162" s="134"/>
    </row>
    <row r="5163" spans="1:31" ht="13.5" thickBot="1" x14ac:dyDescent="0.25">
      <c r="A5163" s="141"/>
      <c r="B5163" s="128"/>
      <c r="C5163" s="128"/>
      <c r="D5163" s="145"/>
      <c r="E5163" s="128"/>
      <c r="F5163" s="128"/>
      <c r="G5163" s="128"/>
      <c r="H5163" s="128"/>
      <c r="I5163" s="128"/>
      <c r="J5163" s="138"/>
      <c r="K5163" s="107" t="s">
        <v>14</v>
      </c>
      <c r="L5163" s="108" t="s">
        <v>60</v>
      </c>
      <c r="M5163" s="113" t="s">
        <v>187</v>
      </c>
      <c r="N5163" s="109">
        <v>480</v>
      </c>
      <c r="O5163" s="109">
        <v>3</v>
      </c>
      <c r="P5163" s="109">
        <v>10</v>
      </c>
      <c r="Q5163" s="109" t="s">
        <v>202</v>
      </c>
      <c r="R5163" s="110"/>
      <c r="S5163" s="128"/>
      <c r="T5163" s="128"/>
      <c r="U5163" s="128"/>
      <c r="V5163" s="128"/>
      <c r="W5163" s="128"/>
      <c r="X5163" s="128"/>
      <c r="Y5163" s="128"/>
      <c r="Z5163" s="128"/>
      <c r="AA5163" s="135"/>
    </row>
    <row r="5164" spans="1:31" x14ac:dyDescent="0.2">
      <c r="A5164" s="139" t="s">
        <v>1939</v>
      </c>
      <c r="B5164" s="126" t="s">
        <v>76</v>
      </c>
      <c r="C5164" s="142">
        <v>43666</v>
      </c>
      <c r="D5164" s="143" t="s">
        <v>78</v>
      </c>
      <c r="E5164" s="126"/>
      <c r="F5164" s="126"/>
      <c r="G5164" s="126"/>
      <c r="H5164" s="126"/>
      <c r="I5164" s="126"/>
      <c r="J5164" s="136" t="s">
        <v>79</v>
      </c>
      <c r="K5164" s="100" t="s">
        <v>23</v>
      </c>
      <c r="L5164" s="93" t="s">
        <v>60</v>
      </c>
      <c r="M5164" s="111" t="s">
        <v>192</v>
      </c>
      <c r="N5164" s="101">
        <v>480</v>
      </c>
      <c r="O5164" s="101">
        <v>3</v>
      </c>
      <c r="P5164" s="101">
        <v>100</v>
      </c>
      <c r="Q5164" s="101">
        <v>125</v>
      </c>
      <c r="R5164" s="102"/>
      <c r="S5164" s="126" t="s">
        <v>72</v>
      </c>
      <c r="T5164" s="126">
        <v>3</v>
      </c>
      <c r="U5164" s="126">
        <v>100</v>
      </c>
      <c r="V5164" s="126">
        <v>96</v>
      </c>
      <c r="W5164" s="126">
        <v>75</v>
      </c>
      <c r="X5164" s="126">
        <v>5288.35</v>
      </c>
      <c r="Y5164" s="126" t="s">
        <v>74</v>
      </c>
      <c r="Z5164" s="126"/>
      <c r="AA5164" s="133" t="s">
        <v>86</v>
      </c>
      <c r="AE5164" t="str">
        <f>IF(P5164&gt;U5164,"XXXX","")</f>
        <v/>
      </c>
    </row>
    <row r="5165" spans="1:31" x14ac:dyDescent="0.2">
      <c r="A5165" s="140"/>
      <c r="B5165" s="127"/>
      <c r="C5165" s="127"/>
      <c r="D5165" s="144"/>
      <c r="E5165" s="127"/>
      <c r="F5165" s="127"/>
      <c r="G5165" s="127"/>
      <c r="H5165" s="127"/>
      <c r="I5165" s="127"/>
      <c r="J5165" s="137"/>
      <c r="K5165" s="103" t="s">
        <v>13</v>
      </c>
      <c r="L5165" s="104" t="s">
        <v>60</v>
      </c>
      <c r="M5165" s="112" t="s">
        <v>69</v>
      </c>
      <c r="N5165" s="105">
        <v>480</v>
      </c>
      <c r="O5165" s="105">
        <v>3</v>
      </c>
      <c r="P5165" s="105">
        <v>10</v>
      </c>
      <c r="Q5165" s="105">
        <v>135</v>
      </c>
      <c r="R5165" s="106">
        <v>100</v>
      </c>
      <c r="S5165" s="127"/>
      <c r="T5165" s="127"/>
      <c r="U5165" s="127"/>
      <c r="V5165" s="127"/>
      <c r="W5165" s="127"/>
      <c r="X5165" s="127"/>
      <c r="Y5165" s="127"/>
      <c r="Z5165" s="127"/>
      <c r="AA5165" s="134"/>
    </row>
    <row r="5166" spans="1:31" ht="13.5" thickBot="1" x14ac:dyDescent="0.25">
      <c r="A5166" s="141"/>
      <c r="B5166" s="128"/>
      <c r="C5166" s="128"/>
      <c r="D5166" s="145"/>
      <c r="E5166" s="128"/>
      <c r="F5166" s="128"/>
      <c r="G5166" s="128"/>
      <c r="H5166" s="128"/>
      <c r="I5166" s="128"/>
      <c r="J5166" s="138"/>
      <c r="K5166" s="107" t="s">
        <v>14</v>
      </c>
      <c r="L5166" s="108" t="s">
        <v>60</v>
      </c>
      <c r="M5166" s="113" t="s">
        <v>187</v>
      </c>
      <c r="N5166" s="109">
        <v>480</v>
      </c>
      <c r="O5166" s="109">
        <v>3</v>
      </c>
      <c r="P5166" s="109">
        <v>10</v>
      </c>
      <c r="Q5166" s="109" t="s">
        <v>202</v>
      </c>
      <c r="R5166" s="110"/>
      <c r="S5166" s="128"/>
      <c r="T5166" s="128"/>
      <c r="U5166" s="128"/>
      <c r="V5166" s="128"/>
      <c r="W5166" s="128"/>
      <c r="X5166" s="128"/>
      <c r="Y5166" s="128"/>
      <c r="Z5166" s="128"/>
      <c r="AA5166" s="135"/>
    </row>
    <row r="5167" spans="1:31" x14ac:dyDescent="0.2">
      <c r="A5167" s="139" t="s">
        <v>1940</v>
      </c>
      <c r="B5167" s="126" t="s">
        <v>76</v>
      </c>
      <c r="C5167" s="142">
        <v>43666</v>
      </c>
      <c r="D5167" s="143" t="s">
        <v>78</v>
      </c>
      <c r="E5167" s="126"/>
      <c r="F5167" s="126"/>
      <c r="G5167" s="126"/>
      <c r="H5167" s="126"/>
      <c r="I5167" s="126"/>
      <c r="J5167" s="136" t="s">
        <v>79</v>
      </c>
      <c r="K5167" s="100" t="s">
        <v>23</v>
      </c>
      <c r="L5167" s="93" t="s">
        <v>60</v>
      </c>
      <c r="M5167" s="111" t="s">
        <v>192</v>
      </c>
      <c r="N5167" s="101">
        <v>480</v>
      </c>
      <c r="O5167" s="101">
        <v>3</v>
      </c>
      <c r="P5167" s="101">
        <v>100</v>
      </c>
      <c r="Q5167" s="101">
        <v>150</v>
      </c>
      <c r="R5167" s="102"/>
      <c r="S5167" s="126" t="s">
        <v>72</v>
      </c>
      <c r="T5167" s="126">
        <v>3</v>
      </c>
      <c r="U5167" s="126">
        <v>100</v>
      </c>
      <c r="V5167" s="126">
        <v>96</v>
      </c>
      <c r="W5167" s="126">
        <v>75</v>
      </c>
      <c r="X5167" s="126">
        <v>5288.35</v>
      </c>
      <c r="Y5167" s="126" t="s">
        <v>74</v>
      </c>
      <c r="Z5167" s="126"/>
      <c r="AA5167" s="133" t="s">
        <v>86</v>
      </c>
      <c r="AE5167" t="str">
        <f>IF(P5167&gt;U5167,"XXXX","")</f>
        <v/>
      </c>
    </row>
    <row r="5168" spans="1:31" x14ac:dyDescent="0.2">
      <c r="A5168" s="140"/>
      <c r="B5168" s="127"/>
      <c r="C5168" s="127"/>
      <c r="D5168" s="144"/>
      <c r="E5168" s="127"/>
      <c r="F5168" s="127"/>
      <c r="G5168" s="127"/>
      <c r="H5168" s="127"/>
      <c r="I5168" s="127"/>
      <c r="J5168" s="137"/>
      <c r="K5168" s="103" t="s">
        <v>13</v>
      </c>
      <c r="L5168" s="104" t="s">
        <v>60</v>
      </c>
      <c r="M5168" s="112" t="s">
        <v>69</v>
      </c>
      <c r="N5168" s="105">
        <v>480</v>
      </c>
      <c r="O5168" s="105">
        <v>3</v>
      </c>
      <c r="P5168" s="105">
        <v>10</v>
      </c>
      <c r="Q5168" s="105">
        <v>135</v>
      </c>
      <c r="R5168" s="106">
        <v>100</v>
      </c>
      <c r="S5168" s="127"/>
      <c r="T5168" s="127"/>
      <c r="U5168" s="127"/>
      <c r="V5168" s="127"/>
      <c r="W5168" s="127"/>
      <c r="X5168" s="127"/>
      <c r="Y5168" s="127"/>
      <c r="Z5168" s="127"/>
      <c r="AA5168" s="134"/>
    </row>
    <row r="5169" spans="1:31" ht="13.5" thickBot="1" x14ac:dyDescent="0.25">
      <c r="A5169" s="141"/>
      <c r="B5169" s="128"/>
      <c r="C5169" s="128"/>
      <c r="D5169" s="145"/>
      <c r="E5169" s="128"/>
      <c r="F5169" s="128"/>
      <c r="G5169" s="128"/>
      <c r="H5169" s="128"/>
      <c r="I5169" s="128"/>
      <c r="J5169" s="138"/>
      <c r="K5169" s="107" t="s">
        <v>14</v>
      </c>
      <c r="L5169" s="108" t="s">
        <v>60</v>
      </c>
      <c r="M5169" s="113" t="s">
        <v>187</v>
      </c>
      <c r="N5169" s="109">
        <v>480</v>
      </c>
      <c r="O5169" s="109">
        <v>3</v>
      </c>
      <c r="P5169" s="109">
        <v>10</v>
      </c>
      <c r="Q5169" s="109" t="s">
        <v>202</v>
      </c>
      <c r="R5169" s="110"/>
      <c r="S5169" s="128"/>
      <c r="T5169" s="128"/>
      <c r="U5169" s="128"/>
      <c r="V5169" s="128"/>
      <c r="W5169" s="128"/>
      <c r="X5169" s="128"/>
      <c r="Y5169" s="128"/>
      <c r="Z5169" s="128"/>
      <c r="AA5169" s="135"/>
    </row>
    <row r="5170" spans="1:31" x14ac:dyDescent="0.2">
      <c r="A5170" s="139" t="s">
        <v>1941</v>
      </c>
      <c r="B5170" s="126" t="s">
        <v>76</v>
      </c>
      <c r="C5170" s="142">
        <v>43666</v>
      </c>
      <c r="D5170" s="143" t="s">
        <v>78</v>
      </c>
      <c r="E5170" s="126"/>
      <c r="F5170" s="126"/>
      <c r="G5170" s="126"/>
      <c r="H5170" s="126"/>
      <c r="I5170" s="126"/>
      <c r="J5170" s="136" t="s">
        <v>79</v>
      </c>
      <c r="K5170" s="100" t="s">
        <v>23</v>
      </c>
      <c r="L5170" s="93" t="s">
        <v>60</v>
      </c>
      <c r="M5170" s="111" t="s">
        <v>192</v>
      </c>
      <c r="N5170" s="101">
        <v>480</v>
      </c>
      <c r="O5170" s="101">
        <v>3</v>
      </c>
      <c r="P5170" s="101">
        <v>100</v>
      </c>
      <c r="Q5170" s="101">
        <v>175</v>
      </c>
      <c r="R5170" s="102"/>
      <c r="S5170" s="126" t="s">
        <v>72</v>
      </c>
      <c r="T5170" s="126">
        <v>3</v>
      </c>
      <c r="U5170" s="126">
        <v>100</v>
      </c>
      <c r="V5170" s="126">
        <v>96</v>
      </c>
      <c r="W5170" s="126">
        <v>75</v>
      </c>
      <c r="X5170" s="126">
        <v>5288.35</v>
      </c>
      <c r="Y5170" s="126" t="s">
        <v>74</v>
      </c>
      <c r="Z5170" s="126"/>
      <c r="AA5170" s="133" t="s">
        <v>86</v>
      </c>
      <c r="AE5170" t="str">
        <f>IF(P5170&gt;U5170,"XXXX","")</f>
        <v/>
      </c>
    </row>
    <row r="5171" spans="1:31" x14ac:dyDescent="0.2">
      <c r="A5171" s="140"/>
      <c r="B5171" s="127"/>
      <c r="C5171" s="127"/>
      <c r="D5171" s="144"/>
      <c r="E5171" s="127"/>
      <c r="F5171" s="127"/>
      <c r="G5171" s="127"/>
      <c r="H5171" s="127"/>
      <c r="I5171" s="127"/>
      <c r="J5171" s="137"/>
      <c r="K5171" s="103" t="s">
        <v>13</v>
      </c>
      <c r="L5171" s="104" t="s">
        <v>60</v>
      </c>
      <c r="M5171" s="112" t="s">
        <v>69</v>
      </c>
      <c r="N5171" s="105">
        <v>480</v>
      </c>
      <c r="O5171" s="105">
        <v>3</v>
      </c>
      <c r="P5171" s="105">
        <v>10</v>
      </c>
      <c r="Q5171" s="105">
        <v>135</v>
      </c>
      <c r="R5171" s="106">
        <v>100</v>
      </c>
      <c r="S5171" s="127"/>
      <c r="T5171" s="127"/>
      <c r="U5171" s="127"/>
      <c r="V5171" s="127"/>
      <c r="W5171" s="127"/>
      <c r="X5171" s="127"/>
      <c r="Y5171" s="127"/>
      <c r="Z5171" s="127"/>
      <c r="AA5171" s="134"/>
    </row>
    <row r="5172" spans="1:31" ht="13.5" thickBot="1" x14ac:dyDescent="0.25">
      <c r="A5172" s="141"/>
      <c r="B5172" s="128"/>
      <c r="C5172" s="128"/>
      <c r="D5172" s="145"/>
      <c r="E5172" s="128"/>
      <c r="F5172" s="128"/>
      <c r="G5172" s="128"/>
      <c r="H5172" s="128"/>
      <c r="I5172" s="128"/>
      <c r="J5172" s="138"/>
      <c r="K5172" s="107" t="s">
        <v>14</v>
      </c>
      <c r="L5172" s="108" t="s">
        <v>60</v>
      </c>
      <c r="M5172" s="113" t="s">
        <v>187</v>
      </c>
      <c r="N5172" s="109">
        <v>480</v>
      </c>
      <c r="O5172" s="109">
        <v>3</v>
      </c>
      <c r="P5172" s="109">
        <v>10</v>
      </c>
      <c r="Q5172" s="109" t="s">
        <v>202</v>
      </c>
      <c r="R5172" s="110"/>
      <c r="S5172" s="128"/>
      <c r="T5172" s="128"/>
      <c r="U5172" s="128"/>
      <c r="V5172" s="128"/>
      <c r="W5172" s="128"/>
      <c r="X5172" s="128"/>
      <c r="Y5172" s="128"/>
      <c r="Z5172" s="128"/>
      <c r="AA5172" s="135"/>
    </row>
    <row r="5173" spans="1:31" x14ac:dyDescent="0.2">
      <c r="A5173" s="139" t="s">
        <v>1942</v>
      </c>
      <c r="B5173" s="126" t="s">
        <v>76</v>
      </c>
      <c r="C5173" s="142">
        <v>43666</v>
      </c>
      <c r="D5173" s="143" t="s">
        <v>78</v>
      </c>
      <c r="E5173" s="126"/>
      <c r="F5173" s="126"/>
      <c r="G5173" s="126"/>
      <c r="H5173" s="126"/>
      <c r="I5173" s="126"/>
      <c r="J5173" s="136" t="s">
        <v>79</v>
      </c>
      <c r="K5173" s="100" t="s">
        <v>23</v>
      </c>
      <c r="L5173" s="93" t="s">
        <v>60</v>
      </c>
      <c r="M5173" s="111" t="s">
        <v>192</v>
      </c>
      <c r="N5173" s="101">
        <v>480</v>
      </c>
      <c r="O5173" s="101">
        <v>3</v>
      </c>
      <c r="P5173" s="101">
        <v>100</v>
      </c>
      <c r="Q5173" s="101">
        <v>200</v>
      </c>
      <c r="R5173" s="102"/>
      <c r="S5173" s="126" t="s">
        <v>72</v>
      </c>
      <c r="T5173" s="126">
        <v>3</v>
      </c>
      <c r="U5173" s="126">
        <v>100</v>
      </c>
      <c r="V5173" s="126">
        <v>96</v>
      </c>
      <c r="W5173" s="126">
        <v>75</v>
      </c>
      <c r="X5173" s="126">
        <v>5288.35</v>
      </c>
      <c r="Y5173" s="126" t="s">
        <v>74</v>
      </c>
      <c r="Z5173" s="126"/>
      <c r="AA5173" s="133" t="s">
        <v>86</v>
      </c>
      <c r="AE5173" t="str">
        <f>IF(P5173&gt;U5173,"XXXX","")</f>
        <v/>
      </c>
    </row>
    <row r="5174" spans="1:31" x14ac:dyDescent="0.2">
      <c r="A5174" s="140"/>
      <c r="B5174" s="127"/>
      <c r="C5174" s="127"/>
      <c r="D5174" s="144"/>
      <c r="E5174" s="127"/>
      <c r="F5174" s="127"/>
      <c r="G5174" s="127"/>
      <c r="H5174" s="127"/>
      <c r="I5174" s="127"/>
      <c r="J5174" s="137"/>
      <c r="K5174" s="103" t="s">
        <v>13</v>
      </c>
      <c r="L5174" s="104" t="s">
        <v>60</v>
      </c>
      <c r="M5174" s="112" t="s">
        <v>69</v>
      </c>
      <c r="N5174" s="105">
        <v>480</v>
      </c>
      <c r="O5174" s="105">
        <v>3</v>
      </c>
      <c r="P5174" s="105">
        <v>10</v>
      </c>
      <c r="Q5174" s="105">
        <v>135</v>
      </c>
      <c r="R5174" s="106">
        <v>100</v>
      </c>
      <c r="S5174" s="127"/>
      <c r="T5174" s="127"/>
      <c r="U5174" s="127"/>
      <c r="V5174" s="127"/>
      <c r="W5174" s="127"/>
      <c r="X5174" s="127"/>
      <c r="Y5174" s="127"/>
      <c r="Z5174" s="127"/>
      <c r="AA5174" s="134"/>
    </row>
    <row r="5175" spans="1:31" ht="13.5" thickBot="1" x14ac:dyDescent="0.25">
      <c r="A5175" s="141"/>
      <c r="B5175" s="128"/>
      <c r="C5175" s="128"/>
      <c r="D5175" s="145"/>
      <c r="E5175" s="128"/>
      <c r="F5175" s="128"/>
      <c r="G5175" s="128"/>
      <c r="H5175" s="128"/>
      <c r="I5175" s="128"/>
      <c r="J5175" s="138"/>
      <c r="K5175" s="107" t="s">
        <v>14</v>
      </c>
      <c r="L5175" s="108" t="s">
        <v>60</v>
      </c>
      <c r="M5175" s="113" t="s">
        <v>187</v>
      </c>
      <c r="N5175" s="109">
        <v>480</v>
      </c>
      <c r="O5175" s="109">
        <v>3</v>
      </c>
      <c r="P5175" s="109">
        <v>10</v>
      </c>
      <c r="Q5175" s="109" t="s">
        <v>202</v>
      </c>
      <c r="R5175" s="110"/>
      <c r="S5175" s="128"/>
      <c r="T5175" s="128"/>
      <c r="U5175" s="128"/>
      <c r="V5175" s="128"/>
      <c r="W5175" s="128"/>
      <c r="X5175" s="128"/>
      <c r="Y5175" s="128"/>
      <c r="Z5175" s="128"/>
      <c r="AA5175" s="135"/>
    </row>
    <row r="5176" spans="1:31" x14ac:dyDescent="0.2">
      <c r="A5176" s="139" t="s">
        <v>1943</v>
      </c>
      <c r="B5176" s="126" t="s">
        <v>76</v>
      </c>
      <c r="C5176" s="142">
        <v>43666</v>
      </c>
      <c r="D5176" s="143" t="s">
        <v>78</v>
      </c>
      <c r="E5176" s="126"/>
      <c r="F5176" s="126"/>
      <c r="G5176" s="126"/>
      <c r="H5176" s="126"/>
      <c r="I5176" s="126"/>
      <c r="J5176" s="136" t="s">
        <v>79</v>
      </c>
      <c r="K5176" s="100" t="s">
        <v>23</v>
      </c>
      <c r="L5176" s="93" t="s">
        <v>60</v>
      </c>
      <c r="M5176" s="111" t="s">
        <v>192</v>
      </c>
      <c r="N5176" s="101">
        <v>480</v>
      </c>
      <c r="O5176" s="101">
        <v>3</v>
      </c>
      <c r="P5176" s="101">
        <v>100</v>
      </c>
      <c r="Q5176" s="101">
        <v>175</v>
      </c>
      <c r="R5176" s="102"/>
      <c r="S5176" s="126" t="s">
        <v>72</v>
      </c>
      <c r="T5176" s="126">
        <v>3</v>
      </c>
      <c r="U5176" s="126">
        <v>100</v>
      </c>
      <c r="V5176" s="126">
        <v>124</v>
      </c>
      <c r="W5176" s="126">
        <v>100</v>
      </c>
      <c r="X5176" s="126">
        <v>5288.35</v>
      </c>
      <c r="Y5176" s="126" t="s">
        <v>74</v>
      </c>
      <c r="Z5176" s="126"/>
      <c r="AA5176" s="133" t="s">
        <v>86</v>
      </c>
      <c r="AE5176" t="str">
        <f>IF(P5176&gt;U5176,"XXXX","")</f>
        <v/>
      </c>
    </row>
    <row r="5177" spans="1:31" x14ac:dyDescent="0.2">
      <c r="A5177" s="140"/>
      <c r="B5177" s="127"/>
      <c r="C5177" s="127"/>
      <c r="D5177" s="144"/>
      <c r="E5177" s="127"/>
      <c r="F5177" s="127"/>
      <c r="G5177" s="127"/>
      <c r="H5177" s="127"/>
      <c r="I5177" s="127"/>
      <c r="J5177" s="137"/>
      <c r="K5177" s="103" t="s">
        <v>13</v>
      </c>
      <c r="L5177" s="104" t="s">
        <v>60</v>
      </c>
      <c r="M5177" s="112" t="s">
        <v>69</v>
      </c>
      <c r="N5177" s="105">
        <v>480</v>
      </c>
      <c r="O5177" s="105">
        <v>3</v>
      </c>
      <c r="P5177" s="105">
        <v>10</v>
      </c>
      <c r="Q5177" s="105">
        <v>135</v>
      </c>
      <c r="R5177" s="106">
        <v>100</v>
      </c>
      <c r="S5177" s="127"/>
      <c r="T5177" s="127"/>
      <c r="U5177" s="127"/>
      <c r="V5177" s="127"/>
      <c r="W5177" s="127"/>
      <c r="X5177" s="127"/>
      <c r="Y5177" s="127"/>
      <c r="Z5177" s="127"/>
      <c r="AA5177" s="134"/>
    </row>
    <row r="5178" spans="1:31" ht="13.5" thickBot="1" x14ac:dyDescent="0.25">
      <c r="A5178" s="141"/>
      <c r="B5178" s="128"/>
      <c r="C5178" s="128"/>
      <c r="D5178" s="145"/>
      <c r="E5178" s="128"/>
      <c r="F5178" s="128"/>
      <c r="G5178" s="128"/>
      <c r="H5178" s="128"/>
      <c r="I5178" s="128"/>
      <c r="J5178" s="138"/>
      <c r="K5178" s="107" t="s">
        <v>14</v>
      </c>
      <c r="L5178" s="108" t="s">
        <v>60</v>
      </c>
      <c r="M5178" s="113" t="s">
        <v>187</v>
      </c>
      <c r="N5178" s="109">
        <v>480</v>
      </c>
      <c r="O5178" s="109">
        <v>3</v>
      </c>
      <c r="P5178" s="109">
        <v>10</v>
      </c>
      <c r="Q5178" s="109" t="s">
        <v>202</v>
      </c>
      <c r="R5178" s="110"/>
      <c r="S5178" s="128"/>
      <c r="T5178" s="128"/>
      <c r="U5178" s="128"/>
      <c r="V5178" s="128"/>
      <c r="W5178" s="128"/>
      <c r="X5178" s="128"/>
      <c r="Y5178" s="128"/>
      <c r="Z5178" s="128"/>
      <c r="AA5178" s="135"/>
    </row>
    <row r="5179" spans="1:31" x14ac:dyDescent="0.2">
      <c r="A5179" s="139" t="s">
        <v>1944</v>
      </c>
      <c r="B5179" s="126" t="s">
        <v>76</v>
      </c>
      <c r="C5179" s="142">
        <v>43666</v>
      </c>
      <c r="D5179" s="143" t="s">
        <v>78</v>
      </c>
      <c r="E5179" s="126"/>
      <c r="F5179" s="126"/>
      <c r="G5179" s="126"/>
      <c r="H5179" s="126"/>
      <c r="I5179" s="126"/>
      <c r="J5179" s="136" t="s">
        <v>79</v>
      </c>
      <c r="K5179" s="100" t="s">
        <v>23</v>
      </c>
      <c r="L5179" s="93" t="s">
        <v>60</v>
      </c>
      <c r="M5179" s="111" t="s">
        <v>192</v>
      </c>
      <c r="N5179" s="101">
        <v>480</v>
      </c>
      <c r="O5179" s="101">
        <v>3</v>
      </c>
      <c r="P5179" s="101">
        <v>100</v>
      </c>
      <c r="Q5179" s="101">
        <v>200</v>
      </c>
      <c r="R5179" s="102"/>
      <c r="S5179" s="126" t="s">
        <v>72</v>
      </c>
      <c r="T5179" s="126">
        <v>3</v>
      </c>
      <c r="U5179" s="126">
        <v>100</v>
      </c>
      <c r="V5179" s="126">
        <v>124</v>
      </c>
      <c r="W5179" s="126">
        <v>100</v>
      </c>
      <c r="X5179" s="126">
        <v>5288.35</v>
      </c>
      <c r="Y5179" s="126" t="s">
        <v>74</v>
      </c>
      <c r="Z5179" s="126"/>
      <c r="AA5179" s="133" t="s">
        <v>86</v>
      </c>
      <c r="AE5179" t="str">
        <f>IF(P5179&gt;U5179,"XXXX","")</f>
        <v/>
      </c>
    </row>
    <row r="5180" spans="1:31" x14ac:dyDescent="0.2">
      <c r="A5180" s="140"/>
      <c r="B5180" s="127"/>
      <c r="C5180" s="127"/>
      <c r="D5180" s="144"/>
      <c r="E5180" s="127"/>
      <c r="F5180" s="127"/>
      <c r="G5180" s="127"/>
      <c r="H5180" s="127"/>
      <c r="I5180" s="127"/>
      <c r="J5180" s="137"/>
      <c r="K5180" s="103" t="s">
        <v>13</v>
      </c>
      <c r="L5180" s="104" t="s">
        <v>60</v>
      </c>
      <c r="M5180" s="112" t="s">
        <v>69</v>
      </c>
      <c r="N5180" s="105">
        <v>480</v>
      </c>
      <c r="O5180" s="105">
        <v>3</v>
      </c>
      <c r="P5180" s="105">
        <v>10</v>
      </c>
      <c r="Q5180" s="105">
        <v>135</v>
      </c>
      <c r="R5180" s="106">
        <v>100</v>
      </c>
      <c r="S5180" s="127"/>
      <c r="T5180" s="127"/>
      <c r="U5180" s="127"/>
      <c r="V5180" s="127"/>
      <c r="W5180" s="127"/>
      <c r="X5180" s="127"/>
      <c r="Y5180" s="127"/>
      <c r="Z5180" s="127"/>
      <c r="AA5180" s="134"/>
    </row>
    <row r="5181" spans="1:31" ht="13.5" thickBot="1" x14ac:dyDescent="0.25">
      <c r="A5181" s="141"/>
      <c r="B5181" s="128"/>
      <c r="C5181" s="128"/>
      <c r="D5181" s="145"/>
      <c r="E5181" s="128"/>
      <c r="F5181" s="128"/>
      <c r="G5181" s="128"/>
      <c r="H5181" s="128"/>
      <c r="I5181" s="128"/>
      <c r="J5181" s="138"/>
      <c r="K5181" s="107" t="s">
        <v>14</v>
      </c>
      <c r="L5181" s="108" t="s">
        <v>60</v>
      </c>
      <c r="M5181" s="113" t="s">
        <v>187</v>
      </c>
      <c r="N5181" s="109">
        <v>480</v>
      </c>
      <c r="O5181" s="109">
        <v>3</v>
      </c>
      <c r="P5181" s="109">
        <v>10</v>
      </c>
      <c r="Q5181" s="109" t="s">
        <v>202</v>
      </c>
      <c r="R5181" s="110"/>
      <c r="S5181" s="128"/>
      <c r="T5181" s="128"/>
      <c r="U5181" s="128"/>
      <c r="V5181" s="128"/>
      <c r="W5181" s="128"/>
      <c r="X5181" s="128"/>
      <c r="Y5181" s="128"/>
      <c r="Z5181" s="128"/>
      <c r="AA5181" s="135"/>
    </row>
    <row r="5182" spans="1:31" x14ac:dyDescent="0.2">
      <c r="A5182" s="139" t="s">
        <v>1945</v>
      </c>
      <c r="B5182" s="126" t="s">
        <v>76</v>
      </c>
      <c r="C5182" s="142">
        <v>43666</v>
      </c>
      <c r="D5182" s="143" t="s">
        <v>78</v>
      </c>
      <c r="E5182" s="126"/>
      <c r="F5182" s="126"/>
      <c r="G5182" s="126"/>
      <c r="H5182" s="126"/>
      <c r="I5182" s="126"/>
      <c r="J5182" s="136" t="s">
        <v>79</v>
      </c>
      <c r="K5182" s="100" t="s">
        <v>23</v>
      </c>
      <c r="L5182" s="93" t="s">
        <v>60</v>
      </c>
      <c r="M5182" s="111" t="s">
        <v>189</v>
      </c>
      <c r="N5182" s="101">
        <v>240</v>
      </c>
      <c r="O5182" s="101">
        <v>3</v>
      </c>
      <c r="P5182" s="101">
        <v>65</v>
      </c>
      <c r="Q5182" s="101">
        <v>125</v>
      </c>
      <c r="R5182" s="102"/>
      <c r="S5182" s="126">
        <v>200</v>
      </c>
      <c r="T5182" s="126">
        <v>3</v>
      </c>
      <c r="U5182" s="126">
        <v>65</v>
      </c>
      <c r="V5182" s="126">
        <v>92</v>
      </c>
      <c r="W5182" s="126">
        <v>30</v>
      </c>
      <c r="X5182" s="126">
        <v>5288.35</v>
      </c>
      <c r="Y5182" s="126" t="s">
        <v>75</v>
      </c>
      <c r="Z5182" s="126"/>
      <c r="AA5182" s="133" t="s">
        <v>86</v>
      </c>
      <c r="AE5182" t="str">
        <f>IF(P5182&gt;U5182,"XXXX","")</f>
        <v/>
      </c>
    </row>
    <row r="5183" spans="1:31" x14ac:dyDescent="0.2">
      <c r="A5183" s="140"/>
      <c r="B5183" s="127"/>
      <c r="C5183" s="127"/>
      <c r="D5183" s="144"/>
      <c r="E5183" s="127"/>
      <c r="F5183" s="127"/>
      <c r="G5183" s="127"/>
      <c r="H5183" s="127"/>
      <c r="I5183" s="127"/>
      <c r="J5183" s="137"/>
      <c r="K5183" s="103" t="s">
        <v>13</v>
      </c>
      <c r="L5183" s="104" t="s">
        <v>60</v>
      </c>
      <c r="M5183" s="112" t="s">
        <v>69</v>
      </c>
      <c r="N5183" s="105">
        <v>240</v>
      </c>
      <c r="O5183" s="105">
        <v>3</v>
      </c>
      <c r="P5183" s="105">
        <v>10</v>
      </c>
      <c r="Q5183" s="105">
        <v>135</v>
      </c>
      <c r="R5183" s="106">
        <v>40</v>
      </c>
      <c r="S5183" s="127"/>
      <c r="T5183" s="127"/>
      <c r="U5183" s="127"/>
      <c r="V5183" s="127"/>
      <c r="W5183" s="127"/>
      <c r="X5183" s="127"/>
      <c r="Y5183" s="127"/>
      <c r="Z5183" s="127"/>
      <c r="AA5183" s="134"/>
    </row>
    <row r="5184" spans="1:31" ht="13.5" thickBot="1" x14ac:dyDescent="0.25">
      <c r="A5184" s="141"/>
      <c r="B5184" s="128"/>
      <c r="C5184" s="128"/>
      <c r="D5184" s="145"/>
      <c r="E5184" s="128"/>
      <c r="F5184" s="128"/>
      <c r="G5184" s="128"/>
      <c r="H5184" s="128"/>
      <c r="I5184" s="128"/>
      <c r="J5184" s="138"/>
      <c r="K5184" s="107" t="s">
        <v>14</v>
      </c>
      <c r="L5184" s="108" t="s">
        <v>60</v>
      </c>
      <c r="M5184" s="113" t="s">
        <v>70</v>
      </c>
      <c r="N5184" s="109">
        <v>240</v>
      </c>
      <c r="O5184" s="109">
        <v>3</v>
      </c>
      <c r="P5184" s="109">
        <v>10</v>
      </c>
      <c r="Q5184" s="109">
        <v>135</v>
      </c>
      <c r="R5184" s="110"/>
      <c r="S5184" s="128"/>
      <c r="T5184" s="128"/>
      <c r="U5184" s="128"/>
      <c r="V5184" s="128"/>
      <c r="W5184" s="128"/>
      <c r="X5184" s="128"/>
      <c r="Y5184" s="128"/>
      <c r="Z5184" s="128"/>
      <c r="AA5184" s="135"/>
    </row>
    <row r="5185" spans="1:31" x14ac:dyDescent="0.2">
      <c r="A5185" s="139" t="s">
        <v>1946</v>
      </c>
      <c r="B5185" s="126" t="s">
        <v>76</v>
      </c>
      <c r="C5185" s="142">
        <v>43666</v>
      </c>
      <c r="D5185" s="143" t="s">
        <v>78</v>
      </c>
      <c r="E5185" s="126"/>
      <c r="F5185" s="126"/>
      <c r="G5185" s="126"/>
      <c r="H5185" s="126"/>
      <c r="I5185" s="126"/>
      <c r="J5185" s="136" t="s">
        <v>79</v>
      </c>
      <c r="K5185" s="100" t="s">
        <v>23</v>
      </c>
      <c r="L5185" s="93" t="s">
        <v>60</v>
      </c>
      <c r="M5185" s="111" t="s">
        <v>189</v>
      </c>
      <c r="N5185" s="101">
        <v>240</v>
      </c>
      <c r="O5185" s="101">
        <v>3</v>
      </c>
      <c r="P5185" s="101">
        <v>65</v>
      </c>
      <c r="Q5185" s="101">
        <v>150</v>
      </c>
      <c r="R5185" s="102"/>
      <c r="S5185" s="126">
        <v>200</v>
      </c>
      <c r="T5185" s="126">
        <v>3</v>
      </c>
      <c r="U5185" s="126">
        <v>65</v>
      </c>
      <c r="V5185" s="126">
        <v>92</v>
      </c>
      <c r="W5185" s="126">
        <v>30</v>
      </c>
      <c r="X5185" s="126">
        <v>5288.35</v>
      </c>
      <c r="Y5185" s="126" t="s">
        <v>75</v>
      </c>
      <c r="Z5185" s="126"/>
      <c r="AA5185" s="133" t="s">
        <v>86</v>
      </c>
      <c r="AE5185" t="str">
        <f>IF(P5185&gt;U5185,"XXXX","")</f>
        <v/>
      </c>
    </row>
    <row r="5186" spans="1:31" x14ac:dyDescent="0.2">
      <c r="A5186" s="140"/>
      <c r="B5186" s="127"/>
      <c r="C5186" s="127"/>
      <c r="D5186" s="144"/>
      <c r="E5186" s="127"/>
      <c r="F5186" s="127"/>
      <c r="G5186" s="127"/>
      <c r="H5186" s="127"/>
      <c r="I5186" s="127"/>
      <c r="J5186" s="137"/>
      <c r="K5186" s="103" t="s">
        <v>13</v>
      </c>
      <c r="L5186" s="104" t="s">
        <v>60</v>
      </c>
      <c r="M5186" s="112" t="s">
        <v>69</v>
      </c>
      <c r="N5186" s="105">
        <v>240</v>
      </c>
      <c r="O5186" s="105">
        <v>3</v>
      </c>
      <c r="P5186" s="105">
        <v>10</v>
      </c>
      <c r="Q5186" s="105">
        <v>135</v>
      </c>
      <c r="R5186" s="106">
        <v>40</v>
      </c>
      <c r="S5186" s="127"/>
      <c r="T5186" s="127"/>
      <c r="U5186" s="127"/>
      <c r="V5186" s="127"/>
      <c r="W5186" s="127"/>
      <c r="X5186" s="127"/>
      <c r="Y5186" s="127"/>
      <c r="Z5186" s="127"/>
      <c r="AA5186" s="134"/>
    </row>
    <row r="5187" spans="1:31" ht="13.5" thickBot="1" x14ac:dyDescent="0.25">
      <c r="A5187" s="141"/>
      <c r="B5187" s="128"/>
      <c r="C5187" s="128"/>
      <c r="D5187" s="145"/>
      <c r="E5187" s="128"/>
      <c r="F5187" s="128"/>
      <c r="G5187" s="128"/>
      <c r="H5187" s="128"/>
      <c r="I5187" s="128"/>
      <c r="J5187" s="138"/>
      <c r="K5187" s="107" t="s">
        <v>14</v>
      </c>
      <c r="L5187" s="108" t="s">
        <v>60</v>
      </c>
      <c r="M5187" s="113" t="s">
        <v>70</v>
      </c>
      <c r="N5187" s="109">
        <v>240</v>
      </c>
      <c r="O5187" s="109">
        <v>3</v>
      </c>
      <c r="P5187" s="109">
        <v>10</v>
      </c>
      <c r="Q5187" s="109">
        <v>135</v>
      </c>
      <c r="R5187" s="110"/>
      <c r="S5187" s="128"/>
      <c r="T5187" s="128"/>
      <c r="U5187" s="128"/>
      <c r="V5187" s="128"/>
      <c r="W5187" s="128"/>
      <c r="X5187" s="128"/>
      <c r="Y5187" s="128"/>
      <c r="Z5187" s="128"/>
      <c r="AA5187" s="135"/>
    </row>
    <row r="5188" spans="1:31" x14ac:dyDescent="0.2">
      <c r="A5188" s="139" t="s">
        <v>1947</v>
      </c>
      <c r="B5188" s="126" t="s">
        <v>76</v>
      </c>
      <c r="C5188" s="142">
        <v>43666</v>
      </c>
      <c r="D5188" s="143" t="s">
        <v>78</v>
      </c>
      <c r="E5188" s="126"/>
      <c r="F5188" s="126"/>
      <c r="G5188" s="126"/>
      <c r="H5188" s="126"/>
      <c r="I5188" s="126"/>
      <c r="J5188" s="136" t="s">
        <v>79</v>
      </c>
      <c r="K5188" s="100" t="s">
        <v>23</v>
      </c>
      <c r="L5188" s="93" t="s">
        <v>60</v>
      </c>
      <c r="M5188" s="111" t="s">
        <v>189</v>
      </c>
      <c r="N5188" s="101">
        <v>240</v>
      </c>
      <c r="O5188" s="101">
        <v>3</v>
      </c>
      <c r="P5188" s="101">
        <v>65</v>
      </c>
      <c r="Q5188" s="101">
        <v>175</v>
      </c>
      <c r="R5188" s="102"/>
      <c r="S5188" s="126">
        <v>200</v>
      </c>
      <c r="T5188" s="126">
        <v>3</v>
      </c>
      <c r="U5188" s="126">
        <v>65</v>
      </c>
      <c r="V5188" s="126">
        <v>92</v>
      </c>
      <c r="W5188" s="126">
        <v>30</v>
      </c>
      <c r="X5188" s="126">
        <v>5288.35</v>
      </c>
      <c r="Y5188" s="126" t="s">
        <v>75</v>
      </c>
      <c r="Z5188" s="126"/>
      <c r="AA5188" s="133" t="s">
        <v>86</v>
      </c>
      <c r="AE5188" t="str">
        <f>IF(P5188&gt;U5188,"XXXX","")</f>
        <v/>
      </c>
    </row>
    <row r="5189" spans="1:31" x14ac:dyDescent="0.2">
      <c r="A5189" s="140"/>
      <c r="B5189" s="127"/>
      <c r="C5189" s="127"/>
      <c r="D5189" s="144"/>
      <c r="E5189" s="127"/>
      <c r="F5189" s="127"/>
      <c r="G5189" s="127"/>
      <c r="H5189" s="127"/>
      <c r="I5189" s="127"/>
      <c r="J5189" s="137"/>
      <c r="K5189" s="103" t="s">
        <v>13</v>
      </c>
      <c r="L5189" s="104" t="s">
        <v>60</v>
      </c>
      <c r="M5189" s="112" t="s">
        <v>69</v>
      </c>
      <c r="N5189" s="105">
        <v>240</v>
      </c>
      <c r="O5189" s="105">
        <v>3</v>
      </c>
      <c r="P5189" s="105">
        <v>10</v>
      </c>
      <c r="Q5189" s="105">
        <v>135</v>
      </c>
      <c r="R5189" s="106">
        <v>40</v>
      </c>
      <c r="S5189" s="127"/>
      <c r="T5189" s="127"/>
      <c r="U5189" s="127"/>
      <c r="V5189" s="127"/>
      <c r="W5189" s="127"/>
      <c r="X5189" s="127"/>
      <c r="Y5189" s="127"/>
      <c r="Z5189" s="127"/>
      <c r="AA5189" s="134"/>
    </row>
    <row r="5190" spans="1:31" ht="13.5" thickBot="1" x14ac:dyDescent="0.25">
      <c r="A5190" s="141"/>
      <c r="B5190" s="128"/>
      <c r="C5190" s="128"/>
      <c r="D5190" s="145"/>
      <c r="E5190" s="128"/>
      <c r="F5190" s="128"/>
      <c r="G5190" s="128"/>
      <c r="H5190" s="128"/>
      <c r="I5190" s="128"/>
      <c r="J5190" s="138"/>
      <c r="K5190" s="107" t="s">
        <v>14</v>
      </c>
      <c r="L5190" s="108" t="s">
        <v>60</v>
      </c>
      <c r="M5190" s="113" t="s">
        <v>70</v>
      </c>
      <c r="N5190" s="109">
        <v>240</v>
      </c>
      <c r="O5190" s="109">
        <v>3</v>
      </c>
      <c r="P5190" s="109">
        <v>10</v>
      </c>
      <c r="Q5190" s="109">
        <v>135</v>
      </c>
      <c r="R5190" s="110"/>
      <c r="S5190" s="128"/>
      <c r="T5190" s="128"/>
      <c r="U5190" s="128"/>
      <c r="V5190" s="128"/>
      <c r="W5190" s="128"/>
      <c r="X5190" s="128"/>
      <c r="Y5190" s="128"/>
      <c r="Z5190" s="128"/>
      <c r="AA5190" s="135"/>
    </row>
    <row r="5191" spans="1:31" x14ac:dyDescent="0.2">
      <c r="A5191" s="139" t="s">
        <v>1948</v>
      </c>
      <c r="B5191" s="126" t="s">
        <v>76</v>
      </c>
      <c r="C5191" s="142">
        <v>43666</v>
      </c>
      <c r="D5191" s="143" t="s">
        <v>78</v>
      </c>
      <c r="E5191" s="126"/>
      <c r="F5191" s="126"/>
      <c r="G5191" s="126"/>
      <c r="H5191" s="126"/>
      <c r="I5191" s="126"/>
      <c r="J5191" s="136" t="s">
        <v>79</v>
      </c>
      <c r="K5191" s="100" t="s">
        <v>23</v>
      </c>
      <c r="L5191" s="93" t="s">
        <v>60</v>
      </c>
      <c r="M5191" s="111" t="s">
        <v>189</v>
      </c>
      <c r="N5191" s="101">
        <v>240</v>
      </c>
      <c r="O5191" s="101">
        <v>3</v>
      </c>
      <c r="P5191" s="101">
        <v>65</v>
      </c>
      <c r="Q5191" s="101">
        <v>200</v>
      </c>
      <c r="R5191" s="102"/>
      <c r="S5191" s="126">
        <v>200</v>
      </c>
      <c r="T5191" s="126">
        <v>3</v>
      </c>
      <c r="U5191" s="126">
        <v>65</v>
      </c>
      <c r="V5191" s="126">
        <v>92</v>
      </c>
      <c r="W5191" s="126">
        <v>30</v>
      </c>
      <c r="X5191" s="126">
        <v>5288.35</v>
      </c>
      <c r="Y5191" s="126" t="s">
        <v>75</v>
      </c>
      <c r="Z5191" s="126"/>
      <c r="AA5191" s="133" t="s">
        <v>86</v>
      </c>
      <c r="AE5191" t="str">
        <f>IF(P5191&gt;U5191,"XXXX","")</f>
        <v/>
      </c>
    </row>
    <row r="5192" spans="1:31" x14ac:dyDescent="0.2">
      <c r="A5192" s="140"/>
      <c r="B5192" s="127"/>
      <c r="C5192" s="127"/>
      <c r="D5192" s="144"/>
      <c r="E5192" s="127"/>
      <c r="F5192" s="127"/>
      <c r="G5192" s="127"/>
      <c r="H5192" s="127"/>
      <c r="I5192" s="127"/>
      <c r="J5192" s="137"/>
      <c r="K5192" s="103" t="s">
        <v>13</v>
      </c>
      <c r="L5192" s="104" t="s">
        <v>60</v>
      </c>
      <c r="M5192" s="112" t="s">
        <v>69</v>
      </c>
      <c r="N5192" s="105">
        <v>240</v>
      </c>
      <c r="O5192" s="105">
        <v>3</v>
      </c>
      <c r="P5192" s="105">
        <v>10</v>
      </c>
      <c r="Q5192" s="105">
        <v>135</v>
      </c>
      <c r="R5192" s="106">
        <v>40</v>
      </c>
      <c r="S5192" s="127"/>
      <c r="T5192" s="127"/>
      <c r="U5192" s="127"/>
      <c r="V5192" s="127"/>
      <c r="W5192" s="127"/>
      <c r="X5192" s="127"/>
      <c r="Y5192" s="127"/>
      <c r="Z5192" s="127"/>
      <c r="AA5192" s="134"/>
    </row>
    <row r="5193" spans="1:31" ht="13.5" thickBot="1" x14ac:dyDescent="0.25">
      <c r="A5193" s="141"/>
      <c r="B5193" s="128"/>
      <c r="C5193" s="128"/>
      <c r="D5193" s="145"/>
      <c r="E5193" s="128"/>
      <c r="F5193" s="128"/>
      <c r="G5193" s="128"/>
      <c r="H5193" s="128"/>
      <c r="I5193" s="128"/>
      <c r="J5193" s="138"/>
      <c r="K5193" s="107" t="s">
        <v>14</v>
      </c>
      <c r="L5193" s="108" t="s">
        <v>60</v>
      </c>
      <c r="M5193" s="113" t="s">
        <v>70</v>
      </c>
      <c r="N5193" s="109">
        <v>240</v>
      </c>
      <c r="O5193" s="109">
        <v>3</v>
      </c>
      <c r="P5193" s="109">
        <v>10</v>
      </c>
      <c r="Q5193" s="109">
        <v>135</v>
      </c>
      <c r="R5193" s="110"/>
      <c r="S5193" s="128"/>
      <c r="T5193" s="128"/>
      <c r="U5193" s="128"/>
      <c r="V5193" s="128"/>
      <c r="W5193" s="128"/>
      <c r="X5193" s="128"/>
      <c r="Y5193" s="128"/>
      <c r="Z5193" s="128"/>
      <c r="AA5193" s="135"/>
    </row>
    <row r="5194" spans="1:31" x14ac:dyDescent="0.2">
      <c r="A5194" s="139" t="s">
        <v>1949</v>
      </c>
      <c r="B5194" s="126" t="s">
        <v>76</v>
      </c>
      <c r="C5194" s="142">
        <v>43666</v>
      </c>
      <c r="D5194" s="143" t="s">
        <v>78</v>
      </c>
      <c r="E5194" s="126"/>
      <c r="F5194" s="126"/>
      <c r="G5194" s="126"/>
      <c r="H5194" s="126"/>
      <c r="I5194" s="126"/>
      <c r="J5194" s="136" t="s">
        <v>79</v>
      </c>
      <c r="K5194" s="100" t="s">
        <v>23</v>
      </c>
      <c r="L5194" s="93" t="s">
        <v>60</v>
      </c>
      <c r="M5194" s="111" t="s">
        <v>189</v>
      </c>
      <c r="N5194" s="101">
        <v>240</v>
      </c>
      <c r="O5194" s="101">
        <v>3</v>
      </c>
      <c r="P5194" s="101">
        <v>65</v>
      </c>
      <c r="Q5194" s="101">
        <v>150</v>
      </c>
      <c r="R5194" s="102"/>
      <c r="S5194" s="126">
        <v>200</v>
      </c>
      <c r="T5194" s="126">
        <v>3</v>
      </c>
      <c r="U5194" s="126">
        <v>65</v>
      </c>
      <c r="V5194" s="126">
        <v>120</v>
      </c>
      <c r="W5194" s="126">
        <v>40</v>
      </c>
      <c r="X5194" s="126">
        <v>5288.35</v>
      </c>
      <c r="Y5194" s="126" t="s">
        <v>75</v>
      </c>
      <c r="Z5194" s="126"/>
      <c r="AA5194" s="133" t="s">
        <v>86</v>
      </c>
      <c r="AE5194" t="str">
        <f>IF(P5194&gt;U5194,"XXXX","")</f>
        <v/>
      </c>
    </row>
    <row r="5195" spans="1:31" x14ac:dyDescent="0.2">
      <c r="A5195" s="140"/>
      <c r="B5195" s="127"/>
      <c r="C5195" s="127"/>
      <c r="D5195" s="144"/>
      <c r="E5195" s="127"/>
      <c r="F5195" s="127"/>
      <c r="G5195" s="127"/>
      <c r="H5195" s="127"/>
      <c r="I5195" s="127"/>
      <c r="J5195" s="137"/>
      <c r="K5195" s="103" t="s">
        <v>13</v>
      </c>
      <c r="L5195" s="104" t="s">
        <v>60</v>
      </c>
      <c r="M5195" s="112" t="s">
        <v>69</v>
      </c>
      <c r="N5195" s="105">
        <v>240</v>
      </c>
      <c r="O5195" s="105">
        <v>3</v>
      </c>
      <c r="P5195" s="105">
        <v>10</v>
      </c>
      <c r="Q5195" s="105">
        <v>135</v>
      </c>
      <c r="R5195" s="106">
        <v>40</v>
      </c>
      <c r="S5195" s="127"/>
      <c r="T5195" s="127"/>
      <c r="U5195" s="127"/>
      <c r="V5195" s="127"/>
      <c r="W5195" s="127"/>
      <c r="X5195" s="127"/>
      <c r="Y5195" s="127"/>
      <c r="Z5195" s="127"/>
      <c r="AA5195" s="134"/>
    </row>
    <row r="5196" spans="1:31" ht="13.5" thickBot="1" x14ac:dyDescent="0.25">
      <c r="A5196" s="141"/>
      <c r="B5196" s="128"/>
      <c r="C5196" s="128"/>
      <c r="D5196" s="145"/>
      <c r="E5196" s="128"/>
      <c r="F5196" s="128"/>
      <c r="G5196" s="128"/>
      <c r="H5196" s="128"/>
      <c r="I5196" s="128"/>
      <c r="J5196" s="138"/>
      <c r="K5196" s="107" t="s">
        <v>14</v>
      </c>
      <c r="L5196" s="108" t="s">
        <v>60</v>
      </c>
      <c r="M5196" s="113" t="s">
        <v>70</v>
      </c>
      <c r="N5196" s="109">
        <v>240</v>
      </c>
      <c r="O5196" s="109">
        <v>3</v>
      </c>
      <c r="P5196" s="109">
        <v>10</v>
      </c>
      <c r="Q5196" s="109">
        <v>135</v>
      </c>
      <c r="R5196" s="110"/>
      <c r="S5196" s="128"/>
      <c r="T5196" s="128"/>
      <c r="U5196" s="128"/>
      <c r="V5196" s="128"/>
      <c r="W5196" s="128"/>
      <c r="X5196" s="128"/>
      <c r="Y5196" s="128"/>
      <c r="Z5196" s="128"/>
      <c r="AA5196" s="135"/>
    </row>
    <row r="5197" spans="1:31" x14ac:dyDescent="0.2">
      <c r="A5197" s="139" t="s">
        <v>1950</v>
      </c>
      <c r="B5197" s="126" t="s">
        <v>76</v>
      </c>
      <c r="C5197" s="142">
        <v>43666</v>
      </c>
      <c r="D5197" s="143" t="s">
        <v>78</v>
      </c>
      <c r="E5197" s="126"/>
      <c r="F5197" s="126"/>
      <c r="G5197" s="126"/>
      <c r="H5197" s="126"/>
      <c r="I5197" s="126"/>
      <c r="J5197" s="136" t="s">
        <v>79</v>
      </c>
      <c r="K5197" s="100" t="s">
        <v>23</v>
      </c>
      <c r="L5197" s="93" t="s">
        <v>60</v>
      </c>
      <c r="M5197" s="111" t="s">
        <v>189</v>
      </c>
      <c r="N5197" s="101">
        <v>240</v>
      </c>
      <c r="O5197" s="101">
        <v>3</v>
      </c>
      <c r="P5197" s="101">
        <v>65</v>
      </c>
      <c r="Q5197" s="101">
        <v>175</v>
      </c>
      <c r="R5197" s="102"/>
      <c r="S5197" s="126">
        <v>200</v>
      </c>
      <c r="T5197" s="126">
        <v>3</v>
      </c>
      <c r="U5197" s="126">
        <v>65</v>
      </c>
      <c r="V5197" s="126">
        <v>120</v>
      </c>
      <c r="W5197" s="126">
        <v>40</v>
      </c>
      <c r="X5197" s="126">
        <v>5288.35</v>
      </c>
      <c r="Y5197" s="126" t="s">
        <v>75</v>
      </c>
      <c r="Z5197" s="126"/>
      <c r="AA5197" s="133" t="s">
        <v>86</v>
      </c>
      <c r="AE5197" t="str">
        <f>IF(P5197&gt;U5197,"XXXX","")</f>
        <v/>
      </c>
    </row>
    <row r="5198" spans="1:31" x14ac:dyDescent="0.2">
      <c r="A5198" s="140"/>
      <c r="B5198" s="127"/>
      <c r="C5198" s="127"/>
      <c r="D5198" s="144"/>
      <c r="E5198" s="127"/>
      <c r="F5198" s="127"/>
      <c r="G5198" s="127"/>
      <c r="H5198" s="127"/>
      <c r="I5198" s="127"/>
      <c r="J5198" s="137"/>
      <c r="K5198" s="103" t="s">
        <v>13</v>
      </c>
      <c r="L5198" s="104" t="s">
        <v>60</v>
      </c>
      <c r="M5198" s="112" t="s">
        <v>69</v>
      </c>
      <c r="N5198" s="105">
        <v>240</v>
      </c>
      <c r="O5198" s="105">
        <v>3</v>
      </c>
      <c r="P5198" s="105">
        <v>10</v>
      </c>
      <c r="Q5198" s="105">
        <v>135</v>
      </c>
      <c r="R5198" s="106">
        <v>40</v>
      </c>
      <c r="S5198" s="127"/>
      <c r="T5198" s="127"/>
      <c r="U5198" s="127"/>
      <c r="V5198" s="127"/>
      <c r="W5198" s="127"/>
      <c r="X5198" s="127"/>
      <c r="Y5198" s="127"/>
      <c r="Z5198" s="127"/>
      <c r="AA5198" s="134"/>
    </row>
    <row r="5199" spans="1:31" ht="13.5" thickBot="1" x14ac:dyDescent="0.25">
      <c r="A5199" s="141"/>
      <c r="B5199" s="128"/>
      <c r="C5199" s="128"/>
      <c r="D5199" s="145"/>
      <c r="E5199" s="128"/>
      <c r="F5199" s="128"/>
      <c r="G5199" s="128"/>
      <c r="H5199" s="128"/>
      <c r="I5199" s="128"/>
      <c r="J5199" s="138"/>
      <c r="K5199" s="107" t="s">
        <v>14</v>
      </c>
      <c r="L5199" s="108" t="s">
        <v>60</v>
      </c>
      <c r="M5199" s="113" t="s">
        <v>70</v>
      </c>
      <c r="N5199" s="109">
        <v>240</v>
      </c>
      <c r="O5199" s="109">
        <v>3</v>
      </c>
      <c r="P5199" s="109">
        <v>10</v>
      </c>
      <c r="Q5199" s="109">
        <v>135</v>
      </c>
      <c r="R5199" s="110"/>
      <c r="S5199" s="128"/>
      <c r="T5199" s="128"/>
      <c r="U5199" s="128"/>
      <c r="V5199" s="128"/>
      <c r="W5199" s="128"/>
      <c r="X5199" s="128"/>
      <c r="Y5199" s="128"/>
      <c r="Z5199" s="128"/>
      <c r="AA5199" s="135"/>
    </row>
    <row r="5200" spans="1:31" x14ac:dyDescent="0.2">
      <c r="A5200" s="139" t="s">
        <v>1951</v>
      </c>
      <c r="B5200" s="126" t="s">
        <v>76</v>
      </c>
      <c r="C5200" s="142">
        <v>43666</v>
      </c>
      <c r="D5200" s="143" t="s">
        <v>78</v>
      </c>
      <c r="E5200" s="126"/>
      <c r="F5200" s="126"/>
      <c r="G5200" s="126"/>
      <c r="H5200" s="126"/>
      <c r="I5200" s="126"/>
      <c r="J5200" s="136" t="s">
        <v>79</v>
      </c>
      <c r="K5200" s="100" t="s">
        <v>23</v>
      </c>
      <c r="L5200" s="93" t="s">
        <v>60</v>
      </c>
      <c r="M5200" s="111" t="s">
        <v>189</v>
      </c>
      <c r="N5200" s="101">
        <v>240</v>
      </c>
      <c r="O5200" s="101">
        <v>3</v>
      </c>
      <c r="P5200" s="101">
        <v>65</v>
      </c>
      <c r="Q5200" s="101">
        <v>200</v>
      </c>
      <c r="R5200" s="102"/>
      <c r="S5200" s="126">
        <v>200</v>
      </c>
      <c r="T5200" s="126">
        <v>3</v>
      </c>
      <c r="U5200" s="126">
        <v>65</v>
      </c>
      <c r="V5200" s="126">
        <v>120</v>
      </c>
      <c r="W5200" s="126">
        <v>40</v>
      </c>
      <c r="X5200" s="126">
        <v>5288.35</v>
      </c>
      <c r="Y5200" s="126" t="s">
        <v>75</v>
      </c>
      <c r="Z5200" s="126"/>
      <c r="AA5200" s="133" t="s">
        <v>86</v>
      </c>
      <c r="AE5200" t="str">
        <f>IF(P5200&gt;U5200,"XXXX","")</f>
        <v/>
      </c>
    </row>
    <row r="5201" spans="1:31" x14ac:dyDescent="0.2">
      <c r="A5201" s="140"/>
      <c r="B5201" s="127"/>
      <c r="C5201" s="127"/>
      <c r="D5201" s="144"/>
      <c r="E5201" s="127"/>
      <c r="F5201" s="127"/>
      <c r="G5201" s="127"/>
      <c r="H5201" s="127"/>
      <c r="I5201" s="127"/>
      <c r="J5201" s="137"/>
      <c r="K5201" s="103" t="s">
        <v>13</v>
      </c>
      <c r="L5201" s="104" t="s">
        <v>60</v>
      </c>
      <c r="M5201" s="112" t="s">
        <v>69</v>
      </c>
      <c r="N5201" s="105">
        <v>240</v>
      </c>
      <c r="O5201" s="105">
        <v>3</v>
      </c>
      <c r="P5201" s="105">
        <v>10</v>
      </c>
      <c r="Q5201" s="105">
        <v>135</v>
      </c>
      <c r="R5201" s="106">
        <v>40</v>
      </c>
      <c r="S5201" s="127"/>
      <c r="T5201" s="127"/>
      <c r="U5201" s="127"/>
      <c r="V5201" s="127"/>
      <c r="W5201" s="127"/>
      <c r="X5201" s="127"/>
      <c r="Y5201" s="127"/>
      <c r="Z5201" s="127"/>
      <c r="AA5201" s="134"/>
    </row>
    <row r="5202" spans="1:31" ht="13.5" thickBot="1" x14ac:dyDescent="0.25">
      <c r="A5202" s="141"/>
      <c r="B5202" s="128"/>
      <c r="C5202" s="128"/>
      <c r="D5202" s="145"/>
      <c r="E5202" s="128"/>
      <c r="F5202" s="128"/>
      <c r="G5202" s="128"/>
      <c r="H5202" s="128"/>
      <c r="I5202" s="128"/>
      <c r="J5202" s="138"/>
      <c r="K5202" s="107" t="s">
        <v>14</v>
      </c>
      <c r="L5202" s="108" t="s">
        <v>60</v>
      </c>
      <c r="M5202" s="113" t="s">
        <v>70</v>
      </c>
      <c r="N5202" s="109">
        <v>240</v>
      </c>
      <c r="O5202" s="109">
        <v>3</v>
      </c>
      <c r="P5202" s="109">
        <v>10</v>
      </c>
      <c r="Q5202" s="109">
        <v>135</v>
      </c>
      <c r="R5202" s="110"/>
      <c r="S5202" s="128"/>
      <c r="T5202" s="128"/>
      <c r="U5202" s="128"/>
      <c r="V5202" s="128"/>
      <c r="W5202" s="128"/>
      <c r="X5202" s="128"/>
      <c r="Y5202" s="128"/>
      <c r="Z5202" s="128"/>
      <c r="AA5202" s="135"/>
    </row>
    <row r="5203" spans="1:31" x14ac:dyDescent="0.2">
      <c r="A5203" s="139" t="s">
        <v>1952</v>
      </c>
      <c r="B5203" s="126" t="s">
        <v>76</v>
      </c>
      <c r="C5203" s="142">
        <v>43666</v>
      </c>
      <c r="D5203" s="143" t="s">
        <v>78</v>
      </c>
      <c r="E5203" s="126"/>
      <c r="F5203" s="126"/>
      <c r="G5203" s="126"/>
      <c r="H5203" s="126"/>
      <c r="I5203" s="126"/>
      <c r="J5203" s="136" t="s">
        <v>79</v>
      </c>
      <c r="K5203" s="100" t="s">
        <v>23</v>
      </c>
      <c r="L5203" s="93" t="s">
        <v>60</v>
      </c>
      <c r="M5203" s="111" t="s">
        <v>189</v>
      </c>
      <c r="N5203" s="101">
        <v>240</v>
      </c>
      <c r="O5203" s="101">
        <v>3</v>
      </c>
      <c r="P5203" s="101">
        <v>65</v>
      </c>
      <c r="Q5203" s="101">
        <v>110</v>
      </c>
      <c r="R5203" s="102"/>
      <c r="S5203" s="126">
        <v>208</v>
      </c>
      <c r="T5203" s="126">
        <v>3</v>
      </c>
      <c r="U5203" s="126">
        <v>65</v>
      </c>
      <c r="V5203" s="126">
        <v>88</v>
      </c>
      <c r="W5203" s="126">
        <v>30</v>
      </c>
      <c r="X5203" s="126">
        <v>5288.35</v>
      </c>
      <c r="Y5203" s="126" t="s">
        <v>75</v>
      </c>
      <c r="Z5203" s="126"/>
      <c r="AA5203" s="133" t="s">
        <v>86</v>
      </c>
      <c r="AE5203" t="str">
        <f>IF(P5203&gt;U5203,"XXXX","")</f>
        <v/>
      </c>
    </row>
    <row r="5204" spans="1:31" x14ac:dyDescent="0.2">
      <c r="A5204" s="140"/>
      <c r="B5204" s="127"/>
      <c r="C5204" s="127"/>
      <c r="D5204" s="144"/>
      <c r="E5204" s="127"/>
      <c r="F5204" s="127"/>
      <c r="G5204" s="127"/>
      <c r="H5204" s="127"/>
      <c r="I5204" s="127"/>
      <c r="J5204" s="137"/>
      <c r="K5204" s="103" t="s">
        <v>13</v>
      </c>
      <c r="L5204" s="104" t="s">
        <v>60</v>
      </c>
      <c r="M5204" s="112" t="s">
        <v>69</v>
      </c>
      <c r="N5204" s="105">
        <v>240</v>
      </c>
      <c r="O5204" s="105">
        <v>3</v>
      </c>
      <c r="P5204" s="105">
        <v>10</v>
      </c>
      <c r="Q5204" s="105">
        <v>135</v>
      </c>
      <c r="R5204" s="106">
        <v>40</v>
      </c>
      <c r="S5204" s="127"/>
      <c r="T5204" s="127"/>
      <c r="U5204" s="127"/>
      <c r="V5204" s="127"/>
      <c r="W5204" s="127"/>
      <c r="X5204" s="127"/>
      <c r="Y5204" s="127"/>
      <c r="Z5204" s="127"/>
      <c r="AA5204" s="134"/>
    </row>
    <row r="5205" spans="1:31" ht="13.5" thickBot="1" x14ac:dyDescent="0.25">
      <c r="A5205" s="141"/>
      <c r="B5205" s="128"/>
      <c r="C5205" s="128"/>
      <c r="D5205" s="145"/>
      <c r="E5205" s="128"/>
      <c r="F5205" s="128"/>
      <c r="G5205" s="128"/>
      <c r="H5205" s="128"/>
      <c r="I5205" s="128"/>
      <c r="J5205" s="138"/>
      <c r="K5205" s="107" t="s">
        <v>14</v>
      </c>
      <c r="L5205" s="108" t="s">
        <v>60</v>
      </c>
      <c r="M5205" s="113" t="s">
        <v>70</v>
      </c>
      <c r="N5205" s="109">
        <v>240</v>
      </c>
      <c r="O5205" s="109">
        <v>3</v>
      </c>
      <c r="P5205" s="109">
        <v>10</v>
      </c>
      <c r="Q5205" s="109">
        <v>135</v>
      </c>
      <c r="R5205" s="110"/>
      <c r="S5205" s="128"/>
      <c r="T5205" s="128"/>
      <c r="U5205" s="128"/>
      <c r="V5205" s="128"/>
      <c r="W5205" s="128"/>
      <c r="X5205" s="128"/>
      <c r="Y5205" s="128"/>
      <c r="Z5205" s="128"/>
      <c r="AA5205" s="135"/>
    </row>
    <row r="5206" spans="1:31" x14ac:dyDescent="0.2">
      <c r="A5206" s="139" t="s">
        <v>1953</v>
      </c>
      <c r="B5206" s="126" t="s">
        <v>76</v>
      </c>
      <c r="C5206" s="142">
        <v>43666</v>
      </c>
      <c r="D5206" s="143" t="s">
        <v>78</v>
      </c>
      <c r="E5206" s="126"/>
      <c r="F5206" s="126"/>
      <c r="G5206" s="126"/>
      <c r="H5206" s="126"/>
      <c r="I5206" s="126"/>
      <c r="J5206" s="136" t="s">
        <v>79</v>
      </c>
      <c r="K5206" s="100" t="s">
        <v>23</v>
      </c>
      <c r="L5206" s="93" t="s">
        <v>60</v>
      </c>
      <c r="M5206" s="111" t="s">
        <v>189</v>
      </c>
      <c r="N5206" s="101">
        <v>240</v>
      </c>
      <c r="O5206" s="101">
        <v>3</v>
      </c>
      <c r="P5206" s="101">
        <v>65</v>
      </c>
      <c r="Q5206" s="101">
        <v>125</v>
      </c>
      <c r="R5206" s="102"/>
      <c r="S5206" s="126">
        <v>208</v>
      </c>
      <c r="T5206" s="126">
        <v>3</v>
      </c>
      <c r="U5206" s="126">
        <v>65</v>
      </c>
      <c r="V5206" s="126">
        <v>88</v>
      </c>
      <c r="W5206" s="126">
        <v>30</v>
      </c>
      <c r="X5206" s="126">
        <v>5288.35</v>
      </c>
      <c r="Y5206" s="126" t="s">
        <v>75</v>
      </c>
      <c r="Z5206" s="126"/>
      <c r="AA5206" s="133" t="s">
        <v>86</v>
      </c>
      <c r="AE5206" t="str">
        <f>IF(P5206&gt;U5206,"XXXX","")</f>
        <v/>
      </c>
    </row>
    <row r="5207" spans="1:31" x14ac:dyDescent="0.2">
      <c r="A5207" s="140"/>
      <c r="B5207" s="127"/>
      <c r="C5207" s="127"/>
      <c r="D5207" s="144"/>
      <c r="E5207" s="127"/>
      <c r="F5207" s="127"/>
      <c r="G5207" s="127"/>
      <c r="H5207" s="127"/>
      <c r="I5207" s="127"/>
      <c r="J5207" s="137"/>
      <c r="K5207" s="103" t="s">
        <v>13</v>
      </c>
      <c r="L5207" s="104" t="s">
        <v>60</v>
      </c>
      <c r="M5207" s="112" t="s">
        <v>69</v>
      </c>
      <c r="N5207" s="105">
        <v>240</v>
      </c>
      <c r="O5207" s="105">
        <v>3</v>
      </c>
      <c r="P5207" s="105">
        <v>10</v>
      </c>
      <c r="Q5207" s="105">
        <v>135</v>
      </c>
      <c r="R5207" s="106">
        <v>40</v>
      </c>
      <c r="S5207" s="127"/>
      <c r="T5207" s="127"/>
      <c r="U5207" s="127"/>
      <c r="V5207" s="127"/>
      <c r="W5207" s="127"/>
      <c r="X5207" s="127"/>
      <c r="Y5207" s="127"/>
      <c r="Z5207" s="127"/>
      <c r="AA5207" s="134"/>
    </row>
    <row r="5208" spans="1:31" ht="13.5" thickBot="1" x14ac:dyDescent="0.25">
      <c r="A5208" s="141"/>
      <c r="B5208" s="128"/>
      <c r="C5208" s="128"/>
      <c r="D5208" s="145"/>
      <c r="E5208" s="128"/>
      <c r="F5208" s="128"/>
      <c r="G5208" s="128"/>
      <c r="H5208" s="128"/>
      <c r="I5208" s="128"/>
      <c r="J5208" s="138"/>
      <c r="K5208" s="107" t="s">
        <v>14</v>
      </c>
      <c r="L5208" s="108" t="s">
        <v>60</v>
      </c>
      <c r="M5208" s="113" t="s">
        <v>70</v>
      </c>
      <c r="N5208" s="109">
        <v>240</v>
      </c>
      <c r="O5208" s="109">
        <v>3</v>
      </c>
      <c r="P5208" s="109">
        <v>10</v>
      </c>
      <c r="Q5208" s="109">
        <v>135</v>
      </c>
      <c r="R5208" s="110"/>
      <c r="S5208" s="128"/>
      <c r="T5208" s="128"/>
      <c r="U5208" s="128"/>
      <c r="V5208" s="128"/>
      <c r="W5208" s="128"/>
      <c r="X5208" s="128"/>
      <c r="Y5208" s="128"/>
      <c r="Z5208" s="128"/>
      <c r="AA5208" s="135"/>
    </row>
    <row r="5209" spans="1:31" x14ac:dyDescent="0.2">
      <c r="A5209" s="139" t="s">
        <v>1954</v>
      </c>
      <c r="B5209" s="126" t="s">
        <v>76</v>
      </c>
      <c r="C5209" s="142">
        <v>43666</v>
      </c>
      <c r="D5209" s="143" t="s">
        <v>78</v>
      </c>
      <c r="E5209" s="126"/>
      <c r="F5209" s="126"/>
      <c r="G5209" s="126"/>
      <c r="H5209" s="126"/>
      <c r="I5209" s="126"/>
      <c r="J5209" s="136" t="s">
        <v>79</v>
      </c>
      <c r="K5209" s="100" t="s">
        <v>23</v>
      </c>
      <c r="L5209" s="93" t="s">
        <v>60</v>
      </c>
      <c r="M5209" s="111" t="s">
        <v>189</v>
      </c>
      <c r="N5209" s="101">
        <v>240</v>
      </c>
      <c r="O5209" s="101">
        <v>3</v>
      </c>
      <c r="P5209" s="101">
        <v>65</v>
      </c>
      <c r="Q5209" s="101">
        <v>150</v>
      </c>
      <c r="R5209" s="102"/>
      <c r="S5209" s="126">
        <v>208</v>
      </c>
      <c r="T5209" s="126">
        <v>3</v>
      </c>
      <c r="U5209" s="126">
        <v>65</v>
      </c>
      <c r="V5209" s="126">
        <v>88</v>
      </c>
      <c r="W5209" s="126">
        <v>30</v>
      </c>
      <c r="X5209" s="126">
        <v>5288.35</v>
      </c>
      <c r="Y5209" s="126" t="s">
        <v>75</v>
      </c>
      <c r="Z5209" s="126"/>
      <c r="AA5209" s="133" t="s">
        <v>86</v>
      </c>
      <c r="AE5209" t="str">
        <f>IF(P5209&gt;U5209,"XXXX","")</f>
        <v/>
      </c>
    </row>
    <row r="5210" spans="1:31" x14ac:dyDescent="0.2">
      <c r="A5210" s="140"/>
      <c r="B5210" s="127"/>
      <c r="C5210" s="127"/>
      <c r="D5210" s="144"/>
      <c r="E5210" s="127"/>
      <c r="F5210" s="127"/>
      <c r="G5210" s="127"/>
      <c r="H5210" s="127"/>
      <c r="I5210" s="127"/>
      <c r="J5210" s="137"/>
      <c r="K5210" s="103" t="s">
        <v>13</v>
      </c>
      <c r="L5210" s="104" t="s">
        <v>60</v>
      </c>
      <c r="M5210" s="112" t="s">
        <v>69</v>
      </c>
      <c r="N5210" s="105">
        <v>240</v>
      </c>
      <c r="O5210" s="105">
        <v>3</v>
      </c>
      <c r="P5210" s="105">
        <v>10</v>
      </c>
      <c r="Q5210" s="105">
        <v>135</v>
      </c>
      <c r="R5210" s="106">
        <v>40</v>
      </c>
      <c r="S5210" s="127"/>
      <c r="T5210" s="127"/>
      <c r="U5210" s="127"/>
      <c r="V5210" s="127"/>
      <c r="W5210" s="127"/>
      <c r="X5210" s="127"/>
      <c r="Y5210" s="127"/>
      <c r="Z5210" s="127"/>
      <c r="AA5210" s="134"/>
    </row>
    <row r="5211" spans="1:31" ht="13.5" thickBot="1" x14ac:dyDescent="0.25">
      <c r="A5211" s="141"/>
      <c r="B5211" s="128"/>
      <c r="C5211" s="128"/>
      <c r="D5211" s="145"/>
      <c r="E5211" s="128"/>
      <c r="F5211" s="128"/>
      <c r="G5211" s="128"/>
      <c r="H5211" s="128"/>
      <c r="I5211" s="128"/>
      <c r="J5211" s="138"/>
      <c r="K5211" s="107" t="s">
        <v>14</v>
      </c>
      <c r="L5211" s="108" t="s">
        <v>60</v>
      </c>
      <c r="M5211" s="113" t="s">
        <v>70</v>
      </c>
      <c r="N5211" s="109">
        <v>240</v>
      </c>
      <c r="O5211" s="109">
        <v>3</v>
      </c>
      <c r="P5211" s="109">
        <v>10</v>
      </c>
      <c r="Q5211" s="109">
        <v>135</v>
      </c>
      <c r="R5211" s="110"/>
      <c r="S5211" s="128"/>
      <c r="T5211" s="128"/>
      <c r="U5211" s="128"/>
      <c r="V5211" s="128"/>
      <c r="W5211" s="128"/>
      <c r="X5211" s="128"/>
      <c r="Y5211" s="128"/>
      <c r="Z5211" s="128"/>
      <c r="AA5211" s="135"/>
    </row>
    <row r="5212" spans="1:31" x14ac:dyDescent="0.2">
      <c r="A5212" s="139" t="s">
        <v>1955</v>
      </c>
      <c r="B5212" s="126" t="s">
        <v>76</v>
      </c>
      <c r="C5212" s="142">
        <v>43666</v>
      </c>
      <c r="D5212" s="143" t="s">
        <v>78</v>
      </c>
      <c r="E5212" s="126"/>
      <c r="F5212" s="126"/>
      <c r="G5212" s="126"/>
      <c r="H5212" s="126"/>
      <c r="I5212" s="126"/>
      <c r="J5212" s="136" t="s">
        <v>79</v>
      </c>
      <c r="K5212" s="100" t="s">
        <v>23</v>
      </c>
      <c r="L5212" s="93" t="s">
        <v>60</v>
      </c>
      <c r="M5212" s="111" t="s">
        <v>189</v>
      </c>
      <c r="N5212" s="101">
        <v>240</v>
      </c>
      <c r="O5212" s="101">
        <v>3</v>
      </c>
      <c r="P5212" s="101">
        <v>65</v>
      </c>
      <c r="Q5212" s="101">
        <v>175</v>
      </c>
      <c r="R5212" s="102"/>
      <c r="S5212" s="126">
        <v>208</v>
      </c>
      <c r="T5212" s="126">
        <v>3</v>
      </c>
      <c r="U5212" s="126">
        <v>65</v>
      </c>
      <c r="V5212" s="126">
        <v>88</v>
      </c>
      <c r="W5212" s="126">
        <v>30</v>
      </c>
      <c r="X5212" s="126">
        <v>5288.35</v>
      </c>
      <c r="Y5212" s="126" t="s">
        <v>75</v>
      </c>
      <c r="Z5212" s="126"/>
      <c r="AA5212" s="133" t="s">
        <v>86</v>
      </c>
      <c r="AE5212" t="str">
        <f>IF(P5212&gt;U5212,"XXXX","")</f>
        <v/>
      </c>
    </row>
    <row r="5213" spans="1:31" x14ac:dyDescent="0.2">
      <c r="A5213" s="140"/>
      <c r="B5213" s="127"/>
      <c r="C5213" s="127"/>
      <c r="D5213" s="144"/>
      <c r="E5213" s="127"/>
      <c r="F5213" s="127"/>
      <c r="G5213" s="127"/>
      <c r="H5213" s="127"/>
      <c r="I5213" s="127"/>
      <c r="J5213" s="137"/>
      <c r="K5213" s="103" t="s">
        <v>13</v>
      </c>
      <c r="L5213" s="104" t="s">
        <v>60</v>
      </c>
      <c r="M5213" s="112" t="s">
        <v>69</v>
      </c>
      <c r="N5213" s="105">
        <v>240</v>
      </c>
      <c r="O5213" s="105">
        <v>3</v>
      </c>
      <c r="P5213" s="105">
        <v>10</v>
      </c>
      <c r="Q5213" s="105">
        <v>135</v>
      </c>
      <c r="R5213" s="106">
        <v>40</v>
      </c>
      <c r="S5213" s="127"/>
      <c r="T5213" s="127"/>
      <c r="U5213" s="127"/>
      <c r="V5213" s="127"/>
      <c r="W5213" s="127"/>
      <c r="X5213" s="127"/>
      <c r="Y5213" s="127"/>
      <c r="Z5213" s="127"/>
      <c r="AA5213" s="134"/>
    </row>
    <row r="5214" spans="1:31" ht="13.5" thickBot="1" x14ac:dyDescent="0.25">
      <c r="A5214" s="141"/>
      <c r="B5214" s="128"/>
      <c r="C5214" s="128"/>
      <c r="D5214" s="145"/>
      <c r="E5214" s="128"/>
      <c r="F5214" s="128"/>
      <c r="G5214" s="128"/>
      <c r="H5214" s="128"/>
      <c r="I5214" s="128"/>
      <c r="J5214" s="138"/>
      <c r="K5214" s="107" t="s">
        <v>14</v>
      </c>
      <c r="L5214" s="108" t="s">
        <v>60</v>
      </c>
      <c r="M5214" s="113" t="s">
        <v>70</v>
      </c>
      <c r="N5214" s="109">
        <v>240</v>
      </c>
      <c r="O5214" s="109">
        <v>3</v>
      </c>
      <c r="P5214" s="109">
        <v>10</v>
      </c>
      <c r="Q5214" s="109">
        <v>135</v>
      </c>
      <c r="R5214" s="110"/>
      <c r="S5214" s="128"/>
      <c r="T5214" s="128"/>
      <c r="U5214" s="128"/>
      <c r="V5214" s="128"/>
      <c r="W5214" s="128"/>
      <c r="X5214" s="128"/>
      <c r="Y5214" s="128"/>
      <c r="Z5214" s="128"/>
      <c r="AA5214" s="135"/>
    </row>
    <row r="5215" spans="1:31" x14ac:dyDescent="0.2">
      <c r="A5215" s="139" t="s">
        <v>1956</v>
      </c>
      <c r="B5215" s="126" t="s">
        <v>76</v>
      </c>
      <c r="C5215" s="142">
        <v>43666</v>
      </c>
      <c r="D5215" s="143" t="s">
        <v>78</v>
      </c>
      <c r="E5215" s="126"/>
      <c r="F5215" s="126"/>
      <c r="G5215" s="126"/>
      <c r="H5215" s="126"/>
      <c r="I5215" s="126"/>
      <c r="J5215" s="136" t="s">
        <v>79</v>
      </c>
      <c r="K5215" s="100" t="s">
        <v>23</v>
      </c>
      <c r="L5215" s="93" t="s">
        <v>60</v>
      </c>
      <c r="M5215" s="111" t="s">
        <v>189</v>
      </c>
      <c r="N5215" s="101">
        <v>240</v>
      </c>
      <c r="O5215" s="101">
        <v>3</v>
      </c>
      <c r="P5215" s="101">
        <v>65</v>
      </c>
      <c r="Q5215" s="101">
        <v>200</v>
      </c>
      <c r="R5215" s="102"/>
      <c r="S5215" s="126">
        <v>208</v>
      </c>
      <c r="T5215" s="126">
        <v>3</v>
      </c>
      <c r="U5215" s="126">
        <v>65</v>
      </c>
      <c r="V5215" s="126">
        <v>88</v>
      </c>
      <c r="W5215" s="126">
        <v>30</v>
      </c>
      <c r="X5215" s="126">
        <v>5288.35</v>
      </c>
      <c r="Y5215" s="126" t="s">
        <v>75</v>
      </c>
      <c r="Z5215" s="126"/>
      <c r="AA5215" s="133" t="s">
        <v>86</v>
      </c>
      <c r="AE5215" t="str">
        <f>IF(P5215&gt;U5215,"XXXX","")</f>
        <v/>
      </c>
    </row>
    <row r="5216" spans="1:31" x14ac:dyDescent="0.2">
      <c r="A5216" s="140"/>
      <c r="B5216" s="127"/>
      <c r="C5216" s="127"/>
      <c r="D5216" s="144"/>
      <c r="E5216" s="127"/>
      <c r="F5216" s="127"/>
      <c r="G5216" s="127"/>
      <c r="H5216" s="127"/>
      <c r="I5216" s="127"/>
      <c r="J5216" s="137"/>
      <c r="K5216" s="103" t="s">
        <v>13</v>
      </c>
      <c r="L5216" s="104" t="s">
        <v>60</v>
      </c>
      <c r="M5216" s="112" t="s">
        <v>69</v>
      </c>
      <c r="N5216" s="105">
        <v>240</v>
      </c>
      <c r="O5216" s="105">
        <v>3</v>
      </c>
      <c r="P5216" s="105">
        <v>10</v>
      </c>
      <c r="Q5216" s="105">
        <v>135</v>
      </c>
      <c r="R5216" s="106">
        <v>40</v>
      </c>
      <c r="S5216" s="127"/>
      <c r="T5216" s="127"/>
      <c r="U5216" s="127"/>
      <c r="V5216" s="127"/>
      <c r="W5216" s="127"/>
      <c r="X5216" s="127"/>
      <c r="Y5216" s="127"/>
      <c r="Z5216" s="127"/>
      <c r="AA5216" s="134"/>
    </row>
    <row r="5217" spans="1:31" ht="13.5" thickBot="1" x14ac:dyDescent="0.25">
      <c r="A5217" s="141"/>
      <c r="B5217" s="128"/>
      <c r="C5217" s="128"/>
      <c r="D5217" s="145"/>
      <c r="E5217" s="128"/>
      <c r="F5217" s="128"/>
      <c r="G5217" s="128"/>
      <c r="H5217" s="128"/>
      <c r="I5217" s="128"/>
      <c r="J5217" s="138"/>
      <c r="K5217" s="107" t="s">
        <v>14</v>
      </c>
      <c r="L5217" s="108" t="s">
        <v>60</v>
      </c>
      <c r="M5217" s="113" t="s">
        <v>70</v>
      </c>
      <c r="N5217" s="109">
        <v>240</v>
      </c>
      <c r="O5217" s="109">
        <v>3</v>
      </c>
      <c r="P5217" s="109">
        <v>10</v>
      </c>
      <c r="Q5217" s="109">
        <v>135</v>
      </c>
      <c r="R5217" s="110"/>
      <c r="S5217" s="128"/>
      <c r="T5217" s="128"/>
      <c r="U5217" s="128"/>
      <c r="V5217" s="128"/>
      <c r="W5217" s="128"/>
      <c r="X5217" s="128"/>
      <c r="Y5217" s="128"/>
      <c r="Z5217" s="128"/>
      <c r="AA5217" s="135"/>
    </row>
    <row r="5218" spans="1:31" x14ac:dyDescent="0.2">
      <c r="A5218" s="139" t="s">
        <v>1957</v>
      </c>
      <c r="B5218" s="126" t="s">
        <v>76</v>
      </c>
      <c r="C5218" s="142">
        <v>43666</v>
      </c>
      <c r="D5218" s="143" t="s">
        <v>78</v>
      </c>
      <c r="E5218" s="126"/>
      <c r="F5218" s="126"/>
      <c r="G5218" s="126"/>
      <c r="H5218" s="126"/>
      <c r="I5218" s="126"/>
      <c r="J5218" s="136" t="s">
        <v>79</v>
      </c>
      <c r="K5218" s="100" t="s">
        <v>23</v>
      </c>
      <c r="L5218" s="93" t="s">
        <v>60</v>
      </c>
      <c r="M5218" s="111" t="s">
        <v>189</v>
      </c>
      <c r="N5218" s="101">
        <v>240</v>
      </c>
      <c r="O5218" s="101">
        <v>3</v>
      </c>
      <c r="P5218" s="101">
        <v>65</v>
      </c>
      <c r="Q5218" s="101">
        <v>150</v>
      </c>
      <c r="R5218" s="102"/>
      <c r="S5218" s="126">
        <v>208</v>
      </c>
      <c r="T5218" s="126">
        <v>3</v>
      </c>
      <c r="U5218" s="126">
        <v>65</v>
      </c>
      <c r="V5218" s="126">
        <v>114</v>
      </c>
      <c r="W5218" s="126">
        <v>40</v>
      </c>
      <c r="X5218" s="126">
        <v>5288.35</v>
      </c>
      <c r="Y5218" s="126" t="s">
        <v>75</v>
      </c>
      <c r="Z5218" s="126"/>
      <c r="AA5218" s="133" t="s">
        <v>86</v>
      </c>
      <c r="AE5218" t="str">
        <f>IF(P5218&gt;U5218,"XXXX","")</f>
        <v/>
      </c>
    </row>
    <row r="5219" spans="1:31" x14ac:dyDescent="0.2">
      <c r="A5219" s="140"/>
      <c r="B5219" s="127"/>
      <c r="C5219" s="127"/>
      <c r="D5219" s="144"/>
      <c r="E5219" s="127"/>
      <c r="F5219" s="127"/>
      <c r="G5219" s="127"/>
      <c r="H5219" s="127"/>
      <c r="I5219" s="127"/>
      <c r="J5219" s="137"/>
      <c r="K5219" s="103" t="s">
        <v>13</v>
      </c>
      <c r="L5219" s="104" t="s">
        <v>60</v>
      </c>
      <c r="M5219" s="112" t="s">
        <v>69</v>
      </c>
      <c r="N5219" s="105">
        <v>240</v>
      </c>
      <c r="O5219" s="105">
        <v>3</v>
      </c>
      <c r="P5219" s="105">
        <v>10</v>
      </c>
      <c r="Q5219" s="105">
        <v>135</v>
      </c>
      <c r="R5219" s="106">
        <v>40</v>
      </c>
      <c r="S5219" s="127"/>
      <c r="T5219" s="127"/>
      <c r="U5219" s="127"/>
      <c r="V5219" s="127"/>
      <c r="W5219" s="127"/>
      <c r="X5219" s="127"/>
      <c r="Y5219" s="127"/>
      <c r="Z5219" s="127"/>
      <c r="AA5219" s="134"/>
    </row>
    <row r="5220" spans="1:31" ht="13.5" thickBot="1" x14ac:dyDescent="0.25">
      <c r="A5220" s="141"/>
      <c r="B5220" s="128"/>
      <c r="C5220" s="128"/>
      <c r="D5220" s="145"/>
      <c r="E5220" s="128"/>
      <c r="F5220" s="128"/>
      <c r="G5220" s="128"/>
      <c r="H5220" s="128"/>
      <c r="I5220" s="128"/>
      <c r="J5220" s="138"/>
      <c r="K5220" s="107" t="s">
        <v>14</v>
      </c>
      <c r="L5220" s="108" t="s">
        <v>60</v>
      </c>
      <c r="M5220" s="113" t="s">
        <v>70</v>
      </c>
      <c r="N5220" s="109">
        <v>240</v>
      </c>
      <c r="O5220" s="109">
        <v>3</v>
      </c>
      <c r="P5220" s="109">
        <v>10</v>
      </c>
      <c r="Q5220" s="109">
        <v>135</v>
      </c>
      <c r="R5220" s="110"/>
      <c r="S5220" s="128"/>
      <c r="T5220" s="128"/>
      <c r="U5220" s="128"/>
      <c r="V5220" s="128"/>
      <c r="W5220" s="128"/>
      <c r="X5220" s="128"/>
      <c r="Y5220" s="128"/>
      <c r="Z5220" s="128"/>
      <c r="AA5220" s="135"/>
    </row>
    <row r="5221" spans="1:31" x14ac:dyDescent="0.2">
      <c r="A5221" s="139" t="s">
        <v>1958</v>
      </c>
      <c r="B5221" s="126" t="s">
        <v>76</v>
      </c>
      <c r="C5221" s="142">
        <v>43666</v>
      </c>
      <c r="D5221" s="143" t="s">
        <v>78</v>
      </c>
      <c r="E5221" s="126"/>
      <c r="F5221" s="126"/>
      <c r="G5221" s="126"/>
      <c r="H5221" s="126"/>
      <c r="I5221" s="126"/>
      <c r="J5221" s="136" t="s">
        <v>79</v>
      </c>
      <c r="K5221" s="100" t="s">
        <v>23</v>
      </c>
      <c r="L5221" s="93" t="s">
        <v>60</v>
      </c>
      <c r="M5221" s="111" t="s">
        <v>189</v>
      </c>
      <c r="N5221" s="101">
        <v>240</v>
      </c>
      <c r="O5221" s="101">
        <v>3</v>
      </c>
      <c r="P5221" s="101">
        <v>65</v>
      </c>
      <c r="Q5221" s="101">
        <v>175</v>
      </c>
      <c r="R5221" s="102"/>
      <c r="S5221" s="126">
        <v>208</v>
      </c>
      <c r="T5221" s="126">
        <v>3</v>
      </c>
      <c r="U5221" s="126">
        <v>65</v>
      </c>
      <c r="V5221" s="126">
        <v>114</v>
      </c>
      <c r="W5221" s="126">
        <v>40</v>
      </c>
      <c r="X5221" s="126">
        <v>5288.35</v>
      </c>
      <c r="Y5221" s="126" t="s">
        <v>75</v>
      </c>
      <c r="Z5221" s="126"/>
      <c r="AA5221" s="133" t="s">
        <v>86</v>
      </c>
      <c r="AE5221" t="str">
        <f>IF(P5221&gt;U5221,"XXXX","")</f>
        <v/>
      </c>
    </row>
    <row r="5222" spans="1:31" x14ac:dyDescent="0.2">
      <c r="A5222" s="140"/>
      <c r="B5222" s="127"/>
      <c r="C5222" s="127"/>
      <c r="D5222" s="144"/>
      <c r="E5222" s="127"/>
      <c r="F5222" s="127"/>
      <c r="G5222" s="127"/>
      <c r="H5222" s="127"/>
      <c r="I5222" s="127"/>
      <c r="J5222" s="137"/>
      <c r="K5222" s="103" t="s">
        <v>13</v>
      </c>
      <c r="L5222" s="104" t="s">
        <v>60</v>
      </c>
      <c r="M5222" s="112" t="s">
        <v>69</v>
      </c>
      <c r="N5222" s="105">
        <v>240</v>
      </c>
      <c r="O5222" s="105">
        <v>3</v>
      </c>
      <c r="P5222" s="105">
        <v>10</v>
      </c>
      <c r="Q5222" s="105">
        <v>135</v>
      </c>
      <c r="R5222" s="106">
        <v>40</v>
      </c>
      <c r="S5222" s="127"/>
      <c r="T5222" s="127"/>
      <c r="U5222" s="127"/>
      <c r="V5222" s="127"/>
      <c r="W5222" s="127"/>
      <c r="X5222" s="127"/>
      <c r="Y5222" s="127"/>
      <c r="Z5222" s="127"/>
      <c r="AA5222" s="134"/>
    </row>
    <row r="5223" spans="1:31" ht="13.5" thickBot="1" x14ac:dyDescent="0.25">
      <c r="A5223" s="141"/>
      <c r="B5223" s="128"/>
      <c r="C5223" s="128"/>
      <c r="D5223" s="145"/>
      <c r="E5223" s="128"/>
      <c r="F5223" s="128"/>
      <c r="G5223" s="128"/>
      <c r="H5223" s="128"/>
      <c r="I5223" s="128"/>
      <c r="J5223" s="138"/>
      <c r="K5223" s="107" t="s">
        <v>14</v>
      </c>
      <c r="L5223" s="108" t="s">
        <v>60</v>
      </c>
      <c r="M5223" s="113" t="s">
        <v>70</v>
      </c>
      <c r="N5223" s="109">
        <v>240</v>
      </c>
      <c r="O5223" s="109">
        <v>3</v>
      </c>
      <c r="P5223" s="109">
        <v>10</v>
      </c>
      <c r="Q5223" s="109">
        <v>135</v>
      </c>
      <c r="R5223" s="110"/>
      <c r="S5223" s="128"/>
      <c r="T5223" s="128"/>
      <c r="U5223" s="128"/>
      <c r="V5223" s="128"/>
      <c r="W5223" s="128"/>
      <c r="X5223" s="128"/>
      <c r="Y5223" s="128"/>
      <c r="Z5223" s="128"/>
      <c r="AA5223" s="135"/>
    </row>
    <row r="5224" spans="1:31" x14ac:dyDescent="0.2">
      <c r="A5224" s="139" t="s">
        <v>1959</v>
      </c>
      <c r="B5224" s="126" t="s">
        <v>76</v>
      </c>
      <c r="C5224" s="142">
        <v>43666</v>
      </c>
      <c r="D5224" s="143" t="s">
        <v>78</v>
      </c>
      <c r="E5224" s="126"/>
      <c r="F5224" s="126"/>
      <c r="G5224" s="126"/>
      <c r="H5224" s="126"/>
      <c r="I5224" s="126"/>
      <c r="J5224" s="136" t="s">
        <v>79</v>
      </c>
      <c r="K5224" s="100" t="s">
        <v>23</v>
      </c>
      <c r="L5224" s="93" t="s">
        <v>60</v>
      </c>
      <c r="M5224" s="111" t="s">
        <v>189</v>
      </c>
      <c r="N5224" s="101">
        <v>240</v>
      </c>
      <c r="O5224" s="101">
        <v>3</v>
      </c>
      <c r="P5224" s="101">
        <v>65</v>
      </c>
      <c r="Q5224" s="101">
        <v>200</v>
      </c>
      <c r="R5224" s="102"/>
      <c r="S5224" s="126">
        <v>208</v>
      </c>
      <c r="T5224" s="126">
        <v>3</v>
      </c>
      <c r="U5224" s="126">
        <v>65</v>
      </c>
      <c r="V5224" s="126">
        <v>114</v>
      </c>
      <c r="W5224" s="126">
        <v>40</v>
      </c>
      <c r="X5224" s="126">
        <v>5288.35</v>
      </c>
      <c r="Y5224" s="126" t="s">
        <v>75</v>
      </c>
      <c r="Z5224" s="126"/>
      <c r="AA5224" s="133" t="s">
        <v>86</v>
      </c>
      <c r="AE5224" t="str">
        <f>IF(P5224&gt;U5224,"XXXX","")</f>
        <v/>
      </c>
    </row>
    <row r="5225" spans="1:31" x14ac:dyDescent="0.2">
      <c r="A5225" s="140"/>
      <c r="B5225" s="127"/>
      <c r="C5225" s="127"/>
      <c r="D5225" s="144"/>
      <c r="E5225" s="127"/>
      <c r="F5225" s="127"/>
      <c r="G5225" s="127"/>
      <c r="H5225" s="127"/>
      <c r="I5225" s="127"/>
      <c r="J5225" s="137"/>
      <c r="K5225" s="103" t="s">
        <v>13</v>
      </c>
      <c r="L5225" s="104" t="s">
        <v>60</v>
      </c>
      <c r="M5225" s="112" t="s">
        <v>69</v>
      </c>
      <c r="N5225" s="105">
        <v>240</v>
      </c>
      <c r="O5225" s="105">
        <v>3</v>
      </c>
      <c r="P5225" s="105">
        <v>10</v>
      </c>
      <c r="Q5225" s="105">
        <v>135</v>
      </c>
      <c r="R5225" s="106">
        <v>40</v>
      </c>
      <c r="S5225" s="127"/>
      <c r="T5225" s="127"/>
      <c r="U5225" s="127"/>
      <c r="V5225" s="127"/>
      <c r="W5225" s="127"/>
      <c r="X5225" s="127"/>
      <c r="Y5225" s="127"/>
      <c r="Z5225" s="127"/>
      <c r="AA5225" s="134"/>
    </row>
    <row r="5226" spans="1:31" ht="13.5" thickBot="1" x14ac:dyDescent="0.25">
      <c r="A5226" s="141"/>
      <c r="B5226" s="128"/>
      <c r="C5226" s="128"/>
      <c r="D5226" s="145"/>
      <c r="E5226" s="128"/>
      <c r="F5226" s="128"/>
      <c r="G5226" s="128"/>
      <c r="H5226" s="128"/>
      <c r="I5226" s="128"/>
      <c r="J5226" s="138"/>
      <c r="K5226" s="107" t="s">
        <v>14</v>
      </c>
      <c r="L5226" s="108" t="s">
        <v>60</v>
      </c>
      <c r="M5226" s="113" t="s">
        <v>70</v>
      </c>
      <c r="N5226" s="109">
        <v>240</v>
      </c>
      <c r="O5226" s="109">
        <v>3</v>
      </c>
      <c r="P5226" s="109">
        <v>10</v>
      </c>
      <c r="Q5226" s="109">
        <v>135</v>
      </c>
      <c r="R5226" s="110"/>
      <c r="S5226" s="128"/>
      <c r="T5226" s="128"/>
      <c r="U5226" s="128"/>
      <c r="V5226" s="128"/>
      <c r="W5226" s="128"/>
      <c r="X5226" s="128"/>
      <c r="Y5226" s="128"/>
      <c r="Z5226" s="128"/>
      <c r="AA5226" s="135"/>
    </row>
    <row r="5227" spans="1:31" x14ac:dyDescent="0.2">
      <c r="A5227" s="139" t="s">
        <v>1960</v>
      </c>
      <c r="B5227" s="126" t="s">
        <v>76</v>
      </c>
      <c r="C5227" s="142">
        <v>43666</v>
      </c>
      <c r="D5227" s="143" t="s">
        <v>78</v>
      </c>
      <c r="E5227" s="126"/>
      <c r="F5227" s="126"/>
      <c r="G5227" s="126"/>
      <c r="H5227" s="126"/>
      <c r="I5227" s="126"/>
      <c r="J5227" s="136" t="s">
        <v>79</v>
      </c>
      <c r="K5227" s="100" t="s">
        <v>23</v>
      </c>
      <c r="L5227" s="93" t="s">
        <v>60</v>
      </c>
      <c r="M5227" s="111" t="s">
        <v>189</v>
      </c>
      <c r="N5227" s="101">
        <v>240</v>
      </c>
      <c r="O5227" s="101">
        <v>3</v>
      </c>
      <c r="P5227" s="101">
        <v>65</v>
      </c>
      <c r="Q5227" s="101">
        <v>150</v>
      </c>
      <c r="R5227" s="102"/>
      <c r="S5227" s="126" t="s">
        <v>71</v>
      </c>
      <c r="T5227" s="126">
        <v>3</v>
      </c>
      <c r="U5227" s="126">
        <v>65</v>
      </c>
      <c r="V5227" s="126">
        <v>104</v>
      </c>
      <c r="W5227" s="126">
        <v>40</v>
      </c>
      <c r="X5227" s="126">
        <v>5288.35</v>
      </c>
      <c r="Y5227" s="126" t="s">
        <v>75</v>
      </c>
      <c r="Z5227" s="126"/>
      <c r="AA5227" s="133" t="s">
        <v>86</v>
      </c>
      <c r="AE5227" t="str">
        <f>IF(P5227&gt;U5227,"XXXX","")</f>
        <v/>
      </c>
    </row>
    <row r="5228" spans="1:31" x14ac:dyDescent="0.2">
      <c r="A5228" s="140"/>
      <c r="B5228" s="127"/>
      <c r="C5228" s="127"/>
      <c r="D5228" s="144"/>
      <c r="E5228" s="127"/>
      <c r="F5228" s="127"/>
      <c r="G5228" s="127"/>
      <c r="H5228" s="127"/>
      <c r="I5228" s="127"/>
      <c r="J5228" s="137"/>
      <c r="K5228" s="103" t="s">
        <v>13</v>
      </c>
      <c r="L5228" s="104" t="s">
        <v>60</v>
      </c>
      <c r="M5228" s="112" t="s">
        <v>69</v>
      </c>
      <c r="N5228" s="105">
        <v>240</v>
      </c>
      <c r="O5228" s="105">
        <v>3</v>
      </c>
      <c r="P5228" s="105">
        <v>10</v>
      </c>
      <c r="Q5228" s="105">
        <v>135</v>
      </c>
      <c r="R5228" s="106">
        <v>50</v>
      </c>
      <c r="S5228" s="127"/>
      <c r="T5228" s="127"/>
      <c r="U5228" s="127"/>
      <c r="V5228" s="127"/>
      <c r="W5228" s="127"/>
      <c r="X5228" s="127"/>
      <c r="Y5228" s="127"/>
      <c r="Z5228" s="127"/>
      <c r="AA5228" s="134"/>
    </row>
    <row r="5229" spans="1:31" ht="13.5" thickBot="1" x14ac:dyDescent="0.25">
      <c r="A5229" s="141"/>
      <c r="B5229" s="128"/>
      <c r="C5229" s="128"/>
      <c r="D5229" s="145"/>
      <c r="E5229" s="128"/>
      <c r="F5229" s="128"/>
      <c r="G5229" s="128"/>
      <c r="H5229" s="128"/>
      <c r="I5229" s="128"/>
      <c r="J5229" s="138"/>
      <c r="K5229" s="107" t="s">
        <v>14</v>
      </c>
      <c r="L5229" s="108" t="s">
        <v>60</v>
      </c>
      <c r="M5229" s="113" t="s">
        <v>70</v>
      </c>
      <c r="N5229" s="109">
        <v>240</v>
      </c>
      <c r="O5229" s="109">
        <v>3</v>
      </c>
      <c r="P5229" s="109">
        <v>10</v>
      </c>
      <c r="Q5229" s="109">
        <v>135</v>
      </c>
      <c r="R5229" s="110"/>
      <c r="S5229" s="128"/>
      <c r="T5229" s="128"/>
      <c r="U5229" s="128"/>
      <c r="V5229" s="128"/>
      <c r="W5229" s="128"/>
      <c r="X5229" s="128"/>
      <c r="Y5229" s="128"/>
      <c r="Z5229" s="128"/>
      <c r="AA5229" s="135"/>
    </row>
    <row r="5230" spans="1:31" x14ac:dyDescent="0.2">
      <c r="A5230" s="139" t="s">
        <v>1961</v>
      </c>
      <c r="B5230" s="126" t="s">
        <v>76</v>
      </c>
      <c r="C5230" s="142">
        <v>43666</v>
      </c>
      <c r="D5230" s="143" t="s">
        <v>78</v>
      </c>
      <c r="E5230" s="126"/>
      <c r="F5230" s="126"/>
      <c r="G5230" s="126"/>
      <c r="H5230" s="126"/>
      <c r="I5230" s="126"/>
      <c r="J5230" s="136" t="s">
        <v>79</v>
      </c>
      <c r="K5230" s="100" t="s">
        <v>23</v>
      </c>
      <c r="L5230" s="93" t="s">
        <v>60</v>
      </c>
      <c r="M5230" s="111" t="s">
        <v>189</v>
      </c>
      <c r="N5230" s="101">
        <v>240</v>
      </c>
      <c r="O5230" s="101">
        <v>3</v>
      </c>
      <c r="P5230" s="101">
        <v>65</v>
      </c>
      <c r="Q5230" s="101">
        <v>175</v>
      </c>
      <c r="R5230" s="102"/>
      <c r="S5230" s="126" t="s">
        <v>71</v>
      </c>
      <c r="T5230" s="126">
        <v>3</v>
      </c>
      <c r="U5230" s="126">
        <v>65</v>
      </c>
      <c r="V5230" s="126">
        <v>104</v>
      </c>
      <c r="W5230" s="126">
        <v>40</v>
      </c>
      <c r="X5230" s="126">
        <v>5288.35</v>
      </c>
      <c r="Y5230" s="126" t="s">
        <v>75</v>
      </c>
      <c r="Z5230" s="126"/>
      <c r="AA5230" s="133" t="s">
        <v>86</v>
      </c>
      <c r="AE5230" t="str">
        <f>IF(P5230&gt;U5230,"XXXX","")</f>
        <v/>
      </c>
    </row>
    <row r="5231" spans="1:31" x14ac:dyDescent="0.2">
      <c r="A5231" s="140"/>
      <c r="B5231" s="127"/>
      <c r="C5231" s="127"/>
      <c r="D5231" s="144"/>
      <c r="E5231" s="127"/>
      <c r="F5231" s="127"/>
      <c r="G5231" s="127"/>
      <c r="H5231" s="127"/>
      <c r="I5231" s="127"/>
      <c r="J5231" s="137"/>
      <c r="K5231" s="103" t="s">
        <v>13</v>
      </c>
      <c r="L5231" s="104" t="s">
        <v>60</v>
      </c>
      <c r="M5231" s="112" t="s">
        <v>69</v>
      </c>
      <c r="N5231" s="105">
        <v>240</v>
      </c>
      <c r="O5231" s="105">
        <v>3</v>
      </c>
      <c r="P5231" s="105">
        <v>10</v>
      </c>
      <c r="Q5231" s="105">
        <v>135</v>
      </c>
      <c r="R5231" s="106">
        <v>50</v>
      </c>
      <c r="S5231" s="127"/>
      <c r="T5231" s="127"/>
      <c r="U5231" s="127"/>
      <c r="V5231" s="127"/>
      <c r="W5231" s="127"/>
      <c r="X5231" s="127"/>
      <c r="Y5231" s="127"/>
      <c r="Z5231" s="127"/>
      <c r="AA5231" s="134"/>
    </row>
    <row r="5232" spans="1:31" ht="13.5" thickBot="1" x14ac:dyDescent="0.25">
      <c r="A5232" s="141"/>
      <c r="B5232" s="128"/>
      <c r="C5232" s="128"/>
      <c r="D5232" s="145"/>
      <c r="E5232" s="128"/>
      <c r="F5232" s="128"/>
      <c r="G5232" s="128"/>
      <c r="H5232" s="128"/>
      <c r="I5232" s="128"/>
      <c r="J5232" s="138"/>
      <c r="K5232" s="107" t="s">
        <v>14</v>
      </c>
      <c r="L5232" s="108" t="s">
        <v>60</v>
      </c>
      <c r="M5232" s="113" t="s">
        <v>70</v>
      </c>
      <c r="N5232" s="109">
        <v>240</v>
      </c>
      <c r="O5232" s="109">
        <v>3</v>
      </c>
      <c r="P5232" s="109">
        <v>10</v>
      </c>
      <c r="Q5232" s="109">
        <v>135</v>
      </c>
      <c r="R5232" s="110"/>
      <c r="S5232" s="128"/>
      <c r="T5232" s="128"/>
      <c r="U5232" s="128"/>
      <c r="V5232" s="128"/>
      <c r="W5232" s="128"/>
      <c r="X5232" s="128"/>
      <c r="Y5232" s="128"/>
      <c r="Z5232" s="128"/>
      <c r="AA5232" s="135"/>
    </row>
    <row r="5233" spans="1:31" x14ac:dyDescent="0.2">
      <c r="A5233" s="139" t="s">
        <v>1962</v>
      </c>
      <c r="B5233" s="126" t="s">
        <v>76</v>
      </c>
      <c r="C5233" s="142">
        <v>43666</v>
      </c>
      <c r="D5233" s="143" t="s">
        <v>78</v>
      </c>
      <c r="E5233" s="126"/>
      <c r="F5233" s="126"/>
      <c r="G5233" s="126"/>
      <c r="H5233" s="126"/>
      <c r="I5233" s="126"/>
      <c r="J5233" s="136" t="s">
        <v>79</v>
      </c>
      <c r="K5233" s="100" t="s">
        <v>23</v>
      </c>
      <c r="L5233" s="93" t="s">
        <v>60</v>
      </c>
      <c r="M5233" s="111" t="s">
        <v>189</v>
      </c>
      <c r="N5233" s="101">
        <v>240</v>
      </c>
      <c r="O5233" s="101">
        <v>3</v>
      </c>
      <c r="P5233" s="101">
        <v>65</v>
      </c>
      <c r="Q5233" s="101">
        <v>200</v>
      </c>
      <c r="R5233" s="102"/>
      <c r="S5233" s="126" t="s">
        <v>71</v>
      </c>
      <c r="T5233" s="126">
        <v>3</v>
      </c>
      <c r="U5233" s="126">
        <v>65</v>
      </c>
      <c r="V5233" s="126">
        <v>104</v>
      </c>
      <c r="W5233" s="126">
        <v>40</v>
      </c>
      <c r="X5233" s="126">
        <v>5288.35</v>
      </c>
      <c r="Y5233" s="126" t="s">
        <v>75</v>
      </c>
      <c r="Z5233" s="126"/>
      <c r="AA5233" s="133" t="s">
        <v>86</v>
      </c>
      <c r="AE5233" t="str">
        <f>IF(P5233&gt;U5233,"XXXX","")</f>
        <v/>
      </c>
    </row>
    <row r="5234" spans="1:31" x14ac:dyDescent="0.2">
      <c r="A5234" s="140"/>
      <c r="B5234" s="127"/>
      <c r="C5234" s="127"/>
      <c r="D5234" s="144"/>
      <c r="E5234" s="127"/>
      <c r="F5234" s="127"/>
      <c r="G5234" s="127"/>
      <c r="H5234" s="127"/>
      <c r="I5234" s="127"/>
      <c r="J5234" s="137"/>
      <c r="K5234" s="103" t="s">
        <v>13</v>
      </c>
      <c r="L5234" s="104" t="s">
        <v>60</v>
      </c>
      <c r="M5234" s="112" t="s">
        <v>69</v>
      </c>
      <c r="N5234" s="105">
        <v>240</v>
      </c>
      <c r="O5234" s="105">
        <v>3</v>
      </c>
      <c r="P5234" s="105">
        <v>10</v>
      </c>
      <c r="Q5234" s="105">
        <v>135</v>
      </c>
      <c r="R5234" s="106">
        <v>50</v>
      </c>
      <c r="S5234" s="127"/>
      <c r="T5234" s="127"/>
      <c r="U5234" s="127"/>
      <c r="V5234" s="127"/>
      <c r="W5234" s="127"/>
      <c r="X5234" s="127"/>
      <c r="Y5234" s="127"/>
      <c r="Z5234" s="127"/>
      <c r="AA5234" s="134"/>
    </row>
    <row r="5235" spans="1:31" ht="13.5" thickBot="1" x14ac:dyDescent="0.25">
      <c r="A5235" s="141"/>
      <c r="B5235" s="128"/>
      <c r="C5235" s="128"/>
      <c r="D5235" s="145"/>
      <c r="E5235" s="128"/>
      <c r="F5235" s="128"/>
      <c r="G5235" s="128"/>
      <c r="H5235" s="128"/>
      <c r="I5235" s="128"/>
      <c r="J5235" s="138"/>
      <c r="K5235" s="107" t="s">
        <v>14</v>
      </c>
      <c r="L5235" s="108" t="s">
        <v>60</v>
      </c>
      <c r="M5235" s="113" t="s">
        <v>70</v>
      </c>
      <c r="N5235" s="109">
        <v>240</v>
      </c>
      <c r="O5235" s="109">
        <v>3</v>
      </c>
      <c r="P5235" s="109">
        <v>10</v>
      </c>
      <c r="Q5235" s="109">
        <v>135</v>
      </c>
      <c r="R5235" s="110"/>
      <c r="S5235" s="128"/>
      <c r="T5235" s="128"/>
      <c r="U5235" s="128"/>
      <c r="V5235" s="128"/>
      <c r="W5235" s="128"/>
      <c r="X5235" s="128"/>
      <c r="Y5235" s="128"/>
      <c r="Z5235" s="128"/>
      <c r="AA5235" s="135"/>
    </row>
    <row r="5236" spans="1:31" x14ac:dyDescent="0.2">
      <c r="A5236" s="139" t="s">
        <v>1963</v>
      </c>
      <c r="B5236" s="126" t="s">
        <v>76</v>
      </c>
      <c r="C5236" s="142">
        <v>43666</v>
      </c>
      <c r="D5236" s="143" t="s">
        <v>78</v>
      </c>
      <c r="E5236" s="126"/>
      <c r="F5236" s="126"/>
      <c r="G5236" s="126"/>
      <c r="H5236" s="126"/>
      <c r="I5236" s="126"/>
      <c r="J5236" s="136" t="s">
        <v>79</v>
      </c>
      <c r="K5236" s="100" t="s">
        <v>23</v>
      </c>
      <c r="L5236" s="93" t="s">
        <v>60</v>
      </c>
      <c r="M5236" s="111" t="s">
        <v>189</v>
      </c>
      <c r="N5236" s="101">
        <v>240</v>
      </c>
      <c r="O5236" s="101">
        <v>3</v>
      </c>
      <c r="P5236" s="101">
        <v>65</v>
      </c>
      <c r="Q5236" s="101">
        <v>175</v>
      </c>
      <c r="R5236" s="102"/>
      <c r="S5236" s="126" t="s">
        <v>71</v>
      </c>
      <c r="T5236" s="126">
        <v>3</v>
      </c>
      <c r="U5236" s="126">
        <v>65</v>
      </c>
      <c r="V5236" s="126">
        <v>130</v>
      </c>
      <c r="W5236" s="126">
        <v>50</v>
      </c>
      <c r="X5236" s="126">
        <v>5288.35</v>
      </c>
      <c r="Y5236" s="126" t="s">
        <v>75</v>
      </c>
      <c r="Z5236" s="126"/>
      <c r="AA5236" s="133" t="s">
        <v>86</v>
      </c>
      <c r="AE5236" t="str">
        <f>IF(P5236&gt;U5236,"XXXX","")</f>
        <v/>
      </c>
    </row>
    <row r="5237" spans="1:31" x14ac:dyDescent="0.2">
      <c r="A5237" s="140"/>
      <c r="B5237" s="127"/>
      <c r="C5237" s="127"/>
      <c r="D5237" s="144"/>
      <c r="E5237" s="127"/>
      <c r="F5237" s="127"/>
      <c r="G5237" s="127"/>
      <c r="H5237" s="127"/>
      <c r="I5237" s="127"/>
      <c r="J5237" s="137"/>
      <c r="K5237" s="103" t="s">
        <v>13</v>
      </c>
      <c r="L5237" s="104" t="s">
        <v>60</v>
      </c>
      <c r="M5237" s="112" t="s">
        <v>69</v>
      </c>
      <c r="N5237" s="105">
        <v>240</v>
      </c>
      <c r="O5237" s="105">
        <v>3</v>
      </c>
      <c r="P5237" s="105">
        <v>10</v>
      </c>
      <c r="Q5237" s="105">
        <v>135</v>
      </c>
      <c r="R5237" s="106">
        <v>50</v>
      </c>
      <c r="S5237" s="127"/>
      <c r="T5237" s="127"/>
      <c r="U5237" s="127"/>
      <c r="V5237" s="127"/>
      <c r="W5237" s="127"/>
      <c r="X5237" s="127"/>
      <c r="Y5237" s="127"/>
      <c r="Z5237" s="127"/>
      <c r="AA5237" s="134"/>
    </row>
    <row r="5238" spans="1:31" ht="13.5" thickBot="1" x14ac:dyDescent="0.25">
      <c r="A5238" s="141"/>
      <c r="B5238" s="128"/>
      <c r="C5238" s="128"/>
      <c r="D5238" s="145"/>
      <c r="E5238" s="128"/>
      <c r="F5238" s="128"/>
      <c r="G5238" s="128"/>
      <c r="H5238" s="128"/>
      <c r="I5238" s="128"/>
      <c r="J5238" s="138"/>
      <c r="K5238" s="107" t="s">
        <v>14</v>
      </c>
      <c r="L5238" s="108" t="s">
        <v>60</v>
      </c>
      <c r="M5238" s="113" t="s">
        <v>70</v>
      </c>
      <c r="N5238" s="109">
        <v>240</v>
      </c>
      <c r="O5238" s="109">
        <v>3</v>
      </c>
      <c r="P5238" s="109">
        <v>10</v>
      </c>
      <c r="Q5238" s="109">
        <v>135</v>
      </c>
      <c r="R5238" s="110"/>
      <c r="S5238" s="128"/>
      <c r="T5238" s="128"/>
      <c r="U5238" s="128"/>
      <c r="V5238" s="128"/>
      <c r="W5238" s="128"/>
      <c r="X5238" s="128"/>
      <c r="Y5238" s="128"/>
      <c r="Z5238" s="128"/>
      <c r="AA5238" s="135"/>
    </row>
    <row r="5239" spans="1:31" x14ac:dyDescent="0.2">
      <c r="A5239" s="139" t="s">
        <v>1964</v>
      </c>
      <c r="B5239" s="126" t="s">
        <v>76</v>
      </c>
      <c r="C5239" s="142">
        <v>43666</v>
      </c>
      <c r="D5239" s="143" t="s">
        <v>78</v>
      </c>
      <c r="E5239" s="126"/>
      <c r="F5239" s="126"/>
      <c r="G5239" s="126"/>
      <c r="H5239" s="126"/>
      <c r="I5239" s="126"/>
      <c r="J5239" s="136" t="s">
        <v>79</v>
      </c>
      <c r="K5239" s="100" t="s">
        <v>23</v>
      </c>
      <c r="L5239" s="93" t="s">
        <v>60</v>
      </c>
      <c r="M5239" s="111" t="s">
        <v>189</v>
      </c>
      <c r="N5239" s="101">
        <v>240</v>
      </c>
      <c r="O5239" s="101">
        <v>3</v>
      </c>
      <c r="P5239" s="101">
        <v>65</v>
      </c>
      <c r="Q5239" s="101">
        <v>200</v>
      </c>
      <c r="R5239" s="102"/>
      <c r="S5239" s="126" t="s">
        <v>71</v>
      </c>
      <c r="T5239" s="126">
        <v>3</v>
      </c>
      <c r="U5239" s="126">
        <v>65</v>
      </c>
      <c r="V5239" s="126">
        <v>130</v>
      </c>
      <c r="W5239" s="126">
        <v>50</v>
      </c>
      <c r="X5239" s="126">
        <v>5288.35</v>
      </c>
      <c r="Y5239" s="126" t="s">
        <v>75</v>
      </c>
      <c r="Z5239" s="126"/>
      <c r="AA5239" s="133" t="s">
        <v>86</v>
      </c>
      <c r="AE5239" t="str">
        <f>IF(P5239&gt;U5239,"XXXX","")</f>
        <v/>
      </c>
    </row>
    <row r="5240" spans="1:31" x14ac:dyDescent="0.2">
      <c r="A5240" s="140"/>
      <c r="B5240" s="127"/>
      <c r="C5240" s="127"/>
      <c r="D5240" s="144"/>
      <c r="E5240" s="127"/>
      <c r="F5240" s="127"/>
      <c r="G5240" s="127"/>
      <c r="H5240" s="127"/>
      <c r="I5240" s="127"/>
      <c r="J5240" s="137"/>
      <c r="K5240" s="103" t="s">
        <v>13</v>
      </c>
      <c r="L5240" s="104" t="s">
        <v>60</v>
      </c>
      <c r="M5240" s="112" t="s">
        <v>69</v>
      </c>
      <c r="N5240" s="105">
        <v>240</v>
      </c>
      <c r="O5240" s="105">
        <v>3</v>
      </c>
      <c r="P5240" s="105">
        <v>10</v>
      </c>
      <c r="Q5240" s="105">
        <v>135</v>
      </c>
      <c r="R5240" s="106">
        <v>50</v>
      </c>
      <c r="S5240" s="127"/>
      <c r="T5240" s="127"/>
      <c r="U5240" s="127"/>
      <c r="V5240" s="127"/>
      <c r="W5240" s="127"/>
      <c r="X5240" s="127"/>
      <c r="Y5240" s="127"/>
      <c r="Z5240" s="127"/>
      <c r="AA5240" s="134"/>
    </row>
    <row r="5241" spans="1:31" ht="13.5" thickBot="1" x14ac:dyDescent="0.25">
      <c r="A5241" s="141"/>
      <c r="B5241" s="128"/>
      <c r="C5241" s="128"/>
      <c r="D5241" s="145"/>
      <c r="E5241" s="128"/>
      <c r="F5241" s="128"/>
      <c r="G5241" s="128"/>
      <c r="H5241" s="128"/>
      <c r="I5241" s="128"/>
      <c r="J5241" s="138"/>
      <c r="K5241" s="107" t="s">
        <v>14</v>
      </c>
      <c r="L5241" s="108" t="s">
        <v>60</v>
      </c>
      <c r="M5241" s="113" t="s">
        <v>70</v>
      </c>
      <c r="N5241" s="109">
        <v>240</v>
      </c>
      <c r="O5241" s="109">
        <v>3</v>
      </c>
      <c r="P5241" s="109">
        <v>10</v>
      </c>
      <c r="Q5241" s="109">
        <v>135</v>
      </c>
      <c r="R5241" s="110"/>
      <c r="S5241" s="128"/>
      <c r="T5241" s="128"/>
      <c r="U5241" s="128"/>
      <c r="V5241" s="128"/>
      <c r="W5241" s="128"/>
      <c r="X5241" s="128"/>
      <c r="Y5241" s="128"/>
      <c r="Z5241" s="128"/>
      <c r="AA5241" s="135"/>
    </row>
    <row r="5242" spans="1:31" x14ac:dyDescent="0.2">
      <c r="A5242" s="139" t="s">
        <v>1965</v>
      </c>
      <c r="B5242" s="126" t="s">
        <v>76</v>
      </c>
      <c r="C5242" s="142">
        <v>43666</v>
      </c>
      <c r="D5242" s="143" t="s">
        <v>78</v>
      </c>
      <c r="E5242" s="126"/>
      <c r="F5242" s="126"/>
      <c r="G5242" s="126"/>
      <c r="H5242" s="126"/>
      <c r="I5242" s="126"/>
      <c r="J5242" s="136" t="s">
        <v>79</v>
      </c>
      <c r="K5242" s="100" t="s">
        <v>23</v>
      </c>
      <c r="L5242" s="93" t="s">
        <v>60</v>
      </c>
      <c r="M5242" s="111" t="s">
        <v>189</v>
      </c>
      <c r="N5242" s="101">
        <v>480</v>
      </c>
      <c r="O5242" s="101">
        <v>3</v>
      </c>
      <c r="P5242" s="101">
        <v>25</v>
      </c>
      <c r="Q5242" s="101">
        <v>100</v>
      </c>
      <c r="R5242" s="102"/>
      <c r="S5242" s="126" t="s">
        <v>72</v>
      </c>
      <c r="T5242" s="126">
        <v>3</v>
      </c>
      <c r="U5242" s="126">
        <v>25</v>
      </c>
      <c r="V5242" s="126">
        <v>77</v>
      </c>
      <c r="W5242" s="126">
        <v>60</v>
      </c>
      <c r="X5242" s="126">
        <v>5288.35</v>
      </c>
      <c r="Y5242" s="126" t="s">
        <v>75</v>
      </c>
      <c r="Z5242" s="126"/>
      <c r="AA5242" s="133" t="s">
        <v>86</v>
      </c>
      <c r="AE5242" t="str">
        <f>IF(P5242&gt;U5242,"XXXX","")</f>
        <v/>
      </c>
    </row>
    <row r="5243" spans="1:31" x14ac:dyDescent="0.2">
      <c r="A5243" s="140"/>
      <c r="B5243" s="127"/>
      <c r="C5243" s="127"/>
      <c r="D5243" s="144"/>
      <c r="E5243" s="127"/>
      <c r="F5243" s="127"/>
      <c r="G5243" s="127"/>
      <c r="H5243" s="127"/>
      <c r="I5243" s="127"/>
      <c r="J5243" s="137"/>
      <c r="K5243" s="103" t="s">
        <v>13</v>
      </c>
      <c r="L5243" s="104" t="s">
        <v>60</v>
      </c>
      <c r="M5243" s="112" t="s">
        <v>69</v>
      </c>
      <c r="N5243" s="105">
        <v>480</v>
      </c>
      <c r="O5243" s="105">
        <v>3</v>
      </c>
      <c r="P5243" s="105">
        <v>10</v>
      </c>
      <c r="Q5243" s="105">
        <v>135</v>
      </c>
      <c r="R5243" s="106">
        <v>100</v>
      </c>
      <c r="S5243" s="127"/>
      <c r="T5243" s="127"/>
      <c r="U5243" s="127"/>
      <c r="V5243" s="127"/>
      <c r="W5243" s="127"/>
      <c r="X5243" s="127"/>
      <c r="Y5243" s="127"/>
      <c r="Z5243" s="127"/>
      <c r="AA5243" s="134"/>
    </row>
    <row r="5244" spans="1:31" ht="13.5" thickBot="1" x14ac:dyDescent="0.25">
      <c r="A5244" s="141"/>
      <c r="B5244" s="128"/>
      <c r="C5244" s="128"/>
      <c r="D5244" s="145"/>
      <c r="E5244" s="128"/>
      <c r="F5244" s="128"/>
      <c r="G5244" s="128"/>
      <c r="H5244" s="128"/>
      <c r="I5244" s="128"/>
      <c r="J5244" s="138"/>
      <c r="K5244" s="107" t="s">
        <v>14</v>
      </c>
      <c r="L5244" s="108" t="s">
        <v>60</v>
      </c>
      <c r="M5244" s="113" t="s">
        <v>70</v>
      </c>
      <c r="N5244" s="109">
        <v>480</v>
      </c>
      <c r="O5244" s="109">
        <v>3</v>
      </c>
      <c r="P5244" s="109">
        <v>10</v>
      </c>
      <c r="Q5244" s="109">
        <v>135</v>
      </c>
      <c r="R5244" s="110"/>
      <c r="S5244" s="128"/>
      <c r="T5244" s="128"/>
      <c r="U5244" s="128"/>
      <c r="V5244" s="128"/>
      <c r="W5244" s="128"/>
      <c r="X5244" s="128"/>
      <c r="Y5244" s="128"/>
      <c r="Z5244" s="128"/>
      <c r="AA5244" s="135"/>
    </row>
    <row r="5245" spans="1:31" x14ac:dyDescent="0.2">
      <c r="A5245" s="139" t="s">
        <v>1966</v>
      </c>
      <c r="B5245" s="126" t="s">
        <v>76</v>
      </c>
      <c r="C5245" s="142">
        <v>43666</v>
      </c>
      <c r="D5245" s="143" t="s">
        <v>78</v>
      </c>
      <c r="E5245" s="126"/>
      <c r="F5245" s="126"/>
      <c r="G5245" s="126"/>
      <c r="H5245" s="126"/>
      <c r="I5245" s="126"/>
      <c r="J5245" s="136" t="s">
        <v>79</v>
      </c>
      <c r="K5245" s="100" t="s">
        <v>23</v>
      </c>
      <c r="L5245" s="93" t="s">
        <v>60</v>
      </c>
      <c r="M5245" s="111" t="s">
        <v>189</v>
      </c>
      <c r="N5245" s="101">
        <v>480</v>
      </c>
      <c r="O5245" s="101">
        <v>3</v>
      </c>
      <c r="P5245" s="101">
        <v>25</v>
      </c>
      <c r="Q5245" s="101">
        <v>110</v>
      </c>
      <c r="R5245" s="102"/>
      <c r="S5245" s="126" t="s">
        <v>72</v>
      </c>
      <c r="T5245" s="126">
        <v>3</v>
      </c>
      <c r="U5245" s="126">
        <v>25</v>
      </c>
      <c r="V5245" s="126">
        <v>77</v>
      </c>
      <c r="W5245" s="126">
        <v>60</v>
      </c>
      <c r="X5245" s="126">
        <v>5288.35</v>
      </c>
      <c r="Y5245" s="126" t="s">
        <v>75</v>
      </c>
      <c r="Z5245" s="126"/>
      <c r="AA5245" s="133" t="s">
        <v>86</v>
      </c>
      <c r="AE5245" t="str">
        <f>IF(P5245&gt;U5245,"XXXX","")</f>
        <v/>
      </c>
    </row>
    <row r="5246" spans="1:31" x14ac:dyDescent="0.2">
      <c r="A5246" s="140"/>
      <c r="B5246" s="127"/>
      <c r="C5246" s="127"/>
      <c r="D5246" s="144"/>
      <c r="E5246" s="127"/>
      <c r="F5246" s="127"/>
      <c r="G5246" s="127"/>
      <c r="H5246" s="127"/>
      <c r="I5246" s="127"/>
      <c r="J5246" s="137"/>
      <c r="K5246" s="103" t="s">
        <v>13</v>
      </c>
      <c r="L5246" s="104" t="s">
        <v>60</v>
      </c>
      <c r="M5246" s="112" t="s">
        <v>69</v>
      </c>
      <c r="N5246" s="105">
        <v>480</v>
      </c>
      <c r="O5246" s="105">
        <v>3</v>
      </c>
      <c r="P5246" s="105">
        <v>10</v>
      </c>
      <c r="Q5246" s="105">
        <v>135</v>
      </c>
      <c r="R5246" s="106">
        <v>100</v>
      </c>
      <c r="S5246" s="127"/>
      <c r="T5246" s="127"/>
      <c r="U5246" s="127"/>
      <c r="V5246" s="127"/>
      <c r="W5246" s="127"/>
      <c r="X5246" s="127"/>
      <c r="Y5246" s="127"/>
      <c r="Z5246" s="127"/>
      <c r="AA5246" s="134"/>
    </row>
    <row r="5247" spans="1:31" ht="13.5" thickBot="1" x14ac:dyDescent="0.25">
      <c r="A5247" s="141"/>
      <c r="B5247" s="128"/>
      <c r="C5247" s="128"/>
      <c r="D5247" s="145"/>
      <c r="E5247" s="128"/>
      <c r="F5247" s="128"/>
      <c r="G5247" s="128"/>
      <c r="H5247" s="128"/>
      <c r="I5247" s="128"/>
      <c r="J5247" s="138"/>
      <c r="K5247" s="107" t="s">
        <v>14</v>
      </c>
      <c r="L5247" s="108" t="s">
        <v>60</v>
      </c>
      <c r="M5247" s="113" t="s">
        <v>70</v>
      </c>
      <c r="N5247" s="109">
        <v>480</v>
      </c>
      <c r="O5247" s="109">
        <v>3</v>
      </c>
      <c r="P5247" s="109">
        <v>10</v>
      </c>
      <c r="Q5247" s="109">
        <v>135</v>
      </c>
      <c r="R5247" s="110"/>
      <c r="S5247" s="128"/>
      <c r="T5247" s="128"/>
      <c r="U5247" s="128"/>
      <c r="V5247" s="128"/>
      <c r="W5247" s="128"/>
      <c r="X5247" s="128"/>
      <c r="Y5247" s="128"/>
      <c r="Z5247" s="128"/>
      <c r="AA5247" s="135"/>
    </row>
    <row r="5248" spans="1:31" x14ac:dyDescent="0.2">
      <c r="A5248" s="139" t="s">
        <v>1967</v>
      </c>
      <c r="B5248" s="126" t="s">
        <v>76</v>
      </c>
      <c r="C5248" s="142">
        <v>43666</v>
      </c>
      <c r="D5248" s="143" t="s">
        <v>78</v>
      </c>
      <c r="E5248" s="126"/>
      <c r="F5248" s="126"/>
      <c r="G5248" s="126"/>
      <c r="H5248" s="126"/>
      <c r="I5248" s="126"/>
      <c r="J5248" s="136" t="s">
        <v>79</v>
      </c>
      <c r="K5248" s="100" t="s">
        <v>23</v>
      </c>
      <c r="L5248" s="93" t="s">
        <v>60</v>
      </c>
      <c r="M5248" s="111" t="s">
        <v>189</v>
      </c>
      <c r="N5248" s="101">
        <v>480</v>
      </c>
      <c r="O5248" s="101">
        <v>3</v>
      </c>
      <c r="P5248" s="101">
        <v>25</v>
      </c>
      <c r="Q5248" s="101">
        <v>125</v>
      </c>
      <c r="R5248" s="102"/>
      <c r="S5248" s="126" t="s">
        <v>72</v>
      </c>
      <c r="T5248" s="126">
        <v>3</v>
      </c>
      <c r="U5248" s="126">
        <v>25</v>
      </c>
      <c r="V5248" s="126">
        <v>77</v>
      </c>
      <c r="W5248" s="126">
        <v>60</v>
      </c>
      <c r="X5248" s="126">
        <v>5288.35</v>
      </c>
      <c r="Y5248" s="126" t="s">
        <v>75</v>
      </c>
      <c r="Z5248" s="126"/>
      <c r="AA5248" s="133" t="s">
        <v>86</v>
      </c>
      <c r="AE5248" t="str">
        <f>IF(P5248&gt;U5248,"XXXX","")</f>
        <v/>
      </c>
    </row>
    <row r="5249" spans="1:31" x14ac:dyDescent="0.2">
      <c r="A5249" s="140"/>
      <c r="B5249" s="127"/>
      <c r="C5249" s="127"/>
      <c r="D5249" s="144"/>
      <c r="E5249" s="127"/>
      <c r="F5249" s="127"/>
      <c r="G5249" s="127"/>
      <c r="H5249" s="127"/>
      <c r="I5249" s="127"/>
      <c r="J5249" s="137"/>
      <c r="K5249" s="103" t="s">
        <v>13</v>
      </c>
      <c r="L5249" s="104" t="s">
        <v>60</v>
      </c>
      <c r="M5249" s="112" t="s">
        <v>69</v>
      </c>
      <c r="N5249" s="105">
        <v>480</v>
      </c>
      <c r="O5249" s="105">
        <v>3</v>
      </c>
      <c r="P5249" s="105">
        <v>10</v>
      </c>
      <c r="Q5249" s="105">
        <v>135</v>
      </c>
      <c r="R5249" s="106">
        <v>100</v>
      </c>
      <c r="S5249" s="127"/>
      <c r="T5249" s="127"/>
      <c r="U5249" s="127"/>
      <c r="V5249" s="127"/>
      <c r="W5249" s="127"/>
      <c r="X5249" s="127"/>
      <c r="Y5249" s="127"/>
      <c r="Z5249" s="127"/>
      <c r="AA5249" s="134"/>
    </row>
    <row r="5250" spans="1:31" ht="13.5" thickBot="1" x14ac:dyDescent="0.25">
      <c r="A5250" s="141"/>
      <c r="B5250" s="128"/>
      <c r="C5250" s="128"/>
      <c r="D5250" s="145"/>
      <c r="E5250" s="128"/>
      <c r="F5250" s="128"/>
      <c r="G5250" s="128"/>
      <c r="H5250" s="128"/>
      <c r="I5250" s="128"/>
      <c r="J5250" s="138"/>
      <c r="K5250" s="107" t="s">
        <v>14</v>
      </c>
      <c r="L5250" s="108" t="s">
        <v>60</v>
      </c>
      <c r="M5250" s="113" t="s">
        <v>70</v>
      </c>
      <c r="N5250" s="109">
        <v>480</v>
      </c>
      <c r="O5250" s="109">
        <v>3</v>
      </c>
      <c r="P5250" s="109">
        <v>10</v>
      </c>
      <c r="Q5250" s="109">
        <v>135</v>
      </c>
      <c r="R5250" s="110"/>
      <c r="S5250" s="128"/>
      <c r="T5250" s="128"/>
      <c r="U5250" s="128"/>
      <c r="V5250" s="128"/>
      <c r="W5250" s="128"/>
      <c r="X5250" s="128"/>
      <c r="Y5250" s="128"/>
      <c r="Z5250" s="128"/>
      <c r="AA5250" s="135"/>
    </row>
    <row r="5251" spans="1:31" x14ac:dyDescent="0.2">
      <c r="A5251" s="139" t="s">
        <v>1968</v>
      </c>
      <c r="B5251" s="126" t="s">
        <v>76</v>
      </c>
      <c r="C5251" s="142">
        <v>43666</v>
      </c>
      <c r="D5251" s="143" t="s">
        <v>78</v>
      </c>
      <c r="E5251" s="126"/>
      <c r="F5251" s="126"/>
      <c r="G5251" s="126"/>
      <c r="H5251" s="126"/>
      <c r="I5251" s="126"/>
      <c r="J5251" s="136" t="s">
        <v>79</v>
      </c>
      <c r="K5251" s="100" t="s">
        <v>23</v>
      </c>
      <c r="L5251" s="93" t="s">
        <v>60</v>
      </c>
      <c r="M5251" s="111" t="s">
        <v>189</v>
      </c>
      <c r="N5251" s="101">
        <v>480</v>
      </c>
      <c r="O5251" s="101">
        <v>3</v>
      </c>
      <c r="P5251" s="101">
        <v>25</v>
      </c>
      <c r="Q5251" s="101">
        <v>150</v>
      </c>
      <c r="R5251" s="102"/>
      <c r="S5251" s="126" t="s">
        <v>72</v>
      </c>
      <c r="T5251" s="126">
        <v>3</v>
      </c>
      <c r="U5251" s="126">
        <v>25</v>
      </c>
      <c r="V5251" s="126">
        <v>77</v>
      </c>
      <c r="W5251" s="126">
        <v>60</v>
      </c>
      <c r="X5251" s="126">
        <v>5288.35</v>
      </c>
      <c r="Y5251" s="126" t="s">
        <v>75</v>
      </c>
      <c r="Z5251" s="126"/>
      <c r="AA5251" s="133" t="s">
        <v>86</v>
      </c>
      <c r="AE5251" t="str">
        <f>IF(P5251&gt;U5251,"XXXX","")</f>
        <v/>
      </c>
    </row>
    <row r="5252" spans="1:31" x14ac:dyDescent="0.2">
      <c r="A5252" s="140"/>
      <c r="B5252" s="127"/>
      <c r="C5252" s="127"/>
      <c r="D5252" s="144"/>
      <c r="E5252" s="127"/>
      <c r="F5252" s="127"/>
      <c r="G5252" s="127"/>
      <c r="H5252" s="127"/>
      <c r="I5252" s="127"/>
      <c r="J5252" s="137"/>
      <c r="K5252" s="103" t="s">
        <v>13</v>
      </c>
      <c r="L5252" s="104" t="s">
        <v>60</v>
      </c>
      <c r="M5252" s="112" t="s">
        <v>69</v>
      </c>
      <c r="N5252" s="105">
        <v>480</v>
      </c>
      <c r="O5252" s="105">
        <v>3</v>
      </c>
      <c r="P5252" s="105">
        <v>10</v>
      </c>
      <c r="Q5252" s="105">
        <v>135</v>
      </c>
      <c r="R5252" s="106">
        <v>100</v>
      </c>
      <c r="S5252" s="127"/>
      <c r="T5252" s="127"/>
      <c r="U5252" s="127"/>
      <c r="V5252" s="127"/>
      <c r="W5252" s="127"/>
      <c r="X5252" s="127"/>
      <c r="Y5252" s="127"/>
      <c r="Z5252" s="127"/>
      <c r="AA5252" s="134"/>
    </row>
    <row r="5253" spans="1:31" ht="13.5" thickBot="1" x14ac:dyDescent="0.25">
      <c r="A5253" s="141"/>
      <c r="B5253" s="128"/>
      <c r="C5253" s="128"/>
      <c r="D5253" s="145"/>
      <c r="E5253" s="128"/>
      <c r="F5253" s="128"/>
      <c r="G5253" s="128"/>
      <c r="H5253" s="128"/>
      <c r="I5253" s="128"/>
      <c r="J5253" s="138"/>
      <c r="K5253" s="107" t="s">
        <v>14</v>
      </c>
      <c r="L5253" s="108" t="s">
        <v>60</v>
      </c>
      <c r="M5253" s="113" t="s">
        <v>70</v>
      </c>
      <c r="N5253" s="109">
        <v>480</v>
      </c>
      <c r="O5253" s="109">
        <v>3</v>
      </c>
      <c r="P5253" s="109">
        <v>10</v>
      </c>
      <c r="Q5253" s="109">
        <v>135</v>
      </c>
      <c r="R5253" s="110"/>
      <c r="S5253" s="128"/>
      <c r="T5253" s="128"/>
      <c r="U5253" s="128"/>
      <c r="V5253" s="128"/>
      <c r="W5253" s="128"/>
      <c r="X5253" s="128"/>
      <c r="Y5253" s="128"/>
      <c r="Z5253" s="128"/>
      <c r="AA5253" s="135"/>
    </row>
    <row r="5254" spans="1:31" x14ac:dyDescent="0.2">
      <c r="A5254" s="139" t="s">
        <v>1969</v>
      </c>
      <c r="B5254" s="126" t="s">
        <v>76</v>
      </c>
      <c r="C5254" s="142">
        <v>43666</v>
      </c>
      <c r="D5254" s="143" t="s">
        <v>78</v>
      </c>
      <c r="E5254" s="126"/>
      <c r="F5254" s="126"/>
      <c r="G5254" s="126"/>
      <c r="H5254" s="126"/>
      <c r="I5254" s="126"/>
      <c r="J5254" s="136" t="s">
        <v>79</v>
      </c>
      <c r="K5254" s="100" t="s">
        <v>23</v>
      </c>
      <c r="L5254" s="93" t="s">
        <v>60</v>
      </c>
      <c r="M5254" s="111" t="s">
        <v>189</v>
      </c>
      <c r="N5254" s="101">
        <v>480</v>
      </c>
      <c r="O5254" s="101">
        <v>3</v>
      </c>
      <c r="P5254" s="101">
        <v>25</v>
      </c>
      <c r="Q5254" s="101">
        <v>175</v>
      </c>
      <c r="R5254" s="102"/>
      <c r="S5254" s="126" t="s">
        <v>72</v>
      </c>
      <c r="T5254" s="126">
        <v>3</v>
      </c>
      <c r="U5254" s="126">
        <v>25</v>
      </c>
      <c r="V5254" s="126">
        <v>77</v>
      </c>
      <c r="W5254" s="126">
        <v>60</v>
      </c>
      <c r="X5254" s="126">
        <v>5288.35</v>
      </c>
      <c r="Y5254" s="126" t="s">
        <v>75</v>
      </c>
      <c r="Z5254" s="126"/>
      <c r="AA5254" s="133" t="s">
        <v>86</v>
      </c>
      <c r="AE5254" t="str">
        <f>IF(P5254&gt;U5254,"XXXX","")</f>
        <v/>
      </c>
    </row>
    <row r="5255" spans="1:31" x14ac:dyDescent="0.2">
      <c r="A5255" s="140"/>
      <c r="B5255" s="127"/>
      <c r="C5255" s="127"/>
      <c r="D5255" s="144"/>
      <c r="E5255" s="127"/>
      <c r="F5255" s="127"/>
      <c r="G5255" s="127"/>
      <c r="H5255" s="127"/>
      <c r="I5255" s="127"/>
      <c r="J5255" s="137"/>
      <c r="K5255" s="103" t="s">
        <v>13</v>
      </c>
      <c r="L5255" s="104" t="s">
        <v>60</v>
      </c>
      <c r="M5255" s="112" t="s">
        <v>69</v>
      </c>
      <c r="N5255" s="105">
        <v>480</v>
      </c>
      <c r="O5255" s="105">
        <v>3</v>
      </c>
      <c r="P5255" s="105">
        <v>10</v>
      </c>
      <c r="Q5255" s="105">
        <v>135</v>
      </c>
      <c r="R5255" s="106">
        <v>100</v>
      </c>
      <c r="S5255" s="127"/>
      <c r="T5255" s="127"/>
      <c r="U5255" s="127"/>
      <c r="V5255" s="127"/>
      <c r="W5255" s="127"/>
      <c r="X5255" s="127"/>
      <c r="Y5255" s="127"/>
      <c r="Z5255" s="127"/>
      <c r="AA5255" s="134"/>
    </row>
    <row r="5256" spans="1:31" ht="13.5" thickBot="1" x14ac:dyDescent="0.25">
      <c r="A5256" s="141"/>
      <c r="B5256" s="128"/>
      <c r="C5256" s="128"/>
      <c r="D5256" s="145"/>
      <c r="E5256" s="128"/>
      <c r="F5256" s="128"/>
      <c r="G5256" s="128"/>
      <c r="H5256" s="128"/>
      <c r="I5256" s="128"/>
      <c r="J5256" s="138"/>
      <c r="K5256" s="107" t="s">
        <v>14</v>
      </c>
      <c r="L5256" s="108" t="s">
        <v>60</v>
      </c>
      <c r="M5256" s="113" t="s">
        <v>70</v>
      </c>
      <c r="N5256" s="109">
        <v>480</v>
      </c>
      <c r="O5256" s="109">
        <v>3</v>
      </c>
      <c r="P5256" s="109">
        <v>10</v>
      </c>
      <c r="Q5256" s="109">
        <v>135</v>
      </c>
      <c r="R5256" s="110"/>
      <c r="S5256" s="128"/>
      <c r="T5256" s="128"/>
      <c r="U5256" s="128"/>
      <c r="V5256" s="128"/>
      <c r="W5256" s="128"/>
      <c r="X5256" s="128"/>
      <c r="Y5256" s="128"/>
      <c r="Z5256" s="128"/>
      <c r="AA5256" s="135"/>
    </row>
    <row r="5257" spans="1:31" x14ac:dyDescent="0.2">
      <c r="A5257" s="139" t="s">
        <v>1970</v>
      </c>
      <c r="B5257" s="126" t="s">
        <v>76</v>
      </c>
      <c r="C5257" s="142">
        <v>43666</v>
      </c>
      <c r="D5257" s="143" t="s">
        <v>78</v>
      </c>
      <c r="E5257" s="126"/>
      <c r="F5257" s="126"/>
      <c r="G5257" s="126"/>
      <c r="H5257" s="126"/>
      <c r="I5257" s="126"/>
      <c r="J5257" s="136" t="s">
        <v>79</v>
      </c>
      <c r="K5257" s="100" t="s">
        <v>23</v>
      </c>
      <c r="L5257" s="93" t="s">
        <v>60</v>
      </c>
      <c r="M5257" s="111" t="s">
        <v>189</v>
      </c>
      <c r="N5257" s="101">
        <v>480</v>
      </c>
      <c r="O5257" s="101">
        <v>3</v>
      </c>
      <c r="P5257" s="101">
        <v>25</v>
      </c>
      <c r="Q5257" s="101">
        <v>200</v>
      </c>
      <c r="R5257" s="102"/>
      <c r="S5257" s="126" t="s">
        <v>72</v>
      </c>
      <c r="T5257" s="126">
        <v>3</v>
      </c>
      <c r="U5257" s="126">
        <v>25</v>
      </c>
      <c r="V5257" s="126">
        <v>77</v>
      </c>
      <c r="W5257" s="126">
        <v>60</v>
      </c>
      <c r="X5257" s="126">
        <v>5288.35</v>
      </c>
      <c r="Y5257" s="126" t="s">
        <v>75</v>
      </c>
      <c r="Z5257" s="126"/>
      <c r="AA5257" s="133" t="s">
        <v>86</v>
      </c>
      <c r="AE5257" t="str">
        <f>IF(P5257&gt;U5257,"XXXX","")</f>
        <v/>
      </c>
    </row>
    <row r="5258" spans="1:31" x14ac:dyDescent="0.2">
      <c r="A5258" s="140"/>
      <c r="B5258" s="127"/>
      <c r="C5258" s="127"/>
      <c r="D5258" s="144"/>
      <c r="E5258" s="127"/>
      <c r="F5258" s="127"/>
      <c r="G5258" s="127"/>
      <c r="H5258" s="127"/>
      <c r="I5258" s="127"/>
      <c r="J5258" s="137"/>
      <c r="K5258" s="103" t="s">
        <v>13</v>
      </c>
      <c r="L5258" s="104" t="s">
        <v>60</v>
      </c>
      <c r="M5258" s="112" t="s">
        <v>69</v>
      </c>
      <c r="N5258" s="105">
        <v>480</v>
      </c>
      <c r="O5258" s="105">
        <v>3</v>
      </c>
      <c r="P5258" s="105">
        <v>10</v>
      </c>
      <c r="Q5258" s="105">
        <v>135</v>
      </c>
      <c r="R5258" s="106">
        <v>100</v>
      </c>
      <c r="S5258" s="127"/>
      <c r="T5258" s="127"/>
      <c r="U5258" s="127"/>
      <c r="V5258" s="127"/>
      <c r="W5258" s="127"/>
      <c r="X5258" s="127"/>
      <c r="Y5258" s="127"/>
      <c r="Z5258" s="127"/>
      <c r="AA5258" s="134"/>
    </row>
    <row r="5259" spans="1:31" ht="13.5" thickBot="1" x14ac:dyDescent="0.25">
      <c r="A5259" s="141"/>
      <c r="B5259" s="128"/>
      <c r="C5259" s="128"/>
      <c r="D5259" s="145"/>
      <c r="E5259" s="128"/>
      <c r="F5259" s="128"/>
      <c r="G5259" s="128"/>
      <c r="H5259" s="128"/>
      <c r="I5259" s="128"/>
      <c r="J5259" s="138"/>
      <c r="K5259" s="107" t="s">
        <v>14</v>
      </c>
      <c r="L5259" s="108" t="s">
        <v>60</v>
      </c>
      <c r="M5259" s="113" t="s">
        <v>70</v>
      </c>
      <c r="N5259" s="109">
        <v>480</v>
      </c>
      <c r="O5259" s="109">
        <v>3</v>
      </c>
      <c r="P5259" s="109">
        <v>10</v>
      </c>
      <c r="Q5259" s="109">
        <v>135</v>
      </c>
      <c r="R5259" s="110"/>
      <c r="S5259" s="128"/>
      <c r="T5259" s="128"/>
      <c r="U5259" s="128"/>
      <c r="V5259" s="128"/>
      <c r="W5259" s="128"/>
      <c r="X5259" s="128"/>
      <c r="Y5259" s="128"/>
      <c r="Z5259" s="128"/>
      <c r="AA5259" s="135"/>
    </row>
    <row r="5260" spans="1:31" x14ac:dyDescent="0.2">
      <c r="A5260" s="139" t="s">
        <v>1971</v>
      </c>
      <c r="B5260" s="126" t="s">
        <v>76</v>
      </c>
      <c r="C5260" s="142">
        <v>43666</v>
      </c>
      <c r="D5260" s="143" t="s">
        <v>78</v>
      </c>
      <c r="E5260" s="126"/>
      <c r="F5260" s="126"/>
      <c r="G5260" s="126"/>
      <c r="H5260" s="126"/>
      <c r="I5260" s="126"/>
      <c r="J5260" s="136" t="s">
        <v>79</v>
      </c>
      <c r="K5260" s="100" t="s">
        <v>23</v>
      </c>
      <c r="L5260" s="93" t="s">
        <v>60</v>
      </c>
      <c r="M5260" s="111" t="s">
        <v>189</v>
      </c>
      <c r="N5260" s="101">
        <v>480</v>
      </c>
      <c r="O5260" s="101">
        <v>3</v>
      </c>
      <c r="P5260" s="101">
        <v>25</v>
      </c>
      <c r="Q5260" s="101">
        <v>125</v>
      </c>
      <c r="R5260" s="102"/>
      <c r="S5260" s="126" t="s">
        <v>72</v>
      </c>
      <c r="T5260" s="126">
        <v>3</v>
      </c>
      <c r="U5260" s="126">
        <v>25</v>
      </c>
      <c r="V5260" s="126">
        <v>96</v>
      </c>
      <c r="W5260" s="126">
        <v>75</v>
      </c>
      <c r="X5260" s="126">
        <v>5288.35</v>
      </c>
      <c r="Y5260" s="126" t="s">
        <v>75</v>
      </c>
      <c r="Z5260" s="126"/>
      <c r="AA5260" s="133" t="s">
        <v>86</v>
      </c>
      <c r="AE5260" t="str">
        <f>IF(P5260&gt;U5260,"XXXX","")</f>
        <v/>
      </c>
    </row>
    <row r="5261" spans="1:31" x14ac:dyDescent="0.2">
      <c r="A5261" s="140"/>
      <c r="B5261" s="127"/>
      <c r="C5261" s="127"/>
      <c r="D5261" s="144"/>
      <c r="E5261" s="127"/>
      <c r="F5261" s="127"/>
      <c r="G5261" s="127"/>
      <c r="H5261" s="127"/>
      <c r="I5261" s="127"/>
      <c r="J5261" s="137"/>
      <c r="K5261" s="103" t="s">
        <v>13</v>
      </c>
      <c r="L5261" s="104" t="s">
        <v>60</v>
      </c>
      <c r="M5261" s="112" t="s">
        <v>69</v>
      </c>
      <c r="N5261" s="105">
        <v>480</v>
      </c>
      <c r="O5261" s="105">
        <v>3</v>
      </c>
      <c r="P5261" s="105">
        <v>10</v>
      </c>
      <c r="Q5261" s="105">
        <v>135</v>
      </c>
      <c r="R5261" s="106">
        <v>100</v>
      </c>
      <c r="S5261" s="127"/>
      <c r="T5261" s="127"/>
      <c r="U5261" s="127"/>
      <c r="V5261" s="127"/>
      <c r="W5261" s="127"/>
      <c r="X5261" s="127"/>
      <c r="Y5261" s="127"/>
      <c r="Z5261" s="127"/>
      <c r="AA5261" s="134"/>
    </row>
    <row r="5262" spans="1:31" ht="13.5" thickBot="1" x14ac:dyDescent="0.25">
      <c r="A5262" s="141"/>
      <c r="B5262" s="128"/>
      <c r="C5262" s="128"/>
      <c r="D5262" s="145"/>
      <c r="E5262" s="128"/>
      <c r="F5262" s="128"/>
      <c r="G5262" s="128"/>
      <c r="H5262" s="128"/>
      <c r="I5262" s="128"/>
      <c r="J5262" s="138"/>
      <c r="K5262" s="107" t="s">
        <v>14</v>
      </c>
      <c r="L5262" s="108" t="s">
        <v>60</v>
      </c>
      <c r="M5262" s="113" t="s">
        <v>70</v>
      </c>
      <c r="N5262" s="109">
        <v>480</v>
      </c>
      <c r="O5262" s="109">
        <v>3</v>
      </c>
      <c r="P5262" s="109">
        <v>10</v>
      </c>
      <c r="Q5262" s="109">
        <v>135</v>
      </c>
      <c r="R5262" s="110"/>
      <c r="S5262" s="128"/>
      <c r="T5262" s="128"/>
      <c r="U5262" s="128"/>
      <c r="V5262" s="128"/>
      <c r="W5262" s="128"/>
      <c r="X5262" s="128"/>
      <c r="Y5262" s="128"/>
      <c r="Z5262" s="128"/>
      <c r="AA5262" s="135"/>
    </row>
    <row r="5263" spans="1:31" x14ac:dyDescent="0.2">
      <c r="A5263" s="139" t="s">
        <v>1972</v>
      </c>
      <c r="B5263" s="126" t="s">
        <v>76</v>
      </c>
      <c r="C5263" s="142">
        <v>43666</v>
      </c>
      <c r="D5263" s="143" t="s">
        <v>78</v>
      </c>
      <c r="E5263" s="126"/>
      <c r="F5263" s="126"/>
      <c r="G5263" s="126"/>
      <c r="H5263" s="126"/>
      <c r="I5263" s="126"/>
      <c r="J5263" s="136" t="s">
        <v>79</v>
      </c>
      <c r="K5263" s="100" t="s">
        <v>23</v>
      </c>
      <c r="L5263" s="93" t="s">
        <v>60</v>
      </c>
      <c r="M5263" s="111" t="s">
        <v>189</v>
      </c>
      <c r="N5263" s="101">
        <v>480</v>
      </c>
      <c r="O5263" s="101">
        <v>3</v>
      </c>
      <c r="P5263" s="101">
        <v>25</v>
      </c>
      <c r="Q5263" s="101">
        <v>150</v>
      </c>
      <c r="R5263" s="102"/>
      <c r="S5263" s="126" t="s">
        <v>72</v>
      </c>
      <c r="T5263" s="126">
        <v>3</v>
      </c>
      <c r="U5263" s="126">
        <v>25</v>
      </c>
      <c r="V5263" s="126">
        <v>96</v>
      </c>
      <c r="W5263" s="126">
        <v>75</v>
      </c>
      <c r="X5263" s="126">
        <v>5288.35</v>
      </c>
      <c r="Y5263" s="126" t="s">
        <v>75</v>
      </c>
      <c r="Z5263" s="126"/>
      <c r="AA5263" s="133" t="s">
        <v>86</v>
      </c>
      <c r="AE5263" t="str">
        <f>IF(P5263&gt;U5263,"XXXX","")</f>
        <v/>
      </c>
    </row>
    <row r="5264" spans="1:31" x14ac:dyDescent="0.2">
      <c r="A5264" s="140"/>
      <c r="B5264" s="127"/>
      <c r="C5264" s="127"/>
      <c r="D5264" s="144"/>
      <c r="E5264" s="127"/>
      <c r="F5264" s="127"/>
      <c r="G5264" s="127"/>
      <c r="H5264" s="127"/>
      <c r="I5264" s="127"/>
      <c r="J5264" s="137"/>
      <c r="K5264" s="103" t="s">
        <v>13</v>
      </c>
      <c r="L5264" s="104" t="s">
        <v>60</v>
      </c>
      <c r="M5264" s="112" t="s">
        <v>69</v>
      </c>
      <c r="N5264" s="105">
        <v>480</v>
      </c>
      <c r="O5264" s="105">
        <v>3</v>
      </c>
      <c r="P5264" s="105">
        <v>10</v>
      </c>
      <c r="Q5264" s="105">
        <v>135</v>
      </c>
      <c r="R5264" s="106">
        <v>100</v>
      </c>
      <c r="S5264" s="127"/>
      <c r="T5264" s="127"/>
      <c r="U5264" s="127"/>
      <c r="V5264" s="127"/>
      <c r="W5264" s="127"/>
      <c r="X5264" s="127"/>
      <c r="Y5264" s="127"/>
      <c r="Z5264" s="127"/>
      <c r="AA5264" s="134"/>
    </row>
    <row r="5265" spans="1:31" ht="13.5" thickBot="1" x14ac:dyDescent="0.25">
      <c r="A5265" s="141"/>
      <c r="B5265" s="128"/>
      <c r="C5265" s="128"/>
      <c r="D5265" s="145"/>
      <c r="E5265" s="128"/>
      <c r="F5265" s="128"/>
      <c r="G5265" s="128"/>
      <c r="H5265" s="128"/>
      <c r="I5265" s="128"/>
      <c r="J5265" s="138"/>
      <c r="K5265" s="107" t="s">
        <v>14</v>
      </c>
      <c r="L5265" s="108" t="s">
        <v>60</v>
      </c>
      <c r="M5265" s="113" t="s">
        <v>70</v>
      </c>
      <c r="N5265" s="109">
        <v>480</v>
      </c>
      <c r="O5265" s="109">
        <v>3</v>
      </c>
      <c r="P5265" s="109">
        <v>10</v>
      </c>
      <c r="Q5265" s="109">
        <v>135</v>
      </c>
      <c r="R5265" s="110"/>
      <c r="S5265" s="128"/>
      <c r="T5265" s="128"/>
      <c r="U5265" s="128"/>
      <c r="V5265" s="128"/>
      <c r="W5265" s="128"/>
      <c r="X5265" s="128"/>
      <c r="Y5265" s="128"/>
      <c r="Z5265" s="128"/>
      <c r="AA5265" s="135"/>
    </row>
    <row r="5266" spans="1:31" x14ac:dyDescent="0.2">
      <c r="A5266" s="139" t="s">
        <v>1973</v>
      </c>
      <c r="B5266" s="126" t="s">
        <v>76</v>
      </c>
      <c r="C5266" s="142">
        <v>43666</v>
      </c>
      <c r="D5266" s="143" t="s">
        <v>78</v>
      </c>
      <c r="E5266" s="126"/>
      <c r="F5266" s="126"/>
      <c r="G5266" s="126"/>
      <c r="H5266" s="126"/>
      <c r="I5266" s="126"/>
      <c r="J5266" s="136" t="s">
        <v>79</v>
      </c>
      <c r="K5266" s="100" t="s">
        <v>23</v>
      </c>
      <c r="L5266" s="93" t="s">
        <v>60</v>
      </c>
      <c r="M5266" s="111" t="s">
        <v>189</v>
      </c>
      <c r="N5266" s="101">
        <v>480</v>
      </c>
      <c r="O5266" s="101">
        <v>3</v>
      </c>
      <c r="P5266" s="101">
        <v>25</v>
      </c>
      <c r="Q5266" s="101">
        <v>175</v>
      </c>
      <c r="R5266" s="102"/>
      <c r="S5266" s="126" t="s">
        <v>72</v>
      </c>
      <c r="T5266" s="126">
        <v>3</v>
      </c>
      <c r="U5266" s="126">
        <v>25</v>
      </c>
      <c r="V5266" s="126">
        <v>96</v>
      </c>
      <c r="W5266" s="126">
        <v>75</v>
      </c>
      <c r="X5266" s="126">
        <v>5288.35</v>
      </c>
      <c r="Y5266" s="126" t="s">
        <v>75</v>
      </c>
      <c r="Z5266" s="126"/>
      <c r="AA5266" s="133" t="s">
        <v>86</v>
      </c>
      <c r="AE5266" t="str">
        <f>IF(P5266&gt;U5266,"XXXX","")</f>
        <v/>
      </c>
    </row>
    <row r="5267" spans="1:31" x14ac:dyDescent="0.2">
      <c r="A5267" s="140"/>
      <c r="B5267" s="127"/>
      <c r="C5267" s="127"/>
      <c r="D5267" s="144"/>
      <c r="E5267" s="127"/>
      <c r="F5267" s="127"/>
      <c r="G5267" s="127"/>
      <c r="H5267" s="127"/>
      <c r="I5267" s="127"/>
      <c r="J5267" s="137"/>
      <c r="K5267" s="103" t="s">
        <v>13</v>
      </c>
      <c r="L5267" s="104" t="s">
        <v>60</v>
      </c>
      <c r="M5267" s="112" t="s">
        <v>69</v>
      </c>
      <c r="N5267" s="105">
        <v>480</v>
      </c>
      <c r="O5267" s="105">
        <v>3</v>
      </c>
      <c r="P5267" s="105">
        <v>10</v>
      </c>
      <c r="Q5267" s="105">
        <v>135</v>
      </c>
      <c r="R5267" s="106">
        <v>100</v>
      </c>
      <c r="S5267" s="127"/>
      <c r="T5267" s="127"/>
      <c r="U5267" s="127"/>
      <c r="V5267" s="127"/>
      <c r="W5267" s="127"/>
      <c r="X5267" s="127"/>
      <c r="Y5267" s="127"/>
      <c r="Z5267" s="127"/>
      <c r="AA5267" s="134"/>
    </row>
    <row r="5268" spans="1:31" ht="13.5" thickBot="1" x14ac:dyDescent="0.25">
      <c r="A5268" s="141"/>
      <c r="B5268" s="128"/>
      <c r="C5268" s="128"/>
      <c r="D5268" s="145"/>
      <c r="E5268" s="128"/>
      <c r="F5268" s="128"/>
      <c r="G5268" s="128"/>
      <c r="H5268" s="128"/>
      <c r="I5268" s="128"/>
      <c r="J5268" s="138"/>
      <c r="K5268" s="107" t="s">
        <v>14</v>
      </c>
      <c r="L5268" s="108" t="s">
        <v>60</v>
      </c>
      <c r="M5268" s="113" t="s">
        <v>70</v>
      </c>
      <c r="N5268" s="109">
        <v>480</v>
      </c>
      <c r="O5268" s="109">
        <v>3</v>
      </c>
      <c r="P5268" s="109">
        <v>10</v>
      </c>
      <c r="Q5268" s="109">
        <v>135</v>
      </c>
      <c r="R5268" s="110"/>
      <c r="S5268" s="128"/>
      <c r="T5268" s="128"/>
      <c r="U5268" s="128"/>
      <c r="V5268" s="128"/>
      <c r="W5268" s="128"/>
      <c r="X5268" s="128"/>
      <c r="Y5268" s="128"/>
      <c r="Z5268" s="128"/>
      <c r="AA5268" s="135"/>
    </row>
    <row r="5269" spans="1:31" x14ac:dyDescent="0.2">
      <c r="A5269" s="139" t="s">
        <v>1974</v>
      </c>
      <c r="B5269" s="126" t="s">
        <v>76</v>
      </c>
      <c r="C5269" s="142">
        <v>43666</v>
      </c>
      <c r="D5269" s="143" t="s">
        <v>78</v>
      </c>
      <c r="E5269" s="126"/>
      <c r="F5269" s="126"/>
      <c r="G5269" s="126"/>
      <c r="H5269" s="126"/>
      <c r="I5269" s="126"/>
      <c r="J5269" s="136" t="s">
        <v>79</v>
      </c>
      <c r="K5269" s="100" t="s">
        <v>23</v>
      </c>
      <c r="L5269" s="93" t="s">
        <v>60</v>
      </c>
      <c r="M5269" s="111" t="s">
        <v>189</v>
      </c>
      <c r="N5269" s="101">
        <v>480</v>
      </c>
      <c r="O5269" s="101">
        <v>3</v>
      </c>
      <c r="P5269" s="101">
        <v>25</v>
      </c>
      <c r="Q5269" s="101">
        <v>200</v>
      </c>
      <c r="R5269" s="102"/>
      <c r="S5269" s="126" t="s">
        <v>72</v>
      </c>
      <c r="T5269" s="126">
        <v>3</v>
      </c>
      <c r="U5269" s="126">
        <v>25</v>
      </c>
      <c r="V5269" s="126">
        <v>96</v>
      </c>
      <c r="W5269" s="126">
        <v>75</v>
      </c>
      <c r="X5269" s="126">
        <v>5288.35</v>
      </c>
      <c r="Y5269" s="126" t="s">
        <v>75</v>
      </c>
      <c r="Z5269" s="126"/>
      <c r="AA5269" s="133" t="s">
        <v>86</v>
      </c>
      <c r="AE5269" t="str">
        <f>IF(P5269&gt;U5269,"XXXX","")</f>
        <v/>
      </c>
    </row>
    <row r="5270" spans="1:31" x14ac:dyDescent="0.2">
      <c r="A5270" s="140"/>
      <c r="B5270" s="127"/>
      <c r="C5270" s="127"/>
      <c r="D5270" s="144"/>
      <c r="E5270" s="127"/>
      <c r="F5270" s="127"/>
      <c r="G5270" s="127"/>
      <c r="H5270" s="127"/>
      <c r="I5270" s="127"/>
      <c r="J5270" s="137"/>
      <c r="K5270" s="103" t="s">
        <v>13</v>
      </c>
      <c r="L5270" s="104" t="s">
        <v>60</v>
      </c>
      <c r="M5270" s="112" t="s">
        <v>69</v>
      </c>
      <c r="N5270" s="105">
        <v>480</v>
      </c>
      <c r="O5270" s="105">
        <v>3</v>
      </c>
      <c r="P5270" s="105">
        <v>10</v>
      </c>
      <c r="Q5270" s="105">
        <v>135</v>
      </c>
      <c r="R5270" s="106">
        <v>100</v>
      </c>
      <c r="S5270" s="127"/>
      <c r="T5270" s="127"/>
      <c r="U5270" s="127"/>
      <c r="V5270" s="127"/>
      <c r="W5270" s="127"/>
      <c r="X5270" s="127"/>
      <c r="Y5270" s="127"/>
      <c r="Z5270" s="127"/>
      <c r="AA5270" s="134"/>
    </row>
    <row r="5271" spans="1:31" ht="13.5" thickBot="1" x14ac:dyDescent="0.25">
      <c r="A5271" s="141"/>
      <c r="B5271" s="128"/>
      <c r="C5271" s="128"/>
      <c r="D5271" s="145"/>
      <c r="E5271" s="128"/>
      <c r="F5271" s="128"/>
      <c r="G5271" s="128"/>
      <c r="H5271" s="128"/>
      <c r="I5271" s="128"/>
      <c r="J5271" s="138"/>
      <c r="K5271" s="107" t="s">
        <v>14</v>
      </c>
      <c r="L5271" s="108" t="s">
        <v>60</v>
      </c>
      <c r="M5271" s="113" t="s">
        <v>70</v>
      </c>
      <c r="N5271" s="109">
        <v>480</v>
      </c>
      <c r="O5271" s="109">
        <v>3</v>
      </c>
      <c r="P5271" s="109">
        <v>10</v>
      </c>
      <c r="Q5271" s="109">
        <v>135</v>
      </c>
      <c r="R5271" s="110"/>
      <c r="S5271" s="128"/>
      <c r="T5271" s="128"/>
      <c r="U5271" s="128"/>
      <c r="V5271" s="128"/>
      <c r="W5271" s="128"/>
      <c r="X5271" s="128"/>
      <c r="Y5271" s="128"/>
      <c r="Z5271" s="128"/>
      <c r="AA5271" s="135"/>
    </row>
    <row r="5272" spans="1:31" x14ac:dyDescent="0.2">
      <c r="A5272" s="139" t="s">
        <v>1975</v>
      </c>
      <c r="B5272" s="126" t="s">
        <v>76</v>
      </c>
      <c r="C5272" s="142">
        <v>43666</v>
      </c>
      <c r="D5272" s="143" t="s">
        <v>78</v>
      </c>
      <c r="E5272" s="126"/>
      <c r="F5272" s="126"/>
      <c r="G5272" s="126"/>
      <c r="H5272" s="126"/>
      <c r="I5272" s="126"/>
      <c r="J5272" s="136" t="s">
        <v>79</v>
      </c>
      <c r="K5272" s="100" t="s">
        <v>23</v>
      </c>
      <c r="L5272" s="93" t="s">
        <v>60</v>
      </c>
      <c r="M5272" s="111" t="s">
        <v>189</v>
      </c>
      <c r="N5272" s="101">
        <v>480</v>
      </c>
      <c r="O5272" s="101">
        <v>3</v>
      </c>
      <c r="P5272" s="101">
        <v>25</v>
      </c>
      <c r="Q5272" s="101">
        <v>175</v>
      </c>
      <c r="R5272" s="102"/>
      <c r="S5272" s="126" t="s">
        <v>72</v>
      </c>
      <c r="T5272" s="126">
        <v>3</v>
      </c>
      <c r="U5272" s="126">
        <v>25</v>
      </c>
      <c r="V5272" s="126">
        <v>124</v>
      </c>
      <c r="W5272" s="126">
        <v>100</v>
      </c>
      <c r="X5272" s="126">
        <v>5288.35</v>
      </c>
      <c r="Y5272" s="126" t="s">
        <v>75</v>
      </c>
      <c r="Z5272" s="126"/>
      <c r="AA5272" s="133" t="s">
        <v>86</v>
      </c>
      <c r="AE5272" t="str">
        <f>IF(P5272&gt;U5272,"XXXX","")</f>
        <v/>
      </c>
    </row>
    <row r="5273" spans="1:31" x14ac:dyDescent="0.2">
      <c r="A5273" s="140"/>
      <c r="B5273" s="127"/>
      <c r="C5273" s="127"/>
      <c r="D5273" s="144"/>
      <c r="E5273" s="127"/>
      <c r="F5273" s="127"/>
      <c r="G5273" s="127"/>
      <c r="H5273" s="127"/>
      <c r="I5273" s="127"/>
      <c r="J5273" s="137"/>
      <c r="K5273" s="103" t="s">
        <v>13</v>
      </c>
      <c r="L5273" s="104" t="s">
        <v>60</v>
      </c>
      <c r="M5273" s="112" t="s">
        <v>69</v>
      </c>
      <c r="N5273" s="105">
        <v>480</v>
      </c>
      <c r="O5273" s="105">
        <v>3</v>
      </c>
      <c r="P5273" s="105">
        <v>10</v>
      </c>
      <c r="Q5273" s="105">
        <v>135</v>
      </c>
      <c r="R5273" s="106">
        <v>100</v>
      </c>
      <c r="S5273" s="127"/>
      <c r="T5273" s="127"/>
      <c r="U5273" s="127"/>
      <c r="V5273" s="127"/>
      <c r="W5273" s="127"/>
      <c r="X5273" s="127"/>
      <c r="Y5273" s="127"/>
      <c r="Z5273" s="127"/>
      <c r="AA5273" s="134"/>
    </row>
    <row r="5274" spans="1:31" ht="13.5" thickBot="1" x14ac:dyDescent="0.25">
      <c r="A5274" s="141"/>
      <c r="B5274" s="128"/>
      <c r="C5274" s="128"/>
      <c r="D5274" s="145"/>
      <c r="E5274" s="128"/>
      <c r="F5274" s="128"/>
      <c r="G5274" s="128"/>
      <c r="H5274" s="128"/>
      <c r="I5274" s="128"/>
      <c r="J5274" s="138"/>
      <c r="K5274" s="107" t="s">
        <v>14</v>
      </c>
      <c r="L5274" s="108" t="s">
        <v>60</v>
      </c>
      <c r="M5274" s="113" t="s">
        <v>70</v>
      </c>
      <c r="N5274" s="109">
        <v>480</v>
      </c>
      <c r="O5274" s="109">
        <v>3</v>
      </c>
      <c r="P5274" s="109">
        <v>10</v>
      </c>
      <c r="Q5274" s="109">
        <v>135</v>
      </c>
      <c r="R5274" s="110"/>
      <c r="S5274" s="128"/>
      <c r="T5274" s="128"/>
      <c r="U5274" s="128"/>
      <c r="V5274" s="128"/>
      <c r="W5274" s="128"/>
      <c r="X5274" s="128"/>
      <c r="Y5274" s="128"/>
      <c r="Z5274" s="128"/>
      <c r="AA5274" s="135"/>
    </row>
    <row r="5275" spans="1:31" x14ac:dyDescent="0.2">
      <c r="A5275" s="139" t="s">
        <v>1976</v>
      </c>
      <c r="B5275" s="126" t="s">
        <v>76</v>
      </c>
      <c r="C5275" s="142">
        <v>43666</v>
      </c>
      <c r="D5275" s="143" t="s">
        <v>78</v>
      </c>
      <c r="E5275" s="126"/>
      <c r="F5275" s="126"/>
      <c r="G5275" s="126"/>
      <c r="H5275" s="126"/>
      <c r="I5275" s="126"/>
      <c r="J5275" s="136" t="s">
        <v>79</v>
      </c>
      <c r="K5275" s="100" t="s">
        <v>23</v>
      </c>
      <c r="L5275" s="93" t="s">
        <v>60</v>
      </c>
      <c r="M5275" s="111" t="s">
        <v>189</v>
      </c>
      <c r="N5275" s="101">
        <v>480</v>
      </c>
      <c r="O5275" s="101">
        <v>3</v>
      </c>
      <c r="P5275" s="101">
        <v>25</v>
      </c>
      <c r="Q5275" s="101">
        <v>200</v>
      </c>
      <c r="R5275" s="102"/>
      <c r="S5275" s="126" t="s">
        <v>72</v>
      </c>
      <c r="T5275" s="126">
        <v>3</v>
      </c>
      <c r="U5275" s="126">
        <v>25</v>
      </c>
      <c r="V5275" s="126">
        <v>124</v>
      </c>
      <c r="W5275" s="126">
        <v>100</v>
      </c>
      <c r="X5275" s="126">
        <v>5288.35</v>
      </c>
      <c r="Y5275" s="126" t="s">
        <v>75</v>
      </c>
      <c r="Z5275" s="126"/>
      <c r="AA5275" s="133" t="s">
        <v>86</v>
      </c>
      <c r="AE5275" t="str">
        <f>IF(P5275&gt;U5275,"XXXX","")</f>
        <v/>
      </c>
    </row>
    <row r="5276" spans="1:31" x14ac:dyDescent="0.2">
      <c r="A5276" s="140"/>
      <c r="B5276" s="127"/>
      <c r="C5276" s="127"/>
      <c r="D5276" s="144"/>
      <c r="E5276" s="127"/>
      <c r="F5276" s="127"/>
      <c r="G5276" s="127"/>
      <c r="H5276" s="127"/>
      <c r="I5276" s="127"/>
      <c r="J5276" s="137"/>
      <c r="K5276" s="103" t="s">
        <v>13</v>
      </c>
      <c r="L5276" s="104" t="s">
        <v>60</v>
      </c>
      <c r="M5276" s="112" t="s">
        <v>69</v>
      </c>
      <c r="N5276" s="105">
        <v>480</v>
      </c>
      <c r="O5276" s="105">
        <v>3</v>
      </c>
      <c r="P5276" s="105">
        <v>10</v>
      </c>
      <c r="Q5276" s="105">
        <v>135</v>
      </c>
      <c r="R5276" s="106">
        <v>100</v>
      </c>
      <c r="S5276" s="127"/>
      <c r="T5276" s="127"/>
      <c r="U5276" s="127"/>
      <c r="V5276" s="127"/>
      <c r="W5276" s="127"/>
      <c r="X5276" s="127"/>
      <c r="Y5276" s="127"/>
      <c r="Z5276" s="127"/>
      <c r="AA5276" s="134"/>
    </row>
    <row r="5277" spans="1:31" ht="13.5" thickBot="1" x14ac:dyDescent="0.25">
      <c r="A5277" s="141"/>
      <c r="B5277" s="128"/>
      <c r="C5277" s="128"/>
      <c r="D5277" s="145"/>
      <c r="E5277" s="128"/>
      <c r="F5277" s="128"/>
      <c r="G5277" s="128"/>
      <c r="H5277" s="128"/>
      <c r="I5277" s="128"/>
      <c r="J5277" s="138"/>
      <c r="K5277" s="107" t="s">
        <v>14</v>
      </c>
      <c r="L5277" s="108" t="s">
        <v>60</v>
      </c>
      <c r="M5277" s="113" t="s">
        <v>70</v>
      </c>
      <c r="N5277" s="109">
        <v>480</v>
      </c>
      <c r="O5277" s="109">
        <v>3</v>
      </c>
      <c r="P5277" s="109">
        <v>10</v>
      </c>
      <c r="Q5277" s="109">
        <v>135</v>
      </c>
      <c r="R5277" s="110"/>
      <c r="S5277" s="128"/>
      <c r="T5277" s="128"/>
      <c r="U5277" s="128"/>
      <c r="V5277" s="128"/>
      <c r="W5277" s="128"/>
      <c r="X5277" s="128"/>
      <c r="Y5277" s="128"/>
      <c r="Z5277" s="128"/>
      <c r="AA5277" s="135"/>
    </row>
    <row r="5278" spans="1:31" x14ac:dyDescent="0.2">
      <c r="A5278" s="139" t="s">
        <v>1977</v>
      </c>
      <c r="B5278" s="126" t="s">
        <v>76</v>
      </c>
      <c r="C5278" s="142">
        <v>43666</v>
      </c>
      <c r="D5278" s="143" t="s">
        <v>78</v>
      </c>
      <c r="E5278" s="126"/>
      <c r="F5278" s="126"/>
      <c r="G5278" s="126"/>
      <c r="H5278" s="126"/>
      <c r="I5278" s="126"/>
      <c r="J5278" s="136" t="s">
        <v>79</v>
      </c>
      <c r="K5278" s="100" t="s">
        <v>23</v>
      </c>
      <c r="L5278" s="93" t="s">
        <v>60</v>
      </c>
      <c r="M5278" s="111" t="s">
        <v>189</v>
      </c>
      <c r="N5278" s="101">
        <v>600</v>
      </c>
      <c r="O5278" s="101">
        <v>3</v>
      </c>
      <c r="P5278" s="101">
        <v>18</v>
      </c>
      <c r="Q5278" s="101">
        <v>100</v>
      </c>
      <c r="R5278" s="102"/>
      <c r="S5278" s="126" t="s">
        <v>73</v>
      </c>
      <c r="T5278" s="126">
        <v>3</v>
      </c>
      <c r="U5278" s="126">
        <v>18</v>
      </c>
      <c r="V5278" s="126">
        <v>62</v>
      </c>
      <c r="W5278" s="126">
        <v>60</v>
      </c>
      <c r="X5278" s="126">
        <v>5288.35</v>
      </c>
      <c r="Y5278" s="126" t="s">
        <v>75</v>
      </c>
      <c r="Z5278" s="126"/>
      <c r="AA5278" s="133" t="s">
        <v>86</v>
      </c>
      <c r="AE5278" t="str">
        <f>IF(P5278&gt;U5278,"XXXX","")</f>
        <v/>
      </c>
    </row>
    <row r="5279" spans="1:31" x14ac:dyDescent="0.2">
      <c r="A5279" s="140"/>
      <c r="B5279" s="127"/>
      <c r="C5279" s="127"/>
      <c r="D5279" s="144"/>
      <c r="E5279" s="127"/>
      <c r="F5279" s="127"/>
      <c r="G5279" s="127"/>
      <c r="H5279" s="127"/>
      <c r="I5279" s="127"/>
      <c r="J5279" s="137"/>
      <c r="K5279" s="103" t="s">
        <v>13</v>
      </c>
      <c r="L5279" s="104" t="s">
        <v>60</v>
      </c>
      <c r="M5279" s="112" t="s">
        <v>69</v>
      </c>
      <c r="N5279" s="105">
        <v>600</v>
      </c>
      <c r="O5279" s="105">
        <v>3</v>
      </c>
      <c r="P5279" s="105">
        <v>10</v>
      </c>
      <c r="Q5279" s="105">
        <v>135</v>
      </c>
      <c r="R5279" s="106">
        <v>100</v>
      </c>
      <c r="S5279" s="127"/>
      <c r="T5279" s="127"/>
      <c r="U5279" s="127"/>
      <c r="V5279" s="127"/>
      <c r="W5279" s="127"/>
      <c r="X5279" s="127"/>
      <c r="Y5279" s="127"/>
      <c r="Z5279" s="127"/>
      <c r="AA5279" s="134"/>
    </row>
    <row r="5280" spans="1:31" ht="13.5" thickBot="1" x14ac:dyDescent="0.25">
      <c r="A5280" s="141"/>
      <c r="B5280" s="128"/>
      <c r="C5280" s="128"/>
      <c r="D5280" s="145"/>
      <c r="E5280" s="128"/>
      <c r="F5280" s="128"/>
      <c r="G5280" s="128"/>
      <c r="H5280" s="128"/>
      <c r="I5280" s="128"/>
      <c r="J5280" s="138"/>
      <c r="K5280" s="107" t="s">
        <v>14</v>
      </c>
      <c r="L5280" s="108" t="s">
        <v>60</v>
      </c>
      <c r="M5280" s="113" t="s">
        <v>70</v>
      </c>
      <c r="N5280" s="109">
        <v>600</v>
      </c>
      <c r="O5280" s="109">
        <v>3</v>
      </c>
      <c r="P5280" s="109">
        <v>10</v>
      </c>
      <c r="Q5280" s="109">
        <v>135</v>
      </c>
      <c r="R5280" s="110"/>
      <c r="S5280" s="128"/>
      <c r="T5280" s="128"/>
      <c r="U5280" s="128"/>
      <c r="V5280" s="128"/>
      <c r="W5280" s="128"/>
      <c r="X5280" s="128"/>
      <c r="Y5280" s="128"/>
      <c r="Z5280" s="128"/>
      <c r="AA5280" s="135"/>
    </row>
    <row r="5281" spans="1:31" x14ac:dyDescent="0.2">
      <c r="A5281" s="139" t="s">
        <v>1978</v>
      </c>
      <c r="B5281" s="126" t="s">
        <v>76</v>
      </c>
      <c r="C5281" s="142">
        <v>43666</v>
      </c>
      <c r="D5281" s="143" t="s">
        <v>78</v>
      </c>
      <c r="E5281" s="126"/>
      <c r="F5281" s="126"/>
      <c r="G5281" s="126"/>
      <c r="H5281" s="126"/>
      <c r="I5281" s="126"/>
      <c r="J5281" s="136" t="s">
        <v>79</v>
      </c>
      <c r="K5281" s="100" t="s">
        <v>23</v>
      </c>
      <c r="L5281" s="93" t="s">
        <v>60</v>
      </c>
      <c r="M5281" s="111" t="s">
        <v>189</v>
      </c>
      <c r="N5281" s="101">
        <v>600</v>
      </c>
      <c r="O5281" s="101">
        <v>3</v>
      </c>
      <c r="P5281" s="101">
        <v>18</v>
      </c>
      <c r="Q5281" s="101">
        <v>110</v>
      </c>
      <c r="R5281" s="102"/>
      <c r="S5281" s="126" t="s">
        <v>73</v>
      </c>
      <c r="T5281" s="126">
        <v>3</v>
      </c>
      <c r="U5281" s="126">
        <v>18</v>
      </c>
      <c r="V5281" s="126">
        <v>62</v>
      </c>
      <c r="W5281" s="126">
        <v>60</v>
      </c>
      <c r="X5281" s="126">
        <v>5288.35</v>
      </c>
      <c r="Y5281" s="126" t="s">
        <v>75</v>
      </c>
      <c r="Z5281" s="126"/>
      <c r="AA5281" s="133" t="s">
        <v>86</v>
      </c>
      <c r="AE5281" t="str">
        <f>IF(P5281&gt;U5281,"XXXX","")</f>
        <v/>
      </c>
    </row>
    <row r="5282" spans="1:31" x14ac:dyDescent="0.2">
      <c r="A5282" s="140"/>
      <c r="B5282" s="127"/>
      <c r="C5282" s="127"/>
      <c r="D5282" s="144"/>
      <c r="E5282" s="127"/>
      <c r="F5282" s="127"/>
      <c r="G5282" s="127"/>
      <c r="H5282" s="127"/>
      <c r="I5282" s="127"/>
      <c r="J5282" s="137"/>
      <c r="K5282" s="103" t="s">
        <v>13</v>
      </c>
      <c r="L5282" s="104" t="s">
        <v>60</v>
      </c>
      <c r="M5282" s="112" t="s">
        <v>69</v>
      </c>
      <c r="N5282" s="105">
        <v>600</v>
      </c>
      <c r="O5282" s="105">
        <v>3</v>
      </c>
      <c r="P5282" s="105">
        <v>10</v>
      </c>
      <c r="Q5282" s="105">
        <v>135</v>
      </c>
      <c r="R5282" s="106">
        <v>100</v>
      </c>
      <c r="S5282" s="127"/>
      <c r="T5282" s="127"/>
      <c r="U5282" s="127"/>
      <c r="V5282" s="127"/>
      <c r="W5282" s="127"/>
      <c r="X5282" s="127"/>
      <c r="Y5282" s="127"/>
      <c r="Z5282" s="127"/>
      <c r="AA5282" s="134"/>
    </row>
    <row r="5283" spans="1:31" ht="13.5" thickBot="1" x14ac:dyDescent="0.25">
      <c r="A5283" s="141"/>
      <c r="B5283" s="128"/>
      <c r="C5283" s="128"/>
      <c r="D5283" s="145"/>
      <c r="E5283" s="128"/>
      <c r="F5283" s="128"/>
      <c r="G5283" s="128"/>
      <c r="H5283" s="128"/>
      <c r="I5283" s="128"/>
      <c r="J5283" s="138"/>
      <c r="K5283" s="107" t="s">
        <v>14</v>
      </c>
      <c r="L5283" s="108" t="s">
        <v>60</v>
      </c>
      <c r="M5283" s="113" t="s">
        <v>70</v>
      </c>
      <c r="N5283" s="109">
        <v>600</v>
      </c>
      <c r="O5283" s="109">
        <v>3</v>
      </c>
      <c r="P5283" s="109">
        <v>10</v>
      </c>
      <c r="Q5283" s="109">
        <v>135</v>
      </c>
      <c r="R5283" s="110"/>
      <c r="S5283" s="128"/>
      <c r="T5283" s="128"/>
      <c r="U5283" s="128"/>
      <c r="V5283" s="128"/>
      <c r="W5283" s="128"/>
      <c r="X5283" s="128"/>
      <c r="Y5283" s="128"/>
      <c r="Z5283" s="128"/>
      <c r="AA5283" s="135"/>
    </row>
    <row r="5284" spans="1:31" x14ac:dyDescent="0.2">
      <c r="A5284" s="139" t="s">
        <v>1979</v>
      </c>
      <c r="B5284" s="126" t="s">
        <v>76</v>
      </c>
      <c r="C5284" s="142">
        <v>43666</v>
      </c>
      <c r="D5284" s="143" t="s">
        <v>78</v>
      </c>
      <c r="E5284" s="126"/>
      <c r="F5284" s="126"/>
      <c r="G5284" s="126"/>
      <c r="H5284" s="126"/>
      <c r="I5284" s="126"/>
      <c r="J5284" s="136" t="s">
        <v>79</v>
      </c>
      <c r="K5284" s="100" t="s">
        <v>23</v>
      </c>
      <c r="L5284" s="93" t="s">
        <v>60</v>
      </c>
      <c r="M5284" s="111" t="s">
        <v>189</v>
      </c>
      <c r="N5284" s="101">
        <v>600</v>
      </c>
      <c r="O5284" s="101">
        <v>3</v>
      </c>
      <c r="P5284" s="101">
        <v>18</v>
      </c>
      <c r="Q5284" s="101">
        <v>125</v>
      </c>
      <c r="R5284" s="102"/>
      <c r="S5284" s="126" t="s">
        <v>73</v>
      </c>
      <c r="T5284" s="126">
        <v>3</v>
      </c>
      <c r="U5284" s="126">
        <v>18</v>
      </c>
      <c r="V5284" s="126">
        <v>62</v>
      </c>
      <c r="W5284" s="126">
        <v>60</v>
      </c>
      <c r="X5284" s="126">
        <v>5288.35</v>
      </c>
      <c r="Y5284" s="126" t="s">
        <v>75</v>
      </c>
      <c r="Z5284" s="126"/>
      <c r="AA5284" s="133" t="s">
        <v>86</v>
      </c>
      <c r="AE5284" t="str">
        <f>IF(P5284&gt;U5284,"XXXX","")</f>
        <v/>
      </c>
    </row>
    <row r="5285" spans="1:31" x14ac:dyDescent="0.2">
      <c r="A5285" s="140"/>
      <c r="B5285" s="127"/>
      <c r="C5285" s="127"/>
      <c r="D5285" s="144"/>
      <c r="E5285" s="127"/>
      <c r="F5285" s="127"/>
      <c r="G5285" s="127"/>
      <c r="H5285" s="127"/>
      <c r="I5285" s="127"/>
      <c r="J5285" s="137"/>
      <c r="K5285" s="103" t="s">
        <v>13</v>
      </c>
      <c r="L5285" s="104" t="s">
        <v>60</v>
      </c>
      <c r="M5285" s="112" t="s">
        <v>69</v>
      </c>
      <c r="N5285" s="105">
        <v>600</v>
      </c>
      <c r="O5285" s="105">
        <v>3</v>
      </c>
      <c r="P5285" s="105">
        <v>10</v>
      </c>
      <c r="Q5285" s="105">
        <v>135</v>
      </c>
      <c r="R5285" s="106">
        <v>100</v>
      </c>
      <c r="S5285" s="127"/>
      <c r="T5285" s="127"/>
      <c r="U5285" s="127"/>
      <c r="V5285" s="127"/>
      <c r="W5285" s="127"/>
      <c r="X5285" s="127"/>
      <c r="Y5285" s="127"/>
      <c r="Z5285" s="127"/>
      <c r="AA5285" s="134"/>
    </row>
    <row r="5286" spans="1:31" ht="13.5" thickBot="1" x14ac:dyDescent="0.25">
      <c r="A5286" s="141"/>
      <c r="B5286" s="128"/>
      <c r="C5286" s="128"/>
      <c r="D5286" s="145"/>
      <c r="E5286" s="128"/>
      <c r="F5286" s="128"/>
      <c r="G5286" s="128"/>
      <c r="H5286" s="128"/>
      <c r="I5286" s="128"/>
      <c r="J5286" s="138"/>
      <c r="K5286" s="107" t="s">
        <v>14</v>
      </c>
      <c r="L5286" s="108" t="s">
        <v>60</v>
      </c>
      <c r="M5286" s="113" t="s">
        <v>70</v>
      </c>
      <c r="N5286" s="109">
        <v>600</v>
      </c>
      <c r="O5286" s="109">
        <v>3</v>
      </c>
      <c r="P5286" s="109">
        <v>10</v>
      </c>
      <c r="Q5286" s="109">
        <v>135</v>
      </c>
      <c r="R5286" s="110"/>
      <c r="S5286" s="128"/>
      <c r="T5286" s="128"/>
      <c r="U5286" s="128"/>
      <c r="V5286" s="128"/>
      <c r="W5286" s="128"/>
      <c r="X5286" s="128"/>
      <c r="Y5286" s="128"/>
      <c r="Z5286" s="128"/>
      <c r="AA5286" s="135"/>
    </row>
    <row r="5287" spans="1:31" x14ac:dyDescent="0.2">
      <c r="A5287" s="139" t="s">
        <v>1980</v>
      </c>
      <c r="B5287" s="126" t="s">
        <v>76</v>
      </c>
      <c r="C5287" s="142">
        <v>43666</v>
      </c>
      <c r="D5287" s="143" t="s">
        <v>78</v>
      </c>
      <c r="E5287" s="126"/>
      <c r="F5287" s="126"/>
      <c r="G5287" s="126"/>
      <c r="H5287" s="126"/>
      <c r="I5287" s="126"/>
      <c r="J5287" s="136" t="s">
        <v>79</v>
      </c>
      <c r="K5287" s="100" t="s">
        <v>23</v>
      </c>
      <c r="L5287" s="93" t="s">
        <v>60</v>
      </c>
      <c r="M5287" s="111" t="s">
        <v>189</v>
      </c>
      <c r="N5287" s="101">
        <v>600</v>
      </c>
      <c r="O5287" s="101">
        <v>3</v>
      </c>
      <c r="P5287" s="101">
        <v>18</v>
      </c>
      <c r="Q5287" s="101">
        <v>150</v>
      </c>
      <c r="R5287" s="102"/>
      <c r="S5287" s="126" t="s">
        <v>73</v>
      </c>
      <c r="T5287" s="126">
        <v>3</v>
      </c>
      <c r="U5287" s="126">
        <v>18</v>
      </c>
      <c r="V5287" s="126">
        <v>62</v>
      </c>
      <c r="W5287" s="126">
        <v>60</v>
      </c>
      <c r="X5287" s="126">
        <v>5288.35</v>
      </c>
      <c r="Y5287" s="126" t="s">
        <v>75</v>
      </c>
      <c r="Z5287" s="126"/>
      <c r="AA5287" s="133" t="s">
        <v>86</v>
      </c>
      <c r="AE5287" t="str">
        <f>IF(P5287&gt;U5287,"XXXX","")</f>
        <v/>
      </c>
    </row>
    <row r="5288" spans="1:31" x14ac:dyDescent="0.2">
      <c r="A5288" s="140"/>
      <c r="B5288" s="127"/>
      <c r="C5288" s="127"/>
      <c r="D5288" s="144"/>
      <c r="E5288" s="127"/>
      <c r="F5288" s="127"/>
      <c r="G5288" s="127"/>
      <c r="H5288" s="127"/>
      <c r="I5288" s="127"/>
      <c r="J5288" s="137"/>
      <c r="K5288" s="103" t="s">
        <v>13</v>
      </c>
      <c r="L5288" s="104" t="s">
        <v>60</v>
      </c>
      <c r="M5288" s="112" t="s">
        <v>69</v>
      </c>
      <c r="N5288" s="105">
        <v>600</v>
      </c>
      <c r="O5288" s="105">
        <v>3</v>
      </c>
      <c r="P5288" s="105">
        <v>10</v>
      </c>
      <c r="Q5288" s="105">
        <v>135</v>
      </c>
      <c r="R5288" s="106">
        <v>100</v>
      </c>
      <c r="S5288" s="127"/>
      <c r="T5288" s="127"/>
      <c r="U5288" s="127"/>
      <c r="V5288" s="127"/>
      <c r="W5288" s="127"/>
      <c r="X5288" s="127"/>
      <c r="Y5288" s="127"/>
      <c r="Z5288" s="127"/>
      <c r="AA5288" s="134"/>
    </row>
    <row r="5289" spans="1:31" ht="13.5" thickBot="1" x14ac:dyDescent="0.25">
      <c r="A5289" s="141"/>
      <c r="B5289" s="128"/>
      <c r="C5289" s="128"/>
      <c r="D5289" s="145"/>
      <c r="E5289" s="128"/>
      <c r="F5289" s="128"/>
      <c r="G5289" s="128"/>
      <c r="H5289" s="128"/>
      <c r="I5289" s="128"/>
      <c r="J5289" s="138"/>
      <c r="K5289" s="107" t="s">
        <v>14</v>
      </c>
      <c r="L5289" s="108" t="s">
        <v>60</v>
      </c>
      <c r="M5289" s="113" t="s">
        <v>70</v>
      </c>
      <c r="N5289" s="109">
        <v>600</v>
      </c>
      <c r="O5289" s="109">
        <v>3</v>
      </c>
      <c r="P5289" s="109">
        <v>10</v>
      </c>
      <c r="Q5289" s="109">
        <v>135</v>
      </c>
      <c r="R5289" s="110"/>
      <c r="S5289" s="128"/>
      <c r="T5289" s="128"/>
      <c r="U5289" s="128"/>
      <c r="V5289" s="128"/>
      <c r="W5289" s="128"/>
      <c r="X5289" s="128"/>
      <c r="Y5289" s="128"/>
      <c r="Z5289" s="128"/>
      <c r="AA5289" s="135"/>
    </row>
    <row r="5290" spans="1:31" x14ac:dyDescent="0.2">
      <c r="A5290" s="139" t="s">
        <v>1981</v>
      </c>
      <c r="B5290" s="126" t="s">
        <v>76</v>
      </c>
      <c r="C5290" s="142">
        <v>43666</v>
      </c>
      <c r="D5290" s="143" t="s">
        <v>78</v>
      </c>
      <c r="E5290" s="126"/>
      <c r="F5290" s="126"/>
      <c r="G5290" s="126"/>
      <c r="H5290" s="126"/>
      <c r="I5290" s="126"/>
      <c r="J5290" s="136" t="s">
        <v>79</v>
      </c>
      <c r="K5290" s="100" t="s">
        <v>23</v>
      </c>
      <c r="L5290" s="93" t="s">
        <v>60</v>
      </c>
      <c r="M5290" s="111" t="s">
        <v>189</v>
      </c>
      <c r="N5290" s="101">
        <v>600</v>
      </c>
      <c r="O5290" s="101">
        <v>3</v>
      </c>
      <c r="P5290" s="101">
        <v>18</v>
      </c>
      <c r="Q5290" s="101">
        <v>175</v>
      </c>
      <c r="R5290" s="102"/>
      <c r="S5290" s="126" t="s">
        <v>73</v>
      </c>
      <c r="T5290" s="126">
        <v>3</v>
      </c>
      <c r="U5290" s="126">
        <v>18</v>
      </c>
      <c r="V5290" s="126">
        <v>62</v>
      </c>
      <c r="W5290" s="126">
        <v>60</v>
      </c>
      <c r="X5290" s="126">
        <v>5288.35</v>
      </c>
      <c r="Y5290" s="126" t="s">
        <v>75</v>
      </c>
      <c r="Z5290" s="126"/>
      <c r="AA5290" s="133" t="s">
        <v>86</v>
      </c>
      <c r="AE5290" t="str">
        <f>IF(P5290&gt;U5290,"XXXX","")</f>
        <v/>
      </c>
    </row>
    <row r="5291" spans="1:31" x14ac:dyDescent="0.2">
      <c r="A5291" s="140"/>
      <c r="B5291" s="127"/>
      <c r="C5291" s="127"/>
      <c r="D5291" s="144"/>
      <c r="E5291" s="127"/>
      <c r="F5291" s="127"/>
      <c r="G5291" s="127"/>
      <c r="H5291" s="127"/>
      <c r="I5291" s="127"/>
      <c r="J5291" s="137"/>
      <c r="K5291" s="103" t="s">
        <v>13</v>
      </c>
      <c r="L5291" s="104" t="s">
        <v>60</v>
      </c>
      <c r="M5291" s="112" t="s">
        <v>69</v>
      </c>
      <c r="N5291" s="105">
        <v>600</v>
      </c>
      <c r="O5291" s="105">
        <v>3</v>
      </c>
      <c r="P5291" s="105">
        <v>10</v>
      </c>
      <c r="Q5291" s="105">
        <v>135</v>
      </c>
      <c r="R5291" s="106">
        <v>100</v>
      </c>
      <c r="S5291" s="127"/>
      <c r="T5291" s="127"/>
      <c r="U5291" s="127"/>
      <c r="V5291" s="127"/>
      <c r="W5291" s="127"/>
      <c r="X5291" s="127"/>
      <c r="Y5291" s="127"/>
      <c r="Z5291" s="127"/>
      <c r="AA5291" s="134"/>
    </row>
    <row r="5292" spans="1:31" ht="13.5" thickBot="1" x14ac:dyDescent="0.25">
      <c r="A5292" s="141"/>
      <c r="B5292" s="128"/>
      <c r="C5292" s="128"/>
      <c r="D5292" s="145"/>
      <c r="E5292" s="128"/>
      <c r="F5292" s="128"/>
      <c r="G5292" s="128"/>
      <c r="H5292" s="128"/>
      <c r="I5292" s="128"/>
      <c r="J5292" s="138"/>
      <c r="K5292" s="107" t="s">
        <v>14</v>
      </c>
      <c r="L5292" s="108" t="s">
        <v>60</v>
      </c>
      <c r="M5292" s="113" t="s">
        <v>70</v>
      </c>
      <c r="N5292" s="109">
        <v>600</v>
      </c>
      <c r="O5292" s="109">
        <v>3</v>
      </c>
      <c r="P5292" s="109">
        <v>10</v>
      </c>
      <c r="Q5292" s="109">
        <v>135</v>
      </c>
      <c r="R5292" s="110"/>
      <c r="S5292" s="128"/>
      <c r="T5292" s="128"/>
      <c r="U5292" s="128"/>
      <c r="V5292" s="128"/>
      <c r="W5292" s="128"/>
      <c r="X5292" s="128"/>
      <c r="Y5292" s="128"/>
      <c r="Z5292" s="128"/>
      <c r="AA5292" s="135"/>
    </row>
    <row r="5293" spans="1:31" x14ac:dyDescent="0.2">
      <c r="A5293" s="139" t="s">
        <v>1982</v>
      </c>
      <c r="B5293" s="126" t="s">
        <v>76</v>
      </c>
      <c r="C5293" s="142">
        <v>43666</v>
      </c>
      <c r="D5293" s="143" t="s">
        <v>78</v>
      </c>
      <c r="E5293" s="126"/>
      <c r="F5293" s="126"/>
      <c r="G5293" s="126"/>
      <c r="H5293" s="126"/>
      <c r="I5293" s="126"/>
      <c r="J5293" s="136" t="s">
        <v>79</v>
      </c>
      <c r="K5293" s="100" t="s">
        <v>23</v>
      </c>
      <c r="L5293" s="93" t="s">
        <v>60</v>
      </c>
      <c r="M5293" s="111" t="s">
        <v>189</v>
      </c>
      <c r="N5293" s="101">
        <v>600</v>
      </c>
      <c r="O5293" s="101">
        <v>3</v>
      </c>
      <c r="P5293" s="101">
        <v>18</v>
      </c>
      <c r="Q5293" s="101">
        <v>200</v>
      </c>
      <c r="R5293" s="102"/>
      <c r="S5293" s="126" t="s">
        <v>73</v>
      </c>
      <c r="T5293" s="126">
        <v>3</v>
      </c>
      <c r="U5293" s="126">
        <v>18</v>
      </c>
      <c r="V5293" s="126">
        <v>62</v>
      </c>
      <c r="W5293" s="126">
        <v>60</v>
      </c>
      <c r="X5293" s="126">
        <v>5288.35</v>
      </c>
      <c r="Y5293" s="126" t="s">
        <v>75</v>
      </c>
      <c r="Z5293" s="126"/>
      <c r="AA5293" s="133" t="s">
        <v>86</v>
      </c>
      <c r="AE5293" t="str">
        <f>IF(P5293&gt;U5293,"XXXX","")</f>
        <v/>
      </c>
    </row>
    <row r="5294" spans="1:31" x14ac:dyDescent="0.2">
      <c r="A5294" s="140"/>
      <c r="B5294" s="127"/>
      <c r="C5294" s="127"/>
      <c r="D5294" s="144"/>
      <c r="E5294" s="127"/>
      <c r="F5294" s="127"/>
      <c r="G5294" s="127"/>
      <c r="H5294" s="127"/>
      <c r="I5294" s="127"/>
      <c r="J5294" s="137"/>
      <c r="K5294" s="103" t="s">
        <v>13</v>
      </c>
      <c r="L5294" s="104" t="s">
        <v>60</v>
      </c>
      <c r="M5294" s="112" t="s">
        <v>69</v>
      </c>
      <c r="N5294" s="105">
        <v>600</v>
      </c>
      <c r="O5294" s="105">
        <v>3</v>
      </c>
      <c r="P5294" s="105">
        <v>10</v>
      </c>
      <c r="Q5294" s="105">
        <v>135</v>
      </c>
      <c r="R5294" s="106">
        <v>100</v>
      </c>
      <c r="S5294" s="127"/>
      <c r="T5294" s="127"/>
      <c r="U5294" s="127"/>
      <c r="V5294" s="127"/>
      <c r="W5294" s="127"/>
      <c r="X5294" s="127"/>
      <c r="Y5294" s="127"/>
      <c r="Z5294" s="127"/>
      <c r="AA5294" s="134"/>
    </row>
    <row r="5295" spans="1:31" ht="13.5" thickBot="1" x14ac:dyDescent="0.25">
      <c r="A5295" s="141"/>
      <c r="B5295" s="128"/>
      <c r="C5295" s="128"/>
      <c r="D5295" s="145"/>
      <c r="E5295" s="128"/>
      <c r="F5295" s="128"/>
      <c r="G5295" s="128"/>
      <c r="H5295" s="128"/>
      <c r="I5295" s="128"/>
      <c r="J5295" s="138"/>
      <c r="K5295" s="107" t="s">
        <v>14</v>
      </c>
      <c r="L5295" s="108" t="s">
        <v>60</v>
      </c>
      <c r="M5295" s="113" t="s">
        <v>70</v>
      </c>
      <c r="N5295" s="109">
        <v>600</v>
      </c>
      <c r="O5295" s="109">
        <v>3</v>
      </c>
      <c r="P5295" s="109">
        <v>10</v>
      </c>
      <c r="Q5295" s="109">
        <v>135</v>
      </c>
      <c r="R5295" s="110"/>
      <c r="S5295" s="128"/>
      <c r="T5295" s="128"/>
      <c r="U5295" s="128"/>
      <c r="V5295" s="128"/>
      <c r="W5295" s="128"/>
      <c r="X5295" s="128"/>
      <c r="Y5295" s="128"/>
      <c r="Z5295" s="128"/>
      <c r="AA5295" s="135"/>
    </row>
    <row r="5296" spans="1:31" x14ac:dyDescent="0.2">
      <c r="A5296" s="139" t="s">
        <v>1983</v>
      </c>
      <c r="B5296" s="126" t="s">
        <v>76</v>
      </c>
      <c r="C5296" s="142">
        <v>43666</v>
      </c>
      <c r="D5296" s="143" t="s">
        <v>78</v>
      </c>
      <c r="E5296" s="126"/>
      <c r="F5296" s="126"/>
      <c r="G5296" s="126"/>
      <c r="H5296" s="126"/>
      <c r="I5296" s="126"/>
      <c r="J5296" s="136" t="s">
        <v>79</v>
      </c>
      <c r="K5296" s="100" t="s">
        <v>23</v>
      </c>
      <c r="L5296" s="93" t="s">
        <v>60</v>
      </c>
      <c r="M5296" s="111" t="s">
        <v>189</v>
      </c>
      <c r="N5296" s="101">
        <v>600</v>
      </c>
      <c r="O5296" s="101">
        <v>3</v>
      </c>
      <c r="P5296" s="101">
        <v>18</v>
      </c>
      <c r="Q5296" s="101">
        <v>100</v>
      </c>
      <c r="R5296" s="102"/>
      <c r="S5296" s="126" t="s">
        <v>73</v>
      </c>
      <c r="T5296" s="126">
        <v>3</v>
      </c>
      <c r="U5296" s="126">
        <v>18</v>
      </c>
      <c r="V5296" s="126">
        <v>77</v>
      </c>
      <c r="W5296" s="126">
        <v>75</v>
      </c>
      <c r="X5296" s="126">
        <v>5288.35</v>
      </c>
      <c r="Y5296" s="126" t="s">
        <v>75</v>
      </c>
      <c r="Z5296" s="126"/>
      <c r="AA5296" s="133" t="s">
        <v>86</v>
      </c>
      <c r="AE5296" t="str">
        <f>IF(P5296&gt;U5296,"XXXX","")</f>
        <v/>
      </c>
    </row>
    <row r="5297" spans="1:31" x14ac:dyDescent="0.2">
      <c r="A5297" s="140"/>
      <c r="B5297" s="127"/>
      <c r="C5297" s="127"/>
      <c r="D5297" s="144"/>
      <c r="E5297" s="127"/>
      <c r="F5297" s="127"/>
      <c r="G5297" s="127"/>
      <c r="H5297" s="127"/>
      <c r="I5297" s="127"/>
      <c r="J5297" s="137"/>
      <c r="K5297" s="103" t="s">
        <v>13</v>
      </c>
      <c r="L5297" s="104" t="s">
        <v>60</v>
      </c>
      <c r="M5297" s="112" t="s">
        <v>69</v>
      </c>
      <c r="N5297" s="105">
        <v>600</v>
      </c>
      <c r="O5297" s="105">
        <v>3</v>
      </c>
      <c r="P5297" s="105">
        <v>10</v>
      </c>
      <c r="Q5297" s="105">
        <v>135</v>
      </c>
      <c r="R5297" s="106">
        <v>100</v>
      </c>
      <c r="S5297" s="127"/>
      <c r="T5297" s="127"/>
      <c r="U5297" s="127"/>
      <c r="V5297" s="127"/>
      <c r="W5297" s="127"/>
      <c r="X5297" s="127"/>
      <c r="Y5297" s="127"/>
      <c r="Z5297" s="127"/>
      <c r="AA5297" s="134"/>
    </row>
    <row r="5298" spans="1:31" ht="13.5" thickBot="1" x14ac:dyDescent="0.25">
      <c r="A5298" s="141"/>
      <c r="B5298" s="128"/>
      <c r="C5298" s="128"/>
      <c r="D5298" s="145"/>
      <c r="E5298" s="128"/>
      <c r="F5298" s="128"/>
      <c r="G5298" s="128"/>
      <c r="H5298" s="128"/>
      <c r="I5298" s="128"/>
      <c r="J5298" s="138"/>
      <c r="K5298" s="107" t="s">
        <v>14</v>
      </c>
      <c r="L5298" s="108" t="s">
        <v>60</v>
      </c>
      <c r="M5298" s="113" t="s">
        <v>70</v>
      </c>
      <c r="N5298" s="109">
        <v>600</v>
      </c>
      <c r="O5298" s="109">
        <v>3</v>
      </c>
      <c r="P5298" s="109">
        <v>10</v>
      </c>
      <c r="Q5298" s="109">
        <v>135</v>
      </c>
      <c r="R5298" s="110"/>
      <c r="S5298" s="128"/>
      <c r="T5298" s="128"/>
      <c r="U5298" s="128"/>
      <c r="V5298" s="128"/>
      <c r="W5298" s="128"/>
      <c r="X5298" s="128"/>
      <c r="Y5298" s="128"/>
      <c r="Z5298" s="128"/>
      <c r="AA5298" s="135"/>
    </row>
    <row r="5299" spans="1:31" x14ac:dyDescent="0.2">
      <c r="A5299" s="139" t="s">
        <v>1984</v>
      </c>
      <c r="B5299" s="126" t="s">
        <v>76</v>
      </c>
      <c r="C5299" s="142">
        <v>43666</v>
      </c>
      <c r="D5299" s="143" t="s">
        <v>78</v>
      </c>
      <c r="E5299" s="126"/>
      <c r="F5299" s="126"/>
      <c r="G5299" s="126"/>
      <c r="H5299" s="126"/>
      <c r="I5299" s="126"/>
      <c r="J5299" s="136" t="s">
        <v>79</v>
      </c>
      <c r="K5299" s="100" t="s">
        <v>23</v>
      </c>
      <c r="L5299" s="93" t="s">
        <v>60</v>
      </c>
      <c r="M5299" s="111" t="s">
        <v>189</v>
      </c>
      <c r="N5299" s="101">
        <v>600</v>
      </c>
      <c r="O5299" s="101">
        <v>3</v>
      </c>
      <c r="P5299" s="101">
        <v>18</v>
      </c>
      <c r="Q5299" s="101">
        <v>110</v>
      </c>
      <c r="R5299" s="102"/>
      <c r="S5299" s="126" t="s">
        <v>73</v>
      </c>
      <c r="T5299" s="126">
        <v>3</v>
      </c>
      <c r="U5299" s="126">
        <v>18</v>
      </c>
      <c r="V5299" s="126">
        <v>77</v>
      </c>
      <c r="W5299" s="126">
        <v>75</v>
      </c>
      <c r="X5299" s="126">
        <v>5288.35</v>
      </c>
      <c r="Y5299" s="126" t="s">
        <v>75</v>
      </c>
      <c r="Z5299" s="126"/>
      <c r="AA5299" s="133" t="s">
        <v>86</v>
      </c>
      <c r="AE5299" t="str">
        <f>IF(P5299&gt;U5299,"XXXX","")</f>
        <v/>
      </c>
    </row>
    <row r="5300" spans="1:31" x14ac:dyDescent="0.2">
      <c r="A5300" s="140"/>
      <c r="B5300" s="127"/>
      <c r="C5300" s="127"/>
      <c r="D5300" s="144"/>
      <c r="E5300" s="127"/>
      <c r="F5300" s="127"/>
      <c r="G5300" s="127"/>
      <c r="H5300" s="127"/>
      <c r="I5300" s="127"/>
      <c r="J5300" s="137"/>
      <c r="K5300" s="103" t="s">
        <v>13</v>
      </c>
      <c r="L5300" s="104" t="s">
        <v>60</v>
      </c>
      <c r="M5300" s="112" t="s">
        <v>69</v>
      </c>
      <c r="N5300" s="105">
        <v>600</v>
      </c>
      <c r="O5300" s="105">
        <v>3</v>
      </c>
      <c r="P5300" s="105">
        <v>10</v>
      </c>
      <c r="Q5300" s="105">
        <v>135</v>
      </c>
      <c r="R5300" s="106">
        <v>100</v>
      </c>
      <c r="S5300" s="127"/>
      <c r="T5300" s="127"/>
      <c r="U5300" s="127"/>
      <c r="V5300" s="127"/>
      <c r="W5300" s="127"/>
      <c r="X5300" s="127"/>
      <c r="Y5300" s="127"/>
      <c r="Z5300" s="127"/>
      <c r="AA5300" s="134"/>
    </row>
    <row r="5301" spans="1:31" ht="13.5" thickBot="1" x14ac:dyDescent="0.25">
      <c r="A5301" s="141"/>
      <c r="B5301" s="128"/>
      <c r="C5301" s="128"/>
      <c r="D5301" s="145"/>
      <c r="E5301" s="128"/>
      <c r="F5301" s="128"/>
      <c r="G5301" s="128"/>
      <c r="H5301" s="128"/>
      <c r="I5301" s="128"/>
      <c r="J5301" s="138"/>
      <c r="K5301" s="107" t="s">
        <v>14</v>
      </c>
      <c r="L5301" s="108" t="s">
        <v>60</v>
      </c>
      <c r="M5301" s="113" t="s">
        <v>70</v>
      </c>
      <c r="N5301" s="109">
        <v>600</v>
      </c>
      <c r="O5301" s="109">
        <v>3</v>
      </c>
      <c r="P5301" s="109">
        <v>10</v>
      </c>
      <c r="Q5301" s="109">
        <v>135</v>
      </c>
      <c r="R5301" s="110"/>
      <c r="S5301" s="128"/>
      <c r="T5301" s="128"/>
      <c r="U5301" s="128"/>
      <c r="V5301" s="128"/>
      <c r="W5301" s="128"/>
      <c r="X5301" s="128"/>
      <c r="Y5301" s="128"/>
      <c r="Z5301" s="128"/>
      <c r="AA5301" s="135"/>
    </row>
    <row r="5302" spans="1:31" x14ac:dyDescent="0.2">
      <c r="A5302" s="139" t="s">
        <v>1985</v>
      </c>
      <c r="B5302" s="126" t="s">
        <v>76</v>
      </c>
      <c r="C5302" s="142">
        <v>43666</v>
      </c>
      <c r="D5302" s="143" t="s">
        <v>78</v>
      </c>
      <c r="E5302" s="126"/>
      <c r="F5302" s="126"/>
      <c r="G5302" s="126"/>
      <c r="H5302" s="126"/>
      <c r="I5302" s="126"/>
      <c r="J5302" s="136" t="s">
        <v>79</v>
      </c>
      <c r="K5302" s="100" t="s">
        <v>23</v>
      </c>
      <c r="L5302" s="93" t="s">
        <v>60</v>
      </c>
      <c r="M5302" s="111" t="s">
        <v>189</v>
      </c>
      <c r="N5302" s="101">
        <v>600</v>
      </c>
      <c r="O5302" s="101">
        <v>3</v>
      </c>
      <c r="P5302" s="101">
        <v>18</v>
      </c>
      <c r="Q5302" s="101">
        <v>125</v>
      </c>
      <c r="R5302" s="102"/>
      <c r="S5302" s="126" t="s">
        <v>73</v>
      </c>
      <c r="T5302" s="126">
        <v>3</v>
      </c>
      <c r="U5302" s="126">
        <v>18</v>
      </c>
      <c r="V5302" s="126">
        <v>77</v>
      </c>
      <c r="W5302" s="126">
        <v>75</v>
      </c>
      <c r="X5302" s="126">
        <v>5288.35</v>
      </c>
      <c r="Y5302" s="126" t="s">
        <v>75</v>
      </c>
      <c r="Z5302" s="126"/>
      <c r="AA5302" s="133" t="s">
        <v>86</v>
      </c>
      <c r="AE5302" t="str">
        <f>IF(P5302&gt;U5302,"XXXX","")</f>
        <v/>
      </c>
    </row>
    <row r="5303" spans="1:31" x14ac:dyDescent="0.2">
      <c r="A5303" s="140"/>
      <c r="B5303" s="127"/>
      <c r="C5303" s="127"/>
      <c r="D5303" s="144"/>
      <c r="E5303" s="127"/>
      <c r="F5303" s="127"/>
      <c r="G5303" s="127"/>
      <c r="H5303" s="127"/>
      <c r="I5303" s="127"/>
      <c r="J5303" s="137"/>
      <c r="K5303" s="103" t="s">
        <v>13</v>
      </c>
      <c r="L5303" s="104" t="s">
        <v>60</v>
      </c>
      <c r="M5303" s="112" t="s">
        <v>69</v>
      </c>
      <c r="N5303" s="105">
        <v>600</v>
      </c>
      <c r="O5303" s="105">
        <v>3</v>
      </c>
      <c r="P5303" s="105">
        <v>10</v>
      </c>
      <c r="Q5303" s="105">
        <v>135</v>
      </c>
      <c r="R5303" s="106">
        <v>100</v>
      </c>
      <c r="S5303" s="127"/>
      <c r="T5303" s="127"/>
      <c r="U5303" s="127"/>
      <c r="V5303" s="127"/>
      <c r="W5303" s="127"/>
      <c r="X5303" s="127"/>
      <c r="Y5303" s="127"/>
      <c r="Z5303" s="127"/>
      <c r="AA5303" s="134"/>
    </row>
    <row r="5304" spans="1:31" ht="13.5" thickBot="1" x14ac:dyDescent="0.25">
      <c r="A5304" s="141"/>
      <c r="B5304" s="128"/>
      <c r="C5304" s="128"/>
      <c r="D5304" s="145"/>
      <c r="E5304" s="128"/>
      <c r="F5304" s="128"/>
      <c r="G5304" s="128"/>
      <c r="H5304" s="128"/>
      <c r="I5304" s="128"/>
      <c r="J5304" s="138"/>
      <c r="K5304" s="107" t="s">
        <v>14</v>
      </c>
      <c r="L5304" s="108" t="s">
        <v>60</v>
      </c>
      <c r="M5304" s="113" t="s">
        <v>70</v>
      </c>
      <c r="N5304" s="109">
        <v>600</v>
      </c>
      <c r="O5304" s="109">
        <v>3</v>
      </c>
      <c r="P5304" s="109">
        <v>10</v>
      </c>
      <c r="Q5304" s="109">
        <v>135</v>
      </c>
      <c r="R5304" s="110"/>
      <c r="S5304" s="128"/>
      <c r="T5304" s="128"/>
      <c r="U5304" s="128"/>
      <c r="V5304" s="128"/>
      <c r="W5304" s="128"/>
      <c r="X5304" s="128"/>
      <c r="Y5304" s="128"/>
      <c r="Z5304" s="128"/>
      <c r="AA5304" s="135"/>
    </row>
    <row r="5305" spans="1:31" x14ac:dyDescent="0.2">
      <c r="A5305" s="139" t="s">
        <v>1986</v>
      </c>
      <c r="B5305" s="126" t="s">
        <v>76</v>
      </c>
      <c r="C5305" s="142">
        <v>43666</v>
      </c>
      <c r="D5305" s="143" t="s">
        <v>78</v>
      </c>
      <c r="E5305" s="126"/>
      <c r="F5305" s="126"/>
      <c r="G5305" s="126"/>
      <c r="H5305" s="126"/>
      <c r="I5305" s="126"/>
      <c r="J5305" s="136" t="s">
        <v>79</v>
      </c>
      <c r="K5305" s="100" t="s">
        <v>23</v>
      </c>
      <c r="L5305" s="93" t="s">
        <v>60</v>
      </c>
      <c r="M5305" s="111" t="s">
        <v>189</v>
      </c>
      <c r="N5305" s="101">
        <v>600</v>
      </c>
      <c r="O5305" s="101">
        <v>3</v>
      </c>
      <c r="P5305" s="101">
        <v>18</v>
      </c>
      <c r="Q5305" s="101">
        <v>150</v>
      </c>
      <c r="R5305" s="102"/>
      <c r="S5305" s="126" t="s">
        <v>73</v>
      </c>
      <c r="T5305" s="126">
        <v>3</v>
      </c>
      <c r="U5305" s="126">
        <v>18</v>
      </c>
      <c r="V5305" s="126">
        <v>77</v>
      </c>
      <c r="W5305" s="126">
        <v>75</v>
      </c>
      <c r="X5305" s="126">
        <v>5288.35</v>
      </c>
      <c r="Y5305" s="126" t="s">
        <v>75</v>
      </c>
      <c r="Z5305" s="126"/>
      <c r="AA5305" s="133" t="s">
        <v>86</v>
      </c>
      <c r="AE5305" t="str">
        <f>IF(P5305&gt;U5305,"XXXX","")</f>
        <v/>
      </c>
    </row>
    <row r="5306" spans="1:31" x14ac:dyDescent="0.2">
      <c r="A5306" s="140"/>
      <c r="B5306" s="127"/>
      <c r="C5306" s="127"/>
      <c r="D5306" s="144"/>
      <c r="E5306" s="127"/>
      <c r="F5306" s="127"/>
      <c r="G5306" s="127"/>
      <c r="H5306" s="127"/>
      <c r="I5306" s="127"/>
      <c r="J5306" s="137"/>
      <c r="K5306" s="103" t="s">
        <v>13</v>
      </c>
      <c r="L5306" s="104" t="s">
        <v>60</v>
      </c>
      <c r="M5306" s="112" t="s">
        <v>69</v>
      </c>
      <c r="N5306" s="105">
        <v>600</v>
      </c>
      <c r="O5306" s="105">
        <v>3</v>
      </c>
      <c r="P5306" s="105">
        <v>10</v>
      </c>
      <c r="Q5306" s="105">
        <v>135</v>
      </c>
      <c r="R5306" s="106">
        <v>100</v>
      </c>
      <c r="S5306" s="127"/>
      <c r="T5306" s="127"/>
      <c r="U5306" s="127"/>
      <c r="V5306" s="127"/>
      <c r="W5306" s="127"/>
      <c r="X5306" s="127"/>
      <c r="Y5306" s="127"/>
      <c r="Z5306" s="127"/>
      <c r="AA5306" s="134"/>
    </row>
    <row r="5307" spans="1:31" ht="13.5" thickBot="1" x14ac:dyDescent="0.25">
      <c r="A5307" s="141"/>
      <c r="B5307" s="128"/>
      <c r="C5307" s="128"/>
      <c r="D5307" s="145"/>
      <c r="E5307" s="128"/>
      <c r="F5307" s="128"/>
      <c r="G5307" s="128"/>
      <c r="H5307" s="128"/>
      <c r="I5307" s="128"/>
      <c r="J5307" s="138"/>
      <c r="K5307" s="107" t="s">
        <v>14</v>
      </c>
      <c r="L5307" s="108" t="s">
        <v>60</v>
      </c>
      <c r="M5307" s="113" t="s">
        <v>70</v>
      </c>
      <c r="N5307" s="109">
        <v>600</v>
      </c>
      <c r="O5307" s="109">
        <v>3</v>
      </c>
      <c r="P5307" s="109">
        <v>10</v>
      </c>
      <c r="Q5307" s="109">
        <v>135</v>
      </c>
      <c r="R5307" s="110"/>
      <c r="S5307" s="128"/>
      <c r="T5307" s="128"/>
      <c r="U5307" s="128"/>
      <c r="V5307" s="128"/>
      <c r="W5307" s="128"/>
      <c r="X5307" s="128"/>
      <c r="Y5307" s="128"/>
      <c r="Z5307" s="128"/>
      <c r="AA5307" s="135"/>
    </row>
    <row r="5308" spans="1:31" x14ac:dyDescent="0.2">
      <c r="A5308" s="139" t="s">
        <v>1987</v>
      </c>
      <c r="B5308" s="126" t="s">
        <v>76</v>
      </c>
      <c r="C5308" s="142">
        <v>43666</v>
      </c>
      <c r="D5308" s="143" t="s">
        <v>78</v>
      </c>
      <c r="E5308" s="126"/>
      <c r="F5308" s="126"/>
      <c r="G5308" s="126"/>
      <c r="H5308" s="126"/>
      <c r="I5308" s="126"/>
      <c r="J5308" s="136" t="s">
        <v>79</v>
      </c>
      <c r="K5308" s="100" t="s">
        <v>23</v>
      </c>
      <c r="L5308" s="93" t="s">
        <v>60</v>
      </c>
      <c r="M5308" s="111" t="s">
        <v>189</v>
      </c>
      <c r="N5308" s="101">
        <v>600</v>
      </c>
      <c r="O5308" s="101">
        <v>3</v>
      </c>
      <c r="P5308" s="101">
        <v>18</v>
      </c>
      <c r="Q5308" s="101">
        <v>175</v>
      </c>
      <c r="R5308" s="102"/>
      <c r="S5308" s="126" t="s">
        <v>73</v>
      </c>
      <c r="T5308" s="126">
        <v>3</v>
      </c>
      <c r="U5308" s="126">
        <v>18</v>
      </c>
      <c r="V5308" s="126">
        <v>77</v>
      </c>
      <c r="W5308" s="126">
        <v>75</v>
      </c>
      <c r="X5308" s="126">
        <v>5288.35</v>
      </c>
      <c r="Y5308" s="126" t="s">
        <v>75</v>
      </c>
      <c r="Z5308" s="126"/>
      <c r="AA5308" s="133" t="s">
        <v>86</v>
      </c>
      <c r="AE5308" t="str">
        <f>IF(P5308&gt;U5308,"XXXX","")</f>
        <v/>
      </c>
    </row>
    <row r="5309" spans="1:31" x14ac:dyDescent="0.2">
      <c r="A5309" s="140"/>
      <c r="B5309" s="127"/>
      <c r="C5309" s="127"/>
      <c r="D5309" s="144"/>
      <c r="E5309" s="127"/>
      <c r="F5309" s="127"/>
      <c r="G5309" s="127"/>
      <c r="H5309" s="127"/>
      <c r="I5309" s="127"/>
      <c r="J5309" s="137"/>
      <c r="K5309" s="103" t="s">
        <v>13</v>
      </c>
      <c r="L5309" s="104" t="s">
        <v>60</v>
      </c>
      <c r="M5309" s="112" t="s">
        <v>69</v>
      </c>
      <c r="N5309" s="105">
        <v>600</v>
      </c>
      <c r="O5309" s="105">
        <v>3</v>
      </c>
      <c r="P5309" s="105">
        <v>10</v>
      </c>
      <c r="Q5309" s="105">
        <v>135</v>
      </c>
      <c r="R5309" s="106">
        <v>100</v>
      </c>
      <c r="S5309" s="127"/>
      <c r="T5309" s="127"/>
      <c r="U5309" s="127"/>
      <c r="V5309" s="127"/>
      <c r="W5309" s="127"/>
      <c r="X5309" s="127"/>
      <c r="Y5309" s="127"/>
      <c r="Z5309" s="127"/>
      <c r="AA5309" s="134"/>
    </row>
    <row r="5310" spans="1:31" ht="13.5" thickBot="1" x14ac:dyDescent="0.25">
      <c r="A5310" s="141"/>
      <c r="B5310" s="128"/>
      <c r="C5310" s="128"/>
      <c r="D5310" s="145"/>
      <c r="E5310" s="128"/>
      <c r="F5310" s="128"/>
      <c r="G5310" s="128"/>
      <c r="H5310" s="128"/>
      <c r="I5310" s="128"/>
      <c r="J5310" s="138"/>
      <c r="K5310" s="107" t="s">
        <v>14</v>
      </c>
      <c r="L5310" s="108" t="s">
        <v>60</v>
      </c>
      <c r="M5310" s="113" t="s">
        <v>70</v>
      </c>
      <c r="N5310" s="109">
        <v>600</v>
      </c>
      <c r="O5310" s="109">
        <v>3</v>
      </c>
      <c r="P5310" s="109">
        <v>10</v>
      </c>
      <c r="Q5310" s="109">
        <v>135</v>
      </c>
      <c r="R5310" s="110"/>
      <c r="S5310" s="128"/>
      <c r="T5310" s="128"/>
      <c r="U5310" s="128"/>
      <c r="V5310" s="128"/>
      <c r="W5310" s="128"/>
      <c r="X5310" s="128"/>
      <c r="Y5310" s="128"/>
      <c r="Z5310" s="128"/>
      <c r="AA5310" s="135"/>
    </row>
    <row r="5311" spans="1:31" x14ac:dyDescent="0.2">
      <c r="A5311" s="139" t="s">
        <v>1988</v>
      </c>
      <c r="B5311" s="126" t="s">
        <v>76</v>
      </c>
      <c r="C5311" s="142">
        <v>43666</v>
      </c>
      <c r="D5311" s="143" t="s">
        <v>78</v>
      </c>
      <c r="E5311" s="126"/>
      <c r="F5311" s="126"/>
      <c r="G5311" s="126"/>
      <c r="H5311" s="126"/>
      <c r="I5311" s="126"/>
      <c r="J5311" s="136" t="s">
        <v>79</v>
      </c>
      <c r="K5311" s="100" t="s">
        <v>23</v>
      </c>
      <c r="L5311" s="93" t="s">
        <v>60</v>
      </c>
      <c r="M5311" s="111" t="s">
        <v>189</v>
      </c>
      <c r="N5311" s="101">
        <v>600</v>
      </c>
      <c r="O5311" s="101">
        <v>3</v>
      </c>
      <c r="P5311" s="101">
        <v>18</v>
      </c>
      <c r="Q5311" s="101">
        <v>200</v>
      </c>
      <c r="R5311" s="102"/>
      <c r="S5311" s="126" t="s">
        <v>73</v>
      </c>
      <c r="T5311" s="126">
        <v>3</v>
      </c>
      <c r="U5311" s="126">
        <v>18</v>
      </c>
      <c r="V5311" s="126">
        <v>77</v>
      </c>
      <c r="W5311" s="126">
        <v>75</v>
      </c>
      <c r="X5311" s="126">
        <v>5288.35</v>
      </c>
      <c r="Y5311" s="126" t="s">
        <v>75</v>
      </c>
      <c r="Z5311" s="126"/>
      <c r="AA5311" s="133" t="s">
        <v>86</v>
      </c>
      <c r="AE5311" t="str">
        <f>IF(P5311&gt;U5311,"XXXX","")</f>
        <v/>
      </c>
    </row>
    <row r="5312" spans="1:31" x14ac:dyDescent="0.2">
      <c r="A5312" s="140"/>
      <c r="B5312" s="127"/>
      <c r="C5312" s="127"/>
      <c r="D5312" s="144"/>
      <c r="E5312" s="127"/>
      <c r="F5312" s="127"/>
      <c r="G5312" s="127"/>
      <c r="H5312" s="127"/>
      <c r="I5312" s="127"/>
      <c r="J5312" s="137"/>
      <c r="K5312" s="103" t="s">
        <v>13</v>
      </c>
      <c r="L5312" s="104" t="s">
        <v>60</v>
      </c>
      <c r="M5312" s="112" t="s">
        <v>69</v>
      </c>
      <c r="N5312" s="105">
        <v>600</v>
      </c>
      <c r="O5312" s="105">
        <v>3</v>
      </c>
      <c r="P5312" s="105">
        <v>10</v>
      </c>
      <c r="Q5312" s="105">
        <v>135</v>
      </c>
      <c r="R5312" s="106">
        <v>100</v>
      </c>
      <c r="S5312" s="127"/>
      <c r="T5312" s="127"/>
      <c r="U5312" s="127"/>
      <c r="V5312" s="127"/>
      <c r="W5312" s="127"/>
      <c r="X5312" s="127"/>
      <c r="Y5312" s="127"/>
      <c r="Z5312" s="127"/>
      <c r="AA5312" s="134"/>
    </row>
    <row r="5313" spans="1:31" ht="13.5" thickBot="1" x14ac:dyDescent="0.25">
      <c r="A5313" s="141"/>
      <c r="B5313" s="128"/>
      <c r="C5313" s="128"/>
      <c r="D5313" s="145"/>
      <c r="E5313" s="128"/>
      <c r="F5313" s="128"/>
      <c r="G5313" s="128"/>
      <c r="H5313" s="128"/>
      <c r="I5313" s="128"/>
      <c r="J5313" s="138"/>
      <c r="K5313" s="107" t="s">
        <v>14</v>
      </c>
      <c r="L5313" s="108" t="s">
        <v>60</v>
      </c>
      <c r="M5313" s="113" t="s">
        <v>70</v>
      </c>
      <c r="N5313" s="109">
        <v>600</v>
      </c>
      <c r="O5313" s="109">
        <v>3</v>
      </c>
      <c r="P5313" s="109">
        <v>10</v>
      </c>
      <c r="Q5313" s="109">
        <v>135</v>
      </c>
      <c r="R5313" s="110"/>
      <c r="S5313" s="128"/>
      <c r="T5313" s="128"/>
      <c r="U5313" s="128"/>
      <c r="V5313" s="128"/>
      <c r="W5313" s="128"/>
      <c r="X5313" s="128"/>
      <c r="Y5313" s="128"/>
      <c r="Z5313" s="128"/>
      <c r="AA5313" s="135"/>
    </row>
    <row r="5314" spans="1:31" x14ac:dyDescent="0.2">
      <c r="A5314" s="139" t="s">
        <v>1989</v>
      </c>
      <c r="B5314" s="126" t="s">
        <v>76</v>
      </c>
      <c r="C5314" s="142">
        <v>43666</v>
      </c>
      <c r="D5314" s="143" t="s">
        <v>78</v>
      </c>
      <c r="E5314" s="126"/>
      <c r="F5314" s="126"/>
      <c r="G5314" s="126"/>
      <c r="H5314" s="126"/>
      <c r="I5314" s="126"/>
      <c r="J5314" s="136" t="s">
        <v>79</v>
      </c>
      <c r="K5314" s="100" t="s">
        <v>23</v>
      </c>
      <c r="L5314" s="93" t="s">
        <v>60</v>
      </c>
      <c r="M5314" s="111" t="s">
        <v>189</v>
      </c>
      <c r="N5314" s="101">
        <v>600</v>
      </c>
      <c r="O5314" s="101">
        <v>3</v>
      </c>
      <c r="P5314" s="101">
        <v>18</v>
      </c>
      <c r="Q5314" s="101">
        <v>125</v>
      </c>
      <c r="R5314" s="102"/>
      <c r="S5314" s="126" t="s">
        <v>73</v>
      </c>
      <c r="T5314" s="126">
        <v>3</v>
      </c>
      <c r="U5314" s="126">
        <v>18</v>
      </c>
      <c r="V5314" s="126">
        <v>99</v>
      </c>
      <c r="W5314" s="126">
        <v>100</v>
      </c>
      <c r="X5314" s="126">
        <v>5288.35</v>
      </c>
      <c r="Y5314" s="126" t="s">
        <v>75</v>
      </c>
      <c r="Z5314" s="126"/>
      <c r="AA5314" s="133" t="s">
        <v>86</v>
      </c>
      <c r="AE5314" t="str">
        <f>IF(P5314&gt;U5314,"XXXX","")</f>
        <v/>
      </c>
    </row>
    <row r="5315" spans="1:31" x14ac:dyDescent="0.2">
      <c r="A5315" s="140"/>
      <c r="B5315" s="127"/>
      <c r="C5315" s="127"/>
      <c r="D5315" s="144"/>
      <c r="E5315" s="127"/>
      <c r="F5315" s="127"/>
      <c r="G5315" s="127"/>
      <c r="H5315" s="127"/>
      <c r="I5315" s="127"/>
      <c r="J5315" s="137"/>
      <c r="K5315" s="103" t="s">
        <v>13</v>
      </c>
      <c r="L5315" s="104" t="s">
        <v>60</v>
      </c>
      <c r="M5315" s="112" t="s">
        <v>69</v>
      </c>
      <c r="N5315" s="105">
        <v>600</v>
      </c>
      <c r="O5315" s="105">
        <v>3</v>
      </c>
      <c r="P5315" s="105">
        <v>10</v>
      </c>
      <c r="Q5315" s="105">
        <v>135</v>
      </c>
      <c r="R5315" s="106">
        <v>100</v>
      </c>
      <c r="S5315" s="127"/>
      <c r="T5315" s="127"/>
      <c r="U5315" s="127"/>
      <c r="V5315" s="127"/>
      <c r="W5315" s="127"/>
      <c r="X5315" s="127"/>
      <c r="Y5315" s="127"/>
      <c r="Z5315" s="127"/>
      <c r="AA5315" s="134"/>
    </row>
    <row r="5316" spans="1:31" ht="13.5" thickBot="1" x14ac:dyDescent="0.25">
      <c r="A5316" s="141"/>
      <c r="B5316" s="128"/>
      <c r="C5316" s="128"/>
      <c r="D5316" s="145"/>
      <c r="E5316" s="128"/>
      <c r="F5316" s="128"/>
      <c r="G5316" s="128"/>
      <c r="H5316" s="128"/>
      <c r="I5316" s="128"/>
      <c r="J5316" s="138"/>
      <c r="K5316" s="107" t="s">
        <v>14</v>
      </c>
      <c r="L5316" s="108" t="s">
        <v>60</v>
      </c>
      <c r="M5316" s="113" t="s">
        <v>70</v>
      </c>
      <c r="N5316" s="109">
        <v>600</v>
      </c>
      <c r="O5316" s="109">
        <v>3</v>
      </c>
      <c r="P5316" s="109">
        <v>10</v>
      </c>
      <c r="Q5316" s="109">
        <v>135</v>
      </c>
      <c r="R5316" s="110"/>
      <c r="S5316" s="128"/>
      <c r="T5316" s="128"/>
      <c r="U5316" s="128"/>
      <c r="V5316" s="128"/>
      <c r="W5316" s="128"/>
      <c r="X5316" s="128"/>
      <c r="Y5316" s="128"/>
      <c r="Z5316" s="128"/>
      <c r="AA5316" s="135"/>
    </row>
    <row r="5317" spans="1:31" x14ac:dyDescent="0.2">
      <c r="A5317" s="139" t="s">
        <v>1990</v>
      </c>
      <c r="B5317" s="126" t="s">
        <v>76</v>
      </c>
      <c r="C5317" s="142">
        <v>43666</v>
      </c>
      <c r="D5317" s="143" t="s">
        <v>78</v>
      </c>
      <c r="E5317" s="126"/>
      <c r="F5317" s="126"/>
      <c r="G5317" s="126"/>
      <c r="H5317" s="126"/>
      <c r="I5317" s="126"/>
      <c r="J5317" s="136" t="s">
        <v>79</v>
      </c>
      <c r="K5317" s="100" t="s">
        <v>23</v>
      </c>
      <c r="L5317" s="93" t="s">
        <v>60</v>
      </c>
      <c r="M5317" s="111" t="s">
        <v>189</v>
      </c>
      <c r="N5317" s="101">
        <v>600</v>
      </c>
      <c r="O5317" s="101">
        <v>3</v>
      </c>
      <c r="P5317" s="101">
        <v>18</v>
      </c>
      <c r="Q5317" s="101">
        <v>150</v>
      </c>
      <c r="R5317" s="102"/>
      <c r="S5317" s="126" t="s">
        <v>73</v>
      </c>
      <c r="T5317" s="126">
        <v>3</v>
      </c>
      <c r="U5317" s="126">
        <v>18</v>
      </c>
      <c r="V5317" s="126">
        <v>99</v>
      </c>
      <c r="W5317" s="126">
        <v>100</v>
      </c>
      <c r="X5317" s="126">
        <v>5288.35</v>
      </c>
      <c r="Y5317" s="126" t="s">
        <v>75</v>
      </c>
      <c r="Z5317" s="126"/>
      <c r="AA5317" s="133" t="s">
        <v>86</v>
      </c>
      <c r="AE5317" t="str">
        <f>IF(P5317&gt;U5317,"XXXX","")</f>
        <v/>
      </c>
    </row>
    <row r="5318" spans="1:31" x14ac:dyDescent="0.2">
      <c r="A5318" s="140"/>
      <c r="B5318" s="127"/>
      <c r="C5318" s="127"/>
      <c r="D5318" s="144"/>
      <c r="E5318" s="127"/>
      <c r="F5318" s="127"/>
      <c r="G5318" s="127"/>
      <c r="H5318" s="127"/>
      <c r="I5318" s="127"/>
      <c r="J5318" s="137"/>
      <c r="K5318" s="103" t="s">
        <v>13</v>
      </c>
      <c r="L5318" s="104" t="s">
        <v>60</v>
      </c>
      <c r="M5318" s="112" t="s">
        <v>69</v>
      </c>
      <c r="N5318" s="105">
        <v>600</v>
      </c>
      <c r="O5318" s="105">
        <v>3</v>
      </c>
      <c r="P5318" s="105">
        <v>10</v>
      </c>
      <c r="Q5318" s="105">
        <v>135</v>
      </c>
      <c r="R5318" s="106">
        <v>100</v>
      </c>
      <c r="S5318" s="127"/>
      <c r="T5318" s="127"/>
      <c r="U5318" s="127"/>
      <c r="V5318" s="127"/>
      <c r="W5318" s="127"/>
      <c r="X5318" s="127"/>
      <c r="Y5318" s="127"/>
      <c r="Z5318" s="127"/>
      <c r="AA5318" s="134"/>
    </row>
    <row r="5319" spans="1:31" ht="13.5" thickBot="1" x14ac:dyDescent="0.25">
      <c r="A5319" s="141"/>
      <c r="B5319" s="128"/>
      <c r="C5319" s="128"/>
      <c r="D5319" s="145"/>
      <c r="E5319" s="128"/>
      <c r="F5319" s="128"/>
      <c r="G5319" s="128"/>
      <c r="H5319" s="128"/>
      <c r="I5319" s="128"/>
      <c r="J5319" s="138"/>
      <c r="K5319" s="107" t="s">
        <v>14</v>
      </c>
      <c r="L5319" s="108" t="s">
        <v>60</v>
      </c>
      <c r="M5319" s="113" t="s">
        <v>70</v>
      </c>
      <c r="N5319" s="109">
        <v>600</v>
      </c>
      <c r="O5319" s="109">
        <v>3</v>
      </c>
      <c r="P5319" s="109">
        <v>10</v>
      </c>
      <c r="Q5319" s="109">
        <v>135</v>
      </c>
      <c r="R5319" s="110"/>
      <c r="S5319" s="128"/>
      <c r="T5319" s="128"/>
      <c r="U5319" s="128"/>
      <c r="V5319" s="128"/>
      <c r="W5319" s="128"/>
      <c r="X5319" s="128"/>
      <c r="Y5319" s="128"/>
      <c r="Z5319" s="128"/>
      <c r="AA5319" s="135"/>
    </row>
    <row r="5320" spans="1:31" x14ac:dyDescent="0.2">
      <c r="A5320" s="139" t="s">
        <v>1991</v>
      </c>
      <c r="B5320" s="126" t="s">
        <v>76</v>
      </c>
      <c r="C5320" s="142">
        <v>43666</v>
      </c>
      <c r="D5320" s="143" t="s">
        <v>78</v>
      </c>
      <c r="E5320" s="126"/>
      <c r="F5320" s="126"/>
      <c r="G5320" s="126"/>
      <c r="H5320" s="126"/>
      <c r="I5320" s="126"/>
      <c r="J5320" s="136" t="s">
        <v>79</v>
      </c>
      <c r="K5320" s="100" t="s">
        <v>23</v>
      </c>
      <c r="L5320" s="93" t="s">
        <v>60</v>
      </c>
      <c r="M5320" s="111" t="s">
        <v>189</v>
      </c>
      <c r="N5320" s="101">
        <v>600</v>
      </c>
      <c r="O5320" s="101">
        <v>3</v>
      </c>
      <c r="P5320" s="101">
        <v>18</v>
      </c>
      <c r="Q5320" s="101">
        <v>175</v>
      </c>
      <c r="R5320" s="102"/>
      <c r="S5320" s="126" t="s">
        <v>73</v>
      </c>
      <c r="T5320" s="126">
        <v>3</v>
      </c>
      <c r="U5320" s="126">
        <v>18</v>
      </c>
      <c r="V5320" s="126">
        <v>99</v>
      </c>
      <c r="W5320" s="126">
        <v>100</v>
      </c>
      <c r="X5320" s="126">
        <v>5288.35</v>
      </c>
      <c r="Y5320" s="126" t="s">
        <v>75</v>
      </c>
      <c r="Z5320" s="126"/>
      <c r="AA5320" s="133" t="s">
        <v>86</v>
      </c>
      <c r="AE5320" t="str">
        <f>IF(P5320&gt;U5320,"XXXX","")</f>
        <v/>
      </c>
    </row>
    <row r="5321" spans="1:31" x14ac:dyDescent="0.2">
      <c r="A5321" s="140"/>
      <c r="B5321" s="127"/>
      <c r="C5321" s="127"/>
      <c r="D5321" s="144"/>
      <c r="E5321" s="127"/>
      <c r="F5321" s="127"/>
      <c r="G5321" s="127"/>
      <c r="H5321" s="127"/>
      <c r="I5321" s="127"/>
      <c r="J5321" s="137"/>
      <c r="K5321" s="103" t="s">
        <v>13</v>
      </c>
      <c r="L5321" s="104" t="s">
        <v>60</v>
      </c>
      <c r="M5321" s="112" t="s">
        <v>69</v>
      </c>
      <c r="N5321" s="105">
        <v>600</v>
      </c>
      <c r="O5321" s="105">
        <v>3</v>
      </c>
      <c r="P5321" s="105">
        <v>10</v>
      </c>
      <c r="Q5321" s="105">
        <v>135</v>
      </c>
      <c r="R5321" s="106">
        <v>100</v>
      </c>
      <c r="S5321" s="127"/>
      <c r="T5321" s="127"/>
      <c r="U5321" s="127"/>
      <c r="V5321" s="127"/>
      <c r="W5321" s="127"/>
      <c r="X5321" s="127"/>
      <c r="Y5321" s="127"/>
      <c r="Z5321" s="127"/>
      <c r="AA5321" s="134"/>
    </row>
    <row r="5322" spans="1:31" ht="13.5" thickBot="1" x14ac:dyDescent="0.25">
      <c r="A5322" s="141"/>
      <c r="B5322" s="128"/>
      <c r="C5322" s="128"/>
      <c r="D5322" s="145"/>
      <c r="E5322" s="128"/>
      <c r="F5322" s="128"/>
      <c r="G5322" s="128"/>
      <c r="H5322" s="128"/>
      <c r="I5322" s="128"/>
      <c r="J5322" s="138"/>
      <c r="K5322" s="107" t="s">
        <v>14</v>
      </c>
      <c r="L5322" s="108" t="s">
        <v>60</v>
      </c>
      <c r="M5322" s="113" t="s">
        <v>70</v>
      </c>
      <c r="N5322" s="109">
        <v>600</v>
      </c>
      <c r="O5322" s="109">
        <v>3</v>
      </c>
      <c r="P5322" s="109">
        <v>10</v>
      </c>
      <c r="Q5322" s="109">
        <v>135</v>
      </c>
      <c r="R5322" s="110"/>
      <c r="S5322" s="128"/>
      <c r="T5322" s="128"/>
      <c r="U5322" s="128"/>
      <c r="V5322" s="128"/>
      <c r="W5322" s="128"/>
      <c r="X5322" s="128"/>
      <c r="Y5322" s="128"/>
      <c r="Z5322" s="128"/>
      <c r="AA5322" s="135"/>
    </row>
    <row r="5323" spans="1:31" x14ac:dyDescent="0.2">
      <c r="A5323" s="139" t="s">
        <v>1992</v>
      </c>
      <c r="B5323" s="126" t="s">
        <v>76</v>
      </c>
      <c r="C5323" s="142">
        <v>43666</v>
      </c>
      <c r="D5323" s="143" t="s">
        <v>78</v>
      </c>
      <c r="E5323" s="126"/>
      <c r="F5323" s="126"/>
      <c r="G5323" s="126"/>
      <c r="H5323" s="126"/>
      <c r="I5323" s="126"/>
      <c r="J5323" s="136" t="s">
        <v>79</v>
      </c>
      <c r="K5323" s="100" t="s">
        <v>23</v>
      </c>
      <c r="L5323" s="93" t="s">
        <v>60</v>
      </c>
      <c r="M5323" s="111" t="s">
        <v>189</v>
      </c>
      <c r="N5323" s="101">
        <v>600</v>
      </c>
      <c r="O5323" s="101">
        <v>3</v>
      </c>
      <c r="P5323" s="101">
        <v>18</v>
      </c>
      <c r="Q5323" s="101">
        <v>200</v>
      </c>
      <c r="R5323" s="102"/>
      <c r="S5323" s="126" t="s">
        <v>73</v>
      </c>
      <c r="T5323" s="126">
        <v>3</v>
      </c>
      <c r="U5323" s="126">
        <v>18</v>
      </c>
      <c r="V5323" s="126">
        <v>99</v>
      </c>
      <c r="W5323" s="126">
        <v>100</v>
      </c>
      <c r="X5323" s="126">
        <v>5288.35</v>
      </c>
      <c r="Y5323" s="126" t="s">
        <v>75</v>
      </c>
      <c r="Z5323" s="126"/>
      <c r="AA5323" s="133" t="s">
        <v>86</v>
      </c>
      <c r="AE5323" t="str">
        <f>IF(P5323&gt;U5323,"XXXX","")</f>
        <v/>
      </c>
    </row>
    <row r="5324" spans="1:31" x14ac:dyDescent="0.2">
      <c r="A5324" s="140"/>
      <c r="B5324" s="127"/>
      <c r="C5324" s="127"/>
      <c r="D5324" s="144"/>
      <c r="E5324" s="127"/>
      <c r="F5324" s="127"/>
      <c r="G5324" s="127"/>
      <c r="H5324" s="127"/>
      <c r="I5324" s="127"/>
      <c r="J5324" s="137"/>
      <c r="K5324" s="103" t="s">
        <v>13</v>
      </c>
      <c r="L5324" s="104" t="s">
        <v>60</v>
      </c>
      <c r="M5324" s="112" t="s">
        <v>69</v>
      </c>
      <c r="N5324" s="105">
        <v>600</v>
      </c>
      <c r="O5324" s="105">
        <v>3</v>
      </c>
      <c r="P5324" s="105">
        <v>10</v>
      </c>
      <c r="Q5324" s="105">
        <v>135</v>
      </c>
      <c r="R5324" s="106">
        <v>100</v>
      </c>
      <c r="S5324" s="127"/>
      <c r="T5324" s="127"/>
      <c r="U5324" s="127"/>
      <c r="V5324" s="127"/>
      <c r="W5324" s="127"/>
      <c r="X5324" s="127"/>
      <c r="Y5324" s="127"/>
      <c r="Z5324" s="127"/>
      <c r="AA5324" s="134"/>
    </row>
    <row r="5325" spans="1:31" ht="13.5" thickBot="1" x14ac:dyDescent="0.25">
      <c r="A5325" s="141"/>
      <c r="B5325" s="128"/>
      <c r="C5325" s="128"/>
      <c r="D5325" s="145"/>
      <c r="E5325" s="128"/>
      <c r="F5325" s="128"/>
      <c r="G5325" s="128"/>
      <c r="H5325" s="128"/>
      <c r="I5325" s="128"/>
      <c r="J5325" s="138"/>
      <c r="K5325" s="107" t="s">
        <v>14</v>
      </c>
      <c r="L5325" s="108" t="s">
        <v>60</v>
      </c>
      <c r="M5325" s="113" t="s">
        <v>70</v>
      </c>
      <c r="N5325" s="109">
        <v>600</v>
      </c>
      <c r="O5325" s="109">
        <v>3</v>
      </c>
      <c r="P5325" s="109">
        <v>10</v>
      </c>
      <c r="Q5325" s="109">
        <v>135</v>
      </c>
      <c r="R5325" s="110"/>
      <c r="S5325" s="128"/>
      <c r="T5325" s="128"/>
      <c r="U5325" s="128"/>
      <c r="V5325" s="128"/>
      <c r="W5325" s="128"/>
      <c r="X5325" s="128"/>
      <c r="Y5325" s="128"/>
      <c r="Z5325" s="128"/>
      <c r="AA5325" s="135"/>
    </row>
    <row r="5326" spans="1:31" x14ac:dyDescent="0.2">
      <c r="A5326" s="139" t="s">
        <v>1993</v>
      </c>
      <c r="B5326" s="126" t="s">
        <v>76</v>
      </c>
      <c r="C5326" s="142">
        <v>43666</v>
      </c>
      <c r="D5326" s="143" t="s">
        <v>78</v>
      </c>
      <c r="E5326" s="126"/>
      <c r="F5326" s="126"/>
      <c r="G5326" s="126"/>
      <c r="H5326" s="126"/>
      <c r="I5326" s="126"/>
      <c r="J5326" s="136" t="s">
        <v>79</v>
      </c>
      <c r="K5326" s="100" t="s">
        <v>23</v>
      </c>
      <c r="L5326" s="93" t="s">
        <v>60</v>
      </c>
      <c r="M5326" s="111" t="s">
        <v>190</v>
      </c>
      <c r="N5326" s="101">
        <v>240</v>
      </c>
      <c r="O5326" s="101">
        <v>3</v>
      </c>
      <c r="P5326" s="101">
        <v>100</v>
      </c>
      <c r="Q5326" s="101">
        <v>125</v>
      </c>
      <c r="R5326" s="102"/>
      <c r="S5326" s="126">
        <v>200</v>
      </c>
      <c r="T5326" s="126">
        <v>3</v>
      </c>
      <c r="U5326" s="126">
        <v>100</v>
      </c>
      <c r="V5326" s="126">
        <v>92</v>
      </c>
      <c r="W5326" s="126">
        <v>30</v>
      </c>
      <c r="X5326" s="126">
        <v>5288.35</v>
      </c>
      <c r="Y5326" s="126" t="s">
        <v>75</v>
      </c>
      <c r="Z5326" s="126"/>
      <c r="AA5326" s="133" t="s">
        <v>86</v>
      </c>
      <c r="AE5326" t="str">
        <f>IF(P5326&gt;U5326,"XXXX","")</f>
        <v/>
      </c>
    </row>
    <row r="5327" spans="1:31" x14ac:dyDescent="0.2">
      <c r="A5327" s="140"/>
      <c r="B5327" s="127"/>
      <c r="C5327" s="127"/>
      <c r="D5327" s="144"/>
      <c r="E5327" s="127"/>
      <c r="F5327" s="127"/>
      <c r="G5327" s="127"/>
      <c r="H5327" s="127"/>
      <c r="I5327" s="127"/>
      <c r="J5327" s="137"/>
      <c r="K5327" s="103" t="s">
        <v>13</v>
      </c>
      <c r="L5327" s="104" t="s">
        <v>60</v>
      </c>
      <c r="M5327" s="112" t="s">
        <v>69</v>
      </c>
      <c r="N5327" s="105">
        <v>240</v>
      </c>
      <c r="O5327" s="105">
        <v>3</v>
      </c>
      <c r="P5327" s="105">
        <v>10</v>
      </c>
      <c r="Q5327" s="105">
        <v>135</v>
      </c>
      <c r="R5327" s="106">
        <v>40</v>
      </c>
      <c r="S5327" s="127"/>
      <c r="T5327" s="127"/>
      <c r="U5327" s="127"/>
      <c r="V5327" s="127"/>
      <c r="W5327" s="127"/>
      <c r="X5327" s="127"/>
      <c r="Y5327" s="127"/>
      <c r="Z5327" s="127"/>
      <c r="AA5327" s="134"/>
    </row>
    <row r="5328" spans="1:31" ht="13.5" thickBot="1" x14ac:dyDescent="0.25">
      <c r="A5328" s="141"/>
      <c r="B5328" s="128"/>
      <c r="C5328" s="128"/>
      <c r="D5328" s="145"/>
      <c r="E5328" s="128"/>
      <c r="F5328" s="128"/>
      <c r="G5328" s="128"/>
      <c r="H5328" s="128"/>
      <c r="I5328" s="128"/>
      <c r="J5328" s="138"/>
      <c r="K5328" s="107" t="s">
        <v>14</v>
      </c>
      <c r="L5328" s="108" t="s">
        <v>60</v>
      </c>
      <c r="M5328" s="113" t="s">
        <v>70</v>
      </c>
      <c r="N5328" s="109">
        <v>240</v>
      </c>
      <c r="O5328" s="109">
        <v>3</v>
      </c>
      <c r="P5328" s="109">
        <v>10</v>
      </c>
      <c r="Q5328" s="109">
        <v>135</v>
      </c>
      <c r="R5328" s="110"/>
      <c r="S5328" s="128"/>
      <c r="T5328" s="128"/>
      <c r="U5328" s="128"/>
      <c r="V5328" s="128"/>
      <c r="W5328" s="128"/>
      <c r="X5328" s="128"/>
      <c r="Y5328" s="128"/>
      <c r="Z5328" s="128"/>
      <c r="AA5328" s="135"/>
    </row>
    <row r="5329" spans="1:31" x14ac:dyDescent="0.2">
      <c r="A5329" s="139" t="s">
        <v>1994</v>
      </c>
      <c r="B5329" s="126" t="s">
        <v>76</v>
      </c>
      <c r="C5329" s="142">
        <v>43666</v>
      </c>
      <c r="D5329" s="143" t="s">
        <v>78</v>
      </c>
      <c r="E5329" s="126"/>
      <c r="F5329" s="126"/>
      <c r="G5329" s="126"/>
      <c r="H5329" s="126"/>
      <c r="I5329" s="126"/>
      <c r="J5329" s="136" t="s">
        <v>79</v>
      </c>
      <c r="K5329" s="100" t="s">
        <v>23</v>
      </c>
      <c r="L5329" s="93" t="s">
        <v>60</v>
      </c>
      <c r="M5329" s="111" t="s">
        <v>190</v>
      </c>
      <c r="N5329" s="101">
        <v>240</v>
      </c>
      <c r="O5329" s="101">
        <v>3</v>
      </c>
      <c r="P5329" s="101">
        <v>100</v>
      </c>
      <c r="Q5329" s="101">
        <v>150</v>
      </c>
      <c r="R5329" s="102"/>
      <c r="S5329" s="126">
        <v>200</v>
      </c>
      <c r="T5329" s="126">
        <v>3</v>
      </c>
      <c r="U5329" s="126">
        <v>100</v>
      </c>
      <c r="V5329" s="126">
        <v>92</v>
      </c>
      <c r="W5329" s="126">
        <v>30</v>
      </c>
      <c r="X5329" s="126">
        <v>5288.35</v>
      </c>
      <c r="Y5329" s="126" t="s">
        <v>75</v>
      </c>
      <c r="Z5329" s="126"/>
      <c r="AA5329" s="133" t="s">
        <v>86</v>
      </c>
      <c r="AE5329" t="str">
        <f>IF(P5329&gt;U5329,"XXXX","")</f>
        <v/>
      </c>
    </row>
    <row r="5330" spans="1:31" x14ac:dyDescent="0.2">
      <c r="A5330" s="140"/>
      <c r="B5330" s="127"/>
      <c r="C5330" s="127"/>
      <c r="D5330" s="144"/>
      <c r="E5330" s="127"/>
      <c r="F5330" s="127"/>
      <c r="G5330" s="127"/>
      <c r="H5330" s="127"/>
      <c r="I5330" s="127"/>
      <c r="J5330" s="137"/>
      <c r="K5330" s="103" t="s">
        <v>13</v>
      </c>
      <c r="L5330" s="104" t="s">
        <v>60</v>
      </c>
      <c r="M5330" s="112" t="s">
        <v>69</v>
      </c>
      <c r="N5330" s="105">
        <v>240</v>
      </c>
      <c r="O5330" s="105">
        <v>3</v>
      </c>
      <c r="P5330" s="105">
        <v>10</v>
      </c>
      <c r="Q5330" s="105">
        <v>135</v>
      </c>
      <c r="R5330" s="106">
        <v>40</v>
      </c>
      <c r="S5330" s="127"/>
      <c r="T5330" s="127"/>
      <c r="U5330" s="127"/>
      <c r="V5330" s="127"/>
      <c r="W5330" s="127"/>
      <c r="X5330" s="127"/>
      <c r="Y5330" s="127"/>
      <c r="Z5330" s="127"/>
      <c r="AA5330" s="134"/>
    </row>
    <row r="5331" spans="1:31" ht="13.5" thickBot="1" x14ac:dyDescent="0.25">
      <c r="A5331" s="141"/>
      <c r="B5331" s="128"/>
      <c r="C5331" s="128"/>
      <c r="D5331" s="145"/>
      <c r="E5331" s="128"/>
      <c r="F5331" s="128"/>
      <c r="G5331" s="128"/>
      <c r="H5331" s="128"/>
      <c r="I5331" s="128"/>
      <c r="J5331" s="138"/>
      <c r="K5331" s="107" t="s">
        <v>14</v>
      </c>
      <c r="L5331" s="108" t="s">
        <v>60</v>
      </c>
      <c r="M5331" s="113" t="s">
        <v>70</v>
      </c>
      <c r="N5331" s="109">
        <v>240</v>
      </c>
      <c r="O5331" s="109">
        <v>3</v>
      </c>
      <c r="P5331" s="109">
        <v>10</v>
      </c>
      <c r="Q5331" s="109">
        <v>135</v>
      </c>
      <c r="R5331" s="110"/>
      <c r="S5331" s="128"/>
      <c r="T5331" s="128"/>
      <c r="U5331" s="128"/>
      <c r="V5331" s="128"/>
      <c r="W5331" s="128"/>
      <c r="X5331" s="128"/>
      <c r="Y5331" s="128"/>
      <c r="Z5331" s="128"/>
      <c r="AA5331" s="135"/>
    </row>
    <row r="5332" spans="1:31" x14ac:dyDescent="0.2">
      <c r="A5332" s="139" t="s">
        <v>1995</v>
      </c>
      <c r="B5332" s="126" t="s">
        <v>76</v>
      </c>
      <c r="C5332" s="142">
        <v>43666</v>
      </c>
      <c r="D5332" s="143" t="s">
        <v>78</v>
      </c>
      <c r="E5332" s="126"/>
      <c r="F5332" s="126"/>
      <c r="G5332" s="126"/>
      <c r="H5332" s="126"/>
      <c r="I5332" s="126"/>
      <c r="J5332" s="136" t="s">
        <v>79</v>
      </c>
      <c r="K5332" s="100" t="s">
        <v>23</v>
      </c>
      <c r="L5332" s="93" t="s">
        <v>60</v>
      </c>
      <c r="M5332" s="111" t="s">
        <v>190</v>
      </c>
      <c r="N5332" s="101">
        <v>240</v>
      </c>
      <c r="O5332" s="101">
        <v>3</v>
      </c>
      <c r="P5332" s="101">
        <v>100</v>
      </c>
      <c r="Q5332" s="101">
        <v>175</v>
      </c>
      <c r="R5332" s="102"/>
      <c r="S5332" s="126">
        <v>200</v>
      </c>
      <c r="T5332" s="126">
        <v>3</v>
      </c>
      <c r="U5332" s="126">
        <v>100</v>
      </c>
      <c r="V5332" s="126">
        <v>92</v>
      </c>
      <c r="W5332" s="126">
        <v>30</v>
      </c>
      <c r="X5332" s="126">
        <v>5288.35</v>
      </c>
      <c r="Y5332" s="126" t="s">
        <v>75</v>
      </c>
      <c r="Z5332" s="126"/>
      <c r="AA5332" s="133" t="s">
        <v>86</v>
      </c>
      <c r="AE5332" t="str">
        <f>IF(P5332&gt;U5332,"XXXX","")</f>
        <v/>
      </c>
    </row>
    <row r="5333" spans="1:31" x14ac:dyDescent="0.2">
      <c r="A5333" s="140"/>
      <c r="B5333" s="127"/>
      <c r="C5333" s="127"/>
      <c r="D5333" s="144"/>
      <c r="E5333" s="127"/>
      <c r="F5333" s="127"/>
      <c r="G5333" s="127"/>
      <c r="H5333" s="127"/>
      <c r="I5333" s="127"/>
      <c r="J5333" s="137"/>
      <c r="K5333" s="103" t="s">
        <v>13</v>
      </c>
      <c r="L5333" s="104" t="s">
        <v>60</v>
      </c>
      <c r="M5333" s="112" t="s">
        <v>69</v>
      </c>
      <c r="N5333" s="105">
        <v>240</v>
      </c>
      <c r="O5333" s="105">
        <v>3</v>
      </c>
      <c r="P5333" s="105">
        <v>10</v>
      </c>
      <c r="Q5333" s="105">
        <v>135</v>
      </c>
      <c r="R5333" s="106">
        <v>40</v>
      </c>
      <c r="S5333" s="127"/>
      <c r="T5333" s="127"/>
      <c r="U5333" s="127"/>
      <c r="V5333" s="127"/>
      <c r="W5333" s="127"/>
      <c r="X5333" s="127"/>
      <c r="Y5333" s="127"/>
      <c r="Z5333" s="127"/>
      <c r="AA5333" s="134"/>
    </row>
    <row r="5334" spans="1:31" ht="13.5" thickBot="1" x14ac:dyDescent="0.25">
      <c r="A5334" s="141"/>
      <c r="B5334" s="128"/>
      <c r="C5334" s="128"/>
      <c r="D5334" s="145"/>
      <c r="E5334" s="128"/>
      <c r="F5334" s="128"/>
      <c r="G5334" s="128"/>
      <c r="H5334" s="128"/>
      <c r="I5334" s="128"/>
      <c r="J5334" s="138"/>
      <c r="K5334" s="107" t="s">
        <v>14</v>
      </c>
      <c r="L5334" s="108" t="s">
        <v>60</v>
      </c>
      <c r="M5334" s="113" t="s">
        <v>70</v>
      </c>
      <c r="N5334" s="109">
        <v>240</v>
      </c>
      <c r="O5334" s="109">
        <v>3</v>
      </c>
      <c r="P5334" s="109">
        <v>10</v>
      </c>
      <c r="Q5334" s="109">
        <v>135</v>
      </c>
      <c r="R5334" s="110"/>
      <c r="S5334" s="128"/>
      <c r="T5334" s="128"/>
      <c r="U5334" s="128"/>
      <c r="V5334" s="128"/>
      <c r="W5334" s="128"/>
      <c r="X5334" s="128"/>
      <c r="Y5334" s="128"/>
      <c r="Z5334" s="128"/>
      <c r="AA5334" s="135"/>
    </row>
    <row r="5335" spans="1:31" x14ac:dyDescent="0.2">
      <c r="A5335" s="139" t="s">
        <v>1996</v>
      </c>
      <c r="B5335" s="126" t="s">
        <v>76</v>
      </c>
      <c r="C5335" s="142">
        <v>43666</v>
      </c>
      <c r="D5335" s="143" t="s">
        <v>78</v>
      </c>
      <c r="E5335" s="126"/>
      <c r="F5335" s="126"/>
      <c r="G5335" s="126"/>
      <c r="H5335" s="126"/>
      <c r="I5335" s="126"/>
      <c r="J5335" s="136" t="s">
        <v>79</v>
      </c>
      <c r="K5335" s="100" t="s">
        <v>23</v>
      </c>
      <c r="L5335" s="93" t="s">
        <v>60</v>
      </c>
      <c r="M5335" s="111" t="s">
        <v>190</v>
      </c>
      <c r="N5335" s="101">
        <v>240</v>
      </c>
      <c r="O5335" s="101">
        <v>3</v>
      </c>
      <c r="P5335" s="101">
        <v>100</v>
      </c>
      <c r="Q5335" s="101">
        <v>200</v>
      </c>
      <c r="R5335" s="102"/>
      <c r="S5335" s="126">
        <v>200</v>
      </c>
      <c r="T5335" s="126">
        <v>3</v>
      </c>
      <c r="U5335" s="126">
        <v>100</v>
      </c>
      <c r="V5335" s="126">
        <v>92</v>
      </c>
      <c r="W5335" s="126">
        <v>30</v>
      </c>
      <c r="X5335" s="126">
        <v>5288.35</v>
      </c>
      <c r="Y5335" s="126" t="s">
        <v>75</v>
      </c>
      <c r="Z5335" s="126"/>
      <c r="AA5335" s="133" t="s">
        <v>86</v>
      </c>
      <c r="AE5335" t="str">
        <f>IF(P5335&gt;U5335,"XXXX","")</f>
        <v/>
      </c>
    </row>
    <row r="5336" spans="1:31" x14ac:dyDescent="0.2">
      <c r="A5336" s="140"/>
      <c r="B5336" s="127"/>
      <c r="C5336" s="127"/>
      <c r="D5336" s="144"/>
      <c r="E5336" s="127"/>
      <c r="F5336" s="127"/>
      <c r="G5336" s="127"/>
      <c r="H5336" s="127"/>
      <c r="I5336" s="127"/>
      <c r="J5336" s="137"/>
      <c r="K5336" s="103" t="s">
        <v>13</v>
      </c>
      <c r="L5336" s="104" t="s">
        <v>60</v>
      </c>
      <c r="M5336" s="112" t="s">
        <v>69</v>
      </c>
      <c r="N5336" s="105">
        <v>240</v>
      </c>
      <c r="O5336" s="105">
        <v>3</v>
      </c>
      <c r="P5336" s="105">
        <v>10</v>
      </c>
      <c r="Q5336" s="105">
        <v>135</v>
      </c>
      <c r="R5336" s="106">
        <v>40</v>
      </c>
      <c r="S5336" s="127"/>
      <c r="T5336" s="127"/>
      <c r="U5336" s="127"/>
      <c r="V5336" s="127"/>
      <c r="W5336" s="127"/>
      <c r="X5336" s="127"/>
      <c r="Y5336" s="127"/>
      <c r="Z5336" s="127"/>
      <c r="AA5336" s="134"/>
    </row>
    <row r="5337" spans="1:31" ht="13.5" thickBot="1" x14ac:dyDescent="0.25">
      <c r="A5337" s="141"/>
      <c r="B5337" s="128"/>
      <c r="C5337" s="128"/>
      <c r="D5337" s="145"/>
      <c r="E5337" s="128"/>
      <c r="F5337" s="128"/>
      <c r="G5337" s="128"/>
      <c r="H5337" s="128"/>
      <c r="I5337" s="128"/>
      <c r="J5337" s="138"/>
      <c r="K5337" s="107" t="s">
        <v>14</v>
      </c>
      <c r="L5337" s="108" t="s">
        <v>60</v>
      </c>
      <c r="M5337" s="113" t="s">
        <v>70</v>
      </c>
      <c r="N5337" s="109">
        <v>240</v>
      </c>
      <c r="O5337" s="109">
        <v>3</v>
      </c>
      <c r="P5337" s="109">
        <v>10</v>
      </c>
      <c r="Q5337" s="109">
        <v>135</v>
      </c>
      <c r="R5337" s="110"/>
      <c r="S5337" s="128"/>
      <c r="T5337" s="128"/>
      <c r="U5337" s="128"/>
      <c r="V5337" s="128"/>
      <c r="W5337" s="128"/>
      <c r="X5337" s="128"/>
      <c r="Y5337" s="128"/>
      <c r="Z5337" s="128"/>
      <c r="AA5337" s="135"/>
    </row>
    <row r="5338" spans="1:31" x14ac:dyDescent="0.2">
      <c r="A5338" s="139" t="s">
        <v>1997</v>
      </c>
      <c r="B5338" s="126" t="s">
        <v>76</v>
      </c>
      <c r="C5338" s="142">
        <v>43666</v>
      </c>
      <c r="D5338" s="143" t="s">
        <v>78</v>
      </c>
      <c r="E5338" s="126"/>
      <c r="F5338" s="126"/>
      <c r="G5338" s="126"/>
      <c r="H5338" s="126"/>
      <c r="I5338" s="126"/>
      <c r="J5338" s="136" t="s">
        <v>79</v>
      </c>
      <c r="K5338" s="100" t="s">
        <v>23</v>
      </c>
      <c r="L5338" s="93" t="s">
        <v>60</v>
      </c>
      <c r="M5338" s="111" t="s">
        <v>190</v>
      </c>
      <c r="N5338" s="101">
        <v>240</v>
      </c>
      <c r="O5338" s="101">
        <v>3</v>
      </c>
      <c r="P5338" s="101">
        <v>100</v>
      </c>
      <c r="Q5338" s="101">
        <v>150</v>
      </c>
      <c r="R5338" s="102"/>
      <c r="S5338" s="126">
        <v>200</v>
      </c>
      <c r="T5338" s="126">
        <v>3</v>
      </c>
      <c r="U5338" s="126">
        <v>100</v>
      </c>
      <c r="V5338" s="126">
        <v>120</v>
      </c>
      <c r="W5338" s="126">
        <v>40</v>
      </c>
      <c r="X5338" s="126">
        <v>5288.35</v>
      </c>
      <c r="Y5338" s="126" t="s">
        <v>75</v>
      </c>
      <c r="Z5338" s="126"/>
      <c r="AA5338" s="133" t="s">
        <v>86</v>
      </c>
      <c r="AE5338" t="str">
        <f>IF(P5338&gt;U5338,"XXXX","")</f>
        <v/>
      </c>
    </row>
    <row r="5339" spans="1:31" x14ac:dyDescent="0.2">
      <c r="A5339" s="140"/>
      <c r="B5339" s="127"/>
      <c r="C5339" s="127"/>
      <c r="D5339" s="144"/>
      <c r="E5339" s="127"/>
      <c r="F5339" s="127"/>
      <c r="G5339" s="127"/>
      <c r="H5339" s="127"/>
      <c r="I5339" s="127"/>
      <c r="J5339" s="137"/>
      <c r="K5339" s="103" t="s">
        <v>13</v>
      </c>
      <c r="L5339" s="104" t="s">
        <v>60</v>
      </c>
      <c r="M5339" s="112" t="s">
        <v>69</v>
      </c>
      <c r="N5339" s="105">
        <v>240</v>
      </c>
      <c r="O5339" s="105">
        <v>3</v>
      </c>
      <c r="P5339" s="105">
        <v>10</v>
      </c>
      <c r="Q5339" s="105">
        <v>135</v>
      </c>
      <c r="R5339" s="106">
        <v>40</v>
      </c>
      <c r="S5339" s="127"/>
      <c r="T5339" s="127"/>
      <c r="U5339" s="127"/>
      <c r="V5339" s="127"/>
      <c r="W5339" s="127"/>
      <c r="X5339" s="127"/>
      <c r="Y5339" s="127"/>
      <c r="Z5339" s="127"/>
      <c r="AA5339" s="134"/>
    </row>
    <row r="5340" spans="1:31" ht="13.5" thickBot="1" x14ac:dyDescent="0.25">
      <c r="A5340" s="141"/>
      <c r="B5340" s="128"/>
      <c r="C5340" s="128"/>
      <c r="D5340" s="145"/>
      <c r="E5340" s="128"/>
      <c r="F5340" s="128"/>
      <c r="G5340" s="128"/>
      <c r="H5340" s="128"/>
      <c r="I5340" s="128"/>
      <c r="J5340" s="138"/>
      <c r="K5340" s="107" t="s">
        <v>14</v>
      </c>
      <c r="L5340" s="108" t="s">
        <v>60</v>
      </c>
      <c r="M5340" s="113" t="s">
        <v>70</v>
      </c>
      <c r="N5340" s="109">
        <v>240</v>
      </c>
      <c r="O5340" s="109">
        <v>3</v>
      </c>
      <c r="P5340" s="109">
        <v>10</v>
      </c>
      <c r="Q5340" s="109">
        <v>135</v>
      </c>
      <c r="R5340" s="110"/>
      <c r="S5340" s="128"/>
      <c r="T5340" s="128"/>
      <c r="U5340" s="128"/>
      <c r="V5340" s="128"/>
      <c r="W5340" s="128"/>
      <c r="X5340" s="128"/>
      <c r="Y5340" s="128"/>
      <c r="Z5340" s="128"/>
      <c r="AA5340" s="135"/>
    </row>
    <row r="5341" spans="1:31" x14ac:dyDescent="0.2">
      <c r="A5341" s="139" t="s">
        <v>1998</v>
      </c>
      <c r="B5341" s="126" t="s">
        <v>76</v>
      </c>
      <c r="C5341" s="142">
        <v>43666</v>
      </c>
      <c r="D5341" s="143" t="s">
        <v>78</v>
      </c>
      <c r="E5341" s="126"/>
      <c r="F5341" s="126"/>
      <c r="G5341" s="126"/>
      <c r="H5341" s="126"/>
      <c r="I5341" s="126"/>
      <c r="J5341" s="136" t="s">
        <v>79</v>
      </c>
      <c r="K5341" s="100" t="s">
        <v>23</v>
      </c>
      <c r="L5341" s="93" t="s">
        <v>60</v>
      </c>
      <c r="M5341" s="111" t="s">
        <v>190</v>
      </c>
      <c r="N5341" s="101">
        <v>240</v>
      </c>
      <c r="O5341" s="101">
        <v>3</v>
      </c>
      <c r="P5341" s="101">
        <v>100</v>
      </c>
      <c r="Q5341" s="101">
        <v>175</v>
      </c>
      <c r="R5341" s="102"/>
      <c r="S5341" s="126">
        <v>200</v>
      </c>
      <c r="T5341" s="126">
        <v>3</v>
      </c>
      <c r="U5341" s="126">
        <v>100</v>
      </c>
      <c r="V5341" s="126">
        <v>120</v>
      </c>
      <c r="W5341" s="126">
        <v>40</v>
      </c>
      <c r="X5341" s="126">
        <v>5288.35</v>
      </c>
      <c r="Y5341" s="126" t="s">
        <v>75</v>
      </c>
      <c r="Z5341" s="126"/>
      <c r="AA5341" s="133" t="s">
        <v>86</v>
      </c>
      <c r="AE5341" t="str">
        <f>IF(P5341&gt;U5341,"XXXX","")</f>
        <v/>
      </c>
    </row>
    <row r="5342" spans="1:31" x14ac:dyDescent="0.2">
      <c r="A5342" s="140"/>
      <c r="B5342" s="127"/>
      <c r="C5342" s="127"/>
      <c r="D5342" s="144"/>
      <c r="E5342" s="127"/>
      <c r="F5342" s="127"/>
      <c r="G5342" s="127"/>
      <c r="H5342" s="127"/>
      <c r="I5342" s="127"/>
      <c r="J5342" s="137"/>
      <c r="K5342" s="103" t="s">
        <v>13</v>
      </c>
      <c r="L5342" s="104" t="s">
        <v>60</v>
      </c>
      <c r="M5342" s="112" t="s">
        <v>69</v>
      </c>
      <c r="N5342" s="105">
        <v>240</v>
      </c>
      <c r="O5342" s="105">
        <v>3</v>
      </c>
      <c r="P5342" s="105">
        <v>10</v>
      </c>
      <c r="Q5342" s="105">
        <v>135</v>
      </c>
      <c r="R5342" s="106">
        <v>40</v>
      </c>
      <c r="S5342" s="127"/>
      <c r="T5342" s="127"/>
      <c r="U5342" s="127"/>
      <c r="V5342" s="127"/>
      <c r="W5342" s="127"/>
      <c r="X5342" s="127"/>
      <c r="Y5342" s="127"/>
      <c r="Z5342" s="127"/>
      <c r="AA5342" s="134"/>
    </row>
    <row r="5343" spans="1:31" ht="13.5" thickBot="1" x14ac:dyDescent="0.25">
      <c r="A5343" s="141"/>
      <c r="B5343" s="128"/>
      <c r="C5343" s="128"/>
      <c r="D5343" s="145"/>
      <c r="E5343" s="128"/>
      <c r="F5343" s="128"/>
      <c r="G5343" s="128"/>
      <c r="H5343" s="128"/>
      <c r="I5343" s="128"/>
      <c r="J5343" s="138"/>
      <c r="K5343" s="107" t="s">
        <v>14</v>
      </c>
      <c r="L5343" s="108" t="s">
        <v>60</v>
      </c>
      <c r="M5343" s="113" t="s">
        <v>70</v>
      </c>
      <c r="N5343" s="109">
        <v>240</v>
      </c>
      <c r="O5343" s="109">
        <v>3</v>
      </c>
      <c r="P5343" s="109">
        <v>10</v>
      </c>
      <c r="Q5343" s="109">
        <v>135</v>
      </c>
      <c r="R5343" s="110"/>
      <c r="S5343" s="128"/>
      <c r="T5343" s="128"/>
      <c r="U5343" s="128"/>
      <c r="V5343" s="128"/>
      <c r="W5343" s="128"/>
      <c r="X5343" s="128"/>
      <c r="Y5343" s="128"/>
      <c r="Z5343" s="128"/>
      <c r="AA5343" s="135"/>
    </row>
    <row r="5344" spans="1:31" x14ac:dyDescent="0.2">
      <c r="A5344" s="139" t="s">
        <v>1999</v>
      </c>
      <c r="B5344" s="126" t="s">
        <v>76</v>
      </c>
      <c r="C5344" s="142">
        <v>43666</v>
      </c>
      <c r="D5344" s="143" t="s">
        <v>78</v>
      </c>
      <c r="E5344" s="126"/>
      <c r="F5344" s="126"/>
      <c r="G5344" s="126"/>
      <c r="H5344" s="126"/>
      <c r="I5344" s="126"/>
      <c r="J5344" s="136" t="s">
        <v>79</v>
      </c>
      <c r="K5344" s="100" t="s">
        <v>23</v>
      </c>
      <c r="L5344" s="93" t="s">
        <v>60</v>
      </c>
      <c r="M5344" s="111" t="s">
        <v>190</v>
      </c>
      <c r="N5344" s="101">
        <v>240</v>
      </c>
      <c r="O5344" s="101">
        <v>3</v>
      </c>
      <c r="P5344" s="101">
        <v>100</v>
      </c>
      <c r="Q5344" s="101">
        <v>200</v>
      </c>
      <c r="R5344" s="102"/>
      <c r="S5344" s="126">
        <v>200</v>
      </c>
      <c r="T5344" s="126">
        <v>3</v>
      </c>
      <c r="U5344" s="126">
        <v>100</v>
      </c>
      <c r="V5344" s="126">
        <v>120</v>
      </c>
      <c r="W5344" s="126">
        <v>40</v>
      </c>
      <c r="X5344" s="126">
        <v>5288.35</v>
      </c>
      <c r="Y5344" s="126" t="s">
        <v>75</v>
      </c>
      <c r="Z5344" s="126"/>
      <c r="AA5344" s="133" t="s">
        <v>86</v>
      </c>
      <c r="AE5344" t="str">
        <f>IF(P5344&gt;U5344,"XXXX","")</f>
        <v/>
      </c>
    </row>
    <row r="5345" spans="1:31" x14ac:dyDescent="0.2">
      <c r="A5345" s="140"/>
      <c r="B5345" s="127"/>
      <c r="C5345" s="127"/>
      <c r="D5345" s="144"/>
      <c r="E5345" s="127"/>
      <c r="F5345" s="127"/>
      <c r="G5345" s="127"/>
      <c r="H5345" s="127"/>
      <c r="I5345" s="127"/>
      <c r="J5345" s="137"/>
      <c r="K5345" s="103" t="s">
        <v>13</v>
      </c>
      <c r="L5345" s="104" t="s">
        <v>60</v>
      </c>
      <c r="M5345" s="112" t="s">
        <v>69</v>
      </c>
      <c r="N5345" s="105">
        <v>240</v>
      </c>
      <c r="O5345" s="105">
        <v>3</v>
      </c>
      <c r="P5345" s="105">
        <v>10</v>
      </c>
      <c r="Q5345" s="105">
        <v>135</v>
      </c>
      <c r="R5345" s="106">
        <v>40</v>
      </c>
      <c r="S5345" s="127"/>
      <c r="T5345" s="127"/>
      <c r="U5345" s="127"/>
      <c r="V5345" s="127"/>
      <c r="W5345" s="127"/>
      <c r="X5345" s="127"/>
      <c r="Y5345" s="127"/>
      <c r="Z5345" s="127"/>
      <c r="AA5345" s="134"/>
    </row>
    <row r="5346" spans="1:31" ht="13.5" thickBot="1" x14ac:dyDescent="0.25">
      <c r="A5346" s="141"/>
      <c r="B5346" s="128"/>
      <c r="C5346" s="128"/>
      <c r="D5346" s="145"/>
      <c r="E5346" s="128"/>
      <c r="F5346" s="128"/>
      <c r="G5346" s="128"/>
      <c r="H5346" s="128"/>
      <c r="I5346" s="128"/>
      <c r="J5346" s="138"/>
      <c r="K5346" s="107" t="s">
        <v>14</v>
      </c>
      <c r="L5346" s="108" t="s">
        <v>60</v>
      </c>
      <c r="M5346" s="113" t="s">
        <v>70</v>
      </c>
      <c r="N5346" s="109">
        <v>240</v>
      </c>
      <c r="O5346" s="109">
        <v>3</v>
      </c>
      <c r="P5346" s="109">
        <v>10</v>
      </c>
      <c r="Q5346" s="109">
        <v>135</v>
      </c>
      <c r="R5346" s="110"/>
      <c r="S5346" s="128"/>
      <c r="T5346" s="128"/>
      <c r="U5346" s="128"/>
      <c r="V5346" s="128"/>
      <c r="W5346" s="128"/>
      <c r="X5346" s="128"/>
      <c r="Y5346" s="128"/>
      <c r="Z5346" s="128"/>
      <c r="AA5346" s="135"/>
    </row>
    <row r="5347" spans="1:31" x14ac:dyDescent="0.2">
      <c r="A5347" s="139" t="s">
        <v>2000</v>
      </c>
      <c r="B5347" s="126" t="s">
        <v>76</v>
      </c>
      <c r="C5347" s="142">
        <v>43666</v>
      </c>
      <c r="D5347" s="143" t="s">
        <v>78</v>
      </c>
      <c r="E5347" s="126"/>
      <c r="F5347" s="126"/>
      <c r="G5347" s="126"/>
      <c r="H5347" s="126"/>
      <c r="I5347" s="126"/>
      <c r="J5347" s="136" t="s">
        <v>79</v>
      </c>
      <c r="K5347" s="100" t="s">
        <v>23</v>
      </c>
      <c r="L5347" s="93" t="s">
        <v>60</v>
      </c>
      <c r="M5347" s="111" t="s">
        <v>190</v>
      </c>
      <c r="N5347" s="101">
        <v>240</v>
      </c>
      <c r="O5347" s="101">
        <v>3</v>
      </c>
      <c r="P5347" s="101">
        <v>100</v>
      </c>
      <c r="Q5347" s="101">
        <v>110</v>
      </c>
      <c r="R5347" s="102"/>
      <c r="S5347" s="126">
        <v>208</v>
      </c>
      <c r="T5347" s="126">
        <v>3</v>
      </c>
      <c r="U5347" s="126">
        <v>100</v>
      </c>
      <c r="V5347" s="126">
        <v>88</v>
      </c>
      <c r="W5347" s="126">
        <v>30</v>
      </c>
      <c r="X5347" s="126">
        <v>5288.35</v>
      </c>
      <c r="Y5347" s="126" t="s">
        <v>75</v>
      </c>
      <c r="Z5347" s="126"/>
      <c r="AA5347" s="133" t="s">
        <v>86</v>
      </c>
      <c r="AE5347" t="str">
        <f>IF(P5347&gt;U5347,"XXXX","")</f>
        <v/>
      </c>
    </row>
    <row r="5348" spans="1:31" x14ac:dyDescent="0.2">
      <c r="A5348" s="140"/>
      <c r="B5348" s="127"/>
      <c r="C5348" s="127"/>
      <c r="D5348" s="144"/>
      <c r="E5348" s="127"/>
      <c r="F5348" s="127"/>
      <c r="G5348" s="127"/>
      <c r="H5348" s="127"/>
      <c r="I5348" s="127"/>
      <c r="J5348" s="137"/>
      <c r="K5348" s="103" t="s">
        <v>13</v>
      </c>
      <c r="L5348" s="104" t="s">
        <v>60</v>
      </c>
      <c r="M5348" s="112" t="s">
        <v>69</v>
      </c>
      <c r="N5348" s="105">
        <v>240</v>
      </c>
      <c r="O5348" s="105">
        <v>3</v>
      </c>
      <c r="P5348" s="105">
        <v>10</v>
      </c>
      <c r="Q5348" s="105">
        <v>135</v>
      </c>
      <c r="R5348" s="106">
        <v>40</v>
      </c>
      <c r="S5348" s="127"/>
      <c r="T5348" s="127"/>
      <c r="U5348" s="127"/>
      <c r="V5348" s="127"/>
      <c r="W5348" s="127"/>
      <c r="X5348" s="127"/>
      <c r="Y5348" s="127"/>
      <c r="Z5348" s="127"/>
      <c r="AA5348" s="134"/>
    </row>
    <row r="5349" spans="1:31" ht="13.5" thickBot="1" x14ac:dyDescent="0.25">
      <c r="A5349" s="141"/>
      <c r="B5349" s="128"/>
      <c r="C5349" s="128"/>
      <c r="D5349" s="145"/>
      <c r="E5349" s="128"/>
      <c r="F5349" s="128"/>
      <c r="G5349" s="128"/>
      <c r="H5349" s="128"/>
      <c r="I5349" s="128"/>
      <c r="J5349" s="138"/>
      <c r="K5349" s="107" t="s">
        <v>14</v>
      </c>
      <c r="L5349" s="108" t="s">
        <v>60</v>
      </c>
      <c r="M5349" s="113" t="s">
        <v>70</v>
      </c>
      <c r="N5349" s="109">
        <v>240</v>
      </c>
      <c r="O5349" s="109">
        <v>3</v>
      </c>
      <c r="P5349" s="109">
        <v>10</v>
      </c>
      <c r="Q5349" s="109">
        <v>135</v>
      </c>
      <c r="R5349" s="110"/>
      <c r="S5349" s="128"/>
      <c r="T5349" s="128"/>
      <c r="U5349" s="128"/>
      <c r="V5349" s="128"/>
      <c r="W5349" s="128"/>
      <c r="X5349" s="128"/>
      <c r="Y5349" s="128"/>
      <c r="Z5349" s="128"/>
      <c r="AA5349" s="135"/>
    </row>
    <row r="5350" spans="1:31" x14ac:dyDescent="0.2">
      <c r="A5350" s="139" t="s">
        <v>2001</v>
      </c>
      <c r="B5350" s="126" t="s">
        <v>76</v>
      </c>
      <c r="C5350" s="142">
        <v>43666</v>
      </c>
      <c r="D5350" s="143" t="s">
        <v>78</v>
      </c>
      <c r="E5350" s="126"/>
      <c r="F5350" s="126"/>
      <c r="G5350" s="126"/>
      <c r="H5350" s="126"/>
      <c r="I5350" s="126"/>
      <c r="J5350" s="136" t="s">
        <v>79</v>
      </c>
      <c r="K5350" s="100" t="s">
        <v>23</v>
      </c>
      <c r="L5350" s="93" t="s">
        <v>60</v>
      </c>
      <c r="M5350" s="111" t="s">
        <v>190</v>
      </c>
      <c r="N5350" s="101">
        <v>240</v>
      </c>
      <c r="O5350" s="101">
        <v>3</v>
      </c>
      <c r="P5350" s="101">
        <v>100</v>
      </c>
      <c r="Q5350" s="101">
        <v>125</v>
      </c>
      <c r="R5350" s="102"/>
      <c r="S5350" s="126">
        <v>208</v>
      </c>
      <c r="T5350" s="126">
        <v>3</v>
      </c>
      <c r="U5350" s="126">
        <v>100</v>
      </c>
      <c r="V5350" s="126">
        <v>88</v>
      </c>
      <c r="W5350" s="126">
        <v>30</v>
      </c>
      <c r="X5350" s="126">
        <v>5288.35</v>
      </c>
      <c r="Y5350" s="126" t="s">
        <v>75</v>
      </c>
      <c r="Z5350" s="126"/>
      <c r="AA5350" s="133" t="s">
        <v>86</v>
      </c>
      <c r="AE5350" t="str">
        <f>IF(P5350&gt;U5350,"XXXX","")</f>
        <v/>
      </c>
    </row>
    <row r="5351" spans="1:31" x14ac:dyDescent="0.2">
      <c r="A5351" s="140"/>
      <c r="B5351" s="127"/>
      <c r="C5351" s="127"/>
      <c r="D5351" s="144"/>
      <c r="E5351" s="127"/>
      <c r="F5351" s="127"/>
      <c r="G5351" s="127"/>
      <c r="H5351" s="127"/>
      <c r="I5351" s="127"/>
      <c r="J5351" s="137"/>
      <c r="K5351" s="103" t="s">
        <v>13</v>
      </c>
      <c r="L5351" s="104" t="s">
        <v>60</v>
      </c>
      <c r="M5351" s="112" t="s">
        <v>69</v>
      </c>
      <c r="N5351" s="105">
        <v>240</v>
      </c>
      <c r="O5351" s="105">
        <v>3</v>
      </c>
      <c r="P5351" s="105">
        <v>10</v>
      </c>
      <c r="Q5351" s="105">
        <v>135</v>
      </c>
      <c r="R5351" s="106">
        <v>40</v>
      </c>
      <c r="S5351" s="127"/>
      <c r="T5351" s="127"/>
      <c r="U5351" s="127"/>
      <c r="V5351" s="127"/>
      <c r="W5351" s="127"/>
      <c r="X5351" s="127"/>
      <c r="Y5351" s="127"/>
      <c r="Z5351" s="127"/>
      <c r="AA5351" s="134"/>
    </row>
    <row r="5352" spans="1:31" ht="13.5" thickBot="1" x14ac:dyDescent="0.25">
      <c r="A5352" s="141"/>
      <c r="B5352" s="128"/>
      <c r="C5352" s="128"/>
      <c r="D5352" s="145"/>
      <c r="E5352" s="128"/>
      <c r="F5352" s="128"/>
      <c r="G5352" s="128"/>
      <c r="H5352" s="128"/>
      <c r="I5352" s="128"/>
      <c r="J5352" s="138"/>
      <c r="K5352" s="107" t="s">
        <v>14</v>
      </c>
      <c r="L5352" s="108" t="s">
        <v>60</v>
      </c>
      <c r="M5352" s="113" t="s">
        <v>70</v>
      </c>
      <c r="N5352" s="109">
        <v>240</v>
      </c>
      <c r="O5352" s="109">
        <v>3</v>
      </c>
      <c r="P5352" s="109">
        <v>10</v>
      </c>
      <c r="Q5352" s="109">
        <v>135</v>
      </c>
      <c r="R5352" s="110"/>
      <c r="S5352" s="128"/>
      <c r="T5352" s="128"/>
      <c r="U5352" s="128"/>
      <c r="V5352" s="128"/>
      <c r="W5352" s="128"/>
      <c r="X5352" s="128"/>
      <c r="Y5352" s="128"/>
      <c r="Z5352" s="128"/>
      <c r="AA5352" s="135"/>
    </row>
    <row r="5353" spans="1:31" x14ac:dyDescent="0.2">
      <c r="A5353" s="139" t="s">
        <v>2002</v>
      </c>
      <c r="B5353" s="126" t="s">
        <v>76</v>
      </c>
      <c r="C5353" s="142">
        <v>43666</v>
      </c>
      <c r="D5353" s="143" t="s">
        <v>78</v>
      </c>
      <c r="E5353" s="126"/>
      <c r="F5353" s="126"/>
      <c r="G5353" s="126"/>
      <c r="H5353" s="126"/>
      <c r="I5353" s="126"/>
      <c r="J5353" s="136" t="s">
        <v>79</v>
      </c>
      <c r="K5353" s="100" t="s">
        <v>23</v>
      </c>
      <c r="L5353" s="93" t="s">
        <v>60</v>
      </c>
      <c r="M5353" s="111" t="s">
        <v>190</v>
      </c>
      <c r="N5353" s="101">
        <v>240</v>
      </c>
      <c r="O5353" s="101">
        <v>3</v>
      </c>
      <c r="P5353" s="101">
        <v>100</v>
      </c>
      <c r="Q5353" s="101">
        <v>150</v>
      </c>
      <c r="R5353" s="102"/>
      <c r="S5353" s="126">
        <v>208</v>
      </c>
      <c r="T5353" s="126">
        <v>3</v>
      </c>
      <c r="U5353" s="126">
        <v>100</v>
      </c>
      <c r="V5353" s="126">
        <v>88</v>
      </c>
      <c r="W5353" s="126">
        <v>30</v>
      </c>
      <c r="X5353" s="126">
        <v>5288.35</v>
      </c>
      <c r="Y5353" s="126" t="s">
        <v>75</v>
      </c>
      <c r="Z5353" s="126"/>
      <c r="AA5353" s="133" t="s">
        <v>86</v>
      </c>
      <c r="AE5353" t="str">
        <f>IF(P5353&gt;U5353,"XXXX","")</f>
        <v/>
      </c>
    </row>
    <row r="5354" spans="1:31" x14ac:dyDescent="0.2">
      <c r="A5354" s="140"/>
      <c r="B5354" s="127"/>
      <c r="C5354" s="127"/>
      <c r="D5354" s="144"/>
      <c r="E5354" s="127"/>
      <c r="F5354" s="127"/>
      <c r="G5354" s="127"/>
      <c r="H5354" s="127"/>
      <c r="I5354" s="127"/>
      <c r="J5354" s="137"/>
      <c r="K5354" s="103" t="s">
        <v>13</v>
      </c>
      <c r="L5354" s="104" t="s">
        <v>60</v>
      </c>
      <c r="M5354" s="112" t="s">
        <v>69</v>
      </c>
      <c r="N5354" s="105">
        <v>240</v>
      </c>
      <c r="O5354" s="105">
        <v>3</v>
      </c>
      <c r="P5354" s="105">
        <v>10</v>
      </c>
      <c r="Q5354" s="105">
        <v>135</v>
      </c>
      <c r="R5354" s="106">
        <v>40</v>
      </c>
      <c r="S5354" s="127"/>
      <c r="T5354" s="127"/>
      <c r="U5354" s="127"/>
      <c r="V5354" s="127"/>
      <c r="W5354" s="127"/>
      <c r="X5354" s="127"/>
      <c r="Y5354" s="127"/>
      <c r="Z5354" s="127"/>
      <c r="AA5354" s="134"/>
    </row>
    <row r="5355" spans="1:31" ht="13.5" thickBot="1" x14ac:dyDescent="0.25">
      <c r="A5355" s="141"/>
      <c r="B5355" s="128"/>
      <c r="C5355" s="128"/>
      <c r="D5355" s="145"/>
      <c r="E5355" s="128"/>
      <c r="F5355" s="128"/>
      <c r="G5355" s="128"/>
      <c r="H5355" s="128"/>
      <c r="I5355" s="128"/>
      <c r="J5355" s="138"/>
      <c r="K5355" s="107" t="s">
        <v>14</v>
      </c>
      <c r="L5355" s="108" t="s">
        <v>60</v>
      </c>
      <c r="M5355" s="113" t="s">
        <v>70</v>
      </c>
      <c r="N5355" s="109">
        <v>240</v>
      </c>
      <c r="O5355" s="109">
        <v>3</v>
      </c>
      <c r="P5355" s="109">
        <v>10</v>
      </c>
      <c r="Q5355" s="109">
        <v>135</v>
      </c>
      <c r="R5355" s="110"/>
      <c r="S5355" s="128"/>
      <c r="T5355" s="128"/>
      <c r="U5355" s="128"/>
      <c r="V5355" s="128"/>
      <c r="W5355" s="128"/>
      <c r="X5355" s="128"/>
      <c r="Y5355" s="128"/>
      <c r="Z5355" s="128"/>
      <c r="AA5355" s="135"/>
    </row>
    <row r="5356" spans="1:31" x14ac:dyDescent="0.2">
      <c r="A5356" s="139" t="s">
        <v>2003</v>
      </c>
      <c r="B5356" s="126" t="s">
        <v>76</v>
      </c>
      <c r="C5356" s="142">
        <v>43666</v>
      </c>
      <c r="D5356" s="143" t="s">
        <v>78</v>
      </c>
      <c r="E5356" s="126"/>
      <c r="F5356" s="126"/>
      <c r="G5356" s="126"/>
      <c r="H5356" s="126"/>
      <c r="I5356" s="126"/>
      <c r="J5356" s="136" t="s">
        <v>79</v>
      </c>
      <c r="K5356" s="100" t="s">
        <v>23</v>
      </c>
      <c r="L5356" s="93" t="s">
        <v>60</v>
      </c>
      <c r="M5356" s="111" t="s">
        <v>190</v>
      </c>
      <c r="N5356" s="101">
        <v>240</v>
      </c>
      <c r="O5356" s="101">
        <v>3</v>
      </c>
      <c r="P5356" s="101">
        <v>100</v>
      </c>
      <c r="Q5356" s="101">
        <v>175</v>
      </c>
      <c r="R5356" s="102"/>
      <c r="S5356" s="126">
        <v>208</v>
      </c>
      <c r="T5356" s="126">
        <v>3</v>
      </c>
      <c r="U5356" s="126">
        <v>100</v>
      </c>
      <c r="V5356" s="126">
        <v>88</v>
      </c>
      <c r="W5356" s="126">
        <v>30</v>
      </c>
      <c r="X5356" s="126">
        <v>5288.35</v>
      </c>
      <c r="Y5356" s="126" t="s">
        <v>75</v>
      </c>
      <c r="Z5356" s="126"/>
      <c r="AA5356" s="133" t="s">
        <v>86</v>
      </c>
      <c r="AE5356" t="str">
        <f>IF(P5356&gt;U5356,"XXXX","")</f>
        <v/>
      </c>
    </row>
    <row r="5357" spans="1:31" x14ac:dyDescent="0.2">
      <c r="A5357" s="140"/>
      <c r="B5357" s="127"/>
      <c r="C5357" s="127"/>
      <c r="D5357" s="144"/>
      <c r="E5357" s="127"/>
      <c r="F5357" s="127"/>
      <c r="G5357" s="127"/>
      <c r="H5357" s="127"/>
      <c r="I5357" s="127"/>
      <c r="J5357" s="137"/>
      <c r="K5357" s="103" t="s">
        <v>13</v>
      </c>
      <c r="L5357" s="104" t="s">
        <v>60</v>
      </c>
      <c r="M5357" s="112" t="s">
        <v>69</v>
      </c>
      <c r="N5357" s="105">
        <v>240</v>
      </c>
      <c r="O5357" s="105">
        <v>3</v>
      </c>
      <c r="P5357" s="105">
        <v>10</v>
      </c>
      <c r="Q5357" s="105">
        <v>135</v>
      </c>
      <c r="R5357" s="106">
        <v>40</v>
      </c>
      <c r="S5357" s="127"/>
      <c r="T5357" s="127"/>
      <c r="U5357" s="127"/>
      <c r="V5357" s="127"/>
      <c r="W5357" s="127"/>
      <c r="X5357" s="127"/>
      <c r="Y5357" s="127"/>
      <c r="Z5357" s="127"/>
      <c r="AA5357" s="134"/>
    </row>
    <row r="5358" spans="1:31" ht="13.5" thickBot="1" x14ac:dyDescent="0.25">
      <c r="A5358" s="141"/>
      <c r="B5358" s="128"/>
      <c r="C5358" s="128"/>
      <c r="D5358" s="145"/>
      <c r="E5358" s="128"/>
      <c r="F5358" s="128"/>
      <c r="G5358" s="128"/>
      <c r="H5358" s="128"/>
      <c r="I5358" s="128"/>
      <c r="J5358" s="138"/>
      <c r="K5358" s="107" t="s">
        <v>14</v>
      </c>
      <c r="L5358" s="108" t="s">
        <v>60</v>
      </c>
      <c r="M5358" s="113" t="s">
        <v>70</v>
      </c>
      <c r="N5358" s="109">
        <v>240</v>
      </c>
      <c r="O5358" s="109">
        <v>3</v>
      </c>
      <c r="P5358" s="109">
        <v>10</v>
      </c>
      <c r="Q5358" s="109">
        <v>135</v>
      </c>
      <c r="R5358" s="110"/>
      <c r="S5358" s="128"/>
      <c r="T5358" s="128"/>
      <c r="U5358" s="128"/>
      <c r="V5358" s="128"/>
      <c r="W5358" s="128"/>
      <c r="X5358" s="128"/>
      <c r="Y5358" s="128"/>
      <c r="Z5358" s="128"/>
      <c r="AA5358" s="135"/>
    </row>
    <row r="5359" spans="1:31" x14ac:dyDescent="0.2">
      <c r="A5359" s="139" t="s">
        <v>2004</v>
      </c>
      <c r="B5359" s="126" t="s">
        <v>76</v>
      </c>
      <c r="C5359" s="142">
        <v>43666</v>
      </c>
      <c r="D5359" s="143" t="s">
        <v>78</v>
      </c>
      <c r="E5359" s="126"/>
      <c r="F5359" s="126"/>
      <c r="G5359" s="126"/>
      <c r="H5359" s="126"/>
      <c r="I5359" s="126"/>
      <c r="J5359" s="136" t="s">
        <v>79</v>
      </c>
      <c r="K5359" s="100" t="s">
        <v>23</v>
      </c>
      <c r="L5359" s="93" t="s">
        <v>60</v>
      </c>
      <c r="M5359" s="111" t="s">
        <v>190</v>
      </c>
      <c r="N5359" s="101">
        <v>240</v>
      </c>
      <c r="O5359" s="101">
        <v>3</v>
      </c>
      <c r="P5359" s="101">
        <v>100</v>
      </c>
      <c r="Q5359" s="101">
        <v>200</v>
      </c>
      <c r="R5359" s="102"/>
      <c r="S5359" s="126">
        <v>208</v>
      </c>
      <c r="T5359" s="126">
        <v>3</v>
      </c>
      <c r="U5359" s="126">
        <v>100</v>
      </c>
      <c r="V5359" s="126">
        <v>88</v>
      </c>
      <c r="W5359" s="126">
        <v>30</v>
      </c>
      <c r="X5359" s="126">
        <v>5288.35</v>
      </c>
      <c r="Y5359" s="126" t="s">
        <v>75</v>
      </c>
      <c r="Z5359" s="126"/>
      <c r="AA5359" s="133" t="s">
        <v>86</v>
      </c>
      <c r="AE5359" t="str">
        <f>IF(P5359&gt;U5359,"XXXX","")</f>
        <v/>
      </c>
    </row>
    <row r="5360" spans="1:31" x14ac:dyDescent="0.2">
      <c r="A5360" s="140"/>
      <c r="B5360" s="127"/>
      <c r="C5360" s="127"/>
      <c r="D5360" s="144"/>
      <c r="E5360" s="127"/>
      <c r="F5360" s="127"/>
      <c r="G5360" s="127"/>
      <c r="H5360" s="127"/>
      <c r="I5360" s="127"/>
      <c r="J5360" s="137"/>
      <c r="K5360" s="103" t="s">
        <v>13</v>
      </c>
      <c r="L5360" s="104" t="s">
        <v>60</v>
      </c>
      <c r="M5360" s="112" t="s">
        <v>69</v>
      </c>
      <c r="N5360" s="105">
        <v>240</v>
      </c>
      <c r="O5360" s="105">
        <v>3</v>
      </c>
      <c r="P5360" s="105">
        <v>10</v>
      </c>
      <c r="Q5360" s="105">
        <v>135</v>
      </c>
      <c r="R5360" s="106">
        <v>40</v>
      </c>
      <c r="S5360" s="127"/>
      <c r="T5360" s="127"/>
      <c r="U5360" s="127"/>
      <c r="V5360" s="127"/>
      <c r="W5360" s="127"/>
      <c r="X5360" s="127"/>
      <c r="Y5360" s="127"/>
      <c r="Z5360" s="127"/>
      <c r="AA5360" s="134"/>
    </row>
    <row r="5361" spans="1:31" ht="13.5" thickBot="1" x14ac:dyDescent="0.25">
      <c r="A5361" s="141"/>
      <c r="B5361" s="128"/>
      <c r="C5361" s="128"/>
      <c r="D5361" s="145"/>
      <c r="E5361" s="128"/>
      <c r="F5361" s="128"/>
      <c r="G5361" s="128"/>
      <c r="H5361" s="128"/>
      <c r="I5361" s="128"/>
      <c r="J5361" s="138"/>
      <c r="K5361" s="107" t="s">
        <v>14</v>
      </c>
      <c r="L5361" s="108" t="s">
        <v>60</v>
      </c>
      <c r="M5361" s="113" t="s">
        <v>70</v>
      </c>
      <c r="N5361" s="109">
        <v>240</v>
      </c>
      <c r="O5361" s="109">
        <v>3</v>
      </c>
      <c r="P5361" s="109">
        <v>10</v>
      </c>
      <c r="Q5361" s="109">
        <v>135</v>
      </c>
      <c r="R5361" s="110"/>
      <c r="S5361" s="128"/>
      <c r="T5361" s="128"/>
      <c r="U5361" s="128"/>
      <c r="V5361" s="128"/>
      <c r="W5361" s="128"/>
      <c r="X5361" s="128"/>
      <c r="Y5361" s="128"/>
      <c r="Z5361" s="128"/>
      <c r="AA5361" s="135"/>
    </row>
    <row r="5362" spans="1:31" x14ac:dyDescent="0.2">
      <c r="A5362" s="139" t="s">
        <v>2005</v>
      </c>
      <c r="B5362" s="126" t="s">
        <v>76</v>
      </c>
      <c r="C5362" s="142">
        <v>43666</v>
      </c>
      <c r="D5362" s="143" t="s">
        <v>78</v>
      </c>
      <c r="E5362" s="126"/>
      <c r="F5362" s="126"/>
      <c r="G5362" s="126"/>
      <c r="H5362" s="126"/>
      <c r="I5362" s="126"/>
      <c r="J5362" s="136" t="s">
        <v>79</v>
      </c>
      <c r="K5362" s="100" t="s">
        <v>23</v>
      </c>
      <c r="L5362" s="93" t="s">
        <v>60</v>
      </c>
      <c r="M5362" s="111" t="s">
        <v>190</v>
      </c>
      <c r="N5362" s="101">
        <v>240</v>
      </c>
      <c r="O5362" s="101">
        <v>3</v>
      </c>
      <c r="P5362" s="101">
        <v>100</v>
      </c>
      <c r="Q5362" s="101">
        <v>150</v>
      </c>
      <c r="R5362" s="102"/>
      <c r="S5362" s="126">
        <v>208</v>
      </c>
      <c r="T5362" s="126">
        <v>3</v>
      </c>
      <c r="U5362" s="126">
        <v>100</v>
      </c>
      <c r="V5362" s="126">
        <v>114</v>
      </c>
      <c r="W5362" s="126">
        <v>40</v>
      </c>
      <c r="X5362" s="126">
        <v>5288.35</v>
      </c>
      <c r="Y5362" s="126" t="s">
        <v>75</v>
      </c>
      <c r="Z5362" s="126"/>
      <c r="AA5362" s="133" t="s">
        <v>86</v>
      </c>
      <c r="AE5362" t="str">
        <f>IF(P5362&gt;U5362,"XXXX","")</f>
        <v/>
      </c>
    </row>
    <row r="5363" spans="1:31" x14ac:dyDescent="0.2">
      <c r="A5363" s="140"/>
      <c r="B5363" s="127"/>
      <c r="C5363" s="127"/>
      <c r="D5363" s="144"/>
      <c r="E5363" s="127"/>
      <c r="F5363" s="127"/>
      <c r="G5363" s="127"/>
      <c r="H5363" s="127"/>
      <c r="I5363" s="127"/>
      <c r="J5363" s="137"/>
      <c r="K5363" s="103" t="s">
        <v>13</v>
      </c>
      <c r="L5363" s="104" t="s">
        <v>60</v>
      </c>
      <c r="M5363" s="112" t="s">
        <v>69</v>
      </c>
      <c r="N5363" s="105">
        <v>240</v>
      </c>
      <c r="O5363" s="105">
        <v>3</v>
      </c>
      <c r="P5363" s="105">
        <v>10</v>
      </c>
      <c r="Q5363" s="105">
        <v>135</v>
      </c>
      <c r="R5363" s="106">
        <v>40</v>
      </c>
      <c r="S5363" s="127"/>
      <c r="T5363" s="127"/>
      <c r="U5363" s="127"/>
      <c r="V5363" s="127"/>
      <c r="W5363" s="127"/>
      <c r="X5363" s="127"/>
      <c r="Y5363" s="127"/>
      <c r="Z5363" s="127"/>
      <c r="AA5363" s="134"/>
    </row>
    <row r="5364" spans="1:31" ht="13.5" thickBot="1" x14ac:dyDescent="0.25">
      <c r="A5364" s="141"/>
      <c r="B5364" s="128"/>
      <c r="C5364" s="128"/>
      <c r="D5364" s="145"/>
      <c r="E5364" s="128"/>
      <c r="F5364" s="128"/>
      <c r="G5364" s="128"/>
      <c r="H5364" s="128"/>
      <c r="I5364" s="128"/>
      <c r="J5364" s="138"/>
      <c r="K5364" s="107" t="s">
        <v>14</v>
      </c>
      <c r="L5364" s="108" t="s">
        <v>60</v>
      </c>
      <c r="M5364" s="113" t="s">
        <v>70</v>
      </c>
      <c r="N5364" s="109">
        <v>240</v>
      </c>
      <c r="O5364" s="109">
        <v>3</v>
      </c>
      <c r="P5364" s="109">
        <v>10</v>
      </c>
      <c r="Q5364" s="109">
        <v>135</v>
      </c>
      <c r="R5364" s="110"/>
      <c r="S5364" s="128"/>
      <c r="T5364" s="128"/>
      <c r="U5364" s="128"/>
      <c r="V5364" s="128"/>
      <c r="W5364" s="128"/>
      <c r="X5364" s="128"/>
      <c r="Y5364" s="128"/>
      <c r="Z5364" s="128"/>
      <c r="AA5364" s="135"/>
    </row>
    <row r="5365" spans="1:31" x14ac:dyDescent="0.2">
      <c r="A5365" s="139" t="s">
        <v>2006</v>
      </c>
      <c r="B5365" s="126" t="s">
        <v>76</v>
      </c>
      <c r="C5365" s="142">
        <v>43666</v>
      </c>
      <c r="D5365" s="143" t="s">
        <v>78</v>
      </c>
      <c r="E5365" s="126"/>
      <c r="F5365" s="126"/>
      <c r="G5365" s="126"/>
      <c r="H5365" s="126"/>
      <c r="I5365" s="126"/>
      <c r="J5365" s="136" t="s">
        <v>79</v>
      </c>
      <c r="K5365" s="100" t="s">
        <v>23</v>
      </c>
      <c r="L5365" s="93" t="s">
        <v>60</v>
      </c>
      <c r="M5365" s="111" t="s">
        <v>190</v>
      </c>
      <c r="N5365" s="101">
        <v>240</v>
      </c>
      <c r="O5365" s="101">
        <v>3</v>
      </c>
      <c r="P5365" s="101">
        <v>100</v>
      </c>
      <c r="Q5365" s="101">
        <v>175</v>
      </c>
      <c r="R5365" s="102"/>
      <c r="S5365" s="126">
        <v>208</v>
      </c>
      <c r="T5365" s="126">
        <v>3</v>
      </c>
      <c r="U5365" s="126">
        <v>100</v>
      </c>
      <c r="V5365" s="126">
        <v>114</v>
      </c>
      <c r="W5365" s="126">
        <v>40</v>
      </c>
      <c r="X5365" s="126">
        <v>5288.35</v>
      </c>
      <c r="Y5365" s="126" t="s">
        <v>75</v>
      </c>
      <c r="Z5365" s="126"/>
      <c r="AA5365" s="133" t="s">
        <v>86</v>
      </c>
      <c r="AE5365" t="str">
        <f>IF(P5365&gt;U5365,"XXXX","")</f>
        <v/>
      </c>
    </row>
    <row r="5366" spans="1:31" x14ac:dyDescent="0.2">
      <c r="A5366" s="140"/>
      <c r="B5366" s="127"/>
      <c r="C5366" s="127"/>
      <c r="D5366" s="144"/>
      <c r="E5366" s="127"/>
      <c r="F5366" s="127"/>
      <c r="G5366" s="127"/>
      <c r="H5366" s="127"/>
      <c r="I5366" s="127"/>
      <c r="J5366" s="137"/>
      <c r="K5366" s="103" t="s">
        <v>13</v>
      </c>
      <c r="L5366" s="104" t="s">
        <v>60</v>
      </c>
      <c r="M5366" s="112" t="s">
        <v>69</v>
      </c>
      <c r="N5366" s="105">
        <v>240</v>
      </c>
      <c r="O5366" s="105">
        <v>3</v>
      </c>
      <c r="P5366" s="105">
        <v>10</v>
      </c>
      <c r="Q5366" s="105">
        <v>135</v>
      </c>
      <c r="R5366" s="106">
        <v>40</v>
      </c>
      <c r="S5366" s="127"/>
      <c r="T5366" s="127"/>
      <c r="U5366" s="127"/>
      <c r="V5366" s="127"/>
      <c r="W5366" s="127"/>
      <c r="X5366" s="127"/>
      <c r="Y5366" s="127"/>
      <c r="Z5366" s="127"/>
      <c r="AA5366" s="134"/>
    </row>
    <row r="5367" spans="1:31" ht="13.5" thickBot="1" x14ac:dyDescent="0.25">
      <c r="A5367" s="141"/>
      <c r="B5367" s="128"/>
      <c r="C5367" s="128"/>
      <c r="D5367" s="145"/>
      <c r="E5367" s="128"/>
      <c r="F5367" s="128"/>
      <c r="G5367" s="128"/>
      <c r="H5367" s="128"/>
      <c r="I5367" s="128"/>
      <c r="J5367" s="138"/>
      <c r="K5367" s="107" t="s">
        <v>14</v>
      </c>
      <c r="L5367" s="108" t="s">
        <v>60</v>
      </c>
      <c r="M5367" s="113" t="s">
        <v>70</v>
      </c>
      <c r="N5367" s="109">
        <v>240</v>
      </c>
      <c r="O5367" s="109">
        <v>3</v>
      </c>
      <c r="P5367" s="109">
        <v>10</v>
      </c>
      <c r="Q5367" s="109">
        <v>135</v>
      </c>
      <c r="R5367" s="110"/>
      <c r="S5367" s="128"/>
      <c r="T5367" s="128"/>
      <c r="U5367" s="128"/>
      <c r="V5367" s="128"/>
      <c r="W5367" s="128"/>
      <c r="X5367" s="128"/>
      <c r="Y5367" s="128"/>
      <c r="Z5367" s="128"/>
      <c r="AA5367" s="135"/>
    </row>
    <row r="5368" spans="1:31" x14ac:dyDescent="0.2">
      <c r="A5368" s="139" t="s">
        <v>2007</v>
      </c>
      <c r="B5368" s="126" t="s">
        <v>76</v>
      </c>
      <c r="C5368" s="142">
        <v>43666</v>
      </c>
      <c r="D5368" s="143" t="s">
        <v>78</v>
      </c>
      <c r="E5368" s="126"/>
      <c r="F5368" s="126"/>
      <c r="G5368" s="126"/>
      <c r="H5368" s="126"/>
      <c r="I5368" s="126"/>
      <c r="J5368" s="136" t="s">
        <v>79</v>
      </c>
      <c r="K5368" s="100" t="s">
        <v>23</v>
      </c>
      <c r="L5368" s="93" t="s">
        <v>60</v>
      </c>
      <c r="M5368" s="111" t="s">
        <v>190</v>
      </c>
      <c r="N5368" s="101">
        <v>240</v>
      </c>
      <c r="O5368" s="101">
        <v>3</v>
      </c>
      <c r="P5368" s="101">
        <v>100</v>
      </c>
      <c r="Q5368" s="101">
        <v>200</v>
      </c>
      <c r="R5368" s="102"/>
      <c r="S5368" s="126">
        <v>208</v>
      </c>
      <c r="T5368" s="126">
        <v>3</v>
      </c>
      <c r="U5368" s="126">
        <v>100</v>
      </c>
      <c r="V5368" s="126">
        <v>114</v>
      </c>
      <c r="W5368" s="126">
        <v>40</v>
      </c>
      <c r="X5368" s="126">
        <v>5288.35</v>
      </c>
      <c r="Y5368" s="126" t="s">
        <v>75</v>
      </c>
      <c r="Z5368" s="126"/>
      <c r="AA5368" s="133" t="s">
        <v>86</v>
      </c>
      <c r="AE5368" t="str">
        <f>IF(P5368&gt;U5368,"XXXX","")</f>
        <v/>
      </c>
    </row>
    <row r="5369" spans="1:31" x14ac:dyDescent="0.2">
      <c r="A5369" s="140"/>
      <c r="B5369" s="127"/>
      <c r="C5369" s="127"/>
      <c r="D5369" s="144"/>
      <c r="E5369" s="127"/>
      <c r="F5369" s="127"/>
      <c r="G5369" s="127"/>
      <c r="H5369" s="127"/>
      <c r="I5369" s="127"/>
      <c r="J5369" s="137"/>
      <c r="K5369" s="103" t="s">
        <v>13</v>
      </c>
      <c r="L5369" s="104" t="s">
        <v>60</v>
      </c>
      <c r="M5369" s="112" t="s">
        <v>69</v>
      </c>
      <c r="N5369" s="105">
        <v>240</v>
      </c>
      <c r="O5369" s="105">
        <v>3</v>
      </c>
      <c r="P5369" s="105">
        <v>10</v>
      </c>
      <c r="Q5369" s="105">
        <v>135</v>
      </c>
      <c r="R5369" s="106">
        <v>40</v>
      </c>
      <c r="S5369" s="127"/>
      <c r="T5369" s="127"/>
      <c r="U5369" s="127"/>
      <c r="V5369" s="127"/>
      <c r="W5369" s="127"/>
      <c r="X5369" s="127"/>
      <c r="Y5369" s="127"/>
      <c r="Z5369" s="127"/>
      <c r="AA5369" s="134"/>
    </row>
    <row r="5370" spans="1:31" ht="13.5" thickBot="1" x14ac:dyDescent="0.25">
      <c r="A5370" s="141"/>
      <c r="B5370" s="128"/>
      <c r="C5370" s="128"/>
      <c r="D5370" s="145"/>
      <c r="E5370" s="128"/>
      <c r="F5370" s="128"/>
      <c r="G5370" s="128"/>
      <c r="H5370" s="128"/>
      <c r="I5370" s="128"/>
      <c r="J5370" s="138"/>
      <c r="K5370" s="107" t="s">
        <v>14</v>
      </c>
      <c r="L5370" s="108" t="s">
        <v>60</v>
      </c>
      <c r="M5370" s="113" t="s">
        <v>70</v>
      </c>
      <c r="N5370" s="109">
        <v>240</v>
      </c>
      <c r="O5370" s="109">
        <v>3</v>
      </c>
      <c r="P5370" s="109">
        <v>10</v>
      </c>
      <c r="Q5370" s="109">
        <v>135</v>
      </c>
      <c r="R5370" s="110"/>
      <c r="S5370" s="128"/>
      <c r="T5370" s="128"/>
      <c r="U5370" s="128"/>
      <c r="V5370" s="128"/>
      <c r="W5370" s="128"/>
      <c r="X5370" s="128"/>
      <c r="Y5370" s="128"/>
      <c r="Z5370" s="128"/>
      <c r="AA5370" s="135"/>
    </row>
    <row r="5371" spans="1:31" x14ac:dyDescent="0.2">
      <c r="A5371" s="139" t="s">
        <v>2008</v>
      </c>
      <c r="B5371" s="126" t="s">
        <v>76</v>
      </c>
      <c r="C5371" s="142">
        <v>43666</v>
      </c>
      <c r="D5371" s="143" t="s">
        <v>78</v>
      </c>
      <c r="E5371" s="126"/>
      <c r="F5371" s="126"/>
      <c r="G5371" s="126"/>
      <c r="H5371" s="126"/>
      <c r="I5371" s="126"/>
      <c r="J5371" s="136" t="s">
        <v>79</v>
      </c>
      <c r="K5371" s="100" t="s">
        <v>23</v>
      </c>
      <c r="L5371" s="93" t="s">
        <v>60</v>
      </c>
      <c r="M5371" s="111" t="s">
        <v>190</v>
      </c>
      <c r="N5371" s="101">
        <v>240</v>
      </c>
      <c r="O5371" s="101">
        <v>3</v>
      </c>
      <c r="P5371" s="101">
        <v>100</v>
      </c>
      <c r="Q5371" s="101">
        <v>150</v>
      </c>
      <c r="R5371" s="102"/>
      <c r="S5371" s="126" t="s">
        <v>71</v>
      </c>
      <c r="T5371" s="126">
        <v>3</v>
      </c>
      <c r="U5371" s="126">
        <v>100</v>
      </c>
      <c r="V5371" s="126">
        <v>104</v>
      </c>
      <c r="W5371" s="126">
        <v>40</v>
      </c>
      <c r="X5371" s="126">
        <v>5288.35</v>
      </c>
      <c r="Y5371" s="126" t="s">
        <v>75</v>
      </c>
      <c r="Z5371" s="126"/>
      <c r="AA5371" s="133" t="s">
        <v>86</v>
      </c>
      <c r="AE5371" t="str">
        <f>IF(P5371&gt;U5371,"XXXX","")</f>
        <v/>
      </c>
    </row>
    <row r="5372" spans="1:31" x14ac:dyDescent="0.2">
      <c r="A5372" s="140"/>
      <c r="B5372" s="127"/>
      <c r="C5372" s="127"/>
      <c r="D5372" s="144"/>
      <c r="E5372" s="127"/>
      <c r="F5372" s="127"/>
      <c r="G5372" s="127"/>
      <c r="H5372" s="127"/>
      <c r="I5372" s="127"/>
      <c r="J5372" s="137"/>
      <c r="K5372" s="103" t="s">
        <v>13</v>
      </c>
      <c r="L5372" s="104" t="s">
        <v>60</v>
      </c>
      <c r="M5372" s="112" t="s">
        <v>69</v>
      </c>
      <c r="N5372" s="105">
        <v>240</v>
      </c>
      <c r="O5372" s="105">
        <v>3</v>
      </c>
      <c r="P5372" s="105">
        <v>10</v>
      </c>
      <c r="Q5372" s="105">
        <v>135</v>
      </c>
      <c r="R5372" s="106">
        <v>50</v>
      </c>
      <c r="S5372" s="127"/>
      <c r="T5372" s="127"/>
      <c r="U5372" s="127"/>
      <c r="V5372" s="127"/>
      <c r="W5372" s="127"/>
      <c r="X5372" s="127"/>
      <c r="Y5372" s="127"/>
      <c r="Z5372" s="127"/>
      <c r="AA5372" s="134"/>
    </row>
    <row r="5373" spans="1:31" ht="13.5" thickBot="1" x14ac:dyDescent="0.25">
      <c r="A5373" s="141"/>
      <c r="B5373" s="128"/>
      <c r="C5373" s="128"/>
      <c r="D5373" s="145"/>
      <c r="E5373" s="128"/>
      <c r="F5373" s="128"/>
      <c r="G5373" s="128"/>
      <c r="H5373" s="128"/>
      <c r="I5373" s="128"/>
      <c r="J5373" s="138"/>
      <c r="K5373" s="107" t="s">
        <v>14</v>
      </c>
      <c r="L5373" s="108" t="s">
        <v>60</v>
      </c>
      <c r="M5373" s="113" t="s">
        <v>70</v>
      </c>
      <c r="N5373" s="109">
        <v>240</v>
      </c>
      <c r="O5373" s="109">
        <v>3</v>
      </c>
      <c r="P5373" s="109">
        <v>10</v>
      </c>
      <c r="Q5373" s="109">
        <v>135</v>
      </c>
      <c r="R5373" s="110"/>
      <c r="S5373" s="128"/>
      <c r="T5373" s="128"/>
      <c r="U5373" s="128"/>
      <c r="V5373" s="128"/>
      <c r="W5373" s="128"/>
      <c r="X5373" s="128"/>
      <c r="Y5373" s="128"/>
      <c r="Z5373" s="128"/>
      <c r="AA5373" s="135"/>
    </row>
    <row r="5374" spans="1:31" x14ac:dyDescent="0.2">
      <c r="A5374" s="139" t="s">
        <v>2009</v>
      </c>
      <c r="B5374" s="126" t="s">
        <v>76</v>
      </c>
      <c r="C5374" s="142">
        <v>43666</v>
      </c>
      <c r="D5374" s="143" t="s">
        <v>78</v>
      </c>
      <c r="E5374" s="126"/>
      <c r="F5374" s="126"/>
      <c r="G5374" s="126"/>
      <c r="H5374" s="126"/>
      <c r="I5374" s="126"/>
      <c r="J5374" s="136" t="s">
        <v>79</v>
      </c>
      <c r="K5374" s="100" t="s">
        <v>23</v>
      </c>
      <c r="L5374" s="93" t="s">
        <v>60</v>
      </c>
      <c r="M5374" s="111" t="s">
        <v>190</v>
      </c>
      <c r="N5374" s="101">
        <v>240</v>
      </c>
      <c r="O5374" s="101">
        <v>3</v>
      </c>
      <c r="P5374" s="101">
        <v>100</v>
      </c>
      <c r="Q5374" s="101">
        <v>175</v>
      </c>
      <c r="R5374" s="102"/>
      <c r="S5374" s="126" t="s">
        <v>71</v>
      </c>
      <c r="T5374" s="126">
        <v>3</v>
      </c>
      <c r="U5374" s="126">
        <v>100</v>
      </c>
      <c r="V5374" s="126">
        <v>104</v>
      </c>
      <c r="W5374" s="126">
        <v>40</v>
      </c>
      <c r="X5374" s="126">
        <v>5288.35</v>
      </c>
      <c r="Y5374" s="126" t="s">
        <v>75</v>
      </c>
      <c r="Z5374" s="126"/>
      <c r="AA5374" s="133" t="s">
        <v>86</v>
      </c>
      <c r="AE5374" t="str">
        <f>IF(P5374&gt;U5374,"XXXX","")</f>
        <v/>
      </c>
    </row>
    <row r="5375" spans="1:31" x14ac:dyDescent="0.2">
      <c r="A5375" s="140"/>
      <c r="B5375" s="127"/>
      <c r="C5375" s="127"/>
      <c r="D5375" s="144"/>
      <c r="E5375" s="127"/>
      <c r="F5375" s="127"/>
      <c r="G5375" s="127"/>
      <c r="H5375" s="127"/>
      <c r="I5375" s="127"/>
      <c r="J5375" s="137"/>
      <c r="K5375" s="103" t="s">
        <v>13</v>
      </c>
      <c r="L5375" s="104" t="s">
        <v>60</v>
      </c>
      <c r="M5375" s="112" t="s">
        <v>69</v>
      </c>
      <c r="N5375" s="105">
        <v>240</v>
      </c>
      <c r="O5375" s="105">
        <v>3</v>
      </c>
      <c r="P5375" s="105">
        <v>10</v>
      </c>
      <c r="Q5375" s="105">
        <v>135</v>
      </c>
      <c r="R5375" s="106">
        <v>50</v>
      </c>
      <c r="S5375" s="127"/>
      <c r="T5375" s="127"/>
      <c r="U5375" s="127"/>
      <c r="V5375" s="127"/>
      <c r="W5375" s="127"/>
      <c r="X5375" s="127"/>
      <c r="Y5375" s="127"/>
      <c r="Z5375" s="127"/>
      <c r="AA5375" s="134"/>
    </row>
    <row r="5376" spans="1:31" ht="13.5" thickBot="1" x14ac:dyDescent="0.25">
      <c r="A5376" s="141"/>
      <c r="B5376" s="128"/>
      <c r="C5376" s="128"/>
      <c r="D5376" s="145"/>
      <c r="E5376" s="128"/>
      <c r="F5376" s="128"/>
      <c r="G5376" s="128"/>
      <c r="H5376" s="128"/>
      <c r="I5376" s="128"/>
      <c r="J5376" s="138"/>
      <c r="K5376" s="107" t="s">
        <v>14</v>
      </c>
      <c r="L5376" s="108" t="s">
        <v>60</v>
      </c>
      <c r="M5376" s="113" t="s">
        <v>70</v>
      </c>
      <c r="N5376" s="109">
        <v>240</v>
      </c>
      <c r="O5376" s="109">
        <v>3</v>
      </c>
      <c r="P5376" s="109">
        <v>10</v>
      </c>
      <c r="Q5376" s="109">
        <v>135</v>
      </c>
      <c r="R5376" s="110"/>
      <c r="S5376" s="128"/>
      <c r="T5376" s="128"/>
      <c r="U5376" s="128"/>
      <c r="V5376" s="128"/>
      <c r="W5376" s="128"/>
      <c r="X5376" s="128"/>
      <c r="Y5376" s="128"/>
      <c r="Z5376" s="128"/>
      <c r="AA5376" s="135"/>
    </row>
    <row r="5377" spans="1:31" x14ac:dyDescent="0.2">
      <c r="A5377" s="139" t="s">
        <v>2010</v>
      </c>
      <c r="B5377" s="126" t="s">
        <v>76</v>
      </c>
      <c r="C5377" s="142">
        <v>43666</v>
      </c>
      <c r="D5377" s="143" t="s">
        <v>78</v>
      </c>
      <c r="E5377" s="126"/>
      <c r="F5377" s="126"/>
      <c r="G5377" s="126"/>
      <c r="H5377" s="126"/>
      <c r="I5377" s="126"/>
      <c r="J5377" s="136" t="s">
        <v>79</v>
      </c>
      <c r="K5377" s="100" t="s">
        <v>23</v>
      </c>
      <c r="L5377" s="93" t="s">
        <v>60</v>
      </c>
      <c r="M5377" s="111" t="s">
        <v>190</v>
      </c>
      <c r="N5377" s="101">
        <v>240</v>
      </c>
      <c r="O5377" s="101">
        <v>3</v>
      </c>
      <c r="P5377" s="101">
        <v>100</v>
      </c>
      <c r="Q5377" s="101">
        <v>200</v>
      </c>
      <c r="R5377" s="102"/>
      <c r="S5377" s="126" t="s">
        <v>71</v>
      </c>
      <c r="T5377" s="126">
        <v>3</v>
      </c>
      <c r="U5377" s="126">
        <v>100</v>
      </c>
      <c r="V5377" s="126">
        <v>104</v>
      </c>
      <c r="W5377" s="126">
        <v>40</v>
      </c>
      <c r="X5377" s="126">
        <v>5288.35</v>
      </c>
      <c r="Y5377" s="126" t="s">
        <v>75</v>
      </c>
      <c r="Z5377" s="126"/>
      <c r="AA5377" s="133" t="s">
        <v>86</v>
      </c>
      <c r="AE5377" t="str">
        <f>IF(P5377&gt;U5377,"XXXX","")</f>
        <v/>
      </c>
    </row>
    <row r="5378" spans="1:31" x14ac:dyDescent="0.2">
      <c r="A5378" s="140"/>
      <c r="B5378" s="127"/>
      <c r="C5378" s="127"/>
      <c r="D5378" s="144"/>
      <c r="E5378" s="127"/>
      <c r="F5378" s="127"/>
      <c r="G5378" s="127"/>
      <c r="H5378" s="127"/>
      <c r="I5378" s="127"/>
      <c r="J5378" s="137"/>
      <c r="K5378" s="103" t="s">
        <v>13</v>
      </c>
      <c r="L5378" s="104" t="s">
        <v>60</v>
      </c>
      <c r="M5378" s="112" t="s">
        <v>69</v>
      </c>
      <c r="N5378" s="105">
        <v>240</v>
      </c>
      <c r="O5378" s="105">
        <v>3</v>
      </c>
      <c r="P5378" s="105">
        <v>10</v>
      </c>
      <c r="Q5378" s="105">
        <v>135</v>
      </c>
      <c r="R5378" s="106">
        <v>50</v>
      </c>
      <c r="S5378" s="127"/>
      <c r="T5378" s="127"/>
      <c r="U5378" s="127"/>
      <c r="V5378" s="127"/>
      <c r="W5378" s="127"/>
      <c r="X5378" s="127"/>
      <c r="Y5378" s="127"/>
      <c r="Z5378" s="127"/>
      <c r="AA5378" s="134"/>
    </row>
    <row r="5379" spans="1:31" ht="13.5" thickBot="1" x14ac:dyDescent="0.25">
      <c r="A5379" s="141"/>
      <c r="B5379" s="128"/>
      <c r="C5379" s="128"/>
      <c r="D5379" s="145"/>
      <c r="E5379" s="128"/>
      <c r="F5379" s="128"/>
      <c r="G5379" s="128"/>
      <c r="H5379" s="128"/>
      <c r="I5379" s="128"/>
      <c r="J5379" s="138"/>
      <c r="K5379" s="107" t="s">
        <v>14</v>
      </c>
      <c r="L5379" s="108" t="s">
        <v>60</v>
      </c>
      <c r="M5379" s="113" t="s">
        <v>70</v>
      </c>
      <c r="N5379" s="109">
        <v>240</v>
      </c>
      <c r="O5379" s="109">
        <v>3</v>
      </c>
      <c r="P5379" s="109">
        <v>10</v>
      </c>
      <c r="Q5379" s="109">
        <v>135</v>
      </c>
      <c r="R5379" s="110"/>
      <c r="S5379" s="128"/>
      <c r="T5379" s="128"/>
      <c r="U5379" s="128"/>
      <c r="V5379" s="128"/>
      <c r="W5379" s="128"/>
      <c r="X5379" s="128"/>
      <c r="Y5379" s="128"/>
      <c r="Z5379" s="128"/>
      <c r="AA5379" s="135"/>
    </row>
    <row r="5380" spans="1:31" x14ac:dyDescent="0.2">
      <c r="A5380" s="139" t="s">
        <v>2011</v>
      </c>
      <c r="B5380" s="126" t="s">
        <v>76</v>
      </c>
      <c r="C5380" s="142">
        <v>43666</v>
      </c>
      <c r="D5380" s="143" t="s">
        <v>78</v>
      </c>
      <c r="E5380" s="126"/>
      <c r="F5380" s="126"/>
      <c r="G5380" s="126"/>
      <c r="H5380" s="126"/>
      <c r="I5380" s="126"/>
      <c r="J5380" s="136" t="s">
        <v>79</v>
      </c>
      <c r="K5380" s="100" t="s">
        <v>23</v>
      </c>
      <c r="L5380" s="93" t="s">
        <v>60</v>
      </c>
      <c r="M5380" s="111" t="s">
        <v>190</v>
      </c>
      <c r="N5380" s="101">
        <v>240</v>
      </c>
      <c r="O5380" s="101">
        <v>3</v>
      </c>
      <c r="P5380" s="101">
        <v>100</v>
      </c>
      <c r="Q5380" s="101">
        <v>175</v>
      </c>
      <c r="R5380" s="102"/>
      <c r="S5380" s="126" t="s">
        <v>71</v>
      </c>
      <c r="T5380" s="126">
        <v>3</v>
      </c>
      <c r="U5380" s="126">
        <v>100</v>
      </c>
      <c r="V5380" s="126">
        <v>130</v>
      </c>
      <c r="W5380" s="126">
        <v>50</v>
      </c>
      <c r="X5380" s="126">
        <v>5288.35</v>
      </c>
      <c r="Y5380" s="126" t="s">
        <v>75</v>
      </c>
      <c r="Z5380" s="126"/>
      <c r="AA5380" s="133" t="s">
        <v>86</v>
      </c>
      <c r="AE5380" t="str">
        <f>IF(P5380&gt;U5380,"XXXX","")</f>
        <v/>
      </c>
    </row>
    <row r="5381" spans="1:31" x14ac:dyDescent="0.2">
      <c r="A5381" s="140"/>
      <c r="B5381" s="127"/>
      <c r="C5381" s="127"/>
      <c r="D5381" s="144"/>
      <c r="E5381" s="127"/>
      <c r="F5381" s="127"/>
      <c r="G5381" s="127"/>
      <c r="H5381" s="127"/>
      <c r="I5381" s="127"/>
      <c r="J5381" s="137"/>
      <c r="K5381" s="103" t="s">
        <v>13</v>
      </c>
      <c r="L5381" s="104" t="s">
        <v>60</v>
      </c>
      <c r="M5381" s="112" t="s">
        <v>69</v>
      </c>
      <c r="N5381" s="105">
        <v>240</v>
      </c>
      <c r="O5381" s="105">
        <v>3</v>
      </c>
      <c r="P5381" s="105">
        <v>10</v>
      </c>
      <c r="Q5381" s="105">
        <v>135</v>
      </c>
      <c r="R5381" s="106">
        <v>50</v>
      </c>
      <c r="S5381" s="127"/>
      <c r="T5381" s="127"/>
      <c r="U5381" s="127"/>
      <c r="V5381" s="127"/>
      <c r="W5381" s="127"/>
      <c r="X5381" s="127"/>
      <c r="Y5381" s="127"/>
      <c r="Z5381" s="127"/>
      <c r="AA5381" s="134"/>
    </row>
    <row r="5382" spans="1:31" ht="13.5" thickBot="1" x14ac:dyDescent="0.25">
      <c r="A5382" s="141"/>
      <c r="B5382" s="128"/>
      <c r="C5382" s="128"/>
      <c r="D5382" s="145"/>
      <c r="E5382" s="128"/>
      <c r="F5382" s="128"/>
      <c r="G5382" s="128"/>
      <c r="H5382" s="128"/>
      <c r="I5382" s="128"/>
      <c r="J5382" s="138"/>
      <c r="K5382" s="107" t="s">
        <v>14</v>
      </c>
      <c r="L5382" s="108" t="s">
        <v>60</v>
      </c>
      <c r="M5382" s="113" t="s">
        <v>70</v>
      </c>
      <c r="N5382" s="109">
        <v>240</v>
      </c>
      <c r="O5382" s="109">
        <v>3</v>
      </c>
      <c r="P5382" s="109">
        <v>10</v>
      </c>
      <c r="Q5382" s="109">
        <v>135</v>
      </c>
      <c r="R5382" s="110"/>
      <c r="S5382" s="128"/>
      <c r="T5382" s="128"/>
      <c r="U5382" s="128"/>
      <c r="V5382" s="128"/>
      <c r="W5382" s="128"/>
      <c r="X5382" s="128"/>
      <c r="Y5382" s="128"/>
      <c r="Z5382" s="128"/>
      <c r="AA5382" s="135"/>
    </row>
    <row r="5383" spans="1:31" x14ac:dyDescent="0.2">
      <c r="A5383" s="139" t="s">
        <v>2012</v>
      </c>
      <c r="B5383" s="126" t="s">
        <v>76</v>
      </c>
      <c r="C5383" s="142">
        <v>43666</v>
      </c>
      <c r="D5383" s="143" t="s">
        <v>78</v>
      </c>
      <c r="E5383" s="126"/>
      <c r="F5383" s="126"/>
      <c r="G5383" s="126"/>
      <c r="H5383" s="126"/>
      <c r="I5383" s="126"/>
      <c r="J5383" s="136" t="s">
        <v>79</v>
      </c>
      <c r="K5383" s="100" t="s">
        <v>23</v>
      </c>
      <c r="L5383" s="93" t="s">
        <v>60</v>
      </c>
      <c r="M5383" s="111" t="s">
        <v>190</v>
      </c>
      <c r="N5383" s="101">
        <v>240</v>
      </c>
      <c r="O5383" s="101">
        <v>3</v>
      </c>
      <c r="P5383" s="101">
        <v>100</v>
      </c>
      <c r="Q5383" s="101">
        <v>200</v>
      </c>
      <c r="R5383" s="102"/>
      <c r="S5383" s="126" t="s">
        <v>71</v>
      </c>
      <c r="T5383" s="126">
        <v>3</v>
      </c>
      <c r="U5383" s="126">
        <v>100</v>
      </c>
      <c r="V5383" s="126">
        <v>130</v>
      </c>
      <c r="W5383" s="126">
        <v>50</v>
      </c>
      <c r="X5383" s="126">
        <v>5288.35</v>
      </c>
      <c r="Y5383" s="126" t="s">
        <v>75</v>
      </c>
      <c r="Z5383" s="126"/>
      <c r="AA5383" s="133" t="s">
        <v>86</v>
      </c>
      <c r="AE5383" t="str">
        <f>IF(P5383&gt;U5383,"XXXX","")</f>
        <v/>
      </c>
    </row>
    <row r="5384" spans="1:31" x14ac:dyDescent="0.2">
      <c r="A5384" s="140"/>
      <c r="B5384" s="127"/>
      <c r="C5384" s="127"/>
      <c r="D5384" s="144"/>
      <c r="E5384" s="127"/>
      <c r="F5384" s="127"/>
      <c r="G5384" s="127"/>
      <c r="H5384" s="127"/>
      <c r="I5384" s="127"/>
      <c r="J5384" s="137"/>
      <c r="K5384" s="103" t="s">
        <v>13</v>
      </c>
      <c r="L5384" s="104" t="s">
        <v>60</v>
      </c>
      <c r="M5384" s="112" t="s">
        <v>69</v>
      </c>
      <c r="N5384" s="105">
        <v>240</v>
      </c>
      <c r="O5384" s="105">
        <v>3</v>
      </c>
      <c r="P5384" s="105">
        <v>10</v>
      </c>
      <c r="Q5384" s="105">
        <v>135</v>
      </c>
      <c r="R5384" s="106">
        <v>50</v>
      </c>
      <c r="S5384" s="127"/>
      <c r="T5384" s="127"/>
      <c r="U5384" s="127"/>
      <c r="V5384" s="127"/>
      <c r="W5384" s="127"/>
      <c r="X5384" s="127"/>
      <c r="Y5384" s="127"/>
      <c r="Z5384" s="127"/>
      <c r="AA5384" s="134"/>
    </row>
    <row r="5385" spans="1:31" ht="13.5" thickBot="1" x14ac:dyDescent="0.25">
      <c r="A5385" s="141"/>
      <c r="B5385" s="128"/>
      <c r="C5385" s="128"/>
      <c r="D5385" s="145"/>
      <c r="E5385" s="128"/>
      <c r="F5385" s="128"/>
      <c r="G5385" s="128"/>
      <c r="H5385" s="128"/>
      <c r="I5385" s="128"/>
      <c r="J5385" s="138"/>
      <c r="K5385" s="107" t="s">
        <v>14</v>
      </c>
      <c r="L5385" s="108" t="s">
        <v>60</v>
      </c>
      <c r="M5385" s="113" t="s">
        <v>70</v>
      </c>
      <c r="N5385" s="109">
        <v>240</v>
      </c>
      <c r="O5385" s="109">
        <v>3</v>
      </c>
      <c r="P5385" s="109">
        <v>10</v>
      </c>
      <c r="Q5385" s="109">
        <v>135</v>
      </c>
      <c r="R5385" s="110"/>
      <c r="S5385" s="128"/>
      <c r="T5385" s="128"/>
      <c r="U5385" s="128"/>
      <c r="V5385" s="128"/>
      <c r="W5385" s="128"/>
      <c r="X5385" s="128"/>
      <c r="Y5385" s="128"/>
      <c r="Z5385" s="128"/>
      <c r="AA5385" s="135"/>
    </row>
    <row r="5386" spans="1:31" x14ac:dyDescent="0.2">
      <c r="A5386" s="139" t="s">
        <v>2013</v>
      </c>
      <c r="B5386" s="126" t="s">
        <v>76</v>
      </c>
      <c r="C5386" s="142">
        <v>43666</v>
      </c>
      <c r="D5386" s="143" t="s">
        <v>78</v>
      </c>
      <c r="E5386" s="126"/>
      <c r="F5386" s="126"/>
      <c r="G5386" s="126"/>
      <c r="H5386" s="126"/>
      <c r="I5386" s="126"/>
      <c r="J5386" s="136" t="s">
        <v>79</v>
      </c>
      <c r="K5386" s="100" t="s">
        <v>23</v>
      </c>
      <c r="L5386" s="93" t="s">
        <v>60</v>
      </c>
      <c r="M5386" s="111" t="s">
        <v>190</v>
      </c>
      <c r="N5386" s="101">
        <v>480</v>
      </c>
      <c r="O5386" s="101">
        <v>3</v>
      </c>
      <c r="P5386" s="101">
        <v>35</v>
      </c>
      <c r="Q5386" s="101">
        <v>100</v>
      </c>
      <c r="R5386" s="102"/>
      <c r="S5386" s="126" t="s">
        <v>72</v>
      </c>
      <c r="T5386" s="126">
        <v>3</v>
      </c>
      <c r="U5386" s="126">
        <v>35</v>
      </c>
      <c r="V5386" s="126">
        <v>77</v>
      </c>
      <c r="W5386" s="126">
        <v>60</v>
      </c>
      <c r="X5386" s="126">
        <v>5288.35</v>
      </c>
      <c r="Y5386" s="126" t="s">
        <v>75</v>
      </c>
      <c r="Z5386" s="126"/>
      <c r="AA5386" s="133" t="s">
        <v>86</v>
      </c>
      <c r="AE5386" t="str">
        <f>IF(P5386&gt;U5386,"XXXX","")</f>
        <v/>
      </c>
    </row>
    <row r="5387" spans="1:31" x14ac:dyDescent="0.2">
      <c r="A5387" s="140"/>
      <c r="B5387" s="127"/>
      <c r="C5387" s="127"/>
      <c r="D5387" s="144"/>
      <c r="E5387" s="127"/>
      <c r="F5387" s="127"/>
      <c r="G5387" s="127"/>
      <c r="H5387" s="127"/>
      <c r="I5387" s="127"/>
      <c r="J5387" s="137"/>
      <c r="K5387" s="103" t="s">
        <v>13</v>
      </c>
      <c r="L5387" s="104" t="s">
        <v>60</v>
      </c>
      <c r="M5387" s="112" t="s">
        <v>69</v>
      </c>
      <c r="N5387" s="105">
        <v>480</v>
      </c>
      <c r="O5387" s="105">
        <v>3</v>
      </c>
      <c r="P5387" s="105">
        <v>10</v>
      </c>
      <c r="Q5387" s="105">
        <v>135</v>
      </c>
      <c r="R5387" s="106">
        <v>100</v>
      </c>
      <c r="S5387" s="127"/>
      <c r="T5387" s="127"/>
      <c r="U5387" s="127"/>
      <c r="V5387" s="127"/>
      <c r="W5387" s="127"/>
      <c r="X5387" s="127"/>
      <c r="Y5387" s="127"/>
      <c r="Z5387" s="127"/>
      <c r="AA5387" s="134"/>
    </row>
    <row r="5388" spans="1:31" ht="13.5" thickBot="1" x14ac:dyDescent="0.25">
      <c r="A5388" s="141"/>
      <c r="B5388" s="128"/>
      <c r="C5388" s="128"/>
      <c r="D5388" s="145"/>
      <c r="E5388" s="128"/>
      <c r="F5388" s="128"/>
      <c r="G5388" s="128"/>
      <c r="H5388" s="128"/>
      <c r="I5388" s="128"/>
      <c r="J5388" s="138"/>
      <c r="K5388" s="107" t="s">
        <v>14</v>
      </c>
      <c r="L5388" s="108" t="s">
        <v>60</v>
      </c>
      <c r="M5388" s="113" t="s">
        <v>70</v>
      </c>
      <c r="N5388" s="109">
        <v>480</v>
      </c>
      <c r="O5388" s="109">
        <v>3</v>
      </c>
      <c r="P5388" s="109">
        <v>10</v>
      </c>
      <c r="Q5388" s="109">
        <v>135</v>
      </c>
      <c r="R5388" s="110"/>
      <c r="S5388" s="128"/>
      <c r="T5388" s="128"/>
      <c r="U5388" s="128"/>
      <c r="V5388" s="128"/>
      <c r="W5388" s="128"/>
      <c r="X5388" s="128"/>
      <c r="Y5388" s="128"/>
      <c r="Z5388" s="128"/>
      <c r="AA5388" s="135"/>
    </row>
    <row r="5389" spans="1:31" x14ac:dyDescent="0.2">
      <c r="A5389" s="139" t="s">
        <v>2014</v>
      </c>
      <c r="B5389" s="126" t="s">
        <v>76</v>
      </c>
      <c r="C5389" s="142">
        <v>43666</v>
      </c>
      <c r="D5389" s="143" t="s">
        <v>78</v>
      </c>
      <c r="E5389" s="126"/>
      <c r="F5389" s="126"/>
      <c r="G5389" s="126"/>
      <c r="H5389" s="126"/>
      <c r="I5389" s="126"/>
      <c r="J5389" s="136" t="s">
        <v>79</v>
      </c>
      <c r="K5389" s="100" t="s">
        <v>23</v>
      </c>
      <c r="L5389" s="93" t="s">
        <v>60</v>
      </c>
      <c r="M5389" s="111" t="s">
        <v>190</v>
      </c>
      <c r="N5389" s="101">
        <v>480</v>
      </c>
      <c r="O5389" s="101">
        <v>3</v>
      </c>
      <c r="P5389" s="101">
        <v>35</v>
      </c>
      <c r="Q5389" s="101">
        <v>110</v>
      </c>
      <c r="R5389" s="102"/>
      <c r="S5389" s="126" t="s">
        <v>72</v>
      </c>
      <c r="T5389" s="126">
        <v>3</v>
      </c>
      <c r="U5389" s="126">
        <v>35</v>
      </c>
      <c r="V5389" s="126">
        <v>77</v>
      </c>
      <c r="W5389" s="126">
        <v>60</v>
      </c>
      <c r="X5389" s="126">
        <v>5288.35</v>
      </c>
      <c r="Y5389" s="126" t="s">
        <v>75</v>
      </c>
      <c r="Z5389" s="126"/>
      <c r="AA5389" s="133" t="s">
        <v>86</v>
      </c>
      <c r="AE5389" t="str">
        <f>IF(P5389&gt;U5389,"XXXX","")</f>
        <v/>
      </c>
    </row>
    <row r="5390" spans="1:31" x14ac:dyDescent="0.2">
      <c r="A5390" s="140"/>
      <c r="B5390" s="127"/>
      <c r="C5390" s="127"/>
      <c r="D5390" s="144"/>
      <c r="E5390" s="127"/>
      <c r="F5390" s="127"/>
      <c r="G5390" s="127"/>
      <c r="H5390" s="127"/>
      <c r="I5390" s="127"/>
      <c r="J5390" s="137"/>
      <c r="K5390" s="103" t="s">
        <v>13</v>
      </c>
      <c r="L5390" s="104" t="s">
        <v>60</v>
      </c>
      <c r="M5390" s="112" t="s">
        <v>69</v>
      </c>
      <c r="N5390" s="105">
        <v>480</v>
      </c>
      <c r="O5390" s="105">
        <v>3</v>
      </c>
      <c r="P5390" s="105">
        <v>10</v>
      </c>
      <c r="Q5390" s="105">
        <v>135</v>
      </c>
      <c r="R5390" s="106">
        <v>100</v>
      </c>
      <c r="S5390" s="127"/>
      <c r="T5390" s="127"/>
      <c r="U5390" s="127"/>
      <c r="V5390" s="127"/>
      <c r="W5390" s="127"/>
      <c r="X5390" s="127"/>
      <c r="Y5390" s="127"/>
      <c r="Z5390" s="127"/>
      <c r="AA5390" s="134"/>
    </row>
    <row r="5391" spans="1:31" ht="13.5" thickBot="1" x14ac:dyDescent="0.25">
      <c r="A5391" s="141"/>
      <c r="B5391" s="128"/>
      <c r="C5391" s="128"/>
      <c r="D5391" s="145"/>
      <c r="E5391" s="128"/>
      <c r="F5391" s="128"/>
      <c r="G5391" s="128"/>
      <c r="H5391" s="128"/>
      <c r="I5391" s="128"/>
      <c r="J5391" s="138"/>
      <c r="K5391" s="107" t="s">
        <v>14</v>
      </c>
      <c r="L5391" s="108" t="s">
        <v>60</v>
      </c>
      <c r="M5391" s="113" t="s">
        <v>70</v>
      </c>
      <c r="N5391" s="109">
        <v>480</v>
      </c>
      <c r="O5391" s="109">
        <v>3</v>
      </c>
      <c r="P5391" s="109">
        <v>10</v>
      </c>
      <c r="Q5391" s="109">
        <v>135</v>
      </c>
      <c r="R5391" s="110"/>
      <c r="S5391" s="128"/>
      <c r="T5391" s="128"/>
      <c r="U5391" s="128"/>
      <c r="V5391" s="128"/>
      <c r="W5391" s="128"/>
      <c r="X5391" s="128"/>
      <c r="Y5391" s="128"/>
      <c r="Z5391" s="128"/>
      <c r="AA5391" s="135"/>
    </row>
    <row r="5392" spans="1:31" x14ac:dyDescent="0.2">
      <c r="A5392" s="139" t="s">
        <v>2015</v>
      </c>
      <c r="B5392" s="126" t="s">
        <v>76</v>
      </c>
      <c r="C5392" s="142">
        <v>43666</v>
      </c>
      <c r="D5392" s="143" t="s">
        <v>78</v>
      </c>
      <c r="E5392" s="126"/>
      <c r="F5392" s="126"/>
      <c r="G5392" s="126"/>
      <c r="H5392" s="126"/>
      <c r="I5392" s="126"/>
      <c r="J5392" s="136" t="s">
        <v>79</v>
      </c>
      <c r="K5392" s="100" t="s">
        <v>23</v>
      </c>
      <c r="L5392" s="93" t="s">
        <v>60</v>
      </c>
      <c r="M5392" s="111" t="s">
        <v>190</v>
      </c>
      <c r="N5392" s="101">
        <v>480</v>
      </c>
      <c r="O5392" s="101">
        <v>3</v>
      </c>
      <c r="P5392" s="101">
        <v>35</v>
      </c>
      <c r="Q5392" s="101">
        <v>125</v>
      </c>
      <c r="R5392" s="102"/>
      <c r="S5392" s="126" t="s">
        <v>72</v>
      </c>
      <c r="T5392" s="126">
        <v>3</v>
      </c>
      <c r="U5392" s="126">
        <v>35</v>
      </c>
      <c r="V5392" s="126">
        <v>77</v>
      </c>
      <c r="W5392" s="126">
        <v>60</v>
      </c>
      <c r="X5392" s="126">
        <v>5288.35</v>
      </c>
      <c r="Y5392" s="126" t="s">
        <v>75</v>
      </c>
      <c r="Z5392" s="126"/>
      <c r="AA5392" s="133" t="s">
        <v>86</v>
      </c>
      <c r="AE5392" t="str">
        <f>IF(P5392&gt;U5392,"XXXX","")</f>
        <v/>
      </c>
    </row>
    <row r="5393" spans="1:31" x14ac:dyDescent="0.2">
      <c r="A5393" s="140"/>
      <c r="B5393" s="127"/>
      <c r="C5393" s="127"/>
      <c r="D5393" s="144"/>
      <c r="E5393" s="127"/>
      <c r="F5393" s="127"/>
      <c r="G5393" s="127"/>
      <c r="H5393" s="127"/>
      <c r="I5393" s="127"/>
      <c r="J5393" s="137"/>
      <c r="K5393" s="103" t="s">
        <v>13</v>
      </c>
      <c r="L5393" s="104" t="s">
        <v>60</v>
      </c>
      <c r="M5393" s="112" t="s">
        <v>69</v>
      </c>
      <c r="N5393" s="105">
        <v>480</v>
      </c>
      <c r="O5393" s="105">
        <v>3</v>
      </c>
      <c r="P5393" s="105">
        <v>10</v>
      </c>
      <c r="Q5393" s="105">
        <v>135</v>
      </c>
      <c r="R5393" s="106">
        <v>100</v>
      </c>
      <c r="S5393" s="127"/>
      <c r="T5393" s="127"/>
      <c r="U5393" s="127"/>
      <c r="V5393" s="127"/>
      <c r="W5393" s="127"/>
      <c r="X5393" s="127"/>
      <c r="Y5393" s="127"/>
      <c r="Z5393" s="127"/>
      <c r="AA5393" s="134"/>
    </row>
    <row r="5394" spans="1:31" ht="13.5" thickBot="1" x14ac:dyDescent="0.25">
      <c r="A5394" s="141"/>
      <c r="B5394" s="128"/>
      <c r="C5394" s="128"/>
      <c r="D5394" s="145"/>
      <c r="E5394" s="128"/>
      <c r="F5394" s="128"/>
      <c r="G5394" s="128"/>
      <c r="H5394" s="128"/>
      <c r="I5394" s="128"/>
      <c r="J5394" s="138"/>
      <c r="K5394" s="107" t="s">
        <v>14</v>
      </c>
      <c r="L5394" s="108" t="s">
        <v>60</v>
      </c>
      <c r="M5394" s="113" t="s">
        <v>70</v>
      </c>
      <c r="N5394" s="109">
        <v>480</v>
      </c>
      <c r="O5394" s="109">
        <v>3</v>
      </c>
      <c r="P5394" s="109">
        <v>10</v>
      </c>
      <c r="Q5394" s="109">
        <v>135</v>
      </c>
      <c r="R5394" s="110"/>
      <c r="S5394" s="128"/>
      <c r="T5394" s="128"/>
      <c r="U5394" s="128"/>
      <c r="V5394" s="128"/>
      <c r="W5394" s="128"/>
      <c r="X5394" s="128"/>
      <c r="Y5394" s="128"/>
      <c r="Z5394" s="128"/>
      <c r="AA5394" s="135"/>
    </row>
    <row r="5395" spans="1:31" x14ac:dyDescent="0.2">
      <c r="A5395" s="139" t="s">
        <v>2016</v>
      </c>
      <c r="B5395" s="126" t="s">
        <v>76</v>
      </c>
      <c r="C5395" s="142">
        <v>43666</v>
      </c>
      <c r="D5395" s="143" t="s">
        <v>78</v>
      </c>
      <c r="E5395" s="126"/>
      <c r="F5395" s="126"/>
      <c r="G5395" s="126"/>
      <c r="H5395" s="126"/>
      <c r="I5395" s="126"/>
      <c r="J5395" s="136" t="s">
        <v>79</v>
      </c>
      <c r="K5395" s="100" t="s">
        <v>23</v>
      </c>
      <c r="L5395" s="93" t="s">
        <v>60</v>
      </c>
      <c r="M5395" s="111" t="s">
        <v>190</v>
      </c>
      <c r="N5395" s="101">
        <v>480</v>
      </c>
      <c r="O5395" s="101">
        <v>3</v>
      </c>
      <c r="P5395" s="101">
        <v>35</v>
      </c>
      <c r="Q5395" s="101">
        <v>150</v>
      </c>
      <c r="R5395" s="102"/>
      <c r="S5395" s="126" t="s">
        <v>72</v>
      </c>
      <c r="T5395" s="126">
        <v>3</v>
      </c>
      <c r="U5395" s="126">
        <v>35</v>
      </c>
      <c r="V5395" s="126">
        <v>77</v>
      </c>
      <c r="W5395" s="126">
        <v>60</v>
      </c>
      <c r="X5395" s="126">
        <v>5288.35</v>
      </c>
      <c r="Y5395" s="126" t="s">
        <v>75</v>
      </c>
      <c r="Z5395" s="126"/>
      <c r="AA5395" s="133" t="s">
        <v>86</v>
      </c>
      <c r="AE5395" t="str">
        <f>IF(P5395&gt;U5395,"XXXX","")</f>
        <v/>
      </c>
    </row>
    <row r="5396" spans="1:31" x14ac:dyDescent="0.2">
      <c r="A5396" s="140"/>
      <c r="B5396" s="127"/>
      <c r="C5396" s="127"/>
      <c r="D5396" s="144"/>
      <c r="E5396" s="127"/>
      <c r="F5396" s="127"/>
      <c r="G5396" s="127"/>
      <c r="H5396" s="127"/>
      <c r="I5396" s="127"/>
      <c r="J5396" s="137"/>
      <c r="K5396" s="103" t="s">
        <v>13</v>
      </c>
      <c r="L5396" s="104" t="s">
        <v>60</v>
      </c>
      <c r="M5396" s="112" t="s">
        <v>69</v>
      </c>
      <c r="N5396" s="105">
        <v>480</v>
      </c>
      <c r="O5396" s="105">
        <v>3</v>
      </c>
      <c r="P5396" s="105">
        <v>10</v>
      </c>
      <c r="Q5396" s="105">
        <v>135</v>
      </c>
      <c r="R5396" s="106">
        <v>100</v>
      </c>
      <c r="S5396" s="127"/>
      <c r="T5396" s="127"/>
      <c r="U5396" s="127"/>
      <c r="V5396" s="127"/>
      <c r="W5396" s="127"/>
      <c r="X5396" s="127"/>
      <c r="Y5396" s="127"/>
      <c r="Z5396" s="127"/>
      <c r="AA5396" s="134"/>
    </row>
    <row r="5397" spans="1:31" ht="13.5" thickBot="1" x14ac:dyDescent="0.25">
      <c r="A5397" s="141"/>
      <c r="B5397" s="128"/>
      <c r="C5397" s="128"/>
      <c r="D5397" s="145"/>
      <c r="E5397" s="128"/>
      <c r="F5397" s="128"/>
      <c r="G5397" s="128"/>
      <c r="H5397" s="128"/>
      <c r="I5397" s="128"/>
      <c r="J5397" s="138"/>
      <c r="K5397" s="107" t="s">
        <v>14</v>
      </c>
      <c r="L5397" s="108" t="s">
        <v>60</v>
      </c>
      <c r="M5397" s="113" t="s">
        <v>70</v>
      </c>
      <c r="N5397" s="109">
        <v>480</v>
      </c>
      <c r="O5397" s="109">
        <v>3</v>
      </c>
      <c r="P5397" s="109">
        <v>10</v>
      </c>
      <c r="Q5397" s="109">
        <v>135</v>
      </c>
      <c r="R5397" s="110"/>
      <c r="S5397" s="128"/>
      <c r="T5397" s="128"/>
      <c r="U5397" s="128"/>
      <c r="V5397" s="128"/>
      <c r="W5397" s="128"/>
      <c r="X5397" s="128"/>
      <c r="Y5397" s="128"/>
      <c r="Z5397" s="128"/>
      <c r="AA5397" s="135"/>
    </row>
    <row r="5398" spans="1:31" x14ac:dyDescent="0.2">
      <c r="A5398" s="139" t="s">
        <v>2017</v>
      </c>
      <c r="B5398" s="126" t="s">
        <v>76</v>
      </c>
      <c r="C5398" s="142">
        <v>43666</v>
      </c>
      <c r="D5398" s="143" t="s">
        <v>78</v>
      </c>
      <c r="E5398" s="126"/>
      <c r="F5398" s="126"/>
      <c r="G5398" s="126"/>
      <c r="H5398" s="126"/>
      <c r="I5398" s="126"/>
      <c r="J5398" s="136" t="s">
        <v>79</v>
      </c>
      <c r="K5398" s="100" t="s">
        <v>23</v>
      </c>
      <c r="L5398" s="93" t="s">
        <v>60</v>
      </c>
      <c r="M5398" s="111" t="s">
        <v>190</v>
      </c>
      <c r="N5398" s="101">
        <v>480</v>
      </c>
      <c r="O5398" s="101">
        <v>3</v>
      </c>
      <c r="P5398" s="101">
        <v>35</v>
      </c>
      <c r="Q5398" s="101">
        <v>175</v>
      </c>
      <c r="R5398" s="102"/>
      <c r="S5398" s="126" t="s">
        <v>72</v>
      </c>
      <c r="T5398" s="126">
        <v>3</v>
      </c>
      <c r="U5398" s="126">
        <v>35</v>
      </c>
      <c r="V5398" s="126">
        <v>77</v>
      </c>
      <c r="W5398" s="126">
        <v>60</v>
      </c>
      <c r="X5398" s="126">
        <v>5288.35</v>
      </c>
      <c r="Y5398" s="126" t="s">
        <v>75</v>
      </c>
      <c r="Z5398" s="126"/>
      <c r="AA5398" s="133" t="s">
        <v>86</v>
      </c>
      <c r="AE5398" t="str">
        <f>IF(P5398&gt;U5398,"XXXX","")</f>
        <v/>
      </c>
    </row>
    <row r="5399" spans="1:31" x14ac:dyDescent="0.2">
      <c r="A5399" s="140"/>
      <c r="B5399" s="127"/>
      <c r="C5399" s="127"/>
      <c r="D5399" s="144"/>
      <c r="E5399" s="127"/>
      <c r="F5399" s="127"/>
      <c r="G5399" s="127"/>
      <c r="H5399" s="127"/>
      <c r="I5399" s="127"/>
      <c r="J5399" s="137"/>
      <c r="K5399" s="103" t="s">
        <v>13</v>
      </c>
      <c r="L5399" s="104" t="s">
        <v>60</v>
      </c>
      <c r="M5399" s="112" t="s">
        <v>69</v>
      </c>
      <c r="N5399" s="105">
        <v>480</v>
      </c>
      <c r="O5399" s="105">
        <v>3</v>
      </c>
      <c r="P5399" s="105">
        <v>10</v>
      </c>
      <c r="Q5399" s="105">
        <v>135</v>
      </c>
      <c r="R5399" s="106">
        <v>100</v>
      </c>
      <c r="S5399" s="127"/>
      <c r="T5399" s="127"/>
      <c r="U5399" s="127"/>
      <c r="V5399" s="127"/>
      <c r="W5399" s="127"/>
      <c r="X5399" s="127"/>
      <c r="Y5399" s="127"/>
      <c r="Z5399" s="127"/>
      <c r="AA5399" s="134"/>
    </row>
    <row r="5400" spans="1:31" ht="13.5" thickBot="1" x14ac:dyDescent="0.25">
      <c r="A5400" s="141"/>
      <c r="B5400" s="128"/>
      <c r="C5400" s="128"/>
      <c r="D5400" s="145"/>
      <c r="E5400" s="128"/>
      <c r="F5400" s="128"/>
      <c r="G5400" s="128"/>
      <c r="H5400" s="128"/>
      <c r="I5400" s="128"/>
      <c r="J5400" s="138"/>
      <c r="K5400" s="107" t="s">
        <v>14</v>
      </c>
      <c r="L5400" s="108" t="s">
        <v>60</v>
      </c>
      <c r="M5400" s="113" t="s">
        <v>70</v>
      </c>
      <c r="N5400" s="109">
        <v>480</v>
      </c>
      <c r="O5400" s="109">
        <v>3</v>
      </c>
      <c r="P5400" s="109">
        <v>10</v>
      </c>
      <c r="Q5400" s="109">
        <v>135</v>
      </c>
      <c r="R5400" s="110"/>
      <c r="S5400" s="128"/>
      <c r="T5400" s="128"/>
      <c r="U5400" s="128"/>
      <c r="V5400" s="128"/>
      <c r="W5400" s="128"/>
      <c r="X5400" s="128"/>
      <c r="Y5400" s="128"/>
      <c r="Z5400" s="128"/>
      <c r="AA5400" s="135"/>
    </row>
    <row r="5401" spans="1:31" x14ac:dyDescent="0.2">
      <c r="A5401" s="139" t="s">
        <v>2018</v>
      </c>
      <c r="B5401" s="126" t="s">
        <v>76</v>
      </c>
      <c r="C5401" s="142">
        <v>43666</v>
      </c>
      <c r="D5401" s="143" t="s">
        <v>78</v>
      </c>
      <c r="E5401" s="126"/>
      <c r="F5401" s="126"/>
      <c r="G5401" s="126"/>
      <c r="H5401" s="126"/>
      <c r="I5401" s="126"/>
      <c r="J5401" s="136" t="s">
        <v>79</v>
      </c>
      <c r="K5401" s="100" t="s">
        <v>23</v>
      </c>
      <c r="L5401" s="93" t="s">
        <v>60</v>
      </c>
      <c r="M5401" s="111" t="s">
        <v>190</v>
      </c>
      <c r="N5401" s="101">
        <v>480</v>
      </c>
      <c r="O5401" s="101">
        <v>3</v>
      </c>
      <c r="P5401" s="101">
        <v>35</v>
      </c>
      <c r="Q5401" s="101">
        <v>200</v>
      </c>
      <c r="R5401" s="102"/>
      <c r="S5401" s="126" t="s">
        <v>72</v>
      </c>
      <c r="T5401" s="126">
        <v>3</v>
      </c>
      <c r="U5401" s="126">
        <v>35</v>
      </c>
      <c r="V5401" s="126">
        <v>77</v>
      </c>
      <c r="W5401" s="126">
        <v>60</v>
      </c>
      <c r="X5401" s="126">
        <v>5288.35</v>
      </c>
      <c r="Y5401" s="126" t="s">
        <v>75</v>
      </c>
      <c r="Z5401" s="126"/>
      <c r="AA5401" s="133" t="s">
        <v>86</v>
      </c>
      <c r="AE5401" t="str">
        <f>IF(P5401&gt;U5401,"XXXX","")</f>
        <v/>
      </c>
    </row>
    <row r="5402" spans="1:31" x14ac:dyDescent="0.2">
      <c r="A5402" s="140"/>
      <c r="B5402" s="127"/>
      <c r="C5402" s="127"/>
      <c r="D5402" s="144"/>
      <c r="E5402" s="127"/>
      <c r="F5402" s="127"/>
      <c r="G5402" s="127"/>
      <c r="H5402" s="127"/>
      <c r="I5402" s="127"/>
      <c r="J5402" s="137"/>
      <c r="K5402" s="103" t="s">
        <v>13</v>
      </c>
      <c r="L5402" s="104" t="s">
        <v>60</v>
      </c>
      <c r="M5402" s="112" t="s">
        <v>69</v>
      </c>
      <c r="N5402" s="105">
        <v>480</v>
      </c>
      <c r="O5402" s="105">
        <v>3</v>
      </c>
      <c r="P5402" s="105">
        <v>10</v>
      </c>
      <c r="Q5402" s="105">
        <v>135</v>
      </c>
      <c r="R5402" s="106">
        <v>100</v>
      </c>
      <c r="S5402" s="127"/>
      <c r="T5402" s="127"/>
      <c r="U5402" s="127"/>
      <c r="V5402" s="127"/>
      <c r="W5402" s="127"/>
      <c r="X5402" s="127"/>
      <c r="Y5402" s="127"/>
      <c r="Z5402" s="127"/>
      <c r="AA5402" s="134"/>
    </row>
    <row r="5403" spans="1:31" ht="13.5" thickBot="1" x14ac:dyDescent="0.25">
      <c r="A5403" s="141"/>
      <c r="B5403" s="128"/>
      <c r="C5403" s="128"/>
      <c r="D5403" s="145"/>
      <c r="E5403" s="128"/>
      <c r="F5403" s="128"/>
      <c r="G5403" s="128"/>
      <c r="H5403" s="128"/>
      <c r="I5403" s="128"/>
      <c r="J5403" s="138"/>
      <c r="K5403" s="107" t="s">
        <v>14</v>
      </c>
      <c r="L5403" s="108" t="s">
        <v>60</v>
      </c>
      <c r="M5403" s="113" t="s">
        <v>70</v>
      </c>
      <c r="N5403" s="109">
        <v>480</v>
      </c>
      <c r="O5403" s="109">
        <v>3</v>
      </c>
      <c r="P5403" s="109">
        <v>10</v>
      </c>
      <c r="Q5403" s="109">
        <v>135</v>
      </c>
      <c r="R5403" s="110"/>
      <c r="S5403" s="128"/>
      <c r="T5403" s="128"/>
      <c r="U5403" s="128"/>
      <c r="V5403" s="128"/>
      <c r="W5403" s="128"/>
      <c r="X5403" s="128"/>
      <c r="Y5403" s="128"/>
      <c r="Z5403" s="128"/>
      <c r="AA5403" s="135"/>
    </row>
    <row r="5404" spans="1:31" x14ac:dyDescent="0.2">
      <c r="A5404" s="139" t="s">
        <v>2019</v>
      </c>
      <c r="B5404" s="126" t="s">
        <v>76</v>
      </c>
      <c r="C5404" s="142">
        <v>43666</v>
      </c>
      <c r="D5404" s="143" t="s">
        <v>78</v>
      </c>
      <c r="E5404" s="126"/>
      <c r="F5404" s="126"/>
      <c r="G5404" s="126"/>
      <c r="H5404" s="126"/>
      <c r="I5404" s="126"/>
      <c r="J5404" s="136" t="s">
        <v>79</v>
      </c>
      <c r="K5404" s="100" t="s">
        <v>23</v>
      </c>
      <c r="L5404" s="93" t="s">
        <v>60</v>
      </c>
      <c r="M5404" s="111" t="s">
        <v>190</v>
      </c>
      <c r="N5404" s="101">
        <v>480</v>
      </c>
      <c r="O5404" s="101">
        <v>3</v>
      </c>
      <c r="P5404" s="101">
        <v>35</v>
      </c>
      <c r="Q5404" s="101">
        <v>125</v>
      </c>
      <c r="R5404" s="102"/>
      <c r="S5404" s="126" t="s">
        <v>72</v>
      </c>
      <c r="T5404" s="126">
        <v>3</v>
      </c>
      <c r="U5404" s="126">
        <v>35</v>
      </c>
      <c r="V5404" s="126">
        <v>96</v>
      </c>
      <c r="W5404" s="126">
        <v>75</v>
      </c>
      <c r="X5404" s="126">
        <v>5288.35</v>
      </c>
      <c r="Y5404" s="126" t="s">
        <v>75</v>
      </c>
      <c r="Z5404" s="126"/>
      <c r="AA5404" s="133" t="s">
        <v>86</v>
      </c>
      <c r="AE5404" t="str">
        <f>IF(P5404&gt;U5404,"XXXX","")</f>
        <v/>
      </c>
    </row>
    <row r="5405" spans="1:31" x14ac:dyDescent="0.2">
      <c r="A5405" s="140"/>
      <c r="B5405" s="127"/>
      <c r="C5405" s="127"/>
      <c r="D5405" s="144"/>
      <c r="E5405" s="127"/>
      <c r="F5405" s="127"/>
      <c r="G5405" s="127"/>
      <c r="H5405" s="127"/>
      <c r="I5405" s="127"/>
      <c r="J5405" s="137"/>
      <c r="K5405" s="103" t="s">
        <v>13</v>
      </c>
      <c r="L5405" s="104" t="s">
        <v>60</v>
      </c>
      <c r="M5405" s="112" t="s">
        <v>69</v>
      </c>
      <c r="N5405" s="105">
        <v>480</v>
      </c>
      <c r="O5405" s="105">
        <v>3</v>
      </c>
      <c r="P5405" s="105">
        <v>10</v>
      </c>
      <c r="Q5405" s="105">
        <v>135</v>
      </c>
      <c r="R5405" s="106">
        <v>100</v>
      </c>
      <c r="S5405" s="127"/>
      <c r="T5405" s="127"/>
      <c r="U5405" s="127"/>
      <c r="V5405" s="127"/>
      <c r="W5405" s="127"/>
      <c r="X5405" s="127"/>
      <c r="Y5405" s="127"/>
      <c r="Z5405" s="127"/>
      <c r="AA5405" s="134"/>
    </row>
    <row r="5406" spans="1:31" ht="13.5" thickBot="1" x14ac:dyDescent="0.25">
      <c r="A5406" s="141"/>
      <c r="B5406" s="128"/>
      <c r="C5406" s="128"/>
      <c r="D5406" s="145"/>
      <c r="E5406" s="128"/>
      <c r="F5406" s="128"/>
      <c r="G5406" s="128"/>
      <c r="H5406" s="128"/>
      <c r="I5406" s="128"/>
      <c r="J5406" s="138"/>
      <c r="K5406" s="107" t="s">
        <v>14</v>
      </c>
      <c r="L5406" s="108" t="s">
        <v>60</v>
      </c>
      <c r="M5406" s="113" t="s">
        <v>70</v>
      </c>
      <c r="N5406" s="109">
        <v>480</v>
      </c>
      <c r="O5406" s="109">
        <v>3</v>
      </c>
      <c r="P5406" s="109">
        <v>10</v>
      </c>
      <c r="Q5406" s="109">
        <v>135</v>
      </c>
      <c r="R5406" s="110"/>
      <c r="S5406" s="128"/>
      <c r="T5406" s="128"/>
      <c r="U5406" s="128"/>
      <c r="V5406" s="128"/>
      <c r="W5406" s="128"/>
      <c r="X5406" s="128"/>
      <c r="Y5406" s="128"/>
      <c r="Z5406" s="128"/>
      <c r="AA5406" s="135"/>
    </row>
    <row r="5407" spans="1:31" x14ac:dyDescent="0.2">
      <c r="A5407" s="139" t="s">
        <v>2020</v>
      </c>
      <c r="B5407" s="126" t="s">
        <v>76</v>
      </c>
      <c r="C5407" s="142">
        <v>43666</v>
      </c>
      <c r="D5407" s="143" t="s">
        <v>78</v>
      </c>
      <c r="E5407" s="126"/>
      <c r="F5407" s="126"/>
      <c r="G5407" s="126"/>
      <c r="H5407" s="126"/>
      <c r="I5407" s="126"/>
      <c r="J5407" s="136" t="s">
        <v>79</v>
      </c>
      <c r="K5407" s="100" t="s">
        <v>23</v>
      </c>
      <c r="L5407" s="93" t="s">
        <v>60</v>
      </c>
      <c r="M5407" s="111" t="s">
        <v>190</v>
      </c>
      <c r="N5407" s="101">
        <v>480</v>
      </c>
      <c r="O5407" s="101">
        <v>3</v>
      </c>
      <c r="P5407" s="101">
        <v>35</v>
      </c>
      <c r="Q5407" s="101">
        <v>150</v>
      </c>
      <c r="R5407" s="102"/>
      <c r="S5407" s="126" t="s">
        <v>72</v>
      </c>
      <c r="T5407" s="126">
        <v>3</v>
      </c>
      <c r="U5407" s="126">
        <v>35</v>
      </c>
      <c r="V5407" s="126">
        <v>96</v>
      </c>
      <c r="W5407" s="126">
        <v>75</v>
      </c>
      <c r="X5407" s="126">
        <v>5288.35</v>
      </c>
      <c r="Y5407" s="126" t="s">
        <v>75</v>
      </c>
      <c r="Z5407" s="126"/>
      <c r="AA5407" s="133" t="s">
        <v>86</v>
      </c>
      <c r="AE5407" t="str">
        <f>IF(P5407&gt;U5407,"XXXX","")</f>
        <v/>
      </c>
    </row>
    <row r="5408" spans="1:31" x14ac:dyDescent="0.2">
      <c r="A5408" s="140"/>
      <c r="B5408" s="127"/>
      <c r="C5408" s="127"/>
      <c r="D5408" s="144"/>
      <c r="E5408" s="127"/>
      <c r="F5408" s="127"/>
      <c r="G5408" s="127"/>
      <c r="H5408" s="127"/>
      <c r="I5408" s="127"/>
      <c r="J5408" s="137"/>
      <c r="K5408" s="103" t="s">
        <v>13</v>
      </c>
      <c r="L5408" s="104" t="s">
        <v>60</v>
      </c>
      <c r="M5408" s="112" t="s">
        <v>69</v>
      </c>
      <c r="N5408" s="105">
        <v>480</v>
      </c>
      <c r="O5408" s="105">
        <v>3</v>
      </c>
      <c r="P5408" s="105">
        <v>10</v>
      </c>
      <c r="Q5408" s="105">
        <v>135</v>
      </c>
      <c r="R5408" s="106">
        <v>100</v>
      </c>
      <c r="S5408" s="127"/>
      <c r="T5408" s="127"/>
      <c r="U5408" s="127"/>
      <c r="V5408" s="127"/>
      <c r="W5408" s="127"/>
      <c r="X5408" s="127"/>
      <c r="Y5408" s="127"/>
      <c r="Z5408" s="127"/>
      <c r="AA5408" s="134"/>
    </row>
    <row r="5409" spans="1:31" ht="13.5" thickBot="1" x14ac:dyDescent="0.25">
      <c r="A5409" s="141"/>
      <c r="B5409" s="128"/>
      <c r="C5409" s="128"/>
      <c r="D5409" s="145"/>
      <c r="E5409" s="128"/>
      <c r="F5409" s="128"/>
      <c r="G5409" s="128"/>
      <c r="H5409" s="128"/>
      <c r="I5409" s="128"/>
      <c r="J5409" s="138"/>
      <c r="K5409" s="107" t="s">
        <v>14</v>
      </c>
      <c r="L5409" s="108" t="s">
        <v>60</v>
      </c>
      <c r="M5409" s="113" t="s">
        <v>70</v>
      </c>
      <c r="N5409" s="109">
        <v>480</v>
      </c>
      <c r="O5409" s="109">
        <v>3</v>
      </c>
      <c r="P5409" s="109">
        <v>10</v>
      </c>
      <c r="Q5409" s="109">
        <v>135</v>
      </c>
      <c r="R5409" s="110"/>
      <c r="S5409" s="128"/>
      <c r="T5409" s="128"/>
      <c r="U5409" s="128"/>
      <c r="V5409" s="128"/>
      <c r="W5409" s="128"/>
      <c r="X5409" s="128"/>
      <c r="Y5409" s="128"/>
      <c r="Z5409" s="128"/>
      <c r="AA5409" s="135"/>
    </row>
    <row r="5410" spans="1:31" x14ac:dyDescent="0.2">
      <c r="A5410" s="139" t="s">
        <v>2021</v>
      </c>
      <c r="B5410" s="126" t="s">
        <v>76</v>
      </c>
      <c r="C5410" s="142">
        <v>43666</v>
      </c>
      <c r="D5410" s="143" t="s">
        <v>78</v>
      </c>
      <c r="E5410" s="126"/>
      <c r="F5410" s="126"/>
      <c r="G5410" s="126"/>
      <c r="H5410" s="126"/>
      <c r="I5410" s="126"/>
      <c r="J5410" s="136" t="s">
        <v>79</v>
      </c>
      <c r="K5410" s="100" t="s">
        <v>23</v>
      </c>
      <c r="L5410" s="93" t="s">
        <v>60</v>
      </c>
      <c r="M5410" s="111" t="s">
        <v>190</v>
      </c>
      <c r="N5410" s="101">
        <v>480</v>
      </c>
      <c r="O5410" s="101">
        <v>3</v>
      </c>
      <c r="P5410" s="101">
        <v>35</v>
      </c>
      <c r="Q5410" s="101">
        <v>175</v>
      </c>
      <c r="R5410" s="102"/>
      <c r="S5410" s="126" t="s">
        <v>72</v>
      </c>
      <c r="T5410" s="126">
        <v>3</v>
      </c>
      <c r="U5410" s="126">
        <v>35</v>
      </c>
      <c r="V5410" s="126">
        <v>96</v>
      </c>
      <c r="W5410" s="126">
        <v>75</v>
      </c>
      <c r="X5410" s="126">
        <v>5288.35</v>
      </c>
      <c r="Y5410" s="126" t="s">
        <v>75</v>
      </c>
      <c r="Z5410" s="126"/>
      <c r="AA5410" s="133" t="s">
        <v>86</v>
      </c>
      <c r="AE5410" t="str">
        <f>IF(P5410&gt;U5410,"XXXX","")</f>
        <v/>
      </c>
    </row>
    <row r="5411" spans="1:31" x14ac:dyDescent="0.2">
      <c r="A5411" s="140"/>
      <c r="B5411" s="127"/>
      <c r="C5411" s="127"/>
      <c r="D5411" s="144"/>
      <c r="E5411" s="127"/>
      <c r="F5411" s="127"/>
      <c r="G5411" s="127"/>
      <c r="H5411" s="127"/>
      <c r="I5411" s="127"/>
      <c r="J5411" s="137"/>
      <c r="K5411" s="103" t="s">
        <v>13</v>
      </c>
      <c r="L5411" s="104" t="s">
        <v>60</v>
      </c>
      <c r="M5411" s="112" t="s">
        <v>69</v>
      </c>
      <c r="N5411" s="105">
        <v>480</v>
      </c>
      <c r="O5411" s="105">
        <v>3</v>
      </c>
      <c r="P5411" s="105">
        <v>10</v>
      </c>
      <c r="Q5411" s="105">
        <v>135</v>
      </c>
      <c r="R5411" s="106">
        <v>100</v>
      </c>
      <c r="S5411" s="127"/>
      <c r="T5411" s="127"/>
      <c r="U5411" s="127"/>
      <c r="V5411" s="127"/>
      <c r="W5411" s="127"/>
      <c r="X5411" s="127"/>
      <c r="Y5411" s="127"/>
      <c r="Z5411" s="127"/>
      <c r="AA5411" s="134"/>
    </row>
    <row r="5412" spans="1:31" ht="13.5" thickBot="1" x14ac:dyDescent="0.25">
      <c r="A5412" s="141"/>
      <c r="B5412" s="128"/>
      <c r="C5412" s="128"/>
      <c r="D5412" s="145"/>
      <c r="E5412" s="128"/>
      <c r="F5412" s="128"/>
      <c r="G5412" s="128"/>
      <c r="H5412" s="128"/>
      <c r="I5412" s="128"/>
      <c r="J5412" s="138"/>
      <c r="K5412" s="107" t="s">
        <v>14</v>
      </c>
      <c r="L5412" s="108" t="s">
        <v>60</v>
      </c>
      <c r="M5412" s="113" t="s">
        <v>70</v>
      </c>
      <c r="N5412" s="109">
        <v>480</v>
      </c>
      <c r="O5412" s="109">
        <v>3</v>
      </c>
      <c r="P5412" s="109">
        <v>10</v>
      </c>
      <c r="Q5412" s="109">
        <v>135</v>
      </c>
      <c r="R5412" s="110"/>
      <c r="S5412" s="128"/>
      <c r="T5412" s="128"/>
      <c r="U5412" s="128"/>
      <c r="V5412" s="128"/>
      <c r="W5412" s="128"/>
      <c r="X5412" s="128"/>
      <c r="Y5412" s="128"/>
      <c r="Z5412" s="128"/>
      <c r="AA5412" s="135"/>
    </row>
    <row r="5413" spans="1:31" x14ac:dyDescent="0.2">
      <c r="A5413" s="139" t="s">
        <v>2022</v>
      </c>
      <c r="B5413" s="126" t="s">
        <v>76</v>
      </c>
      <c r="C5413" s="142">
        <v>43666</v>
      </c>
      <c r="D5413" s="143" t="s">
        <v>78</v>
      </c>
      <c r="E5413" s="126"/>
      <c r="F5413" s="126"/>
      <c r="G5413" s="126"/>
      <c r="H5413" s="126"/>
      <c r="I5413" s="126"/>
      <c r="J5413" s="136" t="s">
        <v>79</v>
      </c>
      <c r="K5413" s="100" t="s">
        <v>23</v>
      </c>
      <c r="L5413" s="93" t="s">
        <v>60</v>
      </c>
      <c r="M5413" s="111" t="s">
        <v>190</v>
      </c>
      <c r="N5413" s="101">
        <v>480</v>
      </c>
      <c r="O5413" s="101">
        <v>3</v>
      </c>
      <c r="P5413" s="101">
        <v>35</v>
      </c>
      <c r="Q5413" s="101">
        <v>200</v>
      </c>
      <c r="R5413" s="102"/>
      <c r="S5413" s="126" t="s">
        <v>72</v>
      </c>
      <c r="T5413" s="126">
        <v>3</v>
      </c>
      <c r="U5413" s="126">
        <v>35</v>
      </c>
      <c r="V5413" s="126">
        <v>96</v>
      </c>
      <c r="W5413" s="126">
        <v>75</v>
      </c>
      <c r="X5413" s="126">
        <v>5288.35</v>
      </c>
      <c r="Y5413" s="126" t="s">
        <v>75</v>
      </c>
      <c r="Z5413" s="126"/>
      <c r="AA5413" s="133" t="s">
        <v>86</v>
      </c>
      <c r="AE5413" t="str">
        <f>IF(P5413&gt;U5413,"XXXX","")</f>
        <v/>
      </c>
    </row>
    <row r="5414" spans="1:31" x14ac:dyDescent="0.2">
      <c r="A5414" s="140"/>
      <c r="B5414" s="127"/>
      <c r="C5414" s="127"/>
      <c r="D5414" s="144"/>
      <c r="E5414" s="127"/>
      <c r="F5414" s="127"/>
      <c r="G5414" s="127"/>
      <c r="H5414" s="127"/>
      <c r="I5414" s="127"/>
      <c r="J5414" s="137"/>
      <c r="K5414" s="103" t="s">
        <v>13</v>
      </c>
      <c r="L5414" s="104" t="s">
        <v>60</v>
      </c>
      <c r="M5414" s="112" t="s">
        <v>69</v>
      </c>
      <c r="N5414" s="105">
        <v>480</v>
      </c>
      <c r="O5414" s="105">
        <v>3</v>
      </c>
      <c r="P5414" s="105">
        <v>10</v>
      </c>
      <c r="Q5414" s="105">
        <v>135</v>
      </c>
      <c r="R5414" s="106">
        <v>100</v>
      </c>
      <c r="S5414" s="127"/>
      <c r="T5414" s="127"/>
      <c r="U5414" s="127"/>
      <c r="V5414" s="127"/>
      <c r="W5414" s="127"/>
      <c r="X5414" s="127"/>
      <c r="Y5414" s="127"/>
      <c r="Z5414" s="127"/>
      <c r="AA5414" s="134"/>
    </row>
    <row r="5415" spans="1:31" ht="13.5" thickBot="1" x14ac:dyDescent="0.25">
      <c r="A5415" s="141"/>
      <c r="B5415" s="128"/>
      <c r="C5415" s="128"/>
      <c r="D5415" s="145"/>
      <c r="E5415" s="128"/>
      <c r="F5415" s="128"/>
      <c r="G5415" s="128"/>
      <c r="H5415" s="128"/>
      <c r="I5415" s="128"/>
      <c r="J5415" s="138"/>
      <c r="K5415" s="107" t="s">
        <v>14</v>
      </c>
      <c r="L5415" s="108" t="s">
        <v>60</v>
      </c>
      <c r="M5415" s="113" t="s">
        <v>70</v>
      </c>
      <c r="N5415" s="109">
        <v>480</v>
      </c>
      <c r="O5415" s="109">
        <v>3</v>
      </c>
      <c r="P5415" s="109">
        <v>10</v>
      </c>
      <c r="Q5415" s="109">
        <v>135</v>
      </c>
      <c r="R5415" s="110"/>
      <c r="S5415" s="128"/>
      <c r="T5415" s="128"/>
      <c r="U5415" s="128"/>
      <c r="V5415" s="128"/>
      <c r="W5415" s="128"/>
      <c r="X5415" s="128"/>
      <c r="Y5415" s="128"/>
      <c r="Z5415" s="128"/>
      <c r="AA5415" s="135"/>
    </row>
    <row r="5416" spans="1:31" x14ac:dyDescent="0.2">
      <c r="A5416" s="139" t="s">
        <v>2023</v>
      </c>
      <c r="B5416" s="126" t="s">
        <v>76</v>
      </c>
      <c r="C5416" s="142">
        <v>43666</v>
      </c>
      <c r="D5416" s="143" t="s">
        <v>78</v>
      </c>
      <c r="E5416" s="126"/>
      <c r="F5416" s="126"/>
      <c r="G5416" s="126"/>
      <c r="H5416" s="126"/>
      <c r="I5416" s="126"/>
      <c r="J5416" s="136" t="s">
        <v>79</v>
      </c>
      <c r="K5416" s="100" t="s">
        <v>23</v>
      </c>
      <c r="L5416" s="93" t="s">
        <v>60</v>
      </c>
      <c r="M5416" s="111" t="s">
        <v>190</v>
      </c>
      <c r="N5416" s="101">
        <v>480</v>
      </c>
      <c r="O5416" s="101">
        <v>3</v>
      </c>
      <c r="P5416" s="101">
        <v>35</v>
      </c>
      <c r="Q5416" s="101">
        <v>175</v>
      </c>
      <c r="R5416" s="102"/>
      <c r="S5416" s="126" t="s">
        <v>72</v>
      </c>
      <c r="T5416" s="126">
        <v>3</v>
      </c>
      <c r="U5416" s="126">
        <v>35</v>
      </c>
      <c r="V5416" s="126">
        <v>124</v>
      </c>
      <c r="W5416" s="126">
        <v>100</v>
      </c>
      <c r="X5416" s="126">
        <v>5288.35</v>
      </c>
      <c r="Y5416" s="126" t="s">
        <v>75</v>
      </c>
      <c r="Z5416" s="126"/>
      <c r="AA5416" s="133" t="s">
        <v>86</v>
      </c>
      <c r="AE5416" t="str">
        <f>IF(P5416&gt;U5416,"XXXX","")</f>
        <v/>
      </c>
    </row>
    <row r="5417" spans="1:31" x14ac:dyDescent="0.2">
      <c r="A5417" s="140"/>
      <c r="B5417" s="127"/>
      <c r="C5417" s="127"/>
      <c r="D5417" s="144"/>
      <c r="E5417" s="127"/>
      <c r="F5417" s="127"/>
      <c r="G5417" s="127"/>
      <c r="H5417" s="127"/>
      <c r="I5417" s="127"/>
      <c r="J5417" s="137"/>
      <c r="K5417" s="103" t="s">
        <v>13</v>
      </c>
      <c r="L5417" s="104" t="s">
        <v>60</v>
      </c>
      <c r="M5417" s="112" t="s">
        <v>69</v>
      </c>
      <c r="N5417" s="105">
        <v>480</v>
      </c>
      <c r="O5417" s="105">
        <v>3</v>
      </c>
      <c r="P5417" s="105">
        <v>10</v>
      </c>
      <c r="Q5417" s="105">
        <v>135</v>
      </c>
      <c r="R5417" s="106">
        <v>100</v>
      </c>
      <c r="S5417" s="127"/>
      <c r="T5417" s="127"/>
      <c r="U5417" s="127"/>
      <c r="V5417" s="127"/>
      <c r="W5417" s="127"/>
      <c r="X5417" s="127"/>
      <c r="Y5417" s="127"/>
      <c r="Z5417" s="127"/>
      <c r="AA5417" s="134"/>
    </row>
    <row r="5418" spans="1:31" ht="13.5" thickBot="1" x14ac:dyDescent="0.25">
      <c r="A5418" s="141"/>
      <c r="B5418" s="128"/>
      <c r="C5418" s="128"/>
      <c r="D5418" s="145"/>
      <c r="E5418" s="128"/>
      <c r="F5418" s="128"/>
      <c r="G5418" s="128"/>
      <c r="H5418" s="128"/>
      <c r="I5418" s="128"/>
      <c r="J5418" s="138"/>
      <c r="K5418" s="107" t="s">
        <v>14</v>
      </c>
      <c r="L5418" s="108" t="s">
        <v>60</v>
      </c>
      <c r="M5418" s="113" t="s">
        <v>70</v>
      </c>
      <c r="N5418" s="109">
        <v>480</v>
      </c>
      <c r="O5418" s="109">
        <v>3</v>
      </c>
      <c r="P5418" s="109">
        <v>10</v>
      </c>
      <c r="Q5418" s="109">
        <v>135</v>
      </c>
      <c r="R5418" s="110"/>
      <c r="S5418" s="128"/>
      <c r="T5418" s="128"/>
      <c r="U5418" s="128"/>
      <c r="V5418" s="128"/>
      <c r="W5418" s="128"/>
      <c r="X5418" s="128"/>
      <c r="Y5418" s="128"/>
      <c r="Z5418" s="128"/>
      <c r="AA5418" s="135"/>
    </row>
    <row r="5419" spans="1:31" x14ac:dyDescent="0.2">
      <c r="A5419" s="139" t="s">
        <v>2024</v>
      </c>
      <c r="B5419" s="126" t="s">
        <v>76</v>
      </c>
      <c r="C5419" s="142">
        <v>43666</v>
      </c>
      <c r="D5419" s="143" t="s">
        <v>78</v>
      </c>
      <c r="E5419" s="126"/>
      <c r="F5419" s="126"/>
      <c r="G5419" s="126"/>
      <c r="H5419" s="126"/>
      <c r="I5419" s="126"/>
      <c r="J5419" s="136" t="s">
        <v>79</v>
      </c>
      <c r="K5419" s="100" t="s">
        <v>23</v>
      </c>
      <c r="L5419" s="93" t="s">
        <v>60</v>
      </c>
      <c r="M5419" s="111" t="s">
        <v>190</v>
      </c>
      <c r="N5419" s="101">
        <v>480</v>
      </c>
      <c r="O5419" s="101">
        <v>3</v>
      </c>
      <c r="P5419" s="101">
        <v>35</v>
      </c>
      <c r="Q5419" s="101">
        <v>200</v>
      </c>
      <c r="R5419" s="102"/>
      <c r="S5419" s="126" t="s">
        <v>72</v>
      </c>
      <c r="T5419" s="126">
        <v>3</v>
      </c>
      <c r="U5419" s="126">
        <v>35</v>
      </c>
      <c r="V5419" s="126">
        <v>124</v>
      </c>
      <c r="W5419" s="126">
        <v>100</v>
      </c>
      <c r="X5419" s="126">
        <v>5288.35</v>
      </c>
      <c r="Y5419" s="126" t="s">
        <v>75</v>
      </c>
      <c r="Z5419" s="126"/>
      <c r="AA5419" s="133" t="s">
        <v>86</v>
      </c>
      <c r="AE5419" t="str">
        <f>IF(P5419&gt;U5419,"XXXX","")</f>
        <v/>
      </c>
    </row>
    <row r="5420" spans="1:31" x14ac:dyDescent="0.2">
      <c r="A5420" s="140"/>
      <c r="B5420" s="127"/>
      <c r="C5420" s="127"/>
      <c r="D5420" s="144"/>
      <c r="E5420" s="127"/>
      <c r="F5420" s="127"/>
      <c r="G5420" s="127"/>
      <c r="H5420" s="127"/>
      <c r="I5420" s="127"/>
      <c r="J5420" s="137"/>
      <c r="K5420" s="103" t="s">
        <v>13</v>
      </c>
      <c r="L5420" s="104" t="s">
        <v>60</v>
      </c>
      <c r="M5420" s="112" t="s">
        <v>69</v>
      </c>
      <c r="N5420" s="105">
        <v>480</v>
      </c>
      <c r="O5420" s="105">
        <v>3</v>
      </c>
      <c r="P5420" s="105">
        <v>10</v>
      </c>
      <c r="Q5420" s="105">
        <v>135</v>
      </c>
      <c r="R5420" s="106">
        <v>100</v>
      </c>
      <c r="S5420" s="127"/>
      <c r="T5420" s="127"/>
      <c r="U5420" s="127"/>
      <c r="V5420" s="127"/>
      <c r="W5420" s="127"/>
      <c r="X5420" s="127"/>
      <c r="Y5420" s="127"/>
      <c r="Z5420" s="127"/>
      <c r="AA5420" s="134"/>
    </row>
    <row r="5421" spans="1:31" ht="13.5" thickBot="1" x14ac:dyDescent="0.25">
      <c r="A5421" s="141"/>
      <c r="B5421" s="128"/>
      <c r="C5421" s="128"/>
      <c r="D5421" s="145"/>
      <c r="E5421" s="128"/>
      <c r="F5421" s="128"/>
      <c r="G5421" s="128"/>
      <c r="H5421" s="128"/>
      <c r="I5421" s="128"/>
      <c r="J5421" s="138"/>
      <c r="K5421" s="107" t="s">
        <v>14</v>
      </c>
      <c r="L5421" s="108" t="s">
        <v>60</v>
      </c>
      <c r="M5421" s="113" t="s">
        <v>70</v>
      </c>
      <c r="N5421" s="109">
        <v>480</v>
      </c>
      <c r="O5421" s="109">
        <v>3</v>
      </c>
      <c r="P5421" s="109">
        <v>10</v>
      </c>
      <c r="Q5421" s="109">
        <v>135</v>
      </c>
      <c r="R5421" s="110"/>
      <c r="S5421" s="128"/>
      <c r="T5421" s="128"/>
      <c r="U5421" s="128"/>
      <c r="V5421" s="128"/>
      <c r="W5421" s="128"/>
      <c r="X5421" s="128"/>
      <c r="Y5421" s="128"/>
      <c r="Z5421" s="128"/>
      <c r="AA5421" s="135"/>
    </row>
    <row r="5422" spans="1:31" x14ac:dyDescent="0.2">
      <c r="A5422" s="139" t="s">
        <v>2025</v>
      </c>
      <c r="B5422" s="126" t="s">
        <v>76</v>
      </c>
      <c r="C5422" s="142">
        <v>43666</v>
      </c>
      <c r="D5422" s="143" t="s">
        <v>78</v>
      </c>
      <c r="E5422" s="126"/>
      <c r="F5422" s="126"/>
      <c r="G5422" s="126"/>
      <c r="H5422" s="126"/>
      <c r="I5422" s="126"/>
      <c r="J5422" s="136" t="s">
        <v>79</v>
      </c>
      <c r="K5422" s="100" t="s">
        <v>23</v>
      </c>
      <c r="L5422" s="93" t="s">
        <v>60</v>
      </c>
      <c r="M5422" s="111" t="s">
        <v>190</v>
      </c>
      <c r="N5422" s="101">
        <v>600</v>
      </c>
      <c r="O5422" s="101">
        <v>3</v>
      </c>
      <c r="P5422" s="101">
        <v>22</v>
      </c>
      <c r="Q5422" s="101">
        <v>100</v>
      </c>
      <c r="R5422" s="102"/>
      <c r="S5422" s="126" t="s">
        <v>73</v>
      </c>
      <c r="T5422" s="126">
        <v>3</v>
      </c>
      <c r="U5422" s="126">
        <v>22</v>
      </c>
      <c r="V5422" s="126">
        <v>62</v>
      </c>
      <c r="W5422" s="126">
        <v>60</v>
      </c>
      <c r="X5422" s="126">
        <v>5288.35</v>
      </c>
      <c r="Y5422" s="126" t="s">
        <v>75</v>
      </c>
      <c r="Z5422" s="126"/>
      <c r="AA5422" s="133" t="s">
        <v>86</v>
      </c>
      <c r="AE5422" t="str">
        <f>IF(P5422&gt;U5422,"XXXX","")</f>
        <v/>
      </c>
    </row>
    <row r="5423" spans="1:31" x14ac:dyDescent="0.2">
      <c r="A5423" s="140"/>
      <c r="B5423" s="127"/>
      <c r="C5423" s="127"/>
      <c r="D5423" s="144"/>
      <c r="E5423" s="127"/>
      <c r="F5423" s="127"/>
      <c r="G5423" s="127"/>
      <c r="H5423" s="127"/>
      <c r="I5423" s="127"/>
      <c r="J5423" s="137"/>
      <c r="K5423" s="103" t="s">
        <v>13</v>
      </c>
      <c r="L5423" s="104" t="s">
        <v>60</v>
      </c>
      <c r="M5423" s="112" t="s">
        <v>69</v>
      </c>
      <c r="N5423" s="105">
        <v>600</v>
      </c>
      <c r="O5423" s="105">
        <v>3</v>
      </c>
      <c r="P5423" s="105">
        <v>10</v>
      </c>
      <c r="Q5423" s="105">
        <v>135</v>
      </c>
      <c r="R5423" s="106">
        <v>100</v>
      </c>
      <c r="S5423" s="127"/>
      <c r="T5423" s="127"/>
      <c r="U5423" s="127"/>
      <c r="V5423" s="127"/>
      <c r="W5423" s="127"/>
      <c r="X5423" s="127"/>
      <c r="Y5423" s="127"/>
      <c r="Z5423" s="127"/>
      <c r="AA5423" s="134"/>
    </row>
    <row r="5424" spans="1:31" ht="13.5" thickBot="1" x14ac:dyDescent="0.25">
      <c r="A5424" s="141"/>
      <c r="B5424" s="128"/>
      <c r="C5424" s="128"/>
      <c r="D5424" s="145"/>
      <c r="E5424" s="128"/>
      <c r="F5424" s="128"/>
      <c r="G5424" s="128"/>
      <c r="H5424" s="128"/>
      <c r="I5424" s="128"/>
      <c r="J5424" s="138"/>
      <c r="K5424" s="107" t="s">
        <v>14</v>
      </c>
      <c r="L5424" s="108" t="s">
        <v>60</v>
      </c>
      <c r="M5424" s="113" t="s">
        <v>70</v>
      </c>
      <c r="N5424" s="109">
        <v>600</v>
      </c>
      <c r="O5424" s="109">
        <v>3</v>
      </c>
      <c r="P5424" s="109">
        <v>10</v>
      </c>
      <c r="Q5424" s="109">
        <v>135</v>
      </c>
      <c r="R5424" s="110"/>
      <c r="S5424" s="128"/>
      <c r="T5424" s="128"/>
      <c r="U5424" s="128"/>
      <c r="V5424" s="128"/>
      <c r="W5424" s="128"/>
      <c r="X5424" s="128"/>
      <c r="Y5424" s="128"/>
      <c r="Z5424" s="128"/>
      <c r="AA5424" s="135"/>
    </row>
    <row r="5425" spans="1:31" x14ac:dyDescent="0.2">
      <c r="A5425" s="139" t="s">
        <v>2026</v>
      </c>
      <c r="B5425" s="126" t="s">
        <v>76</v>
      </c>
      <c r="C5425" s="142">
        <v>43666</v>
      </c>
      <c r="D5425" s="143" t="s">
        <v>78</v>
      </c>
      <c r="E5425" s="126"/>
      <c r="F5425" s="126"/>
      <c r="G5425" s="126"/>
      <c r="H5425" s="126"/>
      <c r="I5425" s="126"/>
      <c r="J5425" s="136" t="s">
        <v>79</v>
      </c>
      <c r="K5425" s="100" t="s">
        <v>23</v>
      </c>
      <c r="L5425" s="93" t="s">
        <v>60</v>
      </c>
      <c r="M5425" s="111" t="s">
        <v>190</v>
      </c>
      <c r="N5425" s="101">
        <v>600</v>
      </c>
      <c r="O5425" s="101">
        <v>3</v>
      </c>
      <c r="P5425" s="101">
        <v>22</v>
      </c>
      <c r="Q5425" s="101">
        <v>110</v>
      </c>
      <c r="R5425" s="102"/>
      <c r="S5425" s="126" t="s">
        <v>73</v>
      </c>
      <c r="T5425" s="126">
        <v>3</v>
      </c>
      <c r="U5425" s="126">
        <v>22</v>
      </c>
      <c r="V5425" s="126">
        <v>62</v>
      </c>
      <c r="W5425" s="126">
        <v>60</v>
      </c>
      <c r="X5425" s="126">
        <v>5288.35</v>
      </c>
      <c r="Y5425" s="126" t="s">
        <v>75</v>
      </c>
      <c r="Z5425" s="126"/>
      <c r="AA5425" s="133" t="s">
        <v>86</v>
      </c>
      <c r="AE5425" t="str">
        <f>IF(P5425&gt;U5425,"XXXX","")</f>
        <v/>
      </c>
    </row>
    <row r="5426" spans="1:31" x14ac:dyDescent="0.2">
      <c r="A5426" s="140"/>
      <c r="B5426" s="127"/>
      <c r="C5426" s="127"/>
      <c r="D5426" s="144"/>
      <c r="E5426" s="127"/>
      <c r="F5426" s="127"/>
      <c r="G5426" s="127"/>
      <c r="H5426" s="127"/>
      <c r="I5426" s="127"/>
      <c r="J5426" s="137"/>
      <c r="K5426" s="103" t="s">
        <v>13</v>
      </c>
      <c r="L5426" s="104" t="s">
        <v>60</v>
      </c>
      <c r="M5426" s="112" t="s">
        <v>69</v>
      </c>
      <c r="N5426" s="105">
        <v>600</v>
      </c>
      <c r="O5426" s="105">
        <v>3</v>
      </c>
      <c r="P5426" s="105">
        <v>10</v>
      </c>
      <c r="Q5426" s="105">
        <v>135</v>
      </c>
      <c r="R5426" s="106">
        <v>100</v>
      </c>
      <c r="S5426" s="127"/>
      <c r="T5426" s="127"/>
      <c r="U5426" s="127"/>
      <c r="V5426" s="127"/>
      <c r="W5426" s="127"/>
      <c r="X5426" s="127"/>
      <c r="Y5426" s="127"/>
      <c r="Z5426" s="127"/>
      <c r="AA5426" s="134"/>
    </row>
    <row r="5427" spans="1:31" ht="13.5" thickBot="1" x14ac:dyDescent="0.25">
      <c r="A5427" s="141"/>
      <c r="B5427" s="128"/>
      <c r="C5427" s="128"/>
      <c r="D5427" s="145"/>
      <c r="E5427" s="128"/>
      <c r="F5427" s="128"/>
      <c r="G5427" s="128"/>
      <c r="H5427" s="128"/>
      <c r="I5427" s="128"/>
      <c r="J5427" s="138"/>
      <c r="K5427" s="107" t="s">
        <v>14</v>
      </c>
      <c r="L5427" s="108" t="s">
        <v>60</v>
      </c>
      <c r="M5427" s="113" t="s">
        <v>70</v>
      </c>
      <c r="N5427" s="109">
        <v>600</v>
      </c>
      <c r="O5427" s="109">
        <v>3</v>
      </c>
      <c r="P5427" s="109">
        <v>10</v>
      </c>
      <c r="Q5427" s="109">
        <v>135</v>
      </c>
      <c r="R5427" s="110"/>
      <c r="S5427" s="128"/>
      <c r="T5427" s="128"/>
      <c r="U5427" s="128"/>
      <c r="V5427" s="128"/>
      <c r="W5427" s="128"/>
      <c r="X5427" s="128"/>
      <c r="Y5427" s="128"/>
      <c r="Z5427" s="128"/>
      <c r="AA5427" s="135"/>
    </row>
    <row r="5428" spans="1:31" x14ac:dyDescent="0.2">
      <c r="A5428" s="139" t="s">
        <v>2027</v>
      </c>
      <c r="B5428" s="126" t="s">
        <v>76</v>
      </c>
      <c r="C5428" s="142">
        <v>43666</v>
      </c>
      <c r="D5428" s="143" t="s">
        <v>78</v>
      </c>
      <c r="E5428" s="126"/>
      <c r="F5428" s="126"/>
      <c r="G5428" s="126"/>
      <c r="H5428" s="126"/>
      <c r="I5428" s="126"/>
      <c r="J5428" s="136" t="s">
        <v>79</v>
      </c>
      <c r="K5428" s="100" t="s">
        <v>23</v>
      </c>
      <c r="L5428" s="93" t="s">
        <v>60</v>
      </c>
      <c r="M5428" s="111" t="s">
        <v>190</v>
      </c>
      <c r="N5428" s="101">
        <v>600</v>
      </c>
      <c r="O5428" s="101">
        <v>3</v>
      </c>
      <c r="P5428" s="101">
        <v>22</v>
      </c>
      <c r="Q5428" s="101">
        <v>125</v>
      </c>
      <c r="R5428" s="102"/>
      <c r="S5428" s="126" t="s">
        <v>73</v>
      </c>
      <c r="T5428" s="126">
        <v>3</v>
      </c>
      <c r="U5428" s="126">
        <v>22</v>
      </c>
      <c r="V5428" s="126">
        <v>62</v>
      </c>
      <c r="W5428" s="126">
        <v>60</v>
      </c>
      <c r="X5428" s="126">
        <v>5288.35</v>
      </c>
      <c r="Y5428" s="126" t="s">
        <v>75</v>
      </c>
      <c r="Z5428" s="126"/>
      <c r="AA5428" s="133" t="s">
        <v>86</v>
      </c>
      <c r="AE5428" t="str">
        <f>IF(P5428&gt;U5428,"XXXX","")</f>
        <v/>
      </c>
    </row>
    <row r="5429" spans="1:31" x14ac:dyDescent="0.2">
      <c r="A5429" s="140"/>
      <c r="B5429" s="127"/>
      <c r="C5429" s="127"/>
      <c r="D5429" s="144"/>
      <c r="E5429" s="127"/>
      <c r="F5429" s="127"/>
      <c r="G5429" s="127"/>
      <c r="H5429" s="127"/>
      <c r="I5429" s="127"/>
      <c r="J5429" s="137"/>
      <c r="K5429" s="103" t="s">
        <v>13</v>
      </c>
      <c r="L5429" s="104" t="s">
        <v>60</v>
      </c>
      <c r="M5429" s="112" t="s">
        <v>69</v>
      </c>
      <c r="N5429" s="105">
        <v>600</v>
      </c>
      <c r="O5429" s="105">
        <v>3</v>
      </c>
      <c r="P5429" s="105">
        <v>10</v>
      </c>
      <c r="Q5429" s="105">
        <v>135</v>
      </c>
      <c r="R5429" s="106">
        <v>100</v>
      </c>
      <c r="S5429" s="127"/>
      <c r="T5429" s="127"/>
      <c r="U5429" s="127"/>
      <c r="V5429" s="127"/>
      <c r="W5429" s="127"/>
      <c r="X5429" s="127"/>
      <c r="Y5429" s="127"/>
      <c r="Z5429" s="127"/>
      <c r="AA5429" s="134"/>
    </row>
    <row r="5430" spans="1:31" ht="13.5" thickBot="1" x14ac:dyDescent="0.25">
      <c r="A5430" s="141"/>
      <c r="B5430" s="128"/>
      <c r="C5430" s="128"/>
      <c r="D5430" s="145"/>
      <c r="E5430" s="128"/>
      <c r="F5430" s="128"/>
      <c r="G5430" s="128"/>
      <c r="H5430" s="128"/>
      <c r="I5430" s="128"/>
      <c r="J5430" s="138"/>
      <c r="K5430" s="107" t="s">
        <v>14</v>
      </c>
      <c r="L5430" s="108" t="s">
        <v>60</v>
      </c>
      <c r="M5430" s="113" t="s">
        <v>70</v>
      </c>
      <c r="N5430" s="109">
        <v>600</v>
      </c>
      <c r="O5430" s="109">
        <v>3</v>
      </c>
      <c r="P5430" s="109">
        <v>10</v>
      </c>
      <c r="Q5430" s="109">
        <v>135</v>
      </c>
      <c r="R5430" s="110"/>
      <c r="S5430" s="128"/>
      <c r="T5430" s="128"/>
      <c r="U5430" s="128"/>
      <c r="V5430" s="128"/>
      <c r="W5430" s="128"/>
      <c r="X5430" s="128"/>
      <c r="Y5430" s="128"/>
      <c r="Z5430" s="128"/>
      <c r="AA5430" s="135"/>
    </row>
    <row r="5431" spans="1:31" x14ac:dyDescent="0.2">
      <c r="A5431" s="139" t="s">
        <v>2028</v>
      </c>
      <c r="B5431" s="126" t="s">
        <v>76</v>
      </c>
      <c r="C5431" s="142">
        <v>43666</v>
      </c>
      <c r="D5431" s="143" t="s">
        <v>78</v>
      </c>
      <c r="E5431" s="126"/>
      <c r="F5431" s="126"/>
      <c r="G5431" s="126"/>
      <c r="H5431" s="126"/>
      <c r="I5431" s="126"/>
      <c r="J5431" s="136" t="s">
        <v>79</v>
      </c>
      <c r="K5431" s="100" t="s">
        <v>23</v>
      </c>
      <c r="L5431" s="93" t="s">
        <v>60</v>
      </c>
      <c r="M5431" s="111" t="s">
        <v>190</v>
      </c>
      <c r="N5431" s="101">
        <v>600</v>
      </c>
      <c r="O5431" s="101">
        <v>3</v>
      </c>
      <c r="P5431" s="101">
        <v>22</v>
      </c>
      <c r="Q5431" s="101">
        <v>150</v>
      </c>
      <c r="R5431" s="102"/>
      <c r="S5431" s="126" t="s">
        <v>73</v>
      </c>
      <c r="T5431" s="126">
        <v>3</v>
      </c>
      <c r="U5431" s="126">
        <v>22</v>
      </c>
      <c r="V5431" s="126">
        <v>62</v>
      </c>
      <c r="W5431" s="126">
        <v>60</v>
      </c>
      <c r="X5431" s="126">
        <v>5288.35</v>
      </c>
      <c r="Y5431" s="126" t="s">
        <v>75</v>
      </c>
      <c r="Z5431" s="126"/>
      <c r="AA5431" s="133" t="s">
        <v>86</v>
      </c>
      <c r="AE5431" t="str">
        <f>IF(P5431&gt;U5431,"XXXX","")</f>
        <v/>
      </c>
    </row>
    <row r="5432" spans="1:31" x14ac:dyDescent="0.2">
      <c r="A5432" s="140"/>
      <c r="B5432" s="127"/>
      <c r="C5432" s="127"/>
      <c r="D5432" s="144"/>
      <c r="E5432" s="127"/>
      <c r="F5432" s="127"/>
      <c r="G5432" s="127"/>
      <c r="H5432" s="127"/>
      <c r="I5432" s="127"/>
      <c r="J5432" s="137"/>
      <c r="K5432" s="103" t="s">
        <v>13</v>
      </c>
      <c r="L5432" s="104" t="s">
        <v>60</v>
      </c>
      <c r="M5432" s="112" t="s">
        <v>69</v>
      </c>
      <c r="N5432" s="105">
        <v>600</v>
      </c>
      <c r="O5432" s="105">
        <v>3</v>
      </c>
      <c r="P5432" s="105">
        <v>10</v>
      </c>
      <c r="Q5432" s="105">
        <v>135</v>
      </c>
      <c r="R5432" s="106">
        <v>100</v>
      </c>
      <c r="S5432" s="127"/>
      <c r="T5432" s="127"/>
      <c r="U5432" s="127"/>
      <c r="V5432" s="127"/>
      <c r="W5432" s="127"/>
      <c r="X5432" s="127"/>
      <c r="Y5432" s="127"/>
      <c r="Z5432" s="127"/>
      <c r="AA5432" s="134"/>
    </row>
    <row r="5433" spans="1:31" ht="13.5" thickBot="1" x14ac:dyDescent="0.25">
      <c r="A5433" s="141"/>
      <c r="B5433" s="128"/>
      <c r="C5433" s="128"/>
      <c r="D5433" s="145"/>
      <c r="E5433" s="128"/>
      <c r="F5433" s="128"/>
      <c r="G5433" s="128"/>
      <c r="H5433" s="128"/>
      <c r="I5433" s="128"/>
      <c r="J5433" s="138"/>
      <c r="K5433" s="107" t="s">
        <v>14</v>
      </c>
      <c r="L5433" s="108" t="s">
        <v>60</v>
      </c>
      <c r="M5433" s="113" t="s">
        <v>70</v>
      </c>
      <c r="N5433" s="109">
        <v>600</v>
      </c>
      <c r="O5433" s="109">
        <v>3</v>
      </c>
      <c r="P5433" s="109">
        <v>10</v>
      </c>
      <c r="Q5433" s="109">
        <v>135</v>
      </c>
      <c r="R5433" s="110"/>
      <c r="S5433" s="128"/>
      <c r="T5433" s="128"/>
      <c r="U5433" s="128"/>
      <c r="V5433" s="128"/>
      <c r="W5433" s="128"/>
      <c r="X5433" s="128"/>
      <c r="Y5433" s="128"/>
      <c r="Z5433" s="128"/>
      <c r="AA5433" s="135"/>
    </row>
    <row r="5434" spans="1:31" x14ac:dyDescent="0.2">
      <c r="A5434" s="139" t="s">
        <v>2029</v>
      </c>
      <c r="B5434" s="126" t="s">
        <v>76</v>
      </c>
      <c r="C5434" s="142">
        <v>43666</v>
      </c>
      <c r="D5434" s="143" t="s">
        <v>78</v>
      </c>
      <c r="E5434" s="126"/>
      <c r="F5434" s="126"/>
      <c r="G5434" s="126"/>
      <c r="H5434" s="126"/>
      <c r="I5434" s="126"/>
      <c r="J5434" s="136" t="s">
        <v>79</v>
      </c>
      <c r="K5434" s="100" t="s">
        <v>23</v>
      </c>
      <c r="L5434" s="93" t="s">
        <v>60</v>
      </c>
      <c r="M5434" s="111" t="s">
        <v>190</v>
      </c>
      <c r="N5434" s="101">
        <v>600</v>
      </c>
      <c r="O5434" s="101">
        <v>3</v>
      </c>
      <c r="P5434" s="101">
        <v>22</v>
      </c>
      <c r="Q5434" s="101">
        <v>175</v>
      </c>
      <c r="R5434" s="102"/>
      <c r="S5434" s="126" t="s">
        <v>73</v>
      </c>
      <c r="T5434" s="126">
        <v>3</v>
      </c>
      <c r="U5434" s="126">
        <v>22</v>
      </c>
      <c r="V5434" s="126">
        <v>62</v>
      </c>
      <c r="W5434" s="126">
        <v>60</v>
      </c>
      <c r="X5434" s="126">
        <v>5288.35</v>
      </c>
      <c r="Y5434" s="126" t="s">
        <v>75</v>
      </c>
      <c r="Z5434" s="126"/>
      <c r="AA5434" s="133" t="s">
        <v>86</v>
      </c>
      <c r="AE5434" t="str">
        <f>IF(P5434&gt;U5434,"XXXX","")</f>
        <v/>
      </c>
    </row>
    <row r="5435" spans="1:31" x14ac:dyDescent="0.2">
      <c r="A5435" s="140"/>
      <c r="B5435" s="127"/>
      <c r="C5435" s="127"/>
      <c r="D5435" s="144"/>
      <c r="E5435" s="127"/>
      <c r="F5435" s="127"/>
      <c r="G5435" s="127"/>
      <c r="H5435" s="127"/>
      <c r="I5435" s="127"/>
      <c r="J5435" s="137"/>
      <c r="K5435" s="103" t="s">
        <v>13</v>
      </c>
      <c r="L5435" s="104" t="s">
        <v>60</v>
      </c>
      <c r="M5435" s="112" t="s">
        <v>69</v>
      </c>
      <c r="N5435" s="105">
        <v>600</v>
      </c>
      <c r="O5435" s="105">
        <v>3</v>
      </c>
      <c r="P5435" s="105">
        <v>10</v>
      </c>
      <c r="Q5435" s="105">
        <v>135</v>
      </c>
      <c r="R5435" s="106">
        <v>100</v>
      </c>
      <c r="S5435" s="127"/>
      <c r="T5435" s="127"/>
      <c r="U5435" s="127"/>
      <c r="V5435" s="127"/>
      <c r="W5435" s="127"/>
      <c r="X5435" s="127"/>
      <c r="Y5435" s="127"/>
      <c r="Z5435" s="127"/>
      <c r="AA5435" s="134"/>
    </row>
    <row r="5436" spans="1:31" ht="13.5" thickBot="1" x14ac:dyDescent="0.25">
      <c r="A5436" s="141"/>
      <c r="B5436" s="128"/>
      <c r="C5436" s="128"/>
      <c r="D5436" s="145"/>
      <c r="E5436" s="128"/>
      <c r="F5436" s="128"/>
      <c r="G5436" s="128"/>
      <c r="H5436" s="128"/>
      <c r="I5436" s="128"/>
      <c r="J5436" s="138"/>
      <c r="K5436" s="107" t="s">
        <v>14</v>
      </c>
      <c r="L5436" s="108" t="s">
        <v>60</v>
      </c>
      <c r="M5436" s="113" t="s">
        <v>70</v>
      </c>
      <c r="N5436" s="109">
        <v>600</v>
      </c>
      <c r="O5436" s="109">
        <v>3</v>
      </c>
      <c r="P5436" s="109">
        <v>10</v>
      </c>
      <c r="Q5436" s="109">
        <v>135</v>
      </c>
      <c r="R5436" s="110"/>
      <c r="S5436" s="128"/>
      <c r="T5436" s="128"/>
      <c r="U5436" s="128"/>
      <c r="V5436" s="128"/>
      <c r="W5436" s="128"/>
      <c r="X5436" s="128"/>
      <c r="Y5436" s="128"/>
      <c r="Z5436" s="128"/>
      <c r="AA5436" s="135"/>
    </row>
    <row r="5437" spans="1:31" x14ac:dyDescent="0.2">
      <c r="A5437" s="139" t="s">
        <v>2030</v>
      </c>
      <c r="B5437" s="126" t="s">
        <v>76</v>
      </c>
      <c r="C5437" s="142">
        <v>43666</v>
      </c>
      <c r="D5437" s="143" t="s">
        <v>78</v>
      </c>
      <c r="E5437" s="126"/>
      <c r="F5437" s="126"/>
      <c r="G5437" s="126"/>
      <c r="H5437" s="126"/>
      <c r="I5437" s="126"/>
      <c r="J5437" s="136" t="s">
        <v>79</v>
      </c>
      <c r="K5437" s="100" t="s">
        <v>23</v>
      </c>
      <c r="L5437" s="93" t="s">
        <v>60</v>
      </c>
      <c r="M5437" s="111" t="s">
        <v>190</v>
      </c>
      <c r="N5437" s="101">
        <v>600</v>
      </c>
      <c r="O5437" s="101">
        <v>3</v>
      </c>
      <c r="P5437" s="101">
        <v>22</v>
      </c>
      <c r="Q5437" s="101">
        <v>200</v>
      </c>
      <c r="R5437" s="102"/>
      <c r="S5437" s="126" t="s">
        <v>73</v>
      </c>
      <c r="T5437" s="126">
        <v>3</v>
      </c>
      <c r="U5437" s="126">
        <v>22</v>
      </c>
      <c r="V5437" s="126">
        <v>62</v>
      </c>
      <c r="W5437" s="126">
        <v>60</v>
      </c>
      <c r="X5437" s="126">
        <v>5288.35</v>
      </c>
      <c r="Y5437" s="126" t="s">
        <v>75</v>
      </c>
      <c r="Z5437" s="126"/>
      <c r="AA5437" s="133" t="s">
        <v>86</v>
      </c>
      <c r="AE5437" t="str">
        <f>IF(P5437&gt;U5437,"XXXX","")</f>
        <v/>
      </c>
    </row>
    <row r="5438" spans="1:31" x14ac:dyDescent="0.2">
      <c r="A5438" s="140"/>
      <c r="B5438" s="127"/>
      <c r="C5438" s="127"/>
      <c r="D5438" s="144"/>
      <c r="E5438" s="127"/>
      <c r="F5438" s="127"/>
      <c r="G5438" s="127"/>
      <c r="H5438" s="127"/>
      <c r="I5438" s="127"/>
      <c r="J5438" s="137"/>
      <c r="K5438" s="103" t="s">
        <v>13</v>
      </c>
      <c r="L5438" s="104" t="s">
        <v>60</v>
      </c>
      <c r="M5438" s="112" t="s">
        <v>69</v>
      </c>
      <c r="N5438" s="105">
        <v>600</v>
      </c>
      <c r="O5438" s="105">
        <v>3</v>
      </c>
      <c r="P5438" s="105">
        <v>10</v>
      </c>
      <c r="Q5438" s="105">
        <v>135</v>
      </c>
      <c r="R5438" s="106">
        <v>100</v>
      </c>
      <c r="S5438" s="127"/>
      <c r="T5438" s="127"/>
      <c r="U5438" s="127"/>
      <c r="V5438" s="127"/>
      <c r="W5438" s="127"/>
      <c r="X5438" s="127"/>
      <c r="Y5438" s="127"/>
      <c r="Z5438" s="127"/>
      <c r="AA5438" s="134"/>
    </row>
    <row r="5439" spans="1:31" ht="13.5" thickBot="1" x14ac:dyDescent="0.25">
      <c r="A5439" s="141"/>
      <c r="B5439" s="128"/>
      <c r="C5439" s="128"/>
      <c r="D5439" s="145"/>
      <c r="E5439" s="128"/>
      <c r="F5439" s="128"/>
      <c r="G5439" s="128"/>
      <c r="H5439" s="128"/>
      <c r="I5439" s="128"/>
      <c r="J5439" s="138"/>
      <c r="K5439" s="107" t="s">
        <v>14</v>
      </c>
      <c r="L5439" s="108" t="s">
        <v>60</v>
      </c>
      <c r="M5439" s="113" t="s">
        <v>70</v>
      </c>
      <c r="N5439" s="109">
        <v>600</v>
      </c>
      <c r="O5439" s="109">
        <v>3</v>
      </c>
      <c r="P5439" s="109">
        <v>10</v>
      </c>
      <c r="Q5439" s="109">
        <v>135</v>
      </c>
      <c r="R5439" s="110"/>
      <c r="S5439" s="128"/>
      <c r="T5439" s="128"/>
      <c r="U5439" s="128"/>
      <c r="V5439" s="128"/>
      <c r="W5439" s="128"/>
      <c r="X5439" s="128"/>
      <c r="Y5439" s="128"/>
      <c r="Z5439" s="128"/>
      <c r="AA5439" s="135"/>
    </row>
    <row r="5440" spans="1:31" x14ac:dyDescent="0.2">
      <c r="A5440" s="139" t="s">
        <v>2031</v>
      </c>
      <c r="B5440" s="126" t="s">
        <v>76</v>
      </c>
      <c r="C5440" s="142">
        <v>43666</v>
      </c>
      <c r="D5440" s="143" t="s">
        <v>78</v>
      </c>
      <c r="E5440" s="126"/>
      <c r="F5440" s="126"/>
      <c r="G5440" s="126"/>
      <c r="H5440" s="126"/>
      <c r="I5440" s="126"/>
      <c r="J5440" s="136" t="s">
        <v>79</v>
      </c>
      <c r="K5440" s="100" t="s">
        <v>23</v>
      </c>
      <c r="L5440" s="93" t="s">
        <v>60</v>
      </c>
      <c r="M5440" s="111" t="s">
        <v>190</v>
      </c>
      <c r="N5440" s="101">
        <v>600</v>
      </c>
      <c r="O5440" s="101">
        <v>3</v>
      </c>
      <c r="P5440" s="101">
        <v>22</v>
      </c>
      <c r="Q5440" s="101">
        <v>100</v>
      </c>
      <c r="R5440" s="102"/>
      <c r="S5440" s="126" t="s">
        <v>73</v>
      </c>
      <c r="T5440" s="126">
        <v>3</v>
      </c>
      <c r="U5440" s="126">
        <v>22</v>
      </c>
      <c r="V5440" s="126">
        <v>77</v>
      </c>
      <c r="W5440" s="126">
        <v>75</v>
      </c>
      <c r="X5440" s="126">
        <v>5288.35</v>
      </c>
      <c r="Y5440" s="126" t="s">
        <v>75</v>
      </c>
      <c r="Z5440" s="126"/>
      <c r="AA5440" s="133" t="s">
        <v>86</v>
      </c>
      <c r="AE5440" t="str">
        <f>IF(P5440&gt;U5440,"XXXX","")</f>
        <v/>
      </c>
    </row>
    <row r="5441" spans="1:31" x14ac:dyDescent="0.2">
      <c r="A5441" s="140"/>
      <c r="B5441" s="127"/>
      <c r="C5441" s="127"/>
      <c r="D5441" s="144"/>
      <c r="E5441" s="127"/>
      <c r="F5441" s="127"/>
      <c r="G5441" s="127"/>
      <c r="H5441" s="127"/>
      <c r="I5441" s="127"/>
      <c r="J5441" s="137"/>
      <c r="K5441" s="103" t="s">
        <v>13</v>
      </c>
      <c r="L5441" s="104" t="s">
        <v>60</v>
      </c>
      <c r="M5441" s="112" t="s">
        <v>69</v>
      </c>
      <c r="N5441" s="105">
        <v>600</v>
      </c>
      <c r="O5441" s="105">
        <v>3</v>
      </c>
      <c r="P5441" s="105">
        <v>10</v>
      </c>
      <c r="Q5441" s="105">
        <v>135</v>
      </c>
      <c r="R5441" s="106">
        <v>100</v>
      </c>
      <c r="S5441" s="127"/>
      <c r="T5441" s="127"/>
      <c r="U5441" s="127"/>
      <c r="V5441" s="127"/>
      <c r="W5441" s="127"/>
      <c r="X5441" s="127"/>
      <c r="Y5441" s="127"/>
      <c r="Z5441" s="127"/>
      <c r="AA5441" s="134"/>
    </row>
    <row r="5442" spans="1:31" ht="13.5" thickBot="1" x14ac:dyDescent="0.25">
      <c r="A5442" s="141"/>
      <c r="B5442" s="128"/>
      <c r="C5442" s="128"/>
      <c r="D5442" s="145"/>
      <c r="E5442" s="128"/>
      <c r="F5442" s="128"/>
      <c r="G5442" s="128"/>
      <c r="H5442" s="128"/>
      <c r="I5442" s="128"/>
      <c r="J5442" s="138"/>
      <c r="K5442" s="107" t="s">
        <v>14</v>
      </c>
      <c r="L5442" s="108" t="s">
        <v>60</v>
      </c>
      <c r="M5442" s="113" t="s">
        <v>70</v>
      </c>
      <c r="N5442" s="109">
        <v>600</v>
      </c>
      <c r="O5442" s="109">
        <v>3</v>
      </c>
      <c r="P5442" s="109">
        <v>10</v>
      </c>
      <c r="Q5442" s="109">
        <v>135</v>
      </c>
      <c r="R5442" s="110"/>
      <c r="S5442" s="128"/>
      <c r="T5442" s="128"/>
      <c r="U5442" s="128"/>
      <c r="V5442" s="128"/>
      <c r="W5442" s="128"/>
      <c r="X5442" s="128"/>
      <c r="Y5442" s="128"/>
      <c r="Z5442" s="128"/>
      <c r="AA5442" s="135"/>
    </row>
    <row r="5443" spans="1:31" x14ac:dyDescent="0.2">
      <c r="A5443" s="139" t="s">
        <v>2032</v>
      </c>
      <c r="B5443" s="126" t="s">
        <v>76</v>
      </c>
      <c r="C5443" s="142">
        <v>43666</v>
      </c>
      <c r="D5443" s="143" t="s">
        <v>78</v>
      </c>
      <c r="E5443" s="126"/>
      <c r="F5443" s="126"/>
      <c r="G5443" s="126"/>
      <c r="H5443" s="126"/>
      <c r="I5443" s="126"/>
      <c r="J5443" s="136" t="s">
        <v>79</v>
      </c>
      <c r="K5443" s="100" t="s">
        <v>23</v>
      </c>
      <c r="L5443" s="93" t="s">
        <v>60</v>
      </c>
      <c r="M5443" s="111" t="s">
        <v>190</v>
      </c>
      <c r="N5443" s="101">
        <v>600</v>
      </c>
      <c r="O5443" s="101">
        <v>3</v>
      </c>
      <c r="P5443" s="101">
        <v>22</v>
      </c>
      <c r="Q5443" s="101">
        <v>110</v>
      </c>
      <c r="R5443" s="102"/>
      <c r="S5443" s="126" t="s">
        <v>73</v>
      </c>
      <c r="T5443" s="126">
        <v>3</v>
      </c>
      <c r="U5443" s="126">
        <v>22</v>
      </c>
      <c r="V5443" s="126">
        <v>77</v>
      </c>
      <c r="W5443" s="126">
        <v>75</v>
      </c>
      <c r="X5443" s="126">
        <v>5288.35</v>
      </c>
      <c r="Y5443" s="126" t="s">
        <v>75</v>
      </c>
      <c r="Z5443" s="126"/>
      <c r="AA5443" s="133" t="s">
        <v>86</v>
      </c>
      <c r="AE5443" t="str">
        <f>IF(P5443&gt;U5443,"XXXX","")</f>
        <v/>
      </c>
    </row>
    <row r="5444" spans="1:31" x14ac:dyDescent="0.2">
      <c r="A5444" s="140"/>
      <c r="B5444" s="127"/>
      <c r="C5444" s="127"/>
      <c r="D5444" s="144"/>
      <c r="E5444" s="127"/>
      <c r="F5444" s="127"/>
      <c r="G5444" s="127"/>
      <c r="H5444" s="127"/>
      <c r="I5444" s="127"/>
      <c r="J5444" s="137"/>
      <c r="K5444" s="103" t="s">
        <v>13</v>
      </c>
      <c r="L5444" s="104" t="s">
        <v>60</v>
      </c>
      <c r="M5444" s="112" t="s">
        <v>69</v>
      </c>
      <c r="N5444" s="105">
        <v>600</v>
      </c>
      <c r="O5444" s="105">
        <v>3</v>
      </c>
      <c r="P5444" s="105">
        <v>10</v>
      </c>
      <c r="Q5444" s="105">
        <v>135</v>
      </c>
      <c r="R5444" s="106">
        <v>100</v>
      </c>
      <c r="S5444" s="127"/>
      <c r="T5444" s="127"/>
      <c r="U5444" s="127"/>
      <c r="V5444" s="127"/>
      <c r="W5444" s="127"/>
      <c r="X5444" s="127"/>
      <c r="Y5444" s="127"/>
      <c r="Z5444" s="127"/>
      <c r="AA5444" s="134"/>
    </row>
    <row r="5445" spans="1:31" ht="13.5" thickBot="1" x14ac:dyDescent="0.25">
      <c r="A5445" s="141"/>
      <c r="B5445" s="128"/>
      <c r="C5445" s="128"/>
      <c r="D5445" s="145"/>
      <c r="E5445" s="128"/>
      <c r="F5445" s="128"/>
      <c r="G5445" s="128"/>
      <c r="H5445" s="128"/>
      <c r="I5445" s="128"/>
      <c r="J5445" s="138"/>
      <c r="K5445" s="107" t="s">
        <v>14</v>
      </c>
      <c r="L5445" s="108" t="s">
        <v>60</v>
      </c>
      <c r="M5445" s="113" t="s">
        <v>70</v>
      </c>
      <c r="N5445" s="109">
        <v>600</v>
      </c>
      <c r="O5445" s="109">
        <v>3</v>
      </c>
      <c r="P5445" s="109">
        <v>10</v>
      </c>
      <c r="Q5445" s="109">
        <v>135</v>
      </c>
      <c r="R5445" s="110"/>
      <c r="S5445" s="128"/>
      <c r="T5445" s="128"/>
      <c r="U5445" s="128"/>
      <c r="V5445" s="128"/>
      <c r="W5445" s="128"/>
      <c r="X5445" s="128"/>
      <c r="Y5445" s="128"/>
      <c r="Z5445" s="128"/>
      <c r="AA5445" s="135"/>
    </row>
    <row r="5446" spans="1:31" x14ac:dyDescent="0.2">
      <c r="A5446" s="139" t="s">
        <v>2033</v>
      </c>
      <c r="B5446" s="126" t="s">
        <v>76</v>
      </c>
      <c r="C5446" s="142">
        <v>43666</v>
      </c>
      <c r="D5446" s="143" t="s">
        <v>78</v>
      </c>
      <c r="E5446" s="126"/>
      <c r="F5446" s="126"/>
      <c r="G5446" s="126"/>
      <c r="H5446" s="126"/>
      <c r="I5446" s="126"/>
      <c r="J5446" s="136" t="s">
        <v>79</v>
      </c>
      <c r="K5446" s="100" t="s">
        <v>23</v>
      </c>
      <c r="L5446" s="93" t="s">
        <v>60</v>
      </c>
      <c r="M5446" s="111" t="s">
        <v>190</v>
      </c>
      <c r="N5446" s="101">
        <v>600</v>
      </c>
      <c r="O5446" s="101">
        <v>3</v>
      </c>
      <c r="P5446" s="101">
        <v>22</v>
      </c>
      <c r="Q5446" s="101">
        <v>125</v>
      </c>
      <c r="R5446" s="102"/>
      <c r="S5446" s="126" t="s">
        <v>73</v>
      </c>
      <c r="T5446" s="126">
        <v>3</v>
      </c>
      <c r="U5446" s="126">
        <v>22</v>
      </c>
      <c r="V5446" s="126">
        <v>77</v>
      </c>
      <c r="W5446" s="126">
        <v>75</v>
      </c>
      <c r="X5446" s="126">
        <v>5288.35</v>
      </c>
      <c r="Y5446" s="126" t="s">
        <v>75</v>
      </c>
      <c r="Z5446" s="126"/>
      <c r="AA5446" s="133" t="s">
        <v>86</v>
      </c>
      <c r="AE5446" t="str">
        <f>IF(P5446&gt;U5446,"XXXX","")</f>
        <v/>
      </c>
    </row>
    <row r="5447" spans="1:31" x14ac:dyDescent="0.2">
      <c r="A5447" s="140"/>
      <c r="B5447" s="127"/>
      <c r="C5447" s="127"/>
      <c r="D5447" s="144"/>
      <c r="E5447" s="127"/>
      <c r="F5447" s="127"/>
      <c r="G5447" s="127"/>
      <c r="H5447" s="127"/>
      <c r="I5447" s="127"/>
      <c r="J5447" s="137"/>
      <c r="K5447" s="103" t="s">
        <v>13</v>
      </c>
      <c r="L5447" s="104" t="s">
        <v>60</v>
      </c>
      <c r="M5447" s="112" t="s">
        <v>69</v>
      </c>
      <c r="N5447" s="105">
        <v>600</v>
      </c>
      <c r="O5447" s="105">
        <v>3</v>
      </c>
      <c r="P5447" s="105">
        <v>10</v>
      </c>
      <c r="Q5447" s="105">
        <v>135</v>
      </c>
      <c r="R5447" s="106">
        <v>100</v>
      </c>
      <c r="S5447" s="127"/>
      <c r="T5447" s="127"/>
      <c r="U5447" s="127"/>
      <c r="V5447" s="127"/>
      <c r="W5447" s="127"/>
      <c r="X5447" s="127"/>
      <c r="Y5447" s="127"/>
      <c r="Z5447" s="127"/>
      <c r="AA5447" s="134"/>
    </row>
    <row r="5448" spans="1:31" ht="13.5" thickBot="1" x14ac:dyDescent="0.25">
      <c r="A5448" s="141"/>
      <c r="B5448" s="128"/>
      <c r="C5448" s="128"/>
      <c r="D5448" s="145"/>
      <c r="E5448" s="128"/>
      <c r="F5448" s="128"/>
      <c r="G5448" s="128"/>
      <c r="H5448" s="128"/>
      <c r="I5448" s="128"/>
      <c r="J5448" s="138"/>
      <c r="K5448" s="107" t="s">
        <v>14</v>
      </c>
      <c r="L5448" s="108" t="s">
        <v>60</v>
      </c>
      <c r="M5448" s="113" t="s">
        <v>70</v>
      </c>
      <c r="N5448" s="109">
        <v>600</v>
      </c>
      <c r="O5448" s="109">
        <v>3</v>
      </c>
      <c r="P5448" s="109">
        <v>10</v>
      </c>
      <c r="Q5448" s="109">
        <v>135</v>
      </c>
      <c r="R5448" s="110"/>
      <c r="S5448" s="128"/>
      <c r="T5448" s="128"/>
      <c r="U5448" s="128"/>
      <c r="V5448" s="128"/>
      <c r="W5448" s="128"/>
      <c r="X5448" s="128"/>
      <c r="Y5448" s="128"/>
      <c r="Z5448" s="128"/>
      <c r="AA5448" s="135"/>
    </row>
    <row r="5449" spans="1:31" x14ac:dyDescent="0.2">
      <c r="A5449" s="139" t="s">
        <v>2034</v>
      </c>
      <c r="B5449" s="126" t="s">
        <v>76</v>
      </c>
      <c r="C5449" s="142">
        <v>43666</v>
      </c>
      <c r="D5449" s="143" t="s">
        <v>78</v>
      </c>
      <c r="E5449" s="126"/>
      <c r="F5449" s="126"/>
      <c r="G5449" s="126"/>
      <c r="H5449" s="126"/>
      <c r="I5449" s="126"/>
      <c r="J5449" s="136" t="s">
        <v>79</v>
      </c>
      <c r="K5449" s="100" t="s">
        <v>23</v>
      </c>
      <c r="L5449" s="93" t="s">
        <v>60</v>
      </c>
      <c r="M5449" s="111" t="s">
        <v>190</v>
      </c>
      <c r="N5449" s="101">
        <v>600</v>
      </c>
      <c r="O5449" s="101">
        <v>3</v>
      </c>
      <c r="P5449" s="101">
        <v>22</v>
      </c>
      <c r="Q5449" s="101">
        <v>150</v>
      </c>
      <c r="R5449" s="102"/>
      <c r="S5449" s="126" t="s">
        <v>73</v>
      </c>
      <c r="T5449" s="126">
        <v>3</v>
      </c>
      <c r="U5449" s="126">
        <v>22</v>
      </c>
      <c r="V5449" s="126">
        <v>77</v>
      </c>
      <c r="W5449" s="126">
        <v>75</v>
      </c>
      <c r="X5449" s="126">
        <v>5288.35</v>
      </c>
      <c r="Y5449" s="126" t="s">
        <v>75</v>
      </c>
      <c r="Z5449" s="126"/>
      <c r="AA5449" s="133" t="s">
        <v>86</v>
      </c>
      <c r="AE5449" t="str">
        <f>IF(P5449&gt;U5449,"XXXX","")</f>
        <v/>
      </c>
    </row>
    <row r="5450" spans="1:31" x14ac:dyDescent="0.2">
      <c r="A5450" s="140"/>
      <c r="B5450" s="127"/>
      <c r="C5450" s="127"/>
      <c r="D5450" s="144"/>
      <c r="E5450" s="127"/>
      <c r="F5450" s="127"/>
      <c r="G5450" s="127"/>
      <c r="H5450" s="127"/>
      <c r="I5450" s="127"/>
      <c r="J5450" s="137"/>
      <c r="K5450" s="103" t="s">
        <v>13</v>
      </c>
      <c r="L5450" s="104" t="s">
        <v>60</v>
      </c>
      <c r="M5450" s="112" t="s">
        <v>69</v>
      </c>
      <c r="N5450" s="105">
        <v>600</v>
      </c>
      <c r="O5450" s="105">
        <v>3</v>
      </c>
      <c r="P5450" s="105">
        <v>10</v>
      </c>
      <c r="Q5450" s="105">
        <v>135</v>
      </c>
      <c r="R5450" s="106">
        <v>100</v>
      </c>
      <c r="S5450" s="127"/>
      <c r="T5450" s="127"/>
      <c r="U5450" s="127"/>
      <c r="V5450" s="127"/>
      <c r="W5450" s="127"/>
      <c r="X5450" s="127"/>
      <c r="Y5450" s="127"/>
      <c r="Z5450" s="127"/>
      <c r="AA5450" s="134"/>
    </row>
    <row r="5451" spans="1:31" ht="13.5" thickBot="1" x14ac:dyDescent="0.25">
      <c r="A5451" s="141"/>
      <c r="B5451" s="128"/>
      <c r="C5451" s="128"/>
      <c r="D5451" s="145"/>
      <c r="E5451" s="128"/>
      <c r="F5451" s="128"/>
      <c r="G5451" s="128"/>
      <c r="H5451" s="128"/>
      <c r="I5451" s="128"/>
      <c r="J5451" s="138"/>
      <c r="K5451" s="107" t="s">
        <v>14</v>
      </c>
      <c r="L5451" s="108" t="s">
        <v>60</v>
      </c>
      <c r="M5451" s="113" t="s">
        <v>70</v>
      </c>
      <c r="N5451" s="109">
        <v>600</v>
      </c>
      <c r="O5451" s="109">
        <v>3</v>
      </c>
      <c r="P5451" s="109">
        <v>10</v>
      </c>
      <c r="Q5451" s="109">
        <v>135</v>
      </c>
      <c r="R5451" s="110"/>
      <c r="S5451" s="128"/>
      <c r="T5451" s="128"/>
      <c r="U5451" s="128"/>
      <c r="V5451" s="128"/>
      <c r="W5451" s="128"/>
      <c r="X5451" s="128"/>
      <c r="Y5451" s="128"/>
      <c r="Z5451" s="128"/>
      <c r="AA5451" s="135"/>
    </row>
    <row r="5452" spans="1:31" x14ac:dyDescent="0.2">
      <c r="A5452" s="139" t="s">
        <v>2035</v>
      </c>
      <c r="B5452" s="126" t="s">
        <v>76</v>
      </c>
      <c r="C5452" s="142">
        <v>43666</v>
      </c>
      <c r="D5452" s="143" t="s">
        <v>78</v>
      </c>
      <c r="E5452" s="126"/>
      <c r="F5452" s="126"/>
      <c r="G5452" s="126"/>
      <c r="H5452" s="126"/>
      <c r="I5452" s="126"/>
      <c r="J5452" s="136" t="s">
        <v>79</v>
      </c>
      <c r="K5452" s="100" t="s">
        <v>23</v>
      </c>
      <c r="L5452" s="93" t="s">
        <v>60</v>
      </c>
      <c r="M5452" s="111" t="s">
        <v>190</v>
      </c>
      <c r="N5452" s="101">
        <v>600</v>
      </c>
      <c r="O5452" s="101">
        <v>3</v>
      </c>
      <c r="P5452" s="101">
        <v>22</v>
      </c>
      <c r="Q5452" s="101">
        <v>175</v>
      </c>
      <c r="R5452" s="102"/>
      <c r="S5452" s="126" t="s">
        <v>73</v>
      </c>
      <c r="T5452" s="126">
        <v>3</v>
      </c>
      <c r="U5452" s="126">
        <v>22</v>
      </c>
      <c r="V5452" s="126">
        <v>77</v>
      </c>
      <c r="W5452" s="126">
        <v>75</v>
      </c>
      <c r="X5452" s="126">
        <v>5288.35</v>
      </c>
      <c r="Y5452" s="126" t="s">
        <v>75</v>
      </c>
      <c r="Z5452" s="126"/>
      <c r="AA5452" s="133" t="s">
        <v>86</v>
      </c>
      <c r="AE5452" t="str">
        <f>IF(P5452&gt;U5452,"XXXX","")</f>
        <v/>
      </c>
    </row>
    <row r="5453" spans="1:31" x14ac:dyDescent="0.2">
      <c r="A5453" s="140"/>
      <c r="B5453" s="127"/>
      <c r="C5453" s="127"/>
      <c r="D5453" s="144"/>
      <c r="E5453" s="127"/>
      <c r="F5453" s="127"/>
      <c r="G5453" s="127"/>
      <c r="H5453" s="127"/>
      <c r="I5453" s="127"/>
      <c r="J5453" s="137"/>
      <c r="K5453" s="103" t="s">
        <v>13</v>
      </c>
      <c r="L5453" s="104" t="s">
        <v>60</v>
      </c>
      <c r="M5453" s="112" t="s">
        <v>69</v>
      </c>
      <c r="N5453" s="105">
        <v>600</v>
      </c>
      <c r="O5453" s="105">
        <v>3</v>
      </c>
      <c r="P5453" s="105">
        <v>10</v>
      </c>
      <c r="Q5453" s="105">
        <v>135</v>
      </c>
      <c r="R5453" s="106">
        <v>100</v>
      </c>
      <c r="S5453" s="127"/>
      <c r="T5453" s="127"/>
      <c r="U5453" s="127"/>
      <c r="V5453" s="127"/>
      <c r="W5453" s="127"/>
      <c r="X5453" s="127"/>
      <c r="Y5453" s="127"/>
      <c r="Z5453" s="127"/>
      <c r="AA5453" s="134"/>
    </row>
    <row r="5454" spans="1:31" ht="13.5" thickBot="1" x14ac:dyDescent="0.25">
      <c r="A5454" s="141"/>
      <c r="B5454" s="128"/>
      <c r="C5454" s="128"/>
      <c r="D5454" s="145"/>
      <c r="E5454" s="128"/>
      <c r="F5454" s="128"/>
      <c r="G5454" s="128"/>
      <c r="H5454" s="128"/>
      <c r="I5454" s="128"/>
      <c r="J5454" s="138"/>
      <c r="K5454" s="107" t="s">
        <v>14</v>
      </c>
      <c r="L5454" s="108" t="s">
        <v>60</v>
      </c>
      <c r="M5454" s="113" t="s">
        <v>70</v>
      </c>
      <c r="N5454" s="109">
        <v>600</v>
      </c>
      <c r="O5454" s="109">
        <v>3</v>
      </c>
      <c r="P5454" s="109">
        <v>10</v>
      </c>
      <c r="Q5454" s="109">
        <v>135</v>
      </c>
      <c r="R5454" s="110"/>
      <c r="S5454" s="128"/>
      <c r="T5454" s="128"/>
      <c r="U5454" s="128"/>
      <c r="V5454" s="128"/>
      <c r="W5454" s="128"/>
      <c r="X5454" s="128"/>
      <c r="Y5454" s="128"/>
      <c r="Z5454" s="128"/>
      <c r="AA5454" s="135"/>
    </row>
    <row r="5455" spans="1:31" x14ac:dyDescent="0.2">
      <c r="A5455" s="139" t="s">
        <v>2036</v>
      </c>
      <c r="B5455" s="126" t="s">
        <v>76</v>
      </c>
      <c r="C5455" s="142">
        <v>43666</v>
      </c>
      <c r="D5455" s="143" t="s">
        <v>78</v>
      </c>
      <c r="E5455" s="126"/>
      <c r="F5455" s="126"/>
      <c r="G5455" s="126"/>
      <c r="H5455" s="126"/>
      <c r="I5455" s="126"/>
      <c r="J5455" s="136" t="s">
        <v>79</v>
      </c>
      <c r="K5455" s="100" t="s">
        <v>23</v>
      </c>
      <c r="L5455" s="93" t="s">
        <v>60</v>
      </c>
      <c r="M5455" s="111" t="s">
        <v>190</v>
      </c>
      <c r="N5455" s="101">
        <v>600</v>
      </c>
      <c r="O5455" s="101">
        <v>3</v>
      </c>
      <c r="P5455" s="101">
        <v>22</v>
      </c>
      <c r="Q5455" s="101">
        <v>200</v>
      </c>
      <c r="R5455" s="102"/>
      <c r="S5455" s="126" t="s">
        <v>73</v>
      </c>
      <c r="T5455" s="126">
        <v>3</v>
      </c>
      <c r="U5455" s="126">
        <v>22</v>
      </c>
      <c r="V5455" s="126">
        <v>77</v>
      </c>
      <c r="W5455" s="126">
        <v>75</v>
      </c>
      <c r="X5455" s="126">
        <v>5288.35</v>
      </c>
      <c r="Y5455" s="126" t="s">
        <v>75</v>
      </c>
      <c r="Z5455" s="126"/>
      <c r="AA5455" s="133" t="s">
        <v>86</v>
      </c>
      <c r="AE5455" t="str">
        <f>IF(P5455&gt;U5455,"XXXX","")</f>
        <v/>
      </c>
    </row>
    <row r="5456" spans="1:31" x14ac:dyDescent="0.2">
      <c r="A5456" s="140"/>
      <c r="B5456" s="127"/>
      <c r="C5456" s="127"/>
      <c r="D5456" s="144"/>
      <c r="E5456" s="127"/>
      <c r="F5456" s="127"/>
      <c r="G5456" s="127"/>
      <c r="H5456" s="127"/>
      <c r="I5456" s="127"/>
      <c r="J5456" s="137"/>
      <c r="K5456" s="103" t="s">
        <v>13</v>
      </c>
      <c r="L5456" s="104" t="s">
        <v>60</v>
      </c>
      <c r="M5456" s="112" t="s">
        <v>69</v>
      </c>
      <c r="N5456" s="105">
        <v>600</v>
      </c>
      <c r="O5456" s="105">
        <v>3</v>
      </c>
      <c r="P5456" s="105">
        <v>10</v>
      </c>
      <c r="Q5456" s="105">
        <v>135</v>
      </c>
      <c r="R5456" s="106">
        <v>100</v>
      </c>
      <c r="S5456" s="127"/>
      <c r="T5456" s="127"/>
      <c r="U5456" s="127"/>
      <c r="V5456" s="127"/>
      <c r="W5456" s="127"/>
      <c r="X5456" s="127"/>
      <c r="Y5456" s="127"/>
      <c r="Z5456" s="127"/>
      <c r="AA5456" s="134"/>
    </row>
    <row r="5457" spans="1:31" ht="13.5" thickBot="1" x14ac:dyDescent="0.25">
      <c r="A5457" s="141"/>
      <c r="B5457" s="128"/>
      <c r="C5457" s="128"/>
      <c r="D5457" s="145"/>
      <c r="E5457" s="128"/>
      <c r="F5457" s="128"/>
      <c r="G5457" s="128"/>
      <c r="H5457" s="128"/>
      <c r="I5457" s="128"/>
      <c r="J5457" s="138"/>
      <c r="K5457" s="107" t="s">
        <v>14</v>
      </c>
      <c r="L5457" s="108" t="s">
        <v>60</v>
      </c>
      <c r="M5457" s="113" t="s">
        <v>70</v>
      </c>
      <c r="N5457" s="109">
        <v>600</v>
      </c>
      <c r="O5457" s="109">
        <v>3</v>
      </c>
      <c r="P5457" s="109">
        <v>10</v>
      </c>
      <c r="Q5457" s="109">
        <v>135</v>
      </c>
      <c r="R5457" s="110"/>
      <c r="S5457" s="128"/>
      <c r="T5457" s="128"/>
      <c r="U5457" s="128"/>
      <c r="V5457" s="128"/>
      <c r="W5457" s="128"/>
      <c r="X5457" s="128"/>
      <c r="Y5457" s="128"/>
      <c r="Z5457" s="128"/>
      <c r="AA5457" s="135"/>
    </row>
    <row r="5458" spans="1:31" x14ac:dyDescent="0.2">
      <c r="A5458" s="139" t="s">
        <v>2037</v>
      </c>
      <c r="B5458" s="126" t="s">
        <v>76</v>
      </c>
      <c r="C5458" s="142">
        <v>43666</v>
      </c>
      <c r="D5458" s="143" t="s">
        <v>78</v>
      </c>
      <c r="E5458" s="126"/>
      <c r="F5458" s="126"/>
      <c r="G5458" s="126"/>
      <c r="H5458" s="126"/>
      <c r="I5458" s="126"/>
      <c r="J5458" s="136" t="s">
        <v>79</v>
      </c>
      <c r="K5458" s="100" t="s">
        <v>23</v>
      </c>
      <c r="L5458" s="93" t="s">
        <v>60</v>
      </c>
      <c r="M5458" s="111" t="s">
        <v>190</v>
      </c>
      <c r="N5458" s="101">
        <v>600</v>
      </c>
      <c r="O5458" s="101">
        <v>3</v>
      </c>
      <c r="P5458" s="101">
        <v>22</v>
      </c>
      <c r="Q5458" s="101">
        <v>125</v>
      </c>
      <c r="R5458" s="102"/>
      <c r="S5458" s="126" t="s">
        <v>73</v>
      </c>
      <c r="T5458" s="126">
        <v>3</v>
      </c>
      <c r="U5458" s="126">
        <v>22</v>
      </c>
      <c r="V5458" s="126">
        <v>99</v>
      </c>
      <c r="W5458" s="126">
        <v>100</v>
      </c>
      <c r="X5458" s="126">
        <v>5288.35</v>
      </c>
      <c r="Y5458" s="126" t="s">
        <v>75</v>
      </c>
      <c r="Z5458" s="126"/>
      <c r="AA5458" s="133" t="s">
        <v>86</v>
      </c>
      <c r="AE5458" t="str">
        <f>IF(P5458&gt;U5458,"XXXX","")</f>
        <v/>
      </c>
    </row>
    <row r="5459" spans="1:31" x14ac:dyDescent="0.2">
      <c r="A5459" s="140"/>
      <c r="B5459" s="127"/>
      <c r="C5459" s="127"/>
      <c r="D5459" s="144"/>
      <c r="E5459" s="127"/>
      <c r="F5459" s="127"/>
      <c r="G5459" s="127"/>
      <c r="H5459" s="127"/>
      <c r="I5459" s="127"/>
      <c r="J5459" s="137"/>
      <c r="K5459" s="103" t="s">
        <v>13</v>
      </c>
      <c r="L5459" s="104" t="s">
        <v>60</v>
      </c>
      <c r="M5459" s="112" t="s">
        <v>69</v>
      </c>
      <c r="N5459" s="105">
        <v>600</v>
      </c>
      <c r="O5459" s="105">
        <v>3</v>
      </c>
      <c r="P5459" s="105">
        <v>10</v>
      </c>
      <c r="Q5459" s="105">
        <v>135</v>
      </c>
      <c r="R5459" s="106">
        <v>100</v>
      </c>
      <c r="S5459" s="127"/>
      <c r="T5459" s="127"/>
      <c r="U5459" s="127"/>
      <c r="V5459" s="127"/>
      <c r="W5459" s="127"/>
      <c r="X5459" s="127"/>
      <c r="Y5459" s="127"/>
      <c r="Z5459" s="127"/>
      <c r="AA5459" s="134"/>
    </row>
    <row r="5460" spans="1:31" ht="13.5" thickBot="1" x14ac:dyDescent="0.25">
      <c r="A5460" s="141"/>
      <c r="B5460" s="128"/>
      <c r="C5460" s="128"/>
      <c r="D5460" s="145"/>
      <c r="E5460" s="128"/>
      <c r="F5460" s="128"/>
      <c r="G5460" s="128"/>
      <c r="H5460" s="128"/>
      <c r="I5460" s="128"/>
      <c r="J5460" s="138"/>
      <c r="K5460" s="107" t="s">
        <v>14</v>
      </c>
      <c r="L5460" s="108" t="s">
        <v>60</v>
      </c>
      <c r="M5460" s="113" t="s">
        <v>70</v>
      </c>
      <c r="N5460" s="109">
        <v>600</v>
      </c>
      <c r="O5460" s="109">
        <v>3</v>
      </c>
      <c r="P5460" s="109">
        <v>10</v>
      </c>
      <c r="Q5460" s="109">
        <v>135</v>
      </c>
      <c r="R5460" s="110"/>
      <c r="S5460" s="128"/>
      <c r="T5460" s="128"/>
      <c r="U5460" s="128"/>
      <c r="V5460" s="128"/>
      <c r="W5460" s="128"/>
      <c r="X5460" s="128"/>
      <c r="Y5460" s="128"/>
      <c r="Z5460" s="128"/>
      <c r="AA5460" s="135"/>
    </row>
    <row r="5461" spans="1:31" x14ac:dyDescent="0.2">
      <c r="A5461" s="139" t="s">
        <v>2038</v>
      </c>
      <c r="B5461" s="126" t="s">
        <v>76</v>
      </c>
      <c r="C5461" s="142">
        <v>43666</v>
      </c>
      <c r="D5461" s="143" t="s">
        <v>78</v>
      </c>
      <c r="E5461" s="126"/>
      <c r="F5461" s="126"/>
      <c r="G5461" s="126"/>
      <c r="H5461" s="126"/>
      <c r="I5461" s="126"/>
      <c r="J5461" s="136" t="s">
        <v>79</v>
      </c>
      <c r="K5461" s="100" t="s">
        <v>23</v>
      </c>
      <c r="L5461" s="93" t="s">
        <v>60</v>
      </c>
      <c r="M5461" s="111" t="s">
        <v>190</v>
      </c>
      <c r="N5461" s="101">
        <v>600</v>
      </c>
      <c r="O5461" s="101">
        <v>3</v>
      </c>
      <c r="P5461" s="101">
        <v>22</v>
      </c>
      <c r="Q5461" s="101">
        <v>150</v>
      </c>
      <c r="R5461" s="102"/>
      <c r="S5461" s="126" t="s">
        <v>73</v>
      </c>
      <c r="T5461" s="126">
        <v>3</v>
      </c>
      <c r="U5461" s="126">
        <v>22</v>
      </c>
      <c r="V5461" s="126">
        <v>99</v>
      </c>
      <c r="W5461" s="126">
        <v>100</v>
      </c>
      <c r="X5461" s="126">
        <v>5288.35</v>
      </c>
      <c r="Y5461" s="126" t="s">
        <v>75</v>
      </c>
      <c r="Z5461" s="126"/>
      <c r="AA5461" s="133" t="s">
        <v>86</v>
      </c>
      <c r="AE5461" t="str">
        <f>IF(P5461&gt;U5461,"XXXX","")</f>
        <v/>
      </c>
    </row>
    <row r="5462" spans="1:31" x14ac:dyDescent="0.2">
      <c r="A5462" s="140"/>
      <c r="B5462" s="127"/>
      <c r="C5462" s="127"/>
      <c r="D5462" s="144"/>
      <c r="E5462" s="127"/>
      <c r="F5462" s="127"/>
      <c r="G5462" s="127"/>
      <c r="H5462" s="127"/>
      <c r="I5462" s="127"/>
      <c r="J5462" s="137"/>
      <c r="K5462" s="103" t="s">
        <v>13</v>
      </c>
      <c r="L5462" s="104" t="s">
        <v>60</v>
      </c>
      <c r="M5462" s="112" t="s">
        <v>69</v>
      </c>
      <c r="N5462" s="105">
        <v>600</v>
      </c>
      <c r="O5462" s="105">
        <v>3</v>
      </c>
      <c r="P5462" s="105">
        <v>10</v>
      </c>
      <c r="Q5462" s="105">
        <v>135</v>
      </c>
      <c r="R5462" s="106">
        <v>100</v>
      </c>
      <c r="S5462" s="127"/>
      <c r="T5462" s="127"/>
      <c r="U5462" s="127"/>
      <c r="V5462" s="127"/>
      <c r="W5462" s="127"/>
      <c r="X5462" s="127"/>
      <c r="Y5462" s="127"/>
      <c r="Z5462" s="127"/>
      <c r="AA5462" s="134"/>
    </row>
    <row r="5463" spans="1:31" ht="13.5" thickBot="1" x14ac:dyDescent="0.25">
      <c r="A5463" s="141"/>
      <c r="B5463" s="128"/>
      <c r="C5463" s="128"/>
      <c r="D5463" s="145"/>
      <c r="E5463" s="128"/>
      <c r="F5463" s="128"/>
      <c r="G5463" s="128"/>
      <c r="H5463" s="128"/>
      <c r="I5463" s="128"/>
      <c r="J5463" s="138"/>
      <c r="K5463" s="107" t="s">
        <v>14</v>
      </c>
      <c r="L5463" s="108" t="s">
        <v>60</v>
      </c>
      <c r="M5463" s="113" t="s">
        <v>70</v>
      </c>
      <c r="N5463" s="109">
        <v>600</v>
      </c>
      <c r="O5463" s="109">
        <v>3</v>
      </c>
      <c r="P5463" s="109">
        <v>10</v>
      </c>
      <c r="Q5463" s="109">
        <v>135</v>
      </c>
      <c r="R5463" s="110"/>
      <c r="S5463" s="128"/>
      <c r="T5463" s="128"/>
      <c r="U5463" s="128"/>
      <c r="V5463" s="128"/>
      <c r="W5463" s="128"/>
      <c r="X5463" s="128"/>
      <c r="Y5463" s="128"/>
      <c r="Z5463" s="128"/>
      <c r="AA5463" s="135"/>
    </row>
    <row r="5464" spans="1:31" x14ac:dyDescent="0.2">
      <c r="A5464" s="139" t="s">
        <v>2039</v>
      </c>
      <c r="B5464" s="126" t="s">
        <v>76</v>
      </c>
      <c r="C5464" s="142">
        <v>43666</v>
      </c>
      <c r="D5464" s="143" t="s">
        <v>78</v>
      </c>
      <c r="E5464" s="126"/>
      <c r="F5464" s="126"/>
      <c r="G5464" s="126"/>
      <c r="H5464" s="126"/>
      <c r="I5464" s="126"/>
      <c r="J5464" s="136" t="s">
        <v>79</v>
      </c>
      <c r="K5464" s="100" t="s">
        <v>23</v>
      </c>
      <c r="L5464" s="93" t="s">
        <v>60</v>
      </c>
      <c r="M5464" s="111" t="s">
        <v>190</v>
      </c>
      <c r="N5464" s="101">
        <v>600</v>
      </c>
      <c r="O5464" s="101">
        <v>3</v>
      </c>
      <c r="P5464" s="101">
        <v>22</v>
      </c>
      <c r="Q5464" s="101">
        <v>175</v>
      </c>
      <c r="R5464" s="102"/>
      <c r="S5464" s="126" t="s">
        <v>73</v>
      </c>
      <c r="T5464" s="126">
        <v>3</v>
      </c>
      <c r="U5464" s="126">
        <v>22</v>
      </c>
      <c r="V5464" s="126">
        <v>99</v>
      </c>
      <c r="W5464" s="126">
        <v>100</v>
      </c>
      <c r="X5464" s="126">
        <v>5288.35</v>
      </c>
      <c r="Y5464" s="126" t="s">
        <v>75</v>
      </c>
      <c r="Z5464" s="126"/>
      <c r="AA5464" s="133" t="s">
        <v>86</v>
      </c>
      <c r="AE5464" t="str">
        <f>IF(P5464&gt;U5464,"XXXX","")</f>
        <v/>
      </c>
    </row>
    <row r="5465" spans="1:31" x14ac:dyDescent="0.2">
      <c r="A5465" s="140"/>
      <c r="B5465" s="127"/>
      <c r="C5465" s="127"/>
      <c r="D5465" s="144"/>
      <c r="E5465" s="127"/>
      <c r="F5465" s="127"/>
      <c r="G5465" s="127"/>
      <c r="H5465" s="127"/>
      <c r="I5465" s="127"/>
      <c r="J5465" s="137"/>
      <c r="K5465" s="103" t="s">
        <v>13</v>
      </c>
      <c r="L5465" s="104" t="s">
        <v>60</v>
      </c>
      <c r="M5465" s="112" t="s">
        <v>69</v>
      </c>
      <c r="N5465" s="105">
        <v>600</v>
      </c>
      <c r="O5465" s="105">
        <v>3</v>
      </c>
      <c r="P5465" s="105">
        <v>10</v>
      </c>
      <c r="Q5465" s="105">
        <v>135</v>
      </c>
      <c r="R5465" s="106">
        <v>100</v>
      </c>
      <c r="S5465" s="127"/>
      <c r="T5465" s="127"/>
      <c r="U5465" s="127"/>
      <c r="V5465" s="127"/>
      <c r="W5465" s="127"/>
      <c r="X5465" s="127"/>
      <c r="Y5465" s="127"/>
      <c r="Z5465" s="127"/>
      <c r="AA5465" s="134"/>
    </row>
    <row r="5466" spans="1:31" ht="13.5" thickBot="1" x14ac:dyDescent="0.25">
      <c r="A5466" s="141"/>
      <c r="B5466" s="128"/>
      <c r="C5466" s="128"/>
      <c r="D5466" s="145"/>
      <c r="E5466" s="128"/>
      <c r="F5466" s="128"/>
      <c r="G5466" s="128"/>
      <c r="H5466" s="128"/>
      <c r="I5466" s="128"/>
      <c r="J5466" s="138"/>
      <c r="K5466" s="107" t="s">
        <v>14</v>
      </c>
      <c r="L5466" s="108" t="s">
        <v>60</v>
      </c>
      <c r="M5466" s="113" t="s">
        <v>70</v>
      </c>
      <c r="N5466" s="109">
        <v>600</v>
      </c>
      <c r="O5466" s="109">
        <v>3</v>
      </c>
      <c r="P5466" s="109">
        <v>10</v>
      </c>
      <c r="Q5466" s="109">
        <v>135</v>
      </c>
      <c r="R5466" s="110"/>
      <c r="S5466" s="128"/>
      <c r="T5466" s="128"/>
      <c r="U5466" s="128"/>
      <c r="V5466" s="128"/>
      <c r="W5466" s="128"/>
      <c r="X5466" s="128"/>
      <c r="Y5466" s="128"/>
      <c r="Z5466" s="128"/>
      <c r="AA5466" s="135"/>
    </row>
    <row r="5467" spans="1:31" x14ac:dyDescent="0.2">
      <c r="A5467" s="139" t="s">
        <v>2040</v>
      </c>
      <c r="B5467" s="126" t="s">
        <v>76</v>
      </c>
      <c r="C5467" s="142">
        <v>43666</v>
      </c>
      <c r="D5467" s="143" t="s">
        <v>78</v>
      </c>
      <c r="E5467" s="126"/>
      <c r="F5467" s="126"/>
      <c r="G5467" s="126"/>
      <c r="H5467" s="126"/>
      <c r="I5467" s="126"/>
      <c r="J5467" s="136" t="s">
        <v>79</v>
      </c>
      <c r="K5467" s="100" t="s">
        <v>23</v>
      </c>
      <c r="L5467" s="93" t="s">
        <v>60</v>
      </c>
      <c r="M5467" s="111" t="s">
        <v>190</v>
      </c>
      <c r="N5467" s="101">
        <v>600</v>
      </c>
      <c r="O5467" s="101">
        <v>3</v>
      </c>
      <c r="P5467" s="101">
        <v>22</v>
      </c>
      <c r="Q5467" s="101">
        <v>200</v>
      </c>
      <c r="R5467" s="102"/>
      <c r="S5467" s="126" t="s">
        <v>73</v>
      </c>
      <c r="T5467" s="126">
        <v>3</v>
      </c>
      <c r="U5467" s="126">
        <v>22</v>
      </c>
      <c r="V5467" s="126">
        <v>99</v>
      </c>
      <c r="W5467" s="126">
        <v>100</v>
      </c>
      <c r="X5467" s="126">
        <v>5288.35</v>
      </c>
      <c r="Y5467" s="126" t="s">
        <v>75</v>
      </c>
      <c r="Z5467" s="126"/>
      <c r="AA5467" s="133" t="s">
        <v>86</v>
      </c>
      <c r="AE5467" t="str">
        <f>IF(P5467&gt;U5467,"XXXX","")</f>
        <v/>
      </c>
    </row>
    <row r="5468" spans="1:31" x14ac:dyDescent="0.2">
      <c r="A5468" s="140"/>
      <c r="B5468" s="127"/>
      <c r="C5468" s="127"/>
      <c r="D5468" s="144"/>
      <c r="E5468" s="127"/>
      <c r="F5468" s="127"/>
      <c r="G5468" s="127"/>
      <c r="H5468" s="127"/>
      <c r="I5468" s="127"/>
      <c r="J5468" s="137"/>
      <c r="K5468" s="103" t="s">
        <v>13</v>
      </c>
      <c r="L5468" s="104" t="s">
        <v>60</v>
      </c>
      <c r="M5468" s="112" t="s">
        <v>69</v>
      </c>
      <c r="N5468" s="105">
        <v>600</v>
      </c>
      <c r="O5468" s="105">
        <v>3</v>
      </c>
      <c r="P5468" s="105">
        <v>10</v>
      </c>
      <c r="Q5468" s="105">
        <v>135</v>
      </c>
      <c r="R5468" s="106">
        <v>100</v>
      </c>
      <c r="S5468" s="127"/>
      <c r="T5468" s="127"/>
      <c r="U5468" s="127"/>
      <c r="V5468" s="127"/>
      <c r="W5468" s="127"/>
      <c r="X5468" s="127"/>
      <c r="Y5468" s="127"/>
      <c r="Z5468" s="127"/>
      <c r="AA5468" s="134"/>
    </row>
    <row r="5469" spans="1:31" ht="13.5" thickBot="1" x14ac:dyDescent="0.25">
      <c r="A5469" s="141"/>
      <c r="B5469" s="128"/>
      <c r="C5469" s="128"/>
      <c r="D5469" s="145"/>
      <c r="E5469" s="128"/>
      <c r="F5469" s="128"/>
      <c r="G5469" s="128"/>
      <c r="H5469" s="128"/>
      <c r="I5469" s="128"/>
      <c r="J5469" s="138"/>
      <c r="K5469" s="107" t="s">
        <v>14</v>
      </c>
      <c r="L5469" s="108" t="s">
        <v>60</v>
      </c>
      <c r="M5469" s="113" t="s">
        <v>70</v>
      </c>
      <c r="N5469" s="109">
        <v>600</v>
      </c>
      <c r="O5469" s="109">
        <v>3</v>
      </c>
      <c r="P5469" s="109">
        <v>10</v>
      </c>
      <c r="Q5469" s="109">
        <v>135</v>
      </c>
      <c r="R5469" s="110"/>
      <c r="S5469" s="128"/>
      <c r="T5469" s="128"/>
      <c r="U5469" s="128"/>
      <c r="V5469" s="128"/>
      <c r="W5469" s="128"/>
      <c r="X5469" s="128"/>
      <c r="Y5469" s="128"/>
      <c r="Z5469" s="128"/>
      <c r="AA5469" s="135"/>
    </row>
    <row r="5470" spans="1:31" x14ac:dyDescent="0.2">
      <c r="A5470" s="139" t="s">
        <v>2041</v>
      </c>
      <c r="B5470" s="126" t="s">
        <v>76</v>
      </c>
      <c r="C5470" s="142">
        <v>43666</v>
      </c>
      <c r="D5470" s="143" t="s">
        <v>78</v>
      </c>
      <c r="E5470" s="126"/>
      <c r="F5470" s="126"/>
      <c r="G5470" s="126"/>
      <c r="H5470" s="126"/>
      <c r="I5470" s="126"/>
      <c r="J5470" s="136" t="s">
        <v>79</v>
      </c>
      <c r="K5470" s="100" t="s">
        <v>23</v>
      </c>
      <c r="L5470" s="93" t="s">
        <v>60</v>
      </c>
      <c r="M5470" s="111" t="s">
        <v>191</v>
      </c>
      <c r="N5470" s="101">
        <v>480</v>
      </c>
      <c r="O5470" s="101">
        <v>3</v>
      </c>
      <c r="P5470" s="101">
        <v>65</v>
      </c>
      <c r="Q5470" s="101">
        <v>100</v>
      </c>
      <c r="R5470" s="102"/>
      <c r="S5470" s="126" t="s">
        <v>72</v>
      </c>
      <c r="T5470" s="126">
        <v>3</v>
      </c>
      <c r="U5470" s="126">
        <v>65</v>
      </c>
      <c r="V5470" s="126">
        <v>77</v>
      </c>
      <c r="W5470" s="126">
        <v>60</v>
      </c>
      <c r="X5470" s="126">
        <v>5288.35</v>
      </c>
      <c r="Y5470" s="126" t="s">
        <v>75</v>
      </c>
      <c r="Z5470" s="126"/>
      <c r="AA5470" s="133" t="s">
        <v>86</v>
      </c>
      <c r="AE5470" t="str">
        <f>IF(P5470&gt;U5470,"XXXX","")</f>
        <v/>
      </c>
    </row>
    <row r="5471" spans="1:31" x14ac:dyDescent="0.2">
      <c r="A5471" s="140"/>
      <c r="B5471" s="127"/>
      <c r="C5471" s="127"/>
      <c r="D5471" s="144"/>
      <c r="E5471" s="127"/>
      <c r="F5471" s="127"/>
      <c r="G5471" s="127"/>
      <c r="H5471" s="127"/>
      <c r="I5471" s="127"/>
      <c r="J5471" s="137"/>
      <c r="K5471" s="103" t="s">
        <v>13</v>
      </c>
      <c r="L5471" s="104" t="s">
        <v>60</v>
      </c>
      <c r="M5471" s="112" t="s">
        <v>69</v>
      </c>
      <c r="N5471" s="105">
        <v>480</v>
      </c>
      <c r="O5471" s="105">
        <v>3</v>
      </c>
      <c r="P5471" s="105">
        <v>10</v>
      </c>
      <c r="Q5471" s="105">
        <v>135</v>
      </c>
      <c r="R5471" s="106">
        <v>100</v>
      </c>
      <c r="S5471" s="127"/>
      <c r="T5471" s="127"/>
      <c r="U5471" s="127"/>
      <c r="V5471" s="127"/>
      <c r="W5471" s="127"/>
      <c r="X5471" s="127"/>
      <c r="Y5471" s="127"/>
      <c r="Z5471" s="127"/>
      <c r="AA5471" s="134"/>
    </row>
    <row r="5472" spans="1:31" ht="13.5" thickBot="1" x14ac:dyDescent="0.25">
      <c r="A5472" s="141"/>
      <c r="B5472" s="128"/>
      <c r="C5472" s="128"/>
      <c r="D5472" s="145"/>
      <c r="E5472" s="128"/>
      <c r="F5472" s="128"/>
      <c r="G5472" s="128"/>
      <c r="H5472" s="128"/>
      <c r="I5472" s="128"/>
      <c r="J5472" s="138"/>
      <c r="K5472" s="107" t="s">
        <v>14</v>
      </c>
      <c r="L5472" s="108" t="s">
        <v>60</v>
      </c>
      <c r="M5472" s="113" t="s">
        <v>70</v>
      </c>
      <c r="N5472" s="109">
        <v>480</v>
      </c>
      <c r="O5472" s="109">
        <v>3</v>
      </c>
      <c r="P5472" s="109">
        <v>10</v>
      </c>
      <c r="Q5472" s="109">
        <v>135</v>
      </c>
      <c r="R5472" s="110"/>
      <c r="S5472" s="128"/>
      <c r="T5472" s="128"/>
      <c r="U5472" s="128"/>
      <c r="V5472" s="128"/>
      <c r="W5472" s="128"/>
      <c r="X5472" s="128"/>
      <c r="Y5472" s="128"/>
      <c r="Z5472" s="128"/>
      <c r="AA5472" s="135"/>
    </row>
    <row r="5473" spans="1:31" x14ac:dyDescent="0.2">
      <c r="A5473" s="139" t="s">
        <v>2042</v>
      </c>
      <c r="B5473" s="126" t="s">
        <v>76</v>
      </c>
      <c r="C5473" s="142">
        <v>43666</v>
      </c>
      <c r="D5473" s="143" t="s">
        <v>78</v>
      </c>
      <c r="E5473" s="126"/>
      <c r="F5473" s="126"/>
      <c r="G5473" s="126"/>
      <c r="H5473" s="126"/>
      <c r="I5473" s="126"/>
      <c r="J5473" s="136" t="s">
        <v>79</v>
      </c>
      <c r="K5473" s="100" t="s">
        <v>23</v>
      </c>
      <c r="L5473" s="93" t="s">
        <v>60</v>
      </c>
      <c r="M5473" s="111" t="s">
        <v>191</v>
      </c>
      <c r="N5473" s="101">
        <v>480</v>
      </c>
      <c r="O5473" s="101">
        <v>3</v>
      </c>
      <c r="P5473" s="101">
        <v>65</v>
      </c>
      <c r="Q5473" s="101">
        <v>110</v>
      </c>
      <c r="R5473" s="102"/>
      <c r="S5473" s="126" t="s">
        <v>72</v>
      </c>
      <c r="T5473" s="126">
        <v>3</v>
      </c>
      <c r="U5473" s="126">
        <v>65</v>
      </c>
      <c r="V5473" s="126">
        <v>77</v>
      </c>
      <c r="W5473" s="126">
        <v>60</v>
      </c>
      <c r="X5473" s="126">
        <v>5288.35</v>
      </c>
      <c r="Y5473" s="126" t="s">
        <v>75</v>
      </c>
      <c r="Z5473" s="126"/>
      <c r="AA5473" s="133" t="s">
        <v>86</v>
      </c>
      <c r="AE5473" t="str">
        <f>IF(P5473&gt;U5473,"XXXX","")</f>
        <v/>
      </c>
    </row>
    <row r="5474" spans="1:31" x14ac:dyDescent="0.2">
      <c r="A5474" s="140"/>
      <c r="B5474" s="127"/>
      <c r="C5474" s="127"/>
      <c r="D5474" s="144"/>
      <c r="E5474" s="127"/>
      <c r="F5474" s="127"/>
      <c r="G5474" s="127"/>
      <c r="H5474" s="127"/>
      <c r="I5474" s="127"/>
      <c r="J5474" s="137"/>
      <c r="K5474" s="103" t="s">
        <v>13</v>
      </c>
      <c r="L5474" s="104" t="s">
        <v>60</v>
      </c>
      <c r="M5474" s="112" t="s">
        <v>69</v>
      </c>
      <c r="N5474" s="105">
        <v>480</v>
      </c>
      <c r="O5474" s="105">
        <v>3</v>
      </c>
      <c r="P5474" s="105">
        <v>10</v>
      </c>
      <c r="Q5474" s="105">
        <v>135</v>
      </c>
      <c r="R5474" s="106">
        <v>100</v>
      </c>
      <c r="S5474" s="127"/>
      <c r="T5474" s="127"/>
      <c r="U5474" s="127"/>
      <c r="V5474" s="127"/>
      <c r="W5474" s="127"/>
      <c r="X5474" s="127"/>
      <c r="Y5474" s="127"/>
      <c r="Z5474" s="127"/>
      <c r="AA5474" s="134"/>
    </row>
    <row r="5475" spans="1:31" ht="13.5" thickBot="1" x14ac:dyDescent="0.25">
      <c r="A5475" s="141"/>
      <c r="B5475" s="128"/>
      <c r="C5475" s="128"/>
      <c r="D5475" s="145"/>
      <c r="E5475" s="128"/>
      <c r="F5475" s="128"/>
      <c r="G5475" s="128"/>
      <c r="H5475" s="128"/>
      <c r="I5475" s="128"/>
      <c r="J5475" s="138"/>
      <c r="K5475" s="107" t="s">
        <v>14</v>
      </c>
      <c r="L5475" s="108" t="s">
        <v>60</v>
      </c>
      <c r="M5475" s="113" t="s">
        <v>70</v>
      </c>
      <c r="N5475" s="109">
        <v>480</v>
      </c>
      <c r="O5475" s="109">
        <v>3</v>
      </c>
      <c r="P5475" s="109">
        <v>10</v>
      </c>
      <c r="Q5475" s="109">
        <v>135</v>
      </c>
      <c r="R5475" s="110"/>
      <c r="S5475" s="128"/>
      <c r="T5475" s="128"/>
      <c r="U5475" s="128"/>
      <c r="V5475" s="128"/>
      <c r="W5475" s="128"/>
      <c r="X5475" s="128"/>
      <c r="Y5475" s="128"/>
      <c r="Z5475" s="128"/>
      <c r="AA5475" s="135"/>
    </row>
    <row r="5476" spans="1:31" x14ac:dyDescent="0.2">
      <c r="A5476" s="139" t="s">
        <v>2043</v>
      </c>
      <c r="B5476" s="126" t="s">
        <v>76</v>
      </c>
      <c r="C5476" s="142">
        <v>43666</v>
      </c>
      <c r="D5476" s="143" t="s">
        <v>78</v>
      </c>
      <c r="E5476" s="126"/>
      <c r="F5476" s="126"/>
      <c r="G5476" s="126"/>
      <c r="H5476" s="126"/>
      <c r="I5476" s="126"/>
      <c r="J5476" s="136" t="s">
        <v>79</v>
      </c>
      <c r="K5476" s="100" t="s">
        <v>23</v>
      </c>
      <c r="L5476" s="93" t="s">
        <v>60</v>
      </c>
      <c r="M5476" s="111" t="s">
        <v>191</v>
      </c>
      <c r="N5476" s="101">
        <v>480</v>
      </c>
      <c r="O5476" s="101">
        <v>3</v>
      </c>
      <c r="P5476" s="101">
        <v>65</v>
      </c>
      <c r="Q5476" s="101">
        <v>125</v>
      </c>
      <c r="R5476" s="102"/>
      <c r="S5476" s="126" t="s">
        <v>72</v>
      </c>
      <c r="T5476" s="126">
        <v>3</v>
      </c>
      <c r="U5476" s="126">
        <v>65</v>
      </c>
      <c r="V5476" s="126">
        <v>77</v>
      </c>
      <c r="W5476" s="126">
        <v>60</v>
      </c>
      <c r="X5476" s="126">
        <v>5288.35</v>
      </c>
      <c r="Y5476" s="126" t="s">
        <v>75</v>
      </c>
      <c r="Z5476" s="126"/>
      <c r="AA5476" s="133" t="s">
        <v>86</v>
      </c>
      <c r="AE5476" t="str">
        <f>IF(P5476&gt;U5476,"XXXX","")</f>
        <v/>
      </c>
    </row>
    <row r="5477" spans="1:31" x14ac:dyDescent="0.2">
      <c r="A5477" s="140"/>
      <c r="B5477" s="127"/>
      <c r="C5477" s="127"/>
      <c r="D5477" s="144"/>
      <c r="E5477" s="127"/>
      <c r="F5477" s="127"/>
      <c r="G5477" s="127"/>
      <c r="H5477" s="127"/>
      <c r="I5477" s="127"/>
      <c r="J5477" s="137"/>
      <c r="K5477" s="103" t="s">
        <v>13</v>
      </c>
      <c r="L5477" s="104" t="s">
        <v>60</v>
      </c>
      <c r="M5477" s="112" t="s">
        <v>69</v>
      </c>
      <c r="N5477" s="105">
        <v>480</v>
      </c>
      <c r="O5477" s="105">
        <v>3</v>
      </c>
      <c r="P5477" s="105">
        <v>10</v>
      </c>
      <c r="Q5477" s="105">
        <v>135</v>
      </c>
      <c r="R5477" s="106">
        <v>100</v>
      </c>
      <c r="S5477" s="127"/>
      <c r="T5477" s="127"/>
      <c r="U5477" s="127"/>
      <c r="V5477" s="127"/>
      <c r="W5477" s="127"/>
      <c r="X5477" s="127"/>
      <c r="Y5477" s="127"/>
      <c r="Z5477" s="127"/>
      <c r="AA5477" s="134"/>
    </row>
    <row r="5478" spans="1:31" ht="13.5" thickBot="1" x14ac:dyDescent="0.25">
      <c r="A5478" s="141"/>
      <c r="B5478" s="128"/>
      <c r="C5478" s="128"/>
      <c r="D5478" s="145"/>
      <c r="E5478" s="128"/>
      <c r="F5478" s="128"/>
      <c r="G5478" s="128"/>
      <c r="H5478" s="128"/>
      <c r="I5478" s="128"/>
      <c r="J5478" s="138"/>
      <c r="K5478" s="107" t="s">
        <v>14</v>
      </c>
      <c r="L5478" s="108" t="s">
        <v>60</v>
      </c>
      <c r="M5478" s="113" t="s">
        <v>70</v>
      </c>
      <c r="N5478" s="109">
        <v>480</v>
      </c>
      <c r="O5478" s="109">
        <v>3</v>
      </c>
      <c r="P5478" s="109">
        <v>10</v>
      </c>
      <c r="Q5478" s="109">
        <v>135</v>
      </c>
      <c r="R5478" s="110"/>
      <c r="S5478" s="128"/>
      <c r="T5478" s="128"/>
      <c r="U5478" s="128"/>
      <c r="V5478" s="128"/>
      <c r="W5478" s="128"/>
      <c r="X5478" s="128"/>
      <c r="Y5478" s="128"/>
      <c r="Z5478" s="128"/>
      <c r="AA5478" s="135"/>
    </row>
    <row r="5479" spans="1:31" x14ac:dyDescent="0.2">
      <c r="A5479" s="139" t="s">
        <v>2044</v>
      </c>
      <c r="B5479" s="126" t="s">
        <v>76</v>
      </c>
      <c r="C5479" s="142">
        <v>43666</v>
      </c>
      <c r="D5479" s="143" t="s">
        <v>78</v>
      </c>
      <c r="E5479" s="126"/>
      <c r="F5479" s="126"/>
      <c r="G5479" s="126"/>
      <c r="H5479" s="126"/>
      <c r="I5479" s="126"/>
      <c r="J5479" s="136" t="s">
        <v>79</v>
      </c>
      <c r="K5479" s="100" t="s">
        <v>23</v>
      </c>
      <c r="L5479" s="93" t="s">
        <v>60</v>
      </c>
      <c r="M5479" s="111" t="s">
        <v>191</v>
      </c>
      <c r="N5479" s="101">
        <v>480</v>
      </c>
      <c r="O5479" s="101">
        <v>3</v>
      </c>
      <c r="P5479" s="101">
        <v>65</v>
      </c>
      <c r="Q5479" s="101">
        <v>150</v>
      </c>
      <c r="R5479" s="102"/>
      <c r="S5479" s="126" t="s">
        <v>72</v>
      </c>
      <c r="T5479" s="126">
        <v>3</v>
      </c>
      <c r="U5479" s="126">
        <v>65</v>
      </c>
      <c r="V5479" s="126">
        <v>77</v>
      </c>
      <c r="W5479" s="126">
        <v>60</v>
      </c>
      <c r="X5479" s="126">
        <v>5288.35</v>
      </c>
      <c r="Y5479" s="126" t="s">
        <v>75</v>
      </c>
      <c r="Z5479" s="126"/>
      <c r="AA5479" s="133" t="s">
        <v>86</v>
      </c>
      <c r="AE5479" t="str">
        <f>IF(P5479&gt;U5479,"XXXX","")</f>
        <v/>
      </c>
    </row>
    <row r="5480" spans="1:31" x14ac:dyDescent="0.2">
      <c r="A5480" s="140"/>
      <c r="B5480" s="127"/>
      <c r="C5480" s="127"/>
      <c r="D5480" s="144"/>
      <c r="E5480" s="127"/>
      <c r="F5480" s="127"/>
      <c r="G5480" s="127"/>
      <c r="H5480" s="127"/>
      <c r="I5480" s="127"/>
      <c r="J5480" s="137"/>
      <c r="K5480" s="103" t="s">
        <v>13</v>
      </c>
      <c r="L5480" s="104" t="s">
        <v>60</v>
      </c>
      <c r="M5480" s="112" t="s">
        <v>69</v>
      </c>
      <c r="N5480" s="105">
        <v>480</v>
      </c>
      <c r="O5480" s="105">
        <v>3</v>
      </c>
      <c r="P5480" s="105">
        <v>10</v>
      </c>
      <c r="Q5480" s="105">
        <v>135</v>
      </c>
      <c r="R5480" s="106">
        <v>100</v>
      </c>
      <c r="S5480" s="127"/>
      <c r="T5480" s="127"/>
      <c r="U5480" s="127"/>
      <c r="V5480" s="127"/>
      <c r="W5480" s="127"/>
      <c r="X5480" s="127"/>
      <c r="Y5480" s="127"/>
      <c r="Z5480" s="127"/>
      <c r="AA5480" s="134"/>
    </row>
    <row r="5481" spans="1:31" ht="13.5" thickBot="1" x14ac:dyDescent="0.25">
      <c r="A5481" s="141"/>
      <c r="B5481" s="128"/>
      <c r="C5481" s="128"/>
      <c r="D5481" s="145"/>
      <c r="E5481" s="128"/>
      <c r="F5481" s="128"/>
      <c r="G5481" s="128"/>
      <c r="H5481" s="128"/>
      <c r="I5481" s="128"/>
      <c r="J5481" s="138"/>
      <c r="K5481" s="107" t="s">
        <v>14</v>
      </c>
      <c r="L5481" s="108" t="s">
        <v>60</v>
      </c>
      <c r="M5481" s="113" t="s">
        <v>70</v>
      </c>
      <c r="N5481" s="109">
        <v>480</v>
      </c>
      <c r="O5481" s="109">
        <v>3</v>
      </c>
      <c r="P5481" s="109">
        <v>10</v>
      </c>
      <c r="Q5481" s="109">
        <v>135</v>
      </c>
      <c r="R5481" s="110"/>
      <c r="S5481" s="128"/>
      <c r="T5481" s="128"/>
      <c r="U5481" s="128"/>
      <c r="V5481" s="128"/>
      <c r="W5481" s="128"/>
      <c r="X5481" s="128"/>
      <c r="Y5481" s="128"/>
      <c r="Z5481" s="128"/>
      <c r="AA5481" s="135"/>
    </row>
    <row r="5482" spans="1:31" x14ac:dyDescent="0.2">
      <c r="A5482" s="139" t="s">
        <v>2045</v>
      </c>
      <c r="B5482" s="126" t="s">
        <v>76</v>
      </c>
      <c r="C5482" s="142">
        <v>43666</v>
      </c>
      <c r="D5482" s="143" t="s">
        <v>78</v>
      </c>
      <c r="E5482" s="126"/>
      <c r="F5482" s="126"/>
      <c r="G5482" s="126"/>
      <c r="H5482" s="126"/>
      <c r="I5482" s="126"/>
      <c r="J5482" s="136" t="s">
        <v>79</v>
      </c>
      <c r="K5482" s="100" t="s">
        <v>23</v>
      </c>
      <c r="L5482" s="93" t="s">
        <v>60</v>
      </c>
      <c r="M5482" s="111" t="s">
        <v>191</v>
      </c>
      <c r="N5482" s="101">
        <v>480</v>
      </c>
      <c r="O5482" s="101">
        <v>3</v>
      </c>
      <c r="P5482" s="101">
        <v>65</v>
      </c>
      <c r="Q5482" s="101">
        <v>175</v>
      </c>
      <c r="R5482" s="102"/>
      <c r="S5482" s="126" t="s">
        <v>72</v>
      </c>
      <c r="T5482" s="126">
        <v>3</v>
      </c>
      <c r="U5482" s="126">
        <v>65</v>
      </c>
      <c r="V5482" s="126">
        <v>77</v>
      </c>
      <c r="W5482" s="126">
        <v>60</v>
      </c>
      <c r="X5482" s="126">
        <v>5288.35</v>
      </c>
      <c r="Y5482" s="126" t="s">
        <v>75</v>
      </c>
      <c r="Z5482" s="126"/>
      <c r="AA5482" s="133" t="s">
        <v>86</v>
      </c>
      <c r="AE5482" t="str">
        <f>IF(P5482&gt;U5482,"XXXX","")</f>
        <v/>
      </c>
    </row>
    <row r="5483" spans="1:31" x14ac:dyDescent="0.2">
      <c r="A5483" s="140"/>
      <c r="B5483" s="127"/>
      <c r="C5483" s="127"/>
      <c r="D5483" s="144"/>
      <c r="E5483" s="127"/>
      <c r="F5483" s="127"/>
      <c r="G5483" s="127"/>
      <c r="H5483" s="127"/>
      <c r="I5483" s="127"/>
      <c r="J5483" s="137"/>
      <c r="K5483" s="103" t="s">
        <v>13</v>
      </c>
      <c r="L5483" s="104" t="s">
        <v>60</v>
      </c>
      <c r="M5483" s="112" t="s">
        <v>69</v>
      </c>
      <c r="N5483" s="105">
        <v>480</v>
      </c>
      <c r="O5483" s="105">
        <v>3</v>
      </c>
      <c r="P5483" s="105">
        <v>10</v>
      </c>
      <c r="Q5483" s="105">
        <v>135</v>
      </c>
      <c r="R5483" s="106">
        <v>100</v>
      </c>
      <c r="S5483" s="127"/>
      <c r="T5483" s="127"/>
      <c r="U5483" s="127"/>
      <c r="V5483" s="127"/>
      <c r="W5483" s="127"/>
      <c r="X5483" s="127"/>
      <c r="Y5483" s="127"/>
      <c r="Z5483" s="127"/>
      <c r="AA5483" s="134"/>
    </row>
    <row r="5484" spans="1:31" ht="13.5" thickBot="1" x14ac:dyDescent="0.25">
      <c r="A5484" s="141"/>
      <c r="B5484" s="128"/>
      <c r="C5484" s="128"/>
      <c r="D5484" s="145"/>
      <c r="E5484" s="128"/>
      <c r="F5484" s="128"/>
      <c r="G5484" s="128"/>
      <c r="H5484" s="128"/>
      <c r="I5484" s="128"/>
      <c r="J5484" s="138"/>
      <c r="K5484" s="107" t="s">
        <v>14</v>
      </c>
      <c r="L5484" s="108" t="s">
        <v>60</v>
      </c>
      <c r="M5484" s="113" t="s">
        <v>70</v>
      </c>
      <c r="N5484" s="109">
        <v>480</v>
      </c>
      <c r="O5484" s="109">
        <v>3</v>
      </c>
      <c r="P5484" s="109">
        <v>10</v>
      </c>
      <c r="Q5484" s="109">
        <v>135</v>
      </c>
      <c r="R5484" s="110"/>
      <c r="S5484" s="128"/>
      <c r="T5484" s="128"/>
      <c r="U5484" s="128"/>
      <c r="V5484" s="128"/>
      <c r="W5484" s="128"/>
      <c r="X5484" s="128"/>
      <c r="Y5484" s="128"/>
      <c r="Z5484" s="128"/>
      <c r="AA5484" s="135"/>
    </row>
    <row r="5485" spans="1:31" x14ac:dyDescent="0.2">
      <c r="A5485" s="139" t="s">
        <v>2046</v>
      </c>
      <c r="B5485" s="126" t="s">
        <v>76</v>
      </c>
      <c r="C5485" s="142">
        <v>43666</v>
      </c>
      <c r="D5485" s="143" t="s">
        <v>78</v>
      </c>
      <c r="E5485" s="126"/>
      <c r="F5485" s="126"/>
      <c r="G5485" s="126"/>
      <c r="H5485" s="126"/>
      <c r="I5485" s="126"/>
      <c r="J5485" s="136" t="s">
        <v>79</v>
      </c>
      <c r="K5485" s="100" t="s">
        <v>23</v>
      </c>
      <c r="L5485" s="93" t="s">
        <v>60</v>
      </c>
      <c r="M5485" s="111" t="s">
        <v>191</v>
      </c>
      <c r="N5485" s="101">
        <v>480</v>
      </c>
      <c r="O5485" s="101">
        <v>3</v>
      </c>
      <c r="P5485" s="101">
        <v>65</v>
      </c>
      <c r="Q5485" s="101">
        <v>200</v>
      </c>
      <c r="R5485" s="102"/>
      <c r="S5485" s="126" t="s">
        <v>72</v>
      </c>
      <c r="T5485" s="126">
        <v>3</v>
      </c>
      <c r="U5485" s="126">
        <v>65</v>
      </c>
      <c r="V5485" s="126">
        <v>77</v>
      </c>
      <c r="W5485" s="126">
        <v>60</v>
      </c>
      <c r="X5485" s="126">
        <v>5288.35</v>
      </c>
      <c r="Y5485" s="126" t="s">
        <v>75</v>
      </c>
      <c r="Z5485" s="126"/>
      <c r="AA5485" s="133" t="s">
        <v>86</v>
      </c>
      <c r="AE5485" t="str">
        <f>IF(P5485&gt;U5485,"XXXX","")</f>
        <v/>
      </c>
    </row>
    <row r="5486" spans="1:31" x14ac:dyDescent="0.2">
      <c r="A5486" s="140"/>
      <c r="B5486" s="127"/>
      <c r="C5486" s="127"/>
      <c r="D5486" s="144"/>
      <c r="E5486" s="127"/>
      <c r="F5486" s="127"/>
      <c r="G5486" s="127"/>
      <c r="H5486" s="127"/>
      <c r="I5486" s="127"/>
      <c r="J5486" s="137"/>
      <c r="K5486" s="103" t="s">
        <v>13</v>
      </c>
      <c r="L5486" s="104" t="s">
        <v>60</v>
      </c>
      <c r="M5486" s="112" t="s">
        <v>69</v>
      </c>
      <c r="N5486" s="105">
        <v>480</v>
      </c>
      <c r="O5486" s="105">
        <v>3</v>
      </c>
      <c r="P5486" s="105">
        <v>10</v>
      </c>
      <c r="Q5486" s="105">
        <v>135</v>
      </c>
      <c r="R5486" s="106">
        <v>100</v>
      </c>
      <c r="S5486" s="127"/>
      <c r="T5486" s="127"/>
      <c r="U5486" s="127"/>
      <c r="V5486" s="127"/>
      <c r="W5486" s="127"/>
      <c r="X5486" s="127"/>
      <c r="Y5486" s="127"/>
      <c r="Z5486" s="127"/>
      <c r="AA5486" s="134"/>
    </row>
    <row r="5487" spans="1:31" ht="13.5" thickBot="1" x14ac:dyDescent="0.25">
      <c r="A5487" s="141"/>
      <c r="B5487" s="128"/>
      <c r="C5487" s="128"/>
      <c r="D5487" s="145"/>
      <c r="E5487" s="128"/>
      <c r="F5487" s="128"/>
      <c r="G5487" s="128"/>
      <c r="H5487" s="128"/>
      <c r="I5487" s="128"/>
      <c r="J5487" s="138"/>
      <c r="K5487" s="107" t="s">
        <v>14</v>
      </c>
      <c r="L5487" s="108" t="s">
        <v>60</v>
      </c>
      <c r="M5487" s="113" t="s">
        <v>70</v>
      </c>
      <c r="N5487" s="109">
        <v>480</v>
      </c>
      <c r="O5487" s="109">
        <v>3</v>
      </c>
      <c r="P5487" s="109">
        <v>10</v>
      </c>
      <c r="Q5487" s="109">
        <v>135</v>
      </c>
      <c r="R5487" s="110"/>
      <c r="S5487" s="128"/>
      <c r="T5487" s="128"/>
      <c r="U5487" s="128"/>
      <c r="V5487" s="128"/>
      <c r="W5487" s="128"/>
      <c r="X5487" s="128"/>
      <c r="Y5487" s="128"/>
      <c r="Z5487" s="128"/>
      <c r="AA5487" s="135"/>
    </row>
    <row r="5488" spans="1:31" x14ac:dyDescent="0.2">
      <c r="A5488" s="139" t="s">
        <v>2047</v>
      </c>
      <c r="B5488" s="126" t="s">
        <v>76</v>
      </c>
      <c r="C5488" s="142">
        <v>43666</v>
      </c>
      <c r="D5488" s="143" t="s">
        <v>78</v>
      </c>
      <c r="E5488" s="126"/>
      <c r="F5488" s="126"/>
      <c r="G5488" s="126"/>
      <c r="H5488" s="126"/>
      <c r="I5488" s="126"/>
      <c r="J5488" s="136" t="s">
        <v>79</v>
      </c>
      <c r="K5488" s="100" t="s">
        <v>23</v>
      </c>
      <c r="L5488" s="93" t="s">
        <v>60</v>
      </c>
      <c r="M5488" s="111" t="s">
        <v>191</v>
      </c>
      <c r="N5488" s="101">
        <v>480</v>
      </c>
      <c r="O5488" s="101">
        <v>3</v>
      </c>
      <c r="P5488" s="101">
        <v>65</v>
      </c>
      <c r="Q5488" s="101">
        <v>125</v>
      </c>
      <c r="R5488" s="102"/>
      <c r="S5488" s="126" t="s">
        <v>72</v>
      </c>
      <c r="T5488" s="126">
        <v>3</v>
      </c>
      <c r="U5488" s="126">
        <v>65</v>
      </c>
      <c r="V5488" s="126">
        <v>96</v>
      </c>
      <c r="W5488" s="126">
        <v>75</v>
      </c>
      <c r="X5488" s="126">
        <v>5288.35</v>
      </c>
      <c r="Y5488" s="126" t="s">
        <v>75</v>
      </c>
      <c r="Z5488" s="126"/>
      <c r="AA5488" s="133" t="s">
        <v>86</v>
      </c>
      <c r="AE5488" t="str">
        <f>IF(P5488&gt;U5488,"XXXX","")</f>
        <v/>
      </c>
    </row>
    <row r="5489" spans="1:31" x14ac:dyDescent="0.2">
      <c r="A5489" s="140"/>
      <c r="B5489" s="127"/>
      <c r="C5489" s="127"/>
      <c r="D5489" s="144"/>
      <c r="E5489" s="127"/>
      <c r="F5489" s="127"/>
      <c r="G5489" s="127"/>
      <c r="H5489" s="127"/>
      <c r="I5489" s="127"/>
      <c r="J5489" s="137"/>
      <c r="K5489" s="103" t="s">
        <v>13</v>
      </c>
      <c r="L5489" s="104" t="s">
        <v>60</v>
      </c>
      <c r="M5489" s="112" t="s">
        <v>69</v>
      </c>
      <c r="N5489" s="105">
        <v>480</v>
      </c>
      <c r="O5489" s="105">
        <v>3</v>
      </c>
      <c r="P5489" s="105">
        <v>10</v>
      </c>
      <c r="Q5489" s="105">
        <v>135</v>
      </c>
      <c r="R5489" s="106">
        <v>100</v>
      </c>
      <c r="S5489" s="127"/>
      <c r="T5489" s="127"/>
      <c r="U5489" s="127"/>
      <c r="V5489" s="127"/>
      <c r="W5489" s="127"/>
      <c r="X5489" s="127"/>
      <c r="Y5489" s="127"/>
      <c r="Z5489" s="127"/>
      <c r="AA5489" s="134"/>
    </row>
    <row r="5490" spans="1:31" ht="13.5" thickBot="1" x14ac:dyDescent="0.25">
      <c r="A5490" s="141"/>
      <c r="B5490" s="128"/>
      <c r="C5490" s="128"/>
      <c r="D5490" s="145"/>
      <c r="E5490" s="128"/>
      <c r="F5490" s="128"/>
      <c r="G5490" s="128"/>
      <c r="H5490" s="128"/>
      <c r="I5490" s="128"/>
      <c r="J5490" s="138"/>
      <c r="K5490" s="107" t="s">
        <v>14</v>
      </c>
      <c r="L5490" s="108" t="s">
        <v>60</v>
      </c>
      <c r="M5490" s="113" t="s">
        <v>70</v>
      </c>
      <c r="N5490" s="109">
        <v>480</v>
      </c>
      <c r="O5490" s="109">
        <v>3</v>
      </c>
      <c r="P5490" s="109">
        <v>10</v>
      </c>
      <c r="Q5490" s="109">
        <v>135</v>
      </c>
      <c r="R5490" s="110"/>
      <c r="S5490" s="128"/>
      <c r="T5490" s="128"/>
      <c r="U5490" s="128"/>
      <c r="V5490" s="128"/>
      <c r="W5490" s="128"/>
      <c r="X5490" s="128"/>
      <c r="Y5490" s="128"/>
      <c r="Z5490" s="128"/>
      <c r="AA5490" s="135"/>
    </row>
    <row r="5491" spans="1:31" x14ac:dyDescent="0.2">
      <c r="A5491" s="139" t="s">
        <v>2048</v>
      </c>
      <c r="B5491" s="126" t="s">
        <v>76</v>
      </c>
      <c r="C5491" s="142">
        <v>43666</v>
      </c>
      <c r="D5491" s="143" t="s">
        <v>78</v>
      </c>
      <c r="E5491" s="126"/>
      <c r="F5491" s="126"/>
      <c r="G5491" s="126"/>
      <c r="H5491" s="126"/>
      <c r="I5491" s="126"/>
      <c r="J5491" s="136" t="s">
        <v>79</v>
      </c>
      <c r="K5491" s="100" t="s">
        <v>23</v>
      </c>
      <c r="L5491" s="93" t="s">
        <v>60</v>
      </c>
      <c r="M5491" s="111" t="s">
        <v>191</v>
      </c>
      <c r="N5491" s="101">
        <v>480</v>
      </c>
      <c r="O5491" s="101">
        <v>3</v>
      </c>
      <c r="P5491" s="101">
        <v>65</v>
      </c>
      <c r="Q5491" s="101">
        <v>150</v>
      </c>
      <c r="R5491" s="102"/>
      <c r="S5491" s="126" t="s">
        <v>72</v>
      </c>
      <c r="T5491" s="126">
        <v>3</v>
      </c>
      <c r="U5491" s="126">
        <v>65</v>
      </c>
      <c r="V5491" s="126">
        <v>96</v>
      </c>
      <c r="W5491" s="126">
        <v>75</v>
      </c>
      <c r="X5491" s="126">
        <v>5288.35</v>
      </c>
      <c r="Y5491" s="126" t="s">
        <v>75</v>
      </c>
      <c r="Z5491" s="126"/>
      <c r="AA5491" s="133" t="s">
        <v>86</v>
      </c>
      <c r="AE5491" t="str">
        <f>IF(P5491&gt;U5491,"XXXX","")</f>
        <v/>
      </c>
    </row>
    <row r="5492" spans="1:31" x14ac:dyDescent="0.2">
      <c r="A5492" s="140"/>
      <c r="B5492" s="127"/>
      <c r="C5492" s="127"/>
      <c r="D5492" s="144"/>
      <c r="E5492" s="127"/>
      <c r="F5492" s="127"/>
      <c r="G5492" s="127"/>
      <c r="H5492" s="127"/>
      <c r="I5492" s="127"/>
      <c r="J5492" s="137"/>
      <c r="K5492" s="103" t="s">
        <v>13</v>
      </c>
      <c r="L5492" s="104" t="s">
        <v>60</v>
      </c>
      <c r="M5492" s="112" t="s">
        <v>69</v>
      </c>
      <c r="N5492" s="105">
        <v>480</v>
      </c>
      <c r="O5492" s="105">
        <v>3</v>
      </c>
      <c r="P5492" s="105">
        <v>10</v>
      </c>
      <c r="Q5492" s="105">
        <v>135</v>
      </c>
      <c r="R5492" s="106">
        <v>100</v>
      </c>
      <c r="S5492" s="127"/>
      <c r="T5492" s="127"/>
      <c r="U5492" s="127"/>
      <c r="V5492" s="127"/>
      <c r="W5492" s="127"/>
      <c r="X5492" s="127"/>
      <c r="Y5492" s="127"/>
      <c r="Z5492" s="127"/>
      <c r="AA5492" s="134"/>
    </row>
    <row r="5493" spans="1:31" ht="13.5" thickBot="1" x14ac:dyDescent="0.25">
      <c r="A5493" s="141"/>
      <c r="B5493" s="128"/>
      <c r="C5493" s="128"/>
      <c r="D5493" s="145"/>
      <c r="E5493" s="128"/>
      <c r="F5493" s="128"/>
      <c r="G5493" s="128"/>
      <c r="H5493" s="128"/>
      <c r="I5493" s="128"/>
      <c r="J5493" s="138"/>
      <c r="K5493" s="107" t="s">
        <v>14</v>
      </c>
      <c r="L5493" s="108" t="s">
        <v>60</v>
      </c>
      <c r="M5493" s="113" t="s">
        <v>70</v>
      </c>
      <c r="N5493" s="109">
        <v>480</v>
      </c>
      <c r="O5493" s="109">
        <v>3</v>
      </c>
      <c r="P5493" s="109">
        <v>10</v>
      </c>
      <c r="Q5493" s="109">
        <v>135</v>
      </c>
      <c r="R5493" s="110"/>
      <c r="S5493" s="128"/>
      <c r="T5493" s="128"/>
      <c r="U5493" s="128"/>
      <c r="V5493" s="128"/>
      <c r="W5493" s="128"/>
      <c r="X5493" s="128"/>
      <c r="Y5493" s="128"/>
      <c r="Z5493" s="128"/>
      <c r="AA5493" s="135"/>
    </row>
    <row r="5494" spans="1:31" x14ac:dyDescent="0.2">
      <c r="A5494" s="139" t="s">
        <v>2049</v>
      </c>
      <c r="B5494" s="126" t="s">
        <v>76</v>
      </c>
      <c r="C5494" s="142">
        <v>43666</v>
      </c>
      <c r="D5494" s="143" t="s">
        <v>78</v>
      </c>
      <c r="E5494" s="126"/>
      <c r="F5494" s="126"/>
      <c r="G5494" s="126"/>
      <c r="H5494" s="126"/>
      <c r="I5494" s="126"/>
      <c r="J5494" s="136" t="s">
        <v>79</v>
      </c>
      <c r="K5494" s="100" t="s">
        <v>23</v>
      </c>
      <c r="L5494" s="93" t="s">
        <v>60</v>
      </c>
      <c r="M5494" s="111" t="s">
        <v>191</v>
      </c>
      <c r="N5494" s="101">
        <v>480</v>
      </c>
      <c r="O5494" s="101">
        <v>3</v>
      </c>
      <c r="P5494" s="101">
        <v>65</v>
      </c>
      <c r="Q5494" s="101">
        <v>175</v>
      </c>
      <c r="R5494" s="102"/>
      <c r="S5494" s="126" t="s">
        <v>72</v>
      </c>
      <c r="T5494" s="126">
        <v>3</v>
      </c>
      <c r="U5494" s="126">
        <v>65</v>
      </c>
      <c r="V5494" s="126">
        <v>96</v>
      </c>
      <c r="W5494" s="126">
        <v>75</v>
      </c>
      <c r="X5494" s="126">
        <v>5288.35</v>
      </c>
      <c r="Y5494" s="126" t="s">
        <v>75</v>
      </c>
      <c r="Z5494" s="126"/>
      <c r="AA5494" s="133" t="s">
        <v>86</v>
      </c>
      <c r="AE5494" t="str">
        <f>IF(P5494&gt;U5494,"XXXX","")</f>
        <v/>
      </c>
    </row>
    <row r="5495" spans="1:31" x14ac:dyDescent="0.2">
      <c r="A5495" s="140"/>
      <c r="B5495" s="127"/>
      <c r="C5495" s="127"/>
      <c r="D5495" s="144"/>
      <c r="E5495" s="127"/>
      <c r="F5495" s="127"/>
      <c r="G5495" s="127"/>
      <c r="H5495" s="127"/>
      <c r="I5495" s="127"/>
      <c r="J5495" s="137"/>
      <c r="K5495" s="103" t="s">
        <v>13</v>
      </c>
      <c r="L5495" s="104" t="s">
        <v>60</v>
      </c>
      <c r="M5495" s="112" t="s">
        <v>69</v>
      </c>
      <c r="N5495" s="105">
        <v>480</v>
      </c>
      <c r="O5495" s="105">
        <v>3</v>
      </c>
      <c r="P5495" s="105">
        <v>10</v>
      </c>
      <c r="Q5495" s="105">
        <v>135</v>
      </c>
      <c r="R5495" s="106">
        <v>100</v>
      </c>
      <c r="S5495" s="127"/>
      <c r="T5495" s="127"/>
      <c r="U5495" s="127"/>
      <c r="V5495" s="127"/>
      <c r="W5495" s="127"/>
      <c r="X5495" s="127"/>
      <c r="Y5495" s="127"/>
      <c r="Z5495" s="127"/>
      <c r="AA5495" s="134"/>
    </row>
    <row r="5496" spans="1:31" ht="13.5" thickBot="1" x14ac:dyDescent="0.25">
      <c r="A5496" s="141"/>
      <c r="B5496" s="128"/>
      <c r="C5496" s="128"/>
      <c r="D5496" s="145"/>
      <c r="E5496" s="128"/>
      <c r="F5496" s="128"/>
      <c r="G5496" s="128"/>
      <c r="H5496" s="128"/>
      <c r="I5496" s="128"/>
      <c r="J5496" s="138"/>
      <c r="K5496" s="107" t="s">
        <v>14</v>
      </c>
      <c r="L5496" s="108" t="s">
        <v>60</v>
      </c>
      <c r="M5496" s="113" t="s">
        <v>70</v>
      </c>
      <c r="N5496" s="109">
        <v>480</v>
      </c>
      <c r="O5496" s="109">
        <v>3</v>
      </c>
      <c r="P5496" s="109">
        <v>10</v>
      </c>
      <c r="Q5496" s="109">
        <v>135</v>
      </c>
      <c r="R5496" s="110"/>
      <c r="S5496" s="128"/>
      <c r="T5496" s="128"/>
      <c r="U5496" s="128"/>
      <c r="V5496" s="128"/>
      <c r="W5496" s="128"/>
      <c r="X5496" s="128"/>
      <c r="Y5496" s="128"/>
      <c r="Z5496" s="128"/>
      <c r="AA5496" s="135"/>
    </row>
    <row r="5497" spans="1:31" x14ac:dyDescent="0.2">
      <c r="A5497" s="139" t="s">
        <v>2050</v>
      </c>
      <c r="B5497" s="126" t="s">
        <v>76</v>
      </c>
      <c r="C5497" s="142">
        <v>43666</v>
      </c>
      <c r="D5497" s="143" t="s">
        <v>78</v>
      </c>
      <c r="E5497" s="126"/>
      <c r="F5497" s="126"/>
      <c r="G5497" s="126"/>
      <c r="H5497" s="126"/>
      <c r="I5497" s="126"/>
      <c r="J5497" s="136" t="s">
        <v>79</v>
      </c>
      <c r="K5497" s="100" t="s">
        <v>23</v>
      </c>
      <c r="L5497" s="93" t="s">
        <v>60</v>
      </c>
      <c r="M5497" s="111" t="s">
        <v>191</v>
      </c>
      <c r="N5497" s="101">
        <v>480</v>
      </c>
      <c r="O5497" s="101">
        <v>3</v>
      </c>
      <c r="P5497" s="101">
        <v>65</v>
      </c>
      <c r="Q5497" s="101">
        <v>200</v>
      </c>
      <c r="R5497" s="102"/>
      <c r="S5497" s="126" t="s">
        <v>72</v>
      </c>
      <c r="T5497" s="126">
        <v>3</v>
      </c>
      <c r="U5497" s="126">
        <v>65</v>
      </c>
      <c r="V5497" s="126">
        <v>96</v>
      </c>
      <c r="W5497" s="126">
        <v>75</v>
      </c>
      <c r="X5497" s="126">
        <v>5288.35</v>
      </c>
      <c r="Y5497" s="126" t="s">
        <v>75</v>
      </c>
      <c r="Z5497" s="126"/>
      <c r="AA5497" s="133" t="s">
        <v>86</v>
      </c>
      <c r="AE5497" t="str">
        <f>IF(P5497&gt;U5497,"XXXX","")</f>
        <v/>
      </c>
    </row>
    <row r="5498" spans="1:31" x14ac:dyDescent="0.2">
      <c r="A5498" s="140"/>
      <c r="B5498" s="127"/>
      <c r="C5498" s="127"/>
      <c r="D5498" s="144"/>
      <c r="E5498" s="127"/>
      <c r="F5498" s="127"/>
      <c r="G5498" s="127"/>
      <c r="H5498" s="127"/>
      <c r="I5498" s="127"/>
      <c r="J5498" s="137"/>
      <c r="K5498" s="103" t="s">
        <v>13</v>
      </c>
      <c r="L5498" s="104" t="s">
        <v>60</v>
      </c>
      <c r="M5498" s="112" t="s">
        <v>69</v>
      </c>
      <c r="N5498" s="105">
        <v>480</v>
      </c>
      <c r="O5498" s="105">
        <v>3</v>
      </c>
      <c r="P5498" s="105">
        <v>10</v>
      </c>
      <c r="Q5498" s="105">
        <v>135</v>
      </c>
      <c r="R5498" s="106">
        <v>100</v>
      </c>
      <c r="S5498" s="127"/>
      <c r="T5498" s="127"/>
      <c r="U5498" s="127"/>
      <c r="V5498" s="127"/>
      <c r="W5498" s="127"/>
      <c r="X5498" s="127"/>
      <c r="Y5498" s="127"/>
      <c r="Z5498" s="127"/>
      <c r="AA5498" s="134"/>
    </row>
    <row r="5499" spans="1:31" ht="13.5" thickBot="1" x14ac:dyDescent="0.25">
      <c r="A5499" s="141"/>
      <c r="B5499" s="128"/>
      <c r="C5499" s="128"/>
      <c r="D5499" s="145"/>
      <c r="E5499" s="128"/>
      <c r="F5499" s="128"/>
      <c r="G5499" s="128"/>
      <c r="H5499" s="128"/>
      <c r="I5499" s="128"/>
      <c r="J5499" s="138"/>
      <c r="K5499" s="107" t="s">
        <v>14</v>
      </c>
      <c r="L5499" s="108" t="s">
        <v>60</v>
      </c>
      <c r="M5499" s="113" t="s">
        <v>70</v>
      </c>
      <c r="N5499" s="109">
        <v>480</v>
      </c>
      <c r="O5499" s="109">
        <v>3</v>
      </c>
      <c r="P5499" s="109">
        <v>10</v>
      </c>
      <c r="Q5499" s="109">
        <v>135</v>
      </c>
      <c r="R5499" s="110"/>
      <c r="S5499" s="128"/>
      <c r="T5499" s="128"/>
      <c r="U5499" s="128"/>
      <c r="V5499" s="128"/>
      <c r="W5499" s="128"/>
      <c r="X5499" s="128"/>
      <c r="Y5499" s="128"/>
      <c r="Z5499" s="128"/>
      <c r="AA5499" s="135"/>
    </row>
    <row r="5500" spans="1:31" x14ac:dyDescent="0.2">
      <c r="A5500" s="139" t="s">
        <v>2051</v>
      </c>
      <c r="B5500" s="126" t="s">
        <v>76</v>
      </c>
      <c r="C5500" s="142">
        <v>43666</v>
      </c>
      <c r="D5500" s="143" t="s">
        <v>78</v>
      </c>
      <c r="E5500" s="126"/>
      <c r="F5500" s="126"/>
      <c r="G5500" s="126"/>
      <c r="H5500" s="126"/>
      <c r="I5500" s="126"/>
      <c r="J5500" s="136" t="s">
        <v>79</v>
      </c>
      <c r="K5500" s="100" t="s">
        <v>23</v>
      </c>
      <c r="L5500" s="93" t="s">
        <v>60</v>
      </c>
      <c r="M5500" s="111" t="s">
        <v>191</v>
      </c>
      <c r="N5500" s="101">
        <v>480</v>
      </c>
      <c r="O5500" s="101">
        <v>3</v>
      </c>
      <c r="P5500" s="101">
        <v>65</v>
      </c>
      <c r="Q5500" s="101">
        <v>175</v>
      </c>
      <c r="R5500" s="102"/>
      <c r="S5500" s="126" t="s">
        <v>72</v>
      </c>
      <c r="T5500" s="126">
        <v>3</v>
      </c>
      <c r="U5500" s="126">
        <v>65</v>
      </c>
      <c r="V5500" s="126">
        <v>124</v>
      </c>
      <c r="W5500" s="126">
        <v>100</v>
      </c>
      <c r="X5500" s="126">
        <v>5288.35</v>
      </c>
      <c r="Y5500" s="126" t="s">
        <v>75</v>
      </c>
      <c r="Z5500" s="126"/>
      <c r="AA5500" s="133" t="s">
        <v>86</v>
      </c>
      <c r="AE5500" t="str">
        <f>IF(P5500&gt;U5500,"XXXX","")</f>
        <v/>
      </c>
    </row>
    <row r="5501" spans="1:31" x14ac:dyDescent="0.2">
      <c r="A5501" s="140"/>
      <c r="B5501" s="127"/>
      <c r="C5501" s="127"/>
      <c r="D5501" s="144"/>
      <c r="E5501" s="127"/>
      <c r="F5501" s="127"/>
      <c r="G5501" s="127"/>
      <c r="H5501" s="127"/>
      <c r="I5501" s="127"/>
      <c r="J5501" s="137"/>
      <c r="K5501" s="103" t="s">
        <v>13</v>
      </c>
      <c r="L5501" s="104" t="s">
        <v>60</v>
      </c>
      <c r="M5501" s="112" t="s">
        <v>69</v>
      </c>
      <c r="N5501" s="105">
        <v>480</v>
      </c>
      <c r="O5501" s="105">
        <v>3</v>
      </c>
      <c r="P5501" s="105">
        <v>10</v>
      </c>
      <c r="Q5501" s="105">
        <v>135</v>
      </c>
      <c r="R5501" s="106">
        <v>100</v>
      </c>
      <c r="S5501" s="127"/>
      <c r="T5501" s="127"/>
      <c r="U5501" s="127"/>
      <c r="V5501" s="127"/>
      <c r="W5501" s="127"/>
      <c r="X5501" s="127"/>
      <c r="Y5501" s="127"/>
      <c r="Z5501" s="127"/>
      <c r="AA5501" s="134"/>
    </row>
    <row r="5502" spans="1:31" ht="13.5" thickBot="1" x14ac:dyDescent="0.25">
      <c r="A5502" s="141"/>
      <c r="B5502" s="128"/>
      <c r="C5502" s="128"/>
      <c r="D5502" s="145"/>
      <c r="E5502" s="128"/>
      <c r="F5502" s="128"/>
      <c r="G5502" s="128"/>
      <c r="H5502" s="128"/>
      <c r="I5502" s="128"/>
      <c r="J5502" s="138"/>
      <c r="K5502" s="107" t="s">
        <v>14</v>
      </c>
      <c r="L5502" s="108" t="s">
        <v>60</v>
      </c>
      <c r="M5502" s="113" t="s">
        <v>70</v>
      </c>
      <c r="N5502" s="109">
        <v>480</v>
      </c>
      <c r="O5502" s="109">
        <v>3</v>
      </c>
      <c r="P5502" s="109">
        <v>10</v>
      </c>
      <c r="Q5502" s="109">
        <v>135</v>
      </c>
      <c r="R5502" s="110"/>
      <c r="S5502" s="128"/>
      <c r="T5502" s="128"/>
      <c r="U5502" s="128"/>
      <c r="V5502" s="128"/>
      <c r="W5502" s="128"/>
      <c r="X5502" s="128"/>
      <c r="Y5502" s="128"/>
      <c r="Z5502" s="128"/>
      <c r="AA5502" s="135"/>
    </row>
    <row r="5503" spans="1:31" x14ac:dyDescent="0.2">
      <c r="A5503" s="139" t="s">
        <v>2052</v>
      </c>
      <c r="B5503" s="126" t="s">
        <v>76</v>
      </c>
      <c r="C5503" s="142">
        <v>43666</v>
      </c>
      <c r="D5503" s="143" t="s">
        <v>78</v>
      </c>
      <c r="E5503" s="126"/>
      <c r="F5503" s="126"/>
      <c r="G5503" s="126"/>
      <c r="H5503" s="126"/>
      <c r="I5503" s="126"/>
      <c r="J5503" s="136" t="s">
        <v>79</v>
      </c>
      <c r="K5503" s="100" t="s">
        <v>23</v>
      </c>
      <c r="L5503" s="93" t="s">
        <v>60</v>
      </c>
      <c r="M5503" s="111" t="s">
        <v>191</v>
      </c>
      <c r="N5503" s="101">
        <v>480</v>
      </c>
      <c r="O5503" s="101">
        <v>3</v>
      </c>
      <c r="P5503" s="101">
        <v>65</v>
      </c>
      <c r="Q5503" s="101">
        <v>200</v>
      </c>
      <c r="R5503" s="102"/>
      <c r="S5503" s="126" t="s">
        <v>72</v>
      </c>
      <c r="T5503" s="126">
        <v>3</v>
      </c>
      <c r="U5503" s="126">
        <v>65</v>
      </c>
      <c r="V5503" s="126">
        <v>124</v>
      </c>
      <c r="W5503" s="126">
        <v>100</v>
      </c>
      <c r="X5503" s="126">
        <v>5288.35</v>
      </c>
      <c r="Y5503" s="126" t="s">
        <v>75</v>
      </c>
      <c r="Z5503" s="126"/>
      <c r="AA5503" s="133" t="s">
        <v>86</v>
      </c>
      <c r="AE5503" t="str">
        <f>IF(P5503&gt;U5503,"XXXX","")</f>
        <v/>
      </c>
    </row>
    <row r="5504" spans="1:31" x14ac:dyDescent="0.2">
      <c r="A5504" s="140"/>
      <c r="B5504" s="127"/>
      <c r="C5504" s="127"/>
      <c r="D5504" s="144"/>
      <c r="E5504" s="127"/>
      <c r="F5504" s="127"/>
      <c r="G5504" s="127"/>
      <c r="H5504" s="127"/>
      <c r="I5504" s="127"/>
      <c r="J5504" s="137"/>
      <c r="K5504" s="103" t="s">
        <v>13</v>
      </c>
      <c r="L5504" s="104" t="s">
        <v>60</v>
      </c>
      <c r="M5504" s="112" t="s">
        <v>69</v>
      </c>
      <c r="N5504" s="105">
        <v>480</v>
      </c>
      <c r="O5504" s="105">
        <v>3</v>
      </c>
      <c r="P5504" s="105">
        <v>10</v>
      </c>
      <c r="Q5504" s="105">
        <v>135</v>
      </c>
      <c r="R5504" s="106">
        <v>100</v>
      </c>
      <c r="S5504" s="127"/>
      <c r="T5504" s="127"/>
      <c r="U5504" s="127"/>
      <c r="V5504" s="127"/>
      <c r="W5504" s="127"/>
      <c r="X5504" s="127"/>
      <c r="Y5504" s="127"/>
      <c r="Z5504" s="127"/>
      <c r="AA5504" s="134"/>
    </row>
    <row r="5505" spans="1:31" ht="13.5" thickBot="1" x14ac:dyDescent="0.25">
      <c r="A5505" s="141"/>
      <c r="B5505" s="128"/>
      <c r="C5505" s="128"/>
      <c r="D5505" s="145"/>
      <c r="E5505" s="128"/>
      <c r="F5505" s="128"/>
      <c r="G5505" s="128"/>
      <c r="H5505" s="128"/>
      <c r="I5505" s="128"/>
      <c r="J5505" s="138"/>
      <c r="K5505" s="107" t="s">
        <v>14</v>
      </c>
      <c r="L5505" s="108" t="s">
        <v>60</v>
      </c>
      <c r="M5505" s="113" t="s">
        <v>70</v>
      </c>
      <c r="N5505" s="109">
        <v>480</v>
      </c>
      <c r="O5505" s="109">
        <v>3</v>
      </c>
      <c r="P5505" s="109">
        <v>10</v>
      </c>
      <c r="Q5505" s="109">
        <v>135</v>
      </c>
      <c r="R5505" s="110"/>
      <c r="S5505" s="128"/>
      <c r="T5505" s="128"/>
      <c r="U5505" s="128"/>
      <c r="V5505" s="128"/>
      <c r="W5505" s="128"/>
      <c r="X5505" s="128"/>
      <c r="Y5505" s="128"/>
      <c r="Z5505" s="128"/>
      <c r="AA5505" s="135"/>
    </row>
    <row r="5506" spans="1:31" x14ac:dyDescent="0.2">
      <c r="A5506" s="139" t="s">
        <v>2053</v>
      </c>
      <c r="B5506" s="126" t="s">
        <v>76</v>
      </c>
      <c r="C5506" s="142">
        <v>43666</v>
      </c>
      <c r="D5506" s="143" t="s">
        <v>78</v>
      </c>
      <c r="E5506" s="126"/>
      <c r="F5506" s="126"/>
      <c r="G5506" s="126"/>
      <c r="H5506" s="126"/>
      <c r="I5506" s="126"/>
      <c r="J5506" s="136" t="s">
        <v>79</v>
      </c>
      <c r="K5506" s="100" t="s">
        <v>23</v>
      </c>
      <c r="L5506" s="93" t="s">
        <v>60</v>
      </c>
      <c r="M5506" s="111" t="s">
        <v>191</v>
      </c>
      <c r="N5506" s="101">
        <v>600</v>
      </c>
      <c r="O5506" s="101">
        <v>3</v>
      </c>
      <c r="P5506" s="101">
        <v>25</v>
      </c>
      <c r="Q5506" s="101">
        <v>100</v>
      </c>
      <c r="R5506" s="102"/>
      <c r="S5506" s="126" t="s">
        <v>73</v>
      </c>
      <c r="T5506" s="126">
        <v>3</v>
      </c>
      <c r="U5506" s="126">
        <v>25</v>
      </c>
      <c r="V5506" s="126">
        <v>62</v>
      </c>
      <c r="W5506" s="126">
        <v>60</v>
      </c>
      <c r="X5506" s="126">
        <v>5288.35</v>
      </c>
      <c r="Y5506" s="126" t="s">
        <v>75</v>
      </c>
      <c r="Z5506" s="126"/>
      <c r="AA5506" s="133" t="s">
        <v>86</v>
      </c>
      <c r="AE5506" t="str">
        <f>IF(P5506&gt;U5506,"XXXX","")</f>
        <v/>
      </c>
    </row>
    <row r="5507" spans="1:31" x14ac:dyDescent="0.2">
      <c r="A5507" s="140"/>
      <c r="B5507" s="127"/>
      <c r="C5507" s="127"/>
      <c r="D5507" s="144"/>
      <c r="E5507" s="127"/>
      <c r="F5507" s="127"/>
      <c r="G5507" s="127"/>
      <c r="H5507" s="127"/>
      <c r="I5507" s="127"/>
      <c r="J5507" s="137"/>
      <c r="K5507" s="103" t="s">
        <v>13</v>
      </c>
      <c r="L5507" s="104" t="s">
        <v>60</v>
      </c>
      <c r="M5507" s="112" t="s">
        <v>69</v>
      </c>
      <c r="N5507" s="105">
        <v>600</v>
      </c>
      <c r="O5507" s="105">
        <v>3</v>
      </c>
      <c r="P5507" s="105">
        <v>10</v>
      </c>
      <c r="Q5507" s="105">
        <v>135</v>
      </c>
      <c r="R5507" s="106">
        <v>100</v>
      </c>
      <c r="S5507" s="127"/>
      <c r="T5507" s="127"/>
      <c r="U5507" s="127"/>
      <c r="V5507" s="127"/>
      <c r="W5507" s="127"/>
      <c r="X5507" s="127"/>
      <c r="Y5507" s="127"/>
      <c r="Z5507" s="127"/>
      <c r="AA5507" s="134"/>
    </row>
    <row r="5508" spans="1:31" ht="13.5" thickBot="1" x14ac:dyDescent="0.25">
      <c r="A5508" s="141"/>
      <c r="B5508" s="128"/>
      <c r="C5508" s="128"/>
      <c r="D5508" s="145"/>
      <c r="E5508" s="128"/>
      <c r="F5508" s="128"/>
      <c r="G5508" s="128"/>
      <c r="H5508" s="128"/>
      <c r="I5508" s="128"/>
      <c r="J5508" s="138"/>
      <c r="K5508" s="107" t="s">
        <v>14</v>
      </c>
      <c r="L5508" s="108" t="s">
        <v>60</v>
      </c>
      <c r="M5508" s="113" t="s">
        <v>70</v>
      </c>
      <c r="N5508" s="109">
        <v>600</v>
      </c>
      <c r="O5508" s="109">
        <v>3</v>
      </c>
      <c r="P5508" s="109">
        <v>10</v>
      </c>
      <c r="Q5508" s="109">
        <v>135</v>
      </c>
      <c r="R5508" s="110"/>
      <c r="S5508" s="128"/>
      <c r="T5508" s="128"/>
      <c r="U5508" s="128"/>
      <c r="V5508" s="128"/>
      <c r="W5508" s="128"/>
      <c r="X5508" s="128"/>
      <c r="Y5508" s="128"/>
      <c r="Z5508" s="128"/>
      <c r="AA5508" s="135"/>
    </row>
    <row r="5509" spans="1:31" x14ac:dyDescent="0.2">
      <c r="A5509" s="139" t="s">
        <v>2054</v>
      </c>
      <c r="B5509" s="126" t="s">
        <v>76</v>
      </c>
      <c r="C5509" s="142">
        <v>43666</v>
      </c>
      <c r="D5509" s="143" t="s">
        <v>78</v>
      </c>
      <c r="E5509" s="126"/>
      <c r="F5509" s="126"/>
      <c r="G5509" s="126"/>
      <c r="H5509" s="126"/>
      <c r="I5509" s="126"/>
      <c r="J5509" s="136" t="s">
        <v>79</v>
      </c>
      <c r="K5509" s="100" t="s">
        <v>23</v>
      </c>
      <c r="L5509" s="93" t="s">
        <v>60</v>
      </c>
      <c r="M5509" s="111" t="s">
        <v>191</v>
      </c>
      <c r="N5509" s="101">
        <v>600</v>
      </c>
      <c r="O5509" s="101">
        <v>3</v>
      </c>
      <c r="P5509" s="101">
        <v>25</v>
      </c>
      <c r="Q5509" s="101">
        <v>110</v>
      </c>
      <c r="R5509" s="102"/>
      <c r="S5509" s="126" t="s">
        <v>73</v>
      </c>
      <c r="T5509" s="126">
        <v>3</v>
      </c>
      <c r="U5509" s="126">
        <v>25</v>
      </c>
      <c r="V5509" s="126">
        <v>62</v>
      </c>
      <c r="W5509" s="126">
        <v>60</v>
      </c>
      <c r="X5509" s="126">
        <v>5288.35</v>
      </c>
      <c r="Y5509" s="126" t="s">
        <v>75</v>
      </c>
      <c r="Z5509" s="126"/>
      <c r="AA5509" s="133" t="s">
        <v>86</v>
      </c>
      <c r="AE5509" t="str">
        <f>IF(P5509&gt;U5509,"XXXX","")</f>
        <v/>
      </c>
    </row>
    <row r="5510" spans="1:31" x14ac:dyDescent="0.2">
      <c r="A5510" s="140"/>
      <c r="B5510" s="127"/>
      <c r="C5510" s="127"/>
      <c r="D5510" s="144"/>
      <c r="E5510" s="127"/>
      <c r="F5510" s="127"/>
      <c r="G5510" s="127"/>
      <c r="H5510" s="127"/>
      <c r="I5510" s="127"/>
      <c r="J5510" s="137"/>
      <c r="K5510" s="103" t="s">
        <v>13</v>
      </c>
      <c r="L5510" s="104" t="s">
        <v>60</v>
      </c>
      <c r="M5510" s="112" t="s">
        <v>69</v>
      </c>
      <c r="N5510" s="105">
        <v>600</v>
      </c>
      <c r="O5510" s="105">
        <v>3</v>
      </c>
      <c r="P5510" s="105">
        <v>10</v>
      </c>
      <c r="Q5510" s="105">
        <v>135</v>
      </c>
      <c r="R5510" s="106">
        <v>100</v>
      </c>
      <c r="S5510" s="127"/>
      <c r="T5510" s="127"/>
      <c r="U5510" s="127"/>
      <c r="V5510" s="127"/>
      <c r="W5510" s="127"/>
      <c r="X5510" s="127"/>
      <c r="Y5510" s="127"/>
      <c r="Z5510" s="127"/>
      <c r="AA5510" s="134"/>
    </row>
    <row r="5511" spans="1:31" ht="13.5" thickBot="1" x14ac:dyDescent="0.25">
      <c r="A5511" s="141"/>
      <c r="B5511" s="128"/>
      <c r="C5511" s="128"/>
      <c r="D5511" s="145"/>
      <c r="E5511" s="128"/>
      <c r="F5511" s="128"/>
      <c r="G5511" s="128"/>
      <c r="H5511" s="128"/>
      <c r="I5511" s="128"/>
      <c r="J5511" s="138"/>
      <c r="K5511" s="107" t="s">
        <v>14</v>
      </c>
      <c r="L5511" s="108" t="s">
        <v>60</v>
      </c>
      <c r="M5511" s="113" t="s">
        <v>70</v>
      </c>
      <c r="N5511" s="109">
        <v>600</v>
      </c>
      <c r="O5511" s="109">
        <v>3</v>
      </c>
      <c r="P5511" s="109">
        <v>10</v>
      </c>
      <c r="Q5511" s="109">
        <v>135</v>
      </c>
      <c r="R5511" s="110"/>
      <c r="S5511" s="128"/>
      <c r="T5511" s="128"/>
      <c r="U5511" s="128"/>
      <c r="V5511" s="128"/>
      <c r="W5511" s="128"/>
      <c r="X5511" s="128"/>
      <c r="Y5511" s="128"/>
      <c r="Z5511" s="128"/>
      <c r="AA5511" s="135"/>
    </row>
    <row r="5512" spans="1:31" x14ac:dyDescent="0.2">
      <c r="A5512" s="139" t="s">
        <v>2055</v>
      </c>
      <c r="B5512" s="126" t="s">
        <v>76</v>
      </c>
      <c r="C5512" s="142">
        <v>43666</v>
      </c>
      <c r="D5512" s="143" t="s">
        <v>78</v>
      </c>
      <c r="E5512" s="126"/>
      <c r="F5512" s="126"/>
      <c r="G5512" s="126"/>
      <c r="H5512" s="126"/>
      <c r="I5512" s="126"/>
      <c r="J5512" s="136" t="s">
        <v>79</v>
      </c>
      <c r="K5512" s="100" t="s">
        <v>23</v>
      </c>
      <c r="L5512" s="93" t="s">
        <v>60</v>
      </c>
      <c r="M5512" s="111" t="s">
        <v>191</v>
      </c>
      <c r="N5512" s="101">
        <v>600</v>
      </c>
      <c r="O5512" s="101">
        <v>3</v>
      </c>
      <c r="P5512" s="101">
        <v>25</v>
      </c>
      <c r="Q5512" s="101">
        <v>125</v>
      </c>
      <c r="R5512" s="102"/>
      <c r="S5512" s="126" t="s">
        <v>73</v>
      </c>
      <c r="T5512" s="126">
        <v>3</v>
      </c>
      <c r="U5512" s="126">
        <v>25</v>
      </c>
      <c r="V5512" s="126">
        <v>62</v>
      </c>
      <c r="W5512" s="126">
        <v>60</v>
      </c>
      <c r="X5512" s="126">
        <v>5288.35</v>
      </c>
      <c r="Y5512" s="126" t="s">
        <v>75</v>
      </c>
      <c r="Z5512" s="126"/>
      <c r="AA5512" s="133" t="s">
        <v>86</v>
      </c>
      <c r="AE5512" t="str">
        <f>IF(P5512&gt;U5512,"XXXX","")</f>
        <v/>
      </c>
    </row>
    <row r="5513" spans="1:31" x14ac:dyDescent="0.2">
      <c r="A5513" s="140"/>
      <c r="B5513" s="127"/>
      <c r="C5513" s="127"/>
      <c r="D5513" s="144"/>
      <c r="E5513" s="127"/>
      <c r="F5513" s="127"/>
      <c r="G5513" s="127"/>
      <c r="H5513" s="127"/>
      <c r="I5513" s="127"/>
      <c r="J5513" s="137"/>
      <c r="K5513" s="103" t="s">
        <v>13</v>
      </c>
      <c r="L5513" s="104" t="s">
        <v>60</v>
      </c>
      <c r="M5513" s="112" t="s">
        <v>69</v>
      </c>
      <c r="N5513" s="105">
        <v>600</v>
      </c>
      <c r="O5513" s="105">
        <v>3</v>
      </c>
      <c r="P5513" s="105">
        <v>10</v>
      </c>
      <c r="Q5513" s="105">
        <v>135</v>
      </c>
      <c r="R5513" s="106">
        <v>100</v>
      </c>
      <c r="S5513" s="127"/>
      <c r="T5513" s="127"/>
      <c r="U5513" s="127"/>
      <c r="V5513" s="127"/>
      <c r="W5513" s="127"/>
      <c r="X5513" s="127"/>
      <c r="Y5513" s="127"/>
      <c r="Z5513" s="127"/>
      <c r="AA5513" s="134"/>
    </row>
    <row r="5514" spans="1:31" ht="13.5" thickBot="1" x14ac:dyDescent="0.25">
      <c r="A5514" s="141"/>
      <c r="B5514" s="128"/>
      <c r="C5514" s="128"/>
      <c r="D5514" s="145"/>
      <c r="E5514" s="128"/>
      <c r="F5514" s="128"/>
      <c r="G5514" s="128"/>
      <c r="H5514" s="128"/>
      <c r="I5514" s="128"/>
      <c r="J5514" s="138"/>
      <c r="K5514" s="107" t="s">
        <v>14</v>
      </c>
      <c r="L5514" s="108" t="s">
        <v>60</v>
      </c>
      <c r="M5514" s="113" t="s">
        <v>70</v>
      </c>
      <c r="N5514" s="109">
        <v>600</v>
      </c>
      <c r="O5514" s="109">
        <v>3</v>
      </c>
      <c r="P5514" s="109">
        <v>10</v>
      </c>
      <c r="Q5514" s="109">
        <v>135</v>
      </c>
      <c r="R5514" s="110"/>
      <c r="S5514" s="128"/>
      <c r="T5514" s="128"/>
      <c r="U5514" s="128"/>
      <c r="V5514" s="128"/>
      <c r="W5514" s="128"/>
      <c r="X5514" s="128"/>
      <c r="Y5514" s="128"/>
      <c r="Z5514" s="128"/>
      <c r="AA5514" s="135"/>
    </row>
    <row r="5515" spans="1:31" x14ac:dyDescent="0.2">
      <c r="A5515" s="139" t="s">
        <v>2056</v>
      </c>
      <c r="B5515" s="126" t="s">
        <v>76</v>
      </c>
      <c r="C5515" s="142">
        <v>43666</v>
      </c>
      <c r="D5515" s="143" t="s">
        <v>78</v>
      </c>
      <c r="E5515" s="126"/>
      <c r="F5515" s="126"/>
      <c r="G5515" s="126"/>
      <c r="H5515" s="126"/>
      <c r="I5515" s="126"/>
      <c r="J5515" s="136" t="s">
        <v>79</v>
      </c>
      <c r="K5515" s="100" t="s">
        <v>23</v>
      </c>
      <c r="L5515" s="93" t="s">
        <v>60</v>
      </c>
      <c r="M5515" s="111" t="s">
        <v>191</v>
      </c>
      <c r="N5515" s="101">
        <v>600</v>
      </c>
      <c r="O5515" s="101">
        <v>3</v>
      </c>
      <c r="P5515" s="101">
        <v>25</v>
      </c>
      <c r="Q5515" s="101">
        <v>150</v>
      </c>
      <c r="R5515" s="102"/>
      <c r="S5515" s="126" t="s">
        <v>73</v>
      </c>
      <c r="T5515" s="126">
        <v>3</v>
      </c>
      <c r="U5515" s="126">
        <v>25</v>
      </c>
      <c r="V5515" s="126">
        <v>62</v>
      </c>
      <c r="W5515" s="126">
        <v>60</v>
      </c>
      <c r="X5515" s="126">
        <v>5288.35</v>
      </c>
      <c r="Y5515" s="126" t="s">
        <v>75</v>
      </c>
      <c r="Z5515" s="126"/>
      <c r="AA5515" s="133" t="s">
        <v>86</v>
      </c>
      <c r="AE5515" t="str">
        <f>IF(P5515&gt;U5515,"XXXX","")</f>
        <v/>
      </c>
    </row>
    <row r="5516" spans="1:31" x14ac:dyDescent="0.2">
      <c r="A5516" s="140"/>
      <c r="B5516" s="127"/>
      <c r="C5516" s="127"/>
      <c r="D5516" s="144"/>
      <c r="E5516" s="127"/>
      <c r="F5516" s="127"/>
      <c r="G5516" s="127"/>
      <c r="H5516" s="127"/>
      <c r="I5516" s="127"/>
      <c r="J5516" s="137"/>
      <c r="K5516" s="103" t="s">
        <v>13</v>
      </c>
      <c r="L5516" s="104" t="s">
        <v>60</v>
      </c>
      <c r="M5516" s="112" t="s">
        <v>69</v>
      </c>
      <c r="N5516" s="105">
        <v>600</v>
      </c>
      <c r="O5516" s="105">
        <v>3</v>
      </c>
      <c r="P5516" s="105">
        <v>10</v>
      </c>
      <c r="Q5516" s="105">
        <v>135</v>
      </c>
      <c r="R5516" s="106">
        <v>100</v>
      </c>
      <c r="S5516" s="127"/>
      <c r="T5516" s="127"/>
      <c r="U5516" s="127"/>
      <c r="V5516" s="127"/>
      <c r="W5516" s="127"/>
      <c r="X5516" s="127"/>
      <c r="Y5516" s="127"/>
      <c r="Z5516" s="127"/>
      <c r="AA5516" s="134"/>
    </row>
    <row r="5517" spans="1:31" ht="13.5" thickBot="1" x14ac:dyDescent="0.25">
      <c r="A5517" s="141"/>
      <c r="B5517" s="128"/>
      <c r="C5517" s="128"/>
      <c r="D5517" s="145"/>
      <c r="E5517" s="128"/>
      <c r="F5517" s="128"/>
      <c r="G5517" s="128"/>
      <c r="H5517" s="128"/>
      <c r="I5517" s="128"/>
      <c r="J5517" s="138"/>
      <c r="K5517" s="107" t="s">
        <v>14</v>
      </c>
      <c r="L5517" s="108" t="s">
        <v>60</v>
      </c>
      <c r="M5517" s="113" t="s">
        <v>70</v>
      </c>
      <c r="N5517" s="109">
        <v>600</v>
      </c>
      <c r="O5517" s="109">
        <v>3</v>
      </c>
      <c r="P5517" s="109">
        <v>10</v>
      </c>
      <c r="Q5517" s="109">
        <v>135</v>
      </c>
      <c r="R5517" s="110"/>
      <c r="S5517" s="128"/>
      <c r="T5517" s="128"/>
      <c r="U5517" s="128"/>
      <c r="V5517" s="128"/>
      <c r="W5517" s="128"/>
      <c r="X5517" s="128"/>
      <c r="Y5517" s="128"/>
      <c r="Z5517" s="128"/>
      <c r="AA5517" s="135"/>
    </row>
    <row r="5518" spans="1:31" x14ac:dyDescent="0.2">
      <c r="A5518" s="139" t="s">
        <v>2057</v>
      </c>
      <c r="B5518" s="126" t="s">
        <v>76</v>
      </c>
      <c r="C5518" s="142">
        <v>43666</v>
      </c>
      <c r="D5518" s="143" t="s">
        <v>78</v>
      </c>
      <c r="E5518" s="126"/>
      <c r="F5518" s="126"/>
      <c r="G5518" s="126"/>
      <c r="H5518" s="126"/>
      <c r="I5518" s="126"/>
      <c r="J5518" s="136" t="s">
        <v>79</v>
      </c>
      <c r="K5518" s="100" t="s">
        <v>23</v>
      </c>
      <c r="L5518" s="93" t="s">
        <v>60</v>
      </c>
      <c r="M5518" s="111" t="s">
        <v>191</v>
      </c>
      <c r="N5518" s="101">
        <v>600</v>
      </c>
      <c r="O5518" s="101">
        <v>3</v>
      </c>
      <c r="P5518" s="101">
        <v>25</v>
      </c>
      <c r="Q5518" s="101">
        <v>175</v>
      </c>
      <c r="R5518" s="102"/>
      <c r="S5518" s="126" t="s">
        <v>73</v>
      </c>
      <c r="T5518" s="126">
        <v>3</v>
      </c>
      <c r="U5518" s="126">
        <v>25</v>
      </c>
      <c r="V5518" s="126">
        <v>62</v>
      </c>
      <c r="W5518" s="126">
        <v>60</v>
      </c>
      <c r="X5518" s="126">
        <v>5288.35</v>
      </c>
      <c r="Y5518" s="126" t="s">
        <v>75</v>
      </c>
      <c r="Z5518" s="126"/>
      <c r="AA5518" s="133" t="s">
        <v>86</v>
      </c>
      <c r="AE5518" t="str">
        <f>IF(P5518&gt;U5518,"XXXX","")</f>
        <v/>
      </c>
    </row>
    <row r="5519" spans="1:31" x14ac:dyDescent="0.2">
      <c r="A5519" s="140"/>
      <c r="B5519" s="127"/>
      <c r="C5519" s="127"/>
      <c r="D5519" s="144"/>
      <c r="E5519" s="127"/>
      <c r="F5519" s="127"/>
      <c r="G5519" s="127"/>
      <c r="H5519" s="127"/>
      <c r="I5519" s="127"/>
      <c r="J5519" s="137"/>
      <c r="K5519" s="103" t="s">
        <v>13</v>
      </c>
      <c r="L5519" s="104" t="s">
        <v>60</v>
      </c>
      <c r="M5519" s="112" t="s">
        <v>69</v>
      </c>
      <c r="N5519" s="105">
        <v>600</v>
      </c>
      <c r="O5519" s="105">
        <v>3</v>
      </c>
      <c r="P5519" s="105">
        <v>10</v>
      </c>
      <c r="Q5519" s="105">
        <v>135</v>
      </c>
      <c r="R5519" s="106">
        <v>100</v>
      </c>
      <c r="S5519" s="127"/>
      <c r="T5519" s="127"/>
      <c r="U5519" s="127"/>
      <c r="V5519" s="127"/>
      <c r="W5519" s="127"/>
      <c r="X5519" s="127"/>
      <c r="Y5519" s="127"/>
      <c r="Z5519" s="127"/>
      <c r="AA5519" s="134"/>
    </row>
    <row r="5520" spans="1:31" ht="13.5" thickBot="1" x14ac:dyDescent="0.25">
      <c r="A5520" s="141"/>
      <c r="B5520" s="128"/>
      <c r="C5520" s="128"/>
      <c r="D5520" s="145"/>
      <c r="E5520" s="128"/>
      <c r="F5520" s="128"/>
      <c r="G5520" s="128"/>
      <c r="H5520" s="128"/>
      <c r="I5520" s="128"/>
      <c r="J5520" s="138"/>
      <c r="K5520" s="107" t="s">
        <v>14</v>
      </c>
      <c r="L5520" s="108" t="s">
        <v>60</v>
      </c>
      <c r="M5520" s="113" t="s">
        <v>70</v>
      </c>
      <c r="N5520" s="109">
        <v>600</v>
      </c>
      <c r="O5520" s="109">
        <v>3</v>
      </c>
      <c r="P5520" s="109">
        <v>10</v>
      </c>
      <c r="Q5520" s="109">
        <v>135</v>
      </c>
      <c r="R5520" s="110"/>
      <c r="S5520" s="128"/>
      <c r="T5520" s="128"/>
      <c r="U5520" s="128"/>
      <c r="V5520" s="128"/>
      <c r="W5520" s="128"/>
      <c r="X5520" s="128"/>
      <c r="Y5520" s="128"/>
      <c r="Z5520" s="128"/>
      <c r="AA5520" s="135"/>
    </row>
    <row r="5521" spans="1:31" x14ac:dyDescent="0.2">
      <c r="A5521" s="139" t="s">
        <v>2058</v>
      </c>
      <c r="B5521" s="126" t="s">
        <v>76</v>
      </c>
      <c r="C5521" s="142">
        <v>43666</v>
      </c>
      <c r="D5521" s="143" t="s">
        <v>78</v>
      </c>
      <c r="E5521" s="126"/>
      <c r="F5521" s="126"/>
      <c r="G5521" s="126"/>
      <c r="H5521" s="126"/>
      <c r="I5521" s="126"/>
      <c r="J5521" s="136" t="s">
        <v>79</v>
      </c>
      <c r="K5521" s="100" t="s">
        <v>23</v>
      </c>
      <c r="L5521" s="93" t="s">
        <v>60</v>
      </c>
      <c r="M5521" s="111" t="s">
        <v>191</v>
      </c>
      <c r="N5521" s="101">
        <v>600</v>
      </c>
      <c r="O5521" s="101">
        <v>3</v>
      </c>
      <c r="P5521" s="101">
        <v>25</v>
      </c>
      <c r="Q5521" s="101">
        <v>200</v>
      </c>
      <c r="R5521" s="102"/>
      <c r="S5521" s="126" t="s">
        <v>73</v>
      </c>
      <c r="T5521" s="126">
        <v>3</v>
      </c>
      <c r="U5521" s="126">
        <v>25</v>
      </c>
      <c r="V5521" s="126">
        <v>62</v>
      </c>
      <c r="W5521" s="126">
        <v>60</v>
      </c>
      <c r="X5521" s="126">
        <v>5288.35</v>
      </c>
      <c r="Y5521" s="126" t="s">
        <v>75</v>
      </c>
      <c r="Z5521" s="126"/>
      <c r="AA5521" s="133" t="s">
        <v>86</v>
      </c>
      <c r="AE5521" t="str">
        <f>IF(P5521&gt;U5521,"XXXX","")</f>
        <v/>
      </c>
    </row>
    <row r="5522" spans="1:31" x14ac:dyDescent="0.2">
      <c r="A5522" s="140"/>
      <c r="B5522" s="127"/>
      <c r="C5522" s="127"/>
      <c r="D5522" s="144"/>
      <c r="E5522" s="127"/>
      <c r="F5522" s="127"/>
      <c r="G5522" s="127"/>
      <c r="H5522" s="127"/>
      <c r="I5522" s="127"/>
      <c r="J5522" s="137"/>
      <c r="K5522" s="103" t="s">
        <v>13</v>
      </c>
      <c r="L5522" s="104" t="s">
        <v>60</v>
      </c>
      <c r="M5522" s="112" t="s">
        <v>69</v>
      </c>
      <c r="N5522" s="105">
        <v>600</v>
      </c>
      <c r="O5522" s="105">
        <v>3</v>
      </c>
      <c r="P5522" s="105">
        <v>10</v>
      </c>
      <c r="Q5522" s="105">
        <v>135</v>
      </c>
      <c r="R5522" s="106">
        <v>100</v>
      </c>
      <c r="S5522" s="127"/>
      <c r="T5522" s="127"/>
      <c r="U5522" s="127"/>
      <c r="V5522" s="127"/>
      <c r="W5522" s="127"/>
      <c r="X5522" s="127"/>
      <c r="Y5522" s="127"/>
      <c r="Z5522" s="127"/>
      <c r="AA5522" s="134"/>
    </row>
    <row r="5523" spans="1:31" ht="13.5" thickBot="1" x14ac:dyDescent="0.25">
      <c r="A5523" s="141"/>
      <c r="B5523" s="128"/>
      <c r="C5523" s="128"/>
      <c r="D5523" s="145"/>
      <c r="E5523" s="128"/>
      <c r="F5523" s="128"/>
      <c r="G5523" s="128"/>
      <c r="H5523" s="128"/>
      <c r="I5523" s="128"/>
      <c r="J5523" s="138"/>
      <c r="K5523" s="107" t="s">
        <v>14</v>
      </c>
      <c r="L5523" s="108" t="s">
        <v>60</v>
      </c>
      <c r="M5523" s="113" t="s">
        <v>70</v>
      </c>
      <c r="N5523" s="109">
        <v>600</v>
      </c>
      <c r="O5523" s="109">
        <v>3</v>
      </c>
      <c r="P5523" s="109">
        <v>10</v>
      </c>
      <c r="Q5523" s="109">
        <v>135</v>
      </c>
      <c r="R5523" s="110"/>
      <c r="S5523" s="128"/>
      <c r="T5523" s="128"/>
      <c r="U5523" s="128"/>
      <c r="V5523" s="128"/>
      <c r="W5523" s="128"/>
      <c r="X5523" s="128"/>
      <c r="Y5523" s="128"/>
      <c r="Z5523" s="128"/>
      <c r="AA5523" s="135"/>
    </row>
    <row r="5524" spans="1:31" x14ac:dyDescent="0.2">
      <c r="A5524" s="139" t="s">
        <v>2059</v>
      </c>
      <c r="B5524" s="126" t="s">
        <v>76</v>
      </c>
      <c r="C5524" s="142">
        <v>43666</v>
      </c>
      <c r="D5524" s="143" t="s">
        <v>78</v>
      </c>
      <c r="E5524" s="126"/>
      <c r="F5524" s="126"/>
      <c r="G5524" s="126"/>
      <c r="H5524" s="126"/>
      <c r="I5524" s="126"/>
      <c r="J5524" s="136" t="s">
        <v>79</v>
      </c>
      <c r="K5524" s="100" t="s">
        <v>23</v>
      </c>
      <c r="L5524" s="93" t="s">
        <v>60</v>
      </c>
      <c r="M5524" s="111" t="s">
        <v>191</v>
      </c>
      <c r="N5524" s="101">
        <v>600</v>
      </c>
      <c r="O5524" s="101">
        <v>3</v>
      </c>
      <c r="P5524" s="101">
        <v>25</v>
      </c>
      <c r="Q5524" s="101">
        <v>100</v>
      </c>
      <c r="R5524" s="102"/>
      <c r="S5524" s="126" t="s">
        <v>73</v>
      </c>
      <c r="T5524" s="126">
        <v>3</v>
      </c>
      <c r="U5524" s="126">
        <v>25</v>
      </c>
      <c r="V5524" s="126">
        <v>77</v>
      </c>
      <c r="W5524" s="126">
        <v>75</v>
      </c>
      <c r="X5524" s="126">
        <v>5288.35</v>
      </c>
      <c r="Y5524" s="126" t="s">
        <v>75</v>
      </c>
      <c r="Z5524" s="126"/>
      <c r="AA5524" s="133" t="s">
        <v>86</v>
      </c>
      <c r="AE5524" t="str">
        <f>IF(P5524&gt;U5524,"XXXX","")</f>
        <v/>
      </c>
    </row>
    <row r="5525" spans="1:31" x14ac:dyDescent="0.2">
      <c r="A5525" s="140"/>
      <c r="B5525" s="127"/>
      <c r="C5525" s="127"/>
      <c r="D5525" s="144"/>
      <c r="E5525" s="127"/>
      <c r="F5525" s="127"/>
      <c r="G5525" s="127"/>
      <c r="H5525" s="127"/>
      <c r="I5525" s="127"/>
      <c r="J5525" s="137"/>
      <c r="K5525" s="103" t="s">
        <v>13</v>
      </c>
      <c r="L5525" s="104" t="s">
        <v>60</v>
      </c>
      <c r="M5525" s="112" t="s">
        <v>69</v>
      </c>
      <c r="N5525" s="105">
        <v>600</v>
      </c>
      <c r="O5525" s="105">
        <v>3</v>
      </c>
      <c r="P5525" s="105">
        <v>10</v>
      </c>
      <c r="Q5525" s="105">
        <v>135</v>
      </c>
      <c r="R5525" s="106">
        <v>100</v>
      </c>
      <c r="S5525" s="127"/>
      <c r="T5525" s="127"/>
      <c r="U5525" s="127"/>
      <c r="V5525" s="127"/>
      <c r="W5525" s="127"/>
      <c r="X5525" s="127"/>
      <c r="Y5525" s="127"/>
      <c r="Z5525" s="127"/>
      <c r="AA5525" s="134"/>
    </row>
    <row r="5526" spans="1:31" ht="13.5" thickBot="1" x14ac:dyDescent="0.25">
      <c r="A5526" s="141"/>
      <c r="B5526" s="128"/>
      <c r="C5526" s="128"/>
      <c r="D5526" s="145"/>
      <c r="E5526" s="128"/>
      <c r="F5526" s="128"/>
      <c r="G5526" s="128"/>
      <c r="H5526" s="128"/>
      <c r="I5526" s="128"/>
      <c r="J5526" s="138"/>
      <c r="K5526" s="107" t="s">
        <v>14</v>
      </c>
      <c r="L5526" s="108" t="s">
        <v>60</v>
      </c>
      <c r="M5526" s="113" t="s">
        <v>70</v>
      </c>
      <c r="N5526" s="109">
        <v>600</v>
      </c>
      <c r="O5526" s="109">
        <v>3</v>
      </c>
      <c r="P5526" s="109">
        <v>10</v>
      </c>
      <c r="Q5526" s="109">
        <v>135</v>
      </c>
      <c r="R5526" s="110"/>
      <c r="S5526" s="128"/>
      <c r="T5526" s="128"/>
      <c r="U5526" s="128"/>
      <c r="V5526" s="128"/>
      <c r="W5526" s="128"/>
      <c r="X5526" s="128"/>
      <c r="Y5526" s="128"/>
      <c r="Z5526" s="128"/>
      <c r="AA5526" s="135"/>
    </row>
    <row r="5527" spans="1:31" x14ac:dyDescent="0.2">
      <c r="A5527" s="139" t="s">
        <v>2060</v>
      </c>
      <c r="B5527" s="126" t="s">
        <v>76</v>
      </c>
      <c r="C5527" s="142">
        <v>43666</v>
      </c>
      <c r="D5527" s="143" t="s">
        <v>78</v>
      </c>
      <c r="E5527" s="126"/>
      <c r="F5527" s="126"/>
      <c r="G5527" s="126"/>
      <c r="H5527" s="126"/>
      <c r="I5527" s="126"/>
      <c r="J5527" s="136" t="s">
        <v>79</v>
      </c>
      <c r="K5527" s="100" t="s">
        <v>23</v>
      </c>
      <c r="L5527" s="93" t="s">
        <v>60</v>
      </c>
      <c r="M5527" s="111" t="s">
        <v>191</v>
      </c>
      <c r="N5527" s="101">
        <v>600</v>
      </c>
      <c r="O5527" s="101">
        <v>3</v>
      </c>
      <c r="P5527" s="101">
        <v>25</v>
      </c>
      <c r="Q5527" s="101">
        <v>110</v>
      </c>
      <c r="R5527" s="102"/>
      <c r="S5527" s="126" t="s">
        <v>73</v>
      </c>
      <c r="T5527" s="126">
        <v>3</v>
      </c>
      <c r="U5527" s="126">
        <v>25</v>
      </c>
      <c r="V5527" s="126">
        <v>77</v>
      </c>
      <c r="W5527" s="126">
        <v>75</v>
      </c>
      <c r="X5527" s="126">
        <v>5288.35</v>
      </c>
      <c r="Y5527" s="126" t="s">
        <v>75</v>
      </c>
      <c r="Z5527" s="126"/>
      <c r="AA5527" s="133" t="s">
        <v>86</v>
      </c>
      <c r="AE5527" t="str">
        <f>IF(P5527&gt;U5527,"XXXX","")</f>
        <v/>
      </c>
    </row>
    <row r="5528" spans="1:31" x14ac:dyDescent="0.2">
      <c r="A5528" s="140"/>
      <c r="B5528" s="127"/>
      <c r="C5528" s="127"/>
      <c r="D5528" s="144"/>
      <c r="E5528" s="127"/>
      <c r="F5528" s="127"/>
      <c r="G5528" s="127"/>
      <c r="H5528" s="127"/>
      <c r="I5528" s="127"/>
      <c r="J5528" s="137"/>
      <c r="K5528" s="103" t="s">
        <v>13</v>
      </c>
      <c r="L5528" s="104" t="s">
        <v>60</v>
      </c>
      <c r="M5528" s="112" t="s">
        <v>69</v>
      </c>
      <c r="N5528" s="105">
        <v>600</v>
      </c>
      <c r="O5528" s="105">
        <v>3</v>
      </c>
      <c r="P5528" s="105">
        <v>10</v>
      </c>
      <c r="Q5528" s="105">
        <v>135</v>
      </c>
      <c r="R5528" s="106">
        <v>100</v>
      </c>
      <c r="S5528" s="127"/>
      <c r="T5528" s="127"/>
      <c r="U5528" s="127"/>
      <c r="V5528" s="127"/>
      <c r="W5528" s="127"/>
      <c r="X5528" s="127"/>
      <c r="Y5528" s="127"/>
      <c r="Z5528" s="127"/>
      <c r="AA5528" s="134"/>
    </row>
    <row r="5529" spans="1:31" ht="13.5" thickBot="1" x14ac:dyDescent="0.25">
      <c r="A5529" s="141"/>
      <c r="B5529" s="128"/>
      <c r="C5529" s="128"/>
      <c r="D5529" s="145"/>
      <c r="E5529" s="128"/>
      <c r="F5529" s="128"/>
      <c r="G5529" s="128"/>
      <c r="H5529" s="128"/>
      <c r="I5529" s="128"/>
      <c r="J5529" s="138"/>
      <c r="K5529" s="107" t="s">
        <v>14</v>
      </c>
      <c r="L5529" s="108" t="s">
        <v>60</v>
      </c>
      <c r="M5529" s="113" t="s">
        <v>70</v>
      </c>
      <c r="N5529" s="109">
        <v>600</v>
      </c>
      <c r="O5529" s="109">
        <v>3</v>
      </c>
      <c r="P5529" s="109">
        <v>10</v>
      </c>
      <c r="Q5529" s="109">
        <v>135</v>
      </c>
      <c r="R5529" s="110"/>
      <c r="S5529" s="128"/>
      <c r="T5529" s="128"/>
      <c r="U5529" s="128"/>
      <c r="V5529" s="128"/>
      <c r="W5529" s="128"/>
      <c r="X5529" s="128"/>
      <c r="Y5529" s="128"/>
      <c r="Z5529" s="128"/>
      <c r="AA5529" s="135"/>
    </row>
    <row r="5530" spans="1:31" x14ac:dyDescent="0.2">
      <c r="A5530" s="139" t="s">
        <v>2061</v>
      </c>
      <c r="B5530" s="126" t="s">
        <v>76</v>
      </c>
      <c r="C5530" s="142">
        <v>43666</v>
      </c>
      <c r="D5530" s="143" t="s">
        <v>78</v>
      </c>
      <c r="E5530" s="126"/>
      <c r="F5530" s="126"/>
      <c r="G5530" s="126"/>
      <c r="H5530" s="126"/>
      <c r="I5530" s="126"/>
      <c r="J5530" s="136" t="s">
        <v>79</v>
      </c>
      <c r="K5530" s="100" t="s">
        <v>23</v>
      </c>
      <c r="L5530" s="93" t="s">
        <v>60</v>
      </c>
      <c r="M5530" s="111" t="s">
        <v>191</v>
      </c>
      <c r="N5530" s="101">
        <v>600</v>
      </c>
      <c r="O5530" s="101">
        <v>3</v>
      </c>
      <c r="P5530" s="101">
        <v>25</v>
      </c>
      <c r="Q5530" s="101">
        <v>125</v>
      </c>
      <c r="R5530" s="102"/>
      <c r="S5530" s="126" t="s">
        <v>73</v>
      </c>
      <c r="T5530" s="126">
        <v>3</v>
      </c>
      <c r="U5530" s="126">
        <v>25</v>
      </c>
      <c r="V5530" s="126">
        <v>77</v>
      </c>
      <c r="W5530" s="126">
        <v>75</v>
      </c>
      <c r="X5530" s="126">
        <v>5288.35</v>
      </c>
      <c r="Y5530" s="126" t="s">
        <v>75</v>
      </c>
      <c r="Z5530" s="126"/>
      <c r="AA5530" s="133" t="s">
        <v>86</v>
      </c>
      <c r="AE5530" t="str">
        <f>IF(P5530&gt;U5530,"XXXX","")</f>
        <v/>
      </c>
    </row>
    <row r="5531" spans="1:31" x14ac:dyDescent="0.2">
      <c r="A5531" s="140"/>
      <c r="B5531" s="127"/>
      <c r="C5531" s="127"/>
      <c r="D5531" s="144"/>
      <c r="E5531" s="127"/>
      <c r="F5531" s="127"/>
      <c r="G5531" s="127"/>
      <c r="H5531" s="127"/>
      <c r="I5531" s="127"/>
      <c r="J5531" s="137"/>
      <c r="K5531" s="103" t="s">
        <v>13</v>
      </c>
      <c r="L5531" s="104" t="s">
        <v>60</v>
      </c>
      <c r="M5531" s="112" t="s">
        <v>69</v>
      </c>
      <c r="N5531" s="105">
        <v>600</v>
      </c>
      <c r="O5531" s="105">
        <v>3</v>
      </c>
      <c r="P5531" s="105">
        <v>10</v>
      </c>
      <c r="Q5531" s="105">
        <v>135</v>
      </c>
      <c r="R5531" s="106">
        <v>100</v>
      </c>
      <c r="S5531" s="127"/>
      <c r="T5531" s="127"/>
      <c r="U5531" s="127"/>
      <c r="V5531" s="127"/>
      <c r="W5531" s="127"/>
      <c r="X5531" s="127"/>
      <c r="Y5531" s="127"/>
      <c r="Z5531" s="127"/>
      <c r="AA5531" s="134"/>
    </row>
    <row r="5532" spans="1:31" ht="13.5" thickBot="1" x14ac:dyDescent="0.25">
      <c r="A5532" s="141"/>
      <c r="B5532" s="128"/>
      <c r="C5532" s="128"/>
      <c r="D5532" s="145"/>
      <c r="E5532" s="128"/>
      <c r="F5532" s="128"/>
      <c r="G5532" s="128"/>
      <c r="H5532" s="128"/>
      <c r="I5532" s="128"/>
      <c r="J5532" s="138"/>
      <c r="K5532" s="107" t="s">
        <v>14</v>
      </c>
      <c r="L5532" s="108" t="s">
        <v>60</v>
      </c>
      <c r="M5532" s="113" t="s">
        <v>70</v>
      </c>
      <c r="N5532" s="109">
        <v>600</v>
      </c>
      <c r="O5532" s="109">
        <v>3</v>
      </c>
      <c r="P5532" s="109">
        <v>10</v>
      </c>
      <c r="Q5532" s="109">
        <v>135</v>
      </c>
      <c r="R5532" s="110"/>
      <c r="S5532" s="128"/>
      <c r="T5532" s="128"/>
      <c r="U5532" s="128"/>
      <c r="V5532" s="128"/>
      <c r="W5532" s="128"/>
      <c r="X5532" s="128"/>
      <c r="Y5532" s="128"/>
      <c r="Z5532" s="128"/>
      <c r="AA5532" s="135"/>
    </row>
    <row r="5533" spans="1:31" x14ac:dyDescent="0.2">
      <c r="A5533" s="139" t="s">
        <v>2062</v>
      </c>
      <c r="B5533" s="126" t="s">
        <v>76</v>
      </c>
      <c r="C5533" s="142">
        <v>43666</v>
      </c>
      <c r="D5533" s="143" t="s">
        <v>78</v>
      </c>
      <c r="E5533" s="126"/>
      <c r="F5533" s="126"/>
      <c r="G5533" s="126"/>
      <c r="H5533" s="126"/>
      <c r="I5533" s="126"/>
      <c r="J5533" s="136" t="s">
        <v>79</v>
      </c>
      <c r="K5533" s="100" t="s">
        <v>23</v>
      </c>
      <c r="L5533" s="93" t="s">
        <v>60</v>
      </c>
      <c r="M5533" s="111" t="s">
        <v>191</v>
      </c>
      <c r="N5533" s="101">
        <v>600</v>
      </c>
      <c r="O5533" s="101">
        <v>3</v>
      </c>
      <c r="P5533" s="101">
        <v>25</v>
      </c>
      <c r="Q5533" s="101">
        <v>150</v>
      </c>
      <c r="R5533" s="102"/>
      <c r="S5533" s="126" t="s">
        <v>73</v>
      </c>
      <c r="T5533" s="126">
        <v>3</v>
      </c>
      <c r="U5533" s="126">
        <v>25</v>
      </c>
      <c r="V5533" s="126">
        <v>77</v>
      </c>
      <c r="W5533" s="126">
        <v>75</v>
      </c>
      <c r="X5533" s="126">
        <v>5288.35</v>
      </c>
      <c r="Y5533" s="126" t="s">
        <v>75</v>
      </c>
      <c r="Z5533" s="126"/>
      <c r="AA5533" s="133" t="s">
        <v>86</v>
      </c>
      <c r="AE5533" t="str">
        <f>IF(P5533&gt;U5533,"XXXX","")</f>
        <v/>
      </c>
    </row>
    <row r="5534" spans="1:31" x14ac:dyDescent="0.2">
      <c r="A5534" s="140"/>
      <c r="B5534" s="127"/>
      <c r="C5534" s="127"/>
      <c r="D5534" s="144"/>
      <c r="E5534" s="127"/>
      <c r="F5534" s="127"/>
      <c r="G5534" s="127"/>
      <c r="H5534" s="127"/>
      <c r="I5534" s="127"/>
      <c r="J5534" s="137"/>
      <c r="K5534" s="103" t="s">
        <v>13</v>
      </c>
      <c r="L5534" s="104" t="s">
        <v>60</v>
      </c>
      <c r="M5534" s="112" t="s">
        <v>69</v>
      </c>
      <c r="N5534" s="105">
        <v>600</v>
      </c>
      <c r="O5534" s="105">
        <v>3</v>
      </c>
      <c r="P5534" s="105">
        <v>10</v>
      </c>
      <c r="Q5534" s="105">
        <v>135</v>
      </c>
      <c r="R5534" s="106">
        <v>100</v>
      </c>
      <c r="S5534" s="127"/>
      <c r="T5534" s="127"/>
      <c r="U5534" s="127"/>
      <c r="V5534" s="127"/>
      <c r="W5534" s="127"/>
      <c r="X5534" s="127"/>
      <c r="Y5534" s="127"/>
      <c r="Z5534" s="127"/>
      <c r="AA5534" s="134"/>
    </row>
    <row r="5535" spans="1:31" ht="13.5" thickBot="1" x14ac:dyDescent="0.25">
      <c r="A5535" s="141"/>
      <c r="B5535" s="128"/>
      <c r="C5535" s="128"/>
      <c r="D5535" s="145"/>
      <c r="E5535" s="128"/>
      <c r="F5535" s="128"/>
      <c r="G5535" s="128"/>
      <c r="H5535" s="128"/>
      <c r="I5535" s="128"/>
      <c r="J5535" s="138"/>
      <c r="K5535" s="107" t="s">
        <v>14</v>
      </c>
      <c r="L5535" s="108" t="s">
        <v>60</v>
      </c>
      <c r="M5535" s="113" t="s">
        <v>70</v>
      </c>
      <c r="N5535" s="109">
        <v>600</v>
      </c>
      <c r="O5535" s="109">
        <v>3</v>
      </c>
      <c r="P5535" s="109">
        <v>10</v>
      </c>
      <c r="Q5535" s="109">
        <v>135</v>
      </c>
      <c r="R5535" s="110"/>
      <c r="S5535" s="128"/>
      <c r="T5535" s="128"/>
      <c r="U5535" s="128"/>
      <c r="V5535" s="128"/>
      <c r="W5535" s="128"/>
      <c r="X5535" s="128"/>
      <c r="Y5535" s="128"/>
      <c r="Z5535" s="128"/>
      <c r="AA5535" s="135"/>
    </row>
    <row r="5536" spans="1:31" x14ac:dyDescent="0.2">
      <c r="A5536" s="139" t="s">
        <v>2063</v>
      </c>
      <c r="B5536" s="126" t="s">
        <v>76</v>
      </c>
      <c r="C5536" s="142">
        <v>43666</v>
      </c>
      <c r="D5536" s="143" t="s">
        <v>78</v>
      </c>
      <c r="E5536" s="126"/>
      <c r="F5536" s="126"/>
      <c r="G5536" s="126"/>
      <c r="H5536" s="126"/>
      <c r="I5536" s="126"/>
      <c r="J5536" s="136" t="s">
        <v>79</v>
      </c>
      <c r="K5536" s="100" t="s">
        <v>23</v>
      </c>
      <c r="L5536" s="93" t="s">
        <v>60</v>
      </c>
      <c r="M5536" s="111" t="s">
        <v>191</v>
      </c>
      <c r="N5536" s="101">
        <v>600</v>
      </c>
      <c r="O5536" s="101">
        <v>3</v>
      </c>
      <c r="P5536" s="101">
        <v>25</v>
      </c>
      <c r="Q5536" s="101">
        <v>175</v>
      </c>
      <c r="R5536" s="102"/>
      <c r="S5536" s="126" t="s">
        <v>73</v>
      </c>
      <c r="T5536" s="126">
        <v>3</v>
      </c>
      <c r="U5536" s="126">
        <v>25</v>
      </c>
      <c r="V5536" s="126">
        <v>77</v>
      </c>
      <c r="W5536" s="126">
        <v>75</v>
      </c>
      <c r="X5536" s="126">
        <v>5288.35</v>
      </c>
      <c r="Y5536" s="126" t="s">
        <v>75</v>
      </c>
      <c r="Z5536" s="126"/>
      <c r="AA5536" s="133" t="s">
        <v>86</v>
      </c>
      <c r="AE5536" t="str">
        <f>IF(P5536&gt;U5536,"XXXX","")</f>
        <v/>
      </c>
    </row>
    <row r="5537" spans="1:31" x14ac:dyDescent="0.2">
      <c r="A5537" s="140"/>
      <c r="B5537" s="127"/>
      <c r="C5537" s="127"/>
      <c r="D5537" s="144"/>
      <c r="E5537" s="127"/>
      <c r="F5537" s="127"/>
      <c r="G5537" s="127"/>
      <c r="H5537" s="127"/>
      <c r="I5537" s="127"/>
      <c r="J5537" s="137"/>
      <c r="K5537" s="103" t="s">
        <v>13</v>
      </c>
      <c r="L5537" s="104" t="s">
        <v>60</v>
      </c>
      <c r="M5537" s="112" t="s">
        <v>69</v>
      </c>
      <c r="N5537" s="105">
        <v>600</v>
      </c>
      <c r="O5537" s="105">
        <v>3</v>
      </c>
      <c r="P5537" s="105">
        <v>10</v>
      </c>
      <c r="Q5537" s="105">
        <v>135</v>
      </c>
      <c r="R5537" s="106">
        <v>100</v>
      </c>
      <c r="S5537" s="127"/>
      <c r="T5537" s="127"/>
      <c r="U5537" s="127"/>
      <c r="V5537" s="127"/>
      <c r="W5537" s="127"/>
      <c r="X5537" s="127"/>
      <c r="Y5537" s="127"/>
      <c r="Z5537" s="127"/>
      <c r="AA5537" s="134"/>
    </row>
    <row r="5538" spans="1:31" ht="13.5" thickBot="1" x14ac:dyDescent="0.25">
      <c r="A5538" s="141"/>
      <c r="B5538" s="128"/>
      <c r="C5538" s="128"/>
      <c r="D5538" s="145"/>
      <c r="E5538" s="128"/>
      <c r="F5538" s="128"/>
      <c r="G5538" s="128"/>
      <c r="H5538" s="128"/>
      <c r="I5538" s="128"/>
      <c r="J5538" s="138"/>
      <c r="K5538" s="107" t="s">
        <v>14</v>
      </c>
      <c r="L5538" s="108" t="s">
        <v>60</v>
      </c>
      <c r="M5538" s="113" t="s">
        <v>70</v>
      </c>
      <c r="N5538" s="109">
        <v>600</v>
      </c>
      <c r="O5538" s="109">
        <v>3</v>
      </c>
      <c r="P5538" s="109">
        <v>10</v>
      </c>
      <c r="Q5538" s="109">
        <v>135</v>
      </c>
      <c r="R5538" s="110"/>
      <c r="S5538" s="128"/>
      <c r="T5538" s="128"/>
      <c r="U5538" s="128"/>
      <c r="V5538" s="128"/>
      <c r="W5538" s="128"/>
      <c r="X5538" s="128"/>
      <c r="Y5538" s="128"/>
      <c r="Z5538" s="128"/>
      <c r="AA5538" s="135"/>
    </row>
    <row r="5539" spans="1:31" x14ac:dyDescent="0.2">
      <c r="A5539" s="139" t="s">
        <v>2064</v>
      </c>
      <c r="B5539" s="126" t="s">
        <v>76</v>
      </c>
      <c r="C5539" s="142">
        <v>43666</v>
      </c>
      <c r="D5539" s="143" t="s">
        <v>78</v>
      </c>
      <c r="E5539" s="126"/>
      <c r="F5539" s="126"/>
      <c r="G5539" s="126"/>
      <c r="H5539" s="126"/>
      <c r="I5539" s="126"/>
      <c r="J5539" s="136" t="s">
        <v>79</v>
      </c>
      <c r="K5539" s="100" t="s">
        <v>23</v>
      </c>
      <c r="L5539" s="93" t="s">
        <v>60</v>
      </c>
      <c r="M5539" s="111" t="s">
        <v>191</v>
      </c>
      <c r="N5539" s="101">
        <v>600</v>
      </c>
      <c r="O5539" s="101">
        <v>3</v>
      </c>
      <c r="P5539" s="101">
        <v>25</v>
      </c>
      <c r="Q5539" s="101">
        <v>200</v>
      </c>
      <c r="R5539" s="102"/>
      <c r="S5539" s="126" t="s">
        <v>73</v>
      </c>
      <c r="T5539" s="126">
        <v>3</v>
      </c>
      <c r="U5539" s="126">
        <v>25</v>
      </c>
      <c r="V5539" s="126">
        <v>77</v>
      </c>
      <c r="W5539" s="126">
        <v>75</v>
      </c>
      <c r="X5539" s="126">
        <v>5288.35</v>
      </c>
      <c r="Y5539" s="126" t="s">
        <v>75</v>
      </c>
      <c r="Z5539" s="126"/>
      <c r="AA5539" s="133" t="s">
        <v>86</v>
      </c>
      <c r="AE5539" t="str">
        <f>IF(P5539&gt;U5539,"XXXX","")</f>
        <v/>
      </c>
    </row>
    <row r="5540" spans="1:31" x14ac:dyDescent="0.2">
      <c r="A5540" s="140"/>
      <c r="B5540" s="127"/>
      <c r="C5540" s="127"/>
      <c r="D5540" s="144"/>
      <c r="E5540" s="127"/>
      <c r="F5540" s="127"/>
      <c r="G5540" s="127"/>
      <c r="H5540" s="127"/>
      <c r="I5540" s="127"/>
      <c r="J5540" s="137"/>
      <c r="K5540" s="103" t="s">
        <v>13</v>
      </c>
      <c r="L5540" s="104" t="s">
        <v>60</v>
      </c>
      <c r="M5540" s="112" t="s">
        <v>69</v>
      </c>
      <c r="N5540" s="105">
        <v>600</v>
      </c>
      <c r="O5540" s="105">
        <v>3</v>
      </c>
      <c r="P5540" s="105">
        <v>10</v>
      </c>
      <c r="Q5540" s="105">
        <v>135</v>
      </c>
      <c r="R5540" s="106">
        <v>100</v>
      </c>
      <c r="S5540" s="127"/>
      <c r="T5540" s="127"/>
      <c r="U5540" s="127"/>
      <c r="V5540" s="127"/>
      <c r="W5540" s="127"/>
      <c r="X5540" s="127"/>
      <c r="Y5540" s="127"/>
      <c r="Z5540" s="127"/>
      <c r="AA5540" s="134"/>
    </row>
    <row r="5541" spans="1:31" ht="13.5" thickBot="1" x14ac:dyDescent="0.25">
      <c r="A5541" s="141"/>
      <c r="B5541" s="128"/>
      <c r="C5541" s="128"/>
      <c r="D5541" s="145"/>
      <c r="E5541" s="128"/>
      <c r="F5541" s="128"/>
      <c r="G5541" s="128"/>
      <c r="H5541" s="128"/>
      <c r="I5541" s="128"/>
      <c r="J5541" s="138"/>
      <c r="K5541" s="107" t="s">
        <v>14</v>
      </c>
      <c r="L5541" s="108" t="s">
        <v>60</v>
      </c>
      <c r="M5541" s="113" t="s">
        <v>70</v>
      </c>
      <c r="N5541" s="109">
        <v>600</v>
      </c>
      <c r="O5541" s="109">
        <v>3</v>
      </c>
      <c r="P5541" s="109">
        <v>10</v>
      </c>
      <c r="Q5541" s="109">
        <v>135</v>
      </c>
      <c r="R5541" s="110"/>
      <c r="S5541" s="128"/>
      <c r="T5541" s="128"/>
      <c r="U5541" s="128"/>
      <c r="V5541" s="128"/>
      <c r="W5541" s="128"/>
      <c r="X5541" s="128"/>
      <c r="Y5541" s="128"/>
      <c r="Z5541" s="128"/>
      <c r="AA5541" s="135"/>
    </row>
    <row r="5542" spans="1:31" x14ac:dyDescent="0.2">
      <c r="A5542" s="139" t="s">
        <v>2065</v>
      </c>
      <c r="B5542" s="126" t="s">
        <v>76</v>
      </c>
      <c r="C5542" s="142">
        <v>43666</v>
      </c>
      <c r="D5542" s="143" t="s">
        <v>78</v>
      </c>
      <c r="E5542" s="126"/>
      <c r="F5542" s="126"/>
      <c r="G5542" s="126"/>
      <c r="H5542" s="126"/>
      <c r="I5542" s="126"/>
      <c r="J5542" s="136" t="s">
        <v>79</v>
      </c>
      <c r="K5542" s="100" t="s">
        <v>23</v>
      </c>
      <c r="L5542" s="93" t="s">
        <v>60</v>
      </c>
      <c r="M5542" s="111" t="s">
        <v>191</v>
      </c>
      <c r="N5542" s="101">
        <v>600</v>
      </c>
      <c r="O5542" s="101">
        <v>3</v>
      </c>
      <c r="P5542" s="101">
        <v>25</v>
      </c>
      <c r="Q5542" s="101">
        <v>125</v>
      </c>
      <c r="R5542" s="102"/>
      <c r="S5542" s="126" t="s">
        <v>73</v>
      </c>
      <c r="T5542" s="126">
        <v>3</v>
      </c>
      <c r="U5542" s="126">
        <v>25</v>
      </c>
      <c r="V5542" s="126">
        <v>99</v>
      </c>
      <c r="W5542" s="126">
        <v>100</v>
      </c>
      <c r="X5542" s="126">
        <v>5288.35</v>
      </c>
      <c r="Y5542" s="126" t="s">
        <v>75</v>
      </c>
      <c r="Z5542" s="126"/>
      <c r="AA5542" s="133" t="s">
        <v>86</v>
      </c>
      <c r="AE5542" t="str">
        <f>IF(P5542&gt;U5542,"XXXX","")</f>
        <v/>
      </c>
    </row>
    <row r="5543" spans="1:31" x14ac:dyDescent="0.2">
      <c r="A5543" s="140"/>
      <c r="B5543" s="127"/>
      <c r="C5543" s="127"/>
      <c r="D5543" s="144"/>
      <c r="E5543" s="127"/>
      <c r="F5543" s="127"/>
      <c r="G5543" s="127"/>
      <c r="H5543" s="127"/>
      <c r="I5543" s="127"/>
      <c r="J5543" s="137"/>
      <c r="K5543" s="103" t="s">
        <v>13</v>
      </c>
      <c r="L5543" s="104" t="s">
        <v>60</v>
      </c>
      <c r="M5543" s="112" t="s">
        <v>69</v>
      </c>
      <c r="N5543" s="105">
        <v>600</v>
      </c>
      <c r="O5543" s="105">
        <v>3</v>
      </c>
      <c r="P5543" s="105">
        <v>10</v>
      </c>
      <c r="Q5543" s="105">
        <v>135</v>
      </c>
      <c r="R5543" s="106">
        <v>100</v>
      </c>
      <c r="S5543" s="127"/>
      <c r="T5543" s="127"/>
      <c r="U5543" s="127"/>
      <c r="V5543" s="127"/>
      <c r="W5543" s="127"/>
      <c r="X5543" s="127"/>
      <c r="Y5543" s="127"/>
      <c r="Z5543" s="127"/>
      <c r="AA5543" s="134"/>
    </row>
    <row r="5544" spans="1:31" ht="13.5" thickBot="1" x14ac:dyDescent="0.25">
      <c r="A5544" s="141"/>
      <c r="B5544" s="128"/>
      <c r="C5544" s="128"/>
      <c r="D5544" s="145"/>
      <c r="E5544" s="128"/>
      <c r="F5544" s="128"/>
      <c r="G5544" s="128"/>
      <c r="H5544" s="128"/>
      <c r="I5544" s="128"/>
      <c r="J5544" s="138"/>
      <c r="K5544" s="107" t="s">
        <v>14</v>
      </c>
      <c r="L5544" s="108" t="s">
        <v>60</v>
      </c>
      <c r="M5544" s="113" t="s">
        <v>70</v>
      </c>
      <c r="N5544" s="109">
        <v>600</v>
      </c>
      <c r="O5544" s="109">
        <v>3</v>
      </c>
      <c r="P5544" s="109">
        <v>10</v>
      </c>
      <c r="Q5544" s="109">
        <v>135</v>
      </c>
      <c r="R5544" s="110"/>
      <c r="S5544" s="128"/>
      <c r="T5544" s="128"/>
      <c r="U5544" s="128"/>
      <c r="V5544" s="128"/>
      <c r="W5544" s="128"/>
      <c r="X5544" s="128"/>
      <c r="Y5544" s="128"/>
      <c r="Z5544" s="128"/>
      <c r="AA5544" s="135"/>
    </row>
    <row r="5545" spans="1:31" x14ac:dyDescent="0.2">
      <c r="A5545" s="139" t="s">
        <v>2066</v>
      </c>
      <c r="B5545" s="126" t="s">
        <v>76</v>
      </c>
      <c r="C5545" s="142">
        <v>43666</v>
      </c>
      <c r="D5545" s="143" t="s">
        <v>78</v>
      </c>
      <c r="E5545" s="126"/>
      <c r="F5545" s="126"/>
      <c r="G5545" s="126"/>
      <c r="H5545" s="126"/>
      <c r="I5545" s="126"/>
      <c r="J5545" s="136" t="s">
        <v>79</v>
      </c>
      <c r="K5545" s="100" t="s">
        <v>23</v>
      </c>
      <c r="L5545" s="93" t="s">
        <v>60</v>
      </c>
      <c r="M5545" s="111" t="s">
        <v>191</v>
      </c>
      <c r="N5545" s="101">
        <v>600</v>
      </c>
      <c r="O5545" s="101">
        <v>3</v>
      </c>
      <c r="P5545" s="101">
        <v>25</v>
      </c>
      <c r="Q5545" s="101">
        <v>150</v>
      </c>
      <c r="R5545" s="102"/>
      <c r="S5545" s="126" t="s">
        <v>73</v>
      </c>
      <c r="T5545" s="126">
        <v>3</v>
      </c>
      <c r="U5545" s="126">
        <v>25</v>
      </c>
      <c r="V5545" s="126">
        <v>99</v>
      </c>
      <c r="W5545" s="126">
        <v>100</v>
      </c>
      <c r="X5545" s="126">
        <v>5288.35</v>
      </c>
      <c r="Y5545" s="126" t="s">
        <v>75</v>
      </c>
      <c r="Z5545" s="126"/>
      <c r="AA5545" s="133" t="s">
        <v>86</v>
      </c>
      <c r="AE5545" t="str">
        <f>IF(P5545&gt;U5545,"XXXX","")</f>
        <v/>
      </c>
    </row>
    <row r="5546" spans="1:31" x14ac:dyDescent="0.2">
      <c r="A5546" s="140"/>
      <c r="B5546" s="127"/>
      <c r="C5546" s="127"/>
      <c r="D5546" s="144"/>
      <c r="E5546" s="127"/>
      <c r="F5546" s="127"/>
      <c r="G5546" s="127"/>
      <c r="H5546" s="127"/>
      <c r="I5546" s="127"/>
      <c r="J5546" s="137"/>
      <c r="K5546" s="103" t="s">
        <v>13</v>
      </c>
      <c r="L5546" s="104" t="s">
        <v>60</v>
      </c>
      <c r="M5546" s="112" t="s">
        <v>69</v>
      </c>
      <c r="N5546" s="105">
        <v>600</v>
      </c>
      <c r="O5546" s="105">
        <v>3</v>
      </c>
      <c r="P5546" s="105">
        <v>10</v>
      </c>
      <c r="Q5546" s="105">
        <v>135</v>
      </c>
      <c r="R5546" s="106">
        <v>100</v>
      </c>
      <c r="S5546" s="127"/>
      <c r="T5546" s="127"/>
      <c r="U5546" s="127"/>
      <c r="V5546" s="127"/>
      <c r="W5546" s="127"/>
      <c r="X5546" s="127"/>
      <c r="Y5546" s="127"/>
      <c r="Z5546" s="127"/>
      <c r="AA5546" s="134"/>
    </row>
    <row r="5547" spans="1:31" ht="13.5" thickBot="1" x14ac:dyDescent="0.25">
      <c r="A5547" s="141"/>
      <c r="B5547" s="128"/>
      <c r="C5547" s="128"/>
      <c r="D5547" s="145"/>
      <c r="E5547" s="128"/>
      <c r="F5547" s="128"/>
      <c r="G5547" s="128"/>
      <c r="H5547" s="128"/>
      <c r="I5547" s="128"/>
      <c r="J5547" s="138"/>
      <c r="K5547" s="107" t="s">
        <v>14</v>
      </c>
      <c r="L5547" s="108" t="s">
        <v>60</v>
      </c>
      <c r="M5547" s="113" t="s">
        <v>70</v>
      </c>
      <c r="N5547" s="109">
        <v>600</v>
      </c>
      <c r="O5547" s="109">
        <v>3</v>
      </c>
      <c r="P5547" s="109">
        <v>10</v>
      </c>
      <c r="Q5547" s="109">
        <v>135</v>
      </c>
      <c r="R5547" s="110"/>
      <c r="S5547" s="128"/>
      <c r="T5547" s="128"/>
      <c r="U5547" s="128"/>
      <c r="V5547" s="128"/>
      <c r="W5547" s="128"/>
      <c r="X5547" s="128"/>
      <c r="Y5547" s="128"/>
      <c r="Z5547" s="128"/>
      <c r="AA5547" s="135"/>
    </row>
    <row r="5548" spans="1:31" x14ac:dyDescent="0.2">
      <c r="A5548" s="139" t="s">
        <v>2067</v>
      </c>
      <c r="B5548" s="126" t="s">
        <v>76</v>
      </c>
      <c r="C5548" s="142">
        <v>43666</v>
      </c>
      <c r="D5548" s="143" t="s">
        <v>78</v>
      </c>
      <c r="E5548" s="126"/>
      <c r="F5548" s="126"/>
      <c r="G5548" s="126"/>
      <c r="H5548" s="126"/>
      <c r="I5548" s="126"/>
      <c r="J5548" s="136" t="s">
        <v>79</v>
      </c>
      <c r="K5548" s="100" t="s">
        <v>23</v>
      </c>
      <c r="L5548" s="93" t="s">
        <v>60</v>
      </c>
      <c r="M5548" s="111" t="s">
        <v>191</v>
      </c>
      <c r="N5548" s="101">
        <v>600</v>
      </c>
      <c r="O5548" s="101">
        <v>3</v>
      </c>
      <c r="P5548" s="101">
        <v>25</v>
      </c>
      <c r="Q5548" s="101">
        <v>175</v>
      </c>
      <c r="R5548" s="102"/>
      <c r="S5548" s="126" t="s">
        <v>73</v>
      </c>
      <c r="T5548" s="126">
        <v>3</v>
      </c>
      <c r="U5548" s="126">
        <v>25</v>
      </c>
      <c r="V5548" s="126">
        <v>99</v>
      </c>
      <c r="W5548" s="126">
        <v>100</v>
      </c>
      <c r="X5548" s="126">
        <v>5288.35</v>
      </c>
      <c r="Y5548" s="126" t="s">
        <v>75</v>
      </c>
      <c r="Z5548" s="126"/>
      <c r="AA5548" s="133" t="s">
        <v>86</v>
      </c>
      <c r="AE5548" t="str">
        <f>IF(P5548&gt;U5548,"XXXX","")</f>
        <v/>
      </c>
    </row>
    <row r="5549" spans="1:31" x14ac:dyDescent="0.2">
      <c r="A5549" s="140"/>
      <c r="B5549" s="127"/>
      <c r="C5549" s="127"/>
      <c r="D5549" s="144"/>
      <c r="E5549" s="127"/>
      <c r="F5549" s="127"/>
      <c r="G5549" s="127"/>
      <c r="H5549" s="127"/>
      <c r="I5549" s="127"/>
      <c r="J5549" s="137"/>
      <c r="K5549" s="103" t="s">
        <v>13</v>
      </c>
      <c r="L5549" s="104" t="s">
        <v>60</v>
      </c>
      <c r="M5549" s="112" t="s">
        <v>69</v>
      </c>
      <c r="N5549" s="105">
        <v>600</v>
      </c>
      <c r="O5549" s="105">
        <v>3</v>
      </c>
      <c r="P5549" s="105">
        <v>10</v>
      </c>
      <c r="Q5549" s="105">
        <v>135</v>
      </c>
      <c r="R5549" s="106">
        <v>100</v>
      </c>
      <c r="S5549" s="127"/>
      <c r="T5549" s="127"/>
      <c r="U5549" s="127"/>
      <c r="V5549" s="127"/>
      <c r="W5549" s="127"/>
      <c r="X5549" s="127"/>
      <c r="Y5549" s="127"/>
      <c r="Z5549" s="127"/>
      <c r="AA5549" s="134"/>
    </row>
    <row r="5550" spans="1:31" ht="13.5" thickBot="1" x14ac:dyDescent="0.25">
      <c r="A5550" s="141"/>
      <c r="B5550" s="128"/>
      <c r="C5550" s="128"/>
      <c r="D5550" s="145"/>
      <c r="E5550" s="128"/>
      <c r="F5550" s="128"/>
      <c r="G5550" s="128"/>
      <c r="H5550" s="128"/>
      <c r="I5550" s="128"/>
      <c r="J5550" s="138"/>
      <c r="K5550" s="107" t="s">
        <v>14</v>
      </c>
      <c r="L5550" s="108" t="s">
        <v>60</v>
      </c>
      <c r="M5550" s="113" t="s">
        <v>70</v>
      </c>
      <c r="N5550" s="109">
        <v>600</v>
      </c>
      <c r="O5550" s="109">
        <v>3</v>
      </c>
      <c r="P5550" s="109">
        <v>10</v>
      </c>
      <c r="Q5550" s="109">
        <v>135</v>
      </c>
      <c r="R5550" s="110"/>
      <c r="S5550" s="128"/>
      <c r="T5550" s="128"/>
      <c r="U5550" s="128"/>
      <c r="V5550" s="128"/>
      <c r="W5550" s="128"/>
      <c r="X5550" s="128"/>
      <c r="Y5550" s="128"/>
      <c r="Z5550" s="128"/>
      <c r="AA5550" s="135"/>
    </row>
    <row r="5551" spans="1:31" x14ac:dyDescent="0.2">
      <c r="A5551" s="139" t="s">
        <v>2068</v>
      </c>
      <c r="B5551" s="126" t="s">
        <v>76</v>
      </c>
      <c r="C5551" s="142">
        <v>43666</v>
      </c>
      <c r="D5551" s="143" t="s">
        <v>78</v>
      </c>
      <c r="E5551" s="126"/>
      <c r="F5551" s="126"/>
      <c r="G5551" s="126"/>
      <c r="H5551" s="126"/>
      <c r="I5551" s="126"/>
      <c r="J5551" s="136" t="s">
        <v>79</v>
      </c>
      <c r="K5551" s="100" t="s">
        <v>23</v>
      </c>
      <c r="L5551" s="93" t="s">
        <v>60</v>
      </c>
      <c r="M5551" s="111" t="s">
        <v>191</v>
      </c>
      <c r="N5551" s="101">
        <v>600</v>
      </c>
      <c r="O5551" s="101">
        <v>3</v>
      </c>
      <c r="P5551" s="101">
        <v>25</v>
      </c>
      <c r="Q5551" s="101">
        <v>200</v>
      </c>
      <c r="R5551" s="102"/>
      <c r="S5551" s="126" t="s">
        <v>73</v>
      </c>
      <c r="T5551" s="126">
        <v>3</v>
      </c>
      <c r="U5551" s="126">
        <v>25</v>
      </c>
      <c r="V5551" s="126">
        <v>99</v>
      </c>
      <c r="W5551" s="126">
        <v>100</v>
      </c>
      <c r="X5551" s="126">
        <v>5288.35</v>
      </c>
      <c r="Y5551" s="126" t="s">
        <v>75</v>
      </c>
      <c r="Z5551" s="126"/>
      <c r="AA5551" s="133" t="s">
        <v>86</v>
      </c>
      <c r="AE5551" t="str">
        <f>IF(P5551&gt;U5551,"XXXX","")</f>
        <v/>
      </c>
    </row>
    <row r="5552" spans="1:31" x14ac:dyDescent="0.2">
      <c r="A5552" s="140"/>
      <c r="B5552" s="127"/>
      <c r="C5552" s="127"/>
      <c r="D5552" s="144"/>
      <c r="E5552" s="127"/>
      <c r="F5552" s="127"/>
      <c r="G5552" s="127"/>
      <c r="H5552" s="127"/>
      <c r="I5552" s="127"/>
      <c r="J5552" s="137"/>
      <c r="K5552" s="103" t="s">
        <v>13</v>
      </c>
      <c r="L5552" s="104" t="s">
        <v>60</v>
      </c>
      <c r="M5552" s="112" t="s">
        <v>69</v>
      </c>
      <c r="N5552" s="105">
        <v>600</v>
      </c>
      <c r="O5552" s="105">
        <v>3</v>
      </c>
      <c r="P5552" s="105">
        <v>10</v>
      </c>
      <c r="Q5552" s="105">
        <v>135</v>
      </c>
      <c r="R5552" s="106">
        <v>100</v>
      </c>
      <c r="S5552" s="127"/>
      <c r="T5552" s="127"/>
      <c r="U5552" s="127"/>
      <c r="V5552" s="127"/>
      <c r="W5552" s="127"/>
      <c r="X5552" s="127"/>
      <c r="Y5552" s="127"/>
      <c r="Z5552" s="127"/>
      <c r="AA5552" s="134"/>
    </row>
    <row r="5553" spans="1:31" ht="13.5" thickBot="1" x14ac:dyDescent="0.25">
      <c r="A5553" s="141"/>
      <c r="B5553" s="128"/>
      <c r="C5553" s="128"/>
      <c r="D5553" s="145"/>
      <c r="E5553" s="128"/>
      <c r="F5553" s="128"/>
      <c r="G5553" s="128"/>
      <c r="H5553" s="128"/>
      <c r="I5553" s="128"/>
      <c r="J5553" s="138"/>
      <c r="K5553" s="107" t="s">
        <v>14</v>
      </c>
      <c r="L5553" s="108" t="s">
        <v>60</v>
      </c>
      <c r="M5553" s="113" t="s">
        <v>70</v>
      </c>
      <c r="N5553" s="109">
        <v>600</v>
      </c>
      <c r="O5553" s="109">
        <v>3</v>
      </c>
      <c r="P5553" s="109">
        <v>10</v>
      </c>
      <c r="Q5553" s="109">
        <v>135</v>
      </c>
      <c r="R5553" s="110"/>
      <c r="S5553" s="128"/>
      <c r="T5553" s="128"/>
      <c r="U5553" s="128"/>
      <c r="V5553" s="128"/>
      <c r="W5553" s="128"/>
      <c r="X5553" s="128"/>
      <c r="Y5553" s="128"/>
      <c r="Z5553" s="128"/>
      <c r="AA5553" s="135"/>
    </row>
    <row r="5554" spans="1:31" x14ac:dyDescent="0.2">
      <c r="A5554" s="139" t="s">
        <v>2069</v>
      </c>
      <c r="B5554" s="126" t="s">
        <v>76</v>
      </c>
      <c r="C5554" s="142">
        <v>43666</v>
      </c>
      <c r="D5554" s="143" t="s">
        <v>78</v>
      </c>
      <c r="E5554" s="126"/>
      <c r="F5554" s="126"/>
      <c r="G5554" s="126"/>
      <c r="H5554" s="126"/>
      <c r="I5554" s="126"/>
      <c r="J5554" s="136" t="s">
        <v>79</v>
      </c>
      <c r="K5554" s="100" t="s">
        <v>23</v>
      </c>
      <c r="L5554" s="93" t="s">
        <v>60</v>
      </c>
      <c r="M5554" s="111" t="s">
        <v>192</v>
      </c>
      <c r="N5554" s="101">
        <v>480</v>
      </c>
      <c r="O5554" s="101">
        <v>3</v>
      </c>
      <c r="P5554" s="101">
        <v>100</v>
      </c>
      <c r="Q5554" s="101">
        <v>100</v>
      </c>
      <c r="R5554" s="102"/>
      <c r="S5554" s="126" t="s">
        <v>72</v>
      </c>
      <c r="T5554" s="126">
        <v>3</v>
      </c>
      <c r="U5554" s="126">
        <v>100</v>
      </c>
      <c r="V5554" s="126">
        <v>77</v>
      </c>
      <c r="W5554" s="126">
        <v>60</v>
      </c>
      <c r="X5554" s="126">
        <v>5288.35</v>
      </c>
      <c r="Y5554" s="126" t="s">
        <v>75</v>
      </c>
      <c r="Z5554" s="126"/>
      <c r="AA5554" s="133" t="s">
        <v>86</v>
      </c>
      <c r="AE5554" t="str">
        <f>IF(P5554&gt;U5554,"XXXX","")</f>
        <v/>
      </c>
    </row>
    <row r="5555" spans="1:31" x14ac:dyDescent="0.2">
      <c r="A5555" s="140"/>
      <c r="B5555" s="127"/>
      <c r="C5555" s="127"/>
      <c r="D5555" s="144"/>
      <c r="E5555" s="127"/>
      <c r="F5555" s="127"/>
      <c r="G5555" s="127"/>
      <c r="H5555" s="127"/>
      <c r="I5555" s="127"/>
      <c r="J5555" s="137"/>
      <c r="K5555" s="103" t="s">
        <v>13</v>
      </c>
      <c r="L5555" s="104" t="s">
        <v>60</v>
      </c>
      <c r="M5555" s="112" t="s">
        <v>69</v>
      </c>
      <c r="N5555" s="105">
        <v>480</v>
      </c>
      <c r="O5555" s="105">
        <v>3</v>
      </c>
      <c r="P5555" s="105">
        <v>10</v>
      </c>
      <c r="Q5555" s="105">
        <v>135</v>
      </c>
      <c r="R5555" s="106">
        <v>100</v>
      </c>
      <c r="S5555" s="127"/>
      <c r="T5555" s="127"/>
      <c r="U5555" s="127"/>
      <c r="V5555" s="127"/>
      <c r="W5555" s="127"/>
      <c r="X5555" s="127"/>
      <c r="Y5555" s="127"/>
      <c r="Z5555" s="127"/>
      <c r="AA5555" s="134"/>
    </row>
    <row r="5556" spans="1:31" ht="13.5" thickBot="1" x14ac:dyDescent="0.25">
      <c r="A5556" s="141"/>
      <c r="B5556" s="128"/>
      <c r="C5556" s="128"/>
      <c r="D5556" s="145"/>
      <c r="E5556" s="128"/>
      <c r="F5556" s="128"/>
      <c r="G5556" s="128"/>
      <c r="H5556" s="128"/>
      <c r="I5556" s="128"/>
      <c r="J5556" s="138"/>
      <c r="K5556" s="107" t="s">
        <v>14</v>
      </c>
      <c r="L5556" s="108" t="s">
        <v>60</v>
      </c>
      <c r="M5556" s="113" t="s">
        <v>70</v>
      </c>
      <c r="N5556" s="109">
        <v>480</v>
      </c>
      <c r="O5556" s="109">
        <v>3</v>
      </c>
      <c r="P5556" s="109">
        <v>10</v>
      </c>
      <c r="Q5556" s="109">
        <v>135</v>
      </c>
      <c r="R5556" s="110"/>
      <c r="S5556" s="128"/>
      <c r="T5556" s="128"/>
      <c r="U5556" s="128"/>
      <c r="V5556" s="128"/>
      <c r="W5556" s="128"/>
      <c r="X5556" s="128"/>
      <c r="Y5556" s="128"/>
      <c r="Z5556" s="128"/>
      <c r="AA5556" s="135"/>
    </row>
    <row r="5557" spans="1:31" x14ac:dyDescent="0.2">
      <c r="A5557" s="139" t="s">
        <v>2070</v>
      </c>
      <c r="B5557" s="126" t="s">
        <v>76</v>
      </c>
      <c r="C5557" s="142">
        <v>43666</v>
      </c>
      <c r="D5557" s="143" t="s">
        <v>78</v>
      </c>
      <c r="E5557" s="126"/>
      <c r="F5557" s="126"/>
      <c r="G5557" s="126"/>
      <c r="H5557" s="126"/>
      <c r="I5557" s="126"/>
      <c r="J5557" s="136" t="s">
        <v>79</v>
      </c>
      <c r="K5557" s="100" t="s">
        <v>23</v>
      </c>
      <c r="L5557" s="93" t="s">
        <v>60</v>
      </c>
      <c r="M5557" s="111" t="s">
        <v>192</v>
      </c>
      <c r="N5557" s="101">
        <v>480</v>
      </c>
      <c r="O5557" s="101">
        <v>3</v>
      </c>
      <c r="P5557" s="101">
        <v>100</v>
      </c>
      <c r="Q5557" s="101">
        <v>110</v>
      </c>
      <c r="R5557" s="102"/>
      <c r="S5557" s="126" t="s">
        <v>72</v>
      </c>
      <c r="T5557" s="126">
        <v>3</v>
      </c>
      <c r="U5557" s="126">
        <v>100</v>
      </c>
      <c r="V5557" s="126">
        <v>77</v>
      </c>
      <c r="W5557" s="126">
        <v>60</v>
      </c>
      <c r="X5557" s="126">
        <v>5288.35</v>
      </c>
      <c r="Y5557" s="126" t="s">
        <v>75</v>
      </c>
      <c r="Z5557" s="126"/>
      <c r="AA5557" s="133" t="s">
        <v>86</v>
      </c>
      <c r="AE5557" t="str">
        <f>IF(P5557&gt;U5557,"XXXX","")</f>
        <v/>
      </c>
    </row>
    <row r="5558" spans="1:31" x14ac:dyDescent="0.2">
      <c r="A5558" s="140"/>
      <c r="B5558" s="127"/>
      <c r="C5558" s="127"/>
      <c r="D5558" s="144"/>
      <c r="E5558" s="127"/>
      <c r="F5558" s="127"/>
      <c r="G5558" s="127"/>
      <c r="H5558" s="127"/>
      <c r="I5558" s="127"/>
      <c r="J5558" s="137"/>
      <c r="K5558" s="103" t="s">
        <v>13</v>
      </c>
      <c r="L5558" s="104" t="s">
        <v>60</v>
      </c>
      <c r="M5558" s="112" t="s">
        <v>69</v>
      </c>
      <c r="N5558" s="105">
        <v>480</v>
      </c>
      <c r="O5558" s="105">
        <v>3</v>
      </c>
      <c r="P5558" s="105">
        <v>10</v>
      </c>
      <c r="Q5558" s="105">
        <v>135</v>
      </c>
      <c r="R5558" s="106">
        <v>100</v>
      </c>
      <c r="S5558" s="127"/>
      <c r="T5558" s="127"/>
      <c r="U5558" s="127"/>
      <c r="V5558" s="127"/>
      <c r="W5558" s="127"/>
      <c r="X5558" s="127"/>
      <c r="Y5558" s="127"/>
      <c r="Z5558" s="127"/>
      <c r="AA5558" s="134"/>
    </row>
    <row r="5559" spans="1:31" ht="13.5" thickBot="1" x14ac:dyDescent="0.25">
      <c r="A5559" s="141"/>
      <c r="B5559" s="128"/>
      <c r="C5559" s="128"/>
      <c r="D5559" s="145"/>
      <c r="E5559" s="128"/>
      <c r="F5559" s="128"/>
      <c r="G5559" s="128"/>
      <c r="H5559" s="128"/>
      <c r="I5559" s="128"/>
      <c r="J5559" s="138"/>
      <c r="K5559" s="107" t="s">
        <v>14</v>
      </c>
      <c r="L5559" s="108" t="s">
        <v>60</v>
      </c>
      <c r="M5559" s="113" t="s">
        <v>70</v>
      </c>
      <c r="N5559" s="109">
        <v>480</v>
      </c>
      <c r="O5559" s="109">
        <v>3</v>
      </c>
      <c r="P5559" s="109">
        <v>10</v>
      </c>
      <c r="Q5559" s="109">
        <v>135</v>
      </c>
      <c r="R5559" s="110"/>
      <c r="S5559" s="128"/>
      <c r="T5559" s="128"/>
      <c r="U5559" s="128"/>
      <c r="V5559" s="128"/>
      <c r="W5559" s="128"/>
      <c r="X5559" s="128"/>
      <c r="Y5559" s="128"/>
      <c r="Z5559" s="128"/>
      <c r="AA5559" s="135"/>
    </row>
    <row r="5560" spans="1:31" x14ac:dyDescent="0.2">
      <c r="A5560" s="139" t="s">
        <v>2071</v>
      </c>
      <c r="B5560" s="126" t="s">
        <v>76</v>
      </c>
      <c r="C5560" s="142">
        <v>43666</v>
      </c>
      <c r="D5560" s="143" t="s">
        <v>78</v>
      </c>
      <c r="E5560" s="126"/>
      <c r="F5560" s="126"/>
      <c r="G5560" s="126"/>
      <c r="H5560" s="126"/>
      <c r="I5560" s="126"/>
      <c r="J5560" s="136" t="s">
        <v>79</v>
      </c>
      <c r="K5560" s="100" t="s">
        <v>23</v>
      </c>
      <c r="L5560" s="93" t="s">
        <v>60</v>
      </c>
      <c r="M5560" s="111" t="s">
        <v>192</v>
      </c>
      <c r="N5560" s="101">
        <v>480</v>
      </c>
      <c r="O5560" s="101">
        <v>3</v>
      </c>
      <c r="P5560" s="101">
        <v>100</v>
      </c>
      <c r="Q5560" s="101">
        <v>125</v>
      </c>
      <c r="R5560" s="102"/>
      <c r="S5560" s="126" t="s">
        <v>72</v>
      </c>
      <c r="T5560" s="126">
        <v>3</v>
      </c>
      <c r="U5560" s="126">
        <v>100</v>
      </c>
      <c r="V5560" s="126">
        <v>77</v>
      </c>
      <c r="W5560" s="126">
        <v>60</v>
      </c>
      <c r="X5560" s="126">
        <v>5288.35</v>
      </c>
      <c r="Y5560" s="126" t="s">
        <v>75</v>
      </c>
      <c r="Z5560" s="126"/>
      <c r="AA5560" s="133" t="s">
        <v>86</v>
      </c>
      <c r="AE5560" t="str">
        <f>IF(P5560&gt;U5560,"XXXX","")</f>
        <v/>
      </c>
    </row>
    <row r="5561" spans="1:31" x14ac:dyDescent="0.2">
      <c r="A5561" s="140"/>
      <c r="B5561" s="127"/>
      <c r="C5561" s="127"/>
      <c r="D5561" s="144"/>
      <c r="E5561" s="127"/>
      <c r="F5561" s="127"/>
      <c r="G5561" s="127"/>
      <c r="H5561" s="127"/>
      <c r="I5561" s="127"/>
      <c r="J5561" s="137"/>
      <c r="K5561" s="103" t="s">
        <v>13</v>
      </c>
      <c r="L5561" s="104" t="s">
        <v>60</v>
      </c>
      <c r="M5561" s="112" t="s">
        <v>69</v>
      </c>
      <c r="N5561" s="105">
        <v>480</v>
      </c>
      <c r="O5561" s="105">
        <v>3</v>
      </c>
      <c r="P5561" s="105">
        <v>10</v>
      </c>
      <c r="Q5561" s="105">
        <v>135</v>
      </c>
      <c r="R5561" s="106">
        <v>100</v>
      </c>
      <c r="S5561" s="127"/>
      <c r="T5561" s="127"/>
      <c r="U5561" s="127"/>
      <c r="V5561" s="127"/>
      <c r="W5561" s="127"/>
      <c r="X5561" s="127"/>
      <c r="Y5561" s="127"/>
      <c r="Z5561" s="127"/>
      <c r="AA5561" s="134"/>
    </row>
    <row r="5562" spans="1:31" ht="13.5" thickBot="1" x14ac:dyDescent="0.25">
      <c r="A5562" s="141"/>
      <c r="B5562" s="128"/>
      <c r="C5562" s="128"/>
      <c r="D5562" s="145"/>
      <c r="E5562" s="128"/>
      <c r="F5562" s="128"/>
      <c r="G5562" s="128"/>
      <c r="H5562" s="128"/>
      <c r="I5562" s="128"/>
      <c r="J5562" s="138"/>
      <c r="K5562" s="107" t="s">
        <v>14</v>
      </c>
      <c r="L5562" s="108" t="s">
        <v>60</v>
      </c>
      <c r="M5562" s="113" t="s">
        <v>70</v>
      </c>
      <c r="N5562" s="109">
        <v>480</v>
      </c>
      <c r="O5562" s="109">
        <v>3</v>
      </c>
      <c r="P5562" s="109">
        <v>10</v>
      </c>
      <c r="Q5562" s="109">
        <v>135</v>
      </c>
      <c r="R5562" s="110"/>
      <c r="S5562" s="128"/>
      <c r="T5562" s="128"/>
      <c r="U5562" s="128"/>
      <c r="V5562" s="128"/>
      <c r="W5562" s="128"/>
      <c r="X5562" s="128"/>
      <c r="Y5562" s="128"/>
      <c r="Z5562" s="128"/>
      <c r="AA5562" s="135"/>
    </row>
    <row r="5563" spans="1:31" x14ac:dyDescent="0.2">
      <c r="A5563" s="139" t="s">
        <v>2072</v>
      </c>
      <c r="B5563" s="126" t="s">
        <v>76</v>
      </c>
      <c r="C5563" s="142">
        <v>43666</v>
      </c>
      <c r="D5563" s="143" t="s">
        <v>78</v>
      </c>
      <c r="E5563" s="126"/>
      <c r="F5563" s="126"/>
      <c r="G5563" s="126"/>
      <c r="H5563" s="126"/>
      <c r="I5563" s="126"/>
      <c r="J5563" s="136" t="s">
        <v>79</v>
      </c>
      <c r="K5563" s="100" t="s">
        <v>23</v>
      </c>
      <c r="L5563" s="93" t="s">
        <v>60</v>
      </c>
      <c r="M5563" s="111" t="s">
        <v>192</v>
      </c>
      <c r="N5563" s="101">
        <v>480</v>
      </c>
      <c r="O5563" s="101">
        <v>3</v>
      </c>
      <c r="P5563" s="101">
        <v>100</v>
      </c>
      <c r="Q5563" s="101">
        <v>150</v>
      </c>
      <c r="R5563" s="102"/>
      <c r="S5563" s="126" t="s">
        <v>72</v>
      </c>
      <c r="T5563" s="126">
        <v>3</v>
      </c>
      <c r="U5563" s="126">
        <v>100</v>
      </c>
      <c r="V5563" s="126">
        <v>77</v>
      </c>
      <c r="W5563" s="126">
        <v>60</v>
      </c>
      <c r="X5563" s="126">
        <v>5288.35</v>
      </c>
      <c r="Y5563" s="126" t="s">
        <v>75</v>
      </c>
      <c r="Z5563" s="126"/>
      <c r="AA5563" s="133" t="s">
        <v>86</v>
      </c>
      <c r="AE5563" t="str">
        <f>IF(P5563&gt;U5563,"XXXX","")</f>
        <v/>
      </c>
    </row>
    <row r="5564" spans="1:31" x14ac:dyDescent="0.2">
      <c r="A5564" s="140"/>
      <c r="B5564" s="127"/>
      <c r="C5564" s="127"/>
      <c r="D5564" s="144"/>
      <c r="E5564" s="127"/>
      <c r="F5564" s="127"/>
      <c r="G5564" s="127"/>
      <c r="H5564" s="127"/>
      <c r="I5564" s="127"/>
      <c r="J5564" s="137"/>
      <c r="K5564" s="103" t="s">
        <v>13</v>
      </c>
      <c r="L5564" s="104" t="s">
        <v>60</v>
      </c>
      <c r="M5564" s="112" t="s">
        <v>69</v>
      </c>
      <c r="N5564" s="105">
        <v>480</v>
      </c>
      <c r="O5564" s="105">
        <v>3</v>
      </c>
      <c r="P5564" s="105">
        <v>10</v>
      </c>
      <c r="Q5564" s="105">
        <v>135</v>
      </c>
      <c r="R5564" s="106">
        <v>100</v>
      </c>
      <c r="S5564" s="127"/>
      <c r="T5564" s="127"/>
      <c r="U5564" s="127"/>
      <c r="V5564" s="127"/>
      <c r="W5564" s="127"/>
      <c r="X5564" s="127"/>
      <c r="Y5564" s="127"/>
      <c r="Z5564" s="127"/>
      <c r="AA5564" s="134"/>
    </row>
    <row r="5565" spans="1:31" ht="13.5" thickBot="1" x14ac:dyDescent="0.25">
      <c r="A5565" s="141"/>
      <c r="B5565" s="128"/>
      <c r="C5565" s="128"/>
      <c r="D5565" s="145"/>
      <c r="E5565" s="128"/>
      <c r="F5565" s="128"/>
      <c r="G5565" s="128"/>
      <c r="H5565" s="128"/>
      <c r="I5565" s="128"/>
      <c r="J5565" s="138"/>
      <c r="K5565" s="107" t="s">
        <v>14</v>
      </c>
      <c r="L5565" s="108" t="s">
        <v>60</v>
      </c>
      <c r="M5565" s="113" t="s">
        <v>70</v>
      </c>
      <c r="N5565" s="109">
        <v>480</v>
      </c>
      <c r="O5565" s="109">
        <v>3</v>
      </c>
      <c r="P5565" s="109">
        <v>10</v>
      </c>
      <c r="Q5565" s="109">
        <v>135</v>
      </c>
      <c r="R5565" s="110"/>
      <c r="S5565" s="128"/>
      <c r="T5565" s="128"/>
      <c r="U5565" s="128"/>
      <c r="V5565" s="128"/>
      <c r="W5565" s="128"/>
      <c r="X5565" s="128"/>
      <c r="Y5565" s="128"/>
      <c r="Z5565" s="128"/>
      <c r="AA5565" s="135"/>
    </row>
    <row r="5566" spans="1:31" x14ac:dyDescent="0.2">
      <c r="A5566" s="139" t="s">
        <v>2073</v>
      </c>
      <c r="B5566" s="126" t="s">
        <v>76</v>
      </c>
      <c r="C5566" s="142">
        <v>43666</v>
      </c>
      <c r="D5566" s="143" t="s">
        <v>78</v>
      </c>
      <c r="E5566" s="126"/>
      <c r="F5566" s="126"/>
      <c r="G5566" s="126"/>
      <c r="H5566" s="126"/>
      <c r="I5566" s="126"/>
      <c r="J5566" s="136" t="s">
        <v>79</v>
      </c>
      <c r="K5566" s="100" t="s">
        <v>23</v>
      </c>
      <c r="L5566" s="93" t="s">
        <v>60</v>
      </c>
      <c r="M5566" s="111" t="s">
        <v>192</v>
      </c>
      <c r="N5566" s="101">
        <v>480</v>
      </c>
      <c r="O5566" s="101">
        <v>3</v>
      </c>
      <c r="P5566" s="101">
        <v>100</v>
      </c>
      <c r="Q5566" s="101">
        <v>175</v>
      </c>
      <c r="R5566" s="102"/>
      <c r="S5566" s="126" t="s">
        <v>72</v>
      </c>
      <c r="T5566" s="126">
        <v>3</v>
      </c>
      <c r="U5566" s="126">
        <v>100</v>
      </c>
      <c r="V5566" s="126">
        <v>77</v>
      </c>
      <c r="W5566" s="126">
        <v>60</v>
      </c>
      <c r="X5566" s="126">
        <v>5288.35</v>
      </c>
      <c r="Y5566" s="126" t="s">
        <v>75</v>
      </c>
      <c r="Z5566" s="126"/>
      <c r="AA5566" s="133" t="s">
        <v>86</v>
      </c>
      <c r="AE5566" t="str">
        <f>IF(P5566&gt;U5566,"XXXX","")</f>
        <v/>
      </c>
    </row>
    <row r="5567" spans="1:31" x14ac:dyDescent="0.2">
      <c r="A5567" s="140"/>
      <c r="B5567" s="127"/>
      <c r="C5567" s="127"/>
      <c r="D5567" s="144"/>
      <c r="E5567" s="127"/>
      <c r="F5567" s="127"/>
      <c r="G5567" s="127"/>
      <c r="H5567" s="127"/>
      <c r="I5567" s="127"/>
      <c r="J5567" s="137"/>
      <c r="K5567" s="103" t="s">
        <v>13</v>
      </c>
      <c r="L5567" s="104" t="s">
        <v>60</v>
      </c>
      <c r="M5567" s="112" t="s">
        <v>69</v>
      </c>
      <c r="N5567" s="105">
        <v>480</v>
      </c>
      <c r="O5567" s="105">
        <v>3</v>
      </c>
      <c r="P5567" s="105">
        <v>10</v>
      </c>
      <c r="Q5567" s="105">
        <v>135</v>
      </c>
      <c r="R5567" s="106">
        <v>100</v>
      </c>
      <c r="S5567" s="127"/>
      <c r="T5567" s="127"/>
      <c r="U5567" s="127"/>
      <c r="V5567" s="127"/>
      <c r="W5567" s="127"/>
      <c r="X5567" s="127"/>
      <c r="Y5567" s="127"/>
      <c r="Z5567" s="127"/>
      <c r="AA5567" s="134"/>
    </row>
    <row r="5568" spans="1:31" ht="13.5" thickBot="1" x14ac:dyDescent="0.25">
      <c r="A5568" s="141"/>
      <c r="B5568" s="128"/>
      <c r="C5568" s="128"/>
      <c r="D5568" s="145"/>
      <c r="E5568" s="128"/>
      <c r="F5568" s="128"/>
      <c r="G5568" s="128"/>
      <c r="H5568" s="128"/>
      <c r="I5568" s="128"/>
      <c r="J5568" s="138"/>
      <c r="K5568" s="107" t="s">
        <v>14</v>
      </c>
      <c r="L5568" s="108" t="s">
        <v>60</v>
      </c>
      <c r="M5568" s="113" t="s">
        <v>70</v>
      </c>
      <c r="N5568" s="109">
        <v>480</v>
      </c>
      <c r="O5568" s="109">
        <v>3</v>
      </c>
      <c r="P5568" s="109">
        <v>10</v>
      </c>
      <c r="Q5568" s="109">
        <v>135</v>
      </c>
      <c r="R5568" s="110"/>
      <c r="S5568" s="128"/>
      <c r="T5568" s="128"/>
      <c r="U5568" s="128"/>
      <c r="V5568" s="128"/>
      <c r="W5568" s="128"/>
      <c r="X5568" s="128"/>
      <c r="Y5568" s="128"/>
      <c r="Z5568" s="128"/>
      <c r="AA5568" s="135"/>
    </row>
    <row r="5569" spans="1:31" x14ac:dyDescent="0.2">
      <c r="A5569" s="139" t="s">
        <v>2074</v>
      </c>
      <c r="B5569" s="126" t="s">
        <v>76</v>
      </c>
      <c r="C5569" s="142">
        <v>43666</v>
      </c>
      <c r="D5569" s="143" t="s">
        <v>78</v>
      </c>
      <c r="E5569" s="126"/>
      <c r="F5569" s="126"/>
      <c r="G5569" s="126"/>
      <c r="H5569" s="126"/>
      <c r="I5569" s="126"/>
      <c r="J5569" s="136" t="s">
        <v>79</v>
      </c>
      <c r="K5569" s="100" t="s">
        <v>23</v>
      </c>
      <c r="L5569" s="93" t="s">
        <v>60</v>
      </c>
      <c r="M5569" s="111" t="s">
        <v>192</v>
      </c>
      <c r="N5569" s="101">
        <v>480</v>
      </c>
      <c r="O5569" s="101">
        <v>3</v>
      </c>
      <c r="P5569" s="101">
        <v>100</v>
      </c>
      <c r="Q5569" s="101">
        <v>200</v>
      </c>
      <c r="R5569" s="102"/>
      <c r="S5569" s="126" t="s">
        <v>72</v>
      </c>
      <c r="T5569" s="126">
        <v>3</v>
      </c>
      <c r="U5569" s="126">
        <v>100</v>
      </c>
      <c r="V5569" s="126">
        <v>77</v>
      </c>
      <c r="W5569" s="126">
        <v>60</v>
      </c>
      <c r="X5569" s="126">
        <v>5288.35</v>
      </c>
      <c r="Y5569" s="126" t="s">
        <v>75</v>
      </c>
      <c r="Z5569" s="126"/>
      <c r="AA5569" s="133" t="s">
        <v>86</v>
      </c>
      <c r="AE5569" t="str">
        <f>IF(P5569&gt;U5569,"XXXX","")</f>
        <v/>
      </c>
    </row>
    <row r="5570" spans="1:31" x14ac:dyDescent="0.2">
      <c r="A5570" s="140"/>
      <c r="B5570" s="127"/>
      <c r="C5570" s="127"/>
      <c r="D5570" s="144"/>
      <c r="E5570" s="127"/>
      <c r="F5570" s="127"/>
      <c r="G5570" s="127"/>
      <c r="H5570" s="127"/>
      <c r="I5570" s="127"/>
      <c r="J5570" s="137"/>
      <c r="K5570" s="103" t="s">
        <v>13</v>
      </c>
      <c r="L5570" s="104" t="s">
        <v>60</v>
      </c>
      <c r="M5570" s="112" t="s">
        <v>69</v>
      </c>
      <c r="N5570" s="105">
        <v>480</v>
      </c>
      <c r="O5570" s="105">
        <v>3</v>
      </c>
      <c r="P5570" s="105">
        <v>10</v>
      </c>
      <c r="Q5570" s="105">
        <v>135</v>
      </c>
      <c r="R5570" s="106">
        <v>100</v>
      </c>
      <c r="S5570" s="127"/>
      <c r="T5570" s="127"/>
      <c r="U5570" s="127"/>
      <c r="V5570" s="127"/>
      <c r="W5570" s="127"/>
      <c r="X5570" s="127"/>
      <c r="Y5570" s="127"/>
      <c r="Z5570" s="127"/>
      <c r="AA5570" s="134"/>
    </row>
    <row r="5571" spans="1:31" ht="13.5" thickBot="1" x14ac:dyDescent="0.25">
      <c r="A5571" s="141"/>
      <c r="B5571" s="128"/>
      <c r="C5571" s="128"/>
      <c r="D5571" s="145"/>
      <c r="E5571" s="128"/>
      <c r="F5571" s="128"/>
      <c r="G5571" s="128"/>
      <c r="H5571" s="128"/>
      <c r="I5571" s="128"/>
      <c r="J5571" s="138"/>
      <c r="K5571" s="107" t="s">
        <v>14</v>
      </c>
      <c r="L5571" s="108" t="s">
        <v>60</v>
      </c>
      <c r="M5571" s="113" t="s">
        <v>70</v>
      </c>
      <c r="N5571" s="109">
        <v>480</v>
      </c>
      <c r="O5571" s="109">
        <v>3</v>
      </c>
      <c r="P5571" s="109">
        <v>10</v>
      </c>
      <c r="Q5571" s="109">
        <v>135</v>
      </c>
      <c r="R5571" s="110"/>
      <c r="S5571" s="128"/>
      <c r="T5571" s="128"/>
      <c r="U5571" s="128"/>
      <c r="V5571" s="128"/>
      <c r="W5571" s="128"/>
      <c r="X5571" s="128"/>
      <c r="Y5571" s="128"/>
      <c r="Z5571" s="128"/>
      <c r="AA5571" s="135"/>
    </row>
    <row r="5572" spans="1:31" x14ac:dyDescent="0.2">
      <c r="A5572" s="139" t="s">
        <v>2075</v>
      </c>
      <c r="B5572" s="126" t="s">
        <v>76</v>
      </c>
      <c r="C5572" s="142">
        <v>43666</v>
      </c>
      <c r="D5572" s="143" t="s">
        <v>78</v>
      </c>
      <c r="E5572" s="126"/>
      <c r="F5572" s="126"/>
      <c r="G5572" s="126"/>
      <c r="H5572" s="126"/>
      <c r="I5572" s="126"/>
      <c r="J5572" s="136" t="s">
        <v>79</v>
      </c>
      <c r="K5572" s="100" t="s">
        <v>23</v>
      </c>
      <c r="L5572" s="93" t="s">
        <v>60</v>
      </c>
      <c r="M5572" s="111" t="s">
        <v>192</v>
      </c>
      <c r="N5572" s="101">
        <v>480</v>
      </c>
      <c r="O5572" s="101">
        <v>3</v>
      </c>
      <c r="P5572" s="101">
        <v>100</v>
      </c>
      <c r="Q5572" s="101">
        <v>125</v>
      </c>
      <c r="R5572" s="102"/>
      <c r="S5572" s="126" t="s">
        <v>72</v>
      </c>
      <c r="T5572" s="126">
        <v>3</v>
      </c>
      <c r="U5572" s="126">
        <v>100</v>
      </c>
      <c r="V5572" s="126">
        <v>96</v>
      </c>
      <c r="W5572" s="126">
        <v>75</v>
      </c>
      <c r="X5572" s="126">
        <v>5288.35</v>
      </c>
      <c r="Y5572" s="126" t="s">
        <v>75</v>
      </c>
      <c r="Z5572" s="126"/>
      <c r="AA5572" s="133" t="s">
        <v>86</v>
      </c>
      <c r="AE5572" t="str">
        <f>IF(P5572&gt;U5572,"XXXX","")</f>
        <v/>
      </c>
    </row>
    <row r="5573" spans="1:31" x14ac:dyDescent="0.2">
      <c r="A5573" s="140"/>
      <c r="B5573" s="127"/>
      <c r="C5573" s="127"/>
      <c r="D5573" s="144"/>
      <c r="E5573" s="127"/>
      <c r="F5573" s="127"/>
      <c r="G5573" s="127"/>
      <c r="H5573" s="127"/>
      <c r="I5573" s="127"/>
      <c r="J5573" s="137"/>
      <c r="K5573" s="103" t="s">
        <v>13</v>
      </c>
      <c r="L5573" s="104" t="s">
        <v>60</v>
      </c>
      <c r="M5573" s="112" t="s">
        <v>69</v>
      </c>
      <c r="N5573" s="105">
        <v>480</v>
      </c>
      <c r="O5573" s="105">
        <v>3</v>
      </c>
      <c r="P5573" s="105">
        <v>10</v>
      </c>
      <c r="Q5573" s="105">
        <v>135</v>
      </c>
      <c r="R5573" s="106">
        <v>100</v>
      </c>
      <c r="S5573" s="127"/>
      <c r="T5573" s="127"/>
      <c r="U5573" s="127"/>
      <c r="V5573" s="127"/>
      <c r="W5573" s="127"/>
      <c r="X5573" s="127"/>
      <c r="Y5573" s="127"/>
      <c r="Z5573" s="127"/>
      <c r="AA5573" s="134"/>
    </row>
    <row r="5574" spans="1:31" ht="13.5" thickBot="1" x14ac:dyDescent="0.25">
      <c r="A5574" s="141"/>
      <c r="B5574" s="128"/>
      <c r="C5574" s="128"/>
      <c r="D5574" s="145"/>
      <c r="E5574" s="128"/>
      <c r="F5574" s="128"/>
      <c r="G5574" s="128"/>
      <c r="H5574" s="128"/>
      <c r="I5574" s="128"/>
      <c r="J5574" s="138"/>
      <c r="K5574" s="107" t="s">
        <v>14</v>
      </c>
      <c r="L5574" s="108" t="s">
        <v>60</v>
      </c>
      <c r="M5574" s="113" t="s">
        <v>70</v>
      </c>
      <c r="N5574" s="109">
        <v>480</v>
      </c>
      <c r="O5574" s="109">
        <v>3</v>
      </c>
      <c r="P5574" s="109">
        <v>10</v>
      </c>
      <c r="Q5574" s="109">
        <v>135</v>
      </c>
      <c r="R5574" s="110"/>
      <c r="S5574" s="128"/>
      <c r="T5574" s="128"/>
      <c r="U5574" s="128"/>
      <c r="V5574" s="128"/>
      <c r="W5574" s="128"/>
      <c r="X5574" s="128"/>
      <c r="Y5574" s="128"/>
      <c r="Z5574" s="128"/>
      <c r="AA5574" s="135"/>
    </row>
    <row r="5575" spans="1:31" x14ac:dyDescent="0.2">
      <c r="A5575" s="139" t="s">
        <v>2076</v>
      </c>
      <c r="B5575" s="126" t="s">
        <v>76</v>
      </c>
      <c r="C5575" s="142">
        <v>43666</v>
      </c>
      <c r="D5575" s="143" t="s">
        <v>78</v>
      </c>
      <c r="E5575" s="126"/>
      <c r="F5575" s="126"/>
      <c r="G5575" s="126"/>
      <c r="H5575" s="126"/>
      <c r="I5575" s="126"/>
      <c r="J5575" s="136" t="s">
        <v>79</v>
      </c>
      <c r="K5575" s="100" t="s">
        <v>23</v>
      </c>
      <c r="L5575" s="93" t="s">
        <v>60</v>
      </c>
      <c r="M5575" s="111" t="s">
        <v>192</v>
      </c>
      <c r="N5575" s="101">
        <v>480</v>
      </c>
      <c r="O5575" s="101">
        <v>3</v>
      </c>
      <c r="P5575" s="101">
        <v>100</v>
      </c>
      <c r="Q5575" s="101">
        <v>150</v>
      </c>
      <c r="R5575" s="102"/>
      <c r="S5575" s="126" t="s">
        <v>72</v>
      </c>
      <c r="T5575" s="126">
        <v>3</v>
      </c>
      <c r="U5575" s="126">
        <v>100</v>
      </c>
      <c r="V5575" s="126">
        <v>96</v>
      </c>
      <c r="W5575" s="126">
        <v>75</v>
      </c>
      <c r="X5575" s="126">
        <v>5288.35</v>
      </c>
      <c r="Y5575" s="126" t="s">
        <v>75</v>
      </c>
      <c r="Z5575" s="126"/>
      <c r="AA5575" s="133" t="s">
        <v>86</v>
      </c>
      <c r="AE5575" t="str">
        <f>IF(P5575&gt;U5575,"XXXX","")</f>
        <v/>
      </c>
    </row>
    <row r="5576" spans="1:31" x14ac:dyDescent="0.2">
      <c r="A5576" s="140"/>
      <c r="B5576" s="127"/>
      <c r="C5576" s="127"/>
      <c r="D5576" s="144"/>
      <c r="E5576" s="127"/>
      <c r="F5576" s="127"/>
      <c r="G5576" s="127"/>
      <c r="H5576" s="127"/>
      <c r="I5576" s="127"/>
      <c r="J5576" s="137"/>
      <c r="K5576" s="103" t="s">
        <v>13</v>
      </c>
      <c r="L5576" s="104" t="s">
        <v>60</v>
      </c>
      <c r="M5576" s="112" t="s">
        <v>69</v>
      </c>
      <c r="N5576" s="105">
        <v>480</v>
      </c>
      <c r="O5576" s="105">
        <v>3</v>
      </c>
      <c r="P5576" s="105">
        <v>10</v>
      </c>
      <c r="Q5576" s="105">
        <v>135</v>
      </c>
      <c r="R5576" s="106">
        <v>100</v>
      </c>
      <c r="S5576" s="127"/>
      <c r="T5576" s="127"/>
      <c r="U5576" s="127"/>
      <c r="V5576" s="127"/>
      <c r="W5576" s="127"/>
      <c r="X5576" s="127"/>
      <c r="Y5576" s="127"/>
      <c r="Z5576" s="127"/>
      <c r="AA5576" s="134"/>
    </row>
    <row r="5577" spans="1:31" ht="13.5" thickBot="1" x14ac:dyDescent="0.25">
      <c r="A5577" s="141"/>
      <c r="B5577" s="128"/>
      <c r="C5577" s="128"/>
      <c r="D5577" s="145"/>
      <c r="E5577" s="128"/>
      <c r="F5577" s="128"/>
      <c r="G5577" s="128"/>
      <c r="H5577" s="128"/>
      <c r="I5577" s="128"/>
      <c r="J5577" s="138"/>
      <c r="K5577" s="107" t="s">
        <v>14</v>
      </c>
      <c r="L5577" s="108" t="s">
        <v>60</v>
      </c>
      <c r="M5577" s="113" t="s">
        <v>70</v>
      </c>
      <c r="N5577" s="109">
        <v>480</v>
      </c>
      <c r="O5577" s="109">
        <v>3</v>
      </c>
      <c r="P5577" s="109">
        <v>10</v>
      </c>
      <c r="Q5577" s="109">
        <v>135</v>
      </c>
      <c r="R5577" s="110"/>
      <c r="S5577" s="128"/>
      <c r="T5577" s="128"/>
      <c r="U5577" s="128"/>
      <c r="V5577" s="128"/>
      <c r="W5577" s="128"/>
      <c r="X5577" s="128"/>
      <c r="Y5577" s="128"/>
      <c r="Z5577" s="128"/>
      <c r="AA5577" s="135"/>
    </row>
    <row r="5578" spans="1:31" x14ac:dyDescent="0.2">
      <c r="A5578" s="139" t="s">
        <v>2077</v>
      </c>
      <c r="B5578" s="126" t="s">
        <v>76</v>
      </c>
      <c r="C5578" s="142">
        <v>43666</v>
      </c>
      <c r="D5578" s="143" t="s">
        <v>78</v>
      </c>
      <c r="E5578" s="126"/>
      <c r="F5578" s="126"/>
      <c r="G5578" s="126"/>
      <c r="H5578" s="126"/>
      <c r="I5578" s="126"/>
      <c r="J5578" s="136" t="s">
        <v>79</v>
      </c>
      <c r="K5578" s="100" t="s">
        <v>23</v>
      </c>
      <c r="L5578" s="93" t="s">
        <v>60</v>
      </c>
      <c r="M5578" s="111" t="s">
        <v>192</v>
      </c>
      <c r="N5578" s="101">
        <v>480</v>
      </c>
      <c r="O5578" s="101">
        <v>3</v>
      </c>
      <c r="P5578" s="101">
        <v>100</v>
      </c>
      <c r="Q5578" s="101">
        <v>175</v>
      </c>
      <c r="R5578" s="102"/>
      <c r="S5578" s="126" t="s">
        <v>72</v>
      </c>
      <c r="T5578" s="126">
        <v>3</v>
      </c>
      <c r="U5578" s="126">
        <v>100</v>
      </c>
      <c r="V5578" s="126">
        <v>96</v>
      </c>
      <c r="W5578" s="126">
        <v>75</v>
      </c>
      <c r="X5578" s="126">
        <v>5288.35</v>
      </c>
      <c r="Y5578" s="126" t="s">
        <v>75</v>
      </c>
      <c r="Z5578" s="126"/>
      <c r="AA5578" s="133" t="s">
        <v>86</v>
      </c>
      <c r="AE5578" t="str">
        <f>IF(P5578&gt;U5578,"XXXX","")</f>
        <v/>
      </c>
    </row>
    <row r="5579" spans="1:31" x14ac:dyDescent="0.2">
      <c r="A5579" s="140"/>
      <c r="B5579" s="127"/>
      <c r="C5579" s="127"/>
      <c r="D5579" s="144"/>
      <c r="E5579" s="127"/>
      <c r="F5579" s="127"/>
      <c r="G5579" s="127"/>
      <c r="H5579" s="127"/>
      <c r="I5579" s="127"/>
      <c r="J5579" s="137"/>
      <c r="K5579" s="103" t="s">
        <v>13</v>
      </c>
      <c r="L5579" s="104" t="s">
        <v>60</v>
      </c>
      <c r="M5579" s="112" t="s">
        <v>69</v>
      </c>
      <c r="N5579" s="105">
        <v>480</v>
      </c>
      <c r="O5579" s="105">
        <v>3</v>
      </c>
      <c r="P5579" s="105">
        <v>10</v>
      </c>
      <c r="Q5579" s="105">
        <v>135</v>
      </c>
      <c r="R5579" s="106">
        <v>100</v>
      </c>
      <c r="S5579" s="127"/>
      <c r="T5579" s="127"/>
      <c r="U5579" s="127"/>
      <c r="V5579" s="127"/>
      <c r="W5579" s="127"/>
      <c r="X5579" s="127"/>
      <c r="Y5579" s="127"/>
      <c r="Z5579" s="127"/>
      <c r="AA5579" s="134"/>
    </row>
    <row r="5580" spans="1:31" ht="13.5" thickBot="1" x14ac:dyDescent="0.25">
      <c r="A5580" s="141"/>
      <c r="B5580" s="128"/>
      <c r="C5580" s="128"/>
      <c r="D5580" s="145"/>
      <c r="E5580" s="128"/>
      <c r="F5580" s="128"/>
      <c r="G5580" s="128"/>
      <c r="H5580" s="128"/>
      <c r="I5580" s="128"/>
      <c r="J5580" s="138"/>
      <c r="K5580" s="107" t="s">
        <v>14</v>
      </c>
      <c r="L5580" s="108" t="s">
        <v>60</v>
      </c>
      <c r="M5580" s="113" t="s">
        <v>70</v>
      </c>
      <c r="N5580" s="109">
        <v>480</v>
      </c>
      <c r="O5580" s="109">
        <v>3</v>
      </c>
      <c r="P5580" s="109">
        <v>10</v>
      </c>
      <c r="Q5580" s="109">
        <v>135</v>
      </c>
      <c r="R5580" s="110"/>
      <c r="S5580" s="128"/>
      <c r="T5580" s="128"/>
      <c r="U5580" s="128"/>
      <c r="V5580" s="128"/>
      <c r="W5580" s="128"/>
      <c r="X5580" s="128"/>
      <c r="Y5580" s="128"/>
      <c r="Z5580" s="128"/>
      <c r="AA5580" s="135"/>
    </row>
    <row r="5581" spans="1:31" x14ac:dyDescent="0.2">
      <c r="A5581" s="139" t="s">
        <v>2078</v>
      </c>
      <c r="B5581" s="126" t="s">
        <v>76</v>
      </c>
      <c r="C5581" s="142">
        <v>43666</v>
      </c>
      <c r="D5581" s="143" t="s">
        <v>78</v>
      </c>
      <c r="E5581" s="126"/>
      <c r="F5581" s="126"/>
      <c r="G5581" s="126"/>
      <c r="H5581" s="126"/>
      <c r="I5581" s="126"/>
      <c r="J5581" s="136" t="s">
        <v>79</v>
      </c>
      <c r="K5581" s="100" t="s">
        <v>23</v>
      </c>
      <c r="L5581" s="93" t="s">
        <v>60</v>
      </c>
      <c r="M5581" s="111" t="s">
        <v>192</v>
      </c>
      <c r="N5581" s="101">
        <v>480</v>
      </c>
      <c r="O5581" s="101">
        <v>3</v>
      </c>
      <c r="P5581" s="101">
        <v>100</v>
      </c>
      <c r="Q5581" s="101">
        <v>200</v>
      </c>
      <c r="R5581" s="102"/>
      <c r="S5581" s="126" t="s">
        <v>72</v>
      </c>
      <c r="T5581" s="126">
        <v>3</v>
      </c>
      <c r="U5581" s="126">
        <v>100</v>
      </c>
      <c r="V5581" s="126">
        <v>96</v>
      </c>
      <c r="W5581" s="126">
        <v>75</v>
      </c>
      <c r="X5581" s="126">
        <v>5288.35</v>
      </c>
      <c r="Y5581" s="126" t="s">
        <v>75</v>
      </c>
      <c r="Z5581" s="126"/>
      <c r="AA5581" s="133" t="s">
        <v>86</v>
      </c>
      <c r="AE5581" t="str">
        <f>IF(P5581&gt;U5581,"XXXX","")</f>
        <v/>
      </c>
    </row>
    <row r="5582" spans="1:31" x14ac:dyDescent="0.2">
      <c r="A5582" s="140"/>
      <c r="B5582" s="127"/>
      <c r="C5582" s="127"/>
      <c r="D5582" s="144"/>
      <c r="E5582" s="127"/>
      <c r="F5582" s="127"/>
      <c r="G5582" s="127"/>
      <c r="H5582" s="127"/>
      <c r="I5582" s="127"/>
      <c r="J5582" s="137"/>
      <c r="K5582" s="103" t="s">
        <v>13</v>
      </c>
      <c r="L5582" s="104" t="s">
        <v>60</v>
      </c>
      <c r="M5582" s="112" t="s">
        <v>69</v>
      </c>
      <c r="N5582" s="105">
        <v>480</v>
      </c>
      <c r="O5582" s="105">
        <v>3</v>
      </c>
      <c r="P5582" s="105">
        <v>10</v>
      </c>
      <c r="Q5582" s="105">
        <v>135</v>
      </c>
      <c r="R5582" s="106">
        <v>100</v>
      </c>
      <c r="S5582" s="127"/>
      <c r="T5582" s="127"/>
      <c r="U5582" s="127"/>
      <c r="V5582" s="127"/>
      <c r="W5582" s="127"/>
      <c r="X5582" s="127"/>
      <c r="Y5582" s="127"/>
      <c r="Z5582" s="127"/>
      <c r="AA5582" s="134"/>
    </row>
    <row r="5583" spans="1:31" ht="13.5" thickBot="1" x14ac:dyDescent="0.25">
      <c r="A5583" s="141"/>
      <c r="B5583" s="128"/>
      <c r="C5583" s="128"/>
      <c r="D5583" s="145"/>
      <c r="E5583" s="128"/>
      <c r="F5583" s="128"/>
      <c r="G5583" s="128"/>
      <c r="H5583" s="128"/>
      <c r="I5583" s="128"/>
      <c r="J5583" s="138"/>
      <c r="K5583" s="107" t="s">
        <v>14</v>
      </c>
      <c r="L5583" s="108" t="s">
        <v>60</v>
      </c>
      <c r="M5583" s="113" t="s">
        <v>70</v>
      </c>
      <c r="N5583" s="109">
        <v>480</v>
      </c>
      <c r="O5583" s="109">
        <v>3</v>
      </c>
      <c r="P5583" s="109">
        <v>10</v>
      </c>
      <c r="Q5583" s="109">
        <v>135</v>
      </c>
      <c r="R5583" s="110"/>
      <c r="S5583" s="128"/>
      <c r="T5583" s="128"/>
      <c r="U5583" s="128"/>
      <c r="V5583" s="128"/>
      <c r="W5583" s="128"/>
      <c r="X5583" s="128"/>
      <c r="Y5583" s="128"/>
      <c r="Z5583" s="128"/>
      <c r="AA5583" s="135"/>
    </row>
    <row r="5584" spans="1:31" x14ac:dyDescent="0.2">
      <c r="A5584" s="139" t="s">
        <v>2079</v>
      </c>
      <c r="B5584" s="126" t="s">
        <v>76</v>
      </c>
      <c r="C5584" s="142">
        <v>43666</v>
      </c>
      <c r="D5584" s="143" t="s">
        <v>78</v>
      </c>
      <c r="E5584" s="126"/>
      <c r="F5584" s="126"/>
      <c r="G5584" s="126"/>
      <c r="H5584" s="126"/>
      <c r="I5584" s="126"/>
      <c r="J5584" s="136" t="s">
        <v>79</v>
      </c>
      <c r="K5584" s="100" t="s">
        <v>23</v>
      </c>
      <c r="L5584" s="93" t="s">
        <v>60</v>
      </c>
      <c r="M5584" s="111" t="s">
        <v>192</v>
      </c>
      <c r="N5584" s="101">
        <v>480</v>
      </c>
      <c r="O5584" s="101">
        <v>3</v>
      </c>
      <c r="P5584" s="101">
        <v>100</v>
      </c>
      <c r="Q5584" s="101">
        <v>175</v>
      </c>
      <c r="R5584" s="102"/>
      <c r="S5584" s="126" t="s">
        <v>72</v>
      </c>
      <c r="T5584" s="126">
        <v>3</v>
      </c>
      <c r="U5584" s="126">
        <v>100</v>
      </c>
      <c r="V5584" s="126">
        <v>124</v>
      </c>
      <c r="W5584" s="126">
        <v>100</v>
      </c>
      <c r="X5584" s="126">
        <v>5288.35</v>
      </c>
      <c r="Y5584" s="126" t="s">
        <v>75</v>
      </c>
      <c r="Z5584" s="126"/>
      <c r="AA5584" s="133" t="s">
        <v>86</v>
      </c>
      <c r="AE5584" t="str">
        <f>IF(P5584&gt;U5584,"XXXX","")</f>
        <v/>
      </c>
    </row>
    <row r="5585" spans="1:31" x14ac:dyDescent="0.2">
      <c r="A5585" s="140"/>
      <c r="B5585" s="127"/>
      <c r="C5585" s="127"/>
      <c r="D5585" s="144"/>
      <c r="E5585" s="127"/>
      <c r="F5585" s="127"/>
      <c r="G5585" s="127"/>
      <c r="H5585" s="127"/>
      <c r="I5585" s="127"/>
      <c r="J5585" s="137"/>
      <c r="K5585" s="103" t="s">
        <v>13</v>
      </c>
      <c r="L5585" s="104" t="s">
        <v>60</v>
      </c>
      <c r="M5585" s="112" t="s">
        <v>69</v>
      </c>
      <c r="N5585" s="105">
        <v>480</v>
      </c>
      <c r="O5585" s="105">
        <v>3</v>
      </c>
      <c r="P5585" s="105">
        <v>10</v>
      </c>
      <c r="Q5585" s="105">
        <v>135</v>
      </c>
      <c r="R5585" s="106">
        <v>100</v>
      </c>
      <c r="S5585" s="127"/>
      <c r="T5585" s="127"/>
      <c r="U5585" s="127"/>
      <c r="V5585" s="127"/>
      <c r="W5585" s="127"/>
      <c r="X5585" s="127"/>
      <c r="Y5585" s="127"/>
      <c r="Z5585" s="127"/>
      <c r="AA5585" s="134"/>
    </row>
    <row r="5586" spans="1:31" ht="13.5" thickBot="1" x14ac:dyDescent="0.25">
      <c r="A5586" s="141"/>
      <c r="B5586" s="128"/>
      <c r="C5586" s="128"/>
      <c r="D5586" s="145"/>
      <c r="E5586" s="128"/>
      <c r="F5586" s="128"/>
      <c r="G5586" s="128"/>
      <c r="H5586" s="128"/>
      <c r="I5586" s="128"/>
      <c r="J5586" s="138"/>
      <c r="K5586" s="107" t="s">
        <v>14</v>
      </c>
      <c r="L5586" s="108" t="s">
        <v>60</v>
      </c>
      <c r="M5586" s="113" t="s">
        <v>70</v>
      </c>
      <c r="N5586" s="109">
        <v>480</v>
      </c>
      <c r="O5586" s="109">
        <v>3</v>
      </c>
      <c r="P5586" s="109">
        <v>10</v>
      </c>
      <c r="Q5586" s="109">
        <v>135</v>
      </c>
      <c r="R5586" s="110"/>
      <c r="S5586" s="128"/>
      <c r="T5586" s="128"/>
      <c r="U5586" s="128"/>
      <c r="V5586" s="128"/>
      <c r="W5586" s="128"/>
      <c r="X5586" s="128"/>
      <c r="Y5586" s="128"/>
      <c r="Z5586" s="128"/>
      <c r="AA5586" s="135"/>
    </row>
    <row r="5587" spans="1:31" x14ac:dyDescent="0.2">
      <c r="A5587" s="139" t="s">
        <v>2080</v>
      </c>
      <c r="B5587" s="126" t="s">
        <v>76</v>
      </c>
      <c r="C5587" s="142">
        <v>43666</v>
      </c>
      <c r="D5587" s="143" t="s">
        <v>78</v>
      </c>
      <c r="E5587" s="126"/>
      <c r="F5587" s="126"/>
      <c r="G5587" s="126"/>
      <c r="H5587" s="126"/>
      <c r="I5587" s="126"/>
      <c r="J5587" s="136" t="s">
        <v>79</v>
      </c>
      <c r="K5587" s="100" t="s">
        <v>23</v>
      </c>
      <c r="L5587" s="93" t="s">
        <v>60</v>
      </c>
      <c r="M5587" s="111" t="s">
        <v>192</v>
      </c>
      <c r="N5587" s="101">
        <v>480</v>
      </c>
      <c r="O5587" s="101">
        <v>3</v>
      </c>
      <c r="P5587" s="101">
        <v>100</v>
      </c>
      <c r="Q5587" s="101">
        <v>200</v>
      </c>
      <c r="R5587" s="102"/>
      <c r="S5587" s="126" t="s">
        <v>72</v>
      </c>
      <c r="T5587" s="126">
        <v>3</v>
      </c>
      <c r="U5587" s="126">
        <v>100</v>
      </c>
      <c r="V5587" s="126">
        <v>124</v>
      </c>
      <c r="W5587" s="126">
        <v>100</v>
      </c>
      <c r="X5587" s="126">
        <v>5288.35</v>
      </c>
      <c r="Y5587" s="126" t="s">
        <v>75</v>
      </c>
      <c r="Z5587" s="126"/>
      <c r="AA5587" s="133" t="s">
        <v>86</v>
      </c>
      <c r="AE5587" t="str">
        <f>IF(P5587&gt;U5587,"XXXX","")</f>
        <v/>
      </c>
    </row>
    <row r="5588" spans="1:31" x14ac:dyDescent="0.2">
      <c r="A5588" s="140"/>
      <c r="B5588" s="127"/>
      <c r="C5588" s="127"/>
      <c r="D5588" s="144"/>
      <c r="E5588" s="127"/>
      <c r="F5588" s="127"/>
      <c r="G5588" s="127"/>
      <c r="H5588" s="127"/>
      <c r="I5588" s="127"/>
      <c r="J5588" s="137"/>
      <c r="K5588" s="103" t="s">
        <v>13</v>
      </c>
      <c r="L5588" s="104" t="s">
        <v>60</v>
      </c>
      <c r="M5588" s="112" t="s">
        <v>69</v>
      </c>
      <c r="N5588" s="105">
        <v>480</v>
      </c>
      <c r="O5588" s="105">
        <v>3</v>
      </c>
      <c r="P5588" s="105">
        <v>10</v>
      </c>
      <c r="Q5588" s="105">
        <v>135</v>
      </c>
      <c r="R5588" s="106">
        <v>100</v>
      </c>
      <c r="S5588" s="127"/>
      <c r="T5588" s="127"/>
      <c r="U5588" s="127"/>
      <c r="V5588" s="127"/>
      <c r="W5588" s="127"/>
      <c r="X5588" s="127"/>
      <c r="Y5588" s="127"/>
      <c r="Z5588" s="127"/>
      <c r="AA5588" s="134"/>
    </row>
    <row r="5589" spans="1:31" ht="13.5" thickBot="1" x14ac:dyDescent="0.25">
      <c r="A5589" s="141"/>
      <c r="B5589" s="128"/>
      <c r="C5589" s="128"/>
      <c r="D5589" s="145"/>
      <c r="E5589" s="128"/>
      <c r="F5589" s="128"/>
      <c r="G5589" s="128"/>
      <c r="H5589" s="128"/>
      <c r="I5589" s="128"/>
      <c r="J5589" s="138"/>
      <c r="K5589" s="107" t="s">
        <v>14</v>
      </c>
      <c r="L5589" s="108" t="s">
        <v>60</v>
      </c>
      <c r="M5589" s="113" t="s">
        <v>70</v>
      </c>
      <c r="N5589" s="109">
        <v>480</v>
      </c>
      <c r="O5589" s="109">
        <v>3</v>
      </c>
      <c r="P5589" s="109">
        <v>10</v>
      </c>
      <c r="Q5589" s="109">
        <v>135</v>
      </c>
      <c r="R5589" s="110"/>
      <c r="S5589" s="128"/>
      <c r="T5589" s="128"/>
      <c r="U5589" s="128"/>
      <c r="V5589" s="128"/>
      <c r="W5589" s="128"/>
      <c r="X5589" s="128"/>
      <c r="Y5589" s="128"/>
      <c r="Z5589" s="128"/>
      <c r="AA5589" s="135"/>
    </row>
    <row r="5590" spans="1:31" x14ac:dyDescent="0.2">
      <c r="A5590" s="139" t="s">
        <v>2081</v>
      </c>
      <c r="B5590" s="126" t="s">
        <v>76</v>
      </c>
      <c r="C5590" s="142">
        <v>43666</v>
      </c>
      <c r="D5590" s="143" t="s">
        <v>78</v>
      </c>
      <c r="E5590" s="126"/>
      <c r="F5590" s="126"/>
      <c r="G5590" s="126"/>
      <c r="H5590" s="126"/>
      <c r="I5590" s="126"/>
      <c r="J5590" s="136" t="s">
        <v>79</v>
      </c>
      <c r="K5590" s="100" t="s">
        <v>23</v>
      </c>
      <c r="L5590" s="93" t="s">
        <v>60</v>
      </c>
      <c r="M5590" s="111" t="s">
        <v>179</v>
      </c>
      <c r="N5590" s="101">
        <v>240</v>
      </c>
      <c r="O5590" s="101">
        <v>3</v>
      </c>
      <c r="P5590" s="101">
        <v>65</v>
      </c>
      <c r="Q5590" s="101">
        <v>125</v>
      </c>
      <c r="R5590" s="102"/>
      <c r="S5590" s="126">
        <v>200</v>
      </c>
      <c r="T5590" s="126">
        <v>3</v>
      </c>
      <c r="U5590" s="126">
        <v>65</v>
      </c>
      <c r="V5590" s="126">
        <v>92</v>
      </c>
      <c r="W5590" s="126">
        <v>30</v>
      </c>
      <c r="X5590" s="126">
        <v>5288.35</v>
      </c>
      <c r="Y5590" s="126" t="s">
        <v>74</v>
      </c>
      <c r="Z5590" s="126"/>
      <c r="AA5590" s="133" t="s">
        <v>86</v>
      </c>
      <c r="AE5590" t="str">
        <f>IF(P5590&gt;U5590,"XXXX","")</f>
        <v/>
      </c>
    </row>
    <row r="5591" spans="1:31" x14ac:dyDescent="0.2">
      <c r="A5591" s="140"/>
      <c r="B5591" s="127"/>
      <c r="C5591" s="127"/>
      <c r="D5591" s="144"/>
      <c r="E5591" s="127"/>
      <c r="F5591" s="127"/>
      <c r="G5591" s="127"/>
      <c r="H5591" s="127"/>
      <c r="I5591" s="127"/>
      <c r="J5591" s="137"/>
      <c r="K5591" s="103" t="s">
        <v>13</v>
      </c>
      <c r="L5591" s="104" t="s">
        <v>60</v>
      </c>
      <c r="M5591" s="112" t="s">
        <v>69</v>
      </c>
      <c r="N5591" s="105">
        <v>240</v>
      </c>
      <c r="O5591" s="105">
        <v>3</v>
      </c>
      <c r="P5591" s="105">
        <v>10</v>
      </c>
      <c r="Q5591" s="105">
        <v>135</v>
      </c>
      <c r="R5591" s="106">
        <v>40</v>
      </c>
      <c r="S5591" s="127"/>
      <c r="T5591" s="127"/>
      <c r="U5591" s="127"/>
      <c r="V5591" s="127"/>
      <c r="W5591" s="127"/>
      <c r="X5591" s="127"/>
      <c r="Y5591" s="127"/>
      <c r="Z5591" s="127"/>
      <c r="AA5591" s="134"/>
    </row>
    <row r="5592" spans="1:31" ht="13.5" thickBot="1" x14ac:dyDescent="0.25">
      <c r="A5592" s="141"/>
      <c r="B5592" s="128"/>
      <c r="C5592" s="128"/>
      <c r="D5592" s="145"/>
      <c r="E5592" s="128"/>
      <c r="F5592" s="128"/>
      <c r="G5592" s="128"/>
      <c r="H5592" s="128"/>
      <c r="I5592" s="128"/>
      <c r="J5592" s="138"/>
      <c r="K5592" s="107" t="s">
        <v>14</v>
      </c>
      <c r="L5592" s="108" t="s">
        <v>60</v>
      </c>
      <c r="M5592" s="113" t="s">
        <v>187</v>
      </c>
      <c r="N5592" s="109">
        <v>240</v>
      </c>
      <c r="O5592" s="109">
        <v>3</v>
      </c>
      <c r="P5592" s="109">
        <v>10</v>
      </c>
      <c r="Q5592" s="109" t="s">
        <v>202</v>
      </c>
      <c r="R5592" s="110"/>
      <c r="S5592" s="128"/>
      <c r="T5592" s="128"/>
      <c r="U5592" s="128"/>
      <c r="V5592" s="128"/>
      <c r="W5592" s="128"/>
      <c r="X5592" s="128"/>
      <c r="Y5592" s="128"/>
      <c r="Z5592" s="128"/>
      <c r="AA5592" s="135"/>
    </row>
    <row r="5593" spans="1:31" x14ac:dyDescent="0.2">
      <c r="A5593" s="139" t="s">
        <v>2082</v>
      </c>
      <c r="B5593" s="126" t="s">
        <v>76</v>
      </c>
      <c r="C5593" s="142">
        <v>43666</v>
      </c>
      <c r="D5593" s="143" t="s">
        <v>78</v>
      </c>
      <c r="E5593" s="126"/>
      <c r="F5593" s="126"/>
      <c r="G5593" s="126"/>
      <c r="H5593" s="126"/>
      <c r="I5593" s="126"/>
      <c r="J5593" s="136" t="s">
        <v>79</v>
      </c>
      <c r="K5593" s="100" t="s">
        <v>23</v>
      </c>
      <c r="L5593" s="93" t="s">
        <v>60</v>
      </c>
      <c r="M5593" s="111" t="s">
        <v>179</v>
      </c>
      <c r="N5593" s="101">
        <v>240</v>
      </c>
      <c r="O5593" s="101">
        <v>3</v>
      </c>
      <c r="P5593" s="101">
        <v>65</v>
      </c>
      <c r="Q5593" s="101">
        <v>110</v>
      </c>
      <c r="R5593" s="102"/>
      <c r="S5593" s="126">
        <v>208</v>
      </c>
      <c r="T5593" s="126">
        <v>3</v>
      </c>
      <c r="U5593" s="126">
        <v>65</v>
      </c>
      <c r="V5593" s="126">
        <v>88</v>
      </c>
      <c r="W5593" s="126">
        <v>30</v>
      </c>
      <c r="X5593" s="126">
        <v>5288.35</v>
      </c>
      <c r="Y5593" s="126" t="s">
        <v>74</v>
      </c>
      <c r="Z5593" s="126"/>
      <c r="AA5593" s="133" t="s">
        <v>86</v>
      </c>
      <c r="AE5593" t="str">
        <f>IF(P5593&gt;U5593,"XXXX","")</f>
        <v/>
      </c>
    </row>
    <row r="5594" spans="1:31" x14ac:dyDescent="0.2">
      <c r="A5594" s="140"/>
      <c r="B5594" s="127"/>
      <c r="C5594" s="127"/>
      <c r="D5594" s="144"/>
      <c r="E5594" s="127"/>
      <c r="F5594" s="127"/>
      <c r="G5594" s="127"/>
      <c r="H5594" s="127"/>
      <c r="I5594" s="127"/>
      <c r="J5594" s="137"/>
      <c r="K5594" s="103" t="s">
        <v>13</v>
      </c>
      <c r="L5594" s="104" t="s">
        <v>60</v>
      </c>
      <c r="M5594" s="112" t="s">
        <v>69</v>
      </c>
      <c r="N5594" s="105">
        <v>240</v>
      </c>
      <c r="O5594" s="105">
        <v>3</v>
      </c>
      <c r="P5594" s="105">
        <v>10</v>
      </c>
      <c r="Q5594" s="105">
        <v>135</v>
      </c>
      <c r="R5594" s="106">
        <v>40</v>
      </c>
      <c r="S5594" s="127"/>
      <c r="T5594" s="127"/>
      <c r="U5594" s="127"/>
      <c r="V5594" s="127"/>
      <c r="W5594" s="127"/>
      <c r="X5594" s="127"/>
      <c r="Y5594" s="127"/>
      <c r="Z5594" s="127"/>
      <c r="AA5594" s="134"/>
    </row>
    <row r="5595" spans="1:31" ht="13.5" thickBot="1" x14ac:dyDescent="0.25">
      <c r="A5595" s="141"/>
      <c r="B5595" s="128"/>
      <c r="C5595" s="128"/>
      <c r="D5595" s="145"/>
      <c r="E5595" s="128"/>
      <c r="F5595" s="128"/>
      <c r="G5595" s="128"/>
      <c r="H5595" s="128"/>
      <c r="I5595" s="128"/>
      <c r="J5595" s="138"/>
      <c r="K5595" s="107" t="s">
        <v>14</v>
      </c>
      <c r="L5595" s="108" t="s">
        <v>60</v>
      </c>
      <c r="M5595" s="113" t="s">
        <v>187</v>
      </c>
      <c r="N5595" s="109">
        <v>240</v>
      </c>
      <c r="O5595" s="109">
        <v>3</v>
      </c>
      <c r="P5595" s="109">
        <v>10</v>
      </c>
      <c r="Q5595" s="109" t="s">
        <v>202</v>
      </c>
      <c r="R5595" s="110"/>
      <c r="S5595" s="128"/>
      <c r="T5595" s="128"/>
      <c r="U5595" s="128"/>
      <c r="V5595" s="128"/>
      <c r="W5595" s="128"/>
      <c r="X5595" s="128"/>
      <c r="Y5595" s="128"/>
      <c r="Z5595" s="128"/>
      <c r="AA5595" s="135"/>
    </row>
    <row r="5596" spans="1:31" x14ac:dyDescent="0.2">
      <c r="A5596" s="139" t="s">
        <v>2083</v>
      </c>
      <c r="B5596" s="126" t="s">
        <v>76</v>
      </c>
      <c r="C5596" s="142">
        <v>43666</v>
      </c>
      <c r="D5596" s="143" t="s">
        <v>78</v>
      </c>
      <c r="E5596" s="126"/>
      <c r="F5596" s="126"/>
      <c r="G5596" s="126"/>
      <c r="H5596" s="126"/>
      <c r="I5596" s="126"/>
      <c r="J5596" s="136" t="s">
        <v>79</v>
      </c>
      <c r="K5596" s="100" t="s">
        <v>23</v>
      </c>
      <c r="L5596" s="93" t="s">
        <v>60</v>
      </c>
      <c r="M5596" s="111" t="s">
        <v>179</v>
      </c>
      <c r="N5596" s="101">
        <v>240</v>
      </c>
      <c r="O5596" s="101">
        <v>3</v>
      </c>
      <c r="P5596" s="101">
        <v>65</v>
      </c>
      <c r="Q5596" s="101">
        <v>125</v>
      </c>
      <c r="R5596" s="102"/>
      <c r="S5596" s="126">
        <v>208</v>
      </c>
      <c r="T5596" s="126">
        <v>3</v>
      </c>
      <c r="U5596" s="126">
        <v>65</v>
      </c>
      <c r="V5596" s="126">
        <v>88</v>
      </c>
      <c r="W5596" s="126">
        <v>30</v>
      </c>
      <c r="X5596" s="126">
        <v>5288.35</v>
      </c>
      <c r="Y5596" s="126" t="s">
        <v>74</v>
      </c>
      <c r="Z5596" s="126"/>
      <c r="AA5596" s="133" t="s">
        <v>86</v>
      </c>
      <c r="AE5596" t="str">
        <f>IF(P5596&gt;U5596,"XXXX","")</f>
        <v/>
      </c>
    </row>
    <row r="5597" spans="1:31" x14ac:dyDescent="0.2">
      <c r="A5597" s="140"/>
      <c r="B5597" s="127"/>
      <c r="C5597" s="127"/>
      <c r="D5597" s="144"/>
      <c r="E5597" s="127"/>
      <c r="F5597" s="127"/>
      <c r="G5597" s="127"/>
      <c r="H5597" s="127"/>
      <c r="I5597" s="127"/>
      <c r="J5597" s="137"/>
      <c r="K5597" s="103" t="s">
        <v>13</v>
      </c>
      <c r="L5597" s="104" t="s">
        <v>60</v>
      </c>
      <c r="M5597" s="112" t="s">
        <v>69</v>
      </c>
      <c r="N5597" s="105">
        <v>240</v>
      </c>
      <c r="O5597" s="105">
        <v>3</v>
      </c>
      <c r="P5597" s="105">
        <v>10</v>
      </c>
      <c r="Q5597" s="105">
        <v>135</v>
      </c>
      <c r="R5597" s="106">
        <v>40</v>
      </c>
      <c r="S5597" s="127"/>
      <c r="T5597" s="127"/>
      <c r="U5597" s="127"/>
      <c r="V5597" s="127"/>
      <c r="W5597" s="127"/>
      <c r="X5597" s="127"/>
      <c r="Y5597" s="127"/>
      <c r="Z5597" s="127"/>
      <c r="AA5597" s="134"/>
    </row>
    <row r="5598" spans="1:31" ht="13.5" thickBot="1" x14ac:dyDescent="0.25">
      <c r="A5598" s="141"/>
      <c r="B5598" s="128"/>
      <c r="C5598" s="128"/>
      <c r="D5598" s="145"/>
      <c r="E5598" s="128"/>
      <c r="F5598" s="128"/>
      <c r="G5598" s="128"/>
      <c r="H5598" s="128"/>
      <c r="I5598" s="128"/>
      <c r="J5598" s="138"/>
      <c r="K5598" s="107" t="s">
        <v>14</v>
      </c>
      <c r="L5598" s="108" t="s">
        <v>60</v>
      </c>
      <c r="M5598" s="113" t="s">
        <v>187</v>
      </c>
      <c r="N5598" s="109">
        <v>240</v>
      </c>
      <c r="O5598" s="109">
        <v>3</v>
      </c>
      <c r="P5598" s="109">
        <v>10</v>
      </c>
      <c r="Q5598" s="109" t="s">
        <v>202</v>
      </c>
      <c r="R5598" s="110"/>
      <c r="S5598" s="128"/>
      <c r="T5598" s="128"/>
      <c r="U5598" s="128"/>
      <c r="V5598" s="128"/>
      <c r="W5598" s="128"/>
      <c r="X5598" s="128"/>
      <c r="Y5598" s="128"/>
      <c r="Z5598" s="128"/>
      <c r="AA5598" s="135"/>
    </row>
    <row r="5599" spans="1:31" x14ac:dyDescent="0.2">
      <c r="A5599" s="139" t="s">
        <v>2084</v>
      </c>
      <c r="B5599" s="126" t="s">
        <v>76</v>
      </c>
      <c r="C5599" s="142">
        <v>43666</v>
      </c>
      <c r="D5599" s="143" t="s">
        <v>78</v>
      </c>
      <c r="E5599" s="126"/>
      <c r="F5599" s="126"/>
      <c r="G5599" s="126"/>
      <c r="H5599" s="126"/>
      <c r="I5599" s="126"/>
      <c r="J5599" s="136" t="s">
        <v>79</v>
      </c>
      <c r="K5599" s="100" t="s">
        <v>23</v>
      </c>
      <c r="L5599" s="93" t="s">
        <v>60</v>
      </c>
      <c r="M5599" s="111" t="s">
        <v>179</v>
      </c>
      <c r="N5599" s="101">
        <v>480</v>
      </c>
      <c r="O5599" s="101">
        <v>3</v>
      </c>
      <c r="P5599" s="101">
        <v>25</v>
      </c>
      <c r="Q5599" s="101">
        <v>100</v>
      </c>
      <c r="R5599" s="102"/>
      <c r="S5599" s="126" t="s">
        <v>72</v>
      </c>
      <c r="T5599" s="126">
        <v>3</v>
      </c>
      <c r="U5599" s="126">
        <v>25</v>
      </c>
      <c r="V5599" s="126">
        <v>77</v>
      </c>
      <c r="W5599" s="126">
        <v>60</v>
      </c>
      <c r="X5599" s="126">
        <v>5288.35</v>
      </c>
      <c r="Y5599" s="126" t="s">
        <v>74</v>
      </c>
      <c r="Z5599" s="126"/>
      <c r="AA5599" s="133" t="s">
        <v>86</v>
      </c>
      <c r="AE5599" t="str">
        <f>IF(P5599&gt;U5599,"XXXX","")</f>
        <v/>
      </c>
    </row>
    <row r="5600" spans="1:31" x14ac:dyDescent="0.2">
      <c r="A5600" s="140"/>
      <c r="B5600" s="127"/>
      <c r="C5600" s="127"/>
      <c r="D5600" s="144"/>
      <c r="E5600" s="127"/>
      <c r="F5600" s="127"/>
      <c r="G5600" s="127"/>
      <c r="H5600" s="127"/>
      <c r="I5600" s="127"/>
      <c r="J5600" s="137"/>
      <c r="K5600" s="103" t="s">
        <v>13</v>
      </c>
      <c r="L5600" s="104" t="s">
        <v>60</v>
      </c>
      <c r="M5600" s="112" t="s">
        <v>69</v>
      </c>
      <c r="N5600" s="105">
        <v>480</v>
      </c>
      <c r="O5600" s="105">
        <v>3</v>
      </c>
      <c r="P5600" s="105">
        <v>10</v>
      </c>
      <c r="Q5600" s="105">
        <v>135</v>
      </c>
      <c r="R5600" s="106">
        <v>100</v>
      </c>
      <c r="S5600" s="127"/>
      <c r="T5600" s="127"/>
      <c r="U5600" s="127"/>
      <c r="V5600" s="127"/>
      <c r="W5600" s="127"/>
      <c r="X5600" s="127"/>
      <c r="Y5600" s="127"/>
      <c r="Z5600" s="127"/>
      <c r="AA5600" s="134"/>
    </row>
    <row r="5601" spans="1:31" ht="13.5" thickBot="1" x14ac:dyDescent="0.25">
      <c r="A5601" s="141"/>
      <c r="B5601" s="128"/>
      <c r="C5601" s="128"/>
      <c r="D5601" s="145"/>
      <c r="E5601" s="128"/>
      <c r="F5601" s="128"/>
      <c r="G5601" s="128"/>
      <c r="H5601" s="128"/>
      <c r="I5601" s="128"/>
      <c r="J5601" s="138"/>
      <c r="K5601" s="107" t="s">
        <v>14</v>
      </c>
      <c r="L5601" s="108" t="s">
        <v>60</v>
      </c>
      <c r="M5601" s="113" t="s">
        <v>187</v>
      </c>
      <c r="N5601" s="109">
        <v>480</v>
      </c>
      <c r="O5601" s="109">
        <v>3</v>
      </c>
      <c r="P5601" s="109">
        <v>10</v>
      </c>
      <c r="Q5601" s="109" t="s">
        <v>202</v>
      </c>
      <c r="R5601" s="110"/>
      <c r="S5601" s="128"/>
      <c r="T5601" s="128"/>
      <c r="U5601" s="128"/>
      <c r="V5601" s="128"/>
      <c r="W5601" s="128"/>
      <c r="X5601" s="128"/>
      <c r="Y5601" s="128"/>
      <c r="Z5601" s="128"/>
      <c r="AA5601" s="135"/>
    </row>
    <row r="5602" spans="1:31" x14ac:dyDescent="0.2">
      <c r="A5602" s="139" t="s">
        <v>2085</v>
      </c>
      <c r="B5602" s="126" t="s">
        <v>76</v>
      </c>
      <c r="C5602" s="142">
        <v>43666</v>
      </c>
      <c r="D5602" s="143" t="s">
        <v>78</v>
      </c>
      <c r="E5602" s="126"/>
      <c r="F5602" s="126"/>
      <c r="G5602" s="126"/>
      <c r="H5602" s="126"/>
      <c r="I5602" s="126"/>
      <c r="J5602" s="136" t="s">
        <v>79</v>
      </c>
      <c r="K5602" s="100" t="s">
        <v>23</v>
      </c>
      <c r="L5602" s="93" t="s">
        <v>60</v>
      </c>
      <c r="M5602" s="111" t="s">
        <v>179</v>
      </c>
      <c r="N5602" s="101">
        <v>480</v>
      </c>
      <c r="O5602" s="101">
        <v>3</v>
      </c>
      <c r="P5602" s="101">
        <v>25</v>
      </c>
      <c r="Q5602" s="101">
        <v>110</v>
      </c>
      <c r="R5602" s="102"/>
      <c r="S5602" s="126" t="s">
        <v>72</v>
      </c>
      <c r="T5602" s="126">
        <v>3</v>
      </c>
      <c r="U5602" s="126">
        <v>25</v>
      </c>
      <c r="V5602" s="126">
        <v>77</v>
      </c>
      <c r="W5602" s="126">
        <v>60</v>
      </c>
      <c r="X5602" s="126">
        <v>5288.35</v>
      </c>
      <c r="Y5602" s="126" t="s">
        <v>74</v>
      </c>
      <c r="Z5602" s="126"/>
      <c r="AA5602" s="133" t="s">
        <v>86</v>
      </c>
      <c r="AE5602" t="str">
        <f>IF(P5602&gt;U5602,"XXXX","")</f>
        <v/>
      </c>
    </row>
    <row r="5603" spans="1:31" x14ac:dyDescent="0.2">
      <c r="A5603" s="140"/>
      <c r="B5603" s="127"/>
      <c r="C5603" s="127"/>
      <c r="D5603" s="144"/>
      <c r="E5603" s="127"/>
      <c r="F5603" s="127"/>
      <c r="G5603" s="127"/>
      <c r="H5603" s="127"/>
      <c r="I5603" s="127"/>
      <c r="J5603" s="137"/>
      <c r="K5603" s="103" t="s">
        <v>13</v>
      </c>
      <c r="L5603" s="104" t="s">
        <v>60</v>
      </c>
      <c r="M5603" s="112" t="s">
        <v>69</v>
      </c>
      <c r="N5603" s="105">
        <v>480</v>
      </c>
      <c r="O5603" s="105">
        <v>3</v>
      </c>
      <c r="P5603" s="105">
        <v>10</v>
      </c>
      <c r="Q5603" s="105">
        <v>135</v>
      </c>
      <c r="R5603" s="106">
        <v>100</v>
      </c>
      <c r="S5603" s="127"/>
      <c r="T5603" s="127"/>
      <c r="U5603" s="127"/>
      <c r="V5603" s="127"/>
      <c r="W5603" s="127"/>
      <c r="X5603" s="127"/>
      <c r="Y5603" s="127"/>
      <c r="Z5603" s="127"/>
      <c r="AA5603" s="134"/>
    </row>
    <row r="5604" spans="1:31" ht="13.5" thickBot="1" x14ac:dyDescent="0.25">
      <c r="A5604" s="141"/>
      <c r="B5604" s="128"/>
      <c r="C5604" s="128"/>
      <c r="D5604" s="145"/>
      <c r="E5604" s="128"/>
      <c r="F5604" s="128"/>
      <c r="G5604" s="128"/>
      <c r="H5604" s="128"/>
      <c r="I5604" s="128"/>
      <c r="J5604" s="138"/>
      <c r="K5604" s="107" t="s">
        <v>14</v>
      </c>
      <c r="L5604" s="108" t="s">
        <v>60</v>
      </c>
      <c r="M5604" s="113" t="s">
        <v>187</v>
      </c>
      <c r="N5604" s="109">
        <v>480</v>
      </c>
      <c r="O5604" s="109">
        <v>3</v>
      </c>
      <c r="P5604" s="109">
        <v>10</v>
      </c>
      <c r="Q5604" s="109" t="s">
        <v>202</v>
      </c>
      <c r="R5604" s="110"/>
      <c r="S5604" s="128"/>
      <c r="T5604" s="128"/>
      <c r="U5604" s="128"/>
      <c r="V5604" s="128"/>
      <c r="W5604" s="128"/>
      <c r="X5604" s="128"/>
      <c r="Y5604" s="128"/>
      <c r="Z5604" s="128"/>
      <c r="AA5604" s="135"/>
    </row>
    <row r="5605" spans="1:31" x14ac:dyDescent="0.2">
      <c r="A5605" s="139" t="s">
        <v>2086</v>
      </c>
      <c r="B5605" s="126" t="s">
        <v>76</v>
      </c>
      <c r="C5605" s="142">
        <v>43666</v>
      </c>
      <c r="D5605" s="143" t="s">
        <v>78</v>
      </c>
      <c r="E5605" s="126"/>
      <c r="F5605" s="126"/>
      <c r="G5605" s="126"/>
      <c r="H5605" s="126"/>
      <c r="I5605" s="126"/>
      <c r="J5605" s="136" t="s">
        <v>79</v>
      </c>
      <c r="K5605" s="100" t="s">
        <v>23</v>
      </c>
      <c r="L5605" s="93" t="s">
        <v>60</v>
      </c>
      <c r="M5605" s="111" t="s">
        <v>179</v>
      </c>
      <c r="N5605" s="101">
        <v>480</v>
      </c>
      <c r="O5605" s="101">
        <v>3</v>
      </c>
      <c r="P5605" s="101">
        <v>25</v>
      </c>
      <c r="Q5605" s="101">
        <v>125</v>
      </c>
      <c r="R5605" s="102"/>
      <c r="S5605" s="126" t="s">
        <v>72</v>
      </c>
      <c r="T5605" s="126">
        <v>3</v>
      </c>
      <c r="U5605" s="126">
        <v>25</v>
      </c>
      <c r="V5605" s="126">
        <v>77</v>
      </c>
      <c r="W5605" s="126">
        <v>60</v>
      </c>
      <c r="X5605" s="126">
        <v>5288.35</v>
      </c>
      <c r="Y5605" s="126" t="s">
        <v>74</v>
      </c>
      <c r="Z5605" s="126"/>
      <c r="AA5605" s="133" t="s">
        <v>86</v>
      </c>
      <c r="AE5605" t="str">
        <f>IF(P5605&gt;U5605,"XXXX","")</f>
        <v/>
      </c>
    </row>
    <row r="5606" spans="1:31" x14ac:dyDescent="0.2">
      <c r="A5606" s="140"/>
      <c r="B5606" s="127"/>
      <c r="C5606" s="127"/>
      <c r="D5606" s="144"/>
      <c r="E5606" s="127"/>
      <c r="F5606" s="127"/>
      <c r="G5606" s="127"/>
      <c r="H5606" s="127"/>
      <c r="I5606" s="127"/>
      <c r="J5606" s="137"/>
      <c r="K5606" s="103" t="s">
        <v>13</v>
      </c>
      <c r="L5606" s="104" t="s">
        <v>60</v>
      </c>
      <c r="M5606" s="112" t="s">
        <v>69</v>
      </c>
      <c r="N5606" s="105">
        <v>480</v>
      </c>
      <c r="O5606" s="105">
        <v>3</v>
      </c>
      <c r="P5606" s="105">
        <v>10</v>
      </c>
      <c r="Q5606" s="105">
        <v>135</v>
      </c>
      <c r="R5606" s="106">
        <v>100</v>
      </c>
      <c r="S5606" s="127"/>
      <c r="T5606" s="127"/>
      <c r="U5606" s="127"/>
      <c r="V5606" s="127"/>
      <c r="W5606" s="127"/>
      <c r="X5606" s="127"/>
      <c r="Y5606" s="127"/>
      <c r="Z5606" s="127"/>
      <c r="AA5606" s="134"/>
    </row>
    <row r="5607" spans="1:31" ht="13.5" thickBot="1" x14ac:dyDescent="0.25">
      <c r="A5607" s="141"/>
      <c r="B5607" s="128"/>
      <c r="C5607" s="128"/>
      <c r="D5607" s="145"/>
      <c r="E5607" s="128"/>
      <c r="F5607" s="128"/>
      <c r="G5607" s="128"/>
      <c r="H5607" s="128"/>
      <c r="I5607" s="128"/>
      <c r="J5607" s="138"/>
      <c r="K5607" s="107" t="s">
        <v>14</v>
      </c>
      <c r="L5607" s="108" t="s">
        <v>60</v>
      </c>
      <c r="M5607" s="113" t="s">
        <v>187</v>
      </c>
      <c r="N5607" s="109">
        <v>480</v>
      </c>
      <c r="O5607" s="109">
        <v>3</v>
      </c>
      <c r="P5607" s="109">
        <v>10</v>
      </c>
      <c r="Q5607" s="109" t="s">
        <v>202</v>
      </c>
      <c r="R5607" s="110"/>
      <c r="S5607" s="128"/>
      <c r="T5607" s="128"/>
      <c r="U5607" s="128"/>
      <c r="V5607" s="128"/>
      <c r="W5607" s="128"/>
      <c r="X5607" s="128"/>
      <c r="Y5607" s="128"/>
      <c r="Z5607" s="128"/>
      <c r="AA5607" s="135"/>
    </row>
    <row r="5608" spans="1:31" x14ac:dyDescent="0.2">
      <c r="A5608" s="139" t="s">
        <v>2087</v>
      </c>
      <c r="B5608" s="126" t="s">
        <v>76</v>
      </c>
      <c r="C5608" s="142">
        <v>43666</v>
      </c>
      <c r="D5608" s="143" t="s">
        <v>78</v>
      </c>
      <c r="E5608" s="126"/>
      <c r="F5608" s="126"/>
      <c r="G5608" s="126"/>
      <c r="H5608" s="126"/>
      <c r="I5608" s="126"/>
      <c r="J5608" s="136" t="s">
        <v>79</v>
      </c>
      <c r="K5608" s="100" t="s">
        <v>23</v>
      </c>
      <c r="L5608" s="93" t="s">
        <v>60</v>
      </c>
      <c r="M5608" s="111" t="s">
        <v>179</v>
      </c>
      <c r="N5608" s="101">
        <v>480</v>
      </c>
      <c r="O5608" s="101">
        <v>3</v>
      </c>
      <c r="P5608" s="101">
        <v>25</v>
      </c>
      <c r="Q5608" s="101">
        <v>125</v>
      </c>
      <c r="R5608" s="102"/>
      <c r="S5608" s="126" t="s">
        <v>72</v>
      </c>
      <c r="T5608" s="126">
        <v>3</v>
      </c>
      <c r="U5608" s="126">
        <v>25</v>
      </c>
      <c r="V5608" s="126">
        <v>96</v>
      </c>
      <c r="W5608" s="126">
        <v>75</v>
      </c>
      <c r="X5608" s="126">
        <v>5288.35</v>
      </c>
      <c r="Y5608" s="126" t="s">
        <v>74</v>
      </c>
      <c r="Z5608" s="126"/>
      <c r="AA5608" s="133" t="s">
        <v>86</v>
      </c>
      <c r="AE5608" t="str">
        <f>IF(P5608&gt;U5608,"XXXX","")</f>
        <v/>
      </c>
    </row>
    <row r="5609" spans="1:31" x14ac:dyDescent="0.2">
      <c r="A5609" s="140"/>
      <c r="B5609" s="127"/>
      <c r="C5609" s="127"/>
      <c r="D5609" s="144"/>
      <c r="E5609" s="127"/>
      <c r="F5609" s="127"/>
      <c r="G5609" s="127"/>
      <c r="H5609" s="127"/>
      <c r="I5609" s="127"/>
      <c r="J5609" s="137"/>
      <c r="K5609" s="103" t="s">
        <v>13</v>
      </c>
      <c r="L5609" s="104" t="s">
        <v>60</v>
      </c>
      <c r="M5609" s="112" t="s">
        <v>69</v>
      </c>
      <c r="N5609" s="105">
        <v>480</v>
      </c>
      <c r="O5609" s="105">
        <v>3</v>
      </c>
      <c r="P5609" s="105">
        <v>10</v>
      </c>
      <c r="Q5609" s="105">
        <v>135</v>
      </c>
      <c r="R5609" s="106">
        <v>100</v>
      </c>
      <c r="S5609" s="127"/>
      <c r="T5609" s="127"/>
      <c r="U5609" s="127"/>
      <c r="V5609" s="127"/>
      <c r="W5609" s="127"/>
      <c r="X5609" s="127"/>
      <c r="Y5609" s="127"/>
      <c r="Z5609" s="127"/>
      <c r="AA5609" s="134"/>
    </row>
    <row r="5610" spans="1:31" ht="13.5" thickBot="1" x14ac:dyDescent="0.25">
      <c r="A5610" s="141"/>
      <c r="B5610" s="128"/>
      <c r="C5610" s="128"/>
      <c r="D5610" s="145"/>
      <c r="E5610" s="128"/>
      <c r="F5610" s="128"/>
      <c r="G5610" s="128"/>
      <c r="H5610" s="128"/>
      <c r="I5610" s="128"/>
      <c r="J5610" s="138"/>
      <c r="K5610" s="107" t="s">
        <v>14</v>
      </c>
      <c r="L5610" s="108" t="s">
        <v>60</v>
      </c>
      <c r="M5610" s="113" t="s">
        <v>187</v>
      </c>
      <c r="N5610" s="109">
        <v>480</v>
      </c>
      <c r="O5610" s="109">
        <v>3</v>
      </c>
      <c r="P5610" s="109">
        <v>10</v>
      </c>
      <c r="Q5610" s="109" t="s">
        <v>202</v>
      </c>
      <c r="R5610" s="110"/>
      <c r="S5610" s="128"/>
      <c r="T5610" s="128"/>
      <c r="U5610" s="128"/>
      <c r="V5610" s="128"/>
      <c r="W5610" s="128"/>
      <c r="X5610" s="128"/>
      <c r="Y5610" s="128"/>
      <c r="Z5610" s="128"/>
      <c r="AA5610" s="135"/>
    </row>
    <row r="5611" spans="1:31" x14ac:dyDescent="0.2">
      <c r="A5611" s="139" t="s">
        <v>2088</v>
      </c>
      <c r="B5611" s="126" t="s">
        <v>76</v>
      </c>
      <c r="C5611" s="142">
        <v>43666</v>
      </c>
      <c r="D5611" s="143" t="s">
        <v>78</v>
      </c>
      <c r="E5611" s="126"/>
      <c r="F5611" s="126"/>
      <c r="G5611" s="126"/>
      <c r="H5611" s="126"/>
      <c r="I5611" s="126"/>
      <c r="J5611" s="136" t="s">
        <v>79</v>
      </c>
      <c r="K5611" s="100" t="s">
        <v>23</v>
      </c>
      <c r="L5611" s="93" t="s">
        <v>60</v>
      </c>
      <c r="M5611" s="111" t="s">
        <v>179</v>
      </c>
      <c r="N5611" s="101">
        <v>600</v>
      </c>
      <c r="O5611" s="101">
        <v>3</v>
      </c>
      <c r="P5611" s="101">
        <v>18</v>
      </c>
      <c r="Q5611" s="101">
        <v>100</v>
      </c>
      <c r="R5611" s="102"/>
      <c r="S5611" s="126" t="s">
        <v>73</v>
      </c>
      <c r="T5611" s="126">
        <v>3</v>
      </c>
      <c r="U5611" s="126">
        <v>18</v>
      </c>
      <c r="V5611" s="126">
        <v>62</v>
      </c>
      <c r="W5611" s="126">
        <v>60</v>
      </c>
      <c r="X5611" s="126">
        <v>5288.35</v>
      </c>
      <c r="Y5611" s="126" t="s">
        <v>74</v>
      </c>
      <c r="Z5611" s="126"/>
      <c r="AA5611" s="133" t="s">
        <v>86</v>
      </c>
      <c r="AE5611" t="str">
        <f>IF(P5611&gt;U5611,"XXXX","")</f>
        <v/>
      </c>
    </row>
    <row r="5612" spans="1:31" x14ac:dyDescent="0.2">
      <c r="A5612" s="140"/>
      <c r="B5612" s="127"/>
      <c r="C5612" s="127"/>
      <c r="D5612" s="144"/>
      <c r="E5612" s="127"/>
      <c r="F5612" s="127"/>
      <c r="G5612" s="127"/>
      <c r="H5612" s="127"/>
      <c r="I5612" s="127"/>
      <c r="J5612" s="137"/>
      <c r="K5612" s="103" t="s">
        <v>13</v>
      </c>
      <c r="L5612" s="104" t="s">
        <v>60</v>
      </c>
      <c r="M5612" s="112" t="s">
        <v>69</v>
      </c>
      <c r="N5612" s="105">
        <v>600</v>
      </c>
      <c r="O5612" s="105">
        <v>3</v>
      </c>
      <c r="P5612" s="105">
        <v>10</v>
      </c>
      <c r="Q5612" s="105">
        <v>135</v>
      </c>
      <c r="R5612" s="106">
        <v>100</v>
      </c>
      <c r="S5612" s="127"/>
      <c r="T5612" s="127"/>
      <c r="U5612" s="127"/>
      <c r="V5612" s="127"/>
      <c r="W5612" s="127"/>
      <c r="X5612" s="127"/>
      <c r="Y5612" s="127"/>
      <c r="Z5612" s="127"/>
      <c r="AA5612" s="134"/>
    </row>
    <row r="5613" spans="1:31" ht="13.5" thickBot="1" x14ac:dyDescent="0.25">
      <c r="A5613" s="141"/>
      <c r="B5613" s="128"/>
      <c r="C5613" s="128"/>
      <c r="D5613" s="145"/>
      <c r="E5613" s="128"/>
      <c r="F5613" s="128"/>
      <c r="G5613" s="128"/>
      <c r="H5613" s="128"/>
      <c r="I5613" s="128"/>
      <c r="J5613" s="138"/>
      <c r="K5613" s="107" t="s">
        <v>14</v>
      </c>
      <c r="L5613" s="108" t="s">
        <v>60</v>
      </c>
      <c r="M5613" s="113" t="s">
        <v>186</v>
      </c>
      <c r="N5613" s="109">
        <v>600</v>
      </c>
      <c r="O5613" s="109">
        <v>3</v>
      </c>
      <c r="P5613" s="109">
        <v>10</v>
      </c>
      <c r="Q5613" s="109" t="s">
        <v>201</v>
      </c>
      <c r="R5613" s="110"/>
      <c r="S5613" s="128"/>
      <c r="T5613" s="128"/>
      <c r="U5613" s="128"/>
      <c r="V5613" s="128"/>
      <c r="W5613" s="128"/>
      <c r="X5613" s="128"/>
      <c r="Y5613" s="128"/>
      <c r="Z5613" s="128"/>
      <c r="AA5613" s="135"/>
    </row>
    <row r="5614" spans="1:31" x14ac:dyDescent="0.2">
      <c r="A5614" s="139" t="s">
        <v>2089</v>
      </c>
      <c r="B5614" s="126" t="s">
        <v>76</v>
      </c>
      <c r="C5614" s="142">
        <v>43666</v>
      </c>
      <c r="D5614" s="143" t="s">
        <v>78</v>
      </c>
      <c r="E5614" s="126"/>
      <c r="F5614" s="126"/>
      <c r="G5614" s="126"/>
      <c r="H5614" s="126"/>
      <c r="I5614" s="126"/>
      <c r="J5614" s="136" t="s">
        <v>79</v>
      </c>
      <c r="K5614" s="100" t="s">
        <v>23</v>
      </c>
      <c r="L5614" s="93" t="s">
        <v>60</v>
      </c>
      <c r="M5614" s="111" t="s">
        <v>179</v>
      </c>
      <c r="N5614" s="101">
        <v>600</v>
      </c>
      <c r="O5614" s="101">
        <v>3</v>
      </c>
      <c r="P5614" s="101">
        <v>18</v>
      </c>
      <c r="Q5614" s="101">
        <v>110</v>
      </c>
      <c r="R5614" s="102"/>
      <c r="S5614" s="126" t="s">
        <v>73</v>
      </c>
      <c r="T5614" s="126">
        <v>3</v>
      </c>
      <c r="U5614" s="126">
        <v>18</v>
      </c>
      <c r="V5614" s="126">
        <v>62</v>
      </c>
      <c r="W5614" s="126">
        <v>60</v>
      </c>
      <c r="X5614" s="126">
        <v>5288.35</v>
      </c>
      <c r="Y5614" s="126" t="s">
        <v>74</v>
      </c>
      <c r="Z5614" s="126"/>
      <c r="AA5614" s="133" t="s">
        <v>86</v>
      </c>
      <c r="AE5614" t="str">
        <f>IF(P5614&gt;U5614,"XXXX","")</f>
        <v/>
      </c>
    </row>
    <row r="5615" spans="1:31" x14ac:dyDescent="0.2">
      <c r="A5615" s="140"/>
      <c r="B5615" s="127"/>
      <c r="C5615" s="127"/>
      <c r="D5615" s="144"/>
      <c r="E5615" s="127"/>
      <c r="F5615" s="127"/>
      <c r="G5615" s="127"/>
      <c r="H5615" s="127"/>
      <c r="I5615" s="127"/>
      <c r="J5615" s="137"/>
      <c r="K5615" s="103" t="s">
        <v>13</v>
      </c>
      <c r="L5615" s="104" t="s">
        <v>60</v>
      </c>
      <c r="M5615" s="112" t="s">
        <v>69</v>
      </c>
      <c r="N5615" s="105">
        <v>600</v>
      </c>
      <c r="O5615" s="105">
        <v>3</v>
      </c>
      <c r="P5615" s="105">
        <v>10</v>
      </c>
      <c r="Q5615" s="105">
        <v>135</v>
      </c>
      <c r="R5615" s="106">
        <v>100</v>
      </c>
      <c r="S5615" s="127"/>
      <c r="T5615" s="127"/>
      <c r="U5615" s="127"/>
      <c r="V5615" s="127"/>
      <c r="W5615" s="127"/>
      <c r="X5615" s="127"/>
      <c r="Y5615" s="127"/>
      <c r="Z5615" s="127"/>
      <c r="AA5615" s="134"/>
    </row>
    <row r="5616" spans="1:31" ht="13.5" thickBot="1" x14ac:dyDescent="0.25">
      <c r="A5616" s="141"/>
      <c r="B5616" s="128"/>
      <c r="C5616" s="128"/>
      <c r="D5616" s="145"/>
      <c r="E5616" s="128"/>
      <c r="F5616" s="128"/>
      <c r="G5616" s="128"/>
      <c r="H5616" s="128"/>
      <c r="I5616" s="128"/>
      <c r="J5616" s="138"/>
      <c r="K5616" s="107" t="s">
        <v>14</v>
      </c>
      <c r="L5616" s="108" t="s">
        <v>60</v>
      </c>
      <c r="M5616" s="113" t="s">
        <v>186</v>
      </c>
      <c r="N5616" s="109">
        <v>600</v>
      </c>
      <c r="O5616" s="109">
        <v>3</v>
      </c>
      <c r="P5616" s="109">
        <v>10</v>
      </c>
      <c r="Q5616" s="109" t="s">
        <v>201</v>
      </c>
      <c r="R5616" s="110"/>
      <c r="S5616" s="128"/>
      <c r="T5616" s="128"/>
      <c r="U5616" s="128"/>
      <c r="V5616" s="128"/>
      <c r="W5616" s="128"/>
      <c r="X5616" s="128"/>
      <c r="Y5616" s="128"/>
      <c r="Z5616" s="128"/>
      <c r="AA5616" s="135"/>
    </row>
    <row r="5617" spans="1:31" x14ac:dyDescent="0.2">
      <c r="A5617" s="139" t="s">
        <v>2090</v>
      </c>
      <c r="B5617" s="126" t="s">
        <v>76</v>
      </c>
      <c r="C5617" s="142">
        <v>43666</v>
      </c>
      <c r="D5617" s="143" t="s">
        <v>78</v>
      </c>
      <c r="E5617" s="126"/>
      <c r="F5617" s="126"/>
      <c r="G5617" s="126"/>
      <c r="H5617" s="126"/>
      <c r="I5617" s="126"/>
      <c r="J5617" s="136" t="s">
        <v>79</v>
      </c>
      <c r="K5617" s="100" t="s">
        <v>23</v>
      </c>
      <c r="L5617" s="93" t="s">
        <v>60</v>
      </c>
      <c r="M5617" s="111" t="s">
        <v>179</v>
      </c>
      <c r="N5617" s="101">
        <v>600</v>
      </c>
      <c r="O5617" s="101">
        <v>3</v>
      </c>
      <c r="P5617" s="101">
        <v>18</v>
      </c>
      <c r="Q5617" s="101">
        <v>125</v>
      </c>
      <c r="R5617" s="102"/>
      <c r="S5617" s="126" t="s">
        <v>73</v>
      </c>
      <c r="T5617" s="126">
        <v>3</v>
      </c>
      <c r="U5617" s="126">
        <v>18</v>
      </c>
      <c r="V5617" s="126">
        <v>62</v>
      </c>
      <c r="W5617" s="126">
        <v>60</v>
      </c>
      <c r="X5617" s="126">
        <v>5288.35</v>
      </c>
      <c r="Y5617" s="126" t="s">
        <v>74</v>
      </c>
      <c r="Z5617" s="126"/>
      <c r="AA5617" s="133" t="s">
        <v>86</v>
      </c>
      <c r="AE5617" t="str">
        <f>IF(P5617&gt;U5617,"XXXX","")</f>
        <v/>
      </c>
    </row>
    <row r="5618" spans="1:31" x14ac:dyDescent="0.2">
      <c r="A5618" s="140"/>
      <c r="B5618" s="127"/>
      <c r="C5618" s="127"/>
      <c r="D5618" s="144"/>
      <c r="E5618" s="127"/>
      <c r="F5618" s="127"/>
      <c r="G5618" s="127"/>
      <c r="H5618" s="127"/>
      <c r="I5618" s="127"/>
      <c r="J5618" s="137"/>
      <c r="K5618" s="103" t="s">
        <v>13</v>
      </c>
      <c r="L5618" s="104" t="s">
        <v>60</v>
      </c>
      <c r="M5618" s="112" t="s">
        <v>69</v>
      </c>
      <c r="N5618" s="105">
        <v>600</v>
      </c>
      <c r="O5618" s="105">
        <v>3</v>
      </c>
      <c r="P5618" s="105">
        <v>10</v>
      </c>
      <c r="Q5618" s="105">
        <v>135</v>
      </c>
      <c r="R5618" s="106">
        <v>100</v>
      </c>
      <c r="S5618" s="127"/>
      <c r="T5618" s="127"/>
      <c r="U5618" s="127"/>
      <c r="V5618" s="127"/>
      <c r="W5618" s="127"/>
      <c r="X5618" s="127"/>
      <c r="Y5618" s="127"/>
      <c r="Z5618" s="127"/>
      <c r="AA5618" s="134"/>
    </row>
    <row r="5619" spans="1:31" ht="13.5" thickBot="1" x14ac:dyDescent="0.25">
      <c r="A5619" s="141"/>
      <c r="B5619" s="128"/>
      <c r="C5619" s="128"/>
      <c r="D5619" s="145"/>
      <c r="E5619" s="128"/>
      <c r="F5619" s="128"/>
      <c r="G5619" s="128"/>
      <c r="H5619" s="128"/>
      <c r="I5619" s="128"/>
      <c r="J5619" s="138"/>
      <c r="K5619" s="107" t="s">
        <v>14</v>
      </c>
      <c r="L5619" s="108" t="s">
        <v>60</v>
      </c>
      <c r="M5619" s="113" t="s">
        <v>186</v>
      </c>
      <c r="N5619" s="109">
        <v>600</v>
      </c>
      <c r="O5619" s="109">
        <v>3</v>
      </c>
      <c r="P5619" s="109">
        <v>10</v>
      </c>
      <c r="Q5619" s="109" t="s">
        <v>201</v>
      </c>
      <c r="R5619" s="110"/>
      <c r="S5619" s="128"/>
      <c r="T5619" s="128"/>
      <c r="U5619" s="128"/>
      <c r="V5619" s="128"/>
      <c r="W5619" s="128"/>
      <c r="X5619" s="128"/>
      <c r="Y5619" s="128"/>
      <c r="Z5619" s="128"/>
      <c r="AA5619" s="135"/>
    </row>
    <row r="5620" spans="1:31" x14ac:dyDescent="0.2">
      <c r="A5620" s="139" t="s">
        <v>2091</v>
      </c>
      <c r="B5620" s="126" t="s">
        <v>76</v>
      </c>
      <c r="C5620" s="142">
        <v>43666</v>
      </c>
      <c r="D5620" s="143" t="s">
        <v>78</v>
      </c>
      <c r="E5620" s="126"/>
      <c r="F5620" s="126"/>
      <c r="G5620" s="126"/>
      <c r="H5620" s="126"/>
      <c r="I5620" s="126"/>
      <c r="J5620" s="136" t="s">
        <v>79</v>
      </c>
      <c r="K5620" s="100" t="s">
        <v>23</v>
      </c>
      <c r="L5620" s="93" t="s">
        <v>60</v>
      </c>
      <c r="M5620" s="111" t="s">
        <v>179</v>
      </c>
      <c r="N5620" s="101">
        <v>600</v>
      </c>
      <c r="O5620" s="101">
        <v>3</v>
      </c>
      <c r="P5620" s="101">
        <v>18</v>
      </c>
      <c r="Q5620" s="101">
        <v>100</v>
      </c>
      <c r="R5620" s="102"/>
      <c r="S5620" s="126" t="s">
        <v>73</v>
      </c>
      <c r="T5620" s="126">
        <v>3</v>
      </c>
      <c r="U5620" s="126">
        <v>18</v>
      </c>
      <c r="V5620" s="126">
        <v>77</v>
      </c>
      <c r="W5620" s="126">
        <v>75</v>
      </c>
      <c r="X5620" s="126">
        <v>5288.35</v>
      </c>
      <c r="Y5620" s="126" t="s">
        <v>74</v>
      </c>
      <c r="Z5620" s="126"/>
      <c r="AA5620" s="133" t="s">
        <v>86</v>
      </c>
      <c r="AE5620" t="str">
        <f>IF(P5620&gt;U5620,"XXXX","")</f>
        <v/>
      </c>
    </row>
    <row r="5621" spans="1:31" x14ac:dyDescent="0.2">
      <c r="A5621" s="140"/>
      <c r="B5621" s="127"/>
      <c r="C5621" s="127"/>
      <c r="D5621" s="144"/>
      <c r="E5621" s="127"/>
      <c r="F5621" s="127"/>
      <c r="G5621" s="127"/>
      <c r="H5621" s="127"/>
      <c r="I5621" s="127"/>
      <c r="J5621" s="137"/>
      <c r="K5621" s="103" t="s">
        <v>13</v>
      </c>
      <c r="L5621" s="104" t="s">
        <v>60</v>
      </c>
      <c r="M5621" s="112" t="s">
        <v>69</v>
      </c>
      <c r="N5621" s="105">
        <v>600</v>
      </c>
      <c r="O5621" s="105">
        <v>3</v>
      </c>
      <c r="P5621" s="105">
        <v>10</v>
      </c>
      <c r="Q5621" s="105">
        <v>135</v>
      </c>
      <c r="R5621" s="106">
        <v>100</v>
      </c>
      <c r="S5621" s="127"/>
      <c r="T5621" s="127"/>
      <c r="U5621" s="127"/>
      <c r="V5621" s="127"/>
      <c r="W5621" s="127"/>
      <c r="X5621" s="127"/>
      <c r="Y5621" s="127"/>
      <c r="Z5621" s="127"/>
      <c r="AA5621" s="134"/>
    </row>
    <row r="5622" spans="1:31" ht="13.5" thickBot="1" x14ac:dyDescent="0.25">
      <c r="A5622" s="141"/>
      <c r="B5622" s="128"/>
      <c r="C5622" s="128"/>
      <c r="D5622" s="145"/>
      <c r="E5622" s="128"/>
      <c r="F5622" s="128"/>
      <c r="G5622" s="128"/>
      <c r="H5622" s="128"/>
      <c r="I5622" s="128"/>
      <c r="J5622" s="138"/>
      <c r="K5622" s="107" t="s">
        <v>14</v>
      </c>
      <c r="L5622" s="108" t="s">
        <v>60</v>
      </c>
      <c r="M5622" s="113" t="s">
        <v>187</v>
      </c>
      <c r="N5622" s="109">
        <v>600</v>
      </c>
      <c r="O5622" s="109">
        <v>3</v>
      </c>
      <c r="P5622" s="109">
        <v>10</v>
      </c>
      <c r="Q5622" s="109" t="s">
        <v>202</v>
      </c>
      <c r="R5622" s="110"/>
      <c r="S5622" s="128"/>
      <c r="T5622" s="128"/>
      <c r="U5622" s="128"/>
      <c r="V5622" s="128"/>
      <c r="W5622" s="128"/>
      <c r="X5622" s="128"/>
      <c r="Y5622" s="128"/>
      <c r="Z5622" s="128"/>
      <c r="AA5622" s="135"/>
    </row>
    <row r="5623" spans="1:31" x14ac:dyDescent="0.2">
      <c r="A5623" s="139" t="s">
        <v>2092</v>
      </c>
      <c r="B5623" s="126" t="s">
        <v>76</v>
      </c>
      <c r="C5623" s="142">
        <v>43666</v>
      </c>
      <c r="D5623" s="143" t="s">
        <v>78</v>
      </c>
      <c r="E5623" s="126"/>
      <c r="F5623" s="126"/>
      <c r="G5623" s="126"/>
      <c r="H5623" s="126"/>
      <c r="I5623" s="126"/>
      <c r="J5623" s="136" t="s">
        <v>79</v>
      </c>
      <c r="K5623" s="100" t="s">
        <v>23</v>
      </c>
      <c r="L5623" s="93" t="s">
        <v>60</v>
      </c>
      <c r="M5623" s="111" t="s">
        <v>179</v>
      </c>
      <c r="N5623" s="101">
        <v>600</v>
      </c>
      <c r="O5623" s="101">
        <v>3</v>
      </c>
      <c r="P5623" s="101">
        <v>18</v>
      </c>
      <c r="Q5623" s="101">
        <v>110</v>
      </c>
      <c r="R5623" s="102"/>
      <c r="S5623" s="126" t="s">
        <v>73</v>
      </c>
      <c r="T5623" s="126">
        <v>3</v>
      </c>
      <c r="U5623" s="126">
        <v>18</v>
      </c>
      <c r="V5623" s="126">
        <v>77</v>
      </c>
      <c r="W5623" s="126">
        <v>75</v>
      </c>
      <c r="X5623" s="126">
        <v>5288.35</v>
      </c>
      <c r="Y5623" s="126" t="s">
        <v>74</v>
      </c>
      <c r="Z5623" s="126"/>
      <c r="AA5623" s="133" t="s">
        <v>86</v>
      </c>
      <c r="AE5623" t="str">
        <f>IF(P5623&gt;U5623,"XXXX","")</f>
        <v/>
      </c>
    </row>
    <row r="5624" spans="1:31" x14ac:dyDescent="0.2">
      <c r="A5624" s="140"/>
      <c r="B5624" s="127"/>
      <c r="C5624" s="127"/>
      <c r="D5624" s="144"/>
      <c r="E5624" s="127"/>
      <c r="F5624" s="127"/>
      <c r="G5624" s="127"/>
      <c r="H5624" s="127"/>
      <c r="I5624" s="127"/>
      <c r="J5624" s="137"/>
      <c r="K5624" s="103" t="s">
        <v>13</v>
      </c>
      <c r="L5624" s="104" t="s">
        <v>60</v>
      </c>
      <c r="M5624" s="112" t="s">
        <v>69</v>
      </c>
      <c r="N5624" s="105">
        <v>600</v>
      </c>
      <c r="O5624" s="105">
        <v>3</v>
      </c>
      <c r="P5624" s="105">
        <v>10</v>
      </c>
      <c r="Q5624" s="105">
        <v>135</v>
      </c>
      <c r="R5624" s="106">
        <v>100</v>
      </c>
      <c r="S5624" s="127"/>
      <c r="T5624" s="127"/>
      <c r="U5624" s="127"/>
      <c r="V5624" s="127"/>
      <c r="W5624" s="127"/>
      <c r="X5624" s="127"/>
      <c r="Y5624" s="127"/>
      <c r="Z5624" s="127"/>
      <c r="AA5624" s="134"/>
    </row>
    <row r="5625" spans="1:31" ht="13.5" thickBot="1" x14ac:dyDescent="0.25">
      <c r="A5625" s="141"/>
      <c r="B5625" s="128"/>
      <c r="C5625" s="128"/>
      <c r="D5625" s="145"/>
      <c r="E5625" s="128"/>
      <c r="F5625" s="128"/>
      <c r="G5625" s="128"/>
      <c r="H5625" s="128"/>
      <c r="I5625" s="128"/>
      <c r="J5625" s="138"/>
      <c r="K5625" s="107" t="s">
        <v>14</v>
      </c>
      <c r="L5625" s="108" t="s">
        <v>60</v>
      </c>
      <c r="M5625" s="113" t="s">
        <v>187</v>
      </c>
      <c r="N5625" s="109">
        <v>600</v>
      </c>
      <c r="O5625" s="109">
        <v>3</v>
      </c>
      <c r="P5625" s="109">
        <v>10</v>
      </c>
      <c r="Q5625" s="109" t="s">
        <v>202</v>
      </c>
      <c r="R5625" s="110"/>
      <c r="S5625" s="128"/>
      <c r="T5625" s="128"/>
      <c r="U5625" s="128"/>
      <c r="V5625" s="128"/>
      <c r="W5625" s="128"/>
      <c r="X5625" s="128"/>
      <c r="Y5625" s="128"/>
      <c r="Z5625" s="128"/>
      <c r="AA5625" s="135"/>
    </row>
    <row r="5626" spans="1:31" x14ac:dyDescent="0.2">
      <c r="A5626" s="139" t="s">
        <v>2093</v>
      </c>
      <c r="B5626" s="126" t="s">
        <v>76</v>
      </c>
      <c r="C5626" s="142">
        <v>43666</v>
      </c>
      <c r="D5626" s="143" t="s">
        <v>78</v>
      </c>
      <c r="E5626" s="126"/>
      <c r="F5626" s="126"/>
      <c r="G5626" s="126"/>
      <c r="H5626" s="126"/>
      <c r="I5626" s="126"/>
      <c r="J5626" s="136" t="s">
        <v>79</v>
      </c>
      <c r="K5626" s="100" t="s">
        <v>23</v>
      </c>
      <c r="L5626" s="93" t="s">
        <v>60</v>
      </c>
      <c r="M5626" s="111" t="s">
        <v>179</v>
      </c>
      <c r="N5626" s="101">
        <v>600</v>
      </c>
      <c r="O5626" s="101">
        <v>3</v>
      </c>
      <c r="P5626" s="101">
        <v>18</v>
      </c>
      <c r="Q5626" s="101">
        <v>125</v>
      </c>
      <c r="R5626" s="102"/>
      <c r="S5626" s="126" t="s">
        <v>73</v>
      </c>
      <c r="T5626" s="126">
        <v>3</v>
      </c>
      <c r="U5626" s="126">
        <v>18</v>
      </c>
      <c r="V5626" s="126">
        <v>77</v>
      </c>
      <c r="W5626" s="126">
        <v>75</v>
      </c>
      <c r="X5626" s="126">
        <v>5288.35</v>
      </c>
      <c r="Y5626" s="126" t="s">
        <v>74</v>
      </c>
      <c r="Z5626" s="126"/>
      <c r="AA5626" s="133" t="s">
        <v>86</v>
      </c>
      <c r="AE5626" t="str">
        <f>IF(P5626&gt;U5626,"XXXX","")</f>
        <v/>
      </c>
    </row>
    <row r="5627" spans="1:31" x14ac:dyDescent="0.2">
      <c r="A5627" s="140"/>
      <c r="B5627" s="127"/>
      <c r="C5627" s="127"/>
      <c r="D5627" s="144"/>
      <c r="E5627" s="127"/>
      <c r="F5627" s="127"/>
      <c r="G5627" s="127"/>
      <c r="H5627" s="127"/>
      <c r="I5627" s="127"/>
      <c r="J5627" s="137"/>
      <c r="K5627" s="103" t="s">
        <v>13</v>
      </c>
      <c r="L5627" s="104" t="s">
        <v>60</v>
      </c>
      <c r="M5627" s="112" t="s">
        <v>69</v>
      </c>
      <c r="N5627" s="105">
        <v>600</v>
      </c>
      <c r="O5627" s="105">
        <v>3</v>
      </c>
      <c r="P5627" s="105">
        <v>10</v>
      </c>
      <c r="Q5627" s="105">
        <v>135</v>
      </c>
      <c r="R5627" s="106">
        <v>100</v>
      </c>
      <c r="S5627" s="127"/>
      <c r="T5627" s="127"/>
      <c r="U5627" s="127"/>
      <c r="V5627" s="127"/>
      <c r="W5627" s="127"/>
      <c r="X5627" s="127"/>
      <c r="Y5627" s="127"/>
      <c r="Z5627" s="127"/>
      <c r="AA5627" s="134"/>
    </row>
    <row r="5628" spans="1:31" ht="13.5" thickBot="1" x14ac:dyDescent="0.25">
      <c r="A5628" s="141"/>
      <c r="B5628" s="128"/>
      <c r="C5628" s="128"/>
      <c r="D5628" s="145"/>
      <c r="E5628" s="128"/>
      <c r="F5628" s="128"/>
      <c r="G5628" s="128"/>
      <c r="H5628" s="128"/>
      <c r="I5628" s="128"/>
      <c r="J5628" s="138"/>
      <c r="K5628" s="107" t="s">
        <v>14</v>
      </c>
      <c r="L5628" s="108" t="s">
        <v>60</v>
      </c>
      <c r="M5628" s="113" t="s">
        <v>187</v>
      </c>
      <c r="N5628" s="109">
        <v>600</v>
      </c>
      <c r="O5628" s="109">
        <v>3</v>
      </c>
      <c r="P5628" s="109">
        <v>10</v>
      </c>
      <c r="Q5628" s="109" t="s">
        <v>202</v>
      </c>
      <c r="R5628" s="110"/>
      <c r="S5628" s="128"/>
      <c r="T5628" s="128"/>
      <c r="U5628" s="128"/>
      <c r="V5628" s="128"/>
      <c r="W5628" s="128"/>
      <c r="X5628" s="128"/>
      <c r="Y5628" s="128"/>
      <c r="Z5628" s="128"/>
      <c r="AA5628" s="135"/>
    </row>
    <row r="5629" spans="1:31" x14ac:dyDescent="0.2">
      <c r="A5629" s="139" t="s">
        <v>2094</v>
      </c>
      <c r="B5629" s="126" t="s">
        <v>76</v>
      </c>
      <c r="C5629" s="142">
        <v>43666</v>
      </c>
      <c r="D5629" s="143" t="s">
        <v>78</v>
      </c>
      <c r="E5629" s="126"/>
      <c r="F5629" s="126"/>
      <c r="G5629" s="126"/>
      <c r="H5629" s="126"/>
      <c r="I5629" s="126"/>
      <c r="J5629" s="136" t="s">
        <v>79</v>
      </c>
      <c r="K5629" s="100" t="s">
        <v>23</v>
      </c>
      <c r="L5629" s="93" t="s">
        <v>60</v>
      </c>
      <c r="M5629" s="111" t="s">
        <v>179</v>
      </c>
      <c r="N5629" s="101">
        <v>600</v>
      </c>
      <c r="O5629" s="101">
        <v>3</v>
      </c>
      <c r="P5629" s="101">
        <v>18</v>
      </c>
      <c r="Q5629" s="101">
        <v>125</v>
      </c>
      <c r="R5629" s="102"/>
      <c r="S5629" s="126" t="s">
        <v>73</v>
      </c>
      <c r="T5629" s="126">
        <v>3</v>
      </c>
      <c r="U5629" s="126">
        <v>18</v>
      </c>
      <c r="V5629" s="126">
        <v>99</v>
      </c>
      <c r="W5629" s="126">
        <v>100</v>
      </c>
      <c r="X5629" s="126">
        <v>5288.35</v>
      </c>
      <c r="Y5629" s="126" t="s">
        <v>74</v>
      </c>
      <c r="Z5629" s="126"/>
      <c r="AA5629" s="133" t="s">
        <v>86</v>
      </c>
      <c r="AE5629" t="str">
        <f>IF(P5629&gt;U5629,"XXXX","")</f>
        <v/>
      </c>
    </row>
    <row r="5630" spans="1:31" x14ac:dyDescent="0.2">
      <c r="A5630" s="140"/>
      <c r="B5630" s="127"/>
      <c r="C5630" s="127"/>
      <c r="D5630" s="144"/>
      <c r="E5630" s="127"/>
      <c r="F5630" s="127"/>
      <c r="G5630" s="127"/>
      <c r="H5630" s="127"/>
      <c r="I5630" s="127"/>
      <c r="J5630" s="137"/>
      <c r="K5630" s="103" t="s">
        <v>13</v>
      </c>
      <c r="L5630" s="104" t="s">
        <v>60</v>
      </c>
      <c r="M5630" s="112" t="s">
        <v>69</v>
      </c>
      <c r="N5630" s="105">
        <v>600</v>
      </c>
      <c r="O5630" s="105">
        <v>3</v>
      </c>
      <c r="P5630" s="105">
        <v>10</v>
      </c>
      <c r="Q5630" s="105">
        <v>135</v>
      </c>
      <c r="R5630" s="106">
        <v>100</v>
      </c>
      <c r="S5630" s="127"/>
      <c r="T5630" s="127"/>
      <c r="U5630" s="127"/>
      <c r="V5630" s="127"/>
      <c r="W5630" s="127"/>
      <c r="X5630" s="127"/>
      <c r="Y5630" s="127"/>
      <c r="Z5630" s="127"/>
      <c r="AA5630" s="134"/>
    </row>
    <row r="5631" spans="1:31" ht="13.5" thickBot="1" x14ac:dyDescent="0.25">
      <c r="A5631" s="141"/>
      <c r="B5631" s="128"/>
      <c r="C5631" s="128"/>
      <c r="D5631" s="145"/>
      <c r="E5631" s="128"/>
      <c r="F5631" s="128"/>
      <c r="G5631" s="128"/>
      <c r="H5631" s="128"/>
      <c r="I5631" s="128"/>
      <c r="J5631" s="138"/>
      <c r="K5631" s="107" t="s">
        <v>14</v>
      </c>
      <c r="L5631" s="108" t="s">
        <v>60</v>
      </c>
      <c r="M5631" s="113" t="s">
        <v>187</v>
      </c>
      <c r="N5631" s="109">
        <v>600</v>
      </c>
      <c r="O5631" s="109">
        <v>3</v>
      </c>
      <c r="P5631" s="109">
        <v>10</v>
      </c>
      <c r="Q5631" s="109" t="s">
        <v>202</v>
      </c>
      <c r="R5631" s="110"/>
      <c r="S5631" s="128"/>
      <c r="T5631" s="128"/>
      <c r="U5631" s="128"/>
      <c r="V5631" s="128"/>
      <c r="W5631" s="128"/>
      <c r="X5631" s="128"/>
      <c r="Y5631" s="128"/>
      <c r="Z5631" s="128"/>
      <c r="AA5631" s="135"/>
    </row>
    <row r="5632" spans="1:31" x14ac:dyDescent="0.2">
      <c r="A5632" s="139" t="s">
        <v>2095</v>
      </c>
      <c r="B5632" s="126" t="s">
        <v>76</v>
      </c>
      <c r="C5632" s="142">
        <v>43666</v>
      </c>
      <c r="D5632" s="143" t="s">
        <v>78</v>
      </c>
      <c r="E5632" s="126"/>
      <c r="F5632" s="126"/>
      <c r="G5632" s="126"/>
      <c r="H5632" s="126"/>
      <c r="I5632" s="126"/>
      <c r="J5632" s="136" t="s">
        <v>79</v>
      </c>
      <c r="K5632" s="100" t="s">
        <v>23</v>
      </c>
      <c r="L5632" s="93" t="s">
        <v>60</v>
      </c>
      <c r="M5632" s="111" t="s">
        <v>181</v>
      </c>
      <c r="N5632" s="101">
        <v>240</v>
      </c>
      <c r="O5632" s="101">
        <v>3</v>
      </c>
      <c r="P5632" s="101">
        <v>100</v>
      </c>
      <c r="Q5632" s="101">
        <v>125</v>
      </c>
      <c r="R5632" s="102"/>
      <c r="S5632" s="126">
        <v>200</v>
      </c>
      <c r="T5632" s="126">
        <v>3</v>
      </c>
      <c r="U5632" s="126">
        <v>100</v>
      </c>
      <c r="V5632" s="126">
        <v>92</v>
      </c>
      <c r="W5632" s="126">
        <v>30</v>
      </c>
      <c r="X5632" s="126">
        <v>5288.35</v>
      </c>
      <c r="Y5632" s="126" t="s">
        <v>74</v>
      </c>
      <c r="Z5632" s="126"/>
      <c r="AA5632" s="133" t="s">
        <v>86</v>
      </c>
      <c r="AE5632" t="str">
        <f>IF(P5632&gt;U5632,"XXXX","")</f>
        <v/>
      </c>
    </row>
    <row r="5633" spans="1:31" x14ac:dyDescent="0.2">
      <c r="A5633" s="140"/>
      <c r="B5633" s="127"/>
      <c r="C5633" s="127"/>
      <c r="D5633" s="144"/>
      <c r="E5633" s="127"/>
      <c r="F5633" s="127"/>
      <c r="G5633" s="127"/>
      <c r="H5633" s="127"/>
      <c r="I5633" s="127"/>
      <c r="J5633" s="137"/>
      <c r="K5633" s="103" t="s">
        <v>13</v>
      </c>
      <c r="L5633" s="104" t="s">
        <v>60</v>
      </c>
      <c r="M5633" s="112" t="s">
        <v>69</v>
      </c>
      <c r="N5633" s="105">
        <v>240</v>
      </c>
      <c r="O5633" s="105">
        <v>3</v>
      </c>
      <c r="P5633" s="105">
        <v>10</v>
      </c>
      <c r="Q5633" s="105">
        <v>135</v>
      </c>
      <c r="R5633" s="106">
        <v>40</v>
      </c>
      <c r="S5633" s="127"/>
      <c r="T5633" s="127"/>
      <c r="U5633" s="127"/>
      <c r="V5633" s="127"/>
      <c r="W5633" s="127"/>
      <c r="X5633" s="127"/>
      <c r="Y5633" s="127"/>
      <c r="Z5633" s="127"/>
      <c r="AA5633" s="134"/>
    </row>
    <row r="5634" spans="1:31" ht="13.5" thickBot="1" x14ac:dyDescent="0.25">
      <c r="A5634" s="141"/>
      <c r="B5634" s="128"/>
      <c r="C5634" s="128"/>
      <c r="D5634" s="145"/>
      <c r="E5634" s="128"/>
      <c r="F5634" s="128"/>
      <c r="G5634" s="128"/>
      <c r="H5634" s="128"/>
      <c r="I5634" s="128"/>
      <c r="J5634" s="138"/>
      <c r="K5634" s="107" t="s">
        <v>14</v>
      </c>
      <c r="L5634" s="108" t="s">
        <v>60</v>
      </c>
      <c r="M5634" s="113" t="s">
        <v>187</v>
      </c>
      <c r="N5634" s="109">
        <v>240</v>
      </c>
      <c r="O5634" s="109">
        <v>3</v>
      </c>
      <c r="P5634" s="109">
        <v>10</v>
      </c>
      <c r="Q5634" s="109" t="s">
        <v>202</v>
      </c>
      <c r="R5634" s="110"/>
      <c r="S5634" s="128"/>
      <c r="T5634" s="128"/>
      <c r="U5634" s="128"/>
      <c r="V5634" s="128"/>
      <c r="W5634" s="128"/>
      <c r="X5634" s="128"/>
      <c r="Y5634" s="128"/>
      <c r="Z5634" s="128"/>
      <c r="AA5634" s="135"/>
    </row>
    <row r="5635" spans="1:31" x14ac:dyDescent="0.2">
      <c r="A5635" s="139" t="s">
        <v>2096</v>
      </c>
      <c r="B5635" s="126" t="s">
        <v>76</v>
      </c>
      <c r="C5635" s="142">
        <v>43666</v>
      </c>
      <c r="D5635" s="143" t="s">
        <v>78</v>
      </c>
      <c r="E5635" s="126"/>
      <c r="F5635" s="126"/>
      <c r="G5635" s="126"/>
      <c r="H5635" s="126"/>
      <c r="I5635" s="126"/>
      <c r="J5635" s="136" t="s">
        <v>79</v>
      </c>
      <c r="K5635" s="100" t="s">
        <v>23</v>
      </c>
      <c r="L5635" s="93" t="s">
        <v>60</v>
      </c>
      <c r="M5635" s="111" t="s">
        <v>181</v>
      </c>
      <c r="N5635" s="101">
        <v>240</v>
      </c>
      <c r="O5635" s="101">
        <v>3</v>
      </c>
      <c r="P5635" s="101">
        <v>100</v>
      </c>
      <c r="Q5635" s="101">
        <v>110</v>
      </c>
      <c r="R5635" s="102"/>
      <c r="S5635" s="126">
        <v>208</v>
      </c>
      <c r="T5635" s="126">
        <v>3</v>
      </c>
      <c r="U5635" s="126">
        <v>100</v>
      </c>
      <c r="V5635" s="126">
        <v>88</v>
      </c>
      <c r="W5635" s="126">
        <v>30</v>
      </c>
      <c r="X5635" s="126">
        <v>5288.35</v>
      </c>
      <c r="Y5635" s="126" t="s">
        <v>74</v>
      </c>
      <c r="Z5635" s="126"/>
      <c r="AA5635" s="133" t="s">
        <v>86</v>
      </c>
      <c r="AE5635" t="str">
        <f>IF(P5635&gt;U5635,"XXXX","")</f>
        <v/>
      </c>
    </row>
    <row r="5636" spans="1:31" x14ac:dyDescent="0.2">
      <c r="A5636" s="140"/>
      <c r="B5636" s="127"/>
      <c r="C5636" s="127"/>
      <c r="D5636" s="144"/>
      <c r="E5636" s="127"/>
      <c r="F5636" s="127"/>
      <c r="G5636" s="127"/>
      <c r="H5636" s="127"/>
      <c r="I5636" s="127"/>
      <c r="J5636" s="137"/>
      <c r="K5636" s="103" t="s">
        <v>13</v>
      </c>
      <c r="L5636" s="104" t="s">
        <v>60</v>
      </c>
      <c r="M5636" s="112" t="s">
        <v>69</v>
      </c>
      <c r="N5636" s="105">
        <v>240</v>
      </c>
      <c r="O5636" s="105">
        <v>3</v>
      </c>
      <c r="P5636" s="105">
        <v>10</v>
      </c>
      <c r="Q5636" s="105">
        <v>135</v>
      </c>
      <c r="R5636" s="106">
        <v>40</v>
      </c>
      <c r="S5636" s="127"/>
      <c r="T5636" s="127"/>
      <c r="U5636" s="127"/>
      <c r="V5636" s="127"/>
      <c r="W5636" s="127"/>
      <c r="X5636" s="127"/>
      <c r="Y5636" s="127"/>
      <c r="Z5636" s="127"/>
      <c r="AA5636" s="134"/>
    </row>
    <row r="5637" spans="1:31" ht="13.5" thickBot="1" x14ac:dyDescent="0.25">
      <c r="A5637" s="141"/>
      <c r="B5637" s="128"/>
      <c r="C5637" s="128"/>
      <c r="D5637" s="145"/>
      <c r="E5637" s="128"/>
      <c r="F5637" s="128"/>
      <c r="G5637" s="128"/>
      <c r="H5637" s="128"/>
      <c r="I5637" s="128"/>
      <c r="J5637" s="138"/>
      <c r="K5637" s="107" t="s">
        <v>14</v>
      </c>
      <c r="L5637" s="108" t="s">
        <v>60</v>
      </c>
      <c r="M5637" s="113" t="s">
        <v>187</v>
      </c>
      <c r="N5637" s="109">
        <v>240</v>
      </c>
      <c r="O5637" s="109">
        <v>3</v>
      </c>
      <c r="P5637" s="109">
        <v>10</v>
      </c>
      <c r="Q5637" s="109" t="s">
        <v>202</v>
      </c>
      <c r="R5637" s="110"/>
      <c r="S5637" s="128"/>
      <c r="T5637" s="128"/>
      <c r="U5637" s="128"/>
      <c r="V5637" s="128"/>
      <c r="W5637" s="128"/>
      <c r="X5637" s="128"/>
      <c r="Y5637" s="128"/>
      <c r="Z5637" s="128"/>
      <c r="AA5637" s="135"/>
    </row>
    <row r="5638" spans="1:31" x14ac:dyDescent="0.2">
      <c r="A5638" s="139" t="s">
        <v>2097</v>
      </c>
      <c r="B5638" s="126" t="s">
        <v>76</v>
      </c>
      <c r="C5638" s="142">
        <v>43666</v>
      </c>
      <c r="D5638" s="143" t="s">
        <v>78</v>
      </c>
      <c r="E5638" s="126"/>
      <c r="F5638" s="126"/>
      <c r="G5638" s="126"/>
      <c r="H5638" s="126"/>
      <c r="I5638" s="126"/>
      <c r="J5638" s="136" t="s">
        <v>79</v>
      </c>
      <c r="K5638" s="100" t="s">
        <v>23</v>
      </c>
      <c r="L5638" s="93" t="s">
        <v>60</v>
      </c>
      <c r="M5638" s="111" t="s">
        <v>181</v>
      </c>
      <c r="N5638" s="101">
        <v>240</v>
      </c>
      <c r="O5638" s="101">
        <v>3</v>
      </c>
      <c r="P5638" s="101">
        <v>100</v>
      </c>
      <c r="Q5638" s="101">
        <v>125</v>
      </c>
      <c r="R5638" s="102"/>
      <c r="S5638" s="126">
        <v>208</v>
      </c>
      <c r="T5638" s="126">
        <v>3</v>
      </c>
      <c r="U5638" s="126">
        <v>100</v>
      </c>
      <c r="V5638" s="126">
        <v>88</v>
      </c>
      <c r="W5638" s="126">
        <v>30</v>
      </c>
      <c r="X5638" s="126">
        <v>5288.35</v>
      </c>
      <c r="Y5638" s="126" t="s">
        <v>74</v>
      </c>
      <c r="Z5638" s="126"/>
      <c r="AA5638" s="133" t="s">
        <v>86</v>
      </c>
      <c r="AE5638" t="str">
        <f>IF(P5638&gt;U5638,"XXXX","")</f>
        <v/>
      </c>
    </row>
    <row r="5639" spans="1:31" x14ac:dyDescent="0.2">
      <c r="A5639" s="140"/>
      <c r="B5639" s="127"/>
      <c r="C5639" s="127"/>
      <c r="D5639" s="144"/>
      <c r="E5639" s="127"/>
      <c r="F5639" s="127"/>
      <c r="G5639" s="127"/>
      <c r="H5639" s="127"/>
      <c r="I5639" s="127"/>
      <c r="J5639" s="137"/>
      <c r="K5639" s="103" t="s">
        <v>13</v>
      </c>
      <c r="L5639" s="104" t="s">
        <v>60</v>
      </c>
      <c r="M5639" s="112" t="s">
        <v>69</v>
      </c>
      <c r="N5639" s="105">
        <v>240</v>
      </c>
      <c r="O5639" s="105">
        <v>3</v>
      </c>
      <c r="P5639" s="105">
        <v>10</v>
      </c>
      <c r="Q5639" s="105">
        <v>135</v>
      </c>
      <c r="R5639" s="106">
        <v>40</v>
      </c>
      <c r="S5639" s="127"/>
      <c r="T5639" s="127"/>
      <c r="U5639" s="127"/>
      <c r="V5639" s="127"/>
      <c r="W5639" s="127"/>
      <c r="X5639" s="127"/>
      <c r="Y5639" s="127"/>
      <c r="Z5639" s="127"/>
      <c r="AA5639" s="134"/>
    </row>
    <row r="5640" spans="1:31" ht="13.5" thickBot="1" x14ac:dyDescent="0.25">
      <c r="A5640" s="141"/>
      <c r="B5640" s="128"/>
      <c r="C5640" s="128"/>
      <c r="D5640" s="145"/>
      <c r="E5640" s="128"/>
      <c r="F5640" s="128"/>
      <c r="G5640" s="128"/>
      <c r="H5640" s="128"/>
      <c r="I5640" s="128"/>
      <c r="J5640" s="138"/>
      <c r="K5640" s="107" t="s">
        <v>14</v>
      </c>
      <c r="L5640" s="108" t="s">
        <v>60</v>
      </c>
      <c r="M5640" s="113" t="s">
        <v>187</v>
      </c>
      <c r="N5640" s="109">
        <v>240</v>
      </c>
      <c r="O5640" s="109">
        <v>3</v>
      </c>
      <c r="P5640" s="109">
        <v>10</v>
      </c>
      <c r="Q5640" s="109" t="s">
        <v>202</v>
      </c>
      <c r="R5640" s="110"/>
      <c r="S5640" s="128"/>
      <c r="T5640" s="128"/>
      <c r="U5640" s="128"/>
      <c r="V5640" s="128"/>
      <c r="W5640" s="128"/>
      <c r="X5640" s="128"/>
      <c r="Y5640" s="128"/>
      <c r="Z5640" s="128"/>
      <c r="AA5640" s="135"/>
    </row>
    <row r="5641" spans="1:31" x14ac:dyDescent="0.2">
      <c r="A5641" s="139" t="s">
        <v>2098</v>
      </c>
      <c r="B5641" s="126" t="s">
        <v>76</v>
      </c>
      <c r="C5641" s="142">
        <v>43666</v>
      </c>
      <c r="D5641" s="143" t="s">
        <v>78</v>
      </c>
      <c r="E5641" s="126"/>
      <c r="F5641" s="126"/>
      <c r="G5641" s="126"/>
      <c r="H5641" s="126"/>
      <c r="I5641" s="126"/>
      <c r="J5641" s="136" t="s">
        <v>79</v>
      </c>
      <c r="K5641" s="100" t="s">
        <v>23</v>
      </c>
      <c r="L5641" s="93" t="s">
        <v>60</v>
      </c>
      <c r="M5641" s="111" t="s">
        <v>181</v>
      </c>
      <c r="N5641" s="101">
        <v>480</v>
      </c>
      <c r="O5641" s="101">
        <v>3</v>
      </c>
      <c r="P5641" s="101">
        <v>35</v>
      </c>
      <c r="Q5641" s="101">
        <v>100</v>
      </c>
      <c r="R5641" s="102"/>
      <c r="S5641" s="126" t="s">
        <v>72</v>
      </c>
      <c r="T5641" s="126">
        <v>3</v>
      </c>
      <c r="U5641" s="126">
        <v>35</v>
      </c>
      <c r="V5641" s="126">
        <v>77</v>
      </c>
      <c r="W5641" s="126">
        <v>60</v>
      </c>
      <c r="X5641" s="126">
        <v>5288.35</v>
      </c>
      <c r="Y5641" s="126" t="s">
        <v>74</v>
      </c>
      <c r="Z5641" s="126"/>
      <c r="AA5641" s="133" t="s">
        <v>86</v>
      </c>
      <c r="AE5641" t="str">
        <f>IF(P5641&gt;U5641,"XXXX","")</f>
        <v/>
      </c>
    </row>
    <row r="5642" spans="1:31" x14ac:dyDescent="0.2">
      <c r="A5642" s="140"/>
      <c r="B5642" s="127"/>
      <c r="C5642" s="127"/>
      <c r="D5642" s="144"/>
      <c r="E5642" s="127"/>
      <c r="F5642" s="127"/>
      <c r="G5642" s="127"/>
      <c r="H5642" s="127"/>
      <c r="I5642" s="127"/>
      <c r="J5642" s="137"/>
      <c r="K5642" s="103" t="s">
        <v>13</v>
      </c>
      <c r="L5642" s="104" t="s">
        <v>60</v>
      </c>
      <c r="M5642" s="112" t="s">
        <v>69</v>
      </c>
      <c r="N5642" s="105">
        <v>480</v>
      </c>
      <c r="O5642" s="105">
        <v>3</v>
      </c>
      <c r="P5642" s="105">
        <v>10</v>
      </c>
      <c r="Q5642" s="105">
        <v>135</v>
      </c>
      <c r="R5642" s="106">
        <v>100</v>
      </c>
      <c r="S5642" s="127"/>
      <c r="T5642" s="127"/>
      <c r="U5642" s="127"/>
      <c r="V5642" s="127"/>
      <c r="W5642" s="127"/>
      <c r="X5642" s="127"/>
      <c r="Y5642" s="127"/>
      <c r="Z5642" s="127"/>
      <c r="AA5642" s="134"/>
    </row>
    <row r="5643" spans="1:31" ht="13.5" thickBot="1" x14ac:dyDescent="0.25">
      <c r="A5643" s="141"/>
      <c r="B5643" s="128"/>
      <c r="C5643" s="128"/>
      <c r="D5643" s="145"/>
      <c r="E5643" s="128"/>
      <c r="F5643" s="128"/>
      <c r="G5643" s="128"/>
      <c r="H5643" s="128"/>
      <c r="I5643" s="128"/>
      <c r="J5643" s="138"/>
      <c r="K5643" s="107" t="s">
        <v>14</v>
      </c>
      <c r="L5643" s="108" t="s">
        <v>60</v>
      </c>
      <c r="M5643" s="113" t="s">
        <v>187</v>
      </c>
      <c r="N5643" s="109">
        <v>480</v>
      </c>
      <c r="O5643" s="109">
        <v>3</v>
      </c>
      <c r="P5643" s="109">
        <v>10</v>
      </c>
      <c r="Q5643" s="109" t="s">
        <v>202</v>
      </c>
      <c r="R5643" s="110"/>
      <c r="S5643" s="128"/>
      <c r="T5643" s="128"/>
      <c r="U5643" s="128"/>
      <c r="V5643" s="128"/>
      <c r="W5643" s="128"/>
      <c r="X5643" s="128"/>
      <c r="Y5643" s="128"/>
      <c r="Z5643" s="128"/>
      <c r="AA5643" s="135"/>
    </row>
    <row r="5644" spans="1:31" x14ac:dyDescent="0.2">
      <c r="A5644" s="139" t="s">
        <v>2099</v>
      </c>
      <c r="B5644" s="126" t="s">
        <v>76</v>
      </c>
      <c r="C5644" s="142">
        <v>43666</v>
      </c>
      <c r="D5644" s="143" t="s">
        <v>78</v>
      </c>
      <c r="E5644" s="126"/>
      <c r="F5644" s="126"/>
      <c r="G5644" s="126"/>
      <c r="H5644" s="126"/>
      <c r="I5644" s="126"/>
      <c r="J5644" s="136" t="s">
        <v>79</v>
      </c>
      <c r="K5644" s="100" t="s">
        <v>23</v>
      </c>
      <c r="L5644" s="93" t="s">
        <v>60</v>
      </c>
      <c r="M5644" s="111" t="s">
        <v>181</v>
      </c>
      <c r="N5644" s="101">
        <v>480</v>
      </c>
      <c r="O5644" s="101">
        <v>3</v>
      </c>
      <c r="P5644" s="101">
        <v>35</v>
      </c>
      <c r="Q5644" s="101">
        <v>110</v>
      </c>
      <c r="R5644" s="102"/>
      <c r="S5644" s="126" t="s">
        <v>72</v>
      </c>
      <c r="T5644" s="126">
        <v>3</v>
      </c>
      <c r="U5644" s="126">
        <v>35</v>
      </c>
      <c r="V5644" s="126">
        <v>77</v>
      </c>
      <c r="W5644" s="126">
        <v>60</v>
      </c>
      <c r="X5644" s="126">
        <v>5288.35</v>
      </c>
      <c r="Y5644" s="126" t="s">
        <v>74</v>
      </c>
      <c r="Z5644" s="126"/>
      <c r="AA5644" s="133" t="s">
        <v>86</v>
      </c>
      <c r="AE5644" t="str">
        <f>IF(P5644&gt;U5644,"XXXX","")</f>
        <v/>
      </c>
    </row>
    <row r="5645" spans="1:31" x14ac:dyDescent="0.2">
      <c r="A5645" s="140"/>
      <c r="B5645" s="127"/>
      <c r="C5645" s="127"/>
      <c r="D5645" s="144"/>
      <c r="E5645" s="127"/>
      <c r="F5645" s="127"/>
      <c r="G5645" s="127"/>
      <c r="H5645" s="127"/>
      <c r="I5645" s="127"/>
      <c r="J5645" s="137"/>
      <c r="K5645" s="103" t="s">
        <v>13</v>
      </c>
      <c r="L5645" s="104" t="s">
        <v>60</v>
      </c>
      <c r="M5645" s="112" t="s">
        <v>69</v>
      </c>
      <c r="N5645" s="105">
        <v>480</v>
      </c>
      <c r="O5645" s="105">
        <v>3</v>
      </c>
      <c r="P5645" s="105">
        <v>10</v>
      </c>
      <c r="Q5645" s="105">
        <v>135</v>
      </c>
      <c r="R5645" s="106">
        <v>100</v>
      </c>
      <c r="S5645" s="127"/>
      <c r="T5645" s="127"/>
      <c r="U5645" s="127"/>
      <c r="V5645" s="127"/>
      <c r="W5645" s="127"/>
      <c r="X5645" s="127"/>
      <c r="Y5645" s="127"/>
      <c r="Z5645" s="127"/>
      <c r="AA5645" s="134"/>
    </row>
    <row r="5646" spans="1:31" ht="13.5" thickBot="1" x14ac:dyDescent="0.25">
      <c r="A5646" s="141"/>
      <c r="B5646" s="128"/>
      <c r="C5646" s="128"/>
      <c r="D5646" s="145"/>
      <c r="E5646" s="128"/>
      <c r="F5646" s="128"/>
      <c r="G5646" s="128"/>
      <c r="H5646" s="128"/>
      <c r="I5646" s="128"/>
      <c r="J5646" s="138"/>
      <c r="K5646" s="107" t="s">
        <v>14</v>
      </c>
      <c r="L5646" s="108" t="s">
        <v>60</v>
      </c>
      <c r="M5646" s="113" t="s">
        <v>187</v>
      </c>
      <c r="N5646" s="109">
        <v>480</v>
      </c>
      <c r="O5646" s="109">
        <v>3</v>
      </c>
      <c r="P5646" s="109">
        <v>10</v>
      </c>
      <c r="Q5646" s="109" t="s">
        <v>202</v>
      </c>
      <c r="R5646" s="110"/>
      <c r="S5646" s="128"/>
      <c r="T5646" s="128"/>
      <c r="U5646" s="128"/>
      <c r="V5646" s="128"/>
      <c r="W5646" s="128"/>
      <c r="X5646" s="128"/>
      <c r="Y5646" s="128"/>
      <c r="Z5646" s="128"/>
      <c r="AA5646" s="135"/>
    </row>
    <row r="5647" spans="1:31" x14ac:dyDescent="0.2">
      <c r="A5647" s="139" t="s">
        <v>2100</v>
      </c>
      <c r="B5647" s="126" t="s">
        <v>76</v>
      </c>
      <c r="C5647" s="142">
        <v>43666</v>
      </c>
      <c r="D5647" s="143" t="s">
        <v>78</v>
      </c>
      <c r="E5647" s="126"/>
      <c r="F5647" s="126"/>
      <c r="G5647" s="126"/>
      <c r="H5647" s="126"/>
      <c r="I5647" s="126"/>
      <c r="J5647" s="136" t="s">
        <v>79</v>
      </c>
      <c r="K5647" s="100" t="s">
        <v>23</v>
      </c>
      <c r="L5647" s="93" t="s">
        <v>60</v>
      </c>
      <c r="M5647" s="111" t="s">
        <v>181</v>
      </c>
      <c r="N5647" s="101">
        <v>480</v>
      </c>
      <c r="O5647" s="101">
        <v>3</v>
      </c>
      <c r="P5647" s="101">
        <v>35</v>
      </c>
      <c r="Q5647" s="101">
        <v>125</v>
      </c>
      <c r="R5647" s="102"/>
      <c r="S5647" s="126" t="s">
        <v>72</v>
      </c>
      <c r="T5647" s="126">
        <v>3</v>
      </c>
      <c r="U5647" s="126">
        <v>35</v>
      </c>
      <c r="V5647" s="126">
        <v>77</v>
      </c>
      <c r="W5647" s="126">
        <v>60</v>
      </c>
      <c r="X5647" s="126">
        <v>5288.35</v>
      </c>
      <c r="Y5647" s="126" t="s">
        <v>74</v>
      </c>
      <c r="Z5647" s="126"/>
      <c r="AA5647" s="133" t="s">
        <v>86</v>
      </c>
      <c r="AE5647" t="str">
        <f>IF(P5647&gt;U5647,"XXXX","")</f>
        <v/>
      </c>
    </row>
    <row r="5648" spans="1:31" x14ac:dyDescent="0.2">
      <c r="A5648" s="140"/>
      <c r="B5648" s="127"/>
      <c r="C5648" s="127"/>
      <c r="D5648" s="144"/>
      <c r="E5648" s="127"/>
      <c r="F5648" s="127"/>
      <c r="G5648" s="127"/>
      <c r="H5648" s="127"/>
      <c r="I5648" s="127"/>
      <c r="J5648" s="137"/>
      <c r="K5648" s="103" t="s">
        <v>13</v>
      </c>
      <c r="L5648" s="104" t="s">
        <v>60</v>
      </c>
      <c r="M5648" s="112" t="s">
        <v>69</v>
      </c>
      <c r="N5648" s="105">
        <v>480</v>
      </c>
      <c r="O5648" s="105">
        <v>3</v>
      </c>
      <c r="P5648" s="105">
        <v>10</v>
      </c>
      <c r="Q5648" s="105">
        <v>135</v>
      </c>
      <c r="R5648" s="106">
        <v>100</v>
      </c>
      <c r="S5648" s="127"/>
      <c r="T5648" s="127"/>
      <c r="U5648" s="127"/>
      <c r="V5648" s="127"/>
      <c r="W5648" s="127"/>
      <c r="X5648" s="127"/>
      <c r="Y5648" s="127"/>
      <c r="Z5648" s="127"/>
      <c r="AA5648" s="134"/>
    </row>
    <row r="5649" spans="1:31" ht="13.5" thickBot="1" x14ac:dyDescent="0.25">
      <c r="A5649" s="141"/>
      <c r="B5649" s="128"/>
      <c r="C5649" s="128"/>
      <c r="D5649" s="145"/>
      <c r="E5649" s="128"/>
      <c r="F5649" s="128"/>
      <c r="G5649" s="128"/>
      <c r="H5649" s="128"/>
      <c r="I5649" s="128"/>
      <c r="J5649" s="138"/>
      <c r="K5649" s="107" t="s">
        <v>14</v>
      </c>
      <c r="L5649" s="108" t="s">
        <v>60</v>
      </c>
      <c r="M5649" s="113" t="s">
        <v>187</v>
      </c>
      <c r="N5649" s="109">
        <v>480</v>
      </c>
      <c r="O5649" s="109">
        <v>3</v>
      </c>
      <c r="P5649" s="109">
        <v>10</v>
      </c>
      <c r="Q5649" s="109" t="s">
        <v>202</v>
      </c>
      <c r="R5649" s="110"/>
      <c r="S5649" s="128"/>
      <c r="T5649" s="128"/>
      <c r="U5649" s="128"/>
      <c r="V5649" s="128"/>
      <c r="W5649" s="128"/>
      <c r="X5649" s="128"/>
      <c r="Y5649" s="128"/>
      <c r="Z5649" s="128"/>
      <c r="AA5649" s="135"/>
    </row>
    <row r="5650" spans="1:31" x14ac:dyDescent="0.2">
      <c r="A5650" s="139" t="s">
        <v>2101</v>
      </c>
      <c r="B5650" s="126" t="s">
        <v>76</v>
      </c>
      <c r="C5650" s="142">
        <v>43666</v>
      </c>
      <c r="D5650" s="143" t="s">
        <v>78</v>
      </c>
      <c r="E5650" s="126"/>
      <c r="F5650" s="126"/>
      <c r="G5650" s="126"/>
      <c r="H5650" s="126"/>
      <c r="I5650" s="126"/>
      <c r="J5650" s="136" t="s">
        <v>79</v>
      </c>
      <c r="K5650" s="100" t="s">
        <v>23</v>
      </c>
      <c r="L5650" s="93" t="s">
        <v>60</v>
      </c>
      <c r="M5650" s="111" t="s">
        <v>181</v>
      </c>
      <c r="N5650" s="101">
        <v>480</v>
      </c>
      <c r="O5650" s="101">
        <v>3</v>
      </c>
      <c r="P5650" s="101">
        <v>35</v>
      </c>
      <c r="Q5650" s="101">
        <v>125</v>
      </c>
      <c r="R5650" s="102"/>
      <c r="S5650" s="126" t="s">
        <v>72</v>
      </c>
      <c r="T5650" s="126">
        <v>3</v>
      </c>
      <c r="U5650" s="126">
        <v>35</v>
      </c>
      <c r="V5650" s="126">
        <v>96</v>
      </c>
      <c r="W5650" s="126">
        <v>75</v>
      </c>
      <c r="X5650" s="126">
        <v>5288.35</v>
      </c>
      <c r="Y5650" s="126" t="s">
        <v>74</v>
      </c>
      <c r="Z5650" s="126"/>
      <c r="AA5650" s="133" t="s">
        <v>86</v>
      </c>
      <c r="AE5650" t="str">
        <f>IF(P5650&gt;U5650,"XXXX","")</f>
        <v/>
      </c>
    </row>
    <row r="5651" spans="1:31" x14ac:dyDescent="0.2">
      <c r="A5651" s="140"/>
      <c r="B5651" s="127"/>
      <c r="C5651" s="127"/>
      <c r="D5651" s="144"/>
      <c r="E5651" s="127"/>
      <c r="F5651" s="127"/>
      <c r="G5651" s="127"/>
      <c r="H5651" s="127"/>
      <c r="I5651" s="127"/>
      <c r="J5651" s="137"/>
      <c r="K5651" s="103" t="s">
        <v>13</v>
      </c>
      <c r="L5651" s="104" t="s">
        <v>60</v>
      </c>
      <c r="M5651" s="112" t="s">
        <v>69</v>
      </c>
      <c r="N5651" s="105">
        <v>480</v>
      </c>
      <c r="O5651" s="105">
        <v>3</v>
      </c>
      <c r="P5651" s="105">
        <v>10</v>
      </c>
      <c r="Q5651" s="105">
        <v>135</v>
      </c>
      <c r="R5651" s="106">
        <v>100</v>
      </c>
      <c r="S5651" s="127"/>
      <c r="T5651" s="127"/>
      <c r="U5651" s="127"/>
      <c r="V5651" s="127"/>
      <c r="W5651" s="127"/>
      <c r="X5651" s="127"/>
      <c r="Y5651" s="127"/>
      <c r="Z5651" s="127"/>
      <c r="AA5651" s="134"/>
    </row>
    <row r="5652" spans="1:31" ht="13.5" thickBot="1" x14ac:dyDescent="0.25">
      <c r="A5652" s="141"/>
      <c r="B5652" s="128"/>
      <c r="C5652" s="128"/>
      <c r="D5652" s="145"/>
      <c r="E5652" s="128"/>
      <c r="F5652" s="128"/>
      <c r="G5652" s="128"/>
      <c r="H5652" s="128"/>
      <c r="I5652" s="128"/>
      <c r="J5652" s="138"/>
      <c r="K5652" s="107" t="s">
        <v>14</v>
      </c>
      <c r="L5652" s="108" t="s">
        <v>60</v>
      </c>
      <c r="M5652" s="113" t="s">
        <v>187</v>
      </c>
      <c r="N5652" s="109">
        <v>480</v>
      </c>
      <c r="O5652" s="109">
        <v>3</v>
      </c>
      <c r="P5652" s="109">
        <v>10</v>
      </c>
      <c r="Q5652" s="109" t="s">
        <v>202</v>
      </c>
      <c r="R5652" s="110"/>
      <c r="S5652" s="128"/>
      <c r="T5652" s="128"/>
      <c r="U5652" s="128"/>
      <c r="V5652" s="128"/>
      <c r="W5652" s="128"/>
      <c r="X5652" s="128"/>
      <c r="Y5652" s="128"/>
      <c r="Z5652" s="128"/>
      <c r="AA5652" s="135"/>
    </row>
    <row r="5653" spans="1:31" x14ac:dyDescent="0.2">
      <c r="A5653" s="139" t="s">
        <v>2102</v>
      </c>
      <c r="B5653" s="126" t="s">
        <v>76</v>
      </c>
      <c r="C5653" s="142">
        <v>43666</v>
      </c>
      <c r="D5653" s="143" t="s">
        <v>78</v>
      </c>
      <c r="E5653" s="126"/>
      <c r="F5653" s="126"/>
      <c r="G5653" s="126"/>
      <c r="H5653" s="126"/>
      <c r="I5653" s="126"/>
      <c r="J5653" s="136" t="s">
        <v>79</v>
      </c>
      <c r="K5653" s="100" t="s">
        <v>23</v>
      </c>
      <c r="L5653" s="93" t="s">
        <v>60</v>
      </c>
      <c r="M5653" s="111" t="s">
        <v>181</v>
      </c>
      <c r="N5653" s="101">
        <v>600</v>
      </c>
      <c r="O5653" s="101">
        <v>3</v>
      </c>
      <c r="P5653" s="101">
        <v>22</v>
      </c>
      <c r="Q5653" s="101">
        <v>100</v>
      </c>
      <c r="R5653" s="102"/>
      <c r="S5653" s="126" t="s">
        <v>73</v>
      </c>
      <c r="T5653" s="126">
        <v>3</v>
      </c>
      <c r="U5653" s="126">
        <v>22</v>
      </c>
      <c r="V5653" s="126">
        <v>62</v>
      </c>
      <c r="W5653" s="126">
        <v>60</v>
      </c>
      <c r="X5653" s="126">
        <v>5288.35</v>
      </c>
      <c r="Y5653" s="126" t="s">
        <v>74</v>
      </c>
      <c r="Z5653" s="126"/>
      <c r="AA5653" s="133" t="s">
        <v>86</v>
      </c>
      <c r="AE5653" t="str">
        <f>IF(P5653&gt;U5653,"XXXX","")</f>
        <v/>
      </c>
    </row>
    <row r="5654" spans="1:31" x14ac:dyDescent="0.2">
      <c r="A5654" s="140"/>
      <c r="B5654" s="127"/>
      <c r="C5654" s="127"/>
      <c r="D5654" s="144"/>
      <c r="E5654" s="127"/>
      <c r="F5654" s="127"/>
      <c r="G5654" s="127"/>
      <c r="H5654" s="127"/>
      <c r="I5654" s="127"/>
      <c r="J5654" s="137"/>
      <c r="K5654" s="103" t="s">
        <v>13</v>
      </c>
      <c r="L5654" s="104" t="s">
        <v>60</v>
      </c>
      <c r="M5654" s="112" t="s">
        <v>69</v>
      </c>
      <c r="N5654" s="105">
        <v>600</v>
      </c>
      <c r="O5654" s="105">
        <v>3</v>
      </c>
      <c r="P5654" s="105">
        <v>10</v>
      </c>
      <c r="Q5654" s="105">
        <v>135</v>
      </c>
      <c r="R5654" s="106">
        <v>100</v>
      </c>
      <c r="S5654" s="127"/>
      <c r="T5654" s="127"/>
      <c r="U5654" s="127"/>
      <c r="V5654" s="127"/>
      <c r="W5654" s="127"/>
      <c r="X5654" s="127"/>
      <c r="Y5654" s="127"/>
      <c r="Z5654" s="127"/>
      <c r="AA5654" s="134"/>
    </row>
    <row r="5655" spans="1:31" ht="13.5" thickBot="1" x14ac:dyDescent="0.25">
      <c r="A5655" s="141"/>
      <c r="B5655" s="128"/>
      <c r="C5655" s="128"/>
      <c r="D5655" s="145"/>
      <c r="E5655" s="128"/>
      <c r="F5655" s="128"/>
      <c r="G5655" s="128"/>
      <c r="H5655" s="128"/>
      <c r="I5655" s="128"/>
      <c r="J5655" s="138"/>
      <c r="K5655" s="107" t="s">
        <v>14</v>
      </c>
      <c r="L5655" s="108" t="s">
        <v>60</v>
      </c>
      <c r="M5655" s="113" t="s">
        <v>186</v>
      </c>
      <c r="N5655" s="109">
        <v>600</v>
      </c>
      <c r="O5655" s="109">
        <v>3</v>
      </c>
      <c r="P5655" s="109">
        <v>10</v>
      </c>
      <c r="Q5655" s="109" t="s">
        <v>201</v>
      </c>
      <c r="R5655" s="110"/>
      <c r="S5655" s="128"/>
      <c r="T5655" s="128"/>
      <c r="U5655" s="128"/>
      <c r="V5655" s="128"/>
      <c r="W5655" s="128"/>
      <c r="X5655" s="128"/>
      <c r="Y5655" s="128"/>
      <c r="Z5655" s="128"/>
      <c r="AA5655" s="135"/>
    </row>
    <row r="5656" spans="1:31" x14ac:dyDescent="0.2">
      <c r="A5656" s="139" t="s">
        <v>2103</v>
      </c>
      <c r="B5656" s="126" t="s">
        <v>76</v>
      </c>
      <c r="C5656" s="142">
        <v>43666</v>
      </c>
      <c r="D5656" s="143" t="s">
        <v>78</v>
      </c>
      <c r="E5656" s="126"/>
      <c r="F5656" s="126"/>
      <c r="G5656" s="126"/>
      <c r="H5656" s="126"/>
      <c r="I5656" s="126"/>
      <c r="J5656" s="136" t="s">
        <v>79</v>
      </c>
      <c r="K5656" s="100" t="s">
        <v>23</v>
      </c>
      <c r="L5656" s="93" t="s">
        <v>60</v>
      </c>
      <c r="M5656" s="111" t="s">
        <v>181</v>
      </c>
      <c r="N5656" s="101">
        <v>600</v>
      </c>
      <c r="O5656" s="101">
        <v>3</v>
      </c>
      <c r="P5656" s="101">
        <v>22</v>
      </c>
      <c r="Q5656" s="101">
        <v>110</v>
      </c>
      <c r="R5656" s="102"/>
      <c r="S5656" s="126" t="s">
        <v>73</v>
      </c>
      <c r="T5656" s="126">
        <v>3</v>
      </c>
      <c r="U5656" s="126">
        <v>22</v>
      </c>
      <c r="V5656" s="126">
        <v>62</v>
      </c>
      <c r="W5656" s="126">
        <v>60</v>
      </c>
      <c r="X5656" s="126">
        <v>5288.35</v>
      </c>
      <c r="Y5656" s="126" t="s">
        <v>74</v>
      </c>
      <c r="Z5656" s="126"/>
      <c r="AA5656" s="133" t="s">
        <v>86</v>
      </c>
      <c r="AE5656" t="str">
        <f>IF(P5656&gt;U5656,"XXXX","")</f>
        <v/>
      </c>
    </row>
    <row r="5657" spans="1:31" x14ac:dyDescent="0.2">
      <c r="A5657" s="140"/>
      <c r="B5657" s="127"/>
      <c r="C5657" s="127"/>
      <c r="D5657" s="144"/>
      <c r="E5657" s="127"/>
      <c r="F5657" s="127"/>
      <c r="G5657" s="127"/>
      <c r="H5657" s="127"/>
      <c r="I5657" s="127"/>
      <c r="J5657" s="137"/>
      <c r="K5657" s="103" t="s">
        <v>13</v>
      </c>
      <c r="L5657" s="104" t="s">
        <v>60</v>
      </c>
      <c r="M5657" s="112" t="s">
        <v>69</v>
      </c>
      <c r="N5657" s="105">
        <v>600</v>
      </c>
      <c r="O5657" s="105">
        <v>3</v>
      </c>
      <c r="P5657" s="105">
        <v>10</v>
      </c>
      <c r="Q5657" s="105">
        <v>135</v>
      </c>
      <c r="R5657" s="106">
        <v>100</v>
      </c>
      <c r="S5657" s="127"/>
      <c r="T5657" s="127"/>
      <c r="U5657" s="127"/>
      <c r="V5657" s="127"/>
      <c r="W5657" s="127"/>
      <c r="X5657" s="127"/>
      <c r="Y5657" s="127"/>
      <c r="Z5657" s="127"/>
      <c r="AA5657" s="134"/>
    </row>
    <row r="5658" spans="1:31" ht="13.5" thickBot="1" x14ac:dyDescent="0.25">
      <c r="A5658" s="141"/>
      <c r="B5658" s="128"/>
      <c r="C5658" s="128"/>
      <c r="D5658" s="145"/>
      <c r="E5658" s="128"/>
      <c r="F5658" s="128"/>
      <c r="G5658" s="128"/>
      <c r="H5658" s="128"/>
      <c r="I5658" s="128"/>
      <c r="J5658" s="138"/>
      <c r="K5658" s="107" t="s">
        <v>14</v>
      </c>
      <c r="L5658" s="108" t="s">
        <v>60</v>
      </c>
      <c r="M5658" s="113" t="s">
        <v>186</v>
      </c>
      <c r="N5658" s="109">
        <v>600</v>
      </c>
      <c r="O5658" s="109">
        <v>3</v>
      </c>
      <c r="P5658" s="109">
        <v>10</v>
      </c>
      <c r="Q5658" s="109" t="s">
        <v>201</v>
      </c>
      <c r="R5658" s="110"/>
      <c r="S5658" s="128"/>
      <c r="T5658" s="128"/>
      <c r="U5658" s="128"/>
      <c r="V5658" s="128"/>
      <c r="W5658" s="128"/>
      <c r="X5658" s="128"/>
      <c r="Y5658" s="128"/>
      <c r="Z5658" s="128"/>
      <c r="AA5658" s="135"/>
    </row>
    <row r="5659" spans="1:31" x14ac:dyDescent="0.2">
      <c r="A5659" s="139" t="s">
        <v>2104</v>
      </c>
      <c r="B5659" s="126" t="s">
        <v>76</v>
      </c>
      <c r="C5659" s="142">
        <v>43666</v>
      </c>
      <c r="D5659" s="143" t="s">
        <v>78</v>
      </c>
      <c r="E5659" s="126"/>
      <c r="F5659" s="126"/>
      <c r="G5659" s="126"/>
      <c r="H5659" s="126"/>
      <c r="I5659" s="126"/>
      <c r="J5659" s="136" t="s">
        <v>79</v>
      </c>
      <c r="K5659" s="100" t="s">
        <v>23</v>
      </c>
      <c r="L5659" s="93" t="s">
        <v>60</v>
      </c>
      <c r="M5659" s="111" t="s">
        <v>181</v>
      </c>
      <c r="N5659" s="101">
        <v>600</v>
      </c>
      <c r="O5659" s="101">
        <v>3</v>
      </c>
      <c r="P5659" s="101">
        <v>22</v>
      </c>
      <c r="Q5659" s="101">
        <v>125</v>
      </c>
      <c r="R5659" s="102"/>
      <c r="S5659" s="126" t="s">
        <v>73</v>
      </c>
      <c r="T5659" s="126">
        <v>3</v>
      </c>
      <c r="U5659" s="126">
        <v>22</v>
      </c>
      <c r="V5659" s="126">
        <v>62</v>
      </c>
      <c r="W5659" s="126">
        <v>60</v>
      </c>
      <c r="X5659" s="126">
        <v>5288.35</v>
      </c>
      <c r="Y5659" s="126" t="s">
        <v>74</v>
      </c>
      <c r="Z5659" s="126"/>
      <c r="AA5659" s="133" t="s">
        <v>86</v>
      </c>
      <c r="AE5659" t="str">
        <f>IF(P5659&gt;U5659,"XXXX","")</f>
        <v/>
      </c>
    </row>
    <row r="5660" spans="1:31" x14ac:dyDescent="0.2">
      <c r="A5660" s="140"/>
      <c r="B5660" s="127"/>
      <c r="C5660" s="127"/>
      <c r="D5660" s="144"/>
      <c r="E5660" s="127"/>
      <c r="F5660" s="127"/>
      <c r="G5660" s="127"/>
      <c r="H5660" s="127"/>
      <c r="I5660" s="127"/>
      <c r="J5660" s="137"/>
      <c r="K5660" s="103" t="s">
        <v>13</v>
      </c>
      <c r="L5660" s="104" t="s">
        <v>60</v>
      </c>
      <c r="M5660" s="112" t="s">
        <v>69</v>
      </c>
      <c r="N5660" s="105">
        <v>600</v>
      </c>
      <c r="O5660" s="105">
        <v>3</v>
      </c>
      <c r="P5660" s="105">
        <v>10</v>
      </c>
      <c r="Q5660" s="105">
        <v>135</v>
      </c>
      <c r="R5660" s="106">
        <v>100</v>
      </c>
      <c r="S5660" s="127"/>
      <c r="T5660" s="127"/>
      <c r="U5660" s="127"/>
      <c r="V5660" s="127"/>
      <c r="W5660" s="127"/>
      <c r="X5660" s="127"/>
      <c r="Y5660" s="127"/>
      <c r="Z5660" s="127"/>
      <c r="AA5660" s="134"/>
    </row>
    <row r="5661" spans="1:31" ht="13.5" thickBot="1" x14ac:dyDescent="0.25">
      <c r="A5661" s="141"/>
      <c r="B5661" s="128"/>
      <c r="C5661" s="128"/>
      <c r="D5661" s="145"/>
      <c r="E5661" s="128"/>
      <c r="F5661" s="128"/>
      <c r="G5661" s="128"/>
      <c r="H5661" s="128"/>
      <c r="I5661" s="128"/>
      <c r="J5661" s="138"/>
      <c r="K5661" s="107" t="s">
        <v>14</v>
      </c>
      <c r="L5661" s="108" t="s">
        <v>60</v>
      </c>
      <c r="M5661" s="113" t="s">
        <v>186</v>
      </c>
      <c r="N5661" s="109">
        <v>600</v>
      </c>
      <c r="O5661" s="109">
        <v>3</v>
      </c>
      <c r="P5661" s="109">
        <v>10</v>
      </c>
      <c r="Q5661" s="109" t="s">
        <v>201</v>
      </c>
      <c r="R5661" s="110"/>
      <c r="S5661" s="128"/>
      <c r="T5661" s="128"/>
      <c r="U5661" s="128"/>
      <c r="V5661" s="128"/>
      <c r="W5661" s="128"/>
      <c r="X5661" s="128"/>
      <c r="Y5661" s="128"/>
      <c r="Z5661" s="128"/>
      <c r="AA5661" s="135"/>
    </row>
    <row r="5662" spans="1:31" x14ac:dyDescent="0.2">
      <c r="A5662" s="139" t="s">
        <v>2105</v>
      </c>
      <c r="B5662" s="126" t="s">
        <v>76</v>
      </c>
      <c r="C5662" s="142">
        <v>43666</v>
      </c>
      <c r="D5662" s="143" t="s">
        <v>78</v>
      </c>
      <c r="E5662" s="126"/>
      <c r="F5662" s="126"/>
      <c r="G5662" s="126"/>
      <c r="H5662" s="126"/>
      <c r="I5662" s="126"/>
      <c r="J5662" s="136" t="s">
        <v>79</v>
      </c>
      <c r="K5662" s="100" t="s">
        <v>23</v>
      </c>
      <c r="L5662" s="93" t="s">
        <v>60</v>
      </c>
      <c r="M5662" s="111" t="s">
        <v>181</v>
      </c>
      <c r="N5662" s="101">
        <v>600</v>
      </c>
      <c r="O5662" s="101">
        <v>3</v>
      </c>
      <c r="P5662" s="101">
        <v>22</v>
      </c>
      <c r="Q5662" s="101">
        <v>100</v>
      </c>
      <c r="R5662" s="102"/>
      <c r="S5662" s="126" t="s">
        <v>73</v>
      </c>
      <c r="T5662" s="126">
        <v>3</v>
      </c>
      <c r="U5662" s="126">
        <v>22</v>
      </c>
      <c r="V5662" s="126">
        <v>77</v>
      </c>
      <c r="W5662" s="126">
        <v>75</v>
      </c>
      <c r="X5662" s="126">
        <v>5288.35</v>
      </c>
      <c r="Y5662" s="126" t="s">
        <v>74</v>
      </c>
      <c r="Z5662" s="126"/>
      <c r="AA5662" s="133" t="s">
        <v>86</v>
      </c>
      <c r="AE5662" t="str">
        <f>IF(P5662&gt;U5662,"XXXX","")</f>
        <v/>
      </c>
    </row>
    <row r="5663" spans="1:31" x14ac:dyDescent="0.2">
      <c r="A5663" s="140"/>
      <c r="B5663" s="127"/>
      <c r="C5663" s="127"/>
      <c r="D5663" s="144"/>
      <c r="E5663" s="127"/>
      <c r="F5663" s="127"/>
      <c r="G5663" s="127"/>
      <c r="H5663" s="127"/>
      <c r="I5663" s="127"/>
      <c r="J5663" s="137"/>
      <c r="K5663" s="103" t="s">
        <v>13</v>
      </c>
      <c r="L5663" s="104" t="s">
        <v>60</v>
      </c>
      <c r="M5663" s="112" t="s">
        <v>69</v>
      </c>
      <c r="N5663" s="105">
        <v>600</v>
      </c>
      <c r="O5663" s="105">
        <v>3</v>
      </c>
      <c r="P5663" s="105">
        <v>10</v>
      </c>
      <c r="Q5663" s="105">
        <v>135</v>
      </c>
      <c r="R5663" s="106">
        <v>100</v>
      </c>
      <c r="S5663" s="127"/>
      <c r="T5663" s="127"/>
      <c r="U5663" s="127"/>
      <c r="V5663" s="127"/>
      <c r="W5663" s="127"/>
      <c r="X5663" s="127"/>
      <c r="Y5663" s="127"/>
      <c r="Z5663" s="127"/>
      <c r="AA5663" s="134"/>
    </row>
    <row r="5664" spans="1:31" ht="13.5" thickBot="1" x14ac:dyDescent="0.25">
      <c r="A5664" s="141"/>
      <c r="B5664" s="128"/>
      <c r="C5664" s="128"/>
      <c r="D5664" s="145"/>
      <c r="E5664" s="128"/>
      <c r="F5664" s="128"/>
      <c r="G5664" s="128"/>
      <c r="H5664" s="128"/>
      <c r="I5664" s="128"/>
      <c r="J5664" s="138"/>
      <c r="K5664" s="107" t="s">
        <v>14</v>
      </c>
      <c r="L5664" s="108" t="s">
        <v>60</v>
      </c>
      <c r="M5664" s="113" t="s">
        <v>187</v>
      </c>
      <c r="N5664" s="109">
        <v>600</v>
      </c>
      <c r="O5664" s="109">
        <v>3</v>
      </c>
      <c r="P5664" s="109">
        <v>10</v>
      </c>
      <c r="Q5664" s="109" t="s">
        <v>202</v>
      </c>
      <c r="R5664" s="110"/>
      <c r="S5664" s="128"/>
      <c r="T5664" s="128"/>
      <c r="U5664" s="128"/>
      <c r="V5664" s="128"/>
      <c r="W5664" s="128"/>
      <c r="X5664" s="128"/>
      <c r="Y5664" s="128"/>
      <c r="Z5664" s="128"/>
      <c r="AA5664" s="135"/>
    </row>
    <row r="5665" spans="1:31" x14ac:dyDescent="0.2">
      <c r="A5665" s="139" t="s">
        <v>2106</v>
      </c>
      <c r="B5665" s="126" t="s">
        <v>76</v>
      </c>
      <c r="C5665" s="142">
        <v>43666</v>
      </c>
      <c r="D5665" s="143" t="s">
        <v>78</v>
      </c>
      <c r="E5665" s="126"/>
      <c r="F5665" s="126"/>
      <c r="G5665" s="126"/>
      <c r="H5665" s="126"/>
      <c r="I5665" s="126"/>
      <c r="J5665" s="136" t="s">
        <v>79</v>
      </c>
      <c r="K5665" s="100" t="s">
        <v>23</v>
      </c>
      <c r="L5665" s="93" t="s">
        <v>60</v>
      </c>
      <c r="M5665" s="111" t="s">
        <v>181</v>
      </c>
      <c r="N5665" s="101">
        <v>600</v>
      </c>
      <c r="O5665" s="101">
        <v>3</v>
      </c>
      <c r="P5665" s="101">
        <v>22</v>
      </c>
      <c r="Q5665" s="101">
        <v>110</v>
      </c>
      <c r="R5665" s="102"/>
      <c r="S5665" s="126" t="s">
        <v>73</v>
      </c>
      <c r="T5665" s="126">
        <v>3</v>
      </c>
      <c r="U5665" s="126">
        <v>22</v>
      </c>
      <c r="V5665" s="126">
        <v>77</v>
      </c>
      <c r="W5665" s="126">
        <v>75</v>
      </c>
      <c r="X5665" s="126">
        <v>5288.35</v>
      </c>
      <c r="Y5665" s="126" t="s">
        <v>74</v>
      </c>
      <c r="Z5665" s="126"/>
      <c r="AA5665" s="133" t="s">
        <v>86</v>
      </c>
      <c r="AE5665" t="str">
        <f>IF(P5665&gt;U5665,"XXXX","")</f>
        <v/>
      </c>
    </row>
    <row r="5666" spans="1:31" x14ac:dyDescent="0.2">
      <c r="A5666" s="140"/>
      <c r="B5666" s="127"/>
      <c r="C5666" s="127"/>
      <c r="D5666" s="144"/>
      <c r="E5666" s="127"/>
      <c r="F5666" s="127"/>
      <c r="G5666" s="127"/>
      <c r="H5666" s="127"/>
      <c r="I5666" s="127"/>
      <c r="J5666" s="137"/>
      <c r="K5666" s="103" t="s">
        <v>13</v>
      </c>
      <c r="L5666" s="104" t="s">
        <v>60</v>
      </c>
      <c r="M5666" s="112" t="s">
        <v>69</v>
      </c>
      <c r="N5666" s="105">
        <v>600</v>
      </c>
      <c r="O5666" s="105">
        <v>3</v>
      </c>
      <c r="P5666" s="105">
        <v>10</v>
      </c>
      <c r="Q5666" s="105">
        <v>135</v>
      </c>
      <c r="R5666" s="106">
        <v>100</v>
      </c>
      <c r="S5666" s="127"/>
      <c r="T5666" s="127"/>
      <c r="U5666" s="127"/>
      <c r="V5666" s="127"/>
      <c r="W5666" s="127"/>
      <c r="X5666" s="127"/>
      <c r="Y5666" s="127"/>
      <c r="Z5666" s="127"/>
      <c r="AA5666" s="134"/>
    </row>
    <row r="5667" spans="1:31" ht="13.5" thickBot="1" x14ac:dyDescent="0.25">
      <c r="A5667" s="141"/>
      <c r="B5667" s="128"/>
      <c r="C5667" s="128"/>
      <c r="D5667" s="145"/>
      <c r="E5667" s="128"/>
      <c r="F5667" s="128"/>
      <c r="G5667" s="128"/>
      <c r="H5667" s="128"/>
      <c r="I5667" s="128"/>
      <c r="J5667" s="138"/>
      <c r="K5667" s="107" t="s">
        <v>14</v>
      </c>
      <c r="L5667" s="108" t="s">
        <v>60</v>
      </c>
      <c r="M5667" s="113" t="s">
        <v>187</v>
      </c>
      <c r="N5667" s="109">
        <v>600</v>
      </c>
      <c r="O5667" s="109">
        <v>3</v>
      </c>
      <c r="P5667" s="109">
        <v>10</v>
      </c>
      <c r="Q5667" s="109" t="s">
        <v>202</v>
      </c>
      <c r="R5667" s="110"/>
      <c r="S5667" s="128"/>
      <c r="T5667" s="128"/>
      <c r="U5667" s="128"/>
      <c r="V5667" s="128"/>
      <c r="W5667" s="128"/>
      <c r="X5667" s="128"/>
      <c r="Y5667" s="128"/>
      <c r="Z5667" s="128"/>
      <c r="AA5667" s="135"/>
    </row>
    <row r="5668" spans="1:31" x14ac:dyDescent="0.2">
      <c r="A5668" s="139" t="s">
        <v>2107</v>
      </c>
      <c r="B5668" s="126" t="s">
        <v>76</v>
      </c>
      <c r="C5668" s="142">
        <v>43666</v>
      </c>
      <c r="D5668" s="143" t="s">
        <v>78</v>
      </c>
      <c r="E5668" s="126"/>
      <c r="F5668" s="126"/>
      <c r="G5668" s="126"/>
      <c r="H5668" s="126"/>
      <c r="I5668" s="126"/>
      <c r="J5668" s="136" t="s">
        <v>79</v>
      </c>
      <c r="K5668" s="100" t="s">
        <v>23</v>
      </c>
      <c r="L5668" s="93" t="s">
        <v>60</v>
      </c>
      <c r="M5668" s="111" t="s">
        <v>181</v>
      </c>
      <c r="N5668" s="101">
        <v>600</v>
      </c>
      <c r="O5668" s="101">
        <v>3</v>
      </c>
      <c r="P5668" s="101">
        <v>22</v>
      </c>
      <c r="Q5668" s="101">
        <v>125</v>
      </c>
      <c r="R5668" s="102"/>
      <c r="S5668" s="126" t="s">
        <v>73</v>
      </c>
      <c r="T5668" s="126">
        <v>3</v>
      </c>
      <c r="U5668" s="126">
        <v>22</v>
      </c>
      <c r="V5668" s="126">
        <v>77</v>
      </c>
      <c r="W5668" s="126">
        <v>75</v>
      </c>
      <c r="X5668" s="126">
        <v>5288.35</v>
      </c>
      <c r="Y5668" s="126" t="s">
        <v>74</v>
      </c>
      <c r="Z5668" s="126"/>
      <c r="AA5668" s="133" t="s">
        <v>86</v>
      </c>
      <c r="AE5668" t="str">
        <f>IF(P5668&gt;U5668,"XXXX","")</f>
        <v/>
      </c>
    </row>
    <row r="5669" spans="1:31" x14ac:dyDescent="0.2">
      <c r="A5669" s="140"/>
      <c r="B5669" s="127"/>
      <c r="C5669" s="127"/>
      <c r="D5669" s="144"/>
      <c r="E5669" s="127"/>
      <c r="F5669" s="127"/>
      <c r="G5669" s="127"/>
      <c r="H5669" s="127"/>
      <c r="I5669" s="127"/>
      <c r="J5669" s="137"/>
      <c r="K5669" s="103" t="s">
        <v>13</v>
      </c>
      <c r="L5669" s="104" t="s">
        <v>60</v>
      </c>
      <c r="M5669" s="112" t="s">
        <v>69</v>
      </c>
      <c r="N5669" s="105">
        <v>600</v>
      </c>
      <c r="O5669" s="105">
        <v>3</v>
      </c>
      <c r="P5669" s="105">
        <v>10</v>
      </c>
      <c r="Q5669" s="105">
        <v>135</v>
      </c>
      <c r="R5669" s="106">
        <v>100</v>
      </c>
      <c r="S5669" s="127"/>
      <c r="T5669" s="127"/>
      <c r="U5669" s="127"/>
      <c r="V5669" s="127"/>
      <c r="W5669" s="127"/>
      <c r="X5669" s="127"/>
      <c r="Y5669" s="127"/>
      <c r="Z5669" s="127"/>
      <c r="AA5669" s="134"/>
    </row>
    <row r="5670" spans="1:31" ht="13.5" thickBot="1" x14ac:dyDescent="0.25">
      <c r="A5670" s="141"/>
      <c r="B5670" s="128"/>
      <c r="C5670" s="128"/>
      <c r="D5670" s="145"/>
      <c r="E5670" s="128"/>
      <c r="F5670" s="128"/>
      <c r="G5670" s="128"/>
      <c r="H5670" s="128"/>
      <c r="I5670" s="128"/>
      <c r="J5670" s="138"/>
      <c r="K5670" s="107" t="s">
        <v>14</v>
      </c>
      <c r="L5670" s="108" t="s">
        <v>60</v>
      </c>
      <c r="M5670" s="113" t="s">
        <v>187</v>
      </c>
      <c r="N5670" s="109">
        <v>600</v>
      </c>
      <c r="O5670" s="109">
        <v>3</v>
      </c>
      <c r="P5670" s="109">
        <v>10</v>
      </c>
      <c r="Q5670" s="109" t="s">
        <v>202</v>
      </c>
      <c r="R5670" s="110"/>
      <c r="S5670" s="128"/>
      <c r="T5670" s="128"/>
      <c r="U5670" s="128"/>
      <c r="V5670" s="128"/>
      <c r="W5670" s="128"/>
      <c r="X5670" s="128"/>
      <c r="Y5670" s="128"/>
      <c r="Z5670" s="128"/>
      <c r="AA5670" s="135"/>
    </row>
    <row r="5671" spans="1:31" x14ac:dyDescent="0.2">
      <c r="A5671" s="139" t="s">
        <v>2108</v>
      </c>
      <c r="B5671" s="126" t="s">
        <v>76</v>
      </c>
      <c r="C5671" s="142">
        <v>43666</v>
      </c>
      <c r="D5671" s="143" t="s">
        <v>78</v>
      </c>
      <c r="E5671" s="126"/>
      <c r="F5671" s="126"/>
      <c r="G5671" s="126"/>
      <c r="H5671" s="126"/>
      <c r="I5671" s="126"/>
      <c r="J5671" s="136" t="s">
        <v>79</v>
      </c>
      <c r="K5671" s="100" t="s">
        <v>23</v>
      </c>
      <c r="L5671" s="93" t="s">
        <v>60</v>
      </c>
      <c r="M5671" s="111" t="s">
        <v>181</v>
      </c>
      <c r="N5671" s="101">
        <v>600</v>
      </c>
      <c r="O5671" s="101">
        <v>3</v>
      </c>
      <c r="P5671" s="101">
        <v>22</v>
      </c>
      <c r="Q5671" s="101">
        <v>125</v>
      </c>
      <c r="R5671" s="102"/>
      <c r="S5671" s="126" t="s">
        <v>73</v>
      </c>
      <c r="T5671" s="126">
        <v>3</v>
      </c>
      <c r="U5671" s="126">
        <v>22</v>
      </c>
      <c r="V5671" s="126">
        <v>99</v>
      </c>
      <c r="W5671" s="126">
        <v>100</v>
      </c>
      <c r="X5671" s="126">
        <v>5288.35</v>
      </c>
      <c r="Y5671" s="126" t="s">
        <v>74</v>
      </c>
      <c r="Z5671" s="126"/>
      <c r="AA5671" s="133" t="s">
        <v>86</v>
      </c>
      <c r="AE5671" t="str">
        <f>IF(P5671&gt;U5671,"XXXX","")</f>
        <v/>
      </c>
    </row>
    <row r="5672" spans="1:31" x14ac:dyDescent="0.2">
      <c r="A5672" s="140"/>
      <c r="B5672" s="127"/>
      <c r="C5672" s="127"/>
      <c r="D5672" s="144"/>
      <c r="E5672" s="127"/>
      <c r="F5672" s="127"/>
      <c r="G5672" s="127"/>
      <c r="H5672" s="127"/>
      <c r="I5672" s="127"/>
      <c r="J5672" s="137"/>
      <c r="K5672" s="103" t="s">
        <v>13</v>
      </c>
      <c r="L5672" s="104" t="s">
        <v>60</v>
      </c>
      <c r="M5672" s="112" t="s">
        <v>69</v>
      </c>
      <c r="N5672" s="105">
        <v>600</v>
      </c>
      <c r="O5672" s="105">
        <v>3</v>
      </c>
      <c r="P5672" s="105">
        <v>10</v>
      </c>
      <c r="Q5672" s="105">
        <v>135</v>
      </c>
      <c r="R5672" s="106">
        <v>100</v>
      </c>
      <c r="S5672" s="127"/>
      <c r="T5672" s="127"/>
      <c r="U5672" s="127"/>
      <c r="V5672" s="127"/>
      <c r="W5672" s="127"/>
      <c r="X5672" s="127"/>
      <c r="Y5672" s="127"/>
      <c r="Z5672" s="127"/>
      <c r="AA5672" s="134"/>
    </row>
    <row r="5673" spans="1:31" ht="13.5" thickBot="1" x14ac:dyDescent="0.25">
      <c r="A5673" s="141"/>
      <c r="B5673" s="128"/>
      <c r="C5673" s="128"/>
      <c r="D5673" s="145"/>
      <c r="E5673" s="128"/>
      <c r="F5673" s="128"/>
      <c r="G5673" s="128"/>
      <c r="H5673" s="128"/>
      <c r="I5673" s="128"/>
      <c r="J5673" s="138"/>
      <c r="K5673" s="107" t="s">
        <v>14</v>
      </c>
      <c r="L5673" s="108" t="s">
        <v>60</v>
      </c>
      <c r="M5673" s="113" t="s">
        <v>187</v>
      </c>
      <c r="N5673" s="109">
        <v>600</v>
      </c>
      <c r="O5673" s="109">
        <v>3</v>
      </c>
      <c r="P5673" s="109">
        <v>10</v>
      </c>
      <c r="Q5673" s="109" t="s">
        <v>202</v>
      </c>
      <c r="R5673" s="110"/>
      <c r="S5673" s="128"/>
      <c r="T5673" s="128"/>
      <c r="U5673" s="128"/>
      <c r="V5673" s="128"/>
      <c r="W5673" s="128"/>
      <c r="X5673" s="128"/>
      <c r="Y5673" s="128"/>
      <c r="Z5673" s="128"/>
      <c r="AA5673" s="135"/>
    </row>
    <row r="5674" spans="1:31" x14ac:dyDescent="0.2">
      <c r="A5674" s="139" t="s">
        <v>2109</v>
      </c>
      <c r="B5674" s="126" t="s">
        <v>76</v>
      </c>
      <c r="C5674" s="142">
        <v>43666</v>
      </c>
      <c r="D5674" s="143" t="s">
        <v>78</v>
      </c>
      <c r="E5674" s="126"/>
      <c r="F5674" s="126"/>
      <c r="G5674" s="126"/>
      <c r="H5674" s="126"/>
      <c r="I5674" s="126"/>
      <c r="J5674" s="136" t="s">
        <v>79</v>
      </c>
      <c r="K5674" s="100" t="s">
        <v>23</v>
      </c>
      <c r="L5674" s="93" t="s">
        <v>60</v>
      </c>
      <c r="M5674" s="111" t="s">
        <v>182</v>
      </c>
      <c r="N5674" s="101">
        <v>480</v>
      </c>
      <c r="O5674" s="101">
        <v>3</v>
      </c>
      <c r="P5674" s="101">
        <v>65</v>
      </c>
      <c r="Q5674" s="101">
        <v>100</v>
      </c>
      <c r="R5674" s="102"/>
      <c r="S5674" s="126" t="s">
        <v>72</v>
      </c>
      <c r="T5674" s="126">
        <v>3</v>
      </c>
      <c r="U5674" s="126">
        <v>65</v>
      </c>
      <c r="V5674" s="126">
        <v>77</v>
      </c>
      <c r="W5674" s="126">
        <v>60</v>
      </c>
      <c r="X5674" s="126">
        <v>5288.35</v>
      </c>
      <c r="Y5674" s="126" t="s">
        <v>74</v>
      </c>
      <c r="Z5674" s="126"/>
      <c r="AA5674" s="133" t="s">
        <v>86</v>
      </c>
      <c r="AE5674" t="str">
        <f>IF(P5674&gt;U5674,"XXXX","")</f>
        <v/>
      </c>
    </row>
    <row r="5675" spans="1:31" x14ac:dyDescent="0.2">
      <c r="A5675" s="140"/>
      <c r="B5675" s="127"/>
      <c r="C5675" s="127"/>
      <c r="D5675" s="144"/>
      <c r="E5675" s="127"/>
      <c r="F5675" s="127"/>
      <c r="G5675" s="127"/>
      <c r="H5675" s="127"/>
      <c r="I5675" s="127"/>
      <c r="J5675" s="137"/>
      <c r="K5675" s="103" t="s">
        <v>13</v>
      </c>
      <c r="L5675" s="104" t="s">
        <v>60</v>
      </c>
      <c r="M5675" s="112" t="s">
        <v>69</v>
      </c>
      <c r="N5675" s="105">
        <v>480</v>
      </c>
      <c r="O5675" s="105">
        <v>3</v>
      </c>
      <c r="P5675" s="105">
        <v>10</v>
      </c>
      <c r="Q5675" s="105">
        <v>135</v>
      </c>
      <c r="R5675" s="106">
        <v>100</v>
      </c>
      <c r="S5675" s="127"/>
      <c r="T5675" s="127"/>
      <c r="U5675" s="127"/>
      <c r="V5675" s="127"/>
      <c r="W5675" s="127"/>
      <c r="X5675" s="127"/>
      <c r="Y5675" s="127"/>
      <c r="Z5675" s="127"/>
      <c r="AA5675" s="134"/>
    </row>
    <row r="5676" spans="1:31" ht="13.5" thickBot="1" x14ac:dyDescent="0.25">
      <c r="A5676" s="141"/>
      <c r="B5676" s="128"/>
      <c r="C5676" s="128"/>
      <c r="D5676" s="145"/>
      <c r="E5676" s="128"/>
      <c r="F5676" s="128"/>
      <c r="G5676" s="128"/>
      <c r="H5676" s="128"/>
      <c r="I5676" s="128"/>
      <c r="J5676" s="138"/>
      <c r="K5676" s="107" t="s">
        <v>14</v>
      </c>
      <c r="L5676" s="108" t="s">
        <v>60</v>
      </c>
      <c r="M5676" s="113" t="s">
        <v>187</v>
      </c>
      <c r="N5676" s="109">
        <v>480</v>
      </c>
      <c r="O5676" s="109">
        <v>3</v>
      </c>
      <c r="P5676" s="109">
        <v>10</v>
      </c>
      <c r="Q5676" s="109" t="s">
        <v>202</v>
      </c>
      <c r="R5676" s="110"/>
      <c r="S5676" s="128"/>
      <c r="T5676" s="128"/>
      <c r="U5676" s="128"/>
      <c r="V5676" s="128"/>
      <c r="W5676" s="128"/>
      <c r="X5676" s="128"/>
      <c r="Y5676" s="128"/>
      <c r="Z5676" s="128"/>
      <c r="AA5676" s="135"/>
    </row>
    <row r="5677" spans="1:31" x14ac:dyDescent="0.2">
      <c r="A5677" s="139" t="s">
        <v>2110</v>
      </c>
      <c r="B5677" s="126" t="s">
        <v>76</v>
      </c>
      <c r="C5677" s="142">
        <v>43666</v>
      </c>
      <c r="D5677" s="143" t="s">
        <v>78</v>
      </c>
      <c r="E5677" s="126"/>
      <c r="F5677" s="126"/>
      <c r="G5677" s="126"/>
      <c r="H5677" s="126"/>
      <c r="I5677" s="126"/>
      <c r="J5677" s="136" t="s">
        <v>79</v>
      </c>
      <c r="K5677" s="100" t="s">
        <v>23</v>
      </c>
      <c r="L5677" s="93" t="s">
        <v>60</v>
      </c>
      <c r="M5677" s="111" t="s">
        <v>182</v>
      </c>
      <c r="N5677" s="101">
        <v>480</v>
      </c>
      <c r="O5677" s="101">
        <v>3</v>
      </c>
      <c r="P5677" s="101">
        <v>65</v>
      </c>
      <c r="Q5677" s="101">
        <v>110</v>
      </c>
      <c r="R5677" s="102"/>
      <c r="S5677" s="126" t="s">
        <v>72</v>
      </c>
      <c r="T5677" s="126">
        <v>3</v>
      </c>
      <c r="U5677" s="126">
        <v>65</v>
      </c>
      <c r="V5677" s="126">
        <v>77</v>
      </c>
      <c r="W5677" s="126">
        <v>60</v>
      </c>
      <c r="X5677" s="126">
        <v>5288.35</v>
      </c>
      <c r="Y5677" s="126" t="s">
        <v>74</v>
      </c>
      <c r="Z5677" s="126"/>
      <c r="AA5677" s="133" t="s">
        <v>86</v>
      </c>
      <c r="AE5677" t="str">
        <f>IF(P5677&gt;U5677,"XXXX","")</f>
        <v/>
      </c>
    </row>
    <row r="5678" spans="1:31" x14ac:dyDescent="0.2">
      <c r="A5678" s="140"/>
      <c r="B5678" s="127"/>
      <c r="C5678" s="127"/>
      <c r="D5678" s="144"/>
      <c r="E5678" s="127"/>
      <c r="F5678" s="127"/>
      <c r="G5678" s="127"/>
      <c r="H5678" s="127"/>
      <c r="I5678" s="127"/>
      <c r="J5678" s="137"/>
      <c r="K5678" s="103" t="s">
        <v>13</v>
      </c>
      <c r="L5678" s="104" t="s">
        <v>60</v>
      </c>
      <c r="M5678" s="112" t="s">
        <v>69</v>
      </c>
      <c r="N5678" s="105">
        <v>480</v>
      </c>
      <c r="O5678" s="105">
        <v>3</v>
      </c>
      <c r="P5678" s="105">
        <v>10</v>
      </c>
      <c r="Q5678" s="105">
        <v>135</v>
      </c>
      <c r="R5678" s="106">
        <v>100</v>
      </c>
      <c r="S5678" s="127"/>
      <c r="T5678" s="127"/>
      <c r="U5678" s="127"/>
      <c r="V5678" s="127"/>
      <c r="W5678" s="127"/>
      <c r="X5678" s="127"/>
      <c r="Y5678" s="127"/>
      <c r="Z5678" s="127"/>
      <c r="AA5678" s="134"/>
    </row>
    <row r="5679" spans="1:31" ht="13.5" thickBot="1" x14ac:dyDescent="0.25">
      <c r="A5679" s="141"/>
      <c r="B5679" s="128"/>
      <c r="C5679" s="128"/>
      <c r="D5679" s="145"/>
      <c r="E5679" s="128"/>
      <c r="F5679" s="128"/>
      <c r="G5679" s="128"/>
      <c r="H5679" s="128"/>
      <c r="I5679" s="128"/>
      <c r="J5679" s="138"/>
      <c r="K5679" s="107" t="s">
        <v>14</v>
      </c>
      <c r="L5679" s="108" t="s">
        <v>60</v>
      </c>
      <c r="M5679" s="113" t="s">
        <v>187</v>
      </c>
      <c r="N5679" s="109">
        <v>480</v>
      </c>
      <c r="O5679" s="109">
        <v>3</v>
      </c>
      <c r="P5679" s="109">
        <v>10</v>
      </c>
      <c r="Q5679" s="109" t="s">
        <v>202</v>
      </c>
      <c r="R5679" s="110"/>
      <c r="S5679" s="128"/>
      <c r="T5679" s="128"/>
      <c r="U5679" s="128"/>
      <c r="V5679" s="128"/>
      <c r="W5679" s="128"/>
      <c r="X5679" s="128"/>
      <c r="Y5679" s="128"/>
      <c r="Z5679" s="128"/>
      <c r="AA5679" s="135"/>
    </row>
    <row r="5680" spans="1:31" x14ac:dyDescent="0.2">
      <c r="A5680" s="139" t="s">
        <v>2111</v>
      </c>
      <c r="B5680" s="126" t="s">
        <v>76</v>
      </c>
      <c r="C5680" s="142">
        <v>43666</v>
      </c>
      <c r="D5680" s="143" t="s">
        <v>78</v>
      </c>
      <c r="E5680" s="126"/>
      <c r="F5680" s="126"/>
      <c r="G5680" s="126"/>
      <c r="H5680" s="126"/>
      <c r="I5680" s="126"/>
      <c r="J5680" s="136" t="s">
        <v>79</v>
      </c>
      <c r="K5680" s="100" t="s">
        <v>23</v>
      </c>
      <c r="L5680" s="93" t="s">
        <v>60</v>
      </c>
      <c r="M5680" s="111" t="s">
        <v>182</v>
      </c>
      <c r="N5680" s="101">
        <v>480</v>
      </c>
      <c r="O5680" s="101">
        <v>3</v>
      </c>
      <c r="P5680" s="101">
        <v>65</v>
      </c>
      <c r="Q5680" s="101">
        <v>125</v>
      </c>
      <c r="R5680" s="102"/>
      <c r="S5680" s="126" t="s">
        <v>72</v>
      </c>
      <c r="T5680" s="126">
        <v>3</v>
      </c>
      <c r="U5680" s="126">
        <v>65</v>
      </c>
      <c r="V5680" s="126">
        <v>77</v>
      </c>
      <c r="W5680" s="126">
        <v>60</v>
      </c>
      <c r="X5680" s="126">
        <v>5288.35</v>
      </c>
      <c r="Y5680" s="126" t="s">
        <v>74</v>
      </c>
      <c r="Z5680" s="126"/>
      <c r="AA5680" s="133" t="s">
        <v>86</v>
      </c>
      <c r="AE5680" t="str">
        <f>IF(P5680&gt;U5680,"XXXX","")</f>
        <v/>
      </c>
    </row>
    <row r="5681" spans="1:31" x14ac:dyDescent="0.2">
      <c r="A5681" s="140"/>
      <c r="B5681" s="127"/>
      <c r="C5681" s="127"/>
      <c r="D5681" s="144"/>
      <c r="E5681" s="127"/>
      <c r="F5681" s="127"/>
      <c r="G5681" s="127"/>
      <c r="H5681" s="127"/>
      <c r="I5681" s="127"/>
      <c r="J5681" s="137"/>
      <c r="K5681" s="103" t="s">
        <v>13</v>
      </c>
      <c r="L5681" s="104" t="s">
        <v>60</v>
      </c>
      <c r="M5681" s="112" t="s">
        <v>69</v>
      </c>
      <c r="N5681" s="105">
        <v>480</v>
      </c>
      <c r="O5681" s="105">
        <v>3</v>
      </c>
      <c r="P5681" s="105">
        <v>10</v>
      </c>
      <c r="Q5681" s="105">
        <v>135</v>
      </c>
      <c r="R5681" s="106">
        <v>100</v>
      </c>
      <c r="S5681" s="127"/>
      <c r="T5681" s="127"/>
      <c r="U5681" s="127"/>
      <c r="V5681" s="127"/>
      <c r="W5681" s="127"/>
      <c r="X5681" s="127"/>
      <c r="Y5681" s="127"/>
      <c r="Z5681" s="127"/>
      <c r="AA5681" s="134"/>
    </row>
    <row r="5682" spans="1:31" ht="13.5" thickBot="1" x14ac:dyDescent="0.25">
      <c r="A5682" s="141"/>
      <c r="B5682" s="128"/>
      <c r="C5682" s="128"/>
      <c r="D5682" s="145"/>
      <c r="E5682" s="128"/>
      <c r="F5682" s="128"/>
      <c r="G5682" s="128"/>
      <c r="H5682" s="128"/>
      <c r="I5682" s="128"/>
      <c r="J5682" s="138"/>
      <c r="K5682" s="107" t="s">
        <v>14</v>
      </c>
      <c r="L5682" s="108" t="s">
        <v>60</v>
      </c>
      <c r="M5682" s="113" t="s">
        <v>187</v>
      </c>
      <c r="N5682" s="109">
        <v>480</v>
      </c>
      <c r="O5682" s="109">
        <v>3</v>
      </c>
      <c r="P5682" s="109">
        <v>10</v>
      </c>
      <c r="Q5682" s="109" t="s">
        <v>202</v>
      </c>
      <c r="R5682" s="110"/>
      <c r="S5682" s="128"/>
      <c r="T5682" s="128"/>
      <c r="U5682" s="128"/>
      <c r="V5682" s="128"/>
      <c r="W5682" s="128"/>
      <c r="X5682" s="128"/>
      <c r="Y5682" s="128"/>
      <c r="Z5682" s="128"/>
      <c r="AA5682" s="135"/>
    </row>
    <row r="5683" spans="1:31" x14ac:dyDescent="0.2">
      <c r="A5683" s="139" t="s">
        <v>2112</v>
      </c>
      <c r="B5683" s="126" t="s">
        <v>76</v>
      </c>
      <c r="C5683" s="142">
        <v>43666</v>
      </c>
      <c r="D5683" s="143" t="s">
        <v>78</v>
      </c>
      <c r="E5683" s="126"/>
      <c r="F5683" s="126"/>
      <c r="G5683" s="126"/>
      <c r="H5683" s="126"/>
      <c r="I5683" s="126"/>
      <c r="J5683" s="136" t="s">
        <v>79</v>
      </c>
      <c r="K5683" s="100" t="s">
        <v>23</v>
      </c>
      <c r="L5683" s="93" t="s">
        <v>60</v>
      </c>
      <c r="M5683" s="111" t="s">
        <v>182</v>
      </c>
      <c r="N5683" s="101">
        <v>480</v>
      </c>
      <c r="O5683" s="101">
        <v>3</v>
      </c>
      <c r="P5683" s="101">
        <v>65</v>
      </c>
      <c r="Q5683" s="101">
        <v>125</v>
      </c>
      <c r="R5683" s="102"/>
      <c r="S5683" s="126" t="s">
        <v>72</v>
      </c>
      <c r="T5683" s="126">
        <v>3</v>
      </c>
      <c r="U5683" s="126">
        <v>65</v>
      </c>
      <c r="V5683" s="126">
        <v>96</v>
      </c>
      <c r="W5683" s="126">
        <v>75</v>
      </c>
      <c r="X5683" s="126">
        <v>5288.35</v>
      </c>
      <c r="Y5683" s="126" t="s">
        <v>74</v>
      </c>
      <c r="Z5683" s="126"/>
      <c r="AA5683" s="133" t="s">
        <v>86</v>
      </c>
      <c r="AE5683" t="str">
        <f>IF(P5683&gt;U5683,"XXXX","")</f>
        <v/>
      </c>
    </row>
    <row r="5684" spans="1:31" x14ac:dyDescent="0.2">
      <c r="A5684" s="140"/>
      <c r="B5684" s="127"/>
      <c r="C5684" s="127"/>
      <c r="D5684" s="144"/>
      <c r="E5684" s="127"/>
      <c r="F5684" s="127"/>
      <c r="G5684" s="127"/>
      <c r="H5684" s="127"/>
      <c r="I5684" s="127"/>
      <c r="J5684" s="137"/>
      <c r="K5684" s="103" t="s">
        <v>13</v>
      </c>
      <c r="L5684" s="104" t="s">
        <v>60</v>
      </c>
      <c r="M5684" s="112" t="s">
        <v>69</v>
      </c>
      <c r="N5684" s="105">
        <v>480</v>
      </c>
      <c r="O5684" s="105">
        <v>3</v>
      </c>
      <c r="P5684" s="105">
        <v>10</v>
      </c>
      <c r="Q5684" s="105">
        <v>135</v>
      </c>
      <c r="R5684" s="106">
        <v>100</v>
      </c>
      <c r="S5684" s="127"/>
      <c r="T5684" s="127"/>
      <c r="U5684" s="127"/>
      <c r="V5684" s="127"/>
      <c r="W5684" s="127"/>
      <c r="X5684" s="127"/>
      <c r="Y5684" s="127"/>
      <c r="Z5684" s="127"/>
      <c r="AA5684" s="134"/>
    </row>
    <row r="5685" spans="1:31" ht="13.5" thickBot="1" x14ac:dyDescent="0.25">
      <c r="A5685" s="141"/>
      <c r="B5685" s="128"/>
      <c r="C5685" s="128"/>
      <c r="D5685" s="145"/>
      <c r="E5685" s="128"/>
      <c r="F5685" s="128"/>
      <c r="G5685" s="128"/>
      <c r="H5685" s="128"/>
      <c r="I5685" s="128"/>
      <c r="J5685" s="138"/>
      <c r="K5685" s="107" t="s">
        <v>14</v>
      </c>
      <c r="L5685" s="108" t="s">
        <v>60</v>
      </c>
      <c r="M5685" s="113" t="s">
        <v>187</v>
      </c>
      <c r="N5685" s="109">
        <v>480</v>
      </c>
      <c r="O5685" s="109">
        <v>3</v>
      </c>
      <c r="P5685" s="109">
        <v>10</v>
      </c>
      <c r="Q5685" s="109" t="s">
        <v>202</v>
      </c>
      <c r="R5685" s="110"/>
      <c r="S5685" s="128"/>
      <c r="T5685" s="128"/>
      <c r="U5685" s="128"/>
      <c r="V5685" s="128"/>
      <c r="W5685" s="128"/>
      <c r="X5685" s="128"/>
      <c r="Y5685" s="128"/>
      <c r="Z5685" s="128"/>
      <c r="AA5685" s="135"/>
    </row>
    <row r="5686" spans="1:31" x14ac:dyDescent="0.2">
      <c r="A5686" s="139" t="s">
        <v>2113</v>
      </c>
      <c r="B5686" s="126" t="s">
        <v>76</v>
      </c>
      <c r="C5686" s="142">
        <v>43666</v>
      </c>
      <c r="D5686" s="143" t="s">
        <v>78</v>
      </c>
      <c r="E5686" s="126"/>
      <c r="F5686" s="126"/>
      <c r="G5686" s="126"/>
      <c r="H5686" s="126"/>
      <c r="I5686" s="126"/>
      <c r="J5686" s="136" t="s">
        <v>79</v>
      </c>
      <c r="K5686" s="100" t="s">
        <v>23</v>
      </c>
      <c r="L5686" s="93" t="s">
        <v>60</v>
      </c>
      <c r="M5686" s="111" t="s">
        <v>182</v>
      </c>
      <c r="N5686" s="101">
        <v>600</v>
      </c>
      <c r="O5686" s="101">
        <v>3</v>
      </c>
      <c r="P5686" s="101">
        <v>25</v>
      </c>
      <c r="Q5686" s="101">
        <v>100</v>
      </c>
      <c r="R5686" s="102"/>
      <c r="S5686" s="126" t="s">
        <v>73</v>
      </c>
      <c r="T5686" s="126">
        <v>3</v>
      </c>
      <c r="U5686" s="126">
        <v>25</v>
      </c>
      <c r="V5686" s="126">
        <v>62</v>
      </c>
      <c r="W5686" s="126">
        <v>60</v>
      </c>
      <c r="X5686" s="126">
        <v>5288.35</v>
      </c>
      <c r="Y5686" s="126" t="s">
        <v>74</v>
      </c>
      <c r="Z5686" s="126"/>
      <c r="AA5686" s="133" t="s">
        <v>86</v>
      </c>
      <c r="AE5686" t="str">
        <f>IF(P5686&gt;U5686,"XXXX","")</f>
        <v/>
      </c>
    </row>
    <row r="5687" spans="1:31" x14ac:dyDescent="0.2">
      <c r="A5687" s="140"/>
      <c r="B5687" s="127"/>
      <c r="C5687" s="127"/>
      <c r="D5687" s="144"/>
      <c r="E5687" s="127"/>
      <c r="F5687" s="127"/>
      <c r="G5687" s="127"/>
      <c r="H5687" s="127"/>
      <c r="I5687" s="127"/>
      <c r="J5687" s="137"/>
      <c r="K5687" s="103" t="s">
        <v>13</v>
      </c>
      <c r="L5687" s="104" t="s">
        <v>60</v>
      </c>
      <c r="M5687" s="112" t="s">
        <v>69</v>
      </c>
      <c r="N5687" s="105">
        <v>600</v>
      </c>
      <c r="O5687" s="105">
        <v>3</v>
      </c>
      <c r="P5687" s="105">
        <v>10</v>
      </c>
      <c r="Q5687" s="105">
        <v>135</v>
      </c>
      <c r="R5687" s="106">
        <v>100</v>
      </c>
      <c r="S5687" s="127"/>
      <c r="T5687" s="127"/>
      <c r="U5687" s="127"/>
      <c r="V5687" s="127"/>
      <c r="W5687" s="127"/>
      <c r="X5687" s="127"/>
      <c r="Y5687" s="127"/>
      <c r="Z5687" s="127"/>
      <c r="AA5687" s="134"/>
    </row>
    <row r="5688" spans="1:31" ht="13.5" thickBot="1" x14ac:dyDescent="0.25">
      <c r="A5688" s="141"/>
      <c r="B5688" s="128"/>
      <c r="C5688" s="128"/>
      <c r="D5688" s="145"/>
      <c r="E5688" s="128"/>
      <c r="F5688" s="128"/>
      <c r="G5688" s="128"/>
      <c r="H5688" s="128"/>
      <c r="I5688" s="128"/>
      <c r="J5688" s="138"/>
      <c r="K5688" s="107" t="s">
        <v>14</v>
      </c>
      <c r="L5688" s="108" t="s">
        <v>60</v>
      </c>
      <c r="M5688" s="113" t="s">
        <v>186</v>
      </c>
      <c r="N5688" s="109">
        <v>600</v>
      </c>
      <c r="O5688" s="109">
        <v>3</v>
      </c>
      <c r="P5688" s="109">
        <v>10</v>
      </c>
      <c r="Q5688" s="109" t="s">
        <v>201</v>
      </c>
      <c r="R5688" s="110"/>
      <c r="S5688" s="128"/>
      <c r="T5688" s="128"/>
      <c r="U5688" s="128"/>
      <c r="V5688" s="128"/>
      <c r="W5688" s="128"/>
      <c r="X5688" s="128"/>
      <c r="Y5688" s="128"/>
      <c r="Z5688" s="128"/>
      <c r="AA5688" s="135"/>
    </row>
    <row r="5689" spans="1:31" x14ac:dyDescent="0.2">
      <c r="A5689" s="139" t="s">
        <v>2114</v>
      </c>
      <c r="B5689" s="126" t="s">
        <v>76</v>
      </c>
      <c r="C5689" s="142">
        <v>43666</v>
      </c>
      <c r="D5689" s="143" t="s">
        <v>78</v>
      </c>
      <c r="E5689" s="126"/>
      <c r="F5689" s="126"/>
      <c r="G5689" s="126"/>
      <c r="H5689" s="126"/>
      <c r="I5689" s="126"/>
      <c r="J5689" s="136" t="s">
        <v>79</v>
      </c>
      <c r="K5689" s="100" t="s">
        <v>23</v>
      </c>
      <c r="L5689" s="93" t="s">
        <v>60</v>
      </c>
      <c r="M5689" s="111" t="s">
        <v>182</v>
      </c>
      <c r="N5689" s="101">
        <v>600</v>
      </c>
      <c r="O5689" s="101">
        <v>3</v>
      </c>
      <c r="P5689" s="101">
        <v>25</v>
      </c>
      <c r="Q5689" s="101">
        <v>110</v>
      </c>
      <c r="R5689" s="102"/>
      <c r="S5689" s="126" t="s">
        <v>73</v>
      </c>
      <c r="T5689" s="126">
        <v>3</v>
      </c>
      <c r="U5689" s="126">
        <v>25</v>
      </c>
      <c r="V5689" s="126">
        <v>62</v>
      </c>
      <c r="W5689" s="126">
        <v>60</v>
      </c>
      <c r="X5689" s="126">
        <v>5288.35</v>
      </c>
      <c r="Y5689" s="126" t="s">
        <v>74</v>
      </c>
      <c r="Z5689" s="126"/>
      <c r="AA5689" s="133" t="s">
        <v>86</v>
      </c>
      <c r="AE5689" t="str">
        <f>IF(P5689&gt;U5689,"XXXX","")</f>
        <v/>
      </c>
    </row>
    <row r="5690" spans="1:31" x14ac:dyDescent="0.2">
      <c r="A5690" s="140"/>
      <c r="B5690" s="127"/>
      <c r="C5690" s="127"/>
      <c r="D5690" s="144"/>
      <c r="E5690" s="127"/>
      <c r="F5690" s="127"/>
      <c r="G5690" s="127"/>
      <c r="H5690" s="127"/>
      <c r="I5690" s="127"/>
      <c r="J5690" s="137"/>
      <c r="K5690" s="103" t="s">
        <v>13</v>
      </c>
      <c r="L5690" s="104" t="s">
        <v>60</v>
      </c>
      <c r="M5690" s="112" t="s">
        <v>69</v>
      </c>
      <c r="N5690" s="105">
        <v>600</v>
      </c>
      <c r="O5690" s="105">
        <v>3</v>
      </c>
      <c r="P5690" s="105">
        <v>10</v>
      </c>
      <c r="Q5690" s="105">
        <v>135</v>
      </c>
      <c r="R5690" s="106">
        <v>100</v>
      </c>
      <c r="S5690" s="127"/>
      <c r="T5690" s="127"/>
      <c r="U5690" s="127"/>
      <c r="V5690" s="127"/>
      <c r="W5690" s="127"/>
      <c r="X5690" s="127"/>
      <c r="Y5690" s="127"/>
      <c r="Z5690" s="127"/>
      <c r="AA5690" s="134"/>
    </row>
    <row r="5691" spans="1:31" ht="13.5" thickBot="1" x14ac:dyDescent="0.25">
      <c r="A5691" s="141"/>
      <c r="B5691" s="128"/>
      <c r="C5691" s="128"/>
      <c r="D5691" s="145"/>
      <c r="E5691" s="128"/>
      <c r="F5691" s="128"/>
      <c r="G5691" s="128"/>
      <c r="H5691" s="128"/>
      <c r="I5691" s="128"/>
      <c r="J5691" s="138"/>
      <c r="K5691" s="107" t="s">
        <v>14</v>
      </c>
      <c r="L5691" s="108" t="s">
        <v>60</v>
      </c>
      <c r="M5691" s="113" t="s">
        <v>186</v>
      </c>
      <c r="N5691" s="109">
        <v>600</v>
      </c>
      <c r="O5691" s="109">
        <v>3</v>
      </c>
      <c r="P5691" s="109">
        <v>10</v>
      </c>
      <c r="Q5691" s="109" t="s">
        <v>201</v>
      </c>
      <c r="R5691" s="110"/>
      <c r="S5691" s="128"/>
      <c r="T5691" s="128"/>
      <c r="U5691" s="128"/>
      <c r="V5691" s="128"/>
      <c r="W5691" s="128"/>
      <c r="X5691" s="128"/>
      <c r="Y5691" s="128"/>
      <c r="Z5691" s="128"/>
      <c r="AA5691" s="135"/>
    </row>
    <row r="5692" spans="1:31" x14ac:dyDescent="0.2">
      <c r="A5692" s="139" t="s">
        <v>2115</v>
      </c>
      <c r="B5692" s="126" t="s">
        <v>76</v>
      </c>
      <c r="C5692" s="142">
        <v>43666</v>
      </c>
      <c r="D5692" s="143" t="s">
        <v>78</v>
      </c>
      <c r="E5692" s="126"/>
      <c r="F5692" s="126"/>
      <c r="G5692" s="126"/>
      <c r="H5692" s="126"/>
      <c r="I5692" s="126"/>
      <c r="J5692" s="136" t="s">
        <v>79</v>
      </c>
      <c r="K5692" s="100" t="s">
        <v>23</v>
      </c>
      <c r="L5692" s="93" t="s">
        <v>60</v>
      </c>
      <c r="M5692" s="111" t="s">
        <v>182</v>
      </c>
      <c r="N5692" s="101">
        <v>600</v>
      </c>
      <c r="O5692" s="101">
        <v>3</v>
      </c>
      <c r="P5692" s="101">
        <v>25</v>
      </c>
      <c r="Q5692" s="101">
        <v>125</v>
      </c>
      <c r="R5692" s="102"/>
      <c r="S5692" s="126" t="s">
        <v>73</v>
      </c>
      <c r="T5692" s="126">
        <v>3</v>
      </c>
      <c r="U5692" s="126">
        <v>25</v>
      </c>
      <c r="V5692" s="126">
        <v>62</v>
      </c>
      <c r="W5692" s="126">
        <v>60</v>
      </c>
      <c r="X5692" s="126">
        <v>5288.35</v>
      </c>
      <c r="Y5692" s="126" t="s">
        <v>74</v>
      </c>
      <c r="Z5692" s="126"/>
      <c r="AA5692" s="133" t="s">
        <v>86</v>
      </c>
      <c r="AE5692" t="str">
        <f>IF(P5692&gt;U5692,"XXXX","")</f>
        <v/>
      </c>
    </row>
    <row r="5693" spans="1:31" x14ac:dyDescent="0.2">
      <c r="A5693" s="140"/>
      <c r="B5693" s="127"/>
      <c r="C5693" s="127"/>
      <c r="D5693" s="144"/>
      <c r="E5693" s="127"/>
      <c r="F5693" s="127"/>
      <c r="G5693" s="127"/>
      <c r="H5693" s="127"/>
      <c r="I5693" s="127"/>
      <c r="J5693" s="137"/>
      <c r="K5693" s="103" t="s">
        <v>13</v>
      </c>
      <c r="L5693" s="104" t="s">
        <v>60</v>
      </c>
      <c r="M5693" s="112" t="s">
        <v>69</v>
      </c>
      <c r="N5693" s="105">
        <v>600</v>
      </c>
      <c r="O5693" s="105">
        <v>3</v>
      </c>
      <c r="P5693" s="105">
        <v>10</v>
      </c>
      <c r="Q5693" s="105">
        <v>135</v>
      </c>
      <c r="R5693" s="106">
        <v>100</v>
      </c>
      <c r="S5693" s="127"/>
      <c r="T5693" s="127"/>
      <c r="U5693" s="127"/>
      <c r="V5693" s="127"/>
      <c r="W5693" s="127"/>
      <c r="X5693" s="127"/>
      <c r="Y5693" s="127"/>
      <c r="Z5693" s="127"/>
      <c r="AA5693" s="134"/>
    </row>
    <row r="5694" spans="1:31" ht="13.5" thickBot="1" x14ac:dyDescent="0.25">
      <c r="A5694" s="141"/>
      <c r="B5694" s="128"/>
      <c r="C5694" s="128"/>
      <c r="D5694" s="145"/>
      <c r="E5694" s="128"/>
      <c r="F5694" s="128"/>
      <c r="G5694" s="128"/>
      <c r="H5694" s="128"/>
      <c r="I5694" s="128"/>
      <c r="J5694" s="138"/>
      <c r="K5694" s="107" t="s">
        <v>14</v>
      </c>
      <c r="L5694" s="108" t="s">
        <v>60</v>
      </c>
      <c r="M5694" s="113" t="s">
        <v>186</v>
      </c>
      <c r="N5694" s="109">
        <v>600</v>
      </c>
      <c r="O5694" s="109">
        <v>3</v>
      </c>
      <c r="P5694" s="109">
        <v>10</v>
      </c>
      <c r="Q5694" s="109" t="s">
        <v>201</v>
      </c>
      <c r="R5694" s="110"/>
      <c r="S5694" s="128"/>
      <c r="T5694" s="128"/>
      <c r="U5694" s="128"/>
      <c r="V5694" s="128"/>
      <c r="W5694" s="128"/>
      <c r="X5694" s="128"/>
      <c r="Y5694" s="128"/>
      <c r="Z5694" s="128"/>
      <c r="AA5694" s="135"/>
    </row>
    <row r="5695" spans="1:31" x14ac:dyDescent="0.2">
      <c r="A5695" s="139" t="s">
        <v>2116</v>
      </c>
      <c r="B5695" s="126" t="s">
        <v>76</v>
      </c>
      <c r="C5695" s="142">
        <v>43666</v>
      </c>
      <c r="D5695" s="143" t="s">
        <v>78</v>
      </c>
      <c r="E5695" s="126"/>
      <c r="F5695" s="126"/>
      <c r="G5695" s="126"/>
      <c r="H5695" s="126"/>
      <c r="I5695" s="126"/>
      <c r="J5695" s="136" t="s">
        <v>79</v>
      </c>
      <c r="K5695" s="100" t="s">
        <v>23</v>
      </c>
      <c r="L5695" s="93" t="s">
        <v>60</v>
      </c>
      <c r="M5695" s="111" t="s">
        <v>182</v>
      </c>
      <c r="N5695" s="101">
        <v>600</v>
      </c>
      <c r="O5695" s="101">
        <v>3</v>
      </c>
      <c r="P5695" s="101">
        <v>25</v>
      </c>
      <c r="Q5695" s="101">
        <v>100</v>
      </c>
      <c r="R5695" s="102"/>
      <c r="S5695" s="126" t="s">
        <v>73</v>
      </c>
      <c r="T5695" s="126">
        <v>3</v>
      </c>
      <c r="U5695" s="126">
        <v>25</v>
      </c>
      <c r="V5695" s="126">
        <v>77</v>
      </c>
      <c r="W5695" s="126">
        <v>75</v>
      </c>
      <c r="X5695" s="126">
        <v>5288.35</v>
      </c>
      <c r="Y5695" s="126" t="s">
        <v>74</v>
      </c>
      <c r="Z5695" s="126"/>
      <c r="AA5695" s="133" t="s">
        <v>86</v>
      </c>
      <c r="AE5695" t="str">
        <f>IF(P5695&gt;U5695,"XXXX","")</f>
        <v/>
      </c>
    </row>
    <row r="5696" spans="1:31" x14ac:dyDescent="0.2">
      <c r="A5696" s="140"/>
      <c r="B5696" s="127"/>
      <c r="C5696" s="127"/>
      <c r="D5696" s="144"/>
      <c r="E5696" s="127"/>
      <c r="F5696" s="127"/>
      <c r="G5696" s="127"/>
      <c r="H5696" s="127"/>
      <c r="I5696" s="127"/>
      <c r="J5696" s="137"/>
      <c r="K5696" s="103" t="s">
        <v>13</v>
      </c>
      <c r="L5696" s="104" t="s">
        <v>60</v>
      </c>
      <c r="M5696" s="112" t="s">
        <v>69</v>
      </c>
      <c r="N5696" s="105">
        <v>600</v>
      </c>
      <c r="O5696" s="105">
        <v>3</v>
      </c>
      <c r="P5696" s="105">
        <v>10</v>
      </c>
      <c r="Q5696" s="105">
        <v>135</v>
      </c>
      <c r="R5696" s="106">
        <v>100</v>
      </c>
      <c r="S5696" s="127"/>
      <c r="T5696" s="127"/>
      <c r="U5696" s="127"/>
      <c r="V5696" s="127"/>
      <c r="W5696" s="127"/>
      <c r="X5696" s="127"/>
      <c r="Y5696" s="127"/>
      <c r="Z5696" s="127"/>
      <c r="AA5696" s="134"/>
    </row>
    <row r="5697" spans="1:31" ht="13.5" thickBot="1" x14ac:dyDescent="0.25">
      <c r="A5697" s="141"/>
      <c r="B5697" s="128"/>
      <c r="C5697" s="128"/>
      <c r="D5697" s="145"/>
      <c r="E5697" s="128"/>
      <c r="F5697" s="128"/>
      <c r="G5697" s="128"/>
      <c r="H5697" s="128"/>
      <c r="I5697" s="128"/>
      <c r="J5697" s="138"/>
      <c r="K5697" s="107" t="s">
        <v>14</v>
      </c>
      <c r="L5697" s="108" t="s">
        <v>60</v>
      </c>
      <c r="M5697" s="113" t="s">
        <v>187</v>
      </c>
      <c r="N5697" s="109">
        <v>600</v>
      </c>
      <c r="O5697" s="109">
        <v>3</v>
      </c>
      <c r="P5697" s="109">
        <v>10</v>
      </c>
      <c r="Q5697" s="109" t="s">
        <v>202</v>
      </c>
      <c r="R5697" s="110"/>
      <c r="S5697" s="128"/>
      <c r="T5697" s="128"/>
      <c r="U5697" s="128"/>
      <c r="V5697" s="128"/>
      <c r="W5697" s="128"/>
      <c r="X5697" s="128"/>
      <c r="Y5697" s="128"/>
      <c r="Z5697" s="128"/>
      <c r="AA5697" s="135"/>
    </row>
    <row r="5698" spans="1:31" x14ac:dyDescent="0.2">
      <c r="A5698" s="139" t="s">
        <v>2117</v>
      </c>
      <c r="B5698" s="126" t="s">
        <v>76</v>
      </c>
      <c r="C5698" s="142">
        <v>43666</v>
      </c>
      <c r="D5698" s="143" t="s">
        <v>78</v>
      </c>
      <c r="E5698" s="126"/>
      <c r="F5698" s="126"/>
      <c r="G5698" s="126"/>
      <c r="H5698" s="126"/>
      <c r="I5698" s="126"/>
      <c r="J5698" s="136" t="s">
        <v>79</v>
      </c>
      <c r="K5698" s="100" t="s">
        <v>23</v>
      </c>
      <c r="L5698" s="93" t="s">
        <v>60</v>
      </c>
      <c r="M5698" s="111" t="s">
        <v>182</v>
      </c>
      <c r="N5698" s="101">
        <v>600</v>
      </c>
      <c r="O5698" s="101">
        <v>3</v>
      </c>
      <c r="P5698" s="101">
        <v>25</v>
      </c>
      <c r="Q5698" s="101">
        <v>110</v>
      </c>
      <c r="R5698" s="102"/>
      <c r="S5698" s="126" t="s">
        <v>73</v>
      </c>
      <c r="T5698" s="126">
        <v>3</v>
      </c>
      <c r="U5698" s="126">
        <v>25</v>
      </c>
      <c r="V5698" s="126">
        <v>77</v>
      </c>
      <c r="W5698" s="126">
        <v>75</v>
      </c>
      <c r="X5698" s="126">
        <v>5288.35</v>
      </c>
      <c r="Y5698" s="126" t="s">
        <v>74</v>
      </c>
      <c r="Z5698" s="126"/>
      <c r="AA5698" s="133" t="s">
        <v>86</v>
      </c>
      <c r="AE5698" t="str">
        <f>IF(P5698&gt;U5698,"XXXX","")</f>
        <v/>
      </c>
    </row>
    <row r="5699" spans="1:31" x14ac:dyDescent="0.2">
      <c r="A5699" s="140"/>
      <c r="B5699" s="127"/>
      <c r="C5699" s="127"/>
      <c r="D5699" s="144"/>
      <c r="E5699" s="127"/>
      <c r="F5699" s="127"/>
      <c r="G5699" s="127"/>
      <c r="H5699" s="127"/>
      <c r="I5699" s="127"/>
      <c r="J5699" s="137"/>
      <c r="K5699" s="103" t="s">
        <v>13</v>
      </c>
      <c r="L5699" s="104" t="s">
        <v>60</v>
      </c>
      <c r="M5699" s="112" t="s">
        <v>69</v>
      </c>
      <c r="N5699" s="105">
        <v>600</v>
      </c>
      <c r="O5699" s="105">
        <v>3</v>
      </c>
      <c r="P5699" s="105">
        <v>10</v>
      </c>
      <c r="Q5699" s="105">
        <v>135</v>
      </c>
      <c r="R5699" s="106">
        <v>100</v>
      </c>
      <c r="S5699" s="127"/>
      <c r="T5699" s="127"/>
      <c r="U5699" s="127"/>
      <c r="V5699" s="127"/>
      <c r="W5699" s="127"/>
      <c r="X5699" s="127"/>
      <c r="Y5699" s="127"/>
      <c r="Z5699" s="127"/>
      <c r="AA5699" s="134"/>
    </row>
    <row r="5700" spans="1:31" ht="13.5" thickBot="1" x14ac:dyDescent="0.25">
      <c r="A5700" s="141"/>
      <c r="B5700" s="128"/>
      <c r="C5700" s="128"/>
      <c r="D5700" s="145"/>
      <c r="E5700" s="128"/>
      <c r="F5700" s="128"/>
      <c r="G5700" s="128"/>
      <c r="H5700" s="128"/>
      <c r="I5700" s="128"/>
      <c r="J5700" s="138"/>
      <c r="K5700" s="107" t="s">
        <v>14</v>
      </c>
      <c r="L5700" s="108" t="s">
        <v>60</v>
      </c>
      <c r="M5700" s="113" t="s">
        <v>187</v>
      </c>
      <c r="N5700" s="109">
        <v>600</v>
      </c>
      <c r="O5700" s="109">
        <v>3</v>
      </c>
      <c r="P5700" s="109">
        <v>10</v>
      </c>
      <c r="Q5700" s="109" t="s">
        <v>202</v>
      </c>
      <c r="R5700" s="110"/>
      <c r="S5700" s="128"/>
      <c r="T5700" s="128"/>
      <c r="U5700" s="128"/>
      <c r="V5700" s="128"/>
      <c r="W5700" s="128"/>
      <c r="X5700" s="128"/>
      <c r="Y5700" s="128"/>
      <c r="Z5700" s="128"/>
      <c r="AA5700" s="135"/>
    </row>
    <row r="5701" spans="1:31" x14ac:dyDescent="0.2">
      <c r="A5701" s="139" t="s">
        <v>2118</v>
      </c>
      <c r="B5701" s="126" t="s">
        <v>76</v>
      </c>
      <c r="C5701" s="142">
        <v>43666</v>
      </c>
      <c r="D5701" s="143" t="s">
        <v>78</v>
      </c>
      <c r="E5701" s="126"/>
      <c r="F5701" s="126"/>
      <c r="G5701" s="126"/>
      <c r="H5701" s="126"/>
      <c r="I5701" s="126"/>
      <c r="J5701" s="136" t="s">
        <v>79</v>
      </c>
      <c r="K5701" s="100" t="s">
        <v>23</v>
      </c>
      <c r="L5701" s="93" t="s">
        <v>60</v>
      </c>
      <c r="M5701" s="111" t="s">
        <v>182</v>
      </c>
      <c r="N5701" s="101">
        <v>600</v>
      </c>
      <c r="O5701" s="101">
        <v>3</v>
      </c>
      <c r="P5701" s="101">
        <v>25</v>
      </c>
      <c r="Q5701" s="101">
        <v>125</v>
      </c>
      <c r="R5701" s="102"/>
      <c r="S5701" s="126" t="s">
        <v>73</v>
      </c>
      <c r="T5701" s="126">
        <v>3</v>
      </c>
      <c r="U5701" s="126">
        <v>25</v>
      </c>
      <c r="V5701" s="126">
        <v>77</v>
      </c>
      <c r="W5701" s="126">
        <v>75</v>
      </c>
      <c r="X5701" s="126">
        <v>5288.35</v>
      </c>
      <c r="Y5701" s="126" t="s">
        <v>74</v>
      </c>
      <c r="Z5701" s="126"/>
      <c r="AA5701" s="133" t="s">
        <v>86</v>
      </c>
      <c r="AE5701" t="str">
        <f>IF(P5701&gt;U5701,"XXXX","")</f>
        <v/>
      </c>
    </row>
    <row r="5702" spans="1:31" x14ac:dyDescent="0.2">
      <c r="A5702" s="140"/>
      <c r="B5702" s="127"/>
      <c r="C5702" s="127"/>
      <c r="D5702" s="144"/>
      <c r="E5702" s="127"/>
      <c r="F5702" s="127"/>
      <c r="G5702" s="127"/>
      <c r="H5702" s="127"/>
      <c r="I5702" s="127"/>
      <c r="J5702" s="137"/>
      <c r="K5702" s="103" t="s">
        <v>13</v>
      </c>
      <c r="L5702" s="104" t="s">
        <v>60</v>
      </c>
      <c r="M5702" s="112" t="s">
        <v>69</v>
      </c>
      <c r="N5702" s="105">
        <v>600</v>
      </c>
      <c r="O5702" s="105">
        <v>3</v>
      </c>
      <c r="P5702" s="105">
        <v>10</v>
      </c>
      <c r="Q5702" s="105">
        <v>135</v>
      </c>
      <c r="R5702" s="106">
        <v>100</v>
      </c>
      <c r="S5702" s="127"/>
      <c r="T5702" s="127"/>
      <c r="U5702" s="127"/>
      <c r="V5702" s="127"/>
      <c r="W5702" s="127"/>
      <c r="X5702" s="127"/>
      <c r="Y5702" s="127"/>
      <c r="Z5702" s="127"/>
      <c r="AA5702" s="134"/>
    </row>
    <row r="5703" spans="1:31" ht="13.5" thickBot="1" x14ac:dyDescent="0.25">
      <c r="A5703" s="141"/>
      <c r="B5703" s="128"/>
      <c r="C5703" s="128"/>
      <c r="D5703" s="145"/>
      <c r="E5703" s="128"/>
      <c r="F5703" s="128"/>
      <c r="G5703" s="128"/>
      <c r="H5703" s="128"/>
      <c r="I5703" s="128"/>
      <c r="J5703" s="138"/>
      <c r="K5703" s="107" t="s">
        <v>14</v>
      </c>
      <c r="L5703" s="108" t="s">
        <v>60</v>
      </c>
      <c r="M5703" s="113" t="s">
        <v>187</v>
      </c>
      <c r="N5703" s="109">
        <v>600</v>
      </c>
      <c r="O5703" s="109">
        <v>3</v>
      </c>
      <c r="P5703" s="109">
        <v>10</v>
      </c>
      <c r="Q5703" s="109" t="s">
        <v>202</v>
      </c>
      <c r="R5703" s="110"/>
      <c r="S5703" s="128"/>
      <c r="T5703" s="128"/>
      <c r="U5703" s="128"/>
      <c r="V5703" s="128"/>
      <c r="W5703" s="128"/>
      <c r="X5703" s="128"/>
      <c r="Y5703" s="128"/>
      <c r="Z5703" s="128"/>
      <c r="AA5703" s="135"/>
    </row>
    <row r="5704" spans="1:31" x14ac:dyDescent="0.2">
      <c r="A5704" s="139" t="s">
        <v>2119</v>
      </c>
      <c r="B5704" s="126" t="s">
        <v>76</v>
      </c>
      <c r="C5704" s="142">
        <v>43666</v>
      </c>
      <c r="D5704" s="143" t="s">
        <v>78</v>
      </c>
      <c r="E5704" s="126"/>
      <c r="F5704" s="126"/>
      <c r="G5704" s="126"/>
      <c r="H5704" s="126"/>
      <c r="I5704" s="126"/>
      <c r="J5704" s="136" t="s">
        <v>79</v>
      </c>
      <c r="K5704" s="100" t="s">
        <v>23</v>
      </c>
      <c r="L5704" s="93" t="s">
        <v>60</v>
      </c>
      <c r="M5704" s="111" t="s">
        <v>182</v>
      </c>
      <c r="N5704" s="101">
        <v>600</v>
      </c>
      <c r="O5704" s="101">
        <v>3</v>
      </c>
      <c r="P5704" s="101">
        <v>25</v>
      </c>
      <c r="Q5704" s="101">
        <v>125</v>
      </c>
      <c r="R5704" s="102"/>
      <c r="S5704" s="126" t="s">
        <v>73</v>
      </c>
      <c r="T5704" s="126">
        <v>3</v>
      </c>
      <c r="U5704" s="126">
        <v>25</v>
      </c>
      <c r="V5704" s="126">
        <v>99</v>
      </c>
      <c r="W5704" s="126">
        <v>100</v>
      </c>
      <c r="X5704" s="126">
        <v>5288.35</v>
      </c>
      <c r="Y5704" s="126" t="s">
        <v>74</v>
      </c>
      <c r="Z5704" s="126"/>
      <c r="AA5704" s="133" t="s">
        <v>86</v>
      </c>
      <c r="AE5704" t="str">
        <f>IF(P5704&gt;U5704,"XXXX","")</f>
        <v/>
      </c>
    </row>
    <row r="5705" spans="1:31" x14ac:dyDescent="0.2">
      <c r="A5705" s="140"/>
      <c r="B5705" s="127"/>
      <c r="C5705" s="127"/>
      <c r="D5705" s="144"/>
      <c r="E5705" s="127"/>
      <c r="F5705" s="127"/>
      <c r="G5705" s="127"/>
      <c r="H5705" s="127"/>
      <c r="I5705" s="127"/>
      <c r="J5705" s="137"/>
      <c r="K5705" s="103" t="s">
        <v>13</v>
      </c>
      <c r="L5705" s="104" t="s">
        <v>60</v>
      </c>
      <c r="M5705" s="112" t="s">
        <v>69</v>
      </c>
      <c r="N5705" s="105">
        <v>600</v>
      </c>
      <c r="O5705" s="105">
        <v>3</v>
      </c>
      <c r="P5705" s="105">
        <v>10</v>
      </c>
      <c r="Q5705" s="105">
        <v>135</v>
      </c>
      <c r="R5705" s="106">
        <v>100</v>
      </c>
      <c r="S5705" s="127"/>
      <c r="T5705" s="127"/>
      <c r="U5705" s="127"/>
      <c r="V5705" s="127"/>
      <c r="W5705" s="127"/>
      <c r="X5705" s="127"/>
      <c r="Y5705" s="127"/>
      <c r="Z5705" s="127"/>
      <c r="AA5705" s="134"/>
    </row>
    <row r="5706" spans="1:31" ht="13.5" thickBot="1" x14ac:dyDescent="0.25">
      <c r="A5706" s="141"/>
      <c r="B5706" s="128"/>
      <c r="C5706" s="128"/>
      <c r="D5706" s="145"/>
      <c r="E5706" s="128"/>
      <c r="F5706" s="128"/>
      <c r="G5706" s="128"/>
      <c r="H5706" s="128"/>
      <c r="I5706" s="128"/>
      <c r="J5706" s="138"/>
      <c r="K5706" s="107" t="s">
        <v>14</v>
      </c>
      <c r="L5706" s="108" t="s">
        <v>60</v>
      </c>
      <c r="M5706" s="113" t="s">
        <v>187</v>
      </c>
      <c r="N5706" s="109">
        <v>600</v>
      </c>
      <c r="O5706" s="109">
        <v>3</v>
      </c>
      <c r="P5706" s="109">
        <v>10</v>
      </c>
      <c r="Q5706" s="109" t="s">
        <v>202</v>
      </c>
      <c r="R5706" s="110"/>
      <c r="S5706" s="128"/>
      <c r="T5706" s="128"/>
      <c r="U5706" s="128"/>
      <c r="V5706" s="128"/>
      <c r="W5706" s="128"/>
      <c r="X5706" s="128"/>
      <c r="Y5706" s="128"/>
      <c r="Z5706" s="128"/>
      <c r="AA5706" s="135"/>
    </row>
    <row r="5707" spans="1:31" x14ac:dyDescent="0.2">
      <c r="A5707" s="139" t="s">
        <v>2120</v>
      </c>
      <c r="B5707" s="126" t="s">
        <v>76</v>
      </c>
      <c r="C5707" s="142">
        <v>43666</v>
      </c>
      <c r="D5707" s="143" t="s">
        <v>78</v>
      </c>
      <c r="E5707" s="126"/>
      <c r="F5707" s="126"/>
      <c r="G5707" s="126"/>
      <c r="H5707" s="126"/>
      <c r="I5707" s="126"/>
      <c r="J5707" s="136" t="s">
        <v>79</v>
      </c>
      <c r="K5707" s="100" t="s">
        <v>23</v>
      </c>
      <c r="L5707" s="93" t="s">
        <v>60</v>
      </c>
      <c r="M5707" s="111" t="s">
        <v>183</v>
      </c>
      <c r="N5707" s="101">
        <v>480</v>
      </c>
      <c r="O5707" s="101">
        <v>3</v>
      </c>
      <c r="P5707" s="101">
        <v>100</v>
      </c>
      <c r="Q5707" s="101">
        <v>100</v>
      </c>
      <c r="R5707" s="102"/>
      <c r="S5707" s="126" t="s">
        <v>72</v>
      </c>
      <c r="T5707" s="126">
        <v>3</v>
      </c>
      <c r="U5707" s="126">
        <v>100</v>
      </c>
      <c r="V5707" s="126">
        <v>77</v>
      </c>
      <c r="W5707" s="126">
        <v>60</v>
      </c>
      <c r="X5707" s="126">
        <v>5288.35</v>
      </c>
      <c r="Y5707" s="126" t="s">
        <v>74</v>
      </c>
      <c r="Z5707" s="126"/>
      <c r="AA5707" s="133" t="s">
        <v>86</v>
      </c>
      <c r="AE5707" t="str">
        <f>IF(P5707&gt;U5707,"XXXX","")</f>
        <v/>
      </c>
    </row>
    <row r="5708" spans="1:31" x14ac:dyDescent="0.2">
      <c r="A5708" s="140"/>
      <c r="B5708" s="127"/>
      <c r="C5708" s="127"/>
      <c r="D5708" s="144"/>
      <c r="E5708" s="127"/>
      <c r="F5708" s="127"/>
      <c r="G5708" s="127"/>
      <c r="H5708" s="127"/>
      <c r="I5708" s="127"/>
      <c r="J5708" s="137"/>
      <c r="K5708" s="103" t="s">
        <v>13</v>
      </c>
      <c r="L5708" s="104" t="s">
        <v>60</v>
      </c>
      <c r="M5708" s="112" t="s">
        <v>69</v>
      </c>
      <c r="N5708" s="105">
        <v>480</v>
      </c>
      <c r="O5708" s="105">
        <v>3</v>
      </c>
      <c r="P5708" s="105">
        <v>10</v>
      </c>
      <c r="Q5708" s="105">
        <v>135</v>
      </c>
      <c r="R5708" s="106">
        <v>100</v>
      </c>
      <c r="S5708" s="127"/>
      <c r="T5708" s="127"/>
      <c r="U5708" s="127"/>
      <c r="V5708" s="127"/>
      <c r="W5708" s="127"/>
      <c r="X5708" s="127"/>
      <c r="Y5708" s="127"/>
      <c r="Z5708" s="127"/>
      <c r="AA5708" s="134"/>
    </row>
    <row r="5709" spans="1:31" ht="13.5" thickBot="1" x14ac:dyDescent="0.25">
      <c r="A5709" s="141"/>
      <c r="B5709" s="128"/>
      <c r="C5709" s="128"/>
      <c r="D5709" s="145"/>
      <c r="E5709" s="128"/>
      <c r="F5709" s="128"/>
      <c r="G5709" s="128"/>
      <c r="H5709" s="128"/>
      <c r="I5709" s="128"/>
      <c r="J5709" s="138"/>
      <c r="K5709" s="107" t="s">
        <v>14</v>
      </c>
      <c r="L5709" s="108" t="s">
        <v>60</v>
      </c>
      <c r="M5709" s="113" t="s">
        <v>187</v>
      </c>
      <c r="N5709" s="109">
        <v>480</v>
      </c>
      <c r="O5709" s="109">
        <v>3</v>
      </c>
      <c r="P5709" s="109">
        <v>10</v>
      </c>
      <c r="Q5709" s="109" t="s">
        <v>202</v>
      </c>
      <c r="R5709" s="110"/>
      <c r="S5709" s="128"/>
      <c r="T5709" s="128"/>
      <c r="U5709" s="128"/>
      <c r="V5709" s="128"/>
      <c r="W5709" s="128"/>
      <c r="X5709" s="128"/>
      <c r="Y5709" s="128"/>
      <c r="Z5709" s="128"/>
      <c r="AA5709" s="135"/>
    </row>
    <row r="5710" spans="1:31" x14ac:dyDescent="0.2">
      <c r="A5710" s="139" t="s">
        <v>2121</v>
      </c>
      <c r="B5710" s="126" t="s">
        <v>76</v>
      </c>
      <c r="C5710" s="142">
        <v>43666</v>
      </c>
      <c r="D5710" s="143" t="s">
        <v>78</v>
      </c>
      <c r="E5710" s="126"/>
      <c r="F5710" s="126"/>
      <c r="G5710" s="126"/>
      <c r="H5710" s="126"/>
      <c r="I5710" s="126"/>
      <c r="J5710" s="136" t="s">
        <v>79</v>
      </c>
      <c r="K5710" s="100" t="s">
        <v>23</v>
      </c>
      <c r="L5710" s="93" t="s">
        <v>60</v>
      </c>
      <c r="M5710" s="111" t="s">
        <v>183</v>
      </c>
      <c r="N5710" s="101">
        <v>480</v>
      </c>
      <c r="O5710" s="101">
        <v>3</v>
      </c>
      <c r="P5710" s="101">
        <v>100</v>
      </c>
      <c r="Q5710" s="101">
        <v>110</v>
      </c>
      <c r="R5710" s="102"/>
      <c r="S5710" s="126" t="s">
        <v>72</v>
      </c>
      <c r="T5710" s="126">
        <v>3</v>
      </c>
      <c r="U5710" s="126">
        <v>100</v>
      </c>
      <c r="V5710" s="126">
        <v>77</v>
      </c>
      <c r="W5710" s="126">
        <v>60</v>
      </c>
      <c r="X5710" s="126">
        <v>5288.35</v>
      </c>
      <c r="Y5710" s="126" t="s">
        <v>74</v>
      </c>
      <c r="Z5710" s="126"/>
      <c r="AA5710" s="133" t="s">
        <v>86</v>
      </c>
      <c r="AE5710" t="str">
        <f>IF(P5710&gt;U5710,"XXXX","")</f>
        <v/>
      </c>
    </row>
    <row r="5711" spans="1:31" x14ac:dyDescent="0.2">
      <c r="A5711" s="140"/>
      <c r="B5711" s="127"/>
      <c r="C5711" s="127"/>
      <c r="D5711" s="144"/>
      <c r="E5711" s="127"/>
      <c r="F5711" s="127"/>
      <c r="G5711" s="127"/>
      <c r="H5711" s="127"/>
      <c r="I5711" s="127"/>
      <c r="J5711" s="137"/>
      <c r="K5711" s="103" t="s">
        <v>13</v>
      </c>
      <c r="L5711" s="104" t="s">
        <v>60</v>
      </c>
      <c r="M5711" s="112" t="s">
        <v>69</v>
      </c>
      <c r="N5711" s="105">
        <v>480</v>
      </c>
      <c r="O5711" s="105">
        <v>3</v>
      </c>
      <c r="P5711" s="105">
        <v>10</v>
      </c>
      <c r="Q5711" s="105">
        <v>135</v>
      </c>
      <c r="R5711" s="106">
        <v>100</v>
      </c>
      <c r="S5711" s="127"/>
      <c r="T5711" s="127"/>
      <c r="U5711" s="127"/>
      <c r="V5711" s="127"/>
      <c r="W5711" s="127"/>
      <c r="X5711" s="127"/>
      <c r="Y5711" s="127"/>
      <c r="Z5711" s="127"/>
      <c r="AA5711" s="134"/>
    </row>
    <row r="5712" spans="1:31" ht="13.5" thickBot="1" x14ac:dyDescent="0.25">
      <c r="A5712" s="141"/>
      <c r="B5712" s="128"/>
      <c r="C5712" s="128"/>
      <c r="D5712" s="145"/>
      <c r="E5712" s="128"/>
      <c r="F5712" s="128"/>
      <c r="G5712" s="128"/>
      <c r="H5712" s="128"/>
      <c r="I5712" s="128"/>
      <c r="J5712" s="138"/>
      <c r="K5712" s="107" t="s">
        <v>14</v>
      </c>
      <c r="L5712" s="108" t="s">
        <v>60</v>
      </c>
      <c r="M5712" s="113" t="s">
        <v>187</v>
      </c>
      <c r="N5712" s="109">
        <v>480</v>
      </c>
      <c r="O5712" s="109">
        <v>3</v>
      </c>
      <c r="P5712" s="109">
        <v>10</v>
      </c>
      <c r="Q5712" s="109" t="s">
        <v>202</v>
      </c>
      <c r="R5712" s="110"/>
      <c r="S5712" s="128"/>
      <c r="T5712" s="128"/>
      <c r="U5712" s="128"/>
      <c r="V5712" s="128"/>
      <c r="W5712" s="128"/>
      <c r="X5712" s="128"/>
      <c r="Y5712" s="128"/>
      <c r="Z5712" s="128"/>
      <c r="AA5712" s="135"/>
    </row>
    <row r="5713" spans="1:31" x14ac:dyDescent="0.2">
      <c r="A5713" s="139" t="s">
        <v>2122</v>
      </c>
      <c r="B5713" s="126" t="s">
        <v>76</v>
      </c>
      <c r="C5713" s="142">
        <v>43666</v>
      </c>
      <c r="D5713" s="143" t="s">
        <v>78</v>
      </c>
      <c r="E5713" s="126"/>
      <c r="F5713" s="126"/>
      <c r="G5713" s="126"/>
      <c r="H5713" s="126"/>
      <c r="I5713" s="126"/>
      <c r="J5713" s="136" t="s">
        <v>79</v>
      </c>
      <c r="K5713" s="100" t="s">
        <v>23</v>
      </c>
      <c r="L5713" s="93" t="s">
        <v>60</v>
      </c>
      <c r="M5713" s="111" t="s">
        <v>183</v>
      </c>
      <c r="N5713" s="101">
        <v>480</v>
      </c>
      <c r="O5713" s="101">
        <v>3</v>
      </c>
      <c r="P5713" s="101">
        <v>100</v>
      </c>
      <c r="Q5713" s="101">
        <v>125</v>
      </c>
      <c r="R5713" s="102"/>
      <c r="S5713" s="126" t="s">
        <v>72</v>
      </c>
      <c r="T5713" s="126">
        <v>3</v>
      </c>
      <c r="U5713" s="126">
        <v>100</v>
      </c>
      <c r="V5713" s="126">
        <v>77</v>
      </c>
      <c r="W5713" s="126">
        <v>60</v>
      </c>
      <c r="X5713" s="126">
        <v>5288.35</v>
      </c>
      <c r="Y5713" s="126" t="s">
        <v>74</v>
      </c>
      <c r="Z5713" s="126"/>
      <c r="AA5713" s="133" t="s">
        <v>86</v>
      </c>
      <c r="AE5713" t="str">
        <f>IF(P5713&gt;U5713,"XXXX","")</f>
        <v/>
      </c>
    </row>
    <row r="5714" spans="1:31" x14ac:dyDescent="0.2">
      <c r="A5714" s="140"/>
      <c r="B5714" s="127"/>
      <c r="C5714" s="127"/>
      <c r="D5714" s="144"/>
      <c r="E5714" s="127"/>
      <c r="F5714" s="127"/>
      <c r="G5714" s="127"/>
      <c r="H5714" s="127"/>
      <c r="I5714" s="127"/>
      <c r="J5714" s="137"/>
      <c r="K5714" s="103" t="s">
        <v>13</v>
      </c>
      <c r="L5714" s="104" t="s">
        <v>60</v>
      </c>
      <c r="M5714" s="112" t="s">
        <v>69</v>
      </c>
      <c r="N5714" s="105">
        <v>480</v>
      </c>
      <c r="O5714" s="105">
        <v>3</v>
      </c>
      <c r="P5714" s="105">
        <v>10</v>
      </c>
      <c r="Q5714" s="105">
        <v>135</v>
      </c>
      <c r="R5714" s="106">
        <v>100</v>
      </c>
      <c r="S5714" s="127"/>
      <c r="T5714" s="127"/>
      <c r="U5714" s="127"/>
      <c r="V5714" s="127"/>
      <c r="W5714" s="127"/>
      <c r="X5714" s="127"/>
      <c r="Y5714" s="127"/>
      <c r="Z5714" s="127"/>
      <c r="AA5714" s="134"/>
    </row>
    <row r="5715" spans="1:31" ht="13.5" thickBot="1" x14ac:dyDescent="0.25">
      <c r="A5715" s="141"/>
      <c r="B5715" s="128"/>
      <c r="C5715" s="128"/>
      <c r="D5715" s="145"/>
      <c r="E5715" s="128"/>
      <c r="F5715" s="128"/>
      <c r="G5715" s="128"/>
      <c r="H5715" s="128"/>
      <c r="I5715" s="128"/>
      <c r="J5715" s="138"/>
      <c r="K5715" s="107" t="s">
        <v>14</v>
      </c>
      <c r="L5715" s="108" t="s">
        <v>60</v>
      </c>
      <c r="M5715" s="113" t="s">
        <v>187</v>
      </c>
      <c r="N5715" s="109">
        <v>480</v>
      </c>
      <c r="O5715" s="109">
        <v>3</v>
      </c>
      <c r="P5715" s="109">
        <v>10</v>
      </c>
      <c r="Q5715" s="109" t="s">
        <v>202</v>
      </c>
      <c r="R5715" s="110"/>
      <c r="S5715" s="128"/>
      <c r="T5715" s="128"/>
      <c r="U5715" s="128"/>
      <c r="V5715" s="128"/>
      <c r="W5715" s="128"/>
      <c r="X5715" s="128"/>
      <c r="Y5715" s="128"/>
      <c r="Z5715" s="128"/>
      <c r="AA5715" s="135"/>
    </row>
    <row r="5716" spans="1:31" x14ac:dyDescent="0.2">
      <c r="A5716" s="139" t="s">
        <v>2123</v>
      </c>
      <c r="B5716" s="126" t="s">
        <v>76</v>
      </c>
      <c r="C5716" s="142">
        <v>43666</v>
      </c>
      <c r="D5716" s="143" t="s">
        <v>78</v>
      </c>
      <c r="E5716" s="126"/>
      <c r="F5716" s="126"/>
      <c r="G5716" s="126"/>
      <c r="H5716" s="126"/>
      <c r="I5716" s="126"/>
      <c r="J5716" s="136" t="s">
        <v>79</v>
      </c>
      <c r="K5716" s="100" t="s">
        <v>23</v>
      </c>
      <c r="L5716" s="93" t="s">
        <v>60</v>
      </c>
      <c r="M5716" s="111" t="s">
        <v>183</v>
      </c>
      <c r="N5716" s="101">
        <v>480</v>
      </c>
      <c r="O5716" s="101">
        <v>3</v>
      </c>
      <c r="P5716" s="101">
        <v>100</v>
      </c>
      <c r="Q5716" s="101">
        <v>125</v>
      </c>
      <c r="R5716" s="102"/>
      <c r="S5716" s="126" t="s">
        <v>72</v>
      </c>
      <c r="T5716" s="126">
        <v>3</v>
      </c>
      <c r="U5716" s="126">
        <v>100</v>
      </c>
      <c r="V5716" s="126">
        <v>96</v>
      </c>
      <c r="W5716" s="126">
        <v>75</v>
      </c>
      <c r="X5716" s="126">
        <v>5288.35</v>
      </c>
      <c r="Y5716" s="126" t="s">
        <v>74</v>
      </c>
      <c r="Z5716" s="126"/>
      <c r="AA5716" s="133" t="s">
        <v>86</v>
      </c>
      <c r="AE5716" t="str">
        <f>IF(P5716&gt;U5716,"XXXX","")</f>
        <v/>
      </c>
    </row>
    <row r="5717" spans="1:31" x14ac:dyDescent="0.2">
      <c r="A5717" s="140"/>
      <c r="B5717" s="127"/>
      <c r="C5717" s="127"/>
      <c r="D5717" s="144"/>
      <c r="E5717" s="127"/>
      <c r="F5717" s="127"/>
      <c r="G5717" s="127"/>
      <c r="H5717" s="127"/>
      <c r="I5717" s="127"/>
      <c r="J5717" s="137"/>
      <c r="K5717" s="103" t="s">
        <v>13</v>
      </c>
      <c r="L5717" s="104" t="s">
        <v>60</v>
      </c>
      <c r="M5717" s="112" t="s">
        <v>69</v>
      </c>
      <c r="N5717" s="105">
        <v>480</v>
      </c>
      <c r="O5717" s="105">
        <v>3</v>
      </c>
      <c r="P5717" s="105">
        <v>10</v>
      </c>
      <c r="Q5717" s="105">
        <v>135</v>
      </c>
      <c r="R5717" s="106">
        <v>100</v>
      </c>
      <c r="S5717" s="127"/>
      <c r="T5717" s="127"/>
      <c r="U5717" s="127"/>
      <c r="V5717" s="127"/>
      <c r="W5717" s="127"/>
      <c r="X5717" s="127"/>
      <c r="Y5717" s="127"/>
      <c r="Z5717" s="127"/>
      <c r="AA5717" s="134"/>
    </row>
    <row r="5718" spans="1:31" ht="13.5" thickBot="1" x14ac:dyDescent="0.25">
      <c r="A5718" s="141"/>
      <c r="B5718" s="128"/>
      <c r="C5718" s="128"/>
      <c r="D5718" s="145"/>
      <c r="E5718" s="128"/>
      <c r="F5718" s="128"/>
      <c r="G5718" s="128"/>
      <c r="H5718" s="128"/>
      <c r="I5718" s="128"/>
      <c r="J5718" s="138"/>
      <c r="K5718" s="107" t="s">
        <v>14</v>
      </c>
      <c r="L5718" s="108" t="s">
        <v>60</v>
      </c>
      <c r="M5718" s="113" t="s">
        <v>187</v>
      </c>
      <c r="N5718" s="109">
        <v>480</v>
      </c>
      <c r="O5718" s="109">
        <v>3</v>
      </c>
      <c r="P5718" s="109">
        <v>10</v>
      </c>
      <c r="Q5718" s="109" t="s">
        <v>202</v>
      </c>
      <c r="R5718" s="110"/>
      <c r="S5718" s="128"/>
      <c r="T5718" s="128"/>
      <c r="U5718" s="128"/>
      <c r="V5718" s="128"/>
      <c r="W5718" s="128"/>
      <c r="X5718" s="128"/>
      <c r="Y5718" s="128"/>
      <c r="Z5718" s="128"/>
      <c r="AA5718" s="135"/>
    </row>
    <row r="5719" spans="1:31" x14ac:dyDescent="0.2">
      <c r="A5719" s="139" t="s">
        <v>2124</v>
      </c>
      <c r="B5719" s="126" t="s">
        <v>76</v>
      </c>
      <c r="C5719" s="142">
        <v>43666</v>
      </c>
      <c r="D5719" s="143" t="s">
        <v>78</v>
      </c>
      <c r="E5719" s="126"/>
      <c r="F5719" s="126"/>
      <c r="G5719" s="126"/>
      <c r="H5719" s="126"/>
      <c r="I5719" s="126"/>
      <c r="J5719" s="136" t="s">
        <v>79</v>
      </c>
      <c r="K5719" s="100" t="s">
        <v>23</v>
      </c>
      <c r="L5719" s="93" t="s">
        <v>60</v>
      </c>
      <c r="M5719" s="111" t="s">
        <v>179</v>
      </c>
      <c r="N5719" s="101">
        <v>240</v>
      </c>
      <c r="O5719" s="101">
        <v>3</v>
      </c>
      <c r="P5719" s="101">
        <v>65</v>
      </c>
      <c r="Q5719" s="101">
        <v>125</v>
      </c>
      <c r="R5719" s="102"/>
      <c r="S5719" s="126">
        <v>200</v>
      </c>
      <c r="T5719" s="126">
        <v>3</v>
      </c>
      <c r="U5719" s="126">
        <v>65</v>
      </c>
      <c r="V5719" s="126">
        <v>92</v>
      </c>
      <c r="W5719" s="126">
        <v>30</v>
      </c>
      <c r="X5719" s="126">
        <v>5288.35</v>
      </c>
      <c r="Y5719" s="126" t="s">
        <v>75</v>
      </c>
      <c r="Z5719" s="126"/>
      <c r="AA5719" s="133" t="s">
        <v>86</v>
      </c>
      <c r="AE5719" t="str">
        <f>IF(P5719&gt;U5719,"XXXX","")</f>
        <v/>
      </c>
    </row>
    <row r="5720" spans="1:31" x14ac:dyDescent="0.2">
      <c r="A5720" s="140"/>
      <c r="B5720" s="127"/>
      <c r="C5720" s="127"/>
      <c r="D5720" s="144"/>
      <c r="E5720" s="127"/>
      <c r="F5720" s="127"/>
      <c r="G5720" s="127"/>
      <c r="H5720" s="127"/>
      <c r="I5720" s="127"/>
      <c r="J5720" s="137"/>
      <c r="K5720" s="103" t="s">
        <v>13</v>
      </c>
      <c r="L5720" s="104" t="s">
        <v>60</v>
      </c>
      <c r="M5720" s="112" t="s">
        <v>69</v>
      </c>
      <c r="N5720" s="105">
        <v>240</v>
      </c>
      <c r="O5720" s="105">
        <v>3</v>
      </c>
      <c r="P5720" s="105">
        <v>10</v>
      </c>
      <c r="Q5720" s="105">
        <v>135</v>
      </c>
      <c r="R5720" s="106">
        <v>40</v>
      </c>
      <c r="S5720" s="127"/>
      <c r="T5720" s="127"/>
      <c r="U5720" s="127"/>
      <c r="V5720" s="127"/>
      <c r="W5720" s="127"/>
      <c r="X5720" s="127"/>
      <c r="Y5720" s="127"/>
      <c r="Z5720" s="127"/>
      <c r="AA5720" s="134"/>
    </row>
    <row r="5721" spans="1:31" ht="13.5" thickBot="1" x14ac:dyDescent="0.25">
      <c r="A5721" s="141"/>
      <c r="B5721" s="128"/>
      <c r="C5721" s="128"/>
      <c r="D5721" s="145"/>
      <c r="E5721" s="128"/>
      <c r="F5721" s="128"/>
      <c r="G5721" s="128"/>
      <c r="H5721" s="128"/>
      <c r="I5721" s="128"/>
      <c r="J5721" s="138"/>
      <c r="K5721" s="107" t="s">
        <v>14</v>
      </c>
      <c r="L5721" s="108" t="s">
        <v>60</v>
      </c>
      <c r="M5721" s="113" t="s">
        <v>70</v>
      </c>
      <c r="N5721" s="109">
        <v>240</v>
      </c>
      <c r="O5721" s="109">
        <v>3</v>
      </c>
      <c r="P5721" s="109">
        <v>10</v>
      </c>
      <c r="Q5721" s="109">
        <v>135</v>
      </c>
      <c r="R5721" s="110"/>
      <c r="S5721" s="128"/>
      <c r="T5721" s="128"/>
      <c r="U5721" s="128"/>
      <c r="V5721" s="128"/>
      <c r="W5721" s="128"/>
      <c r="X5721" s="128"/>
      <c r="Y5721" s="128"/>
      <c r="Z5721" s="128"/>
      <c r="AA5721" s="135"/>
    </row>
    <row r="5722" spans="1:31" x14ac:dyDescent="0.2">
      <c r="A5722" s="139" t="s">
        <v>2125</v>
      </c>
      <c r="B5722" s="126" t="s">
        <v>76</v>
      </c>
      <c r="C5722" s="142">
        <v>43666</v>
      </c>
      <c r="D5722" s="143" t="s">
        <v>78</v>
      </c>
      <c r="E5722" s="126"/>
      <c r="F5722" s="126"/>
      <c r="G5722" s="126"/>
      <c r="H5722" s="126"/>
      <c r="I5722" s="126"/>
      <c r="J5722" s="136" t="s">
        <v>79</v>
      </c>
      <c r="K5722" s="100" t="s">
        <v>23</v>
      </c>
      <c r="L5722" s="93" t="s">
        <v>60</v>
      </c>
      <c r="M5722" s="111" t="s">
        <v>179</v>
      </c>
      <c r="N5722" s="101">
        <v>240</v>
      </c>
      <c r="O5722" s="101">
        <v>3</v>
      </c>
      <c r="P5722" s="101">
        <v>65</v>
      </c>
      <c r="Q5722" s="101">
        <v>110</v>
      </c>
      <c r="R5722" s="102"/>
      <c r="S5722" s="126">
        <v>208</v>
      </c>
      <c r="T5722" s="126">
        <v>3</v>
      </c>
      <c r="U5722" s="126">
        <v>65</v>
      </c>
      <c r="V5722" s="126">
        <v>88</v>
      </c>
      <c r="W5722" s="126">
        <v>30</v>
      </c>
      <c r="X5722" s="126">
        <v>5288.35</v>
      </c>
      <c r="Y5722" s="126" t="s">
        <v>75</v>
      </c>
      <c r="Z5722" s="126"/>
      <c r="AA5722" s="133" t="s">
        <v>86</v>
      </c>
      <c r="AE5722" t="str">
        <f>IF(P5722&gt;U5722,"XXXX","")</f>
        <v/>
      </c>
    </row>
    <row r="5723" spans="1:31" x14ac:dyDescent="0.2">
      <c r="A5723" s="140"/>
      <c r="B5723" s="127"/>
      <c r="C5723" s="127"/>
      <c r="D5723" s="144"/>
      <c r="E5723" s="127"/>
      <c r="F5723" s="127"/>
      <c r="G5723" s="127"/>
      <c r="H5723" s="127"/>
      <c r="I5723" s="127"/>
      <c r="J5723" s="137"/>
      <c r="K5723" s="103" t="s">
        <v>13</v>
      </c>
      <c r="L5723" s="104" t="s">
        <v>60</v>
      </c>
      <c r="M5723" s="112" t="s">
        <v>69</v>
      </c>
      <c r="N5723" s="105">
        <v>240</v>
      </c>
      <c r="O5723" s="105">
        <v>3</v>
      </c>
      <c r="P5723" s="105">
        <v>10</v>
      </c>
      <c r="Q5723" s="105">
        <v>135</v>
      </c>
      <c r="R5723" s="106">
        <v>40</v>
      </c>
      <c r="S5723" s="127"/>
      <c r="T5723" s="127"/>
      <c r="U5723" s="127"/>
      <c r="V5723" s="127"/>
      <c r="W5723" s="127"/>
      <c r="X5723" s="127"/>
      <c r="Y5723" s="127"/>
      <c r="Z5723" s="127"/>
      <c r="AA5723" s="134"/>
    </row>
    <row r="5724" spans="1:31" ht="13.5" thickBot="1" x14ac:dyDescent="0.25">
      <c r="A5724" s="141"/>
      <c r="B5724" s="128"/>
      <c r="C5724" s="128"/>
      <c r="D5724" s="145"/>
      <c r="E5724" s="128"/>
      <c r="F5724" s="128"/>
      <c r="G5724" s="128"/>
      <c r="H5724" s="128"/>
      <c r="I5724" s="128"/>
      <c r="J5724" s="138"/>
      <c r="K5724" s="107" t="s">
        <v>14</v>
      </c>
      <c r="L5724" s="108" t="s">
        <v>60</v>
      </c>
      <c r="M5724" s="113" t="s">
        <v>70</v>
      </c>
      <c r="N5724" s="109">
        <v>240</v>
      </c>
      <c r="O5724" s="109">
        <v>3</v>
      </c>
      <c r="P5724" s="109">
        <v>10</v>
      </c>
      <c r="Q5724" s="109">
        <v>135</v>
      </c>
      <c r="R5724" s="110"/>
      <c r="S5724" s="128"/>
      <c r="T5724" s="128"/>
      <c r="U5724" s="128"/>
      <c r="V5724" s="128"/>
      <c r="W5724" s="128"/>
      <c r="X5724" s="128"/>
      <c r="Y5724" s="128"/>
      <c r="Z5724" s="128"/>
      <c r="AA5724" s="135"/>
    </row>
    <row r="5725" spans="1:31" x14ac:dyDescent="0.2">
      <c r="A5725" s="139" t="s">
        <v>2126</v>
      </c>
      <c r="B5725" s="126" t="s">
        <v>76</v>
      </c>
      <c r="C5725" s="142">
        <v>43666</v>
      </c>
      <c r="D5725" s="143" t="s">
        <v>78</v>
      </c>
      <c r="E5725" s="126"/>
      <c r="F5725" s="126"/>
      <c r="G5725" s="126"/>
      <c r="H5725" s="126"/>
      <c r="I5725" s="126"/>
      <c r="J5725" s="136" t="s">
        <v>79</v>
      </c>
      <c r="K5725" s="100" t="s">
        <v>23</v>
      </c>
      <c r="L5725" s="93" t="s">
        <v>60</v>
      </c>
      <c r="M5725" s="111" t="s">
        <v>179</v>
      </c>
      <c r="N5725" s="101">
        <v>240</v>
      </c>
      <c r="O5725" s="101">
        <v>3</v>
      </c>
      <c r="P5725" s="101">
        <v>65</v>
      </c>
      <c r="Q5725" s="101">
        <v>125</v>
      </c>
      <c r="R5725" s="102"/>
      <c r="S5725" s="126">
        <v>208</v>
      </c>
      <c r="T5725" s="126">
        <v>3</v>
      </c>
      <c r="U5725" s="126">
        <v>65</v>
      </c>
      <c r="V5725" s="126">
        <v>88</v>
      </c>
      <c r="W5725" s="126">
        <v>30</v>
      </c>
      <c r="X5725" s="126">
        <v>5288.35</v>
      </c>
      <c r="Y5725" s="126" t="s">
        <v>75</v>
      </c>
      <c r="Z5725" s="126"/>
      <c r="AA5725" s="133" t="s">
        <v>86</v>
      </c>
      <c r="AE5725" t="str">
        <f>IF(P5725&gt;U5725,"XXXX","")</f>
        <v/>
      </c>
    </row>
    <row r="5726" spans="1:31" x14ac:dyDescent="0.2">
      <c r="A5726" s="140"/>
      <c r="B5726" s="127"/>
      <c r="C5726" s="127"/>
      <c r="D5726" s="144"/>
      <c r="E5726" s="127"/>
      <c r="F5726" s="127"/>
      <c r="G5726" s="127"/>
      <c r="H5726" s="127"/>
      <c r="I5726" s="127"/>
      <c r="J5726" s="137"/>
      <c r="K5726" s="103" t="s">
        <v>13</v>
      </c>
      <c r="L5726" s="104" t="s">
        <v>60</v>
      </c>
      <c r="M5726" s="112" t="s">
        <v>69</v>
      </c>
      <c r="N5726" s="105">
        <v>240</v>
      </c>
      <c r="O5726" s="105">
        <v>3</v>
      </c>
      <c r="P5726" s="105">
        <v>10</v>
      </c>
      <c r="Q5726" s="105">
        <v>135</v>
      </c>
      <c r="R5726" s="106">
        <v>40</v>
      </c>
      <c r="S5726" s="127"/>
      <c r="T5726" s="127"/>
      <c r="U5726" s="127"/>
      <c r="V5726" s="127"/>
      <c r="W5726" s="127"/>
      <c r="X5726" s="127"/>
      <c r="Y5726" s="127"/>
      <c r="Z5726" s="127"/>
      <c r="AA5726" s="134"/>
    </row>
    <row r="5727" spans="1:31" ht="13.5" thickBot="1" x14ac:dyDescent="0.25">
      <c r="A5727" s="141"/>
      <c r="B5727" s="128"/>
      <c r="C5727" s="128"/>
      <c r="D5727" s="145"/>
      <c r="E5727" s="128"/>
      <c r="F5727" s="128"/>
      <c r="G5727" s="128"/>
      <c r="H5727" s="128"/>
      <c r="I5727" s="128"/>
      <c r="J5727" s="138"/>
      <c r="K5727" s="107" t="s">
        <v>14</v>
      </c>
      <c r="L5727" s="108" t="s">
        <v>60</v>
      </c>
      <c r="M5727" s="113" t="s">
        <v>70</v>
      </c>
      <c r="N5727" s="109">
        <v>240</v>
      </c>
      <c r="O5727" s="109">
        <v>3</v>
      </c>
      <c r="P5727" s="109">
        <v>10</v>
      </c>
      <c r="Q5727" s="109">
        <v>135</v>
      </c>
      <c r="R5727" s="110"/>
      <c r="S5727" s="128"/>
      <c r="T5727" s="128"/>
      <c r="U5727" s="128"/>
      <c r="V5727" s="128"/>
      <c r="W5727" s="128"/>
      <c r="X5727" s="128"/>
      <c r="Y5727" s="128"/>
      <c r="Z5727" s="128"/>
      <c r="AA5727" s="135"/>
    </row>
    <row r="5728" spans="1:31" x14ac:dyDescent="0.2">
      <c r="A5728" s="139" t="s">
        <v>2127</v>
      </c>
      <c r="B5728" s="126" t="s">
        <v>76</v>
      </c>
      <c r="C5728" s="142">
        <v>43666</v>
      </c>
      <c r="D5728" s="143" t="s">
        <v>78</v>
      </c>
      <c r="E5728" s="126"/>
      <c r="F5728" s="126"/>
      <c r="G5728" s="126"/>
      <c r="H5728" s="126"/>
      <c r="I5728" s="126"/>
      <c r="J5728" s="136" t="s">
        <v>79</v>
      </c>
      <c r="K5728" s="100" t="s">
        <v>23</v>
      </c>
      <c r="L5728" s="93" t="s">
        <v>60</v>
      </c>
      <c r="M5728" s="111" t="s">
        <v>179</v>
      </c>
      <c r="N5728" s="101">
        <v>480</v>
      </c>
      <c r="O5728" s="101">
        <v>3</v>
      </c>
      <c r="P5728" s="101">
        <v>25</v>
      </c>
      <c r="Q5728" s="101">
        <v>100</v>
      </c>
      <c r="R5728" s="102"/>
      <c r="S5728" s="126" t="s">
        <v>72</v>
      </c>
      <c r="T5728" s="126">
        <v>3</v>
      </c>
      <c r="U5728" s="126">
        <v>25</v>
      </c>
      <c r="V5728" s="126">
        <v>77</v>
      </c>
      <c r="W5728" s="126">
        <v>60</v>
      </c>
      <c r="X5728" s="126">
        <v>5288.35</v>
      </c>
      <c r="Y5728" s="126" t="s">
        <v>75</v>
      </c>
      <c r="Z5728" s="126"/>
      <c r="AA5728" s="133" t="s">
        <v>86</v>
      </c>
      <c r="AE5728" t="str">
        <f>IF(P5728&gt;U5728,"XXXX","")</f>
        <v/>
      </c>
    </row>
    <row r="5729" spans="1:31" x14ac:dyDescent="0.2">
      <c r="A5729" s="140"/>
      <c r="B5729" s="127"/>
      <c r="C5729" s="127"/>
      <c r="D5729" s="144"/>
      <c r="E5729" s="127"/>
      <c r="F5729" s="127"/>
      <c r="G5729" s="127"/>
      <c r="H5729" s="127"/>
      <c r="I5729" s="127"/>
      <c r="J5729" s="137"/>
      <c r="K5729" s="103" t="s">
        <v>13</v>
      </c>
      <c r="L5729" s="104" t="s">
        <v>60</v>
      </c>
      <c r="M5729" s="112" t="s">
        <v>69</v>
      </c>
      <c r="N5729" s="105">
        <v>480</v>
      </c>
      <c r="O5729" s="105">
        <v>3</v>
      </c>
      <c r="P5729" s="105">
        <v>10</v>
      </c>
      <c r="Q5729" s="105">
        <v>135</v>
      </c>
      <c r="R5729" s="106">
        <v>100</v>
      </c>
      <c r="S5729" s="127"/>
      <c r="T5729" s="127"/>
      <c r="U5729" s="127"/>
      <c r="V5729" s="127"/>
      <c r="W5729" s="127"/>
      <c r="X5729" s="127"/>
      <c r="Y5729" s="127"/>
      <c r="Z5729" s="127"/>
      <c r="AA5729" s="134"/>
    </row>
    <row r="5730" spans="1:31" ht="13.5" thickBot="1" x14ac:dyDescent="0.25">
      <c r="A5730" s="141"/>
      <c r="B5730" s="128"/>
      <c r="C5730" s="128"/>
      <c r="D5730" s="145"/>
      <c r="E5730" s="128"/>
      <c r="F5730" s="128"/>
      <c r="G5730" s="128"/>
      <c r="H5730" s="128"/>
      <c r="I5730" s="128"/>
      <c r="J5730" s="138"/>
      <c r="K5730" s="107" t="s">
        <v>14</v>
      </c>
      <c r="L5730" s="108" t="s">
        <v>60</v>
      </c>
      <c r="M5730" s="113" t="s">
        <v>70</v>
      </c>
      <c r="N5730" s="109">
        <v>480</v>
      </c>
      <c r="O5730" s="109">
        <v>3</v>
      </c>
      <c r="P5730" s="109">
        <v>10</v>
      </c>
      <c r="Q5730" s="109">
        <v>135</v>
      </c>
      <c r="R5730" s="110"/>
      <c r="S5730" s="128"/>
      <c r="T5730" s="128"/>
      <c r="U5730" s="128"/>
      <c r="V5730" s="128"/>
      <c r="W5730" s="128"/>
      <c r="X5730" s="128"/>
      <c r="Y5730" s="128"/>
      <c r="Z5730" s="128"/>
      <c r="AA5730" s="135"/>
    </row>
    <row r="5731" spans="1:31" x14ac:dyDescent="0.2">
      <c r="A5731" s="139" t="s">
        <v>2128</v>
      </c>
      <c r="B5731" s="126" t="s">
        <v>76</v>
      </c>
      <c r="C5731" s="142">
        <v>43666</v>
      </c>
      <c r="D5731" s="143" t="s">
        <v>78</v>
      </c>
      <c r="E5731" s="126"/>
      <c r="F5731" s="126"/>
      <c r="G5731" s="126"/>
      <c r="H5731" s="126"/>
      <c r="I5731" s="126"/>
      <c r="J5731" s="136" t="s">
        <v>79</v>
      </c>
      <c r="K5731" s="100" t="s">
        <v>23</v>
      </c>
      <c r="L5731" s="93" t="s">
        <v>60</v>
      </c>
      <c r="M5731" s="111" t="s">
        <v>179</v>
      </c>
      <c r="N5731" s="101">
        <v>480</v>
      </c>
      <c r="O5731" s="101">
        <v>3</v>
      </c>
      <c r="P5731" s="101">
        <v>25</v>
      </c>
      <c r="Q5731" s="101">
        <v>110</v>
      </c>
      <c r="R5731" s="102"/>
      <c r="S5731" s="126" t="s">
        <v>72</v>
      </c>
      <c r="T5731" s="126">
        <v>3</v>
      </c>
      <c r="U5731" s="126">
        <v>25</v>
      </c>
      <c r="V5731" s="126">
        <v>77</v>
      </c>
      <c r="W5731" s="126">
        <v>60</v>
      </c>
      <c r="X5731" s="126">
        <v>5288.35</v>
      </c>
      <c r="Y5731" s="126" t="s">
        <v>75</v>
      </c>
      <c r="Z5731" s="126"/>
      <c r="AA5731" s="133" t="s">
        <v>86</v>
      </c>
      <c r="AE5731" t="str">
        <f>IF(P5731&gt;U5731,"XXXX","")</f>
        <v/>
      </c>
    </row>
    <row r="5732" spans="1:31" x14ac:dyDescent="0.2">
      <c r="A5732" s="140"/>
      <c r="B5732" s="127"/>
      <c r="C5732" s="127"/>
      <c r="D5732" s="144"/>
      <c r="E5732" s="127"/>
      <c r="F5732" s="127"/>
      <c r="G5732" s="127"/>
      <c r="H5732" s="127"/>
      <c r="I5732" s="127"/>
      <c r="J5732" s="137"/>
      <c r="K5732" s="103" t="s">
        <v>13</v>
      </c>
      <c r="L5732" s="104" t="s">
        <v>60</v>
      </c>
      <c r="M5732" s="112" t="s">
        <v>69</v>
      </c>
      <c r="N5732" s="105">
        <v>480</v>
      </c>
      <c r="O5732" s="105">
        <v>3</v>
      </c>
      <c r="P5732" s="105">
        <v>10</v>
      </c>
      <c r="Q5732" s="105">
        <v>135</v>
      </c>
      <c r="R5732" s="106">
        <v>100</v>
      </c>
      <c r="S5732" s="127"/>
      <c r="T5732" s="127"/>
      <c r="U5732" s="127"/>
      <c r="V5732" s="127"/>
      <c r="W5732" s="127"/>
      <c r="X5732" s="127"/>
      <c r="Y5732" s="127"/>
      <c r="Z5732" s="127"/>
      <c r="AA5732" s="134"/>
    </row>
    <row r="5733" spans="1:31" ht="13.5" thickBot="1" x14ac:dyDescent="0.25">
      <c r="A5733" s="141"/>
      <c r="B5733" s="128"/>
      <c r="C5733" s="128"/>
      <c r="D5733" s="145"/>
      <c r="E5733" s="128"/>
      <c r="F5733" s="128"/>
      <c r="G5733" s="128"/>
      <c r="H5733" s="128"/>
      <c r="I5733" s="128"/>
      <c r="J5733" s="138"/>
      <c r="K5733" s="107" t="s">
        <v>14</v>
      </c>
      <c r="L5733" s="108" t="s">
        <v>60</v>
      </c>
      <c r="M5733" s="113" t="s">
        <v>70</v>
      </c>
      <c r="N5733" s="109">
        <v>480</v>
      </c>
      <c r="O5733" s="109">
        <v>3</v>
      </c>
      <c r="P5733" s="109">
        <v>10</v>
      </c>
      <c r="Q5733" s="109">
        <v>135</v>
      </c>
      <c r="R5733" s="110"/>
      <c r="S5733" s="128"/>
      <c r="T5733" s="128"/>
      <c r="U5733" s="128"/>
      <c r="V5733" s="128"/>
      <c r="W5733" s="128"/>
      <c r="X5733" s="128"/>
      <c r="Y5733" s="128"/>
      <c r="Z5733" s="128"/>
      <c r="AA5733" s="135"/>
    </row>
    <row r="5734" spans="1:31" x14ac:dyDescent="0.2">
      <c r="A5734" s="139" t="s">
        <v>2129</v>
      </c>
      <c r="B5734" s="126" t="s">
        <v>76</v>
      </c>
      <c r="C5734" s="142">
        <v>43666</v>
      </c>
      <c r="D5734" s="143" t="s">
        <v>78</v>
      </c>
      <c r="E5734" s="126"/>
      <c r="F5734" s="126"/>
      <c r="G5734" s="126"/>
      <c r="H5734" s="126"/>
      <c r="I5734" s="126"/>
      <c r="J5734" s="136" t="s">
        <v>79</v>
      </c>
      <c r="K5734" s="100" t="s">
        <v>23</v>
      </c>
      <c r="L5734" s="93" t="s">
        <v>60</v>
      </c>
      <c r="M5734" s="111" t="s">
        <v>179</v>
      </c>
      <c r="N5734" s="101">
        <v>480</v>
      </c>
      <c r="O5734" s="101">
        <v>3</v>
      </c>
      <c r="P5734" s="101">
        <v>25</v>
      </c>
      <c r="Q5734" s="101">
        <v>125</v>
      </c>
      <c r="R5734" s="102"/>
      <c r="S5734" s="126" t="s">
        <v>72</v>
      </c>
      <c r="T5734" s="126">
        <v>3</v>
      </c>
      <c r="U5734" s="126">
        <v>25</v>
      </c>
      <c r="V5734" s="126">
        <v>77</v>
      </c>
      <c r="W5734" s="126">
        <v>60</v>
      </c>
      <c r="X5734" s="126">
        <v>5288.35</v>
      </c>
      <c r="Y5734" s="126" t="s">
        <v>75</v>
      </c>
      <c r="Z5734" s="126"/>
      <c r="AA5734" s="133" t="s">
        <v>86</v>
      </c>
      <c r="AE5734" t="str">
        <f>IF(P5734&gt;U5734,"XXXX","")</f>
        <v/>
      </c>
    </row>
    <row r="5735" spans="1:31" x14ac:dyDescent="0.2">
      <c r="A5735" s="140"/>
      <c r="B5735" s="127"/>
      <c r="C5735" s="127"/>
      <c r="D5735" s="144"/>
      <c r="E5735" s="127"/>
      <c r="F5735" s="127"/>
      <c r="G5735" s="127"/>
      <c r="H5735" s="127"/>
      <c r="I5735" s="127"/>
      <c r="J5735" s="137"/>
      <c r="K5735" s="103" t="s">
        <v>13</v>
      </c>
      <c r="L5735" s="104" t="s">
        <v>60</v>
      </c>
      <c r="M5735" s="112" t="s">
        <v>69</v>
      </c>
      <c r="N5735" s="105">
        <v>480</v>
      </c>
      <c r="O5735" s="105">
        <v>3</v>
      </c>
      <c r="P5735" s="105">
        <v>10</v>
      </c>
      <c r="Q5735" s="105">
        <v>135</v>
      </c>
      <c r="R5735" s="106">
        <v>100</v>
      </c>
      <c r="S5735" s="127"/>
      <c r="T5735" s="127"/>
      <c r="U5735" s="127"/>
      <c r="V5735" s="127"/>
      <c r="W5735" s="127"/>
      <c r="X5735" s="127"/>
      <c r="Y5735" s="127"/>
      <c r="Z5735" s="127"/>
      <c r="AA5735" s="134"/>
    </row>
    <row r="5736" spans="1:31" ht="13.5" thickBot="1" x14ac:dyDescent="0.25">
      <c r="A5736" s="141"/>
      <c r="B5736" s="128"/>
      <c r="C5736" s="128"/>
      <c r="D5736" s="145"/>
      <c r="E5736" s="128"/>
      <c r="F5736" s="128"/>
      <c r="G5736" s="128"/>
      <c r="H5736" s="128"/>
      <c r="I5736" s="128"/>
      <c r="J5736" s="138"/>
      <c r="K5736" s="107" t="s">
        <v>14</v>
      </c>
      <c r="L5736" s="108" t="s">
        <v>60</v>
      </c>
      <c r="M5736" s="113" t="s">
        <v>70</v>
      </c>
      <c r="N5736" s="109">
        <v>480</v>
      </c>
      <c r="O5736" s="109">
        <v>3</v>
      </c>
      <c r="P5736" s="109">
        <v>10</v>
      </c>
      <c r="Q5736" s="109">
        <v>135</v>
      </c>
      <c r="R5736" s="110"/>
      <c r="S5736" s="128"/>
      <c r="T5736" s="128"/>
      <c r="U5736" s="128"/>
      <c r="V5736" s="128"/>
      <c r="W5736" s="128"/>
      <c r="X5736" s="128"/>
      <c r="Y5736" s="128"/>
      <c r="Z5736" s="128"/>
      <c r="AA5736" s="135"/>
    </row>
    <row r="5737" spans="1:31" x14ac:dyDescent="0.2">
      <c r="A5737" s="139" t="s">
        <v>2130</v>
      </c>
      <c r="B5737" s="126" t="s">
        <v>76</v>
      </c>
      <c r="C5737" s="142">
        <v>43666</v>
      </c>
      <c r="D5737" s="143" t="s">
        <v>78</v>
      </c>
      <c r="E5737" s="126"/>
      <c r="F5737" s="126"/>
      <c r="G5737" s="126"/>
      <c r="H5737" s="126"/>
      <c r="I5737" s="126"/>
      <c r="J5737" s="136" t="s">
        <v>79</v>
      </c>
      <c r="K5737" s="100" t="s">
        <v>23</v>
      </c>
      <c r="L5737" s="93" t="s">
        <v>60</v>
      </c>
      <c r="M5737" s="111" t="s">
        <v>179</v>
      </c>
      <c r="N5737" s="101">
        <v>480</v>
      </c>
      <c r="O5737" s="101">
        <v>3</v>
      </c>
      <c r="P5737" s="101">
        <v>25</v>
      </c>
      <c r="Q5737" s="101">
        <v>125</v>
      </c>
      <c r="R5737" s="102"/>
      <c r="S5737" s="126" t="s">
        <v>72</v>
      </c>
      <c r="T5737" s="126">
        <v>3</v>
      </c>
      <c r="U5737" s="126">
        <v>25</v>
      </c>
      <c r="V5737" s="126">
        <v>96</v>
      </c>
      <c r="W5737" s="126">
        <v>75</v>
      </c>
      <c r="X5737" s="126">
        <v>5288.35</v>
      </c>
      <c r="Y5737" s="126" t="s">
        <v>75</v>
      </c>
      <c r="Z5737" s="126"/>
      <c r="AA5737" s="133" t="s">
        <v>86</v>
      </c>
      <c r="AE5737" t="str">
        <f>IF(P5737&gt;U5737,"XXXX","")</f>
        <v/>
      </c>
    </row>
    <row r="5738" spans="1:31" x14ac:dyDescent="0.2">
      <c r="A5738" s="140"/>
      <c r="B5738" s="127"/>
      <c r="C5738" s="127"/>
      <c r="D5738" s="144"/>
      <c r="E5738" s="127"/>
      <c r="F5738" s="127"/>
      <c r="G5738" s="127"/>
      <c r="H5738" s="127"/>
      <c r="I5738" s="127"/>
      <c r="J5738" s="137"/>
      <c r="K5738" s="103" t="s">
        <v>13</v>
      </c>
      <c r="L5738" s="104" t="s">
        <v>60</v>
      </c>
      <c r="M5738" s="112" t="s">
        <v>69</v>
      </c>
      <c r="N5738" s="105">
        <v>480</v>
      </c>
      <c r="O5738" s="105">
        <v>3</v>
      </c>
      <c r="P5738" s="105">
        <v>10</v>
      </c>
      <c r="Q5738" s="105">
        <v>135</v>
      </c>
      <c r="R5738" s="106">
        <v>100</v>
      </c>
      <c r="S5738" s="127"/>
      <c r="T5738" s="127"/>
      <c r="U5738" s="127"/>
      <c r="V5738" s="127"/>
      <c r="W5738" s="127"/>
      <c r="X5738" s="127"/>
      <c r="Y5738" s="127"/>
      <c r="Z5738" s="127"/>
      <c r="AA5738" s="134"/>
    </row>
    <row r="5739" spans="1:31" ht="13.5" thickBot="1" x14ac:dyDescent="0.25">
      <c r="A5739" s="141"/>
      <c r="B5739" s="128"/>
      <c r="C5739" s="128"/>
      <c r="D5739" s="145"/>
      <c r="E5739" s="128"/>
      <c r="F5739" s="128"/>
      <c r="G5739" s="128"/>
      <c r="H5739" s="128"/>
      <c r="I5739" s="128"/>
      <c r="J5739" s="138"/>
      <c r="K5739" s="107" t="s">
        <v>14</v>
      </c>
      <c r="L5739" s="108" t="s">
        <v>60</v>
      </c>
      <c r="M5739" s="113" t="s">
        <v>70</v>
      </c>
      <c r="N5739" s="109">
        <v>480</v>
      </c>
      <c r="O5739" s="109">
        <v>3</v>
      </c>
      <c r="P5739" s="109">
        <v>10</v>
      </c>
      <c r="Q5739" s="109">
        <v>135</v>
      </c>
      <c r="R5739" s="110"/>
      <c r="S5739" s="128"/>
      <c r="T5739" s="128"/>
      <c r="U5739" s="128"/>
      <c r="V5739" s="128"/>
      <c r="W5739" s="128"/>
      <c r="X5739" s="128"/>
      <c r="Y5739" s="128"/>
      <c r="Z5739" s="128"/>
      <c r="AA5739" s="135"/>
    </row>
    <row r="5740" spans="1:31" x14ac:dyDescent="0.2">
      <c r="A5740" s="139" t="s">
        <v>2131</v>
      </c>
      <c r="B5740" s="126" t="s">
        <v>76</v>
      </c>
      <c r="C5740" s="142">
        <v>43666</v>
      </c>
      <c r="D5740" s="143" t="s">
        <v>78</v>
      </c>
      <c r="E5740" s="126"/>
      <c r="F5740" s="126"/>
      <c r="G5740" s="126"/>
      <c r="H5740" s="126"/>
      <c r="I5740" s="126"/>
      <c r="J5740" s="136" t="s">
        <v>79</v>
      </c>
      <c r="K5740" s="100" t="s">
        <v>23</v>
      </c>
      <c r="L5740" s="93" t="s">
        <v>60</v>
      </c>
      <c r="M5740" s="111" t="s">
        <v>179</v>
      </c>
      <c r="N5740" s="101">
        <v>600</v>
      </c>
      <c r="O5740" s="101">
        <v>3</v>
      </c>
      <c r="P5740" s="101">
        <v>18</v>
      </c>
      <c r="Q5740" s="101">
        <v>100</v>
      </c>
      <c r="R5740" s="102"/>
      <c r="S5740" s="126" t="s">
        <v>73</v>
      </c>
      <c r="T5740" s="126">
        <v>3</v>
      </c>
      <c r="U5740" s="126">
        <v>18</v>
      </c>
      <c r="V5740" s="126">
        <v>62</v>
      </c>
      <c r="W5740" s="126">
        <v>60</v>
      </c>
      <c r="X5740" s="126">
        <v>5288.35</v>
      </c>
      <c r="Y5740" s="126" t="s">
        <v>75</v>
      </c>
      <c r="Z5740" s="126"/>
      <c r="AA5740" s="133" t="s">
        <v>86</v>
      </c>
      <c r="AE5740" t="str">
        <f>IF(P5740&gt;U5740,"XXXX","")</f>
        <v/>
      </c>
    </row>
    <row r="5741" spans="1:31" x14ac:dyDescent="0.2">
      <c r="A5741" s="140"/>
      <c r="B5741" s="127"/>
      <c r="C5741" s="127"/>
      <c r="D5741" s="144"/>
      <c r="E5741" s="127"/>
      <c r="F5741" s="127"/>
      <c r="G5741" s="127"/>
      <c r="H5741" s="127"/>
      <c r="I5741" s="127"/>
      <c r="J5741" s="137"/>
      <c r="K5741" s="103" t="s">
        <v>13</v>
      </c>
      <c r="L5741" s="104" t="s">
        <v>60</v>
      </c>
      <c r="M5741" s="112" t="s">
        <v>69</v>
      </c>
      <c r="N5741" s="105">
        <v>600</v>
      </c>
      <c r="O5741" s="105">
        <v>3</v>
      </c>
      <c r="P5741" s="105">
        <v>10</v>
      </c>
      <c r="Q5741" s="105">
        <v>135</v>
      </c>
      <c r="R5741" s="106">
        <v>100</v>
      </c>
      <c r="S5741" s="127"/>
      <c r="T5741" s="127"/>
      <c r="U5741" s="127"/>
      <c r="V5741" s="127"/>
      <c r="W5741" s="127"/>
      <c r="X5741" s="127"/>
      <c r="Y5741" s="127"/>
      <c r="Z5741" s="127"/>
      <c r="AA5741" s="134"/>
    </row>
    <row r="5742" spans="1:31" ht="13.5" thickBot="1" x14ac:dyDescent="0.25">
      <c r="A5742" s="141"/>
      <c r="B5742" s="128"/>
      <c r="C5742" s="128"/>
      <c r="D5742" s="145"/>
      <c r="E5742" s="128"/>
      <c r="F5742" s="128"/>
      <c r="G5742" s="128"/>
      <c r="H5742" s="128"/>
      <c r="I5742" s="128"/>
      <c r="J5742" s="138"/>
      <c r="K5742" s="107" t="s">
        <v>14</v>
      </c>
      <c r="L5742" s="108" t="s">
        <v>60</v>
      </c>
      <c r="M5742" s="113" t="s">
        <v>70</v>
      </c>
      <c r="N5742" s="109">
        <v>600</v>
      </c>
      <c r="O5742" s="109">
        <v>3</v>
      </c>
      <c r="P5742" s="109">
        <v>10</v>
      </c>
      <c r="Q5742" s="109">
        <v>135</v>
      </c>
      <c r="R5742" s="110"/>
      <c r="S5742" s="128"/>
      <c r="T5742" s="128"/>
      <c r="U5742" s="128"/>
      <c r="V5742" s="128"/>
      <c r="W5742" s="128"/>
      <c r="X5742" s="128"/>
      <c r="Y5742" s="128"/>
      <c r="Z5742" s="128"/>
      <c r="AA5742" s="135"/>
    </row>
    <row r="5743" spans="1:31" x14ac:dyDescent="0.2">
      <c r="A5743" s="139" t="s">
        <v>2132</v>
      </c>
      <c r="B5743" s="126" t="s">
        <v>76</v>
      </c>
      <c r="C5743" s="142">
        <v>43666</v>
      </c>
      <c r="D5743" s="143" t="s">
        <v>78</v>
      </c>
      <c r="E5743" s="126"/>
      <c r="F5743" s="126"/>
      <c r="G5743" s="126"/>
      <c r="H5743" s="126"/>
      <c r="I5743" s="126"/>
      <c r="J5743" s="136" t="s">
        <v>79</v>
      </c>
      <c r="K5743" s="100" t="s">
        <v>23</v>
      </c>
      <c r="L5743" s="93" t="s">
        <v>60</v>
      </c>
      <c r="M5743" s="111" t="s">
        <v>179</v>
      </c>
      <c r="N5743" s="101">
        <v>600</v>
      </c>
      <c r="O5743" s="101">
        <v>3</v>
      </c>
      <c r="P5743" s="101">
        <v>18</v>
      </c>
      <c r="Q5743" s="101">
        <v>110</v>
      </c>
      <c r="R5743" s="102"/>
      <c r="S5743" s="126" t="s">
        <v>73</v>
      </c>
      <c r="T5743" s="126">
        <v>3</v>
      </c>
      <c r="U5743" s="126">
        <v>18</v>
      </c>
      <c r="V5743" s="126">
        <v>62</v>
      </c>
      <c r="W5743" s="126">
        <v>60</v>
      </c>
      <c r="X5743" s="126">
        <v>5288.35</v>
      </c>
      <c r="Y5743" s="126" t="s">
        <v>75</v>
      </c>
      <c r="Z5743" s="126"/>
      <c r="AA5743" s="133" t="s">
        <v>86</v>
      </c>
      <c r="AE5743" t="str">
        <f>IF(P5743&gt;U5743,"XXXX","")</f>
        <v/>
      </c>
    </row>
    <row r="5744" spans="1:31" x14ac:dyDescent="0.2">
      <c r="A5744" s="140"/>
      <c r="B5744" s="127"/>
      <c r="C5744" s="127"/>
      <c r="D5744" s="144"/>
      <c r="E5744" s="127"/>
      <c r="F5744" s="127"/>
      <c r="G5744" s="127"/>
      <c r="H5744" s="127"/>
      <c r="I5744" s="127"/>
      <c r="J5744" s="137"/>
      <c r="K5744" s="103" t="s">
        <v>13</v>
      </c>
      <c r="L5744" s="104" t="s">
        <v>60</v>
      </c>
      <c r="M5744" s="112" t="s">
        <v>69</v>
      </c>
      <c r="N5744" s="105">
        <v>600</v>
      </c>
      <c r="O5744" s="105">
        <v>3</v>
      </c>
      <c r="P5744" s="105">
        <v>10</v>
      </c>
      <c r="Q5744" s="105">
        <v>135</v>
      </c>
      <c r="R5744" s="106">
        <v>100</v>
      </c>
      <c r="S5744" s="127"/>
      <c r="T5744" s="127"/>
      <c r="U5744" s="127"/>
      <c r="V5744" s="127"/>
      <c r="W5744" s="127"/>
      <c r="X5744" s="127"/>
      <c r="Y5744" s="127"/>
      <c r="Z5744" s="127"/>
      <c r="AA5744" s="134"/>
    </row>
    <row r="5745" spans="1:31" ht="13.5" thickBot="1" x14ac:dyDescent="0.25">
      <c r="A5745" s="141"/>
      <c r="B5745" s="128"/>
      <c r="C5745" s="128"/>
      <c r="D5745" s="145"/>
      <c r="E5745" s="128"/>
      <c r="F5745" s="128"/>
      <c r="G5745" s="128"/>
      <c r="H5745" s="128"/>
      <c r="I5745" s="128"/>
      <c r="J5745" s="138"/>
      <c r="K5745" s="107" t="s">
        <v>14</v>
      </c>
      <c r="L5745" s="108" t="s">
        <v>60</v>
      </c>
      <c r="M5745" s="113" t="s">
        <v>70</v>
      </c>
      <c r="N5745" s="109">
        <v>600</v>
      </c>
      <c r="O5745" s="109">
        <v>3</v>
      </c>
      <c r="P5745" s="109">
        <v>10</v>
      </c>
      <c r="Q5745" s="109">
        <v>135</v>
      </c>
      <c r="R5745" s="110"/>
      <c r="S5745" s="128"/>
      <c r="T5745" s="128"/>
      <c r="U5745" s="128"/>
      <c r="V5745" s="128"/>
      <c r="W5745" s="128"/>
      <c r="X5745" s="128"/>
      <c r="Y5745" s="128"/>
      <c r="Z5745" s="128"/>
      <c r="AA5745" s="135"/>
    </row>
    <row r="5746" spans="1:31" x14ac:dyDescent="0.2">
      <c r="A5746" s="139" t="s">
        <v>2133</v>
      </c>
      <c r="B5746" s="126" t="s">
        <v>76</v>
      </c>
      <c r="C5746" s="142">
        <v>43666</v>
      </c>
      <c r="D5746" s="143" t="s">
        <v>78</v>
      </c>
      <c r="E5746" s="126"/>
      <c r="F5746" s="126"/>
      <c r="G5746" s="126"/>
      <c r="H5746" s="126"/>
      <c r="I5746" s="126"/>
      <c r="J5746" s="136" t="s">
        <v>79</v>
      </c>
      <c r="K5746" s="100" t="s">
        <v>23</v>
      </c>
      <c r="L5746" s="93" t="s">
        <v>60</v>
      </c>
      <c r="M5746" s="111" t="s">
        <v>179</v>
      </c>
      <c r="N5746" s="101">
        <v>600</v>
      </c>
      <c r="O5746" s="101">
        <v>3</v>
      </c>
      <c r="P5746" s="101">
        <v>18</v>
      </c>
      <c r="Q5746" s="101">
        <v>125</v>
      </c>
      <c r="R5746" s="102"/>
      <c r="S5746" s="126" t="s">
        <v>73</v>
      </c>
      <c r="T5746" s="126">
        <v>3</v>
      </c>
      <c r="U5746" s="126">
        <v>18</v>
      </c>
      <c r="V5746" s="126">
        <v>62</v>
      </c>
      <c r="W5746" s="126">
        <v>60</v>
      </c>
      <c r="X5746" s="126">
        <v>5288.35</v>
      </c>
      <c r="Y5746" s="126" t="s">
        <v>75</v>
      </c>
      <c r="Z5746" s="126"/>
      <c r="AA5746" s="133" t="s">
        <v>86</v>
      </c>
      <c r="AE5746" t="str">
        <f>IF(P5746&gt;U5746,"XXXX","")</f>
        <v/>
      </c>
    </row>
    <row r="5747" spans="1:31" x14ac:dyDescent="0.2">
      <c r="A5747" s="140"/>
      <c r="B5747" s="127"/>
      <c r="C5747" s="127"/>
      <c r="D5747" s="144"/>
      <c r="E5747" s="127"/>
      <c r="F5747" s="127"/>
      <c r="G5747" s="127"/>
      <c r="H5747" s="127"/>
      <c r="I5747" s="127"/>
      <c r="J5747" s="137"/>
      <c r="K5747" s="103" t="s">
        <v>13</v>
      </c>
      <c r="L5747" s="104" t="s">
        <v>60</v>
      </c>
      <c r="M5747" s="112" t="s">
        <v>69</v>
      </c>
      <c r="N5747" s="105">
        <v>600</v>
      </c>
      <c r="O5747" s="105">
        <v>3</v>
      </c>
      <c r="P5747" s="105">
        <v>10</v>
      </c>
      <c r="Q5747" s="105">
        <v>135</v>
      </c>
      <c r="R5747" s="106">
        <v>100</v>
      </c>
      <c r="S5747" s="127"/>
      <c r="T5747" s="127"/>
      <c r="U5747" s="127"/>
      <c r="V5747" s="127"/>
      <c r="W5747" s="127"/>
      <c r="X5747" s="127"/>
      <c r="Y5747" s="127"/>
      <c r="Z5747" s="127"/>
      <c r="AA5747" s="134"/>
    </row>
    <row r="5748" spans="1:31" ht="13.5" thickBot="1" x14ac:dyDescent="0.25">
      <c r="A5748" s="141"/>
      <c r="B5748" s="128"/>
      <c r="C5748" s="128"/>
      <c r="D5748" s="145"/>
      <c r="E5748" s="128"/>
      <c r="F5748" s="128"/>
      <c r="G5748" s="128"/>
      <c r="H5748" s="128"/>
      <c r="I5748" s="128"/>
      <c r="J5748" s="138"/>
      <c r="K5748" s="107" t="s">
        <v>14</v>
      </c>
      <c r="L5748" s="108" t="s">
        <v>60</v>
      </c>
      <c r="M5748" s="113" t="s">
        <v>70</v>
      </c>
      <c r="N5748" s="109">
        <v>600</v>
      </c>
      <c r="O5748" s="109">
        <v>3</v>
      </c>
      <c r="P5748" s="109">
        <v>10</v>
      </c>
      <c r="Q5748" s="109">
        <v>135</v>
      </c>
      <c r="R5748" s="110"/>
      <c r="S5748" s="128"/>
      <c r="T5748" s="128"/>
      <c r="U5748" s="128"/>
      <c r="V5748" s="128"/>
      <c r="W5748" s="128"/>
      <c r="X5748" s="128"/>
      <c r="Y5748" s="128"/>
      <c r="Z5748" s="128"/>
      <c r="AA5748" s="135"/>
    </row>
    <row r="5749" spans="1:31" x14ac:dyDescent="0.2">
      <c r="A5749" s="139" t="s">
        <v>2134</v>
      </c>
      <c r="B5749" s="126" t="s">
        <v>76</v>
      </c>
      <c r="C5749" s="142">
        <v>43666</v>
      </c>
      <c r="D5749" s="143" t="s">
        <v>78</v>
      </c>
      <c r="E5749" s="126"/>
      <c r="F5749" s="126"/>
      <c r="G5749" s="126"/>
      <c r="H5749" s="126"/>
      <c r="I5749" s="126"/>
      <c r="J5749" s="136" t="s">
        <v>79</v>
      </c>
      <c r="K5749" s="100" t="s">
        <v>23</v>
      </c>
      <c r="L5749" s="93" t="s">
        <v>60</v>
      </c>
      <c r="M5749" s="111" t="s">
        <v>179</v>
      </c>
      <c r="N5749" s="101">
        <v>600</v>
      </c>
      <c r="O5749" s="101">
        <v>3</v>
      </c>
      <c r="P5749" s="101">
        <v>18</v>
      </c>
      <c r="Q5749" s="101">
        <v>100</v>
      </c>
      <c r="R5749" s="102"/>
      <c r="S5749" s="126" t="s">
        <v>73</v>
      </c>
      <c r="T5749" s="126">
        <v>3</v>
      </c>
      <c r="U5749" s="126">
        <v>18</v>
      </c>
      <c r="V5749" s="126">
        <v>77</v>
      </c>
      <c r="W5749" s="126">
        <v>75</v>
      </c>
      <c r="X5749" s="126">
        <v>5288.35</v>
      </c>
      <c r="Y5749" s="126" t="s">
        <v>75</v>
      </c>
      <c r="Z5749" s="126"/>
      <c r="AA5749" s="133" t="s">
        <v>86</v>
      </c>
      <c r="AE5749" t="str">
        <f>IF(P5749&gt;U5749,"XXXX","")</f>
        <v/>
      </c>
    </row>
    <row r="5750" spans="1:31" x14ac:dyDescent="0.2">
      <c r="A5750" s="140"/>
      <c r="B5750" s="127"/>
      <c r="C5750" s="127"/>
      <c r="D5750" s="144"/>
      <c r="E5750" s="127"/>
      <c r="F5750" s="127"/>
      <c r="G5750" s="127"/>
      <c r="H5750" s="127"/>
      <c r="I5750" s="127"/>
      <c r="J5750" s="137"/>
      <c r="K5750" s="103" t="s">
        <v>13</v>
      </c>
      <c r="L5750" s="104" t="s">
        <v>60</v>
      </c>
      <c r="M5750" s="112" t="s">
        <v>69</v>
      </c>
      <c r="N5750" s="105">
        <v>600</v>
      </c>
      <c r="O5750" s="105">
        <v>3</v>
      </c>
      <c r="P5750" s="105">
        <v>10</v>
      </c>
      <c r="Q5750" s="105">
        <v>135</v>
      </c>
      <c r="R5750" s="106">
        <v>100</v>
      </c>
      <c r="S5750" s="127"/>
      <c r="T5750" s="127"/>
      <c r="U5750" s="127"/>
      <c r="V5750" s="127"/>
      <c r="W5750" s="127"/>
      <c r="X5750" s="127"/>
      <c r="Y5750" s="127"/>
      <c r="Z5750" s="127"/>
      <c r="AA5750" s="134"/>
    </row>
    <row r="5751" spans="1:31" ht="13.5" thickBot="1" x14ac:dyDescent="0.25">
      <c r="A5751" s="141"/>
      <c r="B5751" s="128"/>
      <c r="C5751" s="128"/>
      <c r="D5751" s="145"/>
      <c r="E5751" s="128"/>
      <c r="F5751" s="128"/>
      <c r="G5751" s="128"/>
      <c r="H5751" s="128"/>
      <c r="I5751" s="128"/>
      <c r="J5751" s="138"/>
      <c r="K5751" s="107" t="s">
        <v>14</v>
      </c>
      <c r="L5751" s="108" t="s">
        <v>60</v>
      </c>
      <c r="M5751" s="113" t="s">
        <v>70</v>
      </c>
      <c r="N5751" s="109">
        <v>600</v>
      </c>
      <c r="O5751" s="109">
        <v>3</v>
      </c>
      <c r="P5751" s="109">
        <v>10</v>
      </c>
      <c r="Q5751" s="109">
        <v>135</v>
      </c>
      <c r="R5751" s="110"/>
      <c r="S5751" s="128"/>
      <c r="T5751" s="128"/>
      <c r="U5751" s="128"/>
      <c r="V5751" s="128"/>
      <c r="W5751" s="128"/>
      <c r="X5751" s="128"/>
      <c r="Y5751" s="128"/>
      <c r="Z5751" s="128"/>
      <c r="AA5751" s="135"/>
    </row>
    <row r="5752" spans="1:31" x14ac:dyDescent="0.2">
      <c r="A5752" s="139" t="s">
        <v>2135</v>
      </c>
      <c r="B5752" s="126" t="s">
        <v>76</v>
      </c>
      <c r="C5752" s="142">
        <v>43666</v>
      </c>
      <c r="D5752" s="143" t="s">
        <v>78</v>
      </c>
      <c r="E5752" s="126"/>
      <c r="F5752" s="126"/>
      <c r="G5752" s="126"/>
      <c r="H5752" s="126"/>
      <c r="I5752" s="126"/>
      <c r="J5752" s="136" t="s">
        <v>79</v>
      </c>
      <c r="K5752" s="100" t="s">
        <v>23</v>
      </c>
      <c r="L5752" s="93" t="s">
        <v>60</v>
      </c>
      <c r="M5752" s="111" t="s">
        <v>179</v>
      </c>
      <c r="N5752" s="101">
        <v>600</v>
      </c>
      <c r="O5752" s="101">
        <v>3</v>
      </c>
      <c r="P5752" s="101">
        <v>18</v>
      </c>
      <c r="Q5752" s="101">
        <v>110</v>
      </c>
      <c r="R5752" s="102"/>
      <c r="S5752" s="126" t="s">
        <v>73</v>
      </c>
      <c r="T5752" s="126">
        <v>3</v>
      </c>
      <c r="U5752" s="126">
        <v>18</v>
      </c>
      <c r="V5752" s="126">
        <v>77</v>
      </c>
      <c r="W5752" s="126">
        <v>75</v>
      </c>
      <c r="X5752" s="126">
        <v>5288.35</v>
      </c>
      <c r="Y5752" s="126" t="s">
        <v>75</v>
      </c>
      <c r="Z5752" s="126"/>
      <c r="AA5752" s="133" t="s">
        <v>86</v>
      </c>
      <c r="AE5752" t="str">
        <f>IF(P5752&gt;U5752,"XXXX","")</f>
        <v/>
      </c>
    </row>
    <row r="5753" spans="1:31" x14ac:dyDescent="0.2">
      <c r="A5753" s="140"/>
      <c r="B5753" s="127"/>
      <c r="C5753" s="127"/>
      <c r="D5753" s="144"/>
      <c r="E5753" s="127"/>
      <c r="F5753" s="127"/>
      <c r="G5753" s="127"/>
      <c r="H5753" s="127"/>
      <c r="I5753" s="127"/>
      <c r="J5753" s="137"/>
      <c r="K5753" s="103" t="s">
        <v>13</v>
      </c>
      <c r="L5753" s="104" t="s">
        <v>60</v>
      </c>
      <c r="M5753" s="112" t="s">
        <v>69</v>
      </c>
      <c r="N5753" s="105">
        <v>600</v>
      </c>
      <c r="O5753" s="105">
        <v>3</v>
      </c>
      <c r="P5753" s="105">
        <v>10</v>
      </c>
      <c r="Q5753" s="105">
        <v>135</v>
      </c>
      <c r="R5753" s="106">
        <v>100</v>
      </c>
      <c r="S5753" s="127"/>
      <c r="T5753" s="127"/>
      <c r="U5753" s="127"/>
      <c r="V5753" s="127"/>
      <c r="W5753" s="127"/>
      <c r="X5753" s="127"/>
      <c r="Y5753" s="127"/>
      <c r="Z5753" s="127"/>
      <c r="AA5753" s="134"/>
    </row>
    <row r="5754" spans="1:31" ht="13.5" thickBot="1" x14ac:dyDescent="0.25">
      <c r="A5754" s="141"/>
      <c r="B5754" s="128"/>
      <c r="C5754" s="128"/>
      <c r="D5754" s="145"/>
      <c r="E5754" s="128"/>
      <c r="F5754" s="128"/>
      <c r="G5754" s="128"/>
      <c r="H5754" s="128"/>
      <c r="I5754" s="128"/>
      <c r="J5754" s="138"/>
      <c r="K5754" s="107" t="s">
        <v>14</v>
      </c>
      <c r="L5754" s="108" t="s">
        <v>60</v>
      </c>
      <c r="M5754" s="113" t="s">
        <v>70</v>
      </c>
      <c r="N5754" s="109">
        <v>600</v>
      </c>
      <c r="O5754" s="109">
        <v>3</v>
      </c>
      <c r="P5754" s="109">
        <v>10</v>
      </c>
      <c r="Q5754" s="109">
        <v>135</v>
      </c>
      <c r="R5754" s="110"/>
      <c r="S5754" s="128"/>
      <c r="T5754" s="128"/>
      <c r="U5754" s="128"/>
      <c r="V5754" s="128"/>
      <c r="W5754" s="128"/>
      <c r="X5754" s="128"/>
      <c r="Y5754" s="128"/>
      <c r="Z5754" s="128"/>
      <c r="AA5754" s="135"/>
    </row>
    <row r="5755" spans="1:31" x14ac:dyDescent="0.2">
      <c r="A5755" s="139" t="s">
        <v>2136</v>
      </c>
      <c r="B5755" s="126" t="s">
        <v>76</v>
      </c>
      <c r="C5755" s="142">
        <v>43666</v>
      </c>
      <c r="D5755" s="143" t="s">
        <v>78</v>
      </c>
      <c r="E5755" s="126"/>
      <c r="F5755" s="126"/>
      <c r="G5755" s="126"/>
      <c r="H5755" s="126"/>
      <c r="I5755" s="126"/>
      <c r="J5755" s="136" t="s">
        <v>79</v>
      </c>
      <c r="K5755" s="100" t="s">
        <v>23</v>
      </c>
      <c r="L5755" s="93" t="s">
        <v>60</v>
      </c>
      <c r="M5755" s="111" t="s">
        <v>179</v>
      </c>
      <c r="N5755" s="101">
        <v>600</v>
      </c>
      <c r="O5755" s="101">
        <v>3</v>
      </c>
      <c r="P5755" s="101">
        <v>18</v>
      </c>
      <c r="Q5755" s="101">
        <v>125</v>
      </c>
      <c r="R5755" s="102"/>
      <c r="S5755" s="126" t="s">
        <v>73</v>
      </c>
      <c r="T5755" s="126">
        <v>3</v>
      </c>
      <c r="U5755" s="126">
        <v>18</v>
      </c>
      <c r="V5755" s="126">
        <v>77</v>
      </c>
      <c r="W5755" s="126">
        <v>75</v>
      </c>
      <c r="X5755" s="126">
        <v>5288.35</v>
      </c>
      <c r="Y5755" s="126" t="s">
        <v>75</v>
      </c>
      <c r="Z5755" s="126"/>
      <c r="AA5755" s="133" t="s">
        <v>86</v>
      </c>
      <c r="AE5755" t="str">
        <f>IF(P5755&gt;U5755,"XXXX","")</f>
        <v/>
      </c>
    </row>
    <row r="5756" spans="1:31" x14ac:dyDescent="0.2">
      <c r="A5756" s="140"/>
      <c r="B5756" s="127"/>
      <c r="C5756" s="127"/>
      <c r="D5756" s="144"/>
      <c r="E5756" s="127"/>
      <c r="F5756" s="127"/>
      <c r="G5756" s="127"/>
      <c r="H5756" s="127"/>
      <c r="I5756" s="127"/>
      <c r="J5756" s="137"/>
      <c r="K5756" s="103" t="s">
        <v>13</v>
      </c>
      <c r="L5756" s="104" t="s">
        <v>60</v>
      </c>
      <c r="M5756" s="112" t="s">
        <v>69</v>
      </c>
      <c r="N5756" s="105">
        <v>600</v>
      </c>
      <c r="O5756" s="105">
        <v>3</v>
      </c>
      <c r="P5756" s="105">
        <v>10</v>
      </c>
      <c r="Q5756" s="105">
        <v>135</v>
      </c>
      <c r="R5756" s="106">
        <v>100</v>
      </c>
      <c r="S5756" s="127"/>
      <c r="T5756" s="127"/>
      <c r="U5756" s="127"/>
      <c r="V5756" s="127"/>
      <c r="W5756" s="127"/>
      <c r="X5756" s="127"/>
      <c r="Y5756" s="127"/>
      <c r="Z5756" s="127"/>
      <c r="AA5756" s="134"/>
    </row>
    <row r="5757" spans="1:31" ht="13.5" thickBot="1" x14ac:dyDescent="0.25">
      <c r="A5757" s="141"/>
      <c r="B5757" s="128"/>
      <c r="C5757" s="128"/>
      <c r="D5757" s="145"/>
      <c r="E5757" s="128"/>
      <c r="F5757" s="128"/>
      <c r="G5757" s="128"/>
      <c r="H5757" s="128"/>
      <c r="I5757" s="128"/>
      <c r="J5757" s="138"/>
      <c r="K5757" s="107" t="s">
        <v>14</v>
      </c>
      <c r="L5757" s="108" t="s">
        <v>60</v>
      </c>
      <c r="M5757" s="113" t="s">
        <v>70</v>
      </c>
      <c r="N5757" s="109">
        <v>600</v>
      </c>
      <c r="O5757" s="109">
        <v>3</v>
      </c>
      <c r="P5757" s="109">
        <v>10</v>
      </c>
      <c r="Q5757" s="109">
        <v>135</v>
      </c>
      <c r="R5757" s="110"/>
      <c r="S5757" s="128"/>
      <c r="T5757" s="128"/>
      <c r="U5757" s="128"/>
      <c r="V5757" s="128"/>
      <c r="W5757" s="128"/>
      <c r="X5757" s="128"/>
      <c r="Y5757" s="128"/>
      <c r="Z5757" s="128"/>
      <c r="AA5757" s="135"/>
    </row>
    <row r="5758" spans="1:31" x14ac:dyDescent="0.2">
      <c r="A5758" s="139" t="s">
        <v>2137</v>
      </c>
      <c r="B5758" s="126" t="s">
        <v>76</v>
      </c>
      <c r="C5758" s="142">
        <v>43666</v>
      </c>
      <c r="D5758" s="143" t="s">
        <v>78</v>
      </c>
      <c r="E5758" s="126"/>
      <c r="F5758" s="126"/>
      <c r="G5758" s="126"/>
      <c r="H5758" s="126"/>
      <c r="I5758" s="126"/>
      <c r="J5758" s="136" t="s">
        <v>79</v>
      </c>
      <c r="K5758" s="100" t="s">
        <v>23</v>
      </c>
      <c r="L5758" s="93" t="s">
        <v>60</v>
      </c>
      <c r="M5758" s="111" t="s">
        <v>179</v>
      </c>
      <c r="N5758" s="101">
        <v>600</v>
      </c>
      <c r="O5758" s="101">
        <v>3</v>
      </c>
      <c r="P5758" s="101">
        <v>18</v>
      </c>
      <c r="Q5758" s="101">
        <v>125</v>
      </c>
      <c r="R5758" s="102"/>
      <c r="S5758" s="126" t="s">
        <v>73</v>
      </c>
      <c r="T5758" s="126">
        <v>3</v>
      </c>
      <c r="U5758" s="126">
        <v>18</v>
      </c>
      <c r="V5758" s="126">
        <v>99</v>
      </c>
      <c r="W5758" s="126">
        <v>100</v>
      </c>
      <c r="X5758" s="126">
        <v>5288.35</v>
      </c>
      <c r="Y5758" s="126" t="s">
        <v>75</v>
      </c>
      <c r="Z5758" s="126"/>
      <c r="AA5758" s="133" t="s">
        <v>86</v>
      </c>
      <c r="AE5758" t="str">
        <f>IF(P5758&gt;U5758,"XXXX","")</f>
        <v/>
      </c>
    </row>
    <row r="5759" spans="1:31" x14ac:dyDescent="0.2">
      <c r="A5759" s="140"/>
      <c r="B5759" s="127"/>
      <c r="C5759" s="127"/>
      <c r="D5759" s="144"/>
      <c r="E5759" s="127"/>
      <c r="F5759" s="127"/>
      <c r="G5759" s="127"/>
      <c r="H5759" s="127"/>
      <c r="I5759" s="127"/>
      <c r="J5759" s="137"/>
      <c r="K5759" s="103" t="s">
        <v>13</v>
      </c>
      <c r="L5759" s="104" t="s">
        <v>60</v>
      </c>
      <c r="M5759" s="112" t="s">
        <v>69</v>
      </c>
      <c r="N5759" s="105">
        <v>600</v>
      </c>
      <c r="O5759" s="105">
        <v>3</v>
      </c>
      <c r="P5759" s="105">
        <v>10</v>
      </c>
      <c r="Q5759" s="105">
        <v>135</v>
      </c>
      <c r="R5759" s="106">
        <v>100</v>
      </c>
      <c r="S5759" s="127"/>
      <c r="T5759" s="127"/>
      <c r="U5759" s="127"/>
      <c r="V5759" s="127"/>
      <c r="W5759" s="127"/>
      <c r="X5759" s="127"/>
      <c r="Y5759" s="127"/>
      <c r="Z5759" s="127"/>
      <c r="AA5759" s="134"/>
    </row>
    <row r="5760" spans="1:31" ht="13.5" thickBot="1" x14ac:dyDescent="0.25">
      <c r="A5760" s="141"/>
      <c r="B5760" s="128"/>
      <c r="C5760" s="128"/>
      <c r="D5760" s="145"/>
      <c r="E5760" s="128"/>
      <c r="F5760" s="128"/>
      <c r="G5760" s="128"/>
      <c r="H5760" s="128"/>
      <c r="I5760" s="128"/>
      <c r="J5760" s="138"/>
      <c r="K5760" s="107" t="s">
        <v>14</v>
      </c>
      <c r="L5760" s="108" t="s">
        <v>60</v>
      </c>
      <c r="M5760" s="113" t="s">
        <v>70</v>
      </c>
      <c r="N5760" s="109">
        <v>600</v>
      </c>
      <c r="O5760" s="109">
        <v>3</v>
      </c>
      <c r="P5760" s="109">
        <v>10</v>
      </c>
      <c r="Q5760" s="109">
        <v>135</v>
      </c>
      <c r="R5760" s="110"/>
      <c r="S5760" s="128"/>
      <c r="T5760" s="128"/>
      <c r="U5760" s="128"/>
      <c r="V5760" s="128"/>
      <c r="W5760" s="128"/>
      <c r="X5760" s="128"/>
      <c r="Y5760" s="128"/>
      <c r="Z5760" s="128"/>
      <c r="AA5760" s="135"/>
    </row>
    <row r="5761" spans="1:31" x14ac:dyDescent="0.2">
      <c r="A5761" s="139" t="s">
        <v>2138</v>
      </c>
      <c r="B5761" s="126" t="s">
        <v>76</v>
      </c>
      <c r="C5761" s="142">
        <v>43666</v>
      </c>
      <c r="D5761" s="143" t="s">
        <v>78</v>
      </c>
      <c r="E5761" s="126"/>
      <c r="F5761" s="126"/>
      <c r="G5761" s="126"/>
      <c r="H5761" s="126"/>
      <c r="I5761" s="126"/>
      <c r="J5761" s="136" t="s">
        <v>79</v>
      </c>
      <c r="K5761" s="100" t="s">
        <v>23</v>
      </c>
      <c r="L5761" s="93" t="s">
        <v>60</v>
      </c>
      <c r="M5761" s="111" t="s">
        <v>181</v>
      </c>
      <c r="N5761" s="101">
        <v>240</v>
      </c>
      <c r="O5761" s="101">
        <v>3</v>
      </c>
      <c r="P5761" s="101">
        <v>100</v>
      </c>
      <c r="Q5761" s="101">
        <v>125</v>
      </c>
      <c r="R5761" s="102"/>
      <c r="S5761" s="126">
        <v>200</v>
      </c>
      <c r="T5761" s="126">
        <v>3</v>
      </c>
      <c r="U5761" s="126">
        <v>100</v>
      </c>
      <c r="V5761" s="126">
        <v>92</v>
      </c>
      <c r="W5761" s="126">
        <v>30</v>
      </c>
      <c r="X5761" s="126">
        <v>5288.35</v>
      </c>
      <c r="Y5761" s="126" t="s">
        <v>75</v>
      </c>
      <c r="Z5761" s="126"/>
      <c r="AA5761" s="133" t="s">
        <v>86</v>
      </c>
      <c r="AE5761" t="str">
        <f>IF(P5761&gt;U5761,"XXXX","")</f>
        <v/>
      </c>
    </row>
    <row r="5762" spans="1:31" x14ac:dyDescent="0.2">
      <c r="A5762" s="140"/>
      <c r="B5762" s="127"/>
      <c r="C5762" s="127"/>
      <c r="D5762" s="144"/>
      <c r="E5762" s="127"/>
      <c r="F5762" s="127"/>
      <c r="G5762" s="127"/>
      <c r="H5762" s="127"/>
      <c r="I5762" s="127"/>
      <c r="J5762" s="137"/>
      <c r="K5762" s="103" t="s">
        <v>13</v>
      </c>
      <c r="L5762" s="104" t="s">
        <v>60</v>
      </c>
      <c r="M5762" s="112" t="s">
        <v>69</v>
      </c>
      <c r="N5762" s="105">
        <v>240</v>
      </c>
      <c r="O5762" s="105">
        <v>3</v>
      </c>
      <c r="P5762" s="105">
        <v>10</v>
      </c>
      <c r="Q5762" s="105">
        <v>135</v>
      </c>
      <c r="R5762" s="106">
        <v>40</v>
      </c>
      <c r="S5762" s="127"/>
      <c r="T5762" s="127"/>
      <c r="U5762" s="127"/>
      <c r="V5762" s="127"/>
      <c r="W5762" s="127"/>
      <c r="X5762" s="127"/>
      <c r="Y5762" s="127"/>
      <c r="Z5762" s="127"/>
      <c r="AA5762" s="134"/>
    </row>
    <row r="5763" spans="1:31" ht="13.5" thickBot="1" x14ac:dyDescent="0.25">
      <c r="A5763" s="141"/>
      <c r="B5763" s="128"/>
      <c r="C5763" s="128"/>
      <c r="D5763" s="145"/>
      <c r="E5763" s="128"/>
      <c r="F5763" s="128"/>
      <c r="G5763" s="128"/>
      <c r="H5763" s="128"/>
      <c r="I5763" s="128"/>
      <c r="J5763" s="138"/>
      <c r="K5763" s="107" t="s">
        <v>14</v>
      </c>
      <c r="L5763" s="108" t="s">
        <v>60</v>
      </c>
      <c r="M5763" s="113" t="s">
        <v>70</v>
      </c>
      <c r="N5763" s="109">
        <v>240</v>
      </c>
      <c r="O5763" s="109">
        <v>3</v>
      </c>
      <c r="P5763" s="109">
        <v>10</v>
      </c>
      <c r="Q5763" s="109">
        <v>135</v>
      </c>
      <c r="R5763" s="110"/>
      <c r="S5763" s="128"/>
      <c r="T5763" s="128"/>
      <c r="U5763" s="128"/>
      <c r="V5763" s="128"/>
      <c r="W5763" s="128"/>
      <c r="X5763" s="128"/>
      <c r="Y5763" s="128"/>
      <c r="Z5763" s="128"/>
      <c r="AA5763" s="135"/>
    </row>
    <row r="5764" spans="1:31" x14ac:dyDescent="0.2">
      <c r="A5764" s="139" t="s">
        <v>2139</v>
      </c>
      <c r="B5764" s="126" t="s">
        <v>76</v>
      </c>
      <c r="C5764" s="142">
        <v>43666</v>
      </c>
      <c r="D5764" s="143" t="s">
        <v>78</v>
      </c>
      <c r="E5764" s="126"/>
      <c r="F5764" s="126"/>
      <c r="G5764" s="126"/>
      <c r="H5764" s="126"/>
      <c r="I5764" s="126"/>
      <c r="J5764" s="136" t="s">
        <v>79</v>
      </c>
      <c r="K5764" s="100" t="s">
        <v>23</v>
      </c>
      <c r="L5764" s="93" t="s">
        <v>60</v>
      </c>
      <c r="M5764" s="111" t="s">
        <v>181</v>
      </c>
      <c r="N5764" s="101">
        <v>240</v>
      </c>
      <c r="O5764" s="101">
        <v>3</v>
      </c>
      <c r="P5764" s="101">
        <v>100</v>
      </c>
      <c r="Q5764" s="101">
        <v>110</v>
      </c>
      <c r="R5764" s="102"/>
      <c r="S5764" s="126">
        <v>208</v>
      </c>
      <c r="T5764" s="126">
        <v>3</v>
      </c>
      <c r="U5764" s="126">
        <v>100</v>
      </c>
      <c r="V5764" s="126">
        <v>88</v>
      </c>
      <c r="W5764" s="126">
        <v>30</v>
      </c>
      <c r="X5764" s="126">
        <v>5288.35</v>
      </c>
      <c r="Y5764" s="126" t="s">
        <v>75</v>
      </c>
      <c r="Z5764" s="126"/>
      <c r="AA5764" s="133" t="s">
        <v>86</v>
      </c>
      <c r="AE5764" t="str">
        <f>IF(P5764&gt;U5764,"XXXX","")</f>
        <v/>
      </c>
    </row>
    <row r="5765" spans="1:31" x14ac:dyDescent="0.2">
      <c r="A5765" s="140"/>
      <c r="B5765" s="127"/>
      <c r="C5765" s="127"/>
      <c r="D5765" s="144"/>
      <c r="E5765" s="127"/>
      <c r="F5765" s="127"/>
      <c r="G5765" s="127"/>
      <c r="H5765" s="127"/>
      <c r="I5765" s="127"/>
      <c r="J5765" s="137"/>
      <c r="K5765" s="103" t="s">
        <v>13</v>
      </c>
      <c r="L5765" s="104" t="s">
        <v>60</v>
      </c>
      <c r="M5765" s="112" t="s">
        <v>69</v>
      </c>
      <c r="N5765" s="105">
        <v>240</v>
      </c>
      <c r="O5765" s="105">
        <v>3</v>
      </c>
      <c r="P5765" s="105">
        <v>10</v>
      </c>
      <c r="Q5765" s="105">
        <v>135</v>
      </c>
      <c r="R5765" s="106">
        <v>40</v>
      </c>
      <c r="S5765" s="127"/>
      <c r="T5765" s="127"/>
      <c r="U5765" s="127"/>
      <c r="V5765" s="127"/>
      <c r="W5765" s="127"/>
      <c r="X5765" s="127"/>
      <c r="Y5765" s="127"/>
      <c r="Z5765" s="127"/>
      <c r="AA5765" s="134"/>
    </row>
    <row r="5766" spans="1:31" ht="13.5" thickBot="1" x14ac:dyDescent="0.25">
      <c r="A5766" s="141"/>
      <c r="B5766" s="128"/>
      <c r="C5766" s="128"/>
      <c r="D5766" s="145"/>
      <c r="E5766" s="128"/>
      <c r="F5766" s="128"/>
      <c r="G5766" s="128"/>
      <c r="H5766" s="128"/>
      <c r="I5766" s="128"/>
      <c r="J5766" s="138"/>
      <c r="K5766" s="107" t="s">
        <v>14</v>
      </c>
      <c r="L5766" s="108" t="s">
        <v>60</v>
      </c>
      <c r="M5766" s="113" t="s">
        <v>70</v>
      </c>
      <c r="N5766" s="109">
        <v>240</v>
      </c>
      <c r="O5766" s="109">
        <v>3</v>
      </c>
      <c r="P5766" s="109">
        <v>10</v>
      </c>
      <c r="Q5766" s="109">
        <v>135</v>
      </c>
      <c r="R5766" s="110"/>
      <c r="S5766" s="128"/>
      <c r="T5766" s="128"/>
      <c r="U5766" s="128"/>
      <c r="V5766" s="128"/>
      <c r="W5766" s="128"/>
      <c r="X5766" s="128"/>
      <c r="Y5766" s="128"/>
      <c r="Z5766" s="128"/>
      <c r="AA5766" s="135"/>
    </row>
    <row r="5767" spans="1:31" x14ac:dyDescent="0.2">
      <c r="A5767" s="139" t="s">
        <v>2140</v>
      </c>
      <c r="B5767" s="126" t="s">
        <v>76</v>
      </c>
      <c r="C5767" s="142">
        <v>43666</v>
      </c>
      <c r="D5767" s="143" t="s">
        <v>78</v>
      </c>
      <c r="E5767" s="126"/>
      <c r="F5767" s="126"/>
      <c r="G5767" s="126"/>
      <c r="H5767" s="126"/>
      <c r="I5767" s="126"/>
      <c r="J5767" s="136" t="s">
        <v>79</v>
      </c>
      <c r="K5767" s="100" t="s">
        <v>23</v>
      </c>
      <c r="L5767" s="93" t="s">
        <v>60</v>
      </c>
      <c r="M5767" s="111" t="s">
        <v>181</v>
      </c>
      <c r="N5767" s="101">
        <v>240</v>
      </c>
      <c r="O5767" s="101">
        <v>3</v>
      </c>
      <c r="P5767" s="101">
        <v>100</v>
      </c>
      <c r="Q5767" s="101">
        <v>125</v>
      </c>
      <c r="R5767" s="102"/>
      <c r="S5767" s="126">
        <v>208</v>
      </c>
      <c r="T5767" s="126">
        <v>3</v>
      </c>
      <c r="U5767" s="126">
        <v>100</v>
      </c>
      <c r="V5767" s="126">
        <v>88</v>
      </c>
      <c r="W5767" s="126">
        <v>30</v>
      </c>
      <c r="X5767" s="126">
        <v>5288.35</v>
      </c>
      <c r="Y5767" s="126" t="s">
        <v>75</v>
      </c>
      <c r="Z5767" s="126"/>
      <c r="AA5767" s="133" t="s">
        <v>86</v>
      </c>
      <c r="AE5767" t="str">
        <f>IF(P5767&gt;U5767,"XXXX","")</f>
        <v/>
      </c>
    </row>
    <row r="5768" spans="1:31" x14ac:dyDescent="0.2">
      <c r="A5768" s="140"/>
      <c r="B5768" s="127"/>
      <c r="C5768" s="127"/>
      <c r="D5768" s="144"/>
      <c r="E5768" s="127"/>
      <c r="F5768" s="127"/>
      <c r="G5768" s="127"/>
      <c r="H5768" s="127"/>
      <c r="I5768" s="127"/>
      <c r="J5768" s="137"/>
      <c r="K5768" s="103" t="s">
        <v>13</v>
      </c>
      <c r="L5768" s="104" t="s">
        <v>60</v>
      </c>
      <c r="M5768" s="112" t="s">
        <v>69</v>
      </c>
      <c r="N5768" s="105">
        <v>240</v>
      </c>
      <c r="O5768" s="105">
        <v>3</v>
      </c>
      <c r="P5768" s="105">
        <v>10</v>
      </c>
      <c r="Q5768" s="105">
        <v>135</v>
      </c>
      <c r="R5768" s="106">
        <v>40</v>
      </c>
      <c r="S5768" s="127"/>
      <c r="T5768" s="127"/>
      <c r="U5768" s="127"/>
      <c r="V5768" s="127"/>
      <c r="W5768" s="127"/>
      <c r="X5768" s="127"/>
      <c r="Y5768" s="127"/>
      <c r="Z5768" s="127"/>
      <c r="AA5768" s="134"/>
    </row>
    <row r="5769" spans="1:31" ht="13.5" thickBot="1" x14ac:dyDescent="0.25">
      <c r="A5769" s="141"/>
      <c r="B5769" s="128"/>
      <c r="C5769" s="128"/>
      <c r="D5769" s="145"/>
      <c r="E5769" s="128"/>
      <c r="F5769" s="128"/>
      <c r="G5769" s="128"/>
      <c r="H5769" s="128"/>
      <c r="I5769" s="128"/>
      <c r="J5769" s="138"/>
      <c r="K5769" s="107" t="s">
        <v>14</v>
      </c>
      <c r="L5769" s="108" t="s">
        <v>60</v>
      </c>
      <c r="M5769" s="113" t="s">
        <v>70</v>
      </c>
      <c r="N5769" s="109">
        <v>240</v>
      </c>
      <c r="O5769" s="109">
        <v>3</v>
      </c>
      <c r="P5769" s="109">
        <v>10</v>
      </c>
      <c r="Q5769" s="109">
        <v>135</v>
      </c>
      <c r="R5769" s="110"/>
      <c r="S5769" s="128"/>
      <c r="T5769" s="128"/>
      <c r="U5769" s="128"/>
      <c r="V5769" s="128"/>
      <c r="W5769" s="128"/>
      <c r="X5769" s="128"/>
      <c r="Y5769" s="128"/>
      <c r="Z5769" s="128"/>
      <c r="AA5769" s="135"/>
    </row>
    <row r="5770" spans="1:31" x14ac:dyDescent="0.2">
      <c r="A5770" s="139" t="s">
        <v>2141</v>
      </c>
      <c r="B5770" s="126" t="s">
        <v>76</v>
      </c>
      <c r="C5770" s="142">
        <v>43666</v>
      </c>
      <c r="D5770" s="143" t="s">
        <v>78</v>
      </c>
      <c r="E5770" s="126"/>
      <c r="F5770" s="126"/>
      <c r="G5770" s="126"/>
      <c r="H5770" s="126"/>
      <c r="I5770" s="126"/>
      <c r="J5770" s="136" t="s">
        <v>79</v>
      </c>
      <c r="K5770" s="100" t="s">
        <v>23</v>
      </c>
      <c r="L5770" s="93" t="s">
        <v>60</v>
      </c>
      <c r="M5770" s="111" t="s">
        <v>181</v>
      </c>
      <c r="N5770" s="101">
        <v>480</v>
      </c>
      <c r="O5770" s="101">
        <v>3</v>
      </c>
      <c r="P5770" s="101">
        <v>35</v>
      </c>
      <c r="Q5770" s="101">
        <v>100</v>
      </c>
      <c r="R5770" s="102"/>
      <c r="S5770" s="126" t="s">
        <v>72</v>
      </c>
      <c r="T5770" s="126">
        <v>3</v>
      </c>
      <c r="U5770" s="126">
        <v>35</v>
      </c>
      <c r="V5770" s="126">
        <v>77</v>
      </c>
      <c r="W5770" s="126">
        <v>60</v>
      </c>
      <c r="X5770" s="126">
        <v>5288.35</v>
      </c>
      <c r="Y5770" s="126" t="s">
        <v>75</v>
      </c>
      <c r="Z5770" s="126"/>
      <c r="AA5770" s="133" t="s">
        <v>86</v>
      </c>
      <c r="AE5770" t="str">
        <f>IF(P5770&gt;U5770,"XXXX","")</f>
        <v/>
      </c>
    </row>
    <row r="5771" spans="1:31" x14ac:dyDescent="0.2">
      <c r="A5771" s="140"/>
      <c r="B5771" s="127"/>
      <c r="C5771" s="127"/>
      <c r="D5771" s="144"/>
      <c r="E5771" s="127"/>
      <c r="F5771" s="127"/>
      <c r="G5771" s="127"/>
      <c r="H5771" s="127"/>
      <c r="I5771" s="127"/>
      <c r="J5771" s="137"/>
      <c r="K5771" s="103" t="s">
        <v>13</v>
      </c>
      <c r="L5771" s="104" t="s">
        <v>60</v>
      </c>
      <c r="M5771" s="112" t="s">
        <v>69</v>
      </c>
      <c r="N5771" s="105">
        <v>480</v>
      </c>
      <c r="O5771" s="105">
        <v>3</v>
      </c>
      <c r="P5771" s="105">
        <v>10</v>
      </c>
      <c r="Q5771" s="105">
        <v>135</v>
      </c>
      <c r="R5771" s="106">
        <v>100</v>
      </c>
      <c r="S5771" s="127"/>
      <c r="T5771" s="127"/>
      <c r="U5771" s="127"/>
      <c r="V5771" s="127"/>
      <c r="W5771" s="127"/>
      <c r="X5771" s="127"/>
      <c r="Y5771" s="127"/>
      <c r="Z5771" s="127"/>
      <c r="AA5771" s="134"/>
    </row>
    <row r="5772" spans="1:31" ht="13.5" thickBot="1" x14ac:dyDescent="0.25">
      <c r="A5772" s="141"/>
      <c r="B5772" s="128"/>
      <c r="C5772" s="128"/>
      <c r="D5772" s="145"/>
      <c r="E5772" s="128"/>
      <c r="F5772" s="128"/>
      <c r="G5772" s="128"/>
      <c r="H5772" s="128"/>
      <c r="I5772" s="128"/>
      <c r="J5772" s="138"/>
      <c r="K5772" s="107" t="s">
        <v>14</v>
      </c>
      <c r="L5772" s="108" t="s">
        <v>60</v>
      </c>
      <c r="M5772" s="113" t="s">
        <v>70</v>
      </c>
      <c r="N5772" s="109">
        <v>480</v>
      </c>
      <c r="O5772" s="109">
        <v>3</v>
      </c>
      <c r="P5772" s="109">
        <v>10</v>
      </c>
      <c r="Q5772" s="109">
        <v>135</v>
      </c>
      <c r="R5772" s="110"/>
      <c r="S5772" s="128"/>
      <c r="T5772" s="128"/>
      <c r="U5772" s="128"/>
      <c r="V5772" s="128"/>
      <c r="W5772" s="128"/>
      <c r="X5772" s="128"/>
      <c r="Y5772" s="128"/>
      <c r="Z5772" s="128"/>
      <c r="AA5772" s="135"/>
    </row>
    <row r="5773" spans="1:31" x14ac:dyDescent="0.2">
      <c r="A5773" s="139" t="s">
        <v>2142</v>
      </c>
      <c r="B5773" s="126" t="s">
        <v>76</v>
      </c>
      <c r="C5773" s="142">
        <v>43666</v>
      </c>
      <c r="D5773" s="143" t="s">
        <v>78</v>
      </c>
      <c r="E5773" s="126"/>
      <c r="F5773" s="126"/>
      <c r="G5773" s="126"/>
      <c r="H5773" s="126"/>
      <c r="I5773" s="126"/>
      <c r="J5773" s="136" t="s">
        <v>79</v>
      </c>
      <c r="K5773" s="100" t="s">
        <v>23</v>
      </c>
      <c r="L5773" s="93" t="s">
        <v>60</v>
      </c>
      <c r="M5773" s="111" t="s">
        <v>181</v>
      </c>
      <c r="N5773" s="101">
        <v>480</v>
      </c>
      <c r="O5773" s="101">
        <v>3</v>
      </c>
      <c r="P5773" s="101">
        <v>35</v>
      </c>
      <c r="Q5773" s="101">
        <v>110</v>
      </c>
      <c r="R5773" s="102"/>
      <c r="S5773" s="126" t="s">
        <v>72</v>
      </c>
      <c r="T5773" s="126">
        <v>3</v>
      </c>
      <c r="U5773" s="126">
        <v>35</v>
      </c>
      <c r="V5773" s="126">
        <v>77</v>
      </c>
      <c r="W5773" s="126">
        <v>60</v>
      </c>
      <c r="X5773" s="126">
        <v>5288.35</v>
      </c>
      <c r="Y5773" s="126" t="s">
        <v>75</v>
      </c>
      <c r="Z5773" s="126"/>
      <c r="AA5773" s="133" t="s">
        <v>86</v>
      </c>
      <c r="AE5773" t="str">
        <f>IF(P5773&gt;U5773,"XXXX","")</f>
        <v/>
      </c>
    </row>
    <row r="5774" spans="1:31" x14ac:dyDescent="0.2">
      <c r="A5774" s="140"/>
      <c r="B5774" s="127"/>
      <c r="C5774" s="127"/>
      <c r="D5774" s="144"/>
      <c r="E5774" s="127"/>
      <c r="F5774" s="127"/>
      <c r="G5774" s="127"/>
      <c r="H5774" s="127"/>
      <c r="I5774" s="127"/>
      <c r="J5774" s="137"/>
      <c r="K5774" s="103" t="s">
        <v>13</v>
      </c>
      <c r="L5774" s="104" t="s">
        <v>60</v>
      </c>
      <c r="M5774" s="112" t="s">
        <v>69</v>
      </c>
      <c r="N5774" s="105">
        <v>480</v>
      </c>
      <c r="O5774" s="105">
        <v>3</v>
      </c>
      <c r="P5774" s="105">
        <v>10</v>
      </c>
      <c r="Q5774" s="105">
        <v>135</v>
      </c>
      <c r="R5774" s="106">
        <v>100</v>
      </c>
      <c r="S5774" s="127"/>
      <c r="T5774" s="127"/>
      <c r="U5774" s="127"/>
      <c r="V5774" s="127"/>
      <c r="W5774" s="127"/>
      <c r="X5774" s="127"/>
      <c r="Y5774" s="127"/>
      <c r="Z5774" s="127"/>
      <c r="AA5774" s="134"/>
    </row>
    <row r="5775" spans="1:31" ht="13.5" thickBot="1" x14ac:dyDescent="0.25">
      <c r="A5775" s="141"/>
      <c r="B5775" s="128"/>
      <c r="C5775" s="128"/>
      <c r="D5775" s="145"/>
      <c r="E5775" s="128"/>
      <c r="F5775" s="128"/>
      <c r="G5775" s="128"/>
      <c r="H5775" s="128"/>
      <c r="I5775" s="128"/>
      <c r="J5775" s="138"/>
      <c r="K5775" s="107" t="s">
        <v>14</v>
      </c>
      <c r="L5775" s="108" t="s">
        <v>60</v>
      </c>
      <c r="M5775" s="113" t="s">
        <v>70</v>
      </c>
      <c r="N5775" s="109">
        <v>480</v>
      </c>
      <c r="O5775" s="109">
        <v>3</v>
      </c>
      <c r="P5775" s="109">
        <v>10</v>
      </c>
      <c r="Q5775" s="109">
        <v>135</v>
      </c>
      <c r="R5775" s="110"/>
      <c r="S5775" s="128"/>
      <c r="T5775" s="128"/>
      <c r="U5775" s="128"/>
      <c r="V5775" s="128"/>
      <c r="W5775" s="128"/>
      <c r="X5775" s="128"/>
      <c r="Y5775" s="128"/>
      <c r="Z5775" s="128"/>
      <c r="AA5775" s="135"/>
    </row>
    <row r="5776" spans="1:31" x14ac:dyDescent="0.2">
      <c r="A5776" s="139" t="s">
        <v>2143</v>
      </c>
      <c r="B5776" s="126" t="s">
        <v>76</v>
      </c>
      <c r="C5776" s="142">
        <v>43666</v>
      </c>
      <c r="D5776" s="143" t="s">
        <v>78</v>
      </c>
      <c r="E5776" s="126"/>
      <c r="F5776" s="126"/>
      <c r="G5776" s="126"/>
      <c r="H5776" s="126"/>
      <c r="I5776" s="126"/>
      <c r="J5776" s="136" t="s">
        <v>79</v>
      </c>
      <c r="K5776" s="100" t="s">
        <v>23</v>
      </c>
      <c r="L5776" s="93" t="s">
        <v>60</v>
      </c>
      <c r="M5776" s="111" t="s">
        <v>181</v>
      </c>
      <c r="N5776" s="101">
        <v>480</v>
      </c>
      <c r="O5776" s="101">
        <v>3</v>
      </c>
      <c r="P5776" s="101">
        <v>35</v>
      </c>
      <c r="Q5776" s="101">
        <v>125</v>
      </c>
      <c r="R5776" s="102"/>
      <c r="S5776" s="126" t="s">
        <v>72</v>
      </c>
      <c r="T5776" s="126">
        <v>3</v>
      </c>
      <c r="U5776" s="126">
        <v>35</v>
      </c>
      <c r="V5776" s="126">
        <v>77</v>
      </c>
      <c r="W5776" s="126">
        <v>60</v>
      </c>
      <c r="X5776" s="126">
        <v>5288.35</v>
      </c>
      <c r="Y5776" s="126" t="s">
        <v>75</v>
      </c>
      <c r="Z5776" s="126"/>
      <c r="AA5776" s="133" t="s">
        <v>86</v>
      </c>
      <c r="AE5776" t="str">
        <f>IF(P5776&gt;U5776,"XXXX","")</f>
        <v/>
      </c>
    </row>
    <row r="5777" spans="1:31" x14ac:dyDescent="0.2">
      <c r="A5777" s="140"/>
      <c r="B5777" s="127"/>
      <c r="C5777" s="127"/>
      <c r="D5777" s="144"/>
      <c r="E5777" s="127"/>
      <c r="F5777" s="127"/>
      <c r="G5777" s="127"/>
      <c r="H5777" s="127"/>
      <c r="I5777" s="127"/>
      <c r="J5777" s="137"/>
      <c r="K5777" s="103" t="s">
        <v>13</v>
      </c>
      <c r="L5777" s="104" t="s">
        <v>60</v>
      </c>
      <c r="M5777" s="112" t="s">
        <v>69</v>
      </c>
      <c r="N5777" s="105">
        <v>480</v>
      </c>
      <c r="O5777" s="105">
        <v>3</v>
      </c>
      <c r="P5777" s="105">
        <v>10</v>
      </c>
      <c r="Q5777" s="105">
        <v>135</v>
      </c>
      <c r="R5777" s="106">
        <v>100</v>
      </c>
      <c r="S5777" s="127"/>
      <c r="T5777" s="127"/>
      <c r="U5777" s="127"/>
      <c r="V5777" s="127"/>
      <c r="W5777" s="127"/>
      <c r="X5777" s="127"/>
      <c r="Y5777" s="127"/>
      <c r="Z5777" s="127"/>
      <c r="AA5777" s="134"/>
    </row>
    <row r="5778" spans="1:31" ht="13.5" thickBot="1" x14ac:dyDescent="0.25">
      <c r="A5778" s="141"/>
      <c r="B5778" s="128"/>
      <c r="C5778" s="128"/>
      <c r="D5778" s="145"/>
      <c r="E5778" s="128"/>
      <c r="F5778" s="128"/>
      <c r="G5778" s="128"/>
      <c r="H5778" s="128"/>
      <c r="I5778" s="128"/>
      <c r="J5778" s="138"/>
      <c r="K5778" s="107" t="s">
        <v>14</v>
      </c>
      <c r="L5778" s="108" t="s">
        <v>60</v>
      </c>
      <c r="M5778" s="113" t="s">
        <v>70</v>
      </c>
      <c r="N5778" s="109">
        <v>480</v>
      </c>
      <c r="O5778" s="109">
        <v>3</v>
      </c>
      <c r="P5778" s="109">
        <v>10</v>
      </c>
      <c r="Q5778" s="109">
        <v>135</v>
      </c>
      <c r="R5778" s="110"/>
      <c r="S5778" s="128"/>
      <c r="T5778" s="128"/>
      <c r="U5778" s="128"/>
      <c r="V5778" s="128"/>
      <c r="W5778" s="128"/>
      <c r="X5778" s="128"/>
      <c r="Y5778" s="128"/>
      <c r="Z5778" s="128"/>
      <c r="AA5778" s="135"/>
    </row>
    <row r="5779" spans="1:31" x14ac:dyDescent="0.2">
      <c r="A5779" s="139" t="s">
        <v>2144</v>
      </c>
      <c r="B5779" s="126" t="s">
        <v>76</v>
      </c>
      <c r="C5779" s="142">
        <v>43666</v>
      </c>
      <c r="D5779" s="143" t="s">
        <v>78</v>
      </c>
      <c r="E5779" s="126"/>
      <c r="F5779" s="126"/>
      <c r="G5779" s="126"/>
      <c r="H5779" s="126"/>
      <c r="I5779" s="126"/>
      <c r="J5779" s="136" t="s">
        <v>79</v>
      </c>
      <c r="K5779" s="100" t="s">
        <v>23</v>
      </c>
      <c r="L5779" s="93" t="s">
        <v>60</v>
      </c>
      <c r="M5779" s="111" t="s">
        <v>181</v>
      </c>
      <c r="N5779" s="101">
        <v>480</v>
      </c>
      <c r="O5779" s="101">
        <v>3</v>
      </c>
      <c r="P5779" s="101">
        <v>35</v>
      </c>
      <c r="Q5779" s="101">
        <v>125</v>
      </c>
      <c r="R5779" s="102"/>
      <c r="S5779" s="126" t="s">
        <v>72</v>
      </c>
      <c r="T5779" s="126">
        <v>3</v>
      </c>
      <c r="U5779" s="126">
        <v>35</v>
      </c>
      <c r="V5779" s="126">
        <v>96</v>
      </c>
      <c r="W5779" s="126">
        <v>75</v>
      </c>
      <c r="X5779" s="126">
        <v>5288.35</v>
      </c>
      <c r="Y5779" s="126" t="s">
        <v>75</v>
      </c>
      <c r="Z5779" s="126"/>
      <c r="AA5779" s="133" t="s">
        <v>86</v>
      </c>
      <c r="AE5779" t="str">
        <f>IF(P5779&gt;U5779,"XXXX","")</f>
        <v/>
      </c>
    </row>
    <row r="5780" spans="1:31" x14ac:dyDescent="0.2">
      <c r="A5780" s="140"/>
      <c r="B5780" s="127"/>
      <c r="C5780" s="127"/>
      <c r="D5780" s="144"/>
      <c r="E5780" s="127"/>
      <c r="F5780" s="127"/>
      <c r="G5780" s="127"/>
      <c r="H5780" s="127"/>
      <c r="I5780" s="127"/>
      <c r="J5780" s="137"/>
      <c r="K5780" s="103" t="s">
        <v>13</v>
      </c>
      <c r="L5780" s="104" t="s">
        <v>60</v>
      </c>
      <c r="M5780" s="112" t="s">
        <v>69</v>
      </c>
      <c r="N5780" s="105">
        <v>480</v>
      </c>
      <c r="O5780" s="105">
        <v>3</v>
      </c>
      <c r="P5780" s="105">
        <v>10</v>
      </c>
      <c r="Q5780" s="105">
        <v>135</v>
      </c>
      <c r="R5780" s="106">
        <v>100</v>
      </c>
      <c r="S5780" s="127"/>
      <c r="T5780" s="127"/>
      <c r="U5780" s="127"/>
      <c r="V5780" s="127"/>
      <c r="W5780" s="127"/>
      <c r="X5780" s="127"/>
      <c r="Y5780" s="127"/>
      <c r="Z5780" s="127"/>
      <c r="AA5780" s="134"/>
    </row>
    <row r="5781" spans="1:31" ht="13.5" thickBot="1" x14ac:dyDescent="0.25">
      <c r="A5781" s="141"/>
      <c r="B5781" s="128"/>
      <c r="C5781" s="128"/>
      <c r="D5781" s="145"/>
      <c r="E5781" s="128"/>
      <c r="F5781" s="128"/>
      <c r="G5781" s="128"/>
      <c r="H5781" s="128"/>
      <c r="I5781" s="128"/>
      <c r="J5781" s="138"/>
      <c r="K5781" s="107" t="s">
        <v>14</v>
      </c>
      <c r="L5781" s="108" t="s">
        <v>60</v>
      </c>
      <c r="M5781" s="113" t="s">
        <v>70</v>
      </c>
      <c r="N5781" s="109">
        <v>480</v>
      </c>
      <c r="O5781" s="109">
        <v>3</v>
      </c>
      <c r="P5781" s="109">
        <v>10</v>
      </c>
      <c r="Q5781" s="109">
        <v>135</v>
      </c>
      <c r="R5781" s="110"/>
      <c r="S5781" s="128"/>
      <c r="T5781" s="128"/>
      <c r="U5781" s="128"/>
      <c r="V5781" s="128"/>
      <c r="W5781" s="128"/>
      <c r="X5781" s="128"/>
      <c r="Y5781" s="128"/>
      <c r="Z5781" s="128"/>
      <c r="AA5781" s="135"/>
    </row>
    <row r="5782" spans="1:31" x14ac:dyDescent="0.2">
      <c r="A5782" s="139" t="s">
        <v>2145</v>
      </c>
      <c r="B5782" s="126" t="s">
        <v>76</v>
      </c>
      <c r="C5782" s="142">
        <v>43666</v>
      </c>
      <c r="D5782" s="143" t="s">
        <v>78</v>
      </c>
      <c r="E5782" s="126"/>
      <c r="F5782" s="126"/>
      <c r="G5782" s="126"/>
      <c r="H5782" s="126"/>
      <c r="I5782" s="126"/>
      <c r="J5782" s="136" t="s">
        <v>79</v>
      </c>
      <c r="K5782" s="100" t="s">
        <v>23</v>
      </c>
      <c r="L5782" s="93" t="s">
        <v>60</v>
      </c>
      <c r="M5782" s="111" t="s">
        <v>181</v>
      </c>
      <c r="N5782" s="101">
        <v>600</v>
      </c>
      <c r="O5782" s="101">
        <v>3</v>
      </c>
      <c r="P5782" s="101">
        <v>22</v>
      </c>
      <c r="Q5782" s="101">
        <v>100</v>
      </c>
      <c r="R5782" s="102"/>
      <c r="S5782" s="126" t="s">
        <v>73</v>
      </c>
      <c r="T5782" s="126">
        <v>3</v>
      </c>
      <c r="U5782" s="126">
        <v>22</v>
      </c>
      <c r="V5782" s="126">
        <v>62</v>
      </c>
      <c r="W5782" s="126">
        <v>60</v>
      </c>
      <c r="X5782" s="126">
        <v>5288.35</v>
      </c>
      <c r="Y5782" s="126" t="s">
        <v>75</v>
      </c>
      <c r="Z5782" s="126"/>
      <c r="AA5782" s="133" t="s">
        <v>86</v>
      </c>
      <c r="AE5782" t="str">
        <f>IF(P5782&gt;U5782,"XXXX","")</f>
        <v/>
      </c>
    </row>
    <row r="5783" spans="1:31" x14ac:dyDescent="0.2">
      <c r="A5783" s="140"/>
      <c r="B5783" s="127"/>
      <c r="C5783" s="127"/>
      <c r="D5783" s="144"/>
      <c r="E5783" s="127"/>
      <c r="F5783" s="127"/>
      <c r="G5783" s="127"/>
      <c r="H5783" s="127"/>
      <c r="I5783" s="127"/>
      <c r="J5783" s="137"/>
      <c r="K5783" s="103" t="s">
        <v>13</v>
      </c>
      <c r="L5783" s="104" t="s">
        <v>60</v>
      </c>
      <c r="M5783" s="112" t="s">
        <v>69</v>
      </c>
      <c r="N5783" s="105">
        <v>600</v>
      </c>
      <c r="O5783" s="105">
        <v>3</v>
      </c>
      <c r="P5783" s="105">
        <v>10</v>
      </c>
      <c r="Q5783" s="105">
        <v>135</v>
      </c>
      <c r="R5783" s="106">
        <v>100</v>
      </c>
      <c r="S5783" s="127"/>
      <c r="T5783" s="127"/>
      <c r="U5783" s="127"/>
      <c r="V5783" s="127"/>
      <c r="W5783" s="127"/>
      <c r="X5783" s="127"/>
      <c r="Y5783" s="127"/>
      <c r="Z5783" s="127"/>
      <c r="AA5783" s="134"/>
    </row>
    <row r="5784" spans="1:31" ht="13.5" thickBot="1" x14ac:dyDescent="0.25">
      <c r="A5784" s="141"/>
      <c r="B5784" s="128"/>
      <c r="C5784" s="128"/>
      <c r="D5784" s="145"/>
      <c r="E5784" s="128"/>
      <c r="F5784" s="128"/>
      <c r="G5784" s="128"/>
      <c r="H5784" s="128"/>
      <c r="I5784" s="128"/>
      <c r="J5784" s="138"/>
      <c r="K5784" s="107" t="s">
        <v>14</v>
      </c>
      <c r="L5784" s="108" t="s">
        <v>60</v>
      </c>
      <c r="M5784" s="113" t="s">
        <v>70</v>
      </c>
      <c r="N5784" s="109">
        <v>600</v>
      </c>
      <c r="O5784" s="109">
        <v>3</v>
      </c>
      <c r="P5784" s="109">
        <v>10</v>
      </c>
      <c r="Q5784" s="109">
        <v>135</v>
      </c>
      <c r="R5784" s="110"/>
      <c r="S5784" s="128"/>
      <c r="T5784" s="128"/>
      <c r="U5784" s="128"/>
      <c r="V5784" s="128"/>
      <c r="W5784" s="128"/>
      <c r="X5784" s="128"/>
      <c r="Y5784" s="128"/>
      <c r="Z5784" s="128"/>
      <c r="AA5784" s="135"/>
    </row>
    <row r="5785" spans="1:31" x14ac:dyDescent="0.2">
      <c r="A5785" s="139" t="s">
        <v>2146</v>
      </c>
      <c r="B5785" s="126" t="s">
        <v>76</v>
      </c>
      <c r="C5785" s="142">
        <v>43666</v>
      </c>
      <c r="D5785" s="143" t="s">
        <v>78</v>
      </c>
      <c r="E5785" s="126"/>
      <c r="F5785" s="126"/>
      <c r="G5785" s="126"/>
      <c r="H5785" s="126"/>
      <c r="I5785" s="126"/>
      <c r="J5785" s="136" t="s">
        <v>79</v>
      </c>
      <c r="K5785" s="100" t="s">
        <v>23</v>
      </c>
      <c r="L5785" s="93" t="s">
        <v>60</v>
      </c>
      <c r="M5785" s="111" t="s">
        <v>181</v>
      </c>
      <c r="N5785" s="101">
        <v>600</v>
      </c>
      <c r="O5785" s="101">
        <v>3</v>
      </c>
      <c r="P5785" s="101">
        <v>22</v>
      </c>
      <c r="Q5785" s="101">
        <v>110</v>
      </c>
      <c r="R5785" s="102"/>
      <c r="S5785" s="126" t="s">
        <v>73</v>
      </c>
      <c r="T5785" s="126">
        <v>3</v>
      </c>
      <c r="U5785" s="126">
        <v>22</v>
      </c>
      <c r="V5785" s="126">
        <v>62</v>
      </c>
      <c r="W5785" s="126">
        <v>60</v>
      </c>
      <c r="X5785" s="126">
        <v>5288.35</v>
      </c>
      <c r="Y5785" s="126" t="s">
        <v>75</v>
      </c>
      <c r="Z5785" s="126"/>
      <c r="AA5785" s="133" t="s">
        <v>86</v>
      </c>
      <c r="AE5785" t="str">
        <f>IF(P5785&gt;U5785,"XXXX","")</f>
        <v/>
      </c>
    </row>
    <row r="5786" spans="1:31" x14ac:dyDescent="0.2">
      <c r="A5786" s="140"/>
      <c r="B5786" s="127"/>
      <c r="C5786" s="127"/>
      <c r="D5786" s="144"/>
      <c r="E5786" s="127"/>
      <c r="F5786" s="127"/>
      <c r="G5786" s="127"/>
      <c r="H5786" s="127"/>
      <c r="I5786" s="127"/>
      <c r="J5786" s="137"/>
      <c r="K5786" s="103" t="s">
        <v>13</v>
      </c>
      <c r="L5786" s="104" t="s">
        <v>60</v>
      </c>
      <c r="M5786" s="112" t="s">
        <v>69</v>
      </c>
      <c r="N5786" s="105">
        <v>600</v>
      </c>
      <c r="O5786" s="105">
        <v>3</v>
      </c>
      <c r="P5786" s="105">
        <v>10</v>
      </c>
      <c r="Q5786" s="105">
        <v>135</v>
      </c>
      <c r="R5786" s="106">
        <v>100</v>
      </c>
      <c r="S5786" s="127"/>
      <c r="T5786" s="127"/>
      <c r="U5786" s="127"/>
      <c r="V5786" s="127"/>
      <c r="W5786" s="127"/>
      <c r="X5786" s="127"/>
      <c r="Y5786" s="127"/>
      <c r="Z5786" s="127"/>
      <c r="AA5786" s="134"/>
    </row>
    <row r="5787" spans="1:31" ht="13.5" thickBot="1" x14ac:dyDescent="0.25">
      <c r="A5787" s="141"/>
      <c r="B5787" s="128"/>
      <c r="C5787" s="128"/>
      <c r="D5787" s="145"/>
      <c r="E5787" s="128"/>
      <c r="F5787" s="128"/>
      <c r="G5787" s="128"/>
      <c r="H5787" s="128"/>
      <c r="I5787" s="128"/>
      <c r="J5787" s="138"/>
      <c r="K5787" s="107" t="s">
        <v>14</v>
      </c>
      <c r="L5787" s="108" t="s">
        <v>60</v>
      </c>
      <c r="M5787" s="113" t="s">
        <v>70</v>
      </c>
      <c r="N5787" s="109">
        <v>600</v>
      </c>
      <c r="O5787" s="109">
        <v>3</v>
      </c>
      <c r="P5787" s="109">
        <v>10</v>
      </c>
      <c r="Q5787" s="109">
        <v>135</v>
      </c>
      <c r="R5787" s="110"/>
      <c r="S5787" s="128"/>
      <c r="T5787" s="128"/>
      <c r="U5787" s="128"/>
      <c r="V5787" s="128"/>
      <c r="W5787" s="128"/>
      <c r="X5787" s="128"/>
      <c r="Y5787" s="128"/>
      <c r="Z5787" s="128"/>
      <c r="AA5787" s="135"/>
    </row>
    <row r="5788" spans="1:31" x14ac:dyDescent="0.2">
      <c r="A5788" s="139" t="s">
        <v>2147</v>
      </c>
      <c r="B5788" s="126" t="s">
        <v>76</v>
      </c>
      <c r="C5788" s="142">
        <v>43666</v>
      </c>
      <c r="D5788" s="143" t="s">
        <v>78</v>
      </c>
      <c r="E5788" s="126"/>
      <c r="F5788" s="126"/>
      <c r="G5788" s="126"/>
      <c r="H5788" s="126"/>
      <c r="I5788" s="126"/>
      <c r="J5788" s="136" t="s">
        <v>79</v>
      </c>
      <c r="K5788" s="100" t="s">
        <v>23</v>
      </c>
      <c r="L5788" s="93" t="s">
        <v>60</v>
      </c>
      <c r="M5788" s="111" t="s">
        <v>181</v>
      </c>
      <c r="N5788" s="101">
        <v>600</v>
      </c>
      <c r="O5788" s="101">
        <v>3</v>
      </c>
      <c r="P5788" s="101">
        <v>22</v>
      </c>
      <c r="Q5788" s="101">
        <v>125</v>
      </c>
      <c r="R5788" s="102"/>
      <c r="S5788" s="126" t="s">
        <v>73</v>
      </c>
      <c r="T5788" s="126">
        <v>3</v>
      </c>
      <c r="U5788" s="126">
        <v>22</v>
      </c>
      <c r="V5788" s="126">
        <v>62</v>
      </c>
      <c r="W5788" s="126">
        <v>60</v>
      </c>
      <c r="X5788" s="126">
        <v>5288.35</v>
      </c>
      <c r="Y5788" s="126" t="s">
        <v>75</v>
      </c>
      <c r="Z5788" s="126"/>
      <c r="AA5788" s="133" t="s">
        <v>86</v>
      </c>
      <c r="AE5788" t="str">
        <f>IF(P5788&gt;U5788,"XXXX","")</f>
        <v/>
      </c>
    </row>
    <row r="5789" spans="1:31" x14ac:dyDescent="0.2">
      <c r="A5789" s="140"/>
      <c r="B5789" s="127"/>
      <c r="C5789" s="127"/>
      <c r="D5789" s="144"/>
      <c r="E5789" s="127"/>
      <c r="F5789" s="127"/>
      <c r="G5789" s="127"/>
      <c r="H5789" s="127"/>
      <c r="I5789" s="127"/>
      <c r="J5789" s="137"/>
      <c r="K5789" s="103" t="s">
        <v>13</v>
      </c>
      <c r="L5789" s="104" t="s">
        <v>60</v>
      </c>
      <c r="M5789" s="112" t="s">
        <v>69</v>
      </c>
      <c r="N5789" s="105">
        <v>600</v>
      </c>
      <c r="O5789" s="105">
        <v>3</v>
      </c>
      <c r="P5789" s="105">
        <v>10</v>
      </c>
      <c r="Q5789" s="105">
        <v>135</v>
      </c>
      <c r="R5789" s="106">
        <v>100</v>
      </c>
      <c r="S5789" s="127"/>
      <c r="T5789" s="127"/>
      <c r="U5789" s="127"/>
      <c r="V5789" s="127"/>
      <c r="W5789" s="127"/>
      <c r="X5789" s="127"/>
      <c r="Y5789" s="127"/>
      <c r="Z5789" s="127"/>
      <c r="AA5789" s="134"/>
    </row>
    <row r="5790" spans="1:31" ht="13.5" thickBot="1" x14ac:dyDescent="0.25">
      <c r="A5790" s="141"/>
      <c r="B5790" s="128"/>
      <c r="C5790" s="128"/>
      <c r="D5790" s="145"/>
      <c r="E5790" s="128"/>
      <c r="F5790" s="128"/>
      <c r="G5790" s="128"/>
      <c r="H5790" s="128"/>
      <c r="I5790" s="128"/>
      <c r="J5790" s="138"/>
      <c r="K5790" s="107" t="s">
        <v>14</v>
      </c>
      <c r="L5790" s="108" t="s">
        <v>60</v>
      </c>
      <c r="M5790" s="113" t="s">
        <v>70</v>
      </c>
      <c r="N5790" s="109">
        <v>600</v>
      </c>
      <c r="O5790" s="109">
        <v>3</v>
      </c>
      <c r="P5790" s="109">
        <v>10</v>
      </c>
      <c r="Q5790" s="109">
        <v>135</v>
      </c>
      <c r="R5790" s="110"/>
      <c r="S5790" s="128"/>
      <c r="T5790" s="128"/>
      <c r="U5790" s="128"/>
      <c r="V5790" s="128"/>
      <c r="W5790" s="128"/>
      <c r="X5790" s="128"/>
      <c r="Y5790" s="128"/>
      <c r="Z5790" s="128"/>
      <c r="AA5790" s="135"/>
    </row>
    <row r="5791" spans="1:31" x14ac:dyDescent="0.2">
      <c r="A5791" s="139" t="s">
        <v>2148</v>
      </c>
      <c r="B5791" s="126" t="s">
        <v>76</v>
      </c>
      <c r="C5791" s="142">
        <v>43666</v>
      </c>
      <c r="D5791" s="143" t="s">
        <v>78</v>
      </c>
      <c r="E5791" s="126"/>
      <c r="F5791" s="126"/>
      <c r="G5791" s="126"/>
      <c r="H5791" s="126"/>
      <c r="I5791" s="126"/>
      <c r="J5791" s="136" t="s">
        <v>79</v>
      </c>
      <c r="K5791" s="100" t="s">
        <v>23</v>
      </c>
      <c r="L5791" s="93" t="s">
        <v>60</v>
      </c>
      <c r="M5791" s="111" t="s">
        <v>181</v>
      </c>
      <c r="N5791" s="101">
        <v>600</v>
      </c>
      <c r="O5791" s="101">
        <v>3</v>
      </c>
      <c r="P5791" s="101">
        <v>22</v>
      </c>
      <c r="Q5791" s="101">
        <v>100</v>
      </c>
      <c r="R5791" s="102"/>
      <c r="S5791" s="126" t="s">
        <v>73</v>
      </c>
      <c r="T5791" s="126">
        <v>3</v>
      </c>
      <c r="U5791" s="126">
        <v>22</v>
      </c>
      <c r="V5791" s="126">
        <v>77</v>
      </c>
      <c r="W5791" s="126">
        <v>75</v>
      </c>
      <c r="X5791" s="126">
        <v>5288.35</v>
      </c>
      <c r="Y5791" s="126" t="s">
        <v>75</v>
      </c>
      <c r="Z5791" s="126"/>
      <c r="AA5791" s="133" t="s">
        <v>86</v>
      </c>
      <c r="AE5791" t="str">
        <f>IF(P5791&gt;U5791,"XXXX","")</f>
        <v/>
      </c>
    </row>
    <row r="5792" spans="1:31" x14ac:dyDescent="0.2">
      <c r="A5792" s="140"/>
      <c r="B5792" s="127"/>
      <c r="C5792" s="127"/>
      <c r="D5792" s="144"/>
      <c r="E5792" s="127"/>
      <c r="F5792" s="127"/>
      <c r="G5792" s="127"/>
      <c r="H5792" s="127"/>
      <c r="I5792" s="127"/>
      <c r="J5792" s="137"/>
      <c r="K5792" s="103" t="s">
        <v>13</v>
      </c>
      <c r="L5792" s="104" t="s">
        <v>60</v>
      </c>
      <c r="M5792" s="112" t="s">
        <v>69</v>
      </c>
      <c r="N5792" s="105">
        <v>600</v>
      </c>
      <c r="O5792" s="105">
        <v>3</v>
      </c>
      <c r="P5792" s="105">
        <v>10</v>
      </c>
      <c r="Q5792" s="105">
        <v>135</v>
      </c>
      <c r="R5792" s="106">
        <v>100</v>
      </c>
      <c r="S5792" s="127"/>
      <c r="T5792" s="127"/>
      <c r="U5792" s="127"/>
      <c r="V5792" s="127"/>
      <c r="W5792" s="127"/>
      <c r="X5792" s="127"/>
      <c r="Y5792" s="127"/>
      <c r="Z5792" s="127"/>
      <c r="AA5792" s="134"/>
    </row>
    <row r="5793" spans="1:31" ht="13.5" thickBot="1" x14ac:dyDescent="0.25">
      <c r="A5793" s="141"/>
      <c r="B5793" s="128"/>
      <c r="C5793" s="128"/>
      <c r="D5793" s="145"/>
      <c r="E5793" s="128"/>
      <c r="F5793" s="128"/>
      <c r="G5793" s="128"/>
      <c r="H5793" s="128"/>
      <c r="I5793" s="128"/>
      <c r="J5793" s="138"/>
      <c r="K5793" s="107" t="s">
        <v>14</v>
      </c>
      <c r="L5793" s="108" t="s">
        <v>60</v>
      </c>
      <c r="M5793" s="113" t="s">
        <v>70</v>
      </c>
      <c r="N5793" s="109">
        <v>600</v>
      </c>
      <c r="O5793" s="109">
        <v>3</v>
      </c>
      <c r="P5793" s="109">
        <v>10</v>
      </c>
      <c r="Q5793" s="109">
        <v>135</v>
      </c>
      <c r="R5793" s="110"/>
      <c r="S5793" s="128"/>
      <c r="T5793" s="128"/>
      <c r="U5793" s="128"/>
      <c r="V5793" s="128"/>
      <c r="W5793" s="128"/>
      <c r="X5793" s="128"/>
      <c r="Y5793" s="128"/>
      <c r="Z5793" s="128"/>
      <c r="AA5793" s="135"/>
    </row>
    <row r="5794" spans="1:31" x14ac:dyDescent="0.2">
      <c r="A5794" s="139" t="s">
        <v>2149</v>
      </c>
      <c r="B5794" s="126" t="s">
        <v>76</v>
      </c>
      <c r="C5794" s="142">
        <v>43666</v>
      </c>
      <c r="D5794" s="143" t="s">
        <v>78</v>
      </c>
      <c r="E5794" s="126"/>
      <c r="F5794" s="126"/>
      <c r="G5794" s="126"/>
      <c r="H5794" s="126"/>
      <c r="I5794" s="126"/>
      <c r="J5794" s="136" t="s">
        <v>79</v>
      </c>
      <c r="K5794" s="100" t="s">
        <v>23</v>
      </c>
      <c r="L5794" s="93" t="s">
        <v>60</v>
      </c>
      <c r="M5794" s="111" t="s">
        <v>181</v>
      </c>
      <c r="N5794" s="101">
        <v>600</v>
      </c>
      <c r="O5794" s="101">
        <v>3</v>
      </c>
      <c r="P5794" s="101">
        <v>22</v>
      </c>
      <c r="Q5794" s="101">
        <v>110</v>
      </c>
      <c r="R5794" s="102"/>
      <c r="S5794" s="126" t="s">
        <v>73</v>
      </c>
      <c r="T5794" s="126">
        <v>3</v>
      </c>
      <c r="U5794" s="126">
        <v>22</v>
      </c>
      <c r="V5794" s="126">
        <v>77</v>
      </c>
      <c r="W5794" s="126">
        <v>75</v>
      </c>
      <c r="X5794" s="126">
        <v>5288.35</v>
      </c>
      <c r="Y5794" s="126" t="s">
        <v>75</v>
      </c>
      <c r="Z5794" s="126"/>
      <c r="AA5794" s="133" t="s">
        <v>86</v>
      </c>
      <c r="AE5794" t="str">
        <f>IF(P5794&gt;U5794,"XXXX","")</f>
        <v/>
      </c>
    </row>
    <row r="5795" spans="1:31" x14ac:dyDescent="0.2">
      <c r="A5795" s="140"/>
      <c r="B5795" s="127"/>
      <c r="C5795" s="127"/>
      <c r="D5795" s="144"/>
      <c r="E5795" s="127"/>
      <c r="F5795" s="127"/>
      <c r="G5795" s="127"/>
      <c r="H5795" s="127"/>
      <c r="I5795" s="127"/>
      <c r="J5795" s="137"/>
      <c r="K5795" s="103" t="s">
        <v>13</v>
      </c>
      <c r="L5795" s="104" t="s">
        <v>60</v>
      </c>
      <c r="M5795" s="112" t="s">
        <v>69</v>
      </c>
      <c r="N5795" s="105">
        <v>600</v>
      </c>
      <c r="O5795" s="105">
        <v>3</v>
      </c>
      <c r="P5795" s="105">
        <v>10</v>
      </c>
      <c r="Q5795" s="105">
        <v>135</v>
      </c>
      <c r="R5795" s="106">
        <v>100</v>
      </c>
      <c r="S5795" s="127"/>
      <c r="T5795" s="127"/>
      <c r="U5795" s="127"/>
      <c r="V5795" s="127"/>
      <c r="W5795" s="127"/>
      <c r="X5795" s="127"/>
      <c r="Y5795" s="127"/>
      <c r="Z5795" s="127"/>
      <c r="AA5795" s="134"/>
    </row>
    <row r="5796" spans="1:31" ht="13.5" thickBot="1" x14ac:dyDescent="0.25">
      <c r="A5796" s="141"/>
      <c r="B5796" s="128"/>
      <c r="C5796" s="128"/>
      <c r="D5796" s="145"/>
      <c r="E5796" s="128"/>
      <c r="F5796" s="128"/>
      <c r="G5796" s="128"/>
      <c r="H5796" s="128"/>
      <c r="I5796" s="128"/>
      <c r="J5796" s="138"/>
      <c r="K5796" s="107" t="s">
        <v>14</v>
      </c>
      <c r="L5796" s="108" t="s">
        <v>60</v>
      </c>
      <c r="M5796" s="113" t="s">
        <v>70</v>
      </c>
      <c r="N5796" s="109">
        <v>600</v>
      </c>
      <c r="O5796" s="109">
        <v>3</v>
      </c>
      <c r="P5796" s="109">
        <v>10</v>
      </c>
      <c r="Q5796" s="109">
        <v>135</v>
      </c>
      <c r="R5796" s="110"/>
      <c r="S5796" s="128"/>
      <c r="T5796" s="128"/>
      <c r="U5796" s="128"/>
      <c r="V5796" s="128"/>
      <c r="W5796" s="128"/>
      <c r="X5796" s="128"/>
      <c r="Y5796" s="128"/>
      <c r="Z5796" s="128"/>
      <c r="AA5796" s="135"/>
    </row>
    <row r="5797" spans="1:31" x14ac:dyDescent="0.2">
      <c r="A5797" s="139" t="s">
        <v>2150</v>
      </c>
      <c r="B5797" s="126" t="s">
        <v>76</v>
      </c>
      <c r="C5797" s="142">
        <v>43666</v>
      </c>
      <c r="D5797" s="143" t="s">
        <v>78</v>
      </c>
      <c r="E5797" s="126"/>
      <c r="F5797" s="126"/>
      <c r="G5797" s="126"/>
      <c r="H5797" s="126"/>
      <c r="I5797" s="126"/>
      <c r="J5797" s="136" t="s">
        <v>79</v>
      </c>
      <c r="K5797" s="100" t="s">
        <v>23</v>
      </c>
      <c r="L5797" s="93" t="s">
        <v>60</v>
      </c>
      <c r="M5797" s="111" t="s">
        <v>181</v>
      </c>
      <c r="N5797" s="101">
        <v>600</v>
      </c>
      <c r="O5797" s="101">
        <v>3</v>
      </c>
      <c r="P5797" s="101">
        <v>22</v>
      </c>
      <c r="Q5797" s="101">
        <v>125</v>
      </c>
      <c r="R5797" s="102"/>
      <c r="S5797" s="126" t="s">
        <v>73</v>
      </c>
      <c r="T5797" s="126">
        <v>3</v>
      </c>
      <c r="U5797" s="126">
        <v>22</v>
      </c>
      <c r="V5797" s="126">
        <v>77</v>
      </c>
      <c r="W5797" s="126">
        <v>75</v>
      </c>
      <c r="X5797" s="126">
        <v>5288.35</v>
      </c>
      <c r="Y5797" s="126" t="s">
        <v>75</v>
      </c>
      <c r="Z5797" s="126"/>
      <c r="AA5797" s="133" t="s">
        <v>86</v>
      </c>
      <c r="AE5797" t="str">
        <f>IF(P5797&gt;U5797,"XXXX","")</f>
        <v/>
      </c>
    </row>
    <row r="5798" spans="1:31" x14ac:dyDescent="0.2">
      <c r="A5798" s="140"/>
      <c r="B5798" s="127"/>
      <c r="C5798" s="127"/>
      <c r="D5798" s="144"/>
      <c r="E5798" s="127"/>
      <c r="F5798" s="127"/>
      <c r="G5798" s="127"/>
      <c r="H5798" s="127"/>
      <c r="I5798" s="127"/>
      <c r="J5798" s="137"/>
      <c r="K5798" s="103" t="s">
        <v>13</v>
      </c>
      <c r="L5798" s="104" t="s">
        <v>60</v>
      </c>
      <c r="M5798" s="112" t="s">
        <v>69</v>
      </c>
      <c r="N5798" s="105">
        <v>600</v>
      </c>
      <c r="O5798" s="105">
        <v>3</v>
      </c>
      <c r="P5798" s="105">
        <v>10</v>
      </c>
      <c r="Q5798" s="105">
        <v>135</v>
      </c>
      <c r="R5798" s="106">
        <v>100</v>
      </c>
      <c r="S5798" s="127"/>
      <c r="T5798" s="127"/>
      <c r="U5798" s="127"/>
      <c r="V5798" s="127"/>
      <c r="W5798" s="127"/>
      <c r="X5798" s="127"/>
      <c r="Y5798" s="127"/>
      <c r="Z5798" s="127"/>
      <c r="AA5798" s="134"/>
    </row>
    <row r="5799" spans="1:31" ht="13.5" thickBot="1" x14ac:dyDescent="0.25">
      <c r="A5799" s="141"/>
      <c r="B5799" s="128"/>
      <c r="C5799" s="128"/>
      <c r="D5799" s="145"/>
      <c r="E5799" s="128"/>
      <c r="F5799" s="128"/>
      <c r="G5799" s="128"/>
      <c r="H5799" s="128"/>
      <c r="I5799" s="128"/>
      <c r="J5799" s="138"/>
      <c r="K5799" s="107" t="s">
        <v>14</v>
      </c>
      <c r="L5799" s="108" t="s">
        <v>60</v>
      </c>
      <c r="M5799" s="113" t="s">
        <v>70</v>
      </c>
      <c r="N5799" s="109">
        <v>600</v>
      </c>
      <c r="O5799" s="109">
        <v>3</v>
      </c>
      <c r="P5799" s="109">
        <v>10</v>
      </c>
      <c r="Q5799" s="109">
        <v>135</v>
      </c>
      <c r="R5799" s="110"/>
      <c r="S5799" s="128"/>
      <c r="T5799" s="128"/>
      <c r="U5799" s="128"/>
      <c r="V5799" s="128"/>
      <c r="W5799" s="128"/>
      <c r="X5799" s="128"/>
      <c r="Y5799" s="128"/>
      <c r="Z5799" s="128"/>
      <c r="AA5799" s="135"/>
    </row>
    <row r="5800" spans="1:31" x14ac:dyDescent="0.2">
      <c r="A5800" s="139" t="s">
        <v>2151</v>
      </c>
      <c r="B5800" s="126" t="s">
        <v>76</v>
      </c>
      <c r="C5800" s="142">
        <v>43666</v>
      </c>
      <c r="D5800" s="143" t="s">
        <v>78</v>
      </c>
      <c r="E5800" s="126"/>
      <c r="F5800" s="126"/>
      <c r="G5800" s="126"/>
      <c r="H5800" s="126"/>
      <c r="I5800" s="126"/>
      <c r="J5800" s="136" t="s">
        <v>79</v>
      </c>
      <c r="K5800" s="100" t="s">
        <v>23</v>
      </c>
      <c r="L5800" s="93" t="s">
        <v>60</v>
      </c>
      <c r="M5800" s="111" t="s">
        <v>181</v>
      </c>
      <c r="N5800" s="101">
        <v>600</v>
      </c>
      <c r="O5800" s="101">
        <v>3</v>
      </c>
      <c r="P5800" s="101">
        <v>22</v>
      </c>
      <c r="Q5800" s="101">
        <v>125</v>
      </c>
      <c r="R5800" s="102"/>
      <c r="S5800" s="126" t="s">
        <v>73</v>
      </c>
      <c r="T5800" s="126">
        <v>3</v>
      </c>
      <c r="U5800" s="126">
        <v>22</v>
      </c>
      <c r="V5800" s="126">
        <v>99</v>
      </c>
      <c r="W5800" s="126">
        <v>100</v>
      </c>
      <c r="X5800" s="126">
        <v>5288.35</v>
      </c>
      <c r="Y5800" s="126" t="s">
        <v>75</v>
      </c>
      <c r="Z5800" s="126"/>
      <c r="AA5800" s="133" t="s">
        <v>86</v>
      </c>
      <c r="AE5800" t="str">
        <f>IF(P5800&gt;U5800,"XXXX","")</f>
        <v/>
      </c>
    </row>
    <row r="5801" spans="1:31" x14ac:dyDescent="0.2">
      <c r="A5801" s="140"/>
      <c r="B5801" s="127"/>
      <c r="C5801" s="127"/>
      <c r="D5801" s="144"/>
      <c r="E5801" s="127"/>
      <c r="F5801" s="127"/>
      <c r="G5801" s="127"/>
      <c r="H5801" s="127"/>
      <c r="I5801" s="127"/>
      <c r="J5801" s="137"/>
      <c r="K5801" s="103" t="s">
        <v>13</v>
      </c>
      <c r="L5801" s="104" t="s">
        <v>60</v>
      </c>
      <c r="M5801" s="112" t="s">
        <v>69</v>
      </c>
      <c r="N5801" s="105">
        <v>600</v>
      </c>
      <c r="O5801" s="105">
        <v>3</v>
      </c>
      <c r="P5801" s="105">
        <v>10</v>
      </c>
      <c r="Q5801" s="105">
        <v>135</v>
      </c>
      <c r="R5801" s="106">
        <v>100</v>
      </c>
      <c r="S5801" s="127"/>
      <c r="T5801" s="127"/>
      <c r="U5801" s="127"/>
      <c r="V5801" s="127"/>
      <c r="W5801" s="127"/>
      <c r="X5801" s="127"/>
      <c r="Y5801" s="127"/>
      <c r="Z5801" s="127"/>
      <c r="AA5801" s="134"/>
    </row>
    <row r="5802" spans="1:31" ht="13.5" thickBot="1" x14ac:dyDescent="0.25">
      <c r="A5802" s="141"/>
      <c r="B5802" s="128"/>
      <c r="C5802" s="128"/>
      <c r="D5802" s="145"/>
      <c r="E5802" s="128"/>
      <c r="F5802" s="128"/>
      <c r="G5802" s="128"/>
      <c r="H5802" s="128"/>
      <c r="I5802" s="128"/>
      <c r="J5802" s="138"/>
      <c r="K5802" s="107" t="s">
        <v>14</v>
      </c>
      <c r="L5802" s="108" t="s">
        <v>60</v>
      </c>
      <c r="M5802" s="113" t="s">
        <v>70</v>
      </c>
      <c r="N5802" s="109">
        <v>600</v>
      </c>
      <c r="O5802" s="109">
        <v>3</v>
      </c>
      <c r="P5802" s="109">
        <v>10</v>
      </c>
      <c r="Q5802" s="109">
        <v>135</v>
      </c>
      <c r="R5802" s="110"/>
      <c r="S5802" s="128"/>
      <c r="T5802" s="128"/>
      <c r="U5802" s="128"/>
      <c r="V5802" s="128"/>
      <c r="W5802" s="128"/>
      <c r="X5802" s="128"/>
      <c r="Y5802" s="128"/>
      <c r="Z5802" s="128"/>
      <c r="AA5802" s="135"/>
    </row>
    <row r="5803" spans="1:31" x14ac:dyDescent="0.2">
      <c r="A5803" s="139" t="s">
        <v>2152</v>
      </c>
      <c r="B5803" s="126" t="s">
        <v>76</v>
      </c>
      <c r="C5803" s="142">
        <v>43666</v>
      </c>
      <c r="D5803" s="143" t="s">
        <v>78</v>
      </c>
      <c r="E5803" s="126"/>
      <c r="F5803" s="126"/>
      <c r="G5803" s="126"/>
      <c r="H5803" s="126"/>
      <c r="I5803" s="126"/>
      <c r="J5803" s="136" t="s">
        <v>79</v>
      </c>
      <c r="K5803" s="100" t="s">
        <v>23</v>
      </c>
      <c r="L5803" s="93" t="s">
        <v>60</v>
      </c>
      <c r="M5803" s="111" t="s">
        <v>182</v>
      </c>
      <c r="N5803" s="101">
        <v>480</v>
      </c>
      <c r="O5803" s="101">
        <v>3</v>
      </c>
      <c r="P5803" s="101">
        <v>65</v>
      </c>
      <c r="Q5803" s="101">
        <v>100</v>
      </c>
      <c r="R5803" s="102"/>
      <c r="S5803" s="126" t="s">
        <v>72</v>
      </c>
      <c r="T5803" s="126">
        <v>3</v>
      </c>
      <c r="U5803" s="126">
        <v>65</v>
      </c>
      <c r="V5803" s="126">
        <v>77</v>
      </c>
      <c r="W5803" s="126">
        <v>60</v>
      </c>
      <c r="X5803" s="126">
        <v>5288.35</v>
      </c>
      <c r="Y5803" s="126" t="s">
        <v>75</v>
      </c>
      <c r="Z5803" s="126"/>
      <c r="AA5803" s="133" t="s">
        <v>86</v>
      </c>
      <c r="AE5803" t="str">
        <f>IF(P5803&gt;U5803,"XXXX","")</f>
        <v/>
      </c>
    </row>
    <row r="5804" spans="1:31" x14ac:dyDescent="0.2">
      <c r="A5804" s="140"/>
      <c r="B5804" s="127"/>
      <c r="C5804" s="127"/>
      <c r="D5804" s="144"/>
      <c r="E5804" s="127"/>
      <c r="F5804" s="127"/>
      <c r="G5804" s="127"/>
      <c r="H5804" s="127"/>
      <c r="I5804" s="127"/>
      <c r="J5804" s="137"/>
      <c r="K5804" s="103" t="s">
        <v>13</v>
      </c>
      <c r="L5804" s="104" t="s">
        <v>60</v>
      </c>
      <c r="M5804" s="112" t="s">
        <v>69</v>
      </c>
      <c r="N5804" s="105">
        <v>480</v>
      </c>
      <c r="O5804" s="105">
        <v>3</v>
      </c>
      <c r="P5804" s="105">
        <v>10</v>
      </c>
      <c r="Q5804" s="105">
        <v>135</v>
      </c>
      <c r="R5804" s="106">
        <v>100</v>
      </c>
      <c r="S5804" s="127"/>
      <c r="T5804" s="127"/>
      <c r="U5804" s="127"/>
      <c r="V5804" s="127"/>
      <c r="W5804" s="127"/>
      <c r="X5804" s="127"/>
      <c r="Y5804" s="127"/>
      <c r="Z5804" s="127"/>
      <c r="AA5804" s="134"/>
    </row>
    <row r="5805" spans="1:31" ht="13.5" thickBot="1" x14ac:dyDescent="0.25">
      <c r="A5805" s="141"/>
      <c r="B5805" s="128"/>
      <c r="C5805" s="128"/>
      <c r="D5805" s="145"/>
      <c r="E5805" s="128"/>
      <c r="F5805" s="128"/>
      <c r="G5805" s="128"/>
      <c r="H5805" s="128"/>
      <c r="I5805" s="128"/>
      <c r="J5805" s="138"/>
      <c r="K5805" s="107" t="s">
        <v>14</v>
      </c>
      <c r="L5805" s="108" t="s">
        <v>60</v>
      </c>
      <c r="M5805" s="113" t="s">
        <v>70</v>
      </c>
      <c r="N5805" s="109">
        <v>480</v>
      </c>
      <c r="O5805" s="109">
        <v>3</v>
      </c>
      <c r="P5805" s="109">
        <v>10</v>
      </c>
      <c r="Q5805" s="109">
        <v>135</v>
      </c>
      <c r="R5805" s="110"/>
      <c r="S5805" s="128"/>
      <c r="T5805" s="128"/>
      <c r="U5805" s="128"/>
      <c r="V5805" s="128"/>
      <c r="W5805" s="128"/>
      <c r="X5805" s="128"/>
      <c r="Y5805" s="128"/>
      <c r="Z5805" s="128"/>
      <c r="AA5805" s="135"/>
    </row>
    <row r="5806" spans="1:31" x14ac:dyDescent="0.2">
      <c r="A5806" s="139" t="s">
        <v>2153</v>
      </c>
      <c r="B5806" s="126" t="s">
        <v>76</v>
      </c>
      <c r="C5806" s="142">
        <v>43666</v>
      </c>
      <c r="D5806" s="143" t="s">
        <v>78</v>
      </c>
      <c r="E5806" s="126"/>
      <c r="F5806" s="126"/>
      <c r="G5806" s="126"/>
      <c r="H5806" s="126"/>
      <c r="I5806" s="126"/>
      <c r="J5806" s="136" t="s">
        <v>79</v>
      </c>
      <c r="K5806" s="100" t="s">
        <v>23</v>
      </c>
      <c r="L5806" s="93" t="s">
        <v>60</v>
      </c>
      <c r="M5806" s="111" t="s">
        <v>182</v>
      </c>
      <c r="N5806" s="101">
        <v>480</v>
      </c>
      <c r="O5806" s="101">
        <v>3</v>
      </c>
      <c r="P5806" s="101">
        <v>65</v>
      </c>
      <c r="Q5806" s="101">
        <v>110</v>
      </c>
      <c r="R5806" s="102"/>
      <c r="S5806" s="126" t="s">
        <v>72</v>
      </c>
      <c r="T5806" s="126">
        <v>3</v>
      </c>
      <c r="U5806" s="126">
        <v>65</v>
      </c>
      <c r="V5806" s="126">
        <v>77</v>
      </c>
      <c r="W5806" s="126">
        <v>60</v>
      </c>
      <c r="X5806" s="126">
        <v>5288.35</v>
      </c>
      <c r="Y5806" s="126" t="s">
        <v>75</v>
      </c>
      <c r="Z5806" s="126"/>
      <c r="AA5806" s="133" t="s">
        <v>86</v>
      </c>
      <c r="AE5806" t="str">
        <f>IF(P5806&gt;U5806,"XXXX","")</f>
        <v/>
      </c>
    </row>
    <row r="5807" spans="1:31" x14ac:dyDescent="0.2">
      <c r="A5807" s="140"/>
      <c r="B5807" s="127"/>
      <c r="C5807" s="127"/>
      <c r="D5807" s="144"/>
      <c r="E5807" s="127"/>
      <c r="F5807" s="127"/>
      <c r="G5807" s="127"/>
      <c r="H5807" s="127"/>
      <c r="I5807" s="127"/>
      <c r="J5807" s="137"/>
      <c r="K5807" s="103" t="s">
        <v>13</v>
      </c>
      <c r="L5807" s="104" t="s">
        <v>60</v>
      </c>
      <c r="M5807" s="112" t="s">
        <v>69</v>
      </c>
      <c r="N5807" s="105">
        <v>480</v>
      </c>
      <c r="O5807" s="105">
        <v>3</v>
      </c>
      <c r="P5807" s="105">
        <v>10</v>
      </c>
      <c r="Q5807" s="105">
        <v>135</v>
      </c>
      <c r="R5807" s="106">
        <v>100</v>
      </c>
      <c r="S5807" s="127"/>
      <c r="T5807" s="127"/>
      <c r="U5807" s="127"/>
      <c r="V5807" s="127"/>
      <c r="W5807" s="127"/>
      <c r="X5807" s="127"/>
      <c r="Y5807" s="127"/>
      <c r="Z5807" s="127"/>
      <c r="AA5807" s="134"/>
    </row>
    <row r="5808" spans="1:31" ht="13.5" thickBot="1" x14ac:dyDescent="0.25">
      <c r="A5808" s="141"/>
      <c r="B5808" s="128"/>
      <c r="C5808" s="128"/>
      <c r="D5808" s="145"/>
      <c r="E5808" s="128"/>
      <c r="F5808" s="128"/>
      <c r="G5808" s="128"/>
      <c r="H5808" s="128"/>
      <c r="I5808" s="128"/>
      <c r="J5808" s="138"/>
      <c r="K5808" s="107" t="s">
        <v>14</v>
      </c>
      <c r="L5808" s="108" t="s">
        <v>60</v>
      </c>
      <c r="M5808" s="113" t="s">
        <v>70</v>
      </c>
      <c r="N5808" s="109">
        <v>480</v>
      </c>
      <c r="O5808" s="109">
        <v>3</v>
      </c>
      <c r="P5808" s="109">
        <v>10</v>
      </c>
      <c r="Q5808" s="109">
        <v>135</v>
      </c>
      <c r="R5808" s="110"/>
      <c r="S5808" s="128"/>
      <c r="T5808" s="128"/>
      <c r="U5808" s="128"/>
      <c r="V5808" s="128"/>
      <c r="W5808" s="128"/>
      <c r="X5808" s="128"/>
      <c r="Y5808" s="128"/>
      <c r="Z5808" s="128"/>
      <c r="AA5808" s="135"/>
    </row>
    <row r="5809" spans="1:31" x14ac:dyDescent="0.2">
      <c r="A5809" s="139" t="s">
        <v>2154</v>
      </c>
      <c r="B5809" s="126" t="s">
        <v>76</v>
      </c>
      <c r="C5809" s="142">
        <v>43666</v>
      </c>
      <c r="D5809" s="143" t="s">
        <v>78</v>
      </c>
      <c r="E5809" s="126"/>
      <c r="F5809" s="126"/>
      <c r="G5809" s="126"/>
      <c r="H5809" s="126"/>
      <c r="I5809" s="126"/>
      <c r="J5809" s="136" t="s">
        <v>79</v>
      </c>
      <c r="K5809" s="100" t="s">
        <v>23</v>
      </c>
      <c r="L5809" s="93" t="s">
        <v>60</v>
      </c>
      <c r="M5809" s="111" t="s">
        <v>182</v>
      </c>
      <c r="N5809" s="101">
        <v>480</v>
      </c>
      <c r="O5809" s="101">
        <v>3</v>
      </c>
      <c r="P5809" s="101">
        <v>65</v>
      </c>
      <c r="Q5809" s="101">
        <v>125</v>
      </c>
      <c r="R5809" s="102"/>
      <c r="S5809" s="126" t="s">
        <v>72</v>
      </c>
      <c r="T5809" s="126">
        <v>3</v>
      </c>
      <c r="U5809" s="126">
        <v>65</v>
      </c>
      <c r="V5809" s="126">
        <v>77</v>
      </c>
      <c r="W5809" s="126">
        <v>60</v>
      </c>
      <c r="X5809" s="126">
        <v>5288.35</v>
      </c>
      <c r="Y5809" s="126" t="s">
        <v>75</v>
      </c>
      <c r="Z5809" s="126"/>
      <c r="AA5809" s="133" t="s">
        <v>86</v>
      </c>
      <c r="AE5809" t="str">
        <f>IF(P5809&gt;U5809,"XXXX","")</f>
        <v/>
      </c>
    </row>
    <row r="5810" spans="1:31" x14ac:dyDescent="0.2">
      <c r="A5810" s="140"/>
      <c r="B5810" s="127"/>
      <c r="C5810" s="127"/>
      <c r="D5810" s="144"/>
      <c r="E5810" s="127"/>
      <c r="F5810" s="127"/>
      <c r="G5810" s="127"/>
      <c r="H5810" s="127"/>
      <c r="I5810" s="127"/>
      <c r="J5810" s="137"/>
      <c r="K5810" s="103" t="s">
        <v>13</v>
      </c>
      <c r="L5810" s="104" t="s">
        <v>60</v>
      </c>
      <c r="M5810" s="112" t="s">
        <v>69</v>
      </c>
      <c r="N5810" s="105">
        <v>480</v>
      </c>
      <c r="O5810" s="105">
        <v>3</v>
      </c>
      <c r="P5810" s="105">
        <v>10</v>
      </c>
      <c r="Q5810" s="105">
        <v>135</v>
      </c>
      <c r="R5810" s="106">
        <v>100</v>
      </c>
      <c r="S5810" s="127"/>
      <c r="T5810" s="127"/>
      <c r="U5810" s="127"/>
      <c r="V5810" s="127"/>
      <c r="W5810" s="127"/>
      <c r="X5810" s="127"/>
      <c r="Y5810" s="127"/>
      <c r="Z5810" s="127"/>
      <c r="AA5810" s="134"/>
    </row>
    <row r="5811" spans="1:31" ht="13.5" thickBot="1" x14ac:dyDescent="0.25">
      <c r="A5811" s="141"/>
      <c r="B5811" s="128"/>
      <c r="C5811" s="128"/>
      <c r="D5811" s="145"/>
      <c r="E5811" s="128"/>
      <c r="F5811" s="128"/>
      <c r="G5811" s="128"/>
      <c r="H5811" s="128"/>
      <c r="I5811" s="128"/>
      <c r="J5811" s="138"/>
      <c r="K5811" s="107" t="s">
        <v>14</v>
      </c>
      <c r="L5811" s="108" t="s">
        <v>60</v>
      </c>
      <c r="M5811" s="113" t="s">
        <v>70</v>
      </c>
      <c r="N5811" s="109">
        <v>480</v>
      </c>
      <c r="O5811" s="109">
        <v>3</v>
      </c>
      <c r="P5811" s="109">
        <v>10</v>
      </c>
      <c r="Q5811" s="109">
        <v>135</v>
      </c>
      <c r="R5811" s="110"/>
      <c r="S5811" s="128"/>
      <c r="T5811" s="128"/>
      <c r="U5811" s="128"/>
      <c r="V5811" s="128"/>
      <c r="W5811" s="128"/>
      <c r="X5811" s="128"/>
      <c r="Y5811" s="128"/>
      <c r="Z5811" s="128"/>
      <c r="AA5811" s="135"/>
    </row>
    <row r="5812" spans="1:31" x14ac:dyDescent="0.2">
      <c r="A5812" s="139" t="s">
        <v>2155</v>
      </c>
      <c r="B5812" s="126" t="s">
        <v>76</v>
      </c>
      <c r="C5812" s="142">
        <v>43666</v>
      </c>
      <c r="D5812" s="143" t="s">
        <v>78</v>
      </c>
      <c r="E5812" s="126"/>
      <c r="F5812" s="126"/>
      <c r="G5812" s="126"/>
      <c r="H5812" s="126"/>
      <c r="I5812" s="126"/>
      <c r="J5812" s="136" t="s">
        <v>79</v>
      </c>
      <c r="K5812" s="100" t="s">
        <v>23</v>
      </c>
      <c r="L5812" s="93" t="s">
        <v>60</v>
      </c>
      <c r="M5812" s="111" t="s">
        <v>182</v>
      </c>
      <c r="N5812" s="101">
        <v>480</v>
      </c>
      <c r="O5812" s="101">
        <v>3</v>
      </c>
      <c r="P5812" s="101">
        <v>65</v>
      </c>
      <c r="Q5812" s="101">
        <v>125</v>
      </c>
      <c r="R5812" s="102"/>
      <c r="S5812" s="126" t="s">
        <v>72</v>
      </c>
      <c r="T5812" s="126">
        <v>3</v>
      </c>
      <c r="U5812" s="126">
        <v>65</v>
      </c>
      <c r="V5812" s="126">
        <v>96</v>
      </c>
      <c r="W5812" s="126">
        <v>75</v>
      </c>
      <c r="X5812" s="126">
        <v>5288.35</v>
      </c>
      <c r="Y5812" s="126" t="s">
        <v>75</v>
      </c>
      <c r="Z5812" s="126"/>
      <c r="AA5812" s="133" t="s">
        <v>86</v>
      </c>
      <c r="AE5812" t="str">
        <f>IF(P5812&gt;U5812,"XXXX","")</f>
        <v/>
      </c>
    </row>
    <row r="5813" spans="1:31" x14ac:dyDescent="0.2">
      <c r="A5813" s="140"/>
      <c r="B5813" s="127"/>
      <c r="C5813" s="127"/>
      <c r="D5813" s="144"/>
      <c r="E5813" s="127"/>
      <c r="F5813" s="127"/>
      <c r="G5813" s="127"/>
      <c r="H5813" s="127"/>
      <c r="I5813" s="127"/>
      <c r="J5813" s="137"/>
      <c r="K5813" s="103" t="s">
        <v>13</v>
      </c>
      <c r="L5813" s="104" t="s">
        <v>60</v>
      </c>
      <c r="M5813" s="112" t="s">
        <v>69</v>
      </c>
      <c r="N5813" s="105">
        <v>480</v>
      </c>
      <c r="O5813" s="105">
        <v>3</v>
      </c>
      <c r="P5813" s="105">
        <v>10</v>
      </c>
      <c r="Q5813" s="105">
        <v>135</v>
      </c>
      <c r="R5813" s="106">
        <v>100</v>
      </c>
      <c r="S5813" s="127"/>
      <c r="T5813" s="127"/>
      <c r="U5813" s="127"/>
      <c r="V5813" s="127"/>
      <c r="W5813" s="127"/>
      <c r="X5813" s="127"/>
      <c r="Y5813" s="127"/>
      <c r="Z5813" s="127"/>
      <c r="AA5813" s="134"/>
    </row>
    <row r="5814" spans="1:31" ht="13.5" thickBot="1" x14ac:dyDescent="0.25">
      <c r="A5814" s="141"/>
      <c r="B5814" s="128"/>
      <c r="C5814" s="128"/>
      <c r="D5814" s="145"/>
      <c r="E5814" s="128"/>
      <c r="F5814" s="128"/>
      <c r="G5814" s="128"/>
      <c r="H5814" s="128"/>
      <c r="I5814" s="128"/>
      <c r="J5814" s="138"/>
      <c r="K5814" s="107" t="s">
        <v>14</v>
      </c>
      <c r="L5814" s="108" t="s">
        <v>60</v>
      </c>
      <c r="M5814" s="113" t="s">
        <v>70</v>
      </c>
      <c r="N5814" s="109">
        <v>480</v>
      </c>
      <c r="O5814" s="109">
        <v>3</v>
      </c>
      <c r="P5814" s="109">
        <v>10</v>
      </c>
      <c r="Q5814" s="109">
        <v>135</v>
      </c>
      <c r="R5814" s="110"/>
      <c r="S5814" s="128"/>
      <c r="T5814" s="128"/>
      <c r="U5814" s="128"/>
      <c r="V5814" s="128"/>
      <c r="W5814" s="128"/>
      <c r="X5814" s="128"/>
      <c r="Y5814" s="128"/>
      <c r="Z5814" s="128"/>
      <c r="AA5814" s="135"/>
    </row>
    <row r="5815" spans="1:31" x14ac:dyDescent="0.2">
      <c r="A5815" s="139" t="s">
        <v>2156</v>
      </c>
      <c r="B5815" s="126" t="s">
        <v>76</v>
      </c>
      <c r="C5815" s="142">
        <v>43666</v>
      </c>
      <c r="D5815" s="143" t="s">
        <v>78</v>
      </c>
      <c r="E5815" s="126"/>
      <c r="F5815" s="126"/>
      <c r="G5815" s="126"/>
      <c r="H5815" s="126"/>
      <c r="I5815" s="126"/>
      <c r="J5815" s="136" t="s">
        <v>79</v>
      </c>
      <c r="K5815" s="100" t="s">
        <v>23</v>
      </c>
      <c r="L5815" s="93" t="s">
        <v>60</v>
      </c>
      <c r="M5815" s="111" t="s">
        <v>182</v>
      </c>
      <c r="N5815" s="101">
        <v>600</v>
      </c>
      <c r="O5815" s="101">
        <v>3</v>
      </c>
      <c r="P5815" s="101">
        <v>25</v>
      </c>
      <c r="Q5815" s="101">
        <v>100</v>
      </c>
      <c r="R5815" s="102"/>
      <c r="S5815" s="126" t="s">
        <v>73</v>
      </c>
      <c r="T5815" s="126">
        <v>3</v>
      </c>
      <c r="U5815" s="126">
        <v>25</v>
      </c>
      <c r="V5815" s="126">
        <v>62</v>
      </c>
      <c r="W5815" s="126">
        <v>60</v>
      </c>
      <c r="X5815" s="126">
        <v>5288.35</v>
      </c>
      <c r="Y5815" s="126" t="s">
        <v>75</v>
      </c>
      <c r="Z5815" s="126"/>
      <c r="AA5815" s="133" t="s">
        <v>86</v>
      </c>
      <c r="AE5815" t="str">
        <f>IF(P5815&gt;U5815,"XXXX","")</f>
        <v/>
      </c>
    </row>
    <row r="5816" spans="1:31" x14ac:dyDescent="0.2">
      <c r="A5816" s="140"/>
      <c r="B5816" s="127"/>
      <c r="C5816" s="127"/>
      <c r="D5816" s="144"/>
      <c r="E5816" s="127"/>
      <c r="F5816" s="127"/>
      <c r="G5816" s="127"/>
      <c r="H5816" s="127"/>
      <c r="I5816" s="127"/>
      <c r="J5816" s="137"/>
      <c r="K5816" s="103" t="s">
        <v>13</v>
      </c>
      <c r="L5816" s="104" t="s">
        <v>60</v>
      </c>
      <c r="M5816" s="112" t="s">
        <v>69</v>
      </c>
      <c r="N5816" s="105">
        <v>600</v>
      </c>
      <c r="O5816" s="105">
        <v>3</v>
      </c>
      <c r="P5816" s="105">
        <v>10</v>
      </c>
      <c r="Q5816" s="105">
        <v>135</v>
      </c>
      <c r="R5816" s="106">
        <v>100</v>
      </c>
      <c r="S5816" s="127"/>
      <c r="T5816" s="127"/>
      <c r="U5816" s="127"/>
      <c r="V5816" s="127"/>
      <c r="W5816" s="127"/>
      <c r="X5816" s="127"/>
      <c r="Y5816" s="127"/>
      <c r="Z5816" s="127"/>
      <c r="AA5816" s="134"/>
    </row>
    <row r="5817" spans="1:31" ht="13.5" thickBot="1" x14ac:dyDescent="0.25">
      <c r="A5817" s="141"/>
      <c r="B5817" s="128"/>
      <c r="C5817" s="128"/>
      <c r="D5817" s="145"/>
      <c r="E5817" s="128"/>
      <c r="F5817" s="128"/>
      <c r="G5817" s="128"/>
      <c r="H5817" s="128"/>
      <c r="I5817" s="128"/>
      <c r="J5817" s="138"/>
      <c r="K5817" s="107" t="s">
        <v>14</v>
      </c>
      <c r="L5817" s="108" t="s">
        <v>60</v>
      </c>
      <c r="M5817" s="113" t="s">
        <v>70</v>
      </c>
      <c r="N5817" s="109">
        <v>600</v>
      </c>
      <c r="O5817" s="109">
        <v>3</v>
      </c>
      <c r="P5817" s="109">
        <v>10</v>
      </c>
      <c r="Q5817" s="109">
        <v>135</v>
      </c>
      <c r="R5817" s="110"/>
      <c r="S5817" s="128"/>
      <c r="T5817" s="128"/>
      <c r="U5817" s="128"/>
      <c r="V5817" s="128"/>
      <c r="W5817" s="128"/>
      <c r="X5817" s="128"/>
      <c r="Y5817" s="128"/>
      <c r="Z5817" s="128"/>
      <c r="AA5817" s="135"/>
    </row>
    <row r="5818" spans="1:31" x14ac:dyDescent="0.2">
      <c r="A5818" s="139" t="s">
        <v>2157</v>
      </c>
      <c r="B5818" s="126" t="s">
        <v>76</v>
      </c>
      <c r="C5818" s="142">
        <v>43666</v>
      </c>
      <c r="D5818" s="143" t="s">
        <v>78</v>
      </c>
      <c r="E5818" s="126"/>
      <c r="F5818" s="126"/>
      <c r="G5818" s="126"/>
      <c r="H5818" s="126"/>
      <c r="I5818" s="126"/>
      <c r="J5818" s="136" t="s">
        <v>79</v>
      </c>
      <c r="K5818" s="100" t="s">
        <v>23</v>
      </c>
      <c r="L5818" s="93" t="s">
        <v>60</v>
      </c>
      <c r="M5818" s="111" t="s">
        <v>182</v>
      </c>
      <c r="N5818" s="101">
        <v>600</v>
      </c>
      <c r="O5818" s="101">
        <v>3</v>
      </c>
      <c r="P5818" s="101">
        <v>25</v>
      </c>
      <c r="Q5818" s="101">
        <v>110</v>
      </c>
      <c r="R5818" s="102"/>
      <c r="S5818" s="126" t="s">
        <v>73</v>
      </c>
      <c r="T5818" s="126">
        <v>3</v>
      </c>
      <c r="U5818" s="126">
        <v>25</v>
      </c>
      <c r="V5818" s="126">
        <v>62</v>
      </c>
      <c r="W5818" s="126">
        <v>60</v>
      </c>
      <c r="X5818" s="126">
        <v>5288.35</v>
      </c>
      <c r="Y5818" s="126" t="s">
        <v>75</v>
      </c>
      <c r="Z5818" s="126"/>
      <c r="AA5818" s="133" t="s">
        <v>86</v>
      </c>
      <c r="AE5818" t="str">
        <f>IF(P5818&gt;U5818,"XXXX","")</f>
        <v/>
      </c>
    </row>
    <row r="5819" spans="1:31" x14ac:dyDescent="0.2">
      <c r="A5819" s="140"/>
      <c r="B5819" s="127"/>
      <c r="C5819" s="127"/>
      <c r="D5819" s="144"/>
      <c r="E5819" s="127"/>
      <c r="F5819" s="127"/>
      <c r="G5819" s="127"/>
      <c r="H5819" s="127"/>
      <c r="I5819" s="127"/>
      <c r="J5819" s="137"/>
      <c r="K5819" s="103" t="s">
        <v>13</v>
      </c>
      <c r="L5819" s="104" t="s">
        <v>60</v>
      </c>
      <c r="M5819" s="112" t="s">
        <v>69</v>
      </c>
      <c r="N5819" s="105">
        <v>600</v>
      </c>
      <c r="O5819" s="105">
        <v>3</v>
      </c>
      <c r="P5819" s="105">
        <v>10</v>
      </c>
      <c r="Q5819" s="105">
        <v>135</v>
      </c>
      <c r="R5819" s="106">
        <v>100</v>
      </c>
      <c r="S5819" s="127"/>
      <c r="T5819" s="127"/>
      <c r="U5819" s="127"/>
      <c r="V5819" s="127"/>
      <c r="W5819" s="127"/>
      <c r="X5819" s="127"/>
      <c r="Y5819" s="127"/>
      <c r="Z5819" s="127"/>
      <c r="AA5819" s="134"/>
    </row>
    <row r="5820" spans="1:31" ht="13.5" thickBot="1" x14ac:dyDescent="0.25">
      <c r="A5820" s="141"/>
      <c r="B5820" s="128"/>
      <c r="C5820" s="128"/>
      <c r="D5820" s="145"/>
      <c r="E5820" s="128"/>
      <c r="F5820" s="128"/>
      <c r="G5820" s="128"/>
      <c r="H5820" s="128"/>
      <c r="I5820" s="128"/>
      <c r="J5820" s="138"/>
      <c r="K5820" s="107" t="s">
        <v>14</v>
      </c>
      <c r="L5820" s="108" t="s">
        <v>60</v>
      </c>
      <c r="M5820" s="113" t="s">
        <v>70</v>
      </c>
      <c r="N5820" s="109">
        <v>600</v>
      </c>
      <c r="O5820" s="109">
        <v>3</v>
      </c>
      <c r="P5820" s="109">
        <v>10</v>
      </c>
      <c r="Q5820" s="109">
        <v>135</v>
      </c>
      <c r="R5820" s="110"/>
      <c r="S5820" s="128"/>
      <c r="T5820" s="128"/>
      <c r="U5820" s="128"/>
      <c r="V5820" s="128"/>
      <c r="W5820" s="128"/>
      <c r="X5820" s="128"/>
      <c r="Y5820" s="128"/>
      <c r="Z5820" s="128"/>
      <c r="AA5820" s="135"/>
    </row>
    <row r="5821" spans="1:31" x14ac:dyDescent="0.2">
      <c r="A5821" s="139" t="s">
        <v>2158</v>
      </c>
      <c r="B5821" s="126" t="s">
        <v>76</v>
      </c>
      <c r="C5821" s="142">
        <v>43666</v>
      </c>
      <c r="D5821" s="143" t="s">
        <v>78</v>
      </c>
      <c r="E5821" s="126"/>
      <c r="F5821" s="126"/>
      <c r="G5821" s="126"/>
      <c r="H5821" s="126"/>
      <c r="I5821" s="126"/>
      <c r="J5821" s="136" t="s">
        <v>79</v>
      </c>
      <c r="K5821" s="100" t="s">
        <v>23</v>
      </c>
      <c r="L5821" s="93" t="s">
        <v>60</v>
      </c>
      <c r="M5821" s="111" t="s">
        <v>182</v>
      </c>
      <c r="N5821" s="101">
        <v>600</v>
      </c>
      <c r="O5821" s="101">
        <v>3</v>
      </c>
      <c r="P5821" s="101">
        <v>25</v>
      </c>
      <c r="Q5821" s="101">
        <v>125</v>
      </c>
      <c r="R5821" s="102"/>
      <c r="S5821" s="126" t="s">
        <v>73</v>
      </c>
      <c r="T5821" s="126">
        <v>3</v>
      </c>
      <c r="U5821" s="126">
        <v>25</v>
      </c>
      <c r="V5821" s="126">
        <v>62</v>
      </c>
      <c r="W5821" s="126">
        <v>60</v>
      </c>
      <c r="X5821" s="126">
        <v>5288.35</v>
      </c>
      <c r="Y5821" s="126" t="s">
        <v>75</v>
      </c>
      <c r="Z5821" s="126"/>
      <c r="AA5821" s="133" t="s">
        <v>86</v>
      </c>
      <c r="AE5821" t="str">
        <f>IF(P5821&gt;U5821,"XXXX","")</f>
        <v/>
      </c>
    </row>
    <row r="5822" spans="1:31" x14ac:dyDescent="0.2">
      <c r="A5822" s="140"/>
      <c r="B5822" s="127"/>
      <c r="C5822" s="127"/>
      <c r="D5822" s="144"/>
      <c r="E5822" s="127"/>
      <c r="F5822" s="127"/>
      <c r="G5822" s="127"/>
      <c r="H5822" s="127"/>
      <c r="I5822" s="127"/>
      <c r="J5822" s="137"/>
      <c r="K5822" s="103" t="s">
        <v>13</v>
      </c>
      <c r="L5822" s="104" t="s">
        <v>60</v>
      </c>
      <c r="M5822" s="112" t="s">
        <v>69</v>
      </c>
      <c r="N5822" s="105">
        <v>600</v>
      </c>
      <c r="O5822" s="105">
        <v>3</v>
      </c>
      <c r="P5822" s="105">
        <v>10</v>
      </c>
      <c r="Q5822" s="105">
        <v>135</v>
      </c>
      <c r="R5822" s="106">
        <v>100</v>
      </c>
      <c r="S5822" s="127"/>
      <c r="T5822" s="127"/>
      <c r="U5822" s="127"/>
      <c r="V5822" s="127"/>
      <c r="W5822" s="127"/>
      <c r="X5822" s="127"/>
      <c r="Y5822" s="127"/>
      <c r="Z5822" s="127"/>
      <c r="AA5822" s="134"/>
    </row>
    <row r="5823" spans="1:31" ht="13.5" thickBot="1" x14ac:dyDescent="0.25">
      <c r="A5823" s="141"/>
      <c r="B5823" s="128"/>
      <c r="C5823" s="128"/>
      <c r="D5823" s="145"/>
      <c r="E5823" s="128"/>
      <c r="F5823" s="128"/>
      <c r="G5823" s="128"/>
      <c r="H5823" s="128"/>
      <c r="I5823" s="128"/>
      <c r="J5823" s="138"/>
      <c r="K5823" s="107" t="s">
        <v>14</v>
      </c>
      <c r="L5823" s="108" t="s">
        <v>60</v>
      </c>
      <c r="M5823" s="113" t="s">
        <v>70</v>
      </c>
      <c r="N5823" s="109">
        <v>600</v>
      </c>
      <c r="O5823" s="109">
        <v>3</v>
      </c>
      <c r="P5823" s="109">
        <v>10</v>
      </c>
      <c r="Q5823" s="109">
        <v>135</v>
      </c>
      <c r="R5823" s="110"/>
      <c r="S5823" s="128"/>
      <c r="T5823" s="128"/>
      <c r="U5823" s="128"/>
      <c r="V5823" s="128"/>
      <c r="W5823" s="128"/>
      <c r="X5823" s="128"/>
      <c r="Y5823" s="128"/>
      <c r="Z5823" s="128"/>
      <c r="AA5823" s="135"/>
    </row>
    <row r="5824" spans="1:31" x14ac:dyDescent="0.2">
      <c r="A5824" s="139" t="s">
        <v>2159</v>
      </c>
      <c r="B5824" s="126" t="s">
        <v>76</v>
      </c>
      <c r="C5824" s="142">
        <v>43666</v>
      </c>
      <c r="D5824" s="143" t="s">
        <v>78</v>
      </c>
      <c r="E5824" s="126"/>
      <c r="F5824" s="126"/>
      <c r="G5824" s="126"/>
      <c r="H5824" s="126"/>
      <c r="I5824" s="126"/>
      <c r="J5824" s="136" t="s">
        <v>79</v>
      </c>
      <c r="K5824" s="100" t="s">
        <v>23</v>
      </c>
      <c r="L5824" s="93" t="s">
        <v>60</v>
      </c>
      <c r="M5824" s="111" t="s">
        <v>182</v>
      </c>
      <c r="N5824" s="101">
        <v>600</v>
      </c>
      <c r="O5824" s="101">
        <v>3</v>
      </c>
      <c r="P5824" s="101">
        <v>25</v>
      </c>
      <c r="Q5824" s="101">
        <v>100</v>
      </c>
      <c r="R5824" s="102"/>
      <c r="S5824" s="126" t="s">
        <v>73</v>
      </c>
      <c r="T5824" s="126">
        <v>3</v>
      </c>
      <c r="U5824" s="126">
        <v>25</v>
      </c>
      <c r="V5824" s="126">
        <v>77</v>
      </c>
      <c r="W5824" s="126">
        <v>75</v>
      </c>
      <c r="X5824" s="126">
        <v>5288.35</v>
      </c>
      <c r="Y5824" s="126" t="s">
        <v>75</v>
      </c>
      <c r="Z5824" s="126"/>
      <c r="AA5824" s="133" t="s">
        <v>86</v>
      </c>
      <c r="AE5824" t="str">
        <f>IF(P5824&gt;U5824,"XXXX","")</f>
        <v/>
      </c>
    </row>
    <row r="5825" spans="1:31" x14ac:dyDescent="0.2">
      <c r="A5825" s="140"/>
      <c r="B5825" s="127"/>
      <c r="C5825" s="127"/>
      <c r="D5825" s="144"/>
      <c r="E5825" s="127"/>
      <c r="F5825" s="127"/>
      <c r="G5825" s="127"/>
      <c r="H5825" s="127"/>
      <c r="I5825" s="127"/>
      <c r="J5825" s="137"/>
      <c r="K5825" s="103" t="s">
        <v>13</v>
      </c>
      <c r="L5825" s="104" t="s">
        <v>60</v>
      </c>
      <c r="M5825" s="112" t="s">
        <v>69</v>
      </c>
      <c r="N5825" s="105">
        <v>600</v>
      </c>
      <c r="O5825" s="105">
        <v>3</v>
      </c>
      <c r="P5825" s="105">
        <v>10</v>
      </c>
      <c r="Q5825" s="105">
        <v>135</v>
      </c>
      <c r="R5825" s="106">
        <v>100</v>
      </c>
      <c r="S5825" s="127"/>
      <c r="T5825" s="127"/>
      <c r="U5825" s="127"/>
      <c r="V5825" s="127"/>
      <c r="W5825" s="127"/>
      <c r="X5825" s="127"/>
      <c r="Y5825" s="127"/>
      <c r="Z5825" s="127"/>
      <c r="AA5825" s="134"/>
    </row>
    <row r="5826" spans="1:31" ht="13.5" thickBot="1" x14ac:dyDescent="0.25">
      <c r="A5826" s="141"/>
      <c r="B5826" s="128"/>
      <c r="C5826" s="128"/>
      <c r="D5826" s="145"/>
      <c r="E5826" s="128"/>
      <c r="F5826" s="128"/>
      <c r="G5826" s="128"/>
      <c r="H5826" s="128"/>
      <c r="I5826" s="128"/>
      <c r="J5826" s="138"/>
      <c r="K5826" s="107" t="s">
        <v>14</v>
      </c>
      <c r="L5826" s="108" t="s">
        <v>60</v>
      </c>
      <c r="M5826" s="113" t="s">
        <v>70</v>
      </c>
      <c r="N5826" s="109">
        <v>600</v>
      </c>
      <c r="O5826" s="109">
        <v>3</v>
      </c>
      <c r="P5826" s="109">
        <v>10</v>
      </c>
      <c r="Q5826" s="109">
        <v>135</v>
      </c>
      <c r="R5826" s="110"/>
      <c r="S5826" s="128"/>
      <c r="T5826" s="128"/>
      <c r="U5826" s="128"/>
      <c r="V5826" s="128"/>
      <c r="W5826" s="128"/>
      <c r="X5826" s="128"/>
      <c r="Y5826" s="128"/>
      <c r="Z5826" s="128"/>
      <c r="AA5826" s="135"/>
    </row>
    <row r="5827" spans="1:31" x14ac:dyDescent="0.2">
      <c r="A5827" s="139" t="s">
        <v>2160</v>
      </c>
      <c r="B5827" s="126" t="s">
        <v>76</v>
      </c>
      <c r="C5827" s="142">
        <v>43666</v>
      </c>
      <c r="D5827" s="143" t="s">
        <v>78</v>
      </c>
      <c r="E5827" s="126"/>
      <c r="F5827" s="126"/>
      <c r="G5827" s="126"/>
      <c r="H5827" s="126"/>
      <c r="I5827" s="126"/>
      <c r="J5827" s="136" t="s">
        <v>79</v>
      </c>
      <c r="K5827" s="100" t="s">
        <v>23</v>
      </c>
      <c r="L5827" s="93" t="s">
        <v>60</v>
      </c>
      <c r="M5827" s="111" t="s">
        <v>182</v>
      </c>
      <c r="N5827" s="101">
        <v>600</v>
      </c>
      <c r="O5827" s="101">
        <v>3</v>
      </c>
      <c r="P5827" s="101">
        <v>25</v>
      </c>
      <c r="Q5827" s="101">
        <v>110</v>
      </c>
      <c r="R5827" s="102"/>
      <c r="S5827" s="126" t="s">
        <v>73</v>
      </c>
      <c r="T5827" s="126">
        <v>3</v>
      </c>
      <c r="U5827" s="126">
        <v>25</v>
      </c>
      <c r="V5827" s="126">
        <v>77</v>
      </c>
      <c r="W5827" s="126">
        <v>75</v>
      </c>
      <c r="X5827" s="126">
        <v>5288.35</v>
      </c>
      <c r="Y5827" s="126" t="s">
        <v>75</v>
      </c>
      <c r="Z5827" s="126"/>
      <c r="AA5827" s="133" t="s">
        <v>86</v>
      </c>
      <c r="AE5827" t="str">
        <f>IF(P5827&gt;U5827,"XXXX","")</f>
        <v/>
      </c>
    </row>
    <row r="5828" spans="1:31" x14ac:dyDescent="0.2">
      <c r="A5828" s="140"/>
      <c r="B5828" s="127"/>
      <c r="C5828" s="127"/>
      <c r="D5828" s="144"/>
      <c r="E5828" s="127"/>
      <c r="F5828" s="127"/>
      <c r="G5828" s="127"/>
      <c r="H5828" s="127"/>
      <c r="I5828" s="127"/>
      <c r="J5828" s="137"/>
      <c r="K5828" s="103" t="s">
        <v>13</v>
      </c>
      <c r="L5828" s="104" t="s">
        <v>60</v>
      </c>
      <c r="M5828" s="112" t="s">
        <v>69</v>
      </c>
      <c r="N5828" s="105">
        <v>600</v>
      </c>
      <c r="O5828" s="105">
        <v>3</v>
      </c>
      <c r="P5828" s="105">
        <v>10</v>
      </c>
      <c r="Q5828" s="105">
        <v>135</v>
      </c>
      <c r="R5828" s="106">
        <v>100</v>
      </c>
      <c r="S5828" s="127"/>
      <c r="T5828" s="127"/>
      <c r="U5828" s="127"/>
      <c r="V5828" s="127"/>
      <c r="W5828" s="127"/>
      <c r="X5828" s="127"/>
      <c r="Y5828" s="127"/>
      <c r="Z5828" s="127"/>
      <c r="AA5828" s="134"/>
    </row>
    <row r="5829" spans="1:31" ht="13.5" thickBot="1" x14ac:dyDescent="0.25">
      <c r="A5829" s="141"/>
      <c r="B5829" s="128"/>
      <c r="C5829" s="128"/>
      <c r="D5829" s="145"/>
      <c r="E5829" s="128"/>
      <c r="F5829" s="128"/>
      <c r="G5829" s="128"/>
      <c r="H5829" s="128"/>
      <c r="I5829" s="128"/>
      <c r="J5829" s="138"/>
      <c r="K5829" s="107" t="s">
        <v>14</v>
      </c>
      <c r="L5829" s="108" t="s">
        <v>60</v>
      </c>
      <c r="M5829" s="113" t="s">
        <v>70</v>
      </c>
      <c r="N5829" s="109">
        <v>600</v>
      </c>
      <c r="O5829" s="109">
        <v>3</v>
      </c>
      <c r="P5829" s="109">
        <v>10</v>
      </c>
      <c r="Q5829" s="109">
        <v>135</v>
      </c>
      <c r="R5829" s="110"/>
      <c r="S5829" s="128"/>
      <c r="T5829" s="128"/>
      <c r="U5829" s="128"/>
      <c r="V5829" s="128"/>
      <c r="W5829" s="128"/>
      <c r="X5829" s="128"/>
      <c r="Y5829" s="128"/>
      <c r="Z5829" s="128"/>
      <c r="AA5829" s="135"/>
    </row>
    <row r="5830" spans="1:31" x14ac:dyDescent="0.2">
      <c r="A5830" s="139" t="s">
        <v>2161</v>
      </c>
      <c r="B5830" s="126" t="s">
        <v>76</v>
      </c>
      <c r="C5830" s="142">
        <v>43666</v>
      </c>
      <c r="D5830" s="143" t="s">
        <v>78</v>
      </c>
      <c r="E5830" s="126"/>
      <c r="F5830" s="126"/>
      <c r="G5830" s="126"/>
      <c r="H5830" s="126"/>
      <c r="I5830" s="126"/>
      <c r="J5830" s="136" t="s">
        <v>79</v>
      </c>
      <c r="K5830" s="100" t="s">
        <v>23</v>
      </c>
      <c r="L5830" s="93" t="s">
        <v>60</v>
      </c>
      <c r="M5830" s="111" t="s">
        <v>182</v>
      </c>
      <c r="N5830" s="101">
        <v>600</v>
      </c>
      <c r="O5830" s="101">
        <v>3</v>
      </c>
      <c r="P5830" s="101">
        <v>25</v>
      </c>
      <c r="Q5830" s="101">
        <v>125</v>
      </c>
      <c r="R5830" s="102"/>
      <c r="S5830" s="126" t="s">
        <v>73</v>
      </c>
      <c r="T5830" s="126">
        <v>3</v>
      </c>
      <c r="U5830" s="126">
        <v>25</v>
      </c>
      <c r="V5830" s="126">
        <v>77</v>
      </c>
      <c r="W5830" s="126">
        <v>75</v>
      </c>
      <c r="X5830" s="126">
        <v>5288.35</v>
      </c>
      <c r="Y5830" s="126" t="s">
        <v>75</v>
      </c>
      <c r="Z5830" s="126"/>
      <c r="AA5830" s="133" t="s">
        <v>86</v>
      </c>
      <c r="AE5830" t="str">
        <f>IF(P5830&gt;U5830,"XXXX","")</f>
        <v/>
      </c>
    </row>
    <row r="5831" spans="1:31" x14ac:dyDescent="0.2">
      <c r="A5831" s="140"/>
      <c r="B5831" s="127"/>
      <c r="C5831" s="127"/>
      <c r="D5831" s="144"/>
      <c r="E5831" s="127"/>
      <c r="F5831" s="127"/>
      <c r="G5831" s="127"/>
      <c r="H5831" s="127"/>
      <c r="I5831" s="127"/>
      <c r="J5831" s="137"/>
      <c r="K5831" s="103" t="s">
        <v>13</v>
      </c>
      <c r="L5831" s="104" t="s">
        <v>60</v>
      </c>
      <c r="M5831" s="112" t="s">
        <v>69</v>
      </c>
      <c r="N5831" s="105">
        <v>600</v>
      </c>
      <c r="O5831" s="105">
        <v>3</v>
      </c>
      <c r="P5831" s="105">
        <v>10</v>
      </c>
      <c r="Q5831" s="105">
        <v>135</v>
      </c>
      <c r="R5831" s="106">
        <v>100</v>
      </c>
      <c r="S5831" s="127"/>
      <c r="T5831" s="127"/>
      <c r="U5831" s="127"/>
      <c r="V5831" s="127"/>
      <c r="W5831" s="127"/>
      <c r="X5831" s="127"/>
      <c r="Y5831" s="127"/>
      <c r="Z5831" s="127"/>
      <c r="AA5831" s="134"/>
    </row>
    <row r="5832" spans="1:31" ht="13.5" thickBot="1" x14ac:dyDescent="0.25">
      <c r="A5832" s="141"/>
      <c r="B5832" s="128"/>
      <c r="C5832" s="128"/>
      <c r="D5832" s="145"/>
      <c r="E5832" s="128"/>
      <c r="F5832" s="128"/>
      <c r="G5832" s="128"/>
      <c r="H5832" s="128"/>
      <c r="I5832" s="128"/>
      <c r="J5832" s="138"/>
      <c r="K5832" s="107" t="s">
        <v>14</v>
      </c>
      <c r="L5832" s="108" t="s">
        <v>60</v>
      </c>
      <c r="M5832" s="113" t="s">
        <v>70</v>
      </c>
      <c r="N5832" s="109">
        <v>600</v>
      </c>
      <c r="O5832" s="109">
        <v>3</v>
      </c>
      <c r="P5832" s="109">
        <v>10</v>
      </c>
      <c r="Q5832" s="109">
        <v>135</v>
      </c>
      <c r="R5832" s="110"/>
      <c r="S5832" s="128"/>
      <c r="T5832" s="128"/>
      <c r="U5832" s="128"/>
      <c r="V5832" s="128"/>
      <c r="W5832" s="128"/>
      <c r="X5832" s="128"/>
      <c r="Y5832" s="128"/>
      <c r="Z5832" s="128"/>
      <c r="AA5832" s="135"/>
    </row>
    <row r="5833" spans="1:31" x14ac:dyDescent="0.2">
      <c r="A5833" s="139" t="s">
        <v>2162</v>
      </c>
      <c r="B5833" s="126" t="s">
        <v>76</v>
      </c>
      <c r="C5833" s="142">
        <v>43666</v>
      </c>
      <c r="D5833" s="143" t="s">
        <v>78</v>
      </c>
      <c r="E5833" s="126"/>
      <c r="F5833" s="126"/>
      <c r="G5833" s="126"/>
      <c r="H5833" s="126"/>
      <c r="I5833" s="126"/>
      <c r="J5833" s="136" t="s">
        <v>79</v>
      </c>
      <c r="K5833" s="100" t="s">
        <v>23</v>
      </c>
      <c r="L5833" s="93" t="s">
        <v>60</v>
      </c>
      <c r="M5833" s="111" t="s">
        <v>182</v>
      </c>
      <c r="N5833" s="101">
        <v>600</v>
      </c>
      <c r="O5833" s="101">
        <v>3</v>
      </c>
      <c r="P5833" s="101">
        <v>25</v>
      </c>
      <c r="Q5833" s="101">
        <v>125</v>
      </c>
      <c r="R5833" s="102"/>
      <c r="S5833" s="126" t="s">
        <v>73</v>
      </c>
      <c r="T5833" s="126">
        <v>3</v>
      </c>
      <c r="U5833" s="126">
        <v>25</v>
      </c>
      <c r="V5833" s="126">
        <v>99</v>
      </c>
      <c r="W5833" s="126">
        <v>100</v>
      </c>
      <c r="X5833" s="126">
        <v>5288.35</v>
      </c>
      <c r="Y5833" s="126" t="s">
        <v>75</v>
      </c>
      <c r="Z5833" s="126"/>
      <c r="AA5833" s="133" t="s">
        <v>86</v>
      </c>
      <c r="AE5833" t="str">
        <f>IF(P5833&gt;U5833,"XXXX","")</f>
        <v/>
      </c>
    </row>
    <row r="5834" spans="1:31" x14ac:dyDescent="0.2">
      <c r="A5834" s="140"/>
      <c r="B5834" s="127"/>
      <c r="C5834" s="127"/>
      <c r="D5834" s="144"/>
      <c r="E5834" s="127"/>
      <c r="F5834" s="127"/>
      <c r="G5834" s="127"/>
      <c r="H5834" s="127"/>
      <c r="I5834" s="127"/>
      <c r="J5834" s="137"/>
      <c r="K5834" s="103" t="s">
        <v>13</v>
      </c>
      <c r="L5834" s="104" t="s">
        <v>60</v>
      </c>
      <c r="M5834" s="112" t="s">
        <v>69</v>
      </c>
      <c r="N5834" s="105">
        <v>600</v>
      </c>
      <c r="O5834" s="105">
        <v>3</v>
      </c>
      <c r="P5834" s="105">
        <v>10</v>
      </c>
      <c r="Q5834" s="105">
        <v>135</v>
      </c>
      <c r="R5834" s="106">
        <v>100</v>
      </c>
      <c r="S5834" s="127"/>
      <c r="T5834" s="127"/>
      <c r="U5834" s="127"/>
      <c r="V5834" s="127"/>
      <c r="W5834" s="127"/>
      <c r="X5834" s="127"/>
      <c r="Y5834" s="127"/>
      <c r="Z5834" s="127"/>
      <c r="AA5834" s="134"/>
    </row>
    <row r="5835" spans="1:31" ht="13.5" thickBot="1" x14ac:dyDescent="0.25">
      <c r="A5835" s="141"/>
      <c r="B5835" s="128"/>
      <c r="C5835" s="128"/>
      <c r="D5835" s="145"/>
      <c r="E5835" s="128"/>
      <c r="F5835" s="128"/>
      <c r="G5835" s="128"/>
      <c r="H5835" s="128"/>
      <c r="I5835" s="128"/>
      <c r="J5835" s="138"/>
      <c r="K5835" s="107" t="s">
        <v>14</v>
      </c>
      <c r="L5835" s="108" t="s">
        <v>60</v>
      </c>
      <c r="M5835" s="113" t="s">
        <v>70</v>
      </c>
      <c r="N5835" s="109">
        <v>600</v>
      </c>
      <c r="O5835" s="109">
        <v>3</v>
      </c>
      <c r="P5835" s="109">
        <v>10</v>
      </c>
      <c r="Q5835" s="109">
        <v>135</v>
      </c>
      <c r="R5835" s="110"/>
      <c r="S5835" s="128"/>
      <c r="T5835" s="128"/>
      <c r="U5835" s="128"/>
      <c r="V5835" s="128"/>
      <c r="W5835" s="128"/>
      <c r="X5835" s="128"/>
      <c r="Y5835" s="128"/>
      <c r="Z5835" s="128"/>
      <c r="AA5835" s="135"/>
    </row>
    <row r="5836" spans="1:31" x14ac:dyDescent="0.2">
      <c r="A5836" s="139" t="s">
        <v>2163</v>
      </c>
      <c r="B5836" s="126" t="s">
        <v>76</v>
      </c>
      <c r="C5836" s="142">
        <v>43666</v>
      </c>
      <c r="D5836" s="143" t="s">
        <v>78</v>
      </c>
      <c r="E5836" s="126"/>
      <c r="F5836" s="126"/>
      <c r="G5836" s="126"/>
      <c r="H5836" s="126"/>
      <c r="I5836" s="126"/>
      <c r="J5836" s="136" t="s">
        <v>79</v>
      </c>
      <c r="K5836" s="100" t="s">
        <v>23</v>
      </c>
      <c r="L5836" s="93" t="s">
        <v>60</v>
      </c>
      <c r="M5836" s="111" t="s">
        <v>183</v>
      </c>
      <c r="N5836" s="101">
        <v>480</v>
      </c>
      <c r="O5836" s="101">
        <v>3</v>
      </c>
      <c r="P5836" s="101">
        <v>100</v>
      </c>
      <c r="Q5836" s="101">
        <v>100</v>
      </c>
      <c r="R5836" s="102"/>
      <c r="S5836" s="126" t="s">
        <v>72</v>
      </c>
      <c r="T5836" s="126">
        <v>3</v>
      </c>
      <c r="U5836" s="126">
        <v>100</v>
      </c>
      <c r="V5836" s="126">
        <v>77</v>
      </c>
      <c r="W5836" s="126">
        <v>60</v>
      </c>
      <c r="X5836" s="126">
        <v>5288.35</v>
      </c>
      <c r="Y5836" s="126" t="s">
        <v>75</v>
      </c>
      <c r="Z5836" s="126"/>
      <c r="AA5836" s="133" t="s">
        <v>86</v>
      </c>
      <c r="AE5836" t="str">
        <f>IF(P5836&gt;U5836,"XXXX","")</f>
        <v/>
      </c>
    </row>
    <row r="5837" spans="1:31" x14ac:dyDescent="0.2">
      <c r="A5837" s="140"/>
      <c r="B5837" s="127"/>
      <c r="C5837" s="127"/>
      <c r="D5837" s="144"/>
      <c r="E5837" s="127"/>
      <c r="F5837" s="127"/>
      <c r="G5837" s="127"/>
      <c r="H5837" s="127"/>
      <c r="I5837" s="127"/>
      <c r="J5837" s="137"/>
      <c r="K5837" s="103" t="s">
        <v>13</v>
      </c>
      <c r="L5837" s="104" t="s">
        <v>60</v>
      </c>
      <c r="M5837" s="112" t="s">
        <v>69</v>
      </c>
      <c r="N5837" s="105">
        <v>480</v>
      </c>
      <c r="O5837" s="105">
        <v>3</v>
      </c>
      <c r="P5837" s="105">
        <v>10</v>
      </c>
      <c r="Q5837" s="105">
        <v>135</v>
      </c>
      <c r="R5837" s="106">
        <v>100</v>
      </c>
      <c r="S5837" s="127"/>
      <c r="T5837" s="127"/>
      <c r="U5837" s="127"/>
      <c r="V5837" s="127"/>
      <c r="W5837" s="127"/>
      <c r="X5837" s="127"/>
      <c r="Y5837" s="127"/>
      <c r="Z5837" s="127"/>
      <c r="AA5837" s="134"/>
    </row>
    <row r="5838" spans="1:31" ht="13.5" thickBot="1" x14ac:dyDescent="0.25">
      <c r="A5838" s="141"/>
      <c r="B5838" s="128"/>
      <c r="C5838" s="128"/>
      <c r="D5838" s="145"/>
      <c r="E5838" s="128"/>
      <c r="F5838" s="128"/>
      <c r="G5838" s="128"/>
      <c r="H5838" s="128"/>
      <c r="I5838" s="128"/>
      <c r="J5838" s="138"/>
      <c r="K5838" s="107" t="s">
        <v>14</v>
      </c>
      <c r="L5838" s="108" t="s">
        <v>60</v>
      </c>
      <c r="M5838" s="113" t="s">
        <v>70</v>
      </c>
      <c r="N5838" s="109">
        <v>480</v>
      </c>
      <c r="O5838" s="109">
        <v>3</v>
      </c>
      <c r="P5838" s="109">
        <v>10</v>
      </c>
      <c r="Q5838" s="109">
        <v>135</v>
      </c>
      <c r="R5838" s="110"/>
      <c r="S5838" s="128"/>
      <c r="T5838" s="128"/>
      <c r="U5838" s="128"/>
      <c r="V5838" s="128"/>
      <c r="W5838" s="128"/>
      <c r="X5838" s="128"/>
      <c r="Y5838" s="128"/>
      <c r="Z5838" s="128"/>
      <c r="AA5838" s="135"/>
    </row>
    <row r="5839" spans="1:31" x14ac:dyDescent="0.2">
      <c r="A5839" s="139" t="s">
        <v>2164</v>
      </c>
      <c r="B5839" s="126" t="s">
        <v>76</v>
      </c>
      <c r="C5839" s="142">
        <v>43666</v>
      </c>
      <c r="D5839" s="143" t="s">
        <v>78</v>
      </c>
      <c r="E5839" s="126"/>
      <c r="F5839" s="126"/>
      <c r="G5839" s="126"/>
      <c r="H5839" s="126"/>
      <c r="I5839" s="126"/>
      <c r="J5839" s="136" t="s">
        <v>79</v>
      </c>
      <c r="K5839" s="100" t="s">
        <v>23</v>
      </c>
      <c r="L5839" s="93" t="s">
        <v>60</v>
      </c>
      <c r="M5839" s="111" t="s">
        <v>183</v>
      </c>
      <c r="N5839" s="101">
        <v>480</v>
      </c>
      <c r="O5839" s="101">
        <v>3</v>
      </c>
      <c r="P5839" s="101">
        <v>100</v>
      </c>
      <c r="Q5839" s="101">
        <v>110</v>
      </c>
      <c r="R5839" s="102"/>
      <c r="S5839" s="126" t="s">
        <v>72</v>
      </c>
      <c r="T5839" s="126">
        <v>3</v>
      </c>
      <c r="U5839" s="126">
        <v>100</v>
      </c>
      <c r="V5839" s="126">
        <v>77</v>
      </c>
      <c r="W5839" s="126">
        <v>60</v>
      </c>
      <c r="X5839" s="126">
        <v>5288.35</v>
      </c>
      <c r="Y5839" s="126" t="s">
        <v>75</v>
      </c>
      <c r="Z5839" s="126"/>
      <c r="AA5839" s="133" t="s">
        <v>86</v>
      </c>
      <c r="AE5839" t="str">
        <f>IF(P5839&gt;U5839,"XXXX","")</f>
        <v/>
      </c>
    </row>
    <row r="5840" spans="1:31" x14ac:dyDescent="0.2">
      <c r="A5840" s="140"/>
      <c r="B5840" s="127"/>
      <c r="C5840" s="127"/>
      <c r="D5840" s="144"/>
      <c r="E5840" s="127"/>
      <c r="F5840" s="127"/>
      <c r="G5840" s="127"/>
      <c r="H5840" s="127"/>
      <c r="I5840" s="127"/>
      <c r="J5840" s="137"/>
      <c r="K5840" s="103" t="s">
        <v>13</v>
      </c>
      <c r="L5840" s="104" t="s">
        <v>60</v>
      </c>
      <c r="M5840" s="112" t="s">
        <v>69</v>
      </c>
      <c r="N5840" s="105">
        <v>480</v>
      </c>
      <c r="O5840" s="105">
        <v>3</v>
      </c>
      <c r="P5840" s="105">
        <v>10</v>
      </c>
      <c r="Q5840" s="105">
        <v>135</v>
      </c>
      <c r="R5840" s="106">
        <v>100</v>
      </c>
      <c r="S5840" s="127"/>
      <c r="T5840" s="127"/>
      <c r="U5840" s="127"/>
      <c r="V5840" s="127"/>
      <c r="W5840" s="127"/>
      <c r="X5840" s="127"/>
      <c r="Y5840" s="127"/>
      <c r="Z5840" s="127"/>
      <c r="AA5840" s="134"/>
    </row>
    <row r="5841" spans="1:31" ht="13.5" thickBot="1" x14ac:dyDescent="0.25">
      <c r="A5841" s="141"/>
      <c r="B5841" s="128"/>
      <c r="C5841" s="128"/>
      <c r="D5841" s="145"/>
      <c r="E5841" s="128"/>
      <c r="F5841" s="128"/>
      <c r="G5841" s="128"/>
      <c r="H5841" s="128"/>
      <c r="I5841" s="128"/>
      <c r="J5841" s="138"/>
      <c r="K5841" s="107" t="s">
        <v>14</v>
      </c>
      <c r="L5841" s="108" t="s">
        <v>60</v>
      </c>
      <c r="M5841" s="113" t="s">
        <v>70</v>
      </c>
      <c r="N5841" s="109">
        <v>480</v>
      </c>
      <c r="O5841" s="109">
        <v>3</v>
      </c>
      <c r="P5841" s="109">
        <v>10</v>
      </c>
      <c r="Q5841" s="109">
        <v>135</v>
      </c>
      <c r="R5841" s="110"/>
      <c r="S5841" s="128"/>
      <c r="T5841" s="128"/>
      <c r="U5841" s="128"/>
      <c r="V5841" s="128"/>
      <c r="W5841" s="128"/>
      <c r="X5841" s="128"/>
      <c r="Y5841" s="128"/>
      <c r="Z5841" s="128"/>
      <c r="AA5841" s="135"/>
    </row>
    <row r="5842" spans="1:31" x14ac:dyDescent="0.2">
      <c r="A5842" s="139" t="s">
        <v>2165</v>
      </c>
      <c r="B5842" s="126" t="s">
        <v>76</v>
      </c>
      <c r="C5842" s="142">
        <v>43666</v>
      </c>
      <c r="D5842" s="143" t="s">
        <v>78</v>
      </c>
      <c r="E5842" s="126"/>
      <c r="F5842" s="126"/>
      <c r="G5842" s="126"/>
      <c r="H5842" s="126"/>
      <c r="I5842" s="126"/>
      <c r="J5842" s="136" t="s">
        <v>79</v>
      </c>
      <c r="K5842" s="100" t="s">
        <v>23</v>
      </c>
      <c r="L5842" s="93" t="s">
        <v>60</v>
      </c>
      <c r="M5842" s="111" t="s">
        <v>183</v>
      </c>
      <c r="N5842" s="101">
        <v>480</v>
      </c>
      <c r="O5842" s="101">
        <v>3</v>
      </c>
      <c r="P5842" s="101">
        <v>100</v>
      </c>
      <c r="Q5842" s="101">
        <v>125</v>
      </c>
      <c r="R5842" s="102"/>
      <c r="S5842" s="126" t="s">
        <v>72</v>
      </c>
      <c r="T5842" s="126">
        <v>3</v>
      </c>
      <c r="U5842" s="126">
        <v>100</v>
      </c>
      <c r="V5842" s="126">
        <v>77</v>
      </c>
      <c r="W5842" s="126">
        <v>60</v>
      </c>
      <c r="X5842" s="126">
        <v>5288.35</v>
      </c>
      <c r="Y5842" s="126" t="s">
        <v>75</v>
      </c>
      <c r="Z5842" s="126"/>
      <c r="AA5842" s="133" t="s">
        <v>86</v>
      </c>
      <c r="AE5842" t="str">
        <f>IF(P5842&gt;U5842,"XXXX","")</f>
        <v/>
      </c>
    </row>
    <row r="5843" spans="1:31" x14ac:dyDescent="0.2">
      <c r="A5843" s="140"/>
      <c r="B5843" s="127"/>
      <c r="C5843" s="127"/>
      <c r="D5843" s="144"/>
      <c r="E5843" s="127"/>
      <c r="F5843" s="127"/>
      <c r="G5843" s="127"/>
      <c r="H5843" s="127"/>
      <c r="I5843" s="127"/>
      <c r="J5843" s="137"/>
      <c r="K5843" s="103" t="s">
        <v>13</v>
      </c>
      <c r="L5843" s="104" t="s">
        <v>60</v>
      </c>
      <c r="M5843" s="112" t="s">
        <v>69</v>
      </c>
      <c r="N5843" s="105">
        <v>480</v>
      </c>
      <c r="O5843" s="105">
        <v>3</v>
      </c>
      <c r="P5843" s="105">
        <v>10</v>
      </c>
      <c r="Q5843" s="105">
        <v>135</v>
      </c>
      <c r="R5843" s="106">
        <v>100</v>
      </c>
      <c r="S5843" s="127"/>
      <c r="T5843" s="127"/>
      <c r="U5843" s="127"/>
      <c r="V5843" s="127"/>
      <c r="W5843" s="127"/>
      <c r="X5843" s="127"/>
      <c r="Y5843" s="127"/>
      <c r="Z5843" s="127"/>
      <c r="AA5843" s="134"/>
    </row>
    <row r="5844" spans="1:31" ht="13.5" thickBot="1" x14ac:dyDescent="0.25">
      <c r="A5844" s="141"/>
      <c r="B5844" s="128"/>
      <c r="C5844" s="128"/>
      <c r="D5844" s="145"/>
      <c r="E5844" s="128"/>
      <c r="F5844" s="128"/>
      <c r="G5844" s="128"/>
      <c r="H5844" s="128"/>
      <c r="I5844" s="128"/>
      <c r="J5844" s="138"/>
      <c r="K5844" s="107" t="s">
        <v>14</v>
      </c>
      <c r="L5844" s="108" t="s">
        <v>60</v>
      </c>
      <c r="M5844" s="113" t="s">
        <v>70</v>
      </c>
      <c r="N5844" s="109">
        <v>480</v>
      </c>
      <c r="O5844" s="109">
        <v>3</v>
      </c>
      <c r="P5844" s="109">
        <v>10</v>
      </c>
      <c r="Q5844" s="109">
        <v>135</v>
      </c>
      <c r="R5844" s="110"/>
      <c r="S5844" s="128"/>
      <c r="T5844" s="128"/>
      <c r="U5844" s="128"/>
      <c r="V5844" s="128"/>
      <c r="W5844" s="128"/>
      <c r="X5844" s="128"/>
      <c r="Y5844" s="128"/>
      <c r="Z5844" s="128"/>
      <c r="AA5844" s="135"/>
    </row>
    <row r="5845" spans="1:31" x14ac:dyDescent="0.2">
      <c r="A5845" s="139" t="s">
        <v>2166</v>
      </c>
      <c r="B5845" s="126" t="s">
        <v>76</v>
      </c>
      <c r="C5845" s="142">
        <v>43666</v>
      </c>
      <c r="D5845" s="143" t="s">
        <v>78</v>
      </c>
      <c r="E5845" s="126"/>
      <c r="F5845" s="126"/>
      <c r="G5845" s="126"/>
      <c r="H5845" s="126"/>
      <c r="I5845" s="126"/>
      <c r="J5845" s="136" t="s">
        <v>79</v>
      </c>
      <c r="K5845" s="100" t="s">
        <v>23</v>
      </c>
      <c r="L5845" s="93" t="s">
        <v>60</v>
      </c>
      <c r="M5845" s="111" t="s">
        <v>183</v>
      </c>
      <c r="N5845" s="101">
        <v>480</v>
      </c>
      <c r="O5845" s="101">
        <v>3</v>
      </c>
      <c r="P5845" s="101">
        <v>100</v>
      </c>
      <c r="Q5845" s="101">
        <v>125</v>
      </c>
      <c r="R5845" s="102"/>
      <c r="S5845" s="126" t="s">
        <v>72</v>
      </c>
      <c r="T5845" s="126">
        <v>3</v>
      </c>
      <c r="U5845" s="126">
        <v>100</v>
      </c>
      <c r="V5845" s="126">
        <v>96</v>
      </c>
      <c r="W5845" s="126">
        <v>75</v>
      </c>
      <c r="X5845" s="126">
        <v>5288.35</v>
      </c>
      <c r="Y5845" s="126" t="s">
        <v>75</v>
      </c>
      <c r="Z5845" s="126"/>
      <c r="AA5845" s="133" t="s">
        <v>86</v>
      </c>
      <c r="AE5845" t="str">
        <f>IF(P5845&gt;U5845,"XXXX","")</f>
        <v/>
      </c>
    </row>
    <row r="5846" spans="1:31" x14ac:dyDescent="0.2">
      <c r="A5846" s="140"/>
      <c r="B5846" s="127"/>
      <c r="C5846" s="127"/>
      <c r="D5846" s="144"/>
      <c r="E5846" s="127"/>
      <c r="F5846" s="127"/>
      <c r="G5846" s="127"/>
      <c r="H5846" s="127"/>
      <c r="I5846" s="127"/>
      <c r="J5846" s="137"/>
      <c r="K5846" s="103" t="s">
        <v>13</v>
      </c>
      <c r="L5846" s="104" t="s">
        <v>60</v>
      </c>
      <c r="M5846" s="112" t="s">
        <v>69</v>
      </c>
      <c r="N5846" s="105">
        <v>480</v>
      </c>
      <c r="O5846" s="105">
        <v>3</v>
      </c>
      <c r="P5846" s="105">
        <v>10</v>
      </c>
      <c r="Q5846" s="105">
        <v>135</v>
      </c>
      <c r="R5846" s="106">
        <v>100</v>
      </c>
      <c r="S5846" s="127"/>
      <c r="T5846" s="127"/>
      <c r="U5846" s="127"/>
      <c r="V5846" s="127"/>
      <c r="W5846" s="127"/>
      <c r="X5846" s="127"/>
      <c r="Y5846" s="127"/>
      <c r="Z5846" s="127"/>
      <c r="AA5846" s="134"/>
    </row>
    <row r="5847" spans="1:31" ht="13.5" thickBot="1" x14ac:dyDescent="0.25">
      <c r="A5847" s="141"/>
      <c r="B5847" s="128"/>
      <c r="C5847" s="128"/>
      <c r="D5847" s="145"/>
      <c r="E5847" s="128"/>
      <c r="F5847" s="128"/>
      <c r="G5847" s="128"/>
      <c r="H5847" s="128"/>
      <c r="I5847" s="128"/>
      <c r="J5847" s="138"/>
      <c r="K5847" s="107" t="s">
        <v>14</v>
      </c>
      <c r="L5847" s="108" t="s">
        <v>60</v>
      </c>
      <c r="M5847" s="113" t="s">
        <v>70</v>
      </c>
      <c r="N5847" s="109">
        <v>480</v>
      </c>
      <c r="O5847" s="109">
        <v>3</v>
      </c>
      <c r="P5847" s="109">
        <v>10</v>
      </c>
      <c r="Q5847" s="109">
        <v>135</v>
      </c>
      <c r="R5847" s="110"/>
      <c r="S5847" s="128"/>
      <c r="T5847" s="128"/>
      <c r="U5847" s="128"/>
      <c r="V5847" s="128"/>
      <c r="W5847" s="128"/>
      <c r="X5847" s="128"/>
      <c r="Y5847" s="128"/>
      <c r="Z5847" s="128"/>
      <c r="AA5847" s="135"/>
    </row>
    <row r="5849" spans="1:31" x14ac:dyDescent="0.2">
      <c r="A5849" s="98" t="s">
        <v>205</v>
      </c>
    </row>
    <row r="5850" spans="1:31" x14ac:dyDescent="0.2">
      <c r="A5850" s="129" t="s">
        <v>206</v>
      </c>
      <c r="B5850" s="129"/>
      <c r="C5850" s="129"/>
      <c r="D5850" s="129"/>
      <c r="E5850" s="129"/>
      <c r="F5850" s="129"/>
      <c r="G5850" s="129"/>
      <c r="H5850" s="129"/>
      <c r="I5850" s="129"/>
      <c r="J5850" s="129"/>
      <c r="K5850" s="129"/>
      <c r="L5850" s="129"/>
      <c r="M5850" s="129"/>
      <c r="N5850" s="129"/>
      <c r="O5850" s="129"/>
      <c r="P5850" s="129"/>
      <c r="Q5850" s="129"/>
      <c r="R5850" s="129"/>
      <c r="S5850" s="130"/>
      <c r="T5850" s="130"/>
      <c r="U5850" s="130"/>
      <c r="V5850" s="130"/>
    </row>
    <row r="5851" spans="1:31" x14ac:dyDescent="0.2">
      <c r="A5851" s="129" t="s">
        <v>207</v>
      </c>
      <c r="B5851" s="129"/>
      <c r="C5851" s="129"/>
      <c r="D5851" s="129"/>
      <c r="E5851" s="129"/>
      <c r="F5851" s="129"/>
      <c r="G5851" s="129"/>
      <c r="H5851" s="129"/>
      <c r="I5851" s="129"/>
      <c r="J5851" s="129"/>
      <c r="K5851" s="129"/>
      <c r="L5851" s="129"/>
      <c r="M5851" s="129"/>
      <c r="N5851" s="129"/>
      <c r="O5851" s="129"/>
      <c r="P5851" s="129"/>
      <c r="Q5851" s="129"/>
      <c r="R5851" s="129"/>
      <c r="S5851" s="130"/>
      <c r="T5851" s="130"/>
      <c r="U5851" s="130"/>
      <c r="V5851" s="130"/>
    </row>
    <row r="5852" spans="1:31" x14ac:dyDescent="0.2">
      <c r="A5852" s="131" t="s">
        <v>209</v>
      </c>
      <c r="B5852" s="130"/>
      <c r="C5852" s="130"/>
      <c r="D5852" s="130"/>
      <c r="E5852" s="130"/>
      <c r="F5852" s="130"/>
      <c r="G5852" s="130"/>
      <c r="H5852" s="130"/>
      <c r="I5852" s="130"/>
      <c r="J5852" s="130"/>
      <c r="K5852" s="130"/>
      <c r="L5852" s="130"/>
      <c r="M5852" s="130"/>
      <c r="N5852" s="130"/>
      <c r="O5852" s="130"/>
      <c r="P5852" s="130"/>
      <c r="Q5852" s="130"/>
      <c r="R5852" s="130"/>
      <c r="S5852" s="130"/>
      <c r="T5852" s="130"/>
      <c r="U5852" s="130"/>
      <c r="V5852" s="130"/>
    </row>
    <row r="5853" spans="1:31" x14ac:dyDescent="0.2">
      <c r="A5853" s="129" t="s">
        <v>208</v>
      </c>
      <c r="B5853" s="129"/>
      <c r="C5853" s="129"/>
      <c r="D5853" s="129"/>
      <c r="E5853" s="129"/>
      <c r="F5853" s="129"/>
      <c r="G5853" s="129"/>
      <c r="H5853" s="129"/>
      <c r="I5853" s="129"/>
      <c r="J5853" s="129"/>
      <c r="K5853" s="129"/>
      <c r="L5853" s="129"/>
      <c r="M5853" s="129"/>
      <c r="N5853" s="129"/>
      <c r="O5853" s="129"/>
      <c r="P5853" s="129"/>
      <c r="Q5853" s="129"/>
      <c r="R5853" s="129"/>
      <c r="S5853" s="130"/>
      <c r="T5853" s="130"/>
      <c r="U5853" s="130"/>
      <c r="V5853" s="130"/>
    </row>
    <row r="5854" spans="1:31" x14ac:dyDescent="0.2">
      <c r="A5854" s="132" t="s">
        <v>210</v>
      </c>
      <c r="B5854" s="129"/>
      <c r="C5854" s="129"/>
      <c r="D5854" s="129"/>
      <c r="E5854" s="129"/>
      <c r="F5854" s="129"/>
      <c r="G5854" s="129"/>
      <c r="H5854" s="129"/>
      <c r="I5854" s="129"/>
      <c r="J5854" s="129"/>
      <c r="K5854" s="129"/>
      <c r="L5854" s="129"/>
      <c r="M5854" s="129"/>
      <c r="N5854" s="129"/>
      <c r="O5854" s="129"/>
      <c r="P5854" s="129"/>
      <c r="Q5854" s="129"/>
      <c r="R5854" s="129"/>
      <c r="S5854" s="130"/>
      <c r="T5854" s="130"/>
      <c r="U5854" s="130"/>
      <c r="V5854" s="130"/>
    </row>
  </sheetData>
  <sheetProtection algorithmName="SHA-512" hashValue="PCIHurbBFa/eKTz1lyb1OM4AKDl3y8D0lDyj3s7Wg9htAyviY/rKidQ0DTsUG2AqsJklppZD1/V6I9Q0D0t+nA==" saltValue="juuUtq4/80Fov+LQn92zwQ==" spinCount="100000" sheet="1"/>
  <autoFilter ref="A6:AA5847" xr:uid="{C60D27A3-7DE8-445F-B5C8-76B54B3804CE}"/>
  <mergeCells count="37009">
    <mergeCell ref="A3:Y3"/>
    <mergeCell ref="A5833:A5835"/>
    <mergeCell ref="B5833:B5835"/>
    <mergeCell ref="C5833:C5835"/>
    <mergeCell ref="D5833:D5835"/>
    <mergeCell ref="E5833:E5835"/>
    <mergeCell ref="F5833:F5835"/>
    <mergeCell ref="G5833:G5835"/>
    <mergeCell ref="H5833:H5835"/>
    <mergeCell ref="I5833:I5835"/>
    <mergeCell ref="J5833:J5835"/>
    <mergeCell ref="S5833:S5835"/>
    <mergeCell ref="G5839:G5841"/>
    <mergeCell ref="H5839:H5841"/>
    <mergeCell ref="I5839:I5841"/>
    <mergeCell ref="X5836:X5838"/>
    <mergeCell ref="Y5836:Y5838"/>
    <mergeCell ref="Z5836:Z5838"/>
    <mergeCell ref="AA5836:AA5838"/>
    <mergeCell ref="H5836:H5838"/>
    <mergeCell ref="I5836:I5838"/>
    <mergeCell ref="J5836:J5838"/>
    <mergeCell ref="S5836:S5838"/>
    <mergeCell ref="T5836:T5838"/>
    <mergeCell ref="U5836:U5838"/>
    <mergeCell ref="V5836:V5838"/>
    <mergeCell ref="W5836:W5838"/>
    <mergeCell ref="A5842:A5844"/>
    <mergeCell ref="B5842:B5844"/>
    <mergeCell ref="C5842:C5844"/>
    <mergeCell ref="D5842:D5844"/>
    <mergeCell ref="E5842:E5844"/>
    <mergeCell ref="F5842:F5844"/>
    <mergeCell ref="G5842:G5844"/>
    <mergeCell ref="W5842:W5844"/>
    <mergeCell ref="X5842:X5844"/>
    <mergeCell ref="Y5842:Y5844"/>
    <mergeCell ref="Z5842:Z5844"/>
    <mergeCell ref="AA5842:AA5844"/>
    <mergeCell ref="AA5839:AA5841"/>
    <mergeCell ref="J5839:J5841"/>
    <mergeCell ref="S5839:S5841"/>
    <mergeCell ref="T5839:T5841"/>
    <mergeCell ref="U5839:U5841"/>
    <mergeCell ref="V5839:V5841"/>
    <mergeCell ref="W5839:W5841"/>
    <mergeCell ref="X5839:X5841"/>
    <mergeCell ref="Y5839:Y5841"/>
    <mergeCell ref="Z5839:Z5841"/>
    <mergeCell ref="A5839:A5841"/>
    <mergeCell ref="B5839:B5841"/>
    <mergeCell ref="C5839:C5841"/>
    <mergeCell ref="D5839:D5841"/>
    <mergeCell ref="E5839:E5841"/>
    <mergeCell ref="F5839:F5841"/>
    <mergeCell ref="H5842:H5844"/>
    <mergeCell ref="I5842:I5844"/>
    <mergeCell ref="J5842:J5844"/>
    <mergeCell ref="S5842:S5844"/>
    <mergeCell ref="T5842:T5844"/>
    <mergeCell ref="U5842:U5844"/>
    <mergeCell ref="V5842:V5844"/>
    <mergeCell ref="A5836:A5838"/>
    <mergeCell ref="B5836:B5838"/>
    <mergeCell ref="C5836:C5838"/>
    <mergeCell ref="AA5827:AA5829"/>
    <mergeCell ref="J5827:J5829"/>
    <mergeCell ref="S5827:S5829"/>
    <mergeCell ref="T5827:T5829"/>
    <mergeCell ref="U5827:U5829"/>
    <mergeCell ref="V5827:V5829"/>
    <mergeCell ref="W5827:W5829"/>
    <mergeCell ref="X5827:X5829"/>
    <mergeCell ref="Y5827:Y5829"/>
    <mergeCell ref="Z5827:Z5829"/>
    <mergeCell ref="A5827:A5829"/>
    <mergeCell ref="B5827:B5829"/>
    <mergeCell ref="C5827:C5829"/>
    <mergeCell ref="D5827:D5829"/>
    <mergeCell ref="E5827:E5829"/>
    <mergeCell ref="F5827:F5829"/>
    <mergeCell ref="G5827:G5829"/>
    <mergeCell ref="H5827:H5829"/>
    <mergeCell ref="I5827:I5829"/>
    <mergeCell ref="AA5824:AA5826"/>
    <mergeCell ref="A5830:A5832"/>
    <mergeCell ref="B5830:B5832"/>
    <mergeCell ref="C5830:C5832"/>
    <mergeCell ref="D5830:D5832"/>
    <mergeCell ref="E5830:E5832"/>
    <mergeCell ref="F5830:F5832"/>
    <mergeCell ref="G5830:G5832"/>
    <mergeCell ref="H5830:H5832"/>
    <mergeCell ref="I5830:I5832"/>
    <mergeCell ref="J5830:J5832"/>
    <mergeCell ref="S5830:S5832"/>
    <mergeCell ref="T5830:T5832"/>
    <mergeCell ref="U5830:U5832"/>
    <mergeCell ref="V5830:V5832"/>
    <mergeCell ref="W5830:W5832"/>
    <mergeCell ref="X5830:X5832"/>
    <mergeCell ref="Y5830:Y5832"/>
    <mergeCell ref="Z5830:Z5832"/>
    <mergeCell ref="AA5830:AA5832"/>
    <mergeCell ref="A5824:A5826"/>
    <mergeCell ref="B5824:B5826"/>
    <mergeCell ref="C5824:C5826"/>
    <mergeCell ref="D5824:D5826"/>
    <mergeCell ref="E5824:E5826"/>
    <mergeCell ref="F5824:F5826"/>
    <mergeCell ref="G5824:G5826"/>
    <mergeCell ref="H5824:H5826"/>
    <mergeCell ref="I5824:I5826"/>
    <mergeCell ref="J5824:J5826"/>
    <mergeCell ref="S5824:S5826"/>
    <mergeCell ref="T5824:T5826"/>
    <mergeCell ref="U5824:U5826"/>
    <mergeCell ref="V5824:V5826"/>
    <mergeCell ref="W5824:W5826"/>
    <mergeCell ref="X5824:X5826"/>
    <mergeCell ref="Y5824:Y5826"/>
    <mergeCell ref="Z5824:Z5826"/>
    <mergeCell ref="AA5794:AA5796"/>
    <mergeCell ref="J5794:J5796"/>
    <mergeCell ref="S5794:S5796"/>
    <mergeCell ref="T5794:T5796"/>
    <mergeCell ref="U5794:U5796"/>
    <mergeCell ref="V5794:V5796"/>
    <mergeCell ref="W5794:W5796"/>
    <mergeCell ref="X5794:X5796"/>
    <mergeCell ref="Y5794:Y5796"/>
    <mergeCell ref="Z5794:Z5796"/>
    <mergeCell ref="A5794:A5796"/>
    <mergeCell ref="B5794:B5796"/>
    <mergeCell ref="C5794:C5796"/>
    <mergeCell ref="D5794:D5796"/>
    <mergeCell ref="E5794:E5796"/>
    <mergeCell ref="F5794:F5796"/>
    <mergeCell ref="G5794:G5796"/>
    <mergeCell ref="H5794:H5796"/>
    <mergeCell ref="I5794:I5796"/>
    <mergeCell ref="A5797:A5799"/>
    <mergeCell ref="B5797:B5799"/>
    <mergeCell ref="C5797:C5799"/>
    <mergeCell ref="D5797:D5799"/>
    <mergeCell ref="E5797:E5799"/>
    <mergeCell ref="H5797:H5799"/>
    <mergeCell ref="AA5806:AA5808"/>
    <mergeCell ref="J5806:J5808"/>
    <mergeCell ref="S5806:S5808"/>
    <mergeCell ref="T5806:T5808"/>
    <mergeCell ref="U5806:U5808"/>
    <mergeCell ref="V5806:V5808"/>
    <mergeCell ref="W5806:W5808"/>
    <mergeCell ref="X5806:X5808"/>
    <mergeCell ref="Y5806:Y5808"/>
    <mergeCell ref="Z5806:Z5808"/>
    <mergeCell ref="A5806:A5808"/>
    <mergeCell ref="B5806:B5808"/>
    <mergeCell ref="C5806:C5808"/>
    <mergeCell ref="D5806:D5808"/>
    <mergeCell ref="E5806:E5808"/>
    <mergeCell ref="F5806:F5808"/>
    <mergeCell ref="G5806:G5808"/>
    <mergeCell ref="H5806:H5808"/>
    <mergeCell ref="I5806:I5808"/>
    <mergeCell ref="J5803:J5805"/>
    <mergeCell ref="S5803:S5805"/>
    <mergeCell ref="T5803:T5805"/>
    <mergeCell ref="U5803:U5805"/>
    <mergeCell ref="V5803:V5805"/>
    <mergeCell ref="W5803:W5805"/>
    <mergeCell ref="X5803:X5805"/>
    <mergeCell ref="Y5803:Y5805"/>
    <mergeCell ref="Z5803:Z5805"/>
    <mergeCell ref="A5803:A5805"/>
    <mergeCell ref="B5803:B5805"/>
    <mergeCell ref="C5803:C5805"/>
    <mergeCell ref="D5803:D5805"/>
    <mergeCell ref="E5803:E5805"/>
    <mergeCell ref="F5803:F5805"/>
    <mergeCell ref="G5803:G5805"/>
    <mergeCell ref="H5803:H5805"/>
    <mergeCell ref="I5803:I5805"/>
    <mergeCell ref="AA5803:AA5805"/>
    <mergeCell ref="D5800:D5802"/>
    <mergeCell ref="U5776:U5778"/>
    <mergeCell ref="V5776:V5778"/>
    <mergeCell ref="W5776:W5778"/>
    <mergeCell ref="X5776:X5778"/>
    <mergeCell ref="Y5776:Y5778"/>
    <mergeCell ref="Z5776:Z5778"/>
    <mergeCell ref="AA5776:AA5778"/>
    <mergeCell ref="W5779:W5781"/>
    <mergeCell ref="X5779:X5781"/>
    <mergeCell ref="Y5779:Y5781"/>
    <mergeCell ref="Z5779:Z5781"/>
    <mergeCell ref="AA5779:AA5781"/>
    <mergeCell ref="AA5788:AA5790"/>
    <mergeCell ref="V5785:V5787"/>
    <mergeCell ref="W5785:W5787"/>
    <mergeCell ref="X5785:X5787"/>
    <mergeCell ref="Y5785:Y5787"/>
    <mergeCell ref="Z5785:Z5787"/>
    <mergeCell ref="AA5785:AA5787"/>
    <mergeCell ref="A5788:A5790"/>
    <mergeCell ref="B5788:B5790"/>
    <mergeCell ref="C5788:C5790"/>
    <mergeCell ref="D5788:D5790"/>
    <mergeCell ref="E5788:E5790"/>
    <mergeCell ref="F5788:F5790"/>
    <mergeCell ref="G5788:G5790"/>
    <mergeCell ref="H5788:H5790"/>
    <mergeCell ref="I5788:I5790"/>
    <mergeCell ref="J5788:J5790"/>
    <mergeCell ref="S5788:S5790"/>
    <mergeCell ref="T5788:T5790"/>
    <mergeCell ref="U5788:U5790"/>
    <mergeCell ref="V5788:V5790"/>
    <mergeCell ref="W5788:W5790"/>
    <mergeCell ref="X5788:X5790"/>
    <mergeCell ref="Y5788:Y5790"/>
    <mergeCell ref="Z5788:Z5790"/>
    <mergeCell ref="E5785:E5787"/>
    <mergeCell ref="F5785:F5787"/>
    <mergeCell ref="G5785:G5787"/>
    <mergeCell ref="H5785:H5787"/>
    <mergeCell ref="I5785:I5787"/>
    <mergeCell ref="J5785:J5787"/>
    <mergeCell ref="S5785:S5787"/>
    <mergeCell ref="T5785:T5787"/>
    <mergeCell ref="U5785:U5787"/>
    <mergeCell ref="A5785:A5787"/>
    <mergeCell ref="B5785:B5787"/>
    <mergeCell ref="C5785:C5787"/>
    <mergeCell ref="D5785:D5787"/>
    <mergeCell ref="A5779:A5781"/>
    <mergeCell ref="B5779:B5781"/>
    <mergeCell ref="C5779:C5781"/>
    <mergeCell ref="D5779:D5781"/>
    <mergeCell ref="E5779:E5781"/>
    <mergeCell ref="F5779:F5781"/>
    <mergeCell ref="G5779:G5781"/>
    <mergeCell ref="H5779:H5781"/>
    <mergeCell ref="I5779:I5781"/>
    <mergeCell ref="J5779:J5781"/>
    <mergeCell ref="S5779:S5781"/>
    <mergeCell ref="T5779:T5781"/>
    <mergeCell ref="U5779:U5781"/>
    <mergeCell ref="V5779:V5781"/>
    <mergeCell ref="AA5767:AA5769"/>
    <mergeCell ref="J5767:J5769"/>
    <mergeCell ref="S5767:S5769"/>
    <mergeCell ref="T5767:T5769"/>
    <mergeCell ref="U5767:U5769"/>
    <mergeCell ref="V5767:V5769"/>
    <mergeCell ref="W5767:W5769"/>
    <mergeCell ref="X5767:X5769"/>
    <mergeCell ref="Y5767:Y5769"/>
    <mergeCell ref="Z5767:Z5769"/>
    <mergeCell ref="A5767:A5769"/>
    <mergeCell ref="B5767:B5769"/>
    <mergeCell ref="C5767:C5769"/>
    <mergeCell ref="D5767:D5769"/>
    <mergeCell ref="E5767:E5769"/>
    <mergeCell ref="F5767:F5769"/>
    <mergeCell ref="G5767:G5769"/>
    <mergeCell ref="H5767:H5769"/>
    <mergeCell ref="I5767:I5769"/>
    <mergeCell ref="A5764:A5766"/>
    <mergeCell ref="B5764:B5766"/>
    <mergeCell ref="C5764:C5766"/>
    <mergeCell ref="D5764:D5766"/>
    <mergeCell ref="E5764:E5766"/>
    <mergeCell ref="F5764:F5766"/>
    <mergeCell ref="G5764:G5766"/>
    <mergeCell ref="H5764:H5766"/>
    <mergeCell ref="I5764:I5766"/>
    <mergeCell ref="J5764:J5766"/>
    <mergeCell ref="S5764:S5766"/>
    <mergeCell ref="T5764:T5766"/>
    <mergeCell ref="U5764:U5766"/>
    <mergeCell ref="V5764:V5766"/>
    <mergeCell ref="W5764:W5766"/>
    <mergeCell ref="X5764:X5766"/>
    <mergeCell ref="Y5764:Y5766"/>
    <mergeCell ref="Z5764:Z5766"/>
    <mergeCell ref="AA5764:AA5766"/>
    <mergeCell ref="AA5752:AA5754"/>
    <mergeCell ref="J5752:J5754"/>
    <mergeCell ref="S5752:S5754"/>
    <mergeCell ref="T5752:T5754"/>
    <mergeCell ref="U5752:U5754"/>
    <mergeCell ref="V5752:V5754"/>
    <mergeCell ref="W5752:W5754"/>
    <mergeCell ref="X5752:X5754"/>
    <mergeCell ref="Y5752:Y5754"/>
    <mergeCell ref="Z5752:Z5754"/>
    <mergeCell ref="A5752:A5754"/>
    <mergeCell ref="B5752:B5754"/>
    <mergeCell ref="C5752:C5754"/>
    <mergeCell ref="D5752:D5754"/>
    <mergeCell ref="E5752:E5754"/>
    <mergeCell ref="F5752:F5754"/>
    <mergeCell ref="G5752:G5754"/>
    <mergeCell ref="H5752:H5754"/>
    <mergeCell ref="I5752:I5754"/>
    <mergeCell ref="AA5761:AA5763"/>
    <mergeCell ref="J5761:J5763"/>
    <mergeCell ref="S5761:S5763"/>
    <mergeCell ref="T5761:T5763"/>
    <mergeCell ref="U5761:U5763"/>
    <mergeCell ref="V5761:V5763"/>
    <mergeCell ref="W5761:W5763"/>
    <mergeCell ref="X5761:X5763"/>
    <mergeCell ref="Y5761:Y5763"/>
    <mergeCell ref="Z5761:Z5763"/>
    <mergeCell ref="A5761:A5763"/>
    <mergeCell ref="B5761:B5763"/>
    <mergeCell ref="C5761:C5763"/>
    <mergeCell ref="D5761:D5763"/>
    <mergeCell ref="E5761:E5763"/>
    <mergeCell ref="F5761:F5763"/>
    <mergeCell ref="G5761:G5763"/>
    <mergeCell ref="H5761:H5763"/>
    <mergeCell ref="I5761:I5763"/>
    <mergeCell ref="A5758:A5760"/>
    <mergeCell ref="B5758:B5760"/>
    <mergeCell ref="C5758:C5760"/>
    <mergeCell ref="D5758:D5760"/>
    <mergeCell ref="E5758:E5760"/>
    <mergeCell ref="F5758:F5760"/>
    <mergeCell ref="G5758:G5760"/>
    <mergeCell ref="H5758:H5760"/>
    <mergeCell ref="I5758:I5760"/>
    <mergeCell ref="J5758:J5760"/>
    <mergeCell ref="S5758:S5760"/>
    <mergeCell ref="T5758:T5760"/>
    <mergeCell ref="U5758:U5760"/>
    <mergeCell ref="V5758:V5760"/>
    <mergeCell ref="W5758:W5760"/>
    <mergeCell ref="X5758:X5760"/>
    <mergeCell ref="Y5758:Y5760"/>
    <mergeCell ref="Z5758:Z5760"/>
    <mergeCell ref="AA5758:AA5760"/>
    <mergeCell ref="A5755:A5757"/>
    <mergeCell ref="B5755:B5757"/>
    <mergeCell ref="C5755:C5757"/>
    <mergeCell ref="D5755:D5757"/>
    <mergeCell ref="E5755:E5757"/>
    <mergeCell ref="F5755:F5757"/>
    <mergeCell ref="G5755:G5757"/>
    <mergeCell ref="V5734:V5736"/>
    <mergeCell ref="W5734:W5736"/>
    <mergeCell ref="X5734:X5736"/>
    <mergeCell ref="Y5734:Y5736"/>
    <mergeCell ref="Z5734:Z5736"/>
    <mergeCell ref="AA5734:AA5736"/>
    <mergeCell ref="AA5746:AA5748"/>
    <mergeCell ref="V5743:V5745"/>
    <mergeCell ref="W5743:W5745"/>
    <mergeCell ref="X5743:X5745"/>
    <mergeCell ref="Y5743:Y5745"/>
    <mergeCell ref="Z5743:Z5745"/>
    <mergeCell ref="AA5743:AA5745"/>
    <mergeCell ref="J5740:J5742"/>
    <mergeCell ref="S5740:S5742"/>
    <mergeCell ref="T5740:T5742"/>
    <mergeCell ref="U5740:U5742"/>
    <mergeCell ref="V5740:V5742"/>
    <mergeCell ref="W5740:W5742"/>
    <mergeCell ref="X5740:X5742"/>
    <mergeCell ref="Y5740:Y5742"/>
    <mergeCell ref="Z5740:Z5742"/>
    <mergeCell ref="AA5740:AA5742"/>
    <mergeCell ref="AA5731:AA5733"/>
    <mergeCell ref="J5731:J5733"/>
    <mergeCell ref="S5731:S5733"/>
    <mergeCell ref="T5731:T5733"/>
    <mergeCell ref="U5731:U5733"/>
    <mergeCell ref="V5731:V5733"/>
    <mergeCell ref="W5731:W5733"/>
    <mergeCell ref="X5731:X5733"/>
    <mergeCell ref="Y5731:Y5733"/>
    <mergeCell ref="Z5731:Z5733"/>
    <mergeCell ref="J5746:J5748"/>
    <mergeCell ref="S5746:S5748"/>
    <mergeCell ref="T5746:T5748"/>
    <mergeCell ref="U5746:U5748"/>
    <mergeCell ref="V5746:V5748"/>
    <mergeCell ref="W5746:W5748"/>
    <mergeCell ref="X5746:X5748"/>
    <mergeCell ref="Y5746:Y5748"/>
    <mergeCell ref="Z5746:Z5748"/>
    <mergeCell ref="J5743:J5745"/>
    <mergeCell ref="S5743:S5745"/>
    <mergeCell ref="T5743:T5745"/>
    <mergeCell ref="U5743:U5745"/>
    <mergeCell ref="A5710:A5712"/>
    <mergeCell ref="A5707:A5709"/>
    <mergeCell ref="B5707:B5709"/>
    <mergeCell ref="C5707:C5709"/>
    <mergeCell ref="D5707:D5709"/>
    <mergeCell ref="E5707:E5709"/>
    <mergeCell ref="F5707:F5709"/>
    <mergeCell ref="G5707:G5709"/>
    <mergeCell ref="H5707:H5709"/>
    <mergeCell ref="I5707:I5709"/>
    <mergeCell ref="J5707:J5709"/>
    <mergeCell ref="S5707:S5709"/>
    <mergeCell ref="T5707:T5709"/>
    <mergeCell ref="U5707:U5709"/>
    <mergeCell ref="B5725:B5727"/>
    <mergeCell ref="C5725:C5727"/>
    <mergeCell ref="D5725:D5727"/>
    <mergeCell ref="E5725:E5727"/>
    <mergeCell ref="F5725:F5727"/>
    <mergeCell ref="G5725:G5727"/>
    <mergeCell ref="H5725:H5727"/>
    <mergeCell ref="I5725:I5727"/>
    <mergeCell ref="C5731:C5733"/>
    <mergeCell ref="D5731:D5733"/>
    <mergeCell ref="E5731:E5733"/>
    <mergeCell ref="F5731:F5733"/>
    <mergeCell ref="G5731:G5733"/>
    <mergeCell ref="H5731:H5733"/>
    <mergeCell ref="I5731:I5733"/>
    <mergeCell ref="C5734:C5736"/>
    <mergeCell ref="D5734:D5736"/>
    <mergeCell ref="E5734:E5736"/>
    <mergeCell ref="F5734:F5736"/>
    <mergeCell ref="G5734:G5736"/>
    <mergeCell ref="H5734:H5736"/>
    <mergeCell ref="I5734:I5736"/>
    <mergeCell ref="J5734:J5736"/>
    <mergeCell ref="S5734:S5736"/>
    <mergeCell ref="T5734:T5736"/>
    <mergeCell ref="U5734:U5736"/>
    <mergeCell ref="A5716:A5718"/>
    <mergeCell ref="B5698:B5700"/>
    <mergeCell ref="C5698:C5700"/>
    <mergeCell ref="D5698:D5700"/>
    <mergeCell ref="E5698:E5700"/>
    <mergeCell ref="F5698:F5700"/>
    <mergeCell ref="G5698:G5700"/>
    <mergeCell ref="H5698:H5700"/>
    <mergeCell ref="I5698:I5700"/>
    <mergeCell ref="B5710:B5712"/>
    <mergeCell ref="C5710:C5712"/>
    <mergeCell ref="D5710:D5712"/>
    <mergeCell ref="E5710:E5712"/>
    <mergeCell ref="F5710:F5712"/>
    <mergeCell ref="G5710:G5712"/>
    <mergeCell ref="H5710:H5712"/>
    <mergeCell ref="I5710:I5712"/>
    <mergeCell ref="T5716:T5718"/>
    <mergeCell ref="U5716:U5718"/>
    <mergeCell ref="V5716:V5718"/>
    <mergeCell ref="W5716:W5718"/>
    <mergeCell ref="X5716:X5718"/>
    <mergeCell ref="Y5716:Y5718"/>
    <mergeCell ref="Z5716:Z5718"/>
    <mergeCell ref="AA5716:AA5718"/>
    <mergeCell ref="AA5710:AA5712"/>
    <mergeCell ref="J5710:J5712"/>
    <mergeCell ref="S5710:S5712"/>
    <mergeCell ref="T5710:T5712"/>
    <mergeCell ref="U5710:U5712"/>
    <mergeCell ref="V5710:V5712"/>
    <mergeCell ref="W5710:W5712"/>
    <mergeCell ref="X5710:X5712"/>
    <mergeCell ref="Y5710:Y5712"/>
    <mergeCell ref="Z5710:Z5712"/>
    <mergeCell ref="B5713:B5715"/>
    <mergeCell ref="C5713:C5715"/>
    <mergeCell ref="D5713:D5715"/>
    <mergeCell ref="E5713:E5715"/>
    <mergeCell ref="F5713:F5715"/>
    <mergeCell ref="G5713:G5715"/>
    <mergeCell ref="H5713:H5715"/>
    <mergeCell ref="I5713:I5715"/>
    <mergeCell ref="J5713:J5715"/>
    <mergeCell ref="S5713:S5715"/>
    <mergeCell ref="T5713:T5715"/>
    <mergeCell ref="U5713:U5715"/>
    <mergeCell ref="V5713:V5715"/>
    <mergeCell ref="W5713:W5715"/>
    <mergeCell ref="X5713:X5715"/>
    <mergeCell ref="Y5713:Y5715"/>
    <mergeCell ref="Z5713:Z5715"/>
    <mergeCell ref="AA5713:AA5715"/>
    <mergeCell ref="B5716:B5718"/>
    <mergeCell ref="C5716:C5718"/>
    <mergeCell ref="D5716:D5718"/>
    <mergeCell ref="E5716:E5718"/>
    <mergeCell ref="F5716:F5718"/>
    <mergeCell ref="G5716:G5718"/>
    <mergeCell ref="H5716:H5718"/>
    <mergeCell ref="I5716:I5718"/>
    <mergeCell ref="J5716:J5718"/>
    <mergeCell ref="S5716:S5718"/>
    <mergeCell ref="AA5701:AA5703"/>
    <mergeCell ref="AA5698:AA5700"/>
    <mergeCell ref="AA5692:AA5694"/>
    <mergeCell ref="V5689:V5691"/>
    <mergeCell ref="W5689:W5691"/>
    <mergeCell ref="X5689:X5691"/>
    <mergeCell ref="Y5689:Y5691"/>
    <mergeCell ref="Z5689:Z5691"/>
    <mergeCell ref="AA5689:AA5691"/>
    <mergeCell ref="A5692:A5694"/>
    <mergeCell ref="B5692:B5694"/>
    <mergeCell ref="C5692:C5694"/>
    <mergeCell ref="D5692:D5694"/>
    <mergeCell ref="E5692:E5694"/>
    <mergeCell ref="F5692:F5694"/>
    <mergeCell ref="G5692:G5694"/>
    <mergeCell ref="H5692:H5694"/>
    <mergeCell ref="I5692:I5694"/>
    <mergeCell ref="J5692:J5694"/>
    <mergeCell ref="S5692:S5694"/>
    <mergeCell ref="T5692:T5694"/>
    <mergeCell ref="U5692:U5694"/>
    <mergeCell ref="V5692:V5694"/>
    <mergeCell ref="W5692:W5694"/>
    <mergeCell ref="X5692:X5694"/>
    <mergeCell ref="Y5692:Y5694"/>
    <mergeCell ref="Z5692:Z5694"/>
    <mergeCell ref="E5689:E5691"/>
    <mergeCell ref="F5689:F5691"/>
    <mergeCell ref="G5689:G5691"/>
    <mergeCell ref="H5689:H5691"/>
    <mergeCell ref="I5689:I5691"/>
    <mergeCell ref="J5689:J5691"/>
    <mergeCell ref="S5689:S5691"/>
    <mergeCell ref="T5689:T5691"/>
    <mergeCell ref="U5689:U5691"/>
    <mergeCell ref="A5689:A5691"/>
    <mergeCell ref="B5689:B5691"/>
    <mergeCell ref="C5689:C5691"/>
    <mergeCell ref="D5689:D5691"/>
    <mergeCell ref="AA5677:AA5679"/>
    <mergeCell ref="J5677:J5679"/>
    <mergeCell ref="S5677:S5679"/>
    <mergeCell ref="T5677:T5679"/>
    <mergeCell ref="U5677:U5679"/>
    <mergeCell ref="V5677:V5679"/>
    <mergeCell ref="W5677:W5679"/>
    <mergeCell ref="X5677:X5679"/>
    <mergeCell ref="Y5677:Y5679"/>
    <mergeCell ref="Z5677:Z5679"/>
    <mergeCell ref="A5677:A5679"/>
    <mergeCell ref="B5677:B5679"/>
    <mergeCell ref="C5677:C5679"/>
    <mergeCell ref="D5677:D5679"/>
    <mergeCell ref="E5677:E5679"/>
    <mergeCell ref="F5677:F5679"/>
    <mergeCell ref="G5677:G5679"/>
    <mergeCell ref="H5677:H5679"/>
    <mergeCell ref="I5677:I5679"/>
    <mergeCell ref="E5674:E5676"/>
    <mergeCell ref="F5674:F5676"/>
    <mergeCell ref="G5674:G5676"/>
    <mergeCell ref="H5674:H5676"/>
    <mergeCell ref="I5674:I5676"/>
    <mergeCell ref="J5674:J5676"/>
    <mergeCell ref="S5674:S5676"/>
    <mergeCell ref="T5674:T5676"/>
    <mergeCell ref="U5674:U5676"/>
    <mergeCell ref="V5674:V5676"/>
    <mergeCell ref="W5674:W5676"/>
    <mergeCell ref="X5674:X5676"/>
    <mergeCell ref="Y5674:Y5676"/>
    <mergeCell ref="Z5674:Z5676"/>
    <mergeCell ref="AA5674:AA5676"/>
    <mergeCell ref="A5674:A5676"/>
    <mergeCell ref="B5674:B5676"/>
    <mergeCell ref="C5674:C5676"/>
    <mergeCell ref="D5674:D5676"/>
    <mergeCell ref="A5665:A5667"/>
    <mergeCell ref="B5665:B5667"/>
    <mergeCell ref="C5665:C5667"/>
    <mergeCell ref="D5665:D5667"/>
    <mergeCell ref="E5665:E5667"/>
    <mergeCell ref="F5665:F5667"/>
    <mergeCell ref="G5665:G5667"/>
    <mergeCell ref="H5665:H5667"/>
    <mergeCell ref="I5665:I5667"/>
    <mergeCell ref="A5662:A5664"/>
    <mergeCell ref="B5662:B5664"/>
    <mergeCell ref="C5662:C5664"/>
    <mergeCell ref="D5662:D5664"/>
    <mergeCell ref="E5662:E5664"/>
    <mergeCell ref="F5662:F5664"/>
    <mergeCell ref="G5662:G5664"/>
    <mergeCell ref="H5662:H5664"/>
    <mergeCell ref="I5662:I5664"/>
    <mergeCell ref="J5662:J5664"/>
    <mergeCell ref="S5662:S5664"/>
    <mergeCell ref="T5662:T5664"/>
    <mergeCell ref="U5662:U5664"/>
    <mergeCell ref="V5662:V5664"/>
    <mergeCell ref="W5662:W5664"/>
    <mergeCell ref="X5662:X5664"/>
    <mergeCell ref="Y5662:Y5664"/>
    <mergeCell ref="Z5662:Z5664"/>
    <mergeCell ref="AA5662:AA5664"/>
    <mergeCell ref="AA5665:AA5667"/>
    <mergeCell ref="J5665:J5667"/>
    <mergeCell ref="S5665:S5667"/>
    <mergeCell ref="A5656:A5658"/>
    <mergeCell ref="B5656:B5658"/>
    <mergeCell ref="C5656:C5658"/>
    <mergeCell ref="D5656:D5658"/>
    <mergeCell ref="Z5638:Z5640"/>
    <mergeCell ref="A5638:A5640"/>
    <mergeCell ref="B5638:B5640"/>
    <mergeCell ref="C5638:C5640"/>
    <mergeCell ref="D5638:D5640"/>
    <mergeCell ref="E5638:E5640"/>
    <mergeCell ref="F5638:F5640"/>
    <mergeCell ref="G5638:G5640"/>
    <mergeCell ref="H5638:H5640"/>
    <mergeCell ref="I5638:I5640"/>
    <mergeCell ref="A5629:A5631"/>
    <mergeCell ref="B5629:B5631"/>
    <mergeCell ref="C5629:C5631"/>
    <mergeCell ref="D5629:D5631"/>
    <mergeCell ref="E5629:E5631"/>
    <mergeCell ref="F5629:F5631"/>
    <mergeCell ref="G5629:G5631"/>
    <mergeCell ref="H5629:H5631"/>
    <mergeCell ref="I5629:I5631"/>
    <mergeCell ref="J5629:J5631"/>
    <mergeCell ref="S5629:S5631"/>
    <mergeCell ref="T5629:T5631"/>
    <mergeCell ref="T5647:T5649"/>
    <mergeCell ref="U5647:U5649"/>
    <mergeCell ref="V5647:V5649"/>
    <mergeCell ref="W5647:W5649"/>
    <mergeCell ref="X5647:X5649"/>
    <mergeCell ref="Y5647:Y5649"/>
    <mergeCell ref="Z5647:Z5649"/>
    <mergeCell ref="AA5647:AA5649"/>
    <mergeCell ref="A5647:A5649"/>
    <mergeCell ref="B5647:B5649"/>
    <mergeCell ref="H5641:H5643"/>
    <mergeCell ref="I5641:I5643"/>
    <mergeCell ref="J5641:J5643"/>
    <mergeCell ref="S5641:S5643"/>
    <mergeCell ref="T5641:T5643"/>
    <mergeCell ref="U5641:U5643"/>
    <mergeCell ref="V5641:V5643"/>
    <mergeCell ref="W5641:W5643"/>
    <mergeCell ref="X5641:X5643"/>
    <mergeCell ref="Y5641:Y5643"/>
    <mergeCell ref="C5641:C5643"/>
    <mergeCell ref="D5641:D5643"/>
    <mergeCell ref="E5641:E5643"/>
    <mergeCell ref="F5641:F5643"/>
    <mergeCell ref="G5641:G5643"/>
    <mergeCell ref="AA5620:AA5622"/>
    <mergeCell ref="AA5608:AA5610"/>
    <mergeCell ref="Y5611:Y5613"/>
    <mergeCell ref="Z5611:Z5613"/>
    <mergeCell ref="AA5611:AA5613"/>
    <mergeCell ref="A5608:A5610"/>
    <mergeCell ref="B5608:B5610"/>
    <mergeCell ref="C5608:C5610"/>
    <mergeCell ref="D5608:D5610"/>
    <mergeCell ref="E5608:E5610"/>
    <mergeCell ref="A5611:A5613"/>
    <mergeCell ref="B5611:B5613"/>
    <mergeCell ref="C5611:C5613"/>
    <mergeCell ref="D5611:D5613"/>
    <mergeCell ref="U5629:U5631"/>
    <mergeCell ref="V5629:V5631"/>
    <mergeCell ref="W5629:W5631"/>
    <mergeCell ref="X5629:X5631"/>
    <mergeCell ref="Y5629:Y5631"/>
    <mergeCell ref="Z5629:Z5631"/>
    <mergeCell ref="AA5629:AA5631"/>
    <mergeCell ref="AA5632:AA5634"/>
    <mergeCell ref="J5632:J5634"/>
    <mergeCell ref="S5632:S5634"/>
    <mergeCell ref="T5632:T5634"/>
    <mergeCell ref="U5632:U5634"/>
    <mergeCell ref="V5632:V5634"/>
    <mergeCell ref="W5632:W5634"/>
    <mergeCell ref="X5632:X5634"/>
    <mergeCell ref="Y5632:Y5634"/>
    <mergeCell ref="Z5632:Z5634"/>
    <mergeCell ref="A5632:A5634"/>
    <mergeCell ref="B5632:B5634"/>
    <mergeCell ref="C5632:C5634"/>
    <mergeCell ref="D5632:D5634"/>
    <mergeCell ref="E5632:E5634"/>
    <mergeCell ref="F5632:F5634"/>
    <mergeCell ref="G5632:G5634"/>
    <mergeCell ref="H5632:H5634"/>
    <mergeCell ref="I5632:I5634"/>
    <mergeCell ref="AA5623:AA5625"/>
    <mergeCell ref="J5623:J5625"/>
    <mergeCell ref="S5623:S5625"/>
    <mergeCell ref="T5623:T5625"/>
    <mergeCell ref="U5623:U5625"/>
    <mergeCell ref="V5623:V5625"/>
    <mergeCell ref="W5623:W5625"/>
    <mergeCell ref="X5623:X5625"/>
    <mergeCell ref="Y5623:Y5625"/>
    <mergeCell ref="Z5623:Z5625"/>
    <mergeCell ref="A5623:A5625"/>
    <mergeCell ref="B5623:B5625"/>
    <mergeCell ref="C5623:C5625"/>
    <mergeCell ref="I5593:I5595"/>
    <mergeCell ref="J5593:J5595"/>
    <mergeCell ref="S5593:S5595"/>
    <mergeCell ref="T5593:T5595"/>
    <mergeCell ref="U5593:U5595"/>
    <mergeCell ref="V5593:V5595"/>
    <mergeCell ref="W5593:W5595"/>
    <mergeCell ref="X5593:X5595"/>
    <mergeCell ref="D5623:D5625"/>
    <mergeCell ref="E5623:E5625"/>
    <mergeCell ref="F5623:F5625"/>
    <mergeCell ref="G5623:G5625"/>
    <mergeCell ref="H5623:H5625"/>
    <mergeCell ref="I5623:I5625"/>
    <mergeCell ref="A5626:A5628"/>
    <mergeCell ref="B5626:B5628"/>
    <mergeCell ref="C5626:C5628"/>
    <mergeCell ref="D5626:D5628"/>
    <mergeCell ref="E5626:E5628"/>
    <mergeCell ref="F5626:F5628"/>
    <mergeCell ref="G5626:G5628"/>
    <mergeCell ref="H5626:H5628"/>
    <mergeCell ref="I5626:I5628"/>
    <mergeCell ref="J5626:J5628"/>
    <mergeCell ref="S5626:S5628"/>
    <mergeCell ref="T5626:T5628"/>
    <mergeCell ref="U5626:U5628"/>
    <mergeCell ref="V5626:V5628"/>
    <mergeCell ref="W5626:W5628"/>
    <mergeCell ref="X5626:X5628"/>
    <mergeCell ref="Y5626:Y5628"/>
    <mergeCell ref="Z5626:Z5628"/>
    <mergeCell ref="AA5626:AA5628"/>
    <mergeCell ref="AA5599:AA5601"/>
    <mergeCell ref="AA5617:AA5619"/>
    <mergeCell ref="V5614:V5616"/>
    <mergeCell ref="W5614:W5616"/>
    <mergeCell ref="X5614:X5616"/>
    <mergeCell ref="Y5614:Y5616"/>
    <mergeCell ref="Z5614:Z5616"/>
    <mergeCell ref="AA5614:AA5616"/>
    <mergeCell ref="A5617:A5619"/>
    <mergeCell ref="B5617:B5619"/>
    <mergeCell ref="C5617:C5619"/>
    <mergeCell ref="D5617:D5619"/>
    <mergeCell ref="E5617:E5619"/>
    <mergeCell ref="F5617:F5619"/>
    <mergeCell ref="G5617:G5619"/>
    <mergeCell ref="H5617:H5619"/>
    <mergeCell ref="I5617:I5619"/>
    <mergeCell ref="J5617:J5619"/>
    <mergeCell ref="S5617:S5619"/>
    <mergeCell ref="T5617:T5619"/>
    <mergeCell ref="U5617:U5619"/>
    <mergeCell ref="V5617:V5619"/>
    <mergeCell ref="W5617:W5619"/>
    <mergeCell ref="X5617:X5619"/>
    <mergeCell ref="Y5617:Y5619"/>
    <mergeCell ref="Z5617:Z5619"/>
    <mergeCell ref="E5614:E5616"/>
    <mergeCell ref="F5614:F5616"/>
    <mergeCell ref="G5614:G5616"/>
    <mergeCell ref="H5614:H5616"/>
    <mergeCell ref="I5614:I5616"/>
    <mergeCell ref="A5569:A5571"/>
    <mergeCell ref="B5569:B5571"/>
    <mergeCell ref="C5569:C5571"/>
    <mergeCell ref="D5569:D5571"/>
    <mergeCell ref="E5569:E5571"/>
    <mergeCell ref="F5569:F5571"/>
    <mergeCell ref="G5569:G5571"/>
    <mergeCell ref="H5569:H5571"/>
    <mergeCell ref="I5569:I5571"/>
    <mergeCell ref="AA5581:AA5583"/>
    <mergeCell ref="V5578:V5580"/>
    <mergeCell ref="W5578:W5580"/>
    <mergeCell ref="X5578:X5580"/>
    <mergeCell ref="Y5578:Y5580"/>
    <mergeCell ref="Z5578:Z5580"/>
    <mergeCell ref="AA5578:AA5580"/>
    <mergeCell ref="A5581:A5583"/>
    <mergeCell ref="B5581:B5583"/>
    <mergeCell ref="C5581:C5583"/>
    <mergeCell ref="D5581:D5583"/>
    <mergeCell ref="E5581:E5583"/>
    <mergeCell ref="F5581:F5583"/>
    <mergeCell ref="G5581:G5583"/>
    <mergeCell ref="H5581:H5583"/>
    <mergeCell ref="I5581:I5583"/>
    <mergeCell ref="J5581:J5583"/>
    <mergeCell ref="T5572:T5574"/>
    <mergeCell ref="S5572:S5574"/>
    <mergeCell ref="Y5584:Y5586"/>
    <mergeCell ref="D5584:D5586"/>
    <mergeCell ref="E5584:E5586"/>
    <mergeCell ref="F5584:F5586"/>
    <mergeCell ref="G5584:G5586"/>
    <mergeCell ref="H5584:H5586"/>
    <mergeCell ref="I5584:I5586"/>
    <mergeCell ref="A5557:A5559"/>
    <mergeCell ref="B5557:B5559"/>
    <mergeCell ref="C5557:C5559"/>
    <mergeCell ref="D5557:D5559"/>
    <mergeCell ref="E5557:E5559"/>
    <mergeCell ref="F5557:F5559"/>
    <mergeCell ref="G5557:G5559"/>
    <mergeCell ref="H5557:H5559"/>
    <mergeCell ref="I5557:I5559"/>
    <mergeCell ref="V5575:V5577"/>
    <mergeCell ref="W5575:W5577"/>
    <mergeCell ref="X5575:X5577"/>
    <mergeCell ref="Y5575:Y5577"/>
    <mergeCell ref="Z5575:Z5577"/>
    <mergeCell ref="AA5575:AA5577"/>
    <mergeCell ref="AA5569:AA5571"/>
    <mergeCell ref="H5560:H5562"/>
    <mergeCell ref="I5560:I5562"/>
    <mergeCell ref="J5560:J5562"/>
    <mergeCell ref="S5560:S5562"/>
    <mergeCell ref="T5560:T5562"/>
    <mergeCell ref="U5560:U5562"/>
    <mergeCell ref="V5560:V5562"/>
    <mergeCell ref="W5560:W5562"/>
    <mergeCell ref="X5560:X5562"/>
    <mergeCell ref="Y5560:Y5562"/>
    <mergeCell ref="A5566:A5568"/>
    <mergeCell ref="B5566:B5568"/>
    <mergeCell ref="C5566:C5568"/>
    <mergeCell ref="D5566:D5568"/>
    <mergeCell ref="E5566:E5568"/>
    <mergeCell ref="F5566:F5568"/>
    <mergeCell ref="G5566:G5568"/>
    <mergeCell ref="H5566:H5568"/>
    <mergeCell ref="I5566:I5568"/>
    <mergeCell ref="J5566:J5568"/>
    <mergeCell ref="S5566:S5568"/>
    <mergeCell ref="T5566:T5568"/>
    <mergeCell ref="U5566:U5568"/>
    <mergeCell ref="V5566:V5568"/>
    <mergeCell ref="W5566:W5568"/>
    <mergeCell ref="X5566:X5568"/>
    <mergeCell ref="Y5566:Y5568"/>
    <mergeCell ref="Z5566:Z5568"/>
    <mergeCell ref="AA5566:AA5568"/>
    <mergeCell ref="AA5563:AA5565"/>
    <mergeCell ref="J5563:J5565"/>
    <mergeCell ref="S5563:S5565"/>
    <mergeCell ref="T5563:T5565"/>
    <mergeCell ref="U5563:U5565"/>
    <mergeCell ref="V5563:V5565"/>
    <mergeCell ref="W5563:W5565"/>
    <mergeCell ref="X5563:X5565"/>
    <mergeCell ref="Y5563:Y5565"/>
    <mergeCell ref="U5572:U5574"/>
    <mergeCell ref="V5572:V5574"/>
    <mergeCell ref="W5572:W5574"/>
    <mergeCell ref="X5572:X5574"/>
    <mergeCell ref="Y5572:Y5574"/>
    <mergeCell ref="Z5572:Z5574"/>
    <mergeCell ref="AA5572:AA5574"/>
    <mergeCell ref="A5575:A5577"/>
    <mergeCell ref="B5575:B5577"/>
    <mergeCell ref="C5575:C5577"/>
    <mergeCell ref="A5548:A5550"/>
    <mergeCell ref="B5548:B5550"/>
    <mergeCell ref="C5548:C5550"/>
    <mergeCell ref="D5548:D5550"/>
    <mergeCell ref="V5542:V5544"/>
    <mergeCell ref="W5542:W5544"/>
    <mergeCell ref="X5542:X5544"/>
    <mergeCell ref="Y5542:Y5544"/>
    <mergeCell ref="Z5542:Z5544"/>
    <mergeCell ref="AA5542:AA5544"/>
    <mergeCell ref="AA5533:AA5535"/>
    <mergeCell ref="J5533:J5535"/>
    <mergeCell ref="S5533:S5535"/>
    <mergeCell ref="T5533:T5535"/>
    <mergeCell ref="U5533:U5535"/>
    <mergeCell ref="V5533:V5535"/>
    <mergeCell ref="W5533:W5535"/>
    <mergeCell ref="X5533:X5535"/>
    <mergeCell ref="Y5533:Y5535"/>
    <mergeCell ref="Z5533:Z5535"/>
    <mergeCell ref="A5533:A5535"/>
    <mergeCell ref="B5533:B5535"/>
    <mergeCell ref="C5533:C5535"/>
    <mergeCell ref="D5533:D5535"/>
    <mergeCell ref="E5533:E5535"/>
    <mergeCell ref="F5533:F5535"/>
    <mergeCell ref="G5533:G5535"/>
    <mergeCell ref="H5533:H5535"/>
    <mergeCell ref="I5533:I5535"/>
    <mergeCell ref="A5536:A5538"/>
    <mergeCell ref="B5536:B5538"/>
    <mergeCell ref="C5536:C5538"/>
    <mergeCell ref="D5536:D5538"/>
    <mergeCell ref="E5536:E5538"/>
    <mergeCell ref="F5536:F5538"/>
    <mergeCell ref="G5536:G5538"/>
    <mergeCell ref="H5536:H5538"/>
    <mergeCell ref="A5539:A5541"/>
    <mergeCell ref="I5536:I5538"/>
    <mergeCell ref="J5536:J5538"/>
    <mergeCell ref="S5536:S5538"/>
    <mergeCell ref="V5548:V5550"/>
    <mergeCell ref="W5548:W5550"/>
    <mergeCell ref="X5548:X5550"/>
    <mergeCell ref="Y5548:Y5550"/>
    <mergeCell ref="Z5548:Z5550"/>
    <mergeCell ref="AA5548:AA5550"/>
    <mergeCell ref="W5545:W5547"/>
    <mergeCell ref="X5545:X5547"/>
    <mergeCell ref="Y5545:Y5547"/>
    <mergeCell ref="Z5545:Z5547"/>
    <mergeCell ref="AA5545:AA5547"/>
    <mergeCell ref="AA5539:AA5541"/>
    <mergeCell ref="J5539:J5541"/>
    <mergeCell ref="S5539:S5541"/>
    <mergeCell ref="T5539:T5541"/>
    <mergeCell ref="U5539:U5541"/>
    <mergeCell ref="V5539:V5541"/>
    <mergeCell ref="W5539:W5541"/>
    <mergeCell ref="X5539:X5541"/>
    <mergeCell ref="Y5539:Y5541"/>
    <mergeCell ref="Z5539:Z5541"/>
    <mergeCell ref="A5542:A5544"/>
    <mergeCell ref="B5542:B5544"/>
    <mergeCell ref="A5530:A5532"/>
    <mergeCell ref="B5530:B5532"/>
    <mergeCell ref="C5530:C5532"/>
    <mergeCell ref="D5530:D5532"/>
    <mergeCell ref="E5530:E5532"/>
    <mergeCell ref="F5530:F5532"/>
    <mergeCell ref="G5530:G5532"/>
    <mergeCell ref="H5530:H5532"/>
    <mergeCell ref="I5530:I5532"/>
    <mergeCell ref="J5530:J5532"/>
    <mergeCell ref="S5530:S5532"/>
    <mergeCell ref="T5530:T5532"/>
    <mergeCell ref="U5530:U5532"/>
    <mergeCell ref="V5530:V5532"/>
    <mergeCell ref="W5530:W5532"/>
    <mergeCell ref="X5530:X5532"/>
    <mergeCell ref="Y5530:Y5532"/>
    <mergeCell ref="Z5530:Z5532"/>
    <mergeCell ref="AA5530:AA5532"/>
    <mergeCell ref="AA5488:AA5490"/>
    <mergeCell ref="H5512:H5514"/>
    <mergeCell ref="I5512:I5514"/>
    <mergeCell ref="J5512:J5514"/>
    <mergeCell ref="S5512:S5514"/>
    <mergeCell ref="T5512:T5514"/>
    <mergeCell ref="U5512:U5514"/>
    <mergeCell ref="V5512:V5514"/>
    <mergeCell ref="W5512:W5514"/>
    <mergeCell ref="X5512:X5514"/>
    <mergeCell ref="Y5512:Y5514"/>
    <mergeCell ref="Z5512:Z5514"/>
    <mergeCell ref="E5509:E5511"/>
    <mergeCell ref="F5509:F5511"/>
    <mergeCell ref="G5509:G5511"/>
    <mergeCell ref="H5509:H5511"/>
    <mergeCell ref="I5509:I5511"/>
    <mergeCell ref="J5509:J5511"/>
    <mergeCell ref="S5509:S5511"/>
    <mergeCell ref="T5509:T5511"/>
    <mergeCell ref="U5509:U5511"/>
    <mergeCell ref="G5500:G5502"/>
    <mergeCell ref="A5527:A5529"/>
    <mergeCell ref="B5527:B5529"/>
    <mergeCell ref="C5527:C5529"/>
    <mergeCell ref="D5527:D5529"/>
    <mergeCell ref="E5527:E5529"/>
    <mergeCell ref="F5527:F5529"/>
    <mergeCell ref="G5527:G5529"/>
    <mergeCell ref="H5527:H5529"/>
    <mergeCell ref="I5527:I5529"/>
    <mergeCell ref="A5524:A5526"/>
    <mergeCell ref="B5524:B5526"/>
    <mergeCell ref="C5524:C5526"/>
    <mergeCell ref="D5524:D5526"/>
    <mergeCell ref="E5524:E5526"/>
    <mergeCell ref="F5524:F5526"/>
    <mergeCell ref="G5524:G5526"/>
    <mergeCell ref="H5524:H5526"/>
    <mergeCell ref="I5524:I5526"/>
    <mergeCell ref="J5524:J5526"/>
    <mergeCell ref="S5524:S5526"/>
    <mergeCell ref="T5524:T5526"/>
    <mergeCell ref="U5524:U5526"/>
    <mergeCell ref="V5524:V5526"/>
    <mergeCell ref="A5509:A5511"/>
    <mergeCell ref="B5509:B5511"/>
    <mergeCell ref="C5509:C5511"/>
    <mergeCell ref="D5509:D5511"/>
    <mergeCell ref="A5512:A5514"/>
    <mergeCell ref="B5512:B5514"/>
    <mergeCell ref="C5512:C5514"/>
    <mergeCell ref="D5512:D5514"/>
    <mergeCell ref="W5515:W5517"/>
    <mergeCell ref="X5515:X5517"/>
    <mergeCell ref="AA5512:AA5514"/>
    <mergeCell ref="V5509:V5511"/>
    <mergeCell ref="W5509:W5511"/>
    <mergeCell ref="X5509:X5511"/>
    <mergeCell ref="Y5509:Y5511"/>
    <mergeCell ref="Z5509:Z5511"/>
    <mergeCell ref="AA5509:AA5511"/>
    <mergeCell ref="Y5515:Y5517"/>
    <mergeCell ref="Z5485:Z5487"/>
    <mergeCell ref="A5485:A5487"/>
    <mergeCell ref="B5485:B5487"/>
    <mergeCell ref="C5485:C5487"/>
    <mergeCell ref="D5485:D5487"/>
    <mergeCell ref="E5485:E5487"/>
    <mergeCell ref="F5485:F5487"/>
    <mergeCell ref="G5485:G5487"/>
    <mergeCell ref="H5485:H5487"/>
    <mergeCell ref="I5485:I5487"/>
    <mergeCell ref="U5497:U5499"/>
    <mergeCell ref="V5497:V5499"/>
    <mergeCell ref="W5497:W5499"/>
    <mergeCell ref="X5497:X5499"/>
    <mergeCell ref="Y5497:Y5499"/>
    <mergeCell ref="Z5497:Z5499"/>
    <mergeCell ref="E5494:E5496"/>
    <mergeCell ref="F5494:F5496"/>
    <mergeCell ref="G5494:G5496"/>
    <mergeCell ref="H5494:H5496"/>
    <mergeCell ref="I5494:I5496"/>
    <mergeCell ref="J5494:J5496"/>
    <mergeCell ref="S5494:S5496"/>
    <mergeCell ref="T5494:T5496"/>
    <mergeCell ref="U5494:U5496"/>
    <mergeCell ref="W5488:W5490"/>
    <mergeCell ref="X5488:X5490"/>
    <mergeCell ref="Y5488:Y5490"/>
    <mergeCell ref="Z5488:Z5490"/>
    <mergeCell ref="A5494:A5496"/>
    <mergeCell ref="B5494:B5496"/>
    <mergeCell ref="C5494:C5496"/>
    <mergeCell ref="D5494:D5496"/>
    <mergeCell ref="G5512:G5514"/>
    <mergeCell ref="A5515:A5517"/>
    <mergeCell ref="B5515:B5517"/>
    <mergeCell ref="E5512:E5514"/>
    <mergeCell ref="F5512:F5514"/>
    <mergeCell ref="U5491:U5493"/>
    <mergeCell ref="V5491:V5493"/>
    <mergeCell ref="W5491:W5493"/>
    <mergeCell ref="X5491:X5493"/>
    <mergeCell ref="H5506:H5508"/>
    <mergeCell ref="I5506:I5508"/>
    <mergeCell ref="J5506:J5508"/>
    <mergeCell ref="S5506:S5508"/>
    <mergeCell ref="I5455:I5457"/>
    <mergeCell ref="AA5467:AA5469"/>
    <mergeCell ref="V5464:V5466"/>
    <mergeCell ref="W5464:W5466"/>
    <mergeCell ref="X5464:X5466"/>
    <mergeCell ref="Y5464:Y5466"/>
    <mergeCell ref="Z5464:Z5466"/>
    <mergeCell ref="AA5464:AA5466"/>
    <mergeCell ref="A5467:A5469"/>
    <mergeCell ref="B5467:B5469"/>
    <mergeCell ref="C5467:C5469"/>
    <mergeCell ref="D5467:D5469"/>
    <mergeCell ref="E5467:E5469"/>
    <mergeCell ref="F5467:F5469"/>
    <mergeCell ref="G5467:G5469"/>
    <mergeCell ref="H5467:H5469"/>
    <mergeCell ref="I5467:I5469"/>
    <mergeCell ref="J5467:J5469"/>
    <mergeCell ref="S5467:S5469"/>
    <mergeCell ref="T5467:T5469"/>
    <mergeCell ref="U5467:U5469"/>
    <mergeCell ref="V5467:V5469"/>
    <mergeCell ref="W5467:W5469"/>
    <mergeCell ref="X5467:X5469"/>
    <mergeCell ref="Y5467:Y5469"/>
    <mergeCell ref="Z5467:Z5469"/>
    <mergeCell ref="E5464:E5466"/>
    <mergeCell ref="F5464:F5466"/>
    <mergeCell ref="G5464:G5466"/>
    <mergeCell ref="H5464:H5466"/>
    <mergeCell ref="I5464:I5466"/>
    <mergeCell ref="J5464:J5466"/>
    <mergeCell ref="S5464:S5466"/>
    <mergeCell ref="T5464:T5466"/>
    <mergeCell ref="U5464:U5466"/>
    <mergeCell ref="A5464:A5466"/>
    <mergeCell ref="B5464:B5466"/>
    <mergeCell ref="C5464:C5466"/>
    <mergeCell ref="D5464:D5466"/>
    <mergeCell ref="A5455:A5457"/>
    <mergeCell ref="B5455:B5457"/>
    <mergeCell ref="C5455:C5457"/>
    <mergeCell ref="D5455:D5457"/>
    <mergeCell ref="Y5455:Y5457"/>
    <mergeCell ref="Z5455:Z5457"/>
    <mergeCell ref="E5455:E5457"/>
    <mergeCell ref="F5455:F5457"/>
    <mergeCell ref="G5455:G5457"/>
    <mergeCell ref="H5455:H5457"/>
    <mergeCell ref="X5455:X5457"/>
    <mergeCell ref="J5443:J5445"/>
    <mergeCell ref="S5443:S5445"/>
    <mergeCell ref="T5443:T5445"/>
    <mergeCell ref="U5443:U5445"/>
    <mergeCell ref="V5443:V5445"/>
    <mergeCell ref="W5443:W5445"/>
    <mergeCell ref="X5443:X5445"/>
    <mergeCell ref="Y5443:Y5445"/>
    <mergeCell ref="Z5443:Z5445"/>
    <mergeCell ref="A5443:A5445"/>
    <mergeCell ref="B5443:B5445"/>
    <mergeCell ref="C5443:C5445"/>
    <mergeCell ref="D5443:D5445"/>
    <mergeCell ref="E5443:E5445"/>
    <mergeCell ref="F5443:F5445"/>
    <mergeCell ref="G5443:G5445"/>
    <mergeCell ref="H5443:H5445"/>
    <mergeCell ref="I5443:I5445"/>
    <mergeCell ref="AA5449:AA5451"/>
    <mergeCell ref="J5449:J5451"/>
    <mergeCell ref="S5449:S5451"/>
    <mergeCell ref="T5449:T5451"/>
    <mergeCell ref="U5449:U5451"/>
    <mergeCell ref="V5449:V5451"/>
    <mergeCell ref="W5449:W5451"/>
    <mergeCell ref="X5449:X5451"/>
    <mergeCell ref="Y5449:Y5451"/>
    <mergeCell ref="Z5449:Z5451"/>
    <mergeCell ref="A5449:A5451"/>
    <mergeCell ref="B5449:B5451"/>
    <mergeCell ref="C5449:C5451"/>
    <mergeCell ref="D5449:D5451"/>
    <mergeCell ref="E5449:E5451"/>
    <mergeCell ref="F5449:F5451"/>
    <mergeCell ref="G5449:G5451"/>
    <mergeCell ref="H5449:H5451"/>
    <mergeCell ref="I5449:I5451"/>
    <mergeCell ref="AA5428:AA5430"/>
    <mergeCell ref="V5425:V5427"/>
    <mergeCell ref="W5425:W5427"/>
    <mergeCell ref="X5425:X5427"/>
    <mergeCell ref="Y5425:Y5427"/>
    <mergeCell ref="Z5425:Z5427"/>
    <mergeCell ref="AA5425:AA5427"/>
    <mergeCell ref="A5428:A5430"/>
    <mergeCell ref="B5428:B5430"/>
    <mergeCell ref="C5428:C5430"/>
    <mergeCell ref="D5428:D5430"/>
    <mergeCell ref="E5428:E5430"/>
    <mergeCell ref="F5428:F5430"/>
    <mergeCell ref="G5428:G5430"/>
    <mergeCell ref="H5428:H5430"/>
    <mergeCell ref="I5428:I5430"/>
    <mergeCell ref="J5428:J5430"/>
    <mergeCell ref="S5428:S5430"/>
    <mergeCell ref="T5428:T5430"/>
    <mergeCell ref="U5428:U5430"/>
    <mergeCell ref="V5428:V5430"/>
    <mergeCell ref="W5428:W5430"/>
    <mergeCell ref="X5428:X5430"/>
    <mergeCell ref="Y5428:Y5430"/>
    <mergeCell ref="Z5428:Z5430"/>
    <mergeCell ref="E5425:E5427"/>
    <mergeCell ref="F5425:F5427"/>
    <mergeCell ref="G5425:G5427"/>
    <mergeCell ref="H5425:H5427"/>
    <mergeCell ref="I5425:I5427"/>
    <mergeCell ref="J5425:J5427"/>
    <mergeCell ref="S5425:S5427"/>
    <mergeCell ref="T5425:T5427"/>
    <mergeCell ref="U5425:U5427"/>
    <mergeCell ref="A5425:A5427"/>
    <mergeCell ref="B5425:B5427"/>
    <mergeCell ref="C5425:C5427"/>
    <mergeCell ref="D5425:D5427"/>
    <mergeCell ref="AA5401:AA5403"/>
    <mergeCell ref="J5401:J5403"/>
    <mergeCell ref="S5401:S5403"/>
    <mergeCell ref="T5401:T5403"/>
    <mergeCell ref="U5401:U5403"/>
    <mergeCell ref="V5401:V5403"/>
    <mergeCell ref="W5401:W5403"/>
    <mergeCell ref="X5401:X5403"/>
    <mergeCell ref="Y5401:Y5403"/>
    <mergeCell ref="Z5401:Z5403"/>
    <mergeCell ref="A5401:A5403"/>
    <mergeCell ref="B5401:B5403"/>
    <mergeCell ref="C5401:C5403"/>
    <mergeCell ref="D5401:D5403"/>
    <mergeCell ref="E5401:E5403"/>
    <mergeCell ref="F5401:F5403"/>
    <mergeCell ref="G5401:G5403"/>
    <mergeCell ref="H5401:H5403"/>
    <mergeCell ref="I5401:I5403"/>
    <mergeCell ref="AA5413:AA5415"/>
    <mergeCell ref="V5410:V5412"/>
    <mergeCell ref="W5410:W5412"/>
    <mergeCell ref="X5410:X5412"/>
    <mergeCell ref="Y5410:Y5412"/>
    <mergeCell ref="Z5410:Z5412"/>
    <mergeCell ref="AA5410:AA5412"/>
    <mergeCell ref="A5413:A5415"/>
    <mergeCell ref="B5413:B5415"/>
    <mergeCell ref="C5413:C5415"/>
    <mergeCell ref="D5413:D5415"/>
    <mergeCell ref="E5413:E5415"/>
    <mergeCell ref="F5413:F5415"/>
    <mergeCell ref="G5413:G5415"/>
    <mergeCell ref="H5413:H5415"/>
    <mergeCell ref="I5413:I5415"/>
    <mergeCell ref="J5413:J5415"/>
    <mergeCell ref="S5413:S5415"/>
    <mergeCell ref="T5413:T5415"/>
    <mergeCell ref="U5413:U5415"/>
    <mergeCell ref="V5413:V5415"/>
    <mergeCell ref="W5413:W5415"/>
    <mergeCell ref="X5413:X5415"/>
    <mergeCell ref="Y5413:Y5415"/>
    <mergeCell ref="Z5413:Z5415"/>
    <mergeCell ref="E5410:E5412"/>
    <mergeCell ref="F5410:F5412"/>
    <mergeCell ref="G5410:G5412"/>
    <mergeCell ref="H5410:H5412"/>
    <mergeCell ref="I5410:I5412"/>
    <mergeCell ref="J5410:J5412"/>
    <mergeCell ref="S5410:S5412"/>
    <mergeCell ref="T5410:T5412"/>
    <mergeCell ref="U5410:U5412"/>
    <mergeCell ref="A5410:A5412"/>
    <mergeCell ref="B5410:B5412"/>
    <mergeCell ref="C5410:C5412"/>
    <mergeCell ref="D5410:D5412"/>
    <mergeCell ref="D5389:D5391"/>
    <mergeCell ref="E5389:E5391"/>
    <mergeCell ref="F5389:F5391"/>
    <mergeCell ref="G5389:G5391"/>
    <mergeCell ref="H5389:H5391"/>
    <mergeCell ref="I5389:I5391"/>
    <mergeCell ref="AA5395:AA5397"/>
    <mergeCell ref="J5395:J5397"/>
    <mergeCell ref="S5395:S5397"/>
    <mergeCell ref="T5395:T5397"/>
    <mergeCell ref="U5395:U5397"/>
    <mergeCell ref="V5395:V5397"/>
    <mergeCell ref="W5395:W5397"/>
    <mergeCell ref="X5395:X5397"/>
    <mergeCell ref="Y5395:Y5397"/>
    <mergeCell ref="Z5395:Z5397"/>
    <mergeCell ref="A5395:A5397"/>
    <mergeCell ref="B5395:B5397"/>
    <mergeCell ref="C5395:C5397"/>
    <mergeCell ref="D5395:D5397"/>
    <mergeCell ref="E5395:E5397"/>
    <mergeCell ref="F5395:F5397"/>
    <mergeCell ref="G5395:G5397"/>
    <mergeCell ref="H5395:H5397"/>
    <mergeCell ref="I5395:I5397"/>
    <mergeCell ref="E5392:E5394"/>
    <mergeCell ref="F5392:F5394"/>
    <mergeCell ref="G5392:G5394"/>
    <mergeCell ref="H5392:H5394"/>
    <mergeCell ref="I5392:I5394"/>
    <mergeCell ref="J5392:J5394"/>
    <mergeCell ref="S5392:S5394"/>
    <mergeCell ref="T5392:T5394"/>
    <mergeCell ref="U5392:U5394"/>
    <mergeCell ref="V5392:V5394"/>
    <mergeCell ref="W5392:W5394"/>
    <mergeCell ref="X5392:X5394"/>
    <mergeCell ref="Y5392:Y5394"/>
    <mergeCell ref="Z5392:Z5394"/>
    <mergeCell ref="AA5392:AA5394"/>
    <mergeCell ref="AA5353:AA5355"/>
    <mergeCell ref="A5335:A5337"/>
    <mergeCell ref="B5335:B5337"/>
    <mergeCell ref="C5335:C5337"/>
    <mergeCell ref="D5335:D5337"/>
    <mergeCell ref="E5335:E5337"/>
    <mergeCell ref="F5335:F5337"/>
    <mergeCell ref="AA5371:AA5373"/>
    <mergeCell ref="J5371:J5373"/>
    <mergeCell ref="S5371:S5373"/>
    <mergeCell ref="T5371:T5373"/>
    <mergeCell ref="U5371:U5373"/>
    <mergeCell ref="V5371:V5373"/>
    <mergeCell ref="W5371:W5373"/>
    <mergeCell ref="X5371:X5373"/>
    <mergeCell ref="Y5371:Y5373"/>
    <mergeCell ref="Z5371:Z5373"/>
    <mergeCell ref="A5371:A5373"/>
    <mergeCell ref="B5371:B5373"/>
    <mergeCell ref="C5371:C5373"/>
    <mergeCell ref="D5371:D5373"/>
    <mergeCell ref="E5371:E5373"/>
    <mergeCell ref="F5371:F5373"/>
    <mergeCell ref="G5371:G5373"/>
    <mergeCell ref="H5371:H5373"/>
    <mergeCell ref="I5371:I5373"/>
    <mergeCell ref="AA5377:AA5379"/>
    <mergeCell ref="J5377:J5379"/>
    <mergeCell ref="S5377:S5379"/>
    <mergeCell ref="T5377:T5379"/>
    <mergeCell ref="U5377:U5379"/>
    <mergeCell ref="V5377:V5379"/>
    <mergeCell ref="W5377:W5379"/>
    <mergeCell ref="X5377:X5379"/>
    <mergeCell ref="Y5377:Y5379"/>
    <mergeCell ref="Z5377:Z5379"/>
    <mergeCell ref="A5377:A5379"/>
    <mergeCell ref="B5377:B5379"/>
    <mergeCell ref="C5377:C5379"/>
    <mergeCell ref="D5377:D5379"/>
    <mergeCell ref="E5377:E5379"/>
    <mergeCell ref="F5377:F5379"/>
    <mergeCell ref="G5377:G5379"/>
    <mergeCell ref="H5377:H5379"/>
    <mergeCell ref="I5377:I5379"/>
    <mergeCell ref="V5374:V5376"/>
    <mergeCell ref="W5374:W5376"/>
    <mergeCell ref="X5374:X5376"/>
    <mergeCell ref="Y5374:Y5376"/>
    <mergeCell ref="Z5374:Z5376"/>
    <mergeCell ref="AA5374:AA5376"/>
    <mergeCell ref="A5374:A5376"/>
    <mergeCell ref="B5374:B5376"/>
    <mergeCell ref="C5374:C5376"/>
    <mergeCell ref="D5374:D5376"/>
    <mergeCell ref="E5374:E5376"/>
    <mergeCell ref="F5374:F5376"/>
    <mergeCell ref="G5374:G5376"/>
    <mergeCell ref="H5374:H5376"/>
    <mergeCell ref="I5374:I5376"/>
    <mergeCell ref="J5374:J5376"/>
    <mergeCell ref="S5374:S5376"/>
    <mergeCell ref="T5374:T5376"/>
    <mergeCell ref="U5374:U5376"/>
    <mergeCell ref="S5356:S5358"/>
    <mergeCell ref="T5356:T5358"/>
    <mergeCell ref="U5356:U5358"/>
    <mergeCell ref="V5356:V5358"/>
    <mergeCell ref="W5356:W5358"/>
    <mergeCell ref="X5356:X5358"/>
    <mergeCell ref="Y5356:Y5358"/>
    <mergeCell ref="Z5356:Z5358"/>
    <mergeCell ref="A5356:A5358"/>
    <mergeCell ref="B5356:B5358"/>
    <mergeCell ref="C5356:C5358"/>
    <mergeCell ref="D5356:D5358"/>
    <mergeCell ref="E5356:E5358"/>
    <mergeCell ref="F5356:F5358"/>
    <mergeCell ref="G5356:G5358"/>
    <mergeCell ref="H5356:H5358"/>
    <mergeCell ref="I5356:I5358"/>
    <mergeCell ref="A5353:A5355"/>
    <mergeCell ref="B5353:B5355"/>
    <mergeCell ref="C5353:C5355"/>
    <mergeCell ref="D5353:D5355"/>
    <mergeCell ref="E5353:E5355"/>
    <mergeCell ref="F5353:F5355"/>
    <mergeCell ref="G5353:G5355"/>
    <mergeCell ref="H5353:H5355"/>
    <mergeCell ref="I5353:I5355"/>
    <mergeCell ref="J5353:J5355"/>
    <mergeCell ref="S5353:S5355"/>
    <mergeCell ref="T5353:T5355"/>
    <mergeCell ref="U5353:U5355"/>
    <mergeCell ref="V5353:V5355"/>
    <mergeCell ref="W5353:W5355"/>
    <mergeCell ref="X5353:X5355"/>
    <mergeCell ref="Y5353:Y5355"/>
    <mergeCell ref="Z5353:Z5355"/>
    <mergeCell ref="S5311:S5313"/>
    <mergeCell ref="T5311:T5313"/>
    <mergeCell ref="U5311:U5313"/>
    <mergeCell ref="V5311:V5313"/>
    <mergeCell ref="W5311:W5313"/>
    <mergeCell ref="X5311:X5313"/>
    <mergeCell ref="AA5326:AA5328"/>
    <mergeCell ref="J5326:J5328"/>
    <mergeCell ref="S5326:S5328"/>
    <mergeCell ref="T5326:T5328"/>
    <mergeCell ref="U5326:U5328"/>
    <mergeCell ref="V5326:V5328"/>
    <mergeCell ref="W5326:W5328"/>
    <mergeCell ref="X5326:X5328"/>
    <mergeCell ref="Y5326:Y5328"/>
    <mergeCell ref="Z5326:Z5328"/>
    <mergeCell ref="A5326:A5328"/>
    <mergeCell ref="B5326:B5328"/>
    <mergeCell ref="C5326:C5328"/>
    <mergeCell ref="D5326:D5328"/>
    <mergeCell ref="E5326:E5328"/>
    <mergeCell ref="F5326:F5328"/>
    <mergeCell ref="G5326:G5328"/>
    <mergeCell ref="H5326:H5328"/>
    <mergeCell ref="I5326:I5328"/>
    <mergeCell ref="AA5332:AA5334"/>
    <mergeCell ref="J5332:J5334"/>
    <mergeCell ref="S5332:S5334"/>
    <mergeCell ref="T5332:T5334"/>
    <mergeCell ref="U5332:U5334"/>
    <mergeCell ref="V5332:V5334"/>
    <mergeCell ref="W5332:W5334"/>
    <mergeCell ref="X5332:X5334"/>
    <mergeCell ref="Y5332:Y5334"/>
    <mergeCell ref="Z5332:Z5334"/>
    <mergeCell ref="A5332:A5334"/>
    <mergeCell ref="B5332:B5334"/>
    <mergeCell ref="C5332:C5334"/>
    <mergeCell ref="D5332:D5334"/>
    <mergeCell ref="E5332:E5334"/>
    <mergeCell ref="F5332:F5334"/>
    <mergeCell ref="G5332:G5334"/>
    <mergeCell ref="H5332:H5334"/>
    <mergeCell ref="I5332:I5334"/>
    <mergeCell ref="A5329:A5331"/>
    <mergeCell ref="B5329:B5331"/>
    <mergeCell ref="C5329:C5331"/>
    <mergeCell ref="D5329:D5331"/>
    <mergeCell ref="E5329:E5331"/>
    <mergeCell ref="F5329:F5331"/>
    <mergeCell ref="G5329:G5331"/>
    <mergeCell ref="H5329:H5331"/>
    <mergeCell ref="I5329:I5331"/>
    <mergeCell ref="J5329:J5331"/>
    <mergeCell ref="S5329:S5331"/>
    <mergeCell ref="T5329:T5331"/>
    <mergeCell ref="U5329:U5331"/>
    <mergeCell ref="V5329:V5331"/>
    <mergeCell ref="W5329:W5331"/>
    <mergeCell ref="X5329:X5331"/>
    <mergeCell ref="Y5329:Y5331"/>
    <mergeCell ref="Z5329:Z5331"/>
    <mergeCell ref="AA5329:AA5331"/>
    <mergeCell ref="A5293:A5295"/>
    <mergeCell ref="B5293:B5295"/>
    <mergeCell ref="A5290:A5292"/>
    <mergeCell ref="B5290:B5292"/>
    <mergeCell ref="C5290:C5292"/>
    <mergeCell ref="D5290:D5292"/>
    <mergeCell ref="Y5311:Y5313"/>
    <mergeCell ref="Z5311:Z5313"/>
    <mergeCell ref="A5311:A5313"/>
    <mergeCell ref="B5311:B5313"/>
    <mergeCell ref="C5311:C5313"/>
    <mergeCell ref="D5311:D5313"/>
    <mergeCell ref="E5311:E5313"/>
    <mergeCell ref="F5311:F5313"/>
    <mergeCell ref="G5311:G5313"/>
    <mergeCell ref="H5311:H5313"/>
    <mergeCell ref="I5311:I5313"/>
    <mergeCell ref="Y5320:Y5322"/>
    <mergeCell ref="Z5320:Z5322"/>
    <mergeCell ref="AA5320:AA5322"/>
    <mergeCell ref="A5323:A5325"/>
    <mergeCell ref="B5323:B5325"/>
    <mergeCell ref="C5323:C5325"/>
    <mergeCell ref="D5323:D5325"/>
    <mergeCell ref="E5323:E5325"/>
    <mergeCell ref="F5323:F5325"/>
    <mergeCell ref="G5323:G5325"/>
    <mergeCell ref="H5323:H5325"/>
    <mergeCell ref="I5323:I5325"/>
    <mergeCell ref="J5323:J5325"/>
    <mergeCell ref="S5323:S5325"/>
    <mergeCell ref="T5323:T5325"/>
    <mergeCell ref="U5323:U5325"/>
    <mergeCell ref="V5323:V5325"/>
    <mergeCell ref="W5323:W5325"/>
    <mergeCell ref="X5323:X5325"/>
    <mergeCell ref="Y5323:Y5325"/>
    <mergeCell ref="Z5323:Z5325"/>
    <mergeCell ref="E5320:E5322"/>
    <mergeCell ref="F5320:F5322"/>
    <mergeCell ref="G5320:G5322"/>
    <mergeCell ref="H5320:H5322"/>
    <mergeCell ref="I5320:I5322"/>
    <mergeCell ref="J5320:J5322"/>
    <mergeCell ref="S5320:S5322"/>
    <mergeCell ref="T5320:T5322"/>
    <mergeCell ref="U5320:U5322"/>
    <mergeCell ref="A5320:A5322"/>
    <mergeCell ref="B5320:B5322"/>
    <mergeCell ref="C5320:C5322"/>
    <mergeCell ref="D5320:D5322"/>
    <mergeCell ref="AA5323:AA5325"/>
    <mergeCell ref="V5320:V5322"/>
    <mergeCell ref="W5320:W5322"/>
    <mergeCell ref="X5320:X5322"/>
    <mergeCell ref="U5314:U5316"/>
    <mergeCell ref="V5314:V5316"/>
    <mergeCell ref="W5314:W5316"/>
    <mergeCell ref="X5314:X5316"/>
    <mergeCell ref="Y5314:Y5316"/>
    <mergeCell ref="Z5314:Z5316"/>
    <mergeCell ref="AA5314:AA5316"/>
    <mergeCell ref="AA5311:AA5313"/>
    <mergeCell ref="J5311:J5313"/>
    <mergeCell ref="C5260:C5262"/>
    <mergeCell ref="D5260:D5262"/>
    <mergeCell ref="AA5263:AA5265"/>
    <mergeCell ref="T5260:T5262"/>
    <mergeCell ref="U5260:U5262"/>
    <mergeCell ref="V5260:V5262"/>
    <mergeCell ref="W5260:W5262"/>
    <mergeCell ref="X5260:X5262"/>
    <mergeCell ref="Y5260:Y5262"/>
    <mergeCell ref="C5284:C5286"/>
    <mergeCell ref="D5284:D5286"/>
    <mergeCell ref="A5287:A5289"/>
    <mergeCell ref="B5287:B5289"/>
    <mergeCell ref="C5287:C5289"/>
    <mergeCell ref="D5287:D5289"/>
    <mergeCell ref="E5287:E5289"/>
    <mergeCell ref="F5287:F5289"/>
    <mergeCell ref="G5287:G5289"/>
    <mergeCell ref="H5287:H5289"/>
    <mergeCell ref="I5287:I5289"/>
    <mergeCell ref="J5287:J5289"/>
    <mergeCell ref="S5287:S5289"/>
    <mergeCell ref="T5287:T5289"/>
    <mergeCell ref="U5287:U5289"/>
    <mergeCell ref="V5287:V5289"/>
    <mergeCell ref="W5287:W5289"/>
    <mergeCell ref="X5287:X5289"/>
    <mergeCell ref="Y5287:Y5289"/>
    <mergeCell ref="Z5287:Z5289"/>
    <mergeCell ref="AA5299:AA5301"/>
    <mergeCell ref="J5299:J5301"/>
    <mergeCell ref="S5299:S5301"/>
    <mergeCell ref="T5299:T5301"/>
    <mergeCell ref="U5299:U5301"/>
    <mergeCell ref="V5299:V5301"/>
    <mergeCell ref="W5299:W5301"/>
    <mergeCell ref="X5299:X5301"/>
    <mergeCell ref="Y5299:Y5301"/>
    <mergeCell ref="Z5299:Z5301"/>
    <mergeCell ref="A5299:A5301"/>
    <mergeCell ref="B5299:B5301"/>
    <mergeCell ref="C5299:C5301"/>
    <mergeCell ref="D5299:D5301"/>
    <mergeCell ref="E5299:E5301"/>
    <mergeCell ref="F5299:F5301"/>
    <mergeCell ref="G5299:G5301"/>
    <mergeCell ref="H5299:H5301"/>
    <mergeCell ref="I5299:I5301"/>
    <mergeCell ref="E5296:E5298"/>
    <mergeCell ref="F5296:F5298"/>
    <mergeCell ref="G5296:G5298"/>
    <mergeCell ref="H5296:H5298"/>
    <mergeCell ref="I5296:I5298"/>
    <mergeCell ref="J5296:J5298"/>
    <mergeCell ref="S5296:S5298"/>
    <mergeCell ref="T5296:T5298"/>
    <mergeCell ref="U5296:U5298"/>
    <mergeCell ref="V5296:V5298"/>
    <mergeCell ref="W5296:W5298"/>
    <mergeCell ref="X5296:X5298"/>
    <mergeCell ref="Y5296:Y5298"/>
    <mergeCell ref="Z5296:Z5298"/>
    <mergeCell ref="AA5296:AA5298"/>
    <mergeCell ref="AA5287:AA5289"/>
    <mergeCell ref="AA5269:AA5271"/>
    <mergeCell ref="V5266:V5268"/>
    <mergeCell ref="W5266:W5268"/>
    <mergeCell ref="X5266:X5268"/>
    <mergeCell ref="Y5266:Y5268"/>
    <mergeCell ref="Z5266:Z5268"/>
    <mergeCell ref="AA5266:AA5268"/>
    <mergeCell ref="A5269:A5271"/>
    <mergeCell ref="B5269:B5271"/>
    <mergeCell ref="C5269:C5271"/>
    <mergeCell ref="D5269:D5271"/>
    <mergeCell ref="E5269:E5271"/>
    <mergeCell ref="F5269:F5271"/>
    <mergeCell ref="G5269:G5271"/>
    <mergeCell ref="H5269:H5271"/>
    <mergeCell ref="I5269:I5271"/>
    <mergeCell ref="J5269:J5271"/>
    <mergeCell ref="S5269:S5271"/>
    <mergeCell ref="T5269:T5271"/>
    <mergeCell ref="U5269:U5271"/>
    <mergeCell ref="V5269:V5271"/>
    <mergeCell ref="W5269:W5271"/>
    <mergeCell ref="X5269:X5271"/>
    <mergeCell ref="Y5269:Y5271"/>
    <mergeCell ref="Z5269:Z5271"/>
    <mergeCell ref="E5266:E5268"/>
    <mergeCell ref="F5266:F5268"/>
    <mergeCell ref="G5266:G5268"/>
    <mergeCell ref="H5266:H5268"/>
    <mergeCell ref="I5266:I5268"/>
    <mergeCell ref="J5266:J5268"/>
    <mergeCell ref="S5266:S5268"/>
    <mergeCell ref="T5266:T5268"/>
    <mergeCell ref="U5266:U5268"/>
    <mergeCell ref="W5230:W5232"/>
    <mergeCell ref="X5230:X5232"/>
    <mergeCell ref="Y5230:Y5232"/>
    <mergeCell ref="Z5230:Z5232"/>
    <mergeCell ref="E5239:E5241"/>
    <mergeCell ref="F5239:F5241"/>
    <mergeCell ref="G5239:G5241"/>
    <mergeCell ref="H5239:H5241"/>
    <mergeCell ref="I5239:I5241"/>
    <mergeCell ref="J5239:J5241"/>
    <mergeCell ref="S5239:S5241"/>
    <mergeCell ref="T5239:T5241"/>
    <mergeCell ref="U5239:U5241"/>
    <mergeCell ref="W5239:W5241"/>
    <mergeCell ref="X5239:X5241"/>
    <mergeCell ref="Y5239:Y5241"/>
    <mergeCell ref="Z5239:Z5241"/>
    <mergeCell ref="AA5239:AA5241"/>
    <mergeCell ref="V5239:V5241"/>
    <mergeCell ref="AA5257:AA5259"/>
    <mergeCell ref="J5257:J5259"/>
    <mergeCell ref="S5257:S5259"/>
    <mergeCell ref="T5257:T5259"/>
    <mergeCell ref="U5257:U5259"/>
    <mergeCell ref="V5257:V5259"/>
    <mergeCell ref="W5257:W5259"/>
    <mergeCell ref="X5257:X5259"/>
    <mergeCell ref="Y5257:Y5259"/>
    <mergeCell ref="Z5257:Z5259"/>
    <mergeCell ref="A5257:A5259"/>
    <mergeCell ref="B5257:B5259"/>
    <mergeCell ref="C5257:C5259"/>
    <mergeCell ref="D5257:D5259"/>
    <mergeCell ref="E5257:E5259"/>
    <mergeCell ref="F5257:F5259"/>
    <mergeCell ref="G5257:G5259"/>
    <mergeCell ref="H5257:H5259"/>
    <mergeCell ref="I5257:I5259"/>
    <mergeCell ref="Y5236:Y5238"/>
    <mergeCell ref="Z5236:Z5238"/>
    <mergeCell ref="AA5236:AA5238"/>
    <mergeCell ref="A5230:A5232"/>
    <mergeCell ref="B5230:B5232"/>
    <mergeCell ref="C5230:C5232"/>
    <mergeCell ref="D5230:D5232"/>
    <mergeCell ref="E5230:E5232"/>
    <mergeCell ref="F5230:F5232"/>
    <mergeCell ref="G5230:G5232"/>
    <mergeCell ref="H5230:H5232"/>
    <mergeCell ref="AA5230:AA5232"/>
    <mergeCell ref="A5254:A5256"/>
    <mergeCell ref="B5254:B5256"/>
    <mergeCell ref="C5254:C5256"/>
    <mergeCell ref="D5254:D5256"/>
    <mergeCell ref="E5254:E5256"/>
    <mergeCell ref="F5254:F5256"/>
    <mergeCell ref="G5254:G5256"/>
    <mergeCell ref="H5254:H5256"/>
    <mergeCell ref="I5254:I5256"/>
    <mergeCell ref="J5254:J5256"/>
    <mergeCell ref="S5254:S5256"/>
    <mergeCell ref="T5254:T5256"/>
    <mergeCell ref="U5254:U5256"/>
    <mergeCell ref="V5254:V5256"/>
    <mergeCell ref="I5209:I5211"/>
    <mergeCell ref="J5209:J5211"/>
    <mergeCell ref="S5209:S5211"/>
    <mergeCell ref="B5209:B5211"/>
    <mergeCell ref="A5209:A5211"/>
    <mergeCell ref="F5224:F5226"/>
    <mergeCell ref="G5224:G5226"/>
    <mergeCell ref="H5224:H5226"/>
    <mergeCell ref="I5224:I5226"/>
    <mergeCell ref="J5224:J5226"/>
    <mergeCell ref="S5224:S5226"/>
    <mergeCell ref="T5224:T5226"/>
    <mergeCell ref="U5224:U5226"/>
    <mergeCell ref="V5224:V5226"/>
    <mergeCell ref="W5224:W5226"/>
    <mergeCell ref="X5224:X5226"/>
    <mergeCell ref="Y5224:Y5226"/>
    <mergeCell ref="Z5224:Z5226"/>
    <mergeCell ref="E5221:E5223"/>
    <mergeCell ref="F5221:F5223"/>
    <mergeCell ref="G5221:G5223"/>
    <mergeCell ref="H5221:H5223"/>
    <mergeCell ref="I5221:I5223"/>
    <mergeCell ref="J5221:J5223"/>
    <mergeCell ref="S5221:S5223"/>
    <mergeCell ref="T5221:T5223"/>
    <mergeCell ref="U5221:U5223"/>
    <mergeCell ref="B5224:B5226"/>
    <mergeCell ref="C5224:C5226"/>
    <mergeCell ref="D5224:D5226"/>
    <mergeCell ref="E5224:E5226"/>
    <mergeCell ref="B5218:B5220"/>
    <mergeCell ref="C5218:C5220"/>
    <mergeCell ref="D5218:D5220"/>
    <mergeCell ref="E5218:E5220"/>
    <mergeCell ref="F5218:F5220"/>
    <mergeCell ref="G5218:G5220"/>
    <mergeCell ref="H5218:H5220"/>
    <mergeCell ref="I5218:I5220"/>
    <mergeCell ref="J5218:J5220"/>
    <mergeCell ref="S5218:S5220"/>
    <mergeCell ref="T5218:T5220"/>
    <mergeCell ref="U5218:U5220"/>
    <mergeCell ref="V5218:V5220"/>
    <mergeCell ref="W5218:W5220"/>
    <mergeCell ref="X5218:X5220"/>
    <mergeCell ref="Y5218:Y5220"/>
    <mergeCell ref="Z5218:Z5220"/>
    <mergeCell ref="B5173:B5175"/>
    <mergeCell ref="C5173:C5175"/>
    <mergeCell ref="D5173:D5175"/>
    <mergeCell ref="E5173:E5175"/>
    <mergeCell ref="F5173:F5175"/>
    <mergeCell ref="G5173:G5175"/>
    <mergeCell ref="H5173:H5175"/>
    <mergeCell ref="I5173:I5175"/>
    <mergeCell ref="J5173:J5175"/>
    <mergeCell ref="S5173:S5175"/>
    <mergeCell ref="T5173:T5175"/>
    <mergeCell ref="U5173:U5175"/>
    <mergeCell ref="V5173:V5175"/>
    <mergeCell ref="W5173:W5175"/>
    <mergeCell ref="X5173:X5175"/>
    <mergeCell ref="Y5173:Y5175"/>
    <mergeCell ref="Z5173:Z5175"/>
    <mergeCell ref="E5170:E5172"/>
    <mergeCell ref="F5170:F5172"/>
    <mergeCell ref="G5170:G5172"/>
    <mergeCell ref="H5170:H5172"/>
    <mergeCell ref="I5170:I5172"/>
    <mergeCell ref="J5170:J5172"/>
    <mergeCell ref="S5170:S5172"/>
    <mergeCell ref="T5170:T5172"/>
    <mergeCell ref="U5170:U5172"/>
    <mergeCell ref="AA5197:AA5199"/>
    <mergeCell ref="A5200:A5202"/>
    <mergeCell ref="B5200:B5202"/>
    <mergeCell ref="C5200:C5202"/>
    <mergeCell ref="D5200:D5202"/>
    <mergeCell ref="E5200:E5202"/>
    <mergeCell ref="F5200:F5202"/>
    <mergeCell ref="G5200:G5202"/>
    <mergeCell ref="H5200:H5202"/>
    <mergeCell ref="I5200:I5202"/>
    <mergeCell ref="J5200:J5202"/>
    <mergeCell ref="S5200:S5202"/>
    <mergeCell ref="T5200:T5202"/>
    <mergeCell ref="U5200:U5202"/>
    <mergeCell ref="V5200:V5202"/>
    <mergeCell ref="W5200:W5202"/>
    <mergeCell ref="X5200:X5202"/>
    <mergeCell ref="Y5200:Y5202"/>
    <mergeCell ref="Z5200:Z5202"/>
    <mergeCell ref="E5197:E5199"/>
    <mergeCell ref="F5197:F5199"/>
    <mergeCell ref="G5197:G5199"/>
    <mergeCell ref="H5197:H5199"/>
    <mergeCell ref="I5197:I5199"/>
    <mergeCell ref="J5197:J5199"/>
    <mergeCell ref="S5197:S5199"/>
    <mergeCell ref="T5197:T5199"/>
    <mergeCell ref="U5197:U5199"/>
    <mergeCell ref="T5179:T5181"/>
    <mergeCell ref="U5179:U5181"/>
    <mergeCell ref="V5179:V5181"/>
    <mergeCell ref="W5179:W5181"/>
    <mergeCell ref="X5179:X5181"/>
    <mergeCell ref="Y5179:Y5181"/>
    <mergeCell ref="Z5179:Z5181"/>
    <mergeCell ref="AA5179:AA5181"/>
    <mergeCell ref="G5179:G5181"/>
    <mergeCell ref="H5179:H5181"/>
    <mergeCell ref="AA5149:AA5151"/>
    <mergeCell ref="J5149:J5151"/>
    <mergeCell ref="S5149:S5151"/>
    <mergeCell ref="T5149:T5151"/>
    <mergeCell ref="U5149:U5151"/>
    <mergeCell ref="V5149:V5151"/>
    <mergeCell ref="W5149:W5151"/>
    <mergeCell ref="X5149:X5151"/>
    <mergeCell ref="Y5149:Y5151"/>
    <mergeCell ref="Z5149:Z5151"/>
    <mergeCell ref="A5149:A5151"/>
    <mergeCell ref="B5149:B5151"/>
    <mergeCell ref="C5149:C5151"/>
    <mergeCell ref="D5149:D5151"/>
    <mergeCell ref="E5149:E5151"/>
    <mergeCell ref="F5149:F5151"/>
    <mergeCell ref="G5149:G5151"/>
    <mergeCell ref="H5149:H5151"/>
    <mergeCell ref="I5149:I5151"/>
    <mergeCell ref="AA5155:AA5157"/>
    <mergeCell ref="J5155:J5157"/>
    <mergeCell ref="S5155:S5157"/>
    <mergeCell ref="T5155:T5157"/>
    <mergeCell ref="U5155:U5157"/>
    <mergeCell ref="V5155:V5157"/>
    <mergeCell ref="W5155:W5157"/>
    <mergeCell ref="X5155:X5157"/>
    <mergeCell ref="Y5155:Y5157"/>
    <mergeCell ref="Z5155:Z5157"/>
    <mergeCell ref="A5155:A5157"/>
    <mergeCell ref="B5155:B5157"/>
    <mergeCell ref="C5155:C5157"/>
    <mergeCell ref="D5155:D5157"/>
    <mergeCell ref="E5155:E5157"/>
    <mergeCell ref="F5155:F5157"/>
    <mergeCell ref="G5155:G5157"/>
    <mergeCell ref="H5155:H5157"/>
    <mergeCell ref="I5155:I5157"/>
    <mergeCell ref="S5152:S5154"/>
    <mergeCell ref="T5152:T5154"/>
    <mergeCell ref="U5152:U5154"/>
    <mergeCell ref="V5152:V5154"/>
    <mergeCell ref="W5152:W5154"/>
    <mergeCell ref="X5152:X5154"/>
    <mergeCell ref="Y5152:Y5154"/>
    <mergeCell ref="Z5152:Z5154"/>
    <mergeCell ref="AA5152:AA5154"/>
    <mergeCell ref="AA5143:AA5145"/>
    <mergeCell ref="V5140:V5142"/>
    <mergeCell ref="W5140:W5142"/>
    <mergeCell ref="X5140:X5142"/>
    <mergeCell ref="Y5140:Y5142"/>
    <mergeCell ref="Z5140:Z5142"/>
    <mergeCell ref="AA5140:AA5142"/>
    <mergeCell ref="A5143:A5145"/>
    <mergeCell ref="B5143:B5145"/>
    <mergeCell ref="C5143:C5145"/>
    <mergeCell ref="D5143:D5145"/>
    <mergeCell ref="E5143:E5145"/>
    <mergeCell ref="F5143:F5145"/>
    <mergeCell ref="G5143:G5145"/>
    <mergeCell ref="H5143:H5145"/>
    <mergeCell ref="I5143:I5145"/>
    <mergeCell ref="J5143:J5145"/>
    <mergeCell ref="S5143:S5145"/>
    <mergeCell ref="T5143:T5145"/>
    <mergeCell ref="U5143:U5145"/>
    <mergeCell ref="V5143:V5145"/>
    <mergeCell ref="W5143:W5145"/>
    <mergeCell ref="X5143:X5145"/>
    <mergeCell ref="Y5143:Y5145"/>
    <mergeCell ref="Z5143:Z5145"/>
    <mergeCell ref="E5140:E5142"/>
    <mergeCell ref="F5140:F5142"/>
    <mergeCell ref="G5140:G5142"/>
    <mergeCell ref="H5140:H5142"/>
    <mergeCell ref="I5140:I5142"/>
    <mergeCell ref="J5140:J5142"/>
    <mergeCell ref="S5140:S5142"/>
    <mergeCell ref="T5140:T5142"/>
    <mergeCell ref="U5140:U5142"/>
    <mergeCell ref="A5140:A5142"/>
    <mergeCell ref="B5140:B5142"/>
    <mergeCell ref="C5140:C5142"/>
    <mergeCell ref="D5140:D5142"/>
    <mergeCell ref="AA5077:AA5079"/>
    <mergeCell ref="J5077:J5079"/>
    <mergeCell ref="S5077:S5079"/>
    <mergeCell ref="T5077:T5079"/>
    <mergeCell ref="U5077:U5079"/>
    <mergeCell ref="V5077:V5079"/>
    <mergeCell ref="H5110:H5112"/>
    <mergeCell ref="I5110:I5112"/>
    <mergeCell ref="AA5119:AA5121"/>
    <mergeCell ref="J5119:J5121"/>
    <mergeCell ref="S5119:S5121"/>
    <mergeCell ref="T5119:T5121"/>
    <mergeCell ref="U5119:U5121"/>
    <mergeCell ref="V5119:V5121"/>
    <mergeCell ref="W5119:W5121"/>
    <mergeCell ref="X5119:X5121"/>
    <mergeCell ref="Y5119:Y5121"/>
    <mergeCell ref="Z5119:Z5121"/>
    <mergeCell ref="A5119:A5121"/>
    <mergeCell ref="B5119:B5121"/>
    <mergeCell ref="C5119:C5121"/>
    <mergeCell ref="D5119:D5121"/>
    <mergeCell ref="E5119:E5121"/>
    <mergeCell ref="F5119:F5121"/>
    <mergeCell ref="G5119:G5121"/>
    <mergeCell ref="H5119:H5121"/>
    <mergeCell ref="I5119:I5121"/>
    <mergeCell ref="AA5125:AA5127"/>
    <mergeCell ref="J5125:J5127"/>
    <mergeCell ref="S5125:S5127"/>
    <mergeCell ref="T5125:T5127"/>
    <mergeCell ref="U5125:U5127"/>
    <mergeCell ref="V5125:V5127"/>
    <mergeCell ref="W5125:W5127"/>
    <mergeCell ref="X5125:X5127"/>
    <mergeCell ref="Y5125:Y5127"/>
    <mergeCell ref="Z5125:Z5127"/>
    <mergeCell ref="A5125:A5127"/>
    <mergeCell ref="B5125:B5127"/>
    <mergeCell ref="C5125:C5127"/>
    <mergeCell ref="D5125:D5127"/>
    <mergeCell ref="E5125:E5127"/>
    <mergeCell ref="F5125:F5127"/>
    <mergeCell ref="G5125:G5127"/>
    <mergeCell ref="H5125:H5127"/>
    <mergeCell ref="I5125:I5127"/>
    <mergeCell ref="J5095:J5097"/>
    <mergeCell ref="S5095:S5097"/>
    <mergeCell ref="T5095:T5097"/>
    <mergeCell ref="U5095:U5097"/>
    <mergeCell ref="U5101:U5103"/>
    <mergeCell ref="J5110:J5112"/>
    <mergeCell ref="S5110:S5112"/>
    <mergeCell ref="T5110:T5112"/>
    <mergeCell ref="U5110:U5112"/>
    <mergeCell ref="V5110:V5112"/>
    <mergeCell ref="J5098:J5100"/>
    <mergeCell ref="S5098:S5100"/>
    <mergeCell ref="T5098:T5100"/>
    <mergeCell ref="U5098:U5100"/>
    <mergeCell ref="S5101:S5103"/>
    <mergeCell ref="T5101:T5103"/>
    <mergeCell ref="V5098:V5100"/>
    <mergeCell ref="A5080:A5082"/>
    <mergeCell ref="A5053:A5055"/>
    <mergeCell ref="B5053:B5055"/>
    <mergeCell ref="C5053:C5055"/>
    <mergeCell ref="D5053:D5055"/>
    <mergeCell ref="E5053:E5055"/>
    <mergeCell ref="F5053:F5055"/>
    <mergeCell ref="G5053:G5055"/>
    <mergeCell ref="H5053:H5055"/>
    <mergeCell ref="I5053:I5055"/>
    <mergeCell ref="J5053:J5055"/>
    <mergeCell ref="S5053:S5055"/>
    <mergeCell ref="T5053:T5055"/>
    <mergeCell ref="U5053:U5055"/>
    <mergeCell ref="V5053:V5055"/>
    <mergeCell ref="W5053:W5055"/>
    <mergeCell ref="X5053:X5055"/>
    <mergeCell ref="Y5053:Y5055"/>
    <mergeCell ref="Z5053:Z5055"/>
    <mergeCell ref="I5071:I5073"/>
    <mergeCell ref="E5077:E5079"/>
    <mergeCell ref="F5077:F5079"/>
    <mergeCell ref="G5077:G5079"/>
    <mergeCell ref="H5077:H5079"/>
    <mergeCell ref="I5077:I5079"/>
    <mergeCell ref="AA5089:AA5091"/>
    <mergeCell ref="V5086:V5088"/>
    <mergeCell ref="W5086:W5088"/>
    <mergeCell ref="X5086:X5088"/>
    <mergeCell ref="Y5086:Y5088"/>
    <mergeCell ref="Z5086:Z5088"/>
    <mergeCell ref="AA5086:AA5088"/>
    <mergeCell ref="A5089:A5091"/>
    <mergeCell ref="B5089:B5091"/>
    <mergeCell ref="C5089:C5091"/>
    <mergeCell ref="D5089:D5091"/>
    <mergeCell ref="E5089:E5091"/>
    <mergeCell ref="F5089:F5091"/>
    <mergeCell ref="G5089:G5091"/>
    <mergeCell ref="H5089:H5091"/>
    <mergeCell ref="I5089:I5091"/>
    <mergeCell ref="J5089:J5091"/>
    <mergeCell ref="S5089:S5091"/>
    <mergeCell ref="T5089:T5091"/>
    <mergeCell ref="U5089:U5091"/>
    <mergeCell ref="V5089:V5091"/>
    <mergeCell ref="W5089:W5091"/>
    <mergeCell ref="X5089:X5091"/>
    <mergeCell ref="Y5089:Y5091"/>
    <mergeCell ref="Z5089:Z5091"/>
    <mergeCell ref="E5086:E5088"/>
    <mergeCell ref="F5086:F5088"/>
    <mergeCell ref="G5086:G5088"/>
    <mergeCell ref="H5086:H5088"/>
    <mergeCell ref="I5086:I5088"/>
    <mergeCell ref="J5086:J5088"/>
    <mergeCell ref="S5086:S5088"/>
    <mergeCell ref="T5086:T5088"/>
    <mergeCell ref="U5086:U5088"/>
    <mergeCell ref="A5083:A5085"/>
    <mergeCell ref="B5083:B5085"/>
    <mergeCell ref="C5083:C5085"/>
    <mergeCell ref="D5083:D5085"/>
    <mergeCell ref="E5083:E5085"/>
    <mergeCell ref="F5083:F5085"/>
    <mergeCell ref="AA5059:AA5061"/>
    <mergeCell ref="V5056:V5058"/>
    <mergeCell ref="W5056:W5058"/>
    <mergeCell ref="X5056:X5058"/>
    <mergeCell ref="Y5056:Y5058"/>
    <mergeCell ref="Z5056:Z5058"/>
    <mergeCell ref="AA5056:AA5058"/>
    <mergeCell ref="A5059:A5061"/>
    <mergeCell ref="B5059:B5061"/>
    <mergeCell ref="C5059:C5061"/>
    <mergeCell ref="D5059:D5061"/>
    <mergeCell ref="E5059:E5061"/>
    <mergeCell ref="F5059:F5061"/>
    <mergeCell ref="G5059:G5061"/>
    <mergeCell ref="H5059:H5061"/>
    <mergeCell ref="I5059:I5061"/>
    <mergeCell ref="J5059:J5061"/>
    <mergeCell ref="S5059:S5061"/>
    <mergeCell ref="T5059:T5061"/>
    <mergeCell ref="U5059:U5061"/>
    <mergeCell ref="V5059:V5061"/>
    <mergeCell ref="W5059:W5061"/>
    <mergeCell ref="X5059:X5061"/>
    <mergeCell ref="Y5059:Y5061"/>
    <mergeCell ref="Z5059:Z5061"/>
    <mergeCell ref="E5056:E5058"/>
    <mergeCell ref="F5056:F5058"/>
    <mergeCell ref="G5056:G5058"/>
    <mergeCell ref="H5056:H5058"/>
    <mergeCell ref="I5056:I5058"/>
    <mergeCell ref="J5056:J5058"/>
    <mergeCell ref="S5056:S5058"/>
    <mergeCell ref="T5056:T5058"/>
    <mergeCell ref="U5056:U5058"/>
    <mergeCell ref="A5056:A5058"/>
    <mergeCell ref="B5056:B5058"/>
    <mergeCell ref="C5056:C5058"/>
    <mergeCell ref="D5056:D5058"/>
    <mergeCell ref="F5020:F5022"/>
    <mergeCell ref="G5020:G5022"/>
    <mergeCell ref="H5020:H5022"/>
    <mergeCell ref="I5020:I5022"/>
    <mergeCell ref="J5020:J5022"/>
    <mergeCell ref="S5020:S5022"/>
    <mergeCell ref="T5020:T5022"/>
    <mergeCell ref="U5020:U5022"/>
    <mergeCell ref="V5020:V5022"/>
    <mergeCell ref="W5020:W5022"/>
    <mergeCell ref="X5020:X5022"/>
    <mergeCell ref="Y5020:Y5022"/>
    <mergeCell ref="Z5020:Z5022"/>
    <mergeCell ref="E5017:E5019"/>
    <mergeCell ref="F5017:F5019"/>
    <mergeCell ref="G5017:G5019"/>
    <mergeCell ref="H5017:H5019"/>
    <mergeCell ref="I5017:I5019"/>
    <mergeCell ref="J5017:J5019"/>
    <mergeCell ref="S5017:S5019"/>
    <mergeCell ref="T5017:T5019"/>
    <mergeCell ref="U5017:U5019"/>
    <mergeCell ref="A5017:A5019"/>
    <mergeCell ref="B5017:B5019"/>
    <mergeCell ref="C5017:C5019"/>
    <mergeCell ref="D5017:D5019"/>
    <mergeCell ref="H5026:H5028"/>
    <mergeCell ref="I5026:I5028"/>
    <mergeCell ref="AA5035:AA5037"/>
    <mergeCell ref="J5035:J5037"/>
    <mergeCell ref="S5035:S5037"/>
    <mergeCell ref="T5035:T5037"/>
    <mergeCell ref="U5035:U5037"/>
    <mergeCell ref="V5035:V5037"/>
    <mergeCell ref="W5035:W5037"/>
    <mergeCell ref="X5035:X5037"/>
    <mergeCell ref="Y5035:Y5037"/>
    <mergeCell ref="Z5035:Z5037"/>
    <mergeCell ref="A5035:A5037"/>
    <mergeCell ref="B5035:B5037"/>
    <mergeCell ref="C5035:C5037"/>
    <mergeCell ref="D5035:D5037"/>
    <mergeCell ref="E5035:E5037"/>
    <mergeCell ref="F5035:F5037"/>
    <mergeCell ref="G5035:G5037"/>
    <mergeCell ref="H5035:H5037"/>
    <mergeCell ref="I5035:I5037"/>
    <mergeCell ref="Z5029:Z5031"/>
    <mergeCell ref="AA5029:AA5031"/>
    <mergeCell ref="X5017:X5019"/>
    <mergeCell ref="Y5017:Y5019"/>
    <mergeCell ref="Z5017:Z5019"/>
    <mergeCell ref="AA5017:AA5019"/>
    <mergeCell ref="A5020:A5022"/>
    <mergeCell ref="B5020:B5022"/>
    <mergeCell ref="G5023:G5025"/>
    <mergeCell ref="H5023:H5025"/>
    <mergeCell ref="I5023:I5025"/>
    <mergeCell ref="J5023:J5025"/>
    <mergeCell ref="S5023:S5025"/>
    <mergeCell ref="T5023:T5025"/>
    <mergeCell ref="B5023:B5025"/>
    <mergeCell ref="C5023:C5025"/>
    <mergeCell ref="D5023:D5025"/>
    <mergeCell ref="F4993:F4995"/>
    <mergeCell ref="G4993:G4995"/>
    <mergeCell ref="H4993:H4995"/>
    <mergeCell ref="I4993:I4995"/>
    <mergeCell ref="AA5005:AA5007"/>
    <mergeCell ref="V5002:V5004"/>
    <mergeCell ref="W5002:W5004"/>
    <mergeCell ref="X5002:X5004"/>
    <mergeCell ref="Y5002:Y5004"/>
    <mergeCell ref="Z5002:Z5004"/>
    <mergeCell ref="AA5002:AA5004"/>
    <mergeCell ref="A5005:A5007"/>
    <mergeCell ref="B5005:B5007"/>
    <mergeCell ref="C5005:C5007"/>
    <mergeCell ref="D5005:D5007"/>
    <mergeCell ref="E5005:E5007"/>
    <mergeCell ref="F5005:F5007"/>
    <mergeCell ref="G5005:G5007"/>
    <mergeCell ref="H5005:H5007"/>
    <mergeCell ref="I5005:I5007"/>
    <mergeCell ref="J5005:J5007"/>
    <mergeCell ref="S5005:S5007"/>
    <mergeCell ref="T5005:T5007"/>
    <mergeCell ref="U5005:U5007"/>
    <mergeCell ref="V5005:V5007"/>
    <mergeCell ref="W5005:W5007"/>
    <mergeCell ref="X5005:X5007"/>
    <mergeCell ref="Y5005:Y5007"/>
    <mergeCell ref="Z5005:Z5007"/>
    <mergeCell ref="E5002:E5004"/>
    <mergeCell ref="F5002:F5004"/>
    <mergeCell ref="G5002:G5004"/>
    <mergeCell ref="H5002:H5004"/>
    <mergeCell ref="I5002:I5004"/>
    <mergeCell ref="J5002:J5004"/>
    <mergeCell ref="S5002:S5004"/>
    <mergeCell ref="T5002:T5004"/>
    <mergeCell ref="U5002:U5004"/>
    <mergeCell ref="A5002:A5004"/>
    <mergeCell ref="B5002:B5004"/>
    <mergeCell ref="C5002:C5004"/>
    <mergeCell ref="D5002:D5004"/>
    <mergeCell ref="W4996:W4998"/>
    <mergeCell ref="X4996:X4998"/>
    <mergeCell ref="Y4996:Y4998"/>
    <mergeCell ref="Z4996:Z4998"/>
    <mergeCell ref="AA4996:AA4998"/>
    <mergeCell ref="C4999:C5001"/>
    <mergeCell ref="D4999:D5001"/>
    <mergeCell ref="E4999:E5001"/>
    <mergeCell ref="F4999:F5001"/>
    <mergeCell ref="G4999:G5001"/>
    <mergeCell ref="H4999:H5001"/>
    <mergeCell ref="I4999:I5001"/>
    <mergeCell ref="AA4993:AA4995"/>
    <mergeCell ref="J4993:J4995"/>
    <mergeCell ref="S4993:S4995"/>
    <mergeCell ref="T4993:T4995"/>
    <mergeCell ref="U4993:U4995"/>
    <mergeCell ref="V4993:V4995"/>
    <mergeCell ref="W4993:W4995"/>
    <mergeCell ref="X4993:X4995"/>
    <mergeCell ref="A4951:A4953"/>
    <mergeCell ref="B4951:B4953"/>
    <mergeCell ref="C4951:C4953"/>
    <mergeCell ref="D4951:D4953"/>
    <mergeCell ref="E4951:E4953"/>
    <mergeCell ref="F4951:F4953"/>
    <mergeCell ref="G4951:G4953"/>
    <mergeCell ref="U4969:U4971"/>
    <mergeCell ref="V4969:V4971"/>
    <mergeCell ref="W4969:W4971"/>
    <mergeCell ref="X4969:X4971"/>
    <mergeCell ref="Y4969:Y4971"/>
    <mergeCell ref="Z4969:Z4971"/>
    <mergeCell ref="A4969:A4971"/>
    <mergeCell ref="B4969:B4971"/>
    <mergeCell ref="C4969:C4971"/>
    <mergeCell ref="D4969:D4971"/>
    <mergeCell ref="E4969:E4971"/>
    <mergeCell ref="F4969:F4971"/>
    <mergeCell ref="G4969:G4971"/>
    <mergeCell ref="H4969:H4971"/>
    <mergeCell ref="I4969:I4971"/>
    <mergeCell ref="Z4966:Z4968"/>
    <mergeCell ref="AA4966:AA4968"/>
    <mergeCell ref="B4981:B4983"/>
    <mergeCell ref="C4981:C4983"/>
    <mergeCell ref="D4981:D4983"/>
    <mergeCell ref="E4981:E4983"/>
    <mergeCell ref="F4981:F4983"/>
    <mergeCell ref="G4981:G4983"/>
    <mergeCell ref="H4981:H4983"/>
    <mergeCell ref="I4981:I4983"/>
    <mergeCell ref="AA4987:AA4989"/>
    <mergeCell ref="J4987:J4989"/>
    <mergeCell ref="S4987:S4989"/>
    <mergeCell ref="T4987:T4989"/>
    <mergeCell ref="U4987:U4989"/>
    <mergeCell ref="V4987:V4989"/>
    <mergeCell ref="W4987:W4989"/>
    <mergeCell ref="X4987:X4989"/>
    <mergeCell ref="Y4987:Y4989"/>
    <mergeCell ref="Z4987:Z4989"/>
    <mergeCell ref="A4987:A4989"/>
    <mergeCell ref="B4987:B4989"/>
    <mergeCell ref="C4987:C4989"/>
    <mergeCell ref="D4987:D4989"/>
    <mergeCell ref="E4987:E4989"/>
    <mergeCell ref="F4987:F4989"/>
    <mergeCell ref="G4987:G4989"/>
    <mergeCell ref="H4987:H4989"/>
    <mergeCell ref="I4987:I4989"/>
    <mergeCell ref="A4984:A4986"/>
    <mergeCell ref="B4984:B4986"/>
    <mergeCell ref="C4984:C4986"/>
    <mergeCell ref="D4984:D4986"/>
    <mergeCell ref="E4984:E4986"/>
    <mergeCell ref="F4984:F4986"/>
    <mergeCell ref="G4984:G4986"/>
    <mergeCell ref="H4984:H4986"/>
    <mergeCell ref="I4984:I4986"/>
    <mergeCell ref="J4984:J4986"/>
    <mergeCell ref="S4984:S4986"/>
    <mergeCell ref="T4984:T4986"/>
    <mergeCell ref="U4984:U4986"/>
    <mergeCell ref="W4927:W4929"/>
    <mergeCell ref="X4927:X4929"/>
    <mergeCell ref="Y4927:Y4929"/>
    <mergeCell ref="Z4927:Z4929"/>
    <mergeCell ref="AA4927:AA4929"/>
    <mergeCell ref="A4927:A4929"/>
    <mergeCell ref="B4927:B4929"/>
    <mergeCell ref="AA4948:AA4950"/>
    <mergeCell ref="J4948:J4950"/>
    <mergeCell ref="S4948:S4950"/>
    <mergeCell ref="T4948:T4950"/>
    <mergeCell ref="U4948:U4950"/>
    <mergeCell ref="V4948:V4950"/>
    <mergeCell ref="W4948:W4950"/>
    <mergeCell ref="X4948:X4950"/>
    <mergeCell ref="Y4948:Y4950"/>
    <mergeCell ref="Z4948:Z4950"/>
    <mergeCell ref="A4948:A4950"/>
    <mergeCell ref="B4948:B4950"/>
    <mergeCell ref="C4948:C4950"/>
    <mergeCell ref="D4948:D4950"/>
    <mergeCell ref="E4948:E4950"/>
    <mergeCell ref="F4948:F4950"/>
    <mergeCell ref="G4948:G4950"/>
    <mergeCell ref="H4948:H4950"/>
    <mergeCell ref="I4948:I4950"/>
    <mergeCell ref="AA4960:AA4962"/>
    <mergeCell ref="V4957:V4959"/>
    <mergeCell ref="W4957:W4959"/>
    <mergeCell ref="X4957:X4959"/>
    <mergeCell ref="Y4957:Y4959"/>
    <mergeCell ref="Z4957:Z4959"/>
    <mergeCell ref="AA4957:AA4959"/>
    <mergeCell ref="A4960:A4962"/>
    <mergeCell ref="B4960:B4962"/>
    <mergeCell ref="C4960:C4962"/>
    <mergeCell ref="D4960:D4962"/>
    <mergeCell ref="E4960:E4962"/>
    <mergeCell ref="F4960:F4962"/>
    <mergeCell ref="G4960:G4962"/>
    <mergeCell ref="H4960:H4962"/>
    <mergeCell ref="I4960:I4962"/>
    <mergeCell ref="J4960:J4962"/>
    <mergeCell ref="S4960:S4962"/>
    <mergeCell ref="T4960:T4962"/>
    <mergeCell ref="U4960:U4962"/>
    <mergeCell ref="V4960:V4962"/>
    <mergeCell ref="W4960:W4962"/>
    <mergeCell ref="X4960:X4962"/>
    <mergeCell ref="Y4960:Y4962"/>
    <mergeCell ref="Z4960:Z4962"/>
    <mergeCell ref="E4957:E4959"/>
    <mergeCell ref="F4957:F4959"/>
    <mergeCell ref="G4957:G4959"/>
    <mergeCell ref="H4957:H4959"/>
    <mergeCell ref="I4957:I4959"/>
    <mergeCell ref="J4957:J4959"/>
    <mergeCell ref="S4957:S4959"/>
    <mergeCell ref="T4957:T4959"/>
    <mergeCell ref="U4957:U4959"/>
    <mergeCell ref="A4957:A4959"/>
    <mergeCell ref="B4957:B4959"/>
    <mergeCell ref="C4957:C4959"/>
    <mergeCell ref="D4957:D4959"/>
    <mergeCell ref="AA4936:AA4938"/>
    <mergeCell ref="V4933:V4935"/>
    <mergeCell ref="W4933:W4935"/>
    <mergeCell ref="X4933:X4935"/>
    <mergeCell ref="Y4933:Y4935"/>
    <mergeCell ref="Z4933:Z4935"/>
    <mergeCell ref="AA4933:AA4935"/>
    <mergeCell ref="A4936:A4938"/>
    <mergeCell ref="B4936:B4938"/>
    <mergeCell ref="C4936:C4938"/>
    <mergeCell ref="D4936:D4938"/>
    <mergeCell ref="E4936:E4938"/>
    <mergeCell ref="F4936:F4938"/>
    <mergeCell ref="G4936:G4938"/>
    <mergeCell ref="H4936:H4938"/>
    <mergeCell ref="I4936:I4938"/>
    <mergeCell ref="J4936:J4938"/>
    <mergeCell ref="S4936:S4938"/>
    <mergeCell ref="T4936:T4938"/>
    <mergeCell ref="U4936:U4938"/>
    <mergeCell ref="V4936:V4938"/>
    <mergeCell ref="W4936:W4938"/>
    <mergeCell ref="X4936:X4938"/>
    <mergeCell ref="Y4936:Y4938"/>
    <mergeCell ref="Z4936:Z4938"/>
    <mergeCell ref="E4933:E4935"/>
    <mergeCell ref="F4933:F4935"/>
    <mergeCell ref="G4933:G4935"/>
    <mergeCell ref="H4933:H4935"/>
    <mergeCell ref="I4933:I4935"/>
    <mergeCell ref="J4933:J4935"/>
    <mergeCell ref="S4933:S4935"/>
    <mergeCell ref="T4933:T4935"/>
    <mergeCell ref="U4933:U4935"/>
    <mergeCell ref="A4933:A4935"/>
    <mergeCell ref="B4933:B4935"/>
    <mergeCell ref="C4933:C4935"/>
    <mergeCell ref="D4933:D4935"/>
    <mergeCell ref="AA4924:AA4926"/>
    <mergeCell ref="J4924:J4926"/>
    <mergeCell ref="S4924:S4926"/>
    <mergeCell ref="T4924:T4926"/>
    <mergeCell ref="U4924:U4926"/>
    <mergeCell ref="V4924:V4926"/>
    <mergeCell ref="W4924:W4926"/>
    <mergeCell ref="X4924:X4926"/>
    <mergeCell ref="Y4924:Y4926"/>
    <mergeCell ref="Z4924:Z4926"/>
    <mergeCell ref="A4924:A4926"/>
    <mergeCell ref="B4924:B4926"/>
    <mergeCell ref="C4924:C4926"/>
    <mergeCell ref="D4924:D4926"/>
    <mergeCell ref="E4924:E4926"/>
    <mergeCell ref="F4924:F4926"/>
    <mergeCell ref="G4924:G4926"/>
    <mergeCell ref="H4924:H4926"/>
    <mergeCell ref="I4924:I4926"/>
    <mergeCell ref="AA4915:AA4917"/>
    <mergeCell ref="V4912:V4914"/>
    <mergeCell ref="W4912:W4914"/>
    <mergeCell ref="X4912:X4914"/>
    <mergeCell ref="Y4912:Y4914"/>
    <mergeCell ref="Z4912:Z4914"/>
    <mergeCell ref="AA4912:AA4914"/>
    <mergeCell ref="A4915:A4917"/>
    <mergeCell ref="B4915:B4917"/>
    <mergeCell ref="C4915:C4917"/>
    <mergeCell ref="D4915:D4917"/>
    <mergeCell ref="E4915:E4917"/>
    <mergeCell ref="F4915:F4917"/>
    <mergeCell ref="G4915:G4917"/>
    <mergeCell ref="H4915:H4917"/>
    <mergeCell ref="I4915:I4917"/>
    <mergeCell ref="J4915:J4917"/>
    <mergeCell ref="S4915:S4917"/>
    <mergeCell ref="T4915:T4917"/>
    <mergeCell ref="U4915:U4917"/>
    <mergeCell ref="V4915:V4917"/>
    <mergeCell ref="W4915:W4917"/>
    <mergeCell ref="X4915:X4917"/>
    <mergeCell ref="Y4915:Y4917"/>
    <mergeCell ref="Z4915:Z4917"/>
    <mergeCell ref="E4912:E4914"/>
    <mergeCell ref="F4912:F4914"/>
    <mergeCell ref="G4912:G4914"/>
    <mergeCell ref="H4912:H4914"/>
    <mergeCell ref="I4912:I4914"/>
    <mergeCell ref="J4912:J4914"/>
    <mergeCell ref="S4912:S4914"/>
    <mergeCell ref="T4912:T4914"/>
    <mergeCell ref="U4912:U4914"/>
    <mergeCell ref="A4912:A4914"/>
    <mergeCell ref="B4912:B4914"/>
    <mergeCell ref="C4912:C4914"/>
    <mergeCell ref="D4912:D4914"/>
    <mergeCell ref="W4918:W4920"/>
    <mergeCell ref="X4918:X4920"/>
    <mergeCell ref="Y4918:Y4920"/>
    <mergeCell ref="Z4918:Z4920"/>
    <mergeCell ref="E4918:E4920"/>
    <mergeCell ref="F4918:F4920"/>
    <mergeCell ref="G4918:G4920"/>
    <mergeCell ref="F4897:F4899"/>
    <mergeCell ref="G4897:G4899"/>
    <mergeCell ref="H4897:H4899"/>
    <mergeCell ref="I4897:I4899"/>
    <mergeCell ref="A4894:A4896"/>
    <mergeCell ref="B4894:B4896"/>
    <mergeCell ref="C4894:C4896"/>
    <mergeCell ref="D4894:D4896"/>
    <mergeCell ref="E4894:E4896"/>
    <mergeCell ref="F4894:F4896"/>
    <mergeCell ref="G4894:G4896"/>
    <mergeCell ref="H4894:H4896"/>
    <mergeCell ref="I4894:I4896"/>
    <mergeCell ref="J4894:J4896"/>
    <mergeCell ref="S4894:S4896"/>
    <mergeCell ref="T4894:T4896"/>
    <mergeCell ref="U4894:U4896"/>
    <mergeCell ref="V4894:V4896"/>
    <mergeCell ref="W4894:W4896"/>
    <mergeCell ref="X4894:X4896"/>
    <mergeCell ref="Y4894:Y4896"/>
    <mergeCell ref="Z4894:Z4896"/>
    <mergeCell ref="AA4894:AA4896"/>
    <mergeCell ref="Z4903:Z4905"/>
    <mergeCell ref="A4903:A4905"/>
    <mergeCell ref="B4903:B4905"/>
    <mergeCell ref="C4903:C4905"/>
    <mergeCell ref="D4903:D4905"/>
    <mergeCell ref="E4903:E4905"/>
    <mergeCell ref="F4903:F4905"/>
    <mergeCell ref="G4903:G4905"/>
    <mergeCell ref="H4903:H4905"/>
    <mergeCell ref="I4903:I4905"/>
    <mergeCell ref="V4903:V4905"/>
    <mergeCell ref="W4903:W4905"/>
    <mergeCell ref="X4903:X4905"/>
    <mergeCell ref="Y4903:Y4905"/>
    <mergeCell ref="H4906:H4908"/>
    <mergeCell ref="I4906:I4908"/>
    <mergeCell ref="J4906:J4908"/>
    <mergeCell ref="S4906:S4908"/>
    <mergeCell ref="T4906:T4908"/>
    <mergeCell ref="U4906:U4908"/>
    <mergeCell ref="V4906:V4908"/>
    <mergeCell ref="A4906:A4908"/>
    <mergeCell ref="B4906:B4908"/>
    <mergeCell ref="C4906:C4908"/>
    <mergeCell ref="D4906:D4908"/>
    <mergeCell ref="E4906:E4908"/>
    <mergeCell ref="F4906:F4908"/>
    <mergeCell ref="G4906:G4908"/>
    <mergeCell ref="A4837:A4839"/>
    <mergeCell ref="B4837:B4839"/>
    <mergeCell ref="C4837:C4839"/>
    <mergeCell ref="D4837:D4839"/>
    <mergeCell ref="E4837:E4839"/>
    <mergeCell ref="F4837:F4839"/>
    <mergeCell ref="G4837:G4839"/>
    <mergeCell ref="H4837:H4839"/>
    <mergeCell ref="I4837:I4839"/>
    <mergeCell ref="T4831:T4833"/>
    <mergeCell ref="U4831:U4833"/>
    <mergeCell ref="T4867:T4869"/>
    <mergeCell ref="U4867:U4869"/>
    <mergeCell ref="V4867:V4869"/>
    <mergeCell ref="Y4873:Y4875"/>
    <mergeCell ref="Z4873:Z4875"/>
    <mergeCell ref="AA4873:AA4875"/>
    <mergeCell ref="E4876:E4878"/>
    <mergeCell ref="F4876:F4878"/>
    <mergeCell ref="G4876:G4878"/>
    <mergeCell ref="AA4891:AA4893"/>
    <mergeCell ref="J4891:J4893"/>
    <mergeCell ref="S4891:S4893"/>
    <mergeCell ref="T4891:T4893"/>
    <mergeCell ref="U4891:U4893"/>
    <mergeCell ref="V4891:V4893"/>
    <mergeCell ref="W4891:W4893"/>
    <mergeCell ref="X4891:X4893"/>
    <mergeCell ref="Y4891:Y4893"/>
    <mergeCell ref="Z4891:Z4893"/>
    <mergeCell ref="A4891:A4893"/>
    <mergeCell ref="B4891:B4893"/>
    <mergeCell ref="C4891:C4893"/>
    <mergeCell ref="D4891:D4893"/>
    <mergeCell ref="E4891:E4893"/>
    <mergeCell ref="F4891:F4893"/>
    <mergeCell ref="G4891:G4893"/>
    <mergeCell ref="H4891:H4893"/>
    <mergeCell ref="I4891:I4893"/>
    <mergeCell ref="V4879:V4881"/>
    <mergeCell ref="W4879:W4881"/>
    <mergeCell ref="X4879:X4881"/>
    <mergeCell ref="Y4879:Y4881"/>
    <mergeCell ref="Z4879:Z4881"/>
    <mergeCell ref="AA4879:AA4881"/>
    <mergeCell ref="A4885:A4887"/>
    <mergeCell ref="B4885:B4887"/>
    <mergeCell ref="C4885:C4887"/>
    <mergeCell ref="D4885:D4887"/>
    <mergeCell ref="E4885:E4887"/>
    <mergeCell ref="F4885:F4887"/>
    <mergeCell ref="G4885:G4887"/>
    <mergeCell ref="H4885:H4887"/>
    <mergeCell ref="I4885:I4887"/>
    <mergeCell ref="J4885:J4887"/>
    <mergeCell ref="S4885:S4887"/>
    <mergeCell ref="T4885:T4887"/>
    <mergeCell ref="U4885:U4887"/>
    <mergeCell ref="V4885:V4887"/>
    <mergeCell ref="W4885:W4887"/>
    <mergeCell ref="X4885:X4887"/>
    <mergeCell ref="Y4885:Y4887"/>
    <mergeCell ref="Z4885:Z4887"/>
    <mergeCell ref="AA4885:AA4887"/>
    <mergeCell ref="Y4849:Y4851"/>
    <mergeCell ref="Z4849:Z4851"/>
    <mergeCell ref="A4849:A4851"/>
    <mergeCell ref="B4849:B4851"/>
    <mergeCell ref="C4849:C4851"/>
    <mergeCell ref="D4849:D4851"/>
    <mergeCell ref="E4849:E4851"/>
    <mergeCell ref="F4849:F4851"/>
    <mergeCell ref="G4849:G4851"/>
    <mergeCell ref="H4849:H4851"/>
    <mergeCell ref="I4849:I4851"/>
    <mergeCell ref="AA4861:AA4863"/>
    <mergeCell ref="V4858:V4860"/>
    <mergeCell ref="W4858:W4860"/>
    <mergeCell ref="X4858:X4860"/>
    <mergeCell ref="Y4858:Y4860"/>
    <mergeCell ref="Z4858:Z4860"/>
    <mergeCell ref="AA4858:AA4860"/>
    <mergeCell ref="A4861:A4863"/>
    <mergeCell ref="B4861:B4863"/>
    <mergeCell ref="C4861:C4863"/>
    <mergeCell ref="D4861:D4863"/>
    <mergeCell ref="E4861:E4863"/>
    <mergeCell ref="F4861:F4863"/>
    <mergeCell ref="G4861:G4863"/>
    <mergeCell ref="H4861:H4863"/>
    <mergeCell ref="I4861:I4863"/>
    <mergeCell ref="J4861:J4863"/>
    <mergeCell ref="S4861:S4863"/>
    <mergeCell ref="T4861:T4863"/>
    <mergeCell ref="U4861:U4863"/>
    <mergeCell ref="V4861:V4863"/>
    <mergeCell ref="W4861:W4863"/>
    <mergeCell ref="X4861:X4863"/>
    <mergeCell ref="Y4861:Y4863"/>
    <mergeCell ref="Z4861:Z4863"/>
    <mergeCell ref="E4858:E4860"/>
    <mergeCell ref="F4858:F4860"/>
    <mergeCell ref="G4858:G4860"/>
    <mergeCell ref="H4858:H4860"/>
    <mergeCell ref="I4858:I4860"/>
    <mergeCell ref="J4858:J4860"/>
    <mergeCell ref="S4858:S4860"/>
    <mergeCell ref="T4858:T4860"/>
    <mergeCell ref="U4858:U4860"/>
    <mergeCell ref="J4855:J4857"/>
    <mergeCell ref="S4855:S4857"/>
    <mergeCell ref="T4855:T4857"/>
    <mergeCell ref="U4855:U4857"/>
    <mergeCell ref="V4855:V4857"/>
    <mergeCell ref="H4834:H4836"/>
    <mergeCell ref="I4834:I4836"/>
    <mergeCell ref="J4834:J4836"/>
    <mergeCell ref="S4834:S4836"/>
    <mergeCell ref="T4834:T4836"/>
    <mergeCell ref="U4834:U4836"/>
    <mergeCell ref="V4834:V4836"/>
    <mergeCell ref="W4834:W4836"/>
    <mergeCell ref="X4834:X4836"/>
    <mergeCell ref="Y4834:Y4836"/>
    <mergeCell ref="Z4834:Z4836"/>
    <mergeCell ref="AA4834:AA4836"/>
    <mergeCell ref="G4798:G4800"/>
    <mergeCell ref="H4798:H4800"/>
    <mergeCell ref="I4798:I4800"/>
    <mergeCell ref="AA4804:AA4806"/>
    <mergeCell ref="J4804:J4806"/>
    <mergeCell ref="S4804:S4806"/>
    <mergeCell ref="T4804:T4806"/>
    <mergeCell ref="U4804:U4806"/>
    <mergeCell ref="V4804:V4806"/>
    <mergeCell ref="W4804:W4806"/>
    <mergeCell ref="X4804:X4806"/>
    <mergeCell ref="Y4804:Y4806"/>
    <mergeCell ref="Z4804:Z4806"/>
    <mergeCell ref="A4804:A4806"/>
    <mergeCell ref="B4804:B4806"/>
    <mergeCell ref="C4804:C4806"/>
    <mergeCell ref="D4804:D4806"/>
    <mergeCell ref="E4804:E4806"/>
    <mergeCell ref="F4804:F4806"/>
    <mergeCell ref="G4804:G4806"/>
    <mergeCell ref="H4804:H4806"/>
    <mergeCell ref="I4804:I4806"/>
    <mergeCell ref="C4816:C4818"/>
    <mergeCell ref="D4816:D4818"/>
    <mergeCell ref="E4816:E4818"/>
    <mergeCell ref="F4816:F4818"/>
    <mergeCell ref="G4816:G4818"/>
    <mergeCell ref="H4816:H4818"/>
    <mergeCell ref="I4816:I4818"/>
    <mergeCell ref="J4816:J4818"/>
    <mergeCell ref="S4816:S4818"/>
    <mergeCell ref="T4816:T4818"/>
    <mergeCell ref="U4816:U4818"/>
    <mergeCell ref="V4816:V4818"/>
    <mergeCell ref="W4816:W4818"/>
    <mergeCell ref="J4828:J4830"/>
    <mergeCell ref="S4828:S4830"/>
    <mergeCell ref="Z4813:Z4815"/>
    <mergeCell ref="AA4813:AA4815"/>
    <mergeCell ref="T4828:T4830"/>
    <mergeCell ref="U4828:U4830"/>
    <mergeCell ref="V4828:V4830"/>
    <mergeCell ref="A4816:A4818"/>
    <mergeCell ref="B4816:B4818"/>
    <mergeCell ref="A4813:A4815"/>
    <mergeCell ref="B4813:B4815"/>
    <mergeCell ref="T4798:T4800"/>
    <mergeCell ref="U4798:U4800"/>
    <mergeCell ref="A4801:A4803"/>
    <mergeCell ref="B4801:B4803"/>
    <mergeCell ref="AA4798:AA4800"/>
    <mergeCell ref="J4798:J4800"/>
    <mergeCell ref="AA4792:AA4794"/>
    <mergeCell ref="V4789:V4791"/>
    <mergeCell ref="W4789:W4791"/>
    <mergeCell ref="X4789:X4791"/>
    <mergeCell ref="Y4789:Y4791"/>
    <mergeCell ref="Z4789:Z4791"/>
    <mergeCell ref="AA4789:AA4791"/>
    <mergeCell ref="A4792:A4794"/>
    <mergeCell ref="B4792:B4794"/>
    <mergeCell ref="C4792:C4794"/>
    <mergeCell ref="D4792:D4794"/>
    <mergeCell ref="E4792:E4794"/>
    <mergeCell ref="F4792:F4794"/>
    <mergeCell ref="G4792:G4794"/>
    <mergeCell ref="H4792:H4794"/>
    <mergeCell ref="I4792:I4794"/>
    <mergeCell ref="J4792:J4794"/>
    <mergeCell ref="S4792:S4794"/>
    <mergeCell ref="T4792:T4794"/>
    <mergeCell ref="U4792:U4794"/>
    <mergeCell ref="V4792:V4794"/>
    <mergeCell ref="W4792:W4794"/>
    <mergeCell ref="X4792:X4794"/>
    <mergeCell ref="Y4792:Y4794"/>
    <mergeCell ref="Z4792:Z4794"/>
    <mergeCell ref="E4789:E4791"/>
    <mergeCell ref="F4789:F4791"/>
    <mergeCell ref="G4789:G4791"/>
    <mergeCell ref="H4789:H4791"/>
    <mergeCell ref="I4789:I4791"/>
    <mergeCell ref="J4789:J4791"/>
    <mergeCell ref="S4789:S4791"/>
    <mergeCell ref="T4789:T4791"/>
    <mergeCell ref="U4789:U4791"/>
    <mergeCell ref="A4789:A4791"/>
    <mergeCell ref="B4789:B4791"/>
    <mergeCell ref="C4789:C4791"/>
    <mergeCell ref="S4798:S4800"/>
    <mergeCell ref="V4798:V4800"/>
    <mergeCell ref="W4798:W4800"/>
    <mergeCell ref="X4798:X4800"/>
    <mergeCell ref="Y4798:Y4800"/>
    <mergeCell ref="Z4798:Z4800"/>
    <mergeCell ref="A4798:A4800"/>
    <mergeCell ref="B4798:B4800"/>
    <mergeCell ref="C4798:C4800"/>
    <mergeCell ref="D4798:D4800"/>
    <mergeCell ref="E4798:E4800"/>
    <mergeCell ref="F4798:F4800"/>
    <mergeCell ref="S4795:S4797"/>
    <mergeCell ref="T4795:T4797"/>
    <mergeCell ref="U4795:U4797"/>
    <mergeCell ref="V4795:V4797"/>
    <mergeCell ref="W4795:W4797"/>
    <mergeCell ref="AA4774:AA4776"/>
    <mergeCell ref="J4774:J4776"/>
    <mergeCell ref="S4774:S4776"/>
    <mergeCell ref="T4774:T4776"/>
    <mergeCell ref="U4774:U4776"/>
    <mergeCell ref="V4774:V4776"/>
    <mergeCell ref="W4774:W4776"/>
    <mergeCell ref="X4774:X4776"/>
    <mergeCell ref="Y4774:Y4776"/>
    <mergeCell ref="Z4774:Z4776"/>
    <mergeCell ref="A4774:A4776"/>
    <mergeCell ref="B4774:B4776"/>
    <mergeCell ref="C4774:C4776"/>
    <mergeCell ref="D4774:D4776"/>
    <mergeCell ref="E4774:E4776"/>
    <mergeCell ref="F4774:F4776"/>
    <mergeCell ref="G4774:G4776"/>
    <mergeCell ref="H4774:H4776"/>
    <mergeCell ref="I4774:I4776"/>
    <mergeCell ref="AA4780:AA4782"/>
    <mergeCell ref="J4780:J4782"/>
    <mergeCell ref="S4780:S4782"/>
    <mergeCell ref="T4780:T4782"/>
    <mergeCell ref="U4780:U4782"/>
    <mergeCell ref="V4780:V4782"/>
    <mergeCell ref="W4780:W4782"/>
    <mergeCell ref="X4780:X4782"/>
    <mergeCell ref="Y4780:Y4782"/>
    <mergeCell ref="Z4780:Z4782"/>
    <mergeCell ref="A4780:A4782"/>
    <mergeCell ref="B4780:B4782"/>
    <mergeCell ref="C4780:C4782"/>
    <mergeCell ref="D4780:D4782"/>
    <mergeCell ref="E4780:E4782"/>
    <mergeCell ref="F4780:F4782"/>
    <mergeCell ref="G4780:G4782"/>
    <mergeCell ref="H4780:H4782"/>
    <mergeCell ref="I4780:I4782"/>
    <mergeCell ref="A4777:A4779"/>
    <mergeCell ref="B4777:B4779"/>
    <mergeCell ref="C4777:C4779"/>
    <mergeCell ref="D4777:D4779"/>
    <mergeCell ref="E4777:E4779"/>
    <mergeCell ref="F4777:F4779"/>
    <mergeCell ref="G4777:G4779"/>
    <mergeCell ref="H4777:H4779"/>
    <mergeCell ref="I4777:I4779"/>
    <mergeCell ref="A4765:A4767"/>
    <mergeCell ref="B4765:B4767"/>
    <mergeCell ref="C4765:C4767"/>
    <mergeCell ref="D4765:D4767"/>
    <mergeCell ref="E4765:E4767"/>
    <mergeCell ref="F4765:F4767"/>
    <mergeCell ref="G4765:G4767"/>
    <mergeCell ref="H4765:H4767"/>
    <mergeCell ref="I4765:I4767"/>
    <mergeCell ref="A4768:A4770"/>
    <mergeCell ref="B4768:B4770"/>
    <mergeCell ref="C4768:C4770"/>
    <mergeCell ref="D4768:D4770"/>
    <mergeCell ref="E4768:E4770"/>
    <mergeCell ref="F4768:F4770"/>
    <mergeCell ref="G4768:G4770"/>
    <mergeCell ref="H4768:H4770"/>
    <mergeCell ref="I4768:I4770"/>
    <mergeCell ref="J4768:J4770"/>
    <mergeCell ref="S4768:S4770"/>
    <mergeCell ref="T4768:T4770"/>
    <mergeCell ref="A4759:A4761"/>
    <mergeCell ref="B4759:B4761"/>
    <mergeCell ref="C4759:C4761"/>
    <mergeCell ref="J4762:J4764"/>
    <mergeCell ref="S4762:S4764"/>
    <mergeCell ref="T4762:T4764"/>
    <mergeCell ref="U4762:U4764"/>
    <mergeCell ref="V4762:V4764"/>
    <mergeCell ref="W4762:W4764"/>
    <mergeCell ref="X4762:X4764"/>
    <mergeCell ref="Y4762:Y4764"/>
    <mergeCell ref="Z4762:Z4764"/>
    <mergeCell ref="A4762:A4764"/>
    <mergeCell ref="B4762:B4764"/>
    <mergeCell ref="C4762:C4764"/>
    <mergeCell ref="D4762:D4764"/>
    <mergeCell ref="E4762:E4764"/>
    <mergeCell ref="F4762:F4764"/>
    <mergeCell ref="G4762:G4764"/>
    <mergeCell ref="H4762:H4764"/>
    <mergeCell ref="I4762:I4764"/>
    <mergeCell ref="U4768:U4770"/>
    <mergeCell ref="V4768:V4770"/>
    <mergeCell ref="W4768:W4770"/>
    <mergeCell ref="X4768:X4770"/>
    <mergeCell ref="Y4768:Y4770"/>
    <mergeCell ref="Z4768:Z4770"/>
    <mergeCell ref="AA4753:AA4755"/>
    <mergeCell ref="C4756:C4758"/>
    <mergeCell ref="D4756:D4758"/>
    <mergeCell ref="E4756:E4758"/>
    <mergeCell ref="F4756:F4758"/>
    <mergeCell ref="G4756:G4758"/>
    <mergeCell ref="H4756:H4758"/>
    <mergeCell ref="I4756:I4758"/>
    <mergeCell ref="AA4765:AA4767"/>
    <mergeCell ref="J4765:J4767"/>
    <mergeCell ref="S4765:S4767"/>
    <mergeCell ref="T4765:T4767"/>
    <mergeCell ref="U4765:U4767"/>
    <mergeCell ref="V4765:V4767"/>
    <mergeCell ref="W4765:W4767"/>
    <mergeCell ref="X4765:X4767"/>
    <mergeCell ref="Y4765:Y4767"/>
    <mergeCell ref="Z4765:Z4767"/>
    <mergeCell ref="AA4762:AA4764"/>
    <mergeCell ref="AA4756:AA4758"/>
    <mergeCell ref="J4756:J4758"/>
    <mergeCell ref="S4756:S4758"/>
    <mergeCell ref="T4756:T4758"/>
    <mergeCell ref="U4756:U4758"/>
    <mergeCell ref="V4756:V4758"/>
    <mergeCell ref="W4756:W4758"/>
    <mergeCell ref="X4756:X4758"/>
    <mergeCell ref="Y4756:Y4758"/>
    <mergeCell ref="Z4756:Z4758"/>
    <mergeCell ref="J4777:J4779"/>
    <mergeCell ref="S4777:S4779"/>
    <mergeCell ref="T4777:T4779"/>
    <mergeCell ref="U4777:U4779"/>
    <mergeCell ref="V4777:V4779"/>
    <mergeCell ref="W4777:W4779"/>
    <mergeCell ref="X4777:X4779"/>
    <mergeCell ref="Y4777:Y4779"/>
    <mergeCell ref="Z4777:Z4779"/>
    <mergeCell ref="AA4777:AA4779"/>
    <mergeCell ref="AA4768:AA4770"/>
    <mergeCell ref="AA4771:AA4773"/>
    <mergeCell ref="J4771:J4773"/>
    <mergeCell ref="S4771:S4773"/>
    <mergeCell ref="T4771:T4773"/>
    <mergeCell ref="U4771:U4773"/>
    <mergeCell ref="A4744:A4746"/>
    <mergeCell ref="B4744:B4746"/>
    <mergeCell ref="C4744:C4746"/>
    <mergeCell ref="D4744:D4746"/>
    <mergeCell ref="E4744:E4746"/>
    <mergeCell ref="F4744:F4746"/>
    <mergeCell ref="G4744:G4746"/>
    <mergeCell ref="H4744:H4746"/>
    <mergeCell ref="I4744:I4746"/>
    <mergeCell ref="J4744:J4746"/>
    <mergeCell ref="S4744:S4746"/>
    <mergeCell ref="T4744:T4746"/>
    <mergeCell ref="U4744:U4746"/>
    <mergeCell ref="V4744:V4746"/>
    <mergeCell ref="E4747:E4749"/>
    <mergeCell ref="F4747:F4749"/>
    <mergeCell ref="G4747:G4749"/>
    <mergeCell ref="H4747:H4749"/>
    <mergeCell ref="C4753:C4755"/>
    <mergeCell ref="D4753:D4755"/>
    <mergeCell ref="E4753:E4755"/>
    <mergeCell ref="F4753:F4755"/>
    <mergeCell ref="G4753:G4755"/>
    <mergeCell ref="H4753:H4755"/>
    <mergeCell ref="I4753:I4755"/>
    <mergeCell ref="J4753:J4755"/>
    <mergeCell ref="S4753:S4755"/>
    <mergeCell ref="T4753:T4755"/>
    <mergeCell ref="V4753:V4755"/>
    <mergeCell ref="W4753:W4755"/>
    <mergeCell ref="X4753:X4755"/>
    <mergeCell ref="Y4753:Y4755"/>
    <mergeCell ref="Z4753:Z4755"/>
    <mergeCell ref="X4735:X4737"/>
    <mergeCell ref="Y4735:Y4737"/>
    <mergeCell ref="Z4735:Z4737"/>
    <mergeCell ref="AA4735:AA4737"/>
    <mergeCell ref="W4726:W4728"/>
    <mergeCell ref="X4726:X4728"/>
    <mergeCell ref="Y4726:Y4728"/>
    <mergeCell ref="Z4726:Z4728"/>
    <mergeCell ref="A4726:A4728"/>
    <mergeCell ref="B4726:B4728"/>
    <mergeCell ref="C4726:C4728"/>
    <mergeCell ref="D4726:D4728"/>
    <mergeCell ref="E4726:E4728"/>
    <mergeCell ref="F4726:F4728"/>
    <mergeCell ref="G4726:G4728"/>
    <mergeCell ref="H4726:H4728"/>
    <mergeCell ref="I4726:I4728"/>
    <mergeCell ref="A4723:A4725"/>
    <mergeCell ref="B4723:B4725"/>
    <mergeCell ref="C4723:C4725"/>
    <mergeCell ref="D4723:D4725"/>
    <mergeCell ref="E4723:E4725"/>
    <mergeCell ref="F4723:F4725"/>
    <mergeCell ref="G4723:G4725"/>
    <mergeCell ref="H4723:H4725"/>
    <mergeCell ref="I4723:I4725"/>
    <mergeCell ref="J4723:J4725"/>
    <mergeCell ref="S4723:S4725"/>
    <mergeCell ref="T4723:T4725"/>
    <mergeCell ref="U4723:U4725"/>
    <mergeCell ref="V4723:V4725"/>
    <mergeCell ref="W4723:W4725"/>
    <mergeCell ref="X4723:X4725"/>
    <mergeCell ref="Y4723:Y4725"/>
    <mergeCell ref="Z4723:Z4725"/>
    <mergeCell ref="AA4723:AA4725"/>
    <mergeCell ref="V4699:V4701"/>
    <mergeCell ref="W4699:W4701"/>
    <mergeCell ref="X4699:X4701"/>
    <mergeCell ref="Y4699:Y4701"/>
    <mergeCell ref="Z4699:Z4701"/>
    <mergeCell ref="A4699:A4701"/>
    <mergeCell ref="B4699:B4701"/>
    <mergeCell ref="C4699:C4701"/>
    <mergeCell ref="D4699:D4701"/>
    <mergeCell ref="E4699:E4701"/>
    <mergeCell ref="F4699:F4701"/>
    <mergeCell ref="G4699:G4701"/>
    <mergeCell ref="H4699:H4701"/>
    <mergeCell ref="I4699:I4701"/>
    <mergeCell ref="E4684:E4686"/>
    <mergeCell ref="A4684:A4686"/>
    <mergeCell ref="B4684:B4686"/>
    <mergeCell ref="C4684:C4686"/>
    <mergeCell ref="D4684:D4686"/>
    <mergeCell ref="A4696:A4698"/>
    <mergeCell ref="B4696:B4698"/>
    <mergeCell ref="C4696:C4698"/>
    <mergeCell ref="D4696:D4698"/>
    <mergeCell ref="E4696:E4698"/>
    <mergeCell ref="F4696:F4698"/>
    <mergeCell ref="G4696:G4698"/>
    <mergeCell ref="H4696:H4698"/>
    <mergeCell ref="I4696:I4698"/>
    <mergeCell ref="Y4714:Y4716"/>
    <mergeCell ref="Z4714:Z4716"/>
    <mergeCell ref="A4714:A4716"/>
    <mergeCell ref="B4714:B4716"/>
    <mergeCell ref="C4714:C4716"/>
    <mergeCell ref="D4714:D4716"/>
    <mergeCell ref="E4714:E4716"/>
    <mergeCell ref="F4714:F4716"/>
    <mergeCell ref="G4714:G4716"/>
    <mergeCell ref="H4714:H4716"/>
    <mergeCell ref="I4714:I4716"/>
    <mergeCell ref="A4702:A4704"/>
    <mergeCell ref="B4702:B4704"/>
    <mergeCell ref="C4702:C4704"/>
    <mergeCell ref="D4702:D4704"/>
    <mergeCell ref="E4702:E4704"/>
    <mergeCell ref="F4702:F4704"/>
    <mergeCell ref="G4702:G4704"/>
    <mergeCell ref="H4702:H4704"/>
    <mergeCell ref="I4702:I4704"/>
    <mergeCell ref="J4702:J4704"/>
    <mergeCell ref="S4702:S4704"/>
    <mergeCell ref="T4702:T4704"/>
    <mergeCell ref="U4702:U4704"/>
    <mergeCell ref="V4702:V4704"/>
    <mergeCell ref="W4702:W4704"/>
    <mergeCell ref="X4702:X4704"/>
    <mergeCell ref="Y4702:Y4704"/>
    <mergeCell ref="Z4702:Z4704"/>
    <mergeCell ref="G4708:G4710"/>
    <mergeCell ref="H4708:H4710"/>
    <mergeCell ref="I4708:I4710"/>
    <mergeCell ref="A4690:A4692"/>
    <mergeCell ref="B4690:B4692"/>
    <mergeCell ref="C4690:C4692"/>
    <mergeCell ref="D4690:D4692"/>
    <mergeCell ref="Y4681:Y4683"/>
    <mergeCell ref="Z4681:Z4683"/>
    <mergeCell ref="AA4681:AA4683"/>
    <mergeCell ref="A4678:A4680"/>
    <mergeCell ref="B4678:B4680"/>
    <mergeCell ref="C4678:C4680"/>
    <mergeCell ref="D4678:D4680"/>
    <mergeCell ref="E4678:E4680"/>
    <mergeCell ref="F4678:F4680"/>
    <mergeCell ref="G4678:G4680"/>
    <mergeCell ref="H4678:H4680"/>
    <mergeCell ref="I4678:I4680"/>
    <mergeCell ref="J4678:J4680"/>
    <mergeCell ref="S4678:S4680"/>
    <mergeCell ref="T4678:T4680"/>
    <mergeCell ref="U4678:U4680"/>
    <mergeCell ref="V4678:V4680"/>
    <mergeCell ref="W4678:W4680"/>
    <mergeCell ref="X4678:X4680"/>
    <mergeCell ref="Y4678:Y4680"/>
    <mergeCell ref="Z4678:Z4680"/>
    <mergeCell ref="AA4678:AA4680"/>
    <mergeCell ref="U4669:U4671"/>
    <mergeCell ref="V4669:V4671"/>
    <mergeCell ref="W4669:W4671"/>
    <mergeCell ref="X4669:X4671"/>
    <mergeCell ref="Y4669:Y4671"/>
    <mergeCell ref="Z4669:Z4671"/>
    <mergeCell ref="A4669:A4671"/>
    <mergeCell ref="B4669:B4671"/>
    <mergeCell ref="C4669:C4671"/>
    <mergeCell ref="D4669:D4671"/>
    <mergeCell ref="E4669:E4671"/>
    <mergeCell ref="F4669:F4671"/>
    <mergeCell ref="G4669:G4671"/>
    <mergeCell ref="H4669:H4671"/>
    <mergeCell ref="I4669:I4671"/>
    <mergeCell ref="AA4675:AA4677"/>
    <mergeCell ref="J4675:J4677"/>
    <mergeCell ref="S4675:S4677"/>
    <mergeCell ref="T4675:T4677"/>
    <mergeCell ref="AA4654:AA4656"/>
    <mergeCell ref="V4651:V4653"/>
    <mergeCell ref="W4651:W4653"/>
    <mergeCell ref="X4651:X4653"/>
    <mergeCell ref="Y4651:Y4653"/>
    <mergeCell ref="Z4651:Z4653"/>
    <mergeCell ref="AA4651:AA4653"/>
    <mergeCell ref="A4654:A4656"/>
    <mergeCell ref="B4654:B4656"/>
    <mergeCell ref="C4654:C4656"/>
    <mergeCell ref="D4654:D4656"/>
    <mergeCell ref="E4654:E4656"/>
    <mergeCell ref="F4654:F4656"/>
    <mergeCell ref="G4654:G4656"/>
    <mergeCell ref="H4654:H4656"/>
    <mergeCell ref="I4654:I4656"/>
    <mergeCell ref="J4654:J4656"/>
    <mergeCell ref="S4654:S4656"/>
    <mergeCell ref="T4654:T4656"/>
    <mergeCell ref="U4654:U4656"/>
    <mergeCell ref="V4654:V4656"/>
    <mergeCell ref="W4654:W4656"/>
    <mergeCell ref="X4654:X4656"/>
    <mergeCell ref="Y4654:Y4656"/>
    <mergeCell ref="Z4654:Z4656"/>
    <mergeCell ref="E4651:E4653"/>
    <mergeCell ref="F4651:F4653"/>
    <mergeCell ref="G4651:G4653"/>
    <mergeCell ref="H4651:H4653"/>
    <mergeCell ref="I4651:I4653"/>
    <mergeCell ref="J4651:J4653"/>
    <mergeCell ref="S4651:S4653"/>
    <mergeCell ref="T4651:T4653"/>
    <mergeCell ref="U4651:U4653"/>
    <mergeCell ref="Z4633:Z4635"/>
    <mergeCell ref="AA4633:AA4635"/>
    <mergeCell ref="AA4627:AA4629"/>
    <mergeCell ref="AA4642:AA4644"/>
    <mergeCell ref="J4642:J4644"/>
    <mergeCell ref="S4642:S4644"/>
    <mergeCell ref="T4642:T4644"/>
    <mergeCell ref="U4642:U4644"/>
    <mergeCell ref="V4642:V4644"/>
    <mergeCell ref="W4642:W4644"/>
    <mergeCell ref="X4642:X4644"/>
    <mergeCell ref="Y4642:Y4644"/>
    <mergeCell ref="Z4642:Z4644"/>
    <mergeCell ref="A4642:A4644"/>
    <mergeCell ref="B4642:B4644"/>
    <mergeCell ref="C4642:C4644"/>
    <mergeCell ref="D4642:D4644"/>
    <mergeCell ref="E4642:E4644"/>
    <mergeCell ref="F4642:F4644"/>
    <mergeCell ref="G4642:G4644"/>
    <mergeCell ref="H4642:H4644"/>
    <mergeCell ref="I4642:I4644"/>
    <mergeCell ref="A4639:A4641"/>
    <mergeCell ref="B4639:B4641"/>
    <mergeCell ref="C4639:C4641"/>
    <mergeCell ref="D4639:D4641"/>
    <mergeCell ref="E4639:E4641"/>
    <mergeCell ref="F4639:F4641"/>
    <mergeCell ref="G4639:G4641"/>
    <mergeCell ref="H4639:H4641"/>
    <mergeCell ref="I4639:I4641"/>
    <mergeCell ref="J4639:J4641"/>
    <mergeCell ref="S4639:S4641"/>
    <mergeCell ref="T4639:T4641"/>
    <mergeCell ref="U4639:U4641"/>
    <mergeCell ref="V4639:V4641"/>
    <mergeCell ref="Z4636:Z4638"/>
    <mergeCell ref="A4636:A4638"/>
    <mergeCell ref="B4636:B4638"/>
    <mergeCell ref="C4636:C4638"/>
    <mergeCell ref="D4636:D4638"/>
    <mergeCell ref="E4636:E4638"/>
    <mergeCell ref="F4636:F4638"/>
    <mergeCell ref="G4636:G4638"/>
    <mergeCell ref="H4636:H4638"/>
    <mergeCell ref="I4636:I4638"/>
    <mergeCell ref="A4633:A4635"/>
    <mergeCell ref="B4633:B4635"/>
    <mergeCell ref="C4633:C4635"/>
    <mergeCell ref="D4633:D4635"/>
    <mergeCell ref="E4633:E4635"/>
    <mergeCell ref="Y4627:Y4629"/>
    <mergeCell ref="Y4636:Y4638"/>
    <mergeCell ref="Y4633:Y4635"/>
    <mergeCell ref="Z4627:Z4629"/>
    <mergeCell ref="W4561:W4563"/>
    <mergeCell ref="X4561:X4563"/>
    <mergeCell ref="Y4561:Y4563"/>
    <mergeCell ref="Z4561:Z4563"/>
    <mergeCell ref="AA4561:AA4563"/>
    <mergeCell ref="AA4609:AA4611"/>
    <mergeCell ref="V4606:V4608"/>
    <mergeCell ref="W4606:W4608"/>
    <mergeCell ref="X4606:X4608"/>
    <mergeCell ref="Y4606:Y4608"/>
    <mergeCell ref="Z4606:Z4608"/>
    <mergeCell ref="AA4606:AA4608"/>
    <mergeCell ref="A4609:A4611"/>
    <mergeCell ref="B4609:B4611"/>
    <mergeCell ref="C4609:C4611"/>
    <mergeCell ref="D4609:D4611"/>
    <mergeCell ref="E4609:E4611"/>
    <mergeCell ref="F4609:F4611"/>
    <mergeCell ref="G4609:G4611"/>
    <mergeCell ref="H4609:H4611"/>
    <mergeCell ref="I4609:I4611"/>
    <mergeCell ref="J4609:J4611"/>
    <mergeCell ref="S4609:S4611"/>
    <mergeCell ref="T4609:T4611"/>
    <mergeCell ref="U4609:U4611"/>
    <mergeCell ref="V4609:V4611"/>
    <mergeCell ref="W4609:W4611"/>
    <mergeCell ref="X4609:X4611"/>
    <mergeCell ref="Y4609:Y4611"/>
    <mergeCell ref="Z4609:Z4611"/>
    <mergeCell ref="E4606:E4608"/>
    <mergeCell ref="F4606:F4608"/>
    <mergeCell ref="G4606:G4608"/>
    <mergeCell ref="H4606:H4608"/>
    <mergeCell ref="I4606:I4608"/>
    <mergeCell ref="J4606:J4608"/>
    <mergeCell ref="S4606:S4608"/>
    <mergeCell ref="T4606:T4608"/>
    <mergeCell ref="U4606:U4608"/>
    <mergeCell ref="A4606:A4608"/>
    <mergeCell ref="B4606:B4608"/>
    <mergeCell ref="C4606:C4608"/>
    <mergeCell ref="D4606:D4608"/>
    <mergeCell ref="Z4573:Z4575"/>
    <mergeCell ref="I4573:I4575"/>
    <mergeCell ref="A4564:A4566"/>
    <mergeCell ref="B4564:B4566"/>
    <mergeCell ref="C4564:C4566"/>
    <mergeCell ref="D4564:D4566"/>
    <mergeCell ref="E4564:E4566"/>
    <mergeCell ref="F4564:F4566"/>
    <mergeCell ref="G4564:G4566"/>
    <mergeCell ref="H4564:H4566"/>
    <mergeCell ref="I4564:I4566"/>
    <mergeCell ref="J4564:J4566"/>
    <mergeCell ref="Z4543:Z4545"/>
    <mergeCell ref="AA4543:AA4545"/>
    <mergeCell ref="A4546:A4548"/>
    <mergeCell ref="B4546:B4548"/>
    <mergeCell ref="C4546:C4548"/>
    <mergeCell ref="D4546:D4548"/>
    <mergeCell ref="E4546:E4548"/>
    <mergeCell ref="F4546:F4548"/>
    <mergeCell ref="G4546:G4548"/>
    <mergeCell ref="H4546:H4548"/>
    <mergeCell ref="I4546:I4548"/>
    <mergeCell ref="J4546:J4548"/>
    <mergeCell ref="S4546:S4548"/>
    <mergeCell ref="T4546:T4548"/>
    <mergeCell ref="U4546:U4548"/>
    <mergeCell ref="V4546:V4548"/>
    <mergeCell ref="W4546:W4548"/>
    <mergeCell ref="X4546:X4548"/>
    <mergeCell ref="Y4546:Y4548"/>
    <mergeCell ref="Z4546:Z4548"/>
    <mergeCell ref="E4543:E4545"/>
    <mergeCell ref="F4543:F4545"/>
    <mergeCell ref="G4543:G4545"/>
    <mergeCell ref="H4543:H4545"/>
    <mergeCell ref="I4543:I4545"/>
    <mergeCell ref="J4543:J4545"/>
    <mergeCell ref="S4543:S4545"/>
    <mergeCell ref="T4543:T4545"/>
    <mergeCell ref="U4543:U4545"/>
    <mergeCell ref="B4525:B4527"/>
    <mergeCell ref="C4525:C4527"/>
    <mergeCell ref="D4525:D4527"/>
    <mergeCell ref="E4525:E4527"/>
    <mergeCell ref="F4525:F4527"/>
    <mergeCell ref="G4525:G4527"/>
    <mergeCell ref="H4525:H4527"/>
    <mergeCell ref="I4525:I4527"/>
    <mergeCell ref="AA4534:AA4536"/>
    <mergeCell ref="J4534:J4536"/>
    <mergeCell ref="S4534:S4536"/>
    <mergeCell ref="T4534:T4536"/>
    <mergeCell ref="U4534:U4536"/>
    <mergeCell ref="V4534:V4536"/>
    <mergeCell ref="W4534:W4536"/>
    <mergeCell ref="X4534:X4536"/>
    <mergeCell ref="Y4534:Y4536"/>
    <mergeCell ref="Z4534:Z4536"/>
    <mergeCell ref="A4534:A4536"/>
    <mergeCell ref="B4534:B4536"/>
    <mergeCell ref="C4534:C4536"/>
    <mergeCell ref="D4534:D4536"/>
    <mergeCell ref="E4534:E4536"/>
    <mergeCell ref="F4534:F4536"/>
    <mergeCell ref="G4534:G4536"/>
    <mergeCell ref="H4534:H4536"/>
    <mergeCell ref="I4534:I4536"/>
    <mergeCell ref="W4528:W4530"/>
    <mergeCell ref="X4528:X4530"/>
    <mergeCell ref="Y4528:Y4530"/>
    <mergeCell ref="Z4528:Z4530"/>
    <mergeCell ref="AA4528:AA4530"/>
    <mergeCell ref="A4540:A4542"/>
    <mergeCell ref="B4540:B4542"/>
    <mergeCell ref="Z4540:Z4542"/>
    <mergeCell ref="W4501:W4503"/>
    <mergeCell ref="X4501:X4503"/>
    <mergeCell ref="Y4501:Y4503"/>
    <mergeCell ref="Z4501:Z4503"/>
    <mergeCell ref="A4501:A4503"/>
    <mergeCell ref="B4501:B4503"/>
    <mergeCell ref="C4501:C4503"/>
    <mergeCell ref="D4501:D4503"/>
    <mergeCell ref="E4501:E4503"/>
    <mergeCell ref="F4501:F4503"/>
    <mergeCell ref="G4501:G4503"/>
    <mergeCell ref="H4501:H4503"/>
    <mergeCell ref="I4501:I4503"/>
    <mergeCell ref="AA4507:AA4509"/>
    <mergeCell ref="J4507:J4509"/>
    <mergeCell ref="S4507:S4509"/>
    <mergeCell ref="T4507:T4509"/>
    <mergeCell ref="U4507:U4509"/>
    <mergeCell ref="V4507:V4509"/>
    <mergeCell ref="W4507:W4509"/>
    <mergeCell ref="X4507:X4509"/>
    <mergeCell ref="Y4507:Y4509"/>
    <mergeCell ref="Z4507:Z4509"/>
    <mergeCell ref="A4507:A4509"/>
    <mergeCell ref="B4507:B4509"/>
    <mergeCell ref="C4507:C4509"/>
    <mergeCell ref="D4507:D4509"/>
    <mergeCell ref="E4507:E4509"/>
    <mergeCell ref="F4507:F4509"/>
    <mergeCell ref="G4507:G4509"/>
    <mergeCell ref="H4507:H4509"/>
    <mergeCell ref="I4507:I4509"/>
    <mergeCell ref="Z4504:Z4506"/>
    <mergeCell ref="AA4504:AA4506"/>
    <mergeCell ref="AA4501:AA4503"/>
    <mergeCell ref="W4504:W4506"/>
    <mergeCell ref="X4504:X4506"/>
    <mergeCell ref="Y4504:Y4506"/>
    <mergeCell ref="AA4483:AA4485"/>
    <mergeCell ref="A4489:A4491"/>
    <mergeCell ref="B4489:B4491"/>
    <mergeCell ref="C4489:C4491"/>
    <mergeCell ref="D4489:D4491"/>
    <mergeCell ref="E4489:E4491"/>
    <mergeCell ref="F4489:F4491"/>
    <mergeCell ref="G4489:G4491"/>
    <mergeCell ref="H4489:H4491"/>
    <mergeCell ref="I4489:I4491"/>
    <mergeCell ref="J4489:J4491"/>
    <mergeCell ref="S4489:S4491"/>
    <mergeCell ref="T4489:T4491"/>
    <mergeCell ref="U4489:U4491"/>
    <mergeCell ref="V4489:V4491"/>
    <mergeCell ref="W4489:W4491"/>
    <mergeCell ref="X4489:X4491"/>
    <mergeCell ref="Y4489:Y4491"/>
    <mergeCell ref="Z4489:Z4491"/>
    <mergeCell ref="E4483:E4485"/>
    <mergeCell ref="F4483:F4485"/>
    <mergeCell ref="G4483:G4485"/>
    <mergeCell ref="H4483:H4485"/>
    <mergeCell ref="I4483:I4485"/>
    <mergeCell ref="J4483:J4485"/>
    <mergeCell ref="S4483:S4485"/>
    <mergeCell ref="T4483:T4485"/>
    <mergeCell ref="U4483:U4485"/>
    <mergeCell ref="X4486:X4488"/>
    <mergeCell ref="Y4486:Y4488"/>
    <mergeCell ref="Z4486:Z4488"/>
    <mergeCell ref="AA4486:AA4488"/>
    <mergeCell ref="W4486:W4488"/>
    <mergeCell ref="AA4459:AA4461"/>
    <mergeCell ref="J4459:J4461"/>
    <mergeCell ref="S4459:S4461"/>
    <mergeCell ref="T4459:T4461"/>
    <mergeCell ref="U4459:U4461"/>
    <mergeCell ref="V4459:V4461"/>
    <mergeCell ref="W4459:W4461"/>
    <mergeCell ref="X4459:X4461"/>
    <mergeCell ref="Y4459:Y4461"/>
    <mergeCell ref="Z4459:Z4461"/>
    <mergeCell ref="A4459:A4461"/>
    <mergeCell ref="B4459:B4461"/>
    <mergeCell ref="C4459:C4461"/>
    <mergeCell ref="D4459:D4461"/>
    <mergeCell ref="E4459:E4461"/>
    <mergeCell ref="F4459:F4461"/>
    <mergeCell ref="G4459:G4461"/>
    <mergeCell ref="H4459:H4461"/>
    <mergeCell ref="I4459:I4461"/>
    <mergeCell ref="AA4468:AA4470"/>
    <mergeCell ref="J4468:J4470"/>
    <mergeCell ref="S4468:S4470"/>
    <mergeCell ref="T4468:T4470"/>
    <mergeCell ref="U4468:U4470"/>
    <mergeCell ref="V4468:V4470"/>
    <mergeCell ref="W4468:W4470"/>
    <mergeCell ref="X4468:X4470"/>
    <mergeCell ref="Y4468:Y4470"/>
    <mergeCell ref="Z4468:Z4470"/>
    <mergeCell ref="A4468:A4470"/>
    <mergeCell ref="B4468:B4470"/>
    <mergeCell ref="C4468:C4470"/>
    <mergeCell ref="D4468:D4470"/>
    <mergeCell ref="E4468:E4470"/>
    <mergeCell ref="F4468:F4470"/>
    <mergeCell ref="G4468:G4470"/>
    <mergeCell ref="H4468:H4470"/>
    <mergeCell ref="I4468:I4470"/>
    <mergeCell ref="A4465:A4467"/>
    <mergeCell ref="B4465:B4467"/>
    <mergeCell ref="C4465:C4467"/>
    <mergeCell ref="D4465:D4467"/>
    <mergeCell ref="E4465:E4467"/>
    <mergeCell ref="F4465:F4467"/>
    <mergeCell ref="G4465:G4467"/>
    <mergeCell ref="H4465:H4467"/>
    <mergeCell ref="I4465:I4467"/>
    <mergeCell ref="J4465:J4467"/>
    <mergeCell ref="S4465:S4467"/>
    <mergeCell ref="T4465:T4467"/>
    <mergeCell ref="U4465:U4467"/>
    <mergeCell ref="V4465:V4467"/>
    <mergeCell ref="AA4441:AA4443"/>
    <mergeCell ref="J4441:J4443"/>
    <mergeCell ref="S4441:S4443"/>
    <mergeCell ref="T4441:T4443"/>
    <mergeCell ref="U4441:U4443"/>
    <mergeCell ref="V4441:V4443"/>
    <mergeCell ref="W4441:W4443"/>
    <mergeCell ref="X4441:X4443"/>
    <mergeCell ref="Y4441:Y4443"/>
    <mergeCell ref="Z4441:Z4443"/>
    <mergeCell ref="A4441:A4443"/>
    <mergeCell ref="B4441:B4443"/>
    <mergeCell ref="C4441:C4443"/>
    <mergeCell ref="D4441:D4443"/>
    <mergeCell ref="E4441:E4443"/>
    <mergeCell ref="F4441:F4443"/>
    <mergeCell ref="G4441:G4443"/>
    <mergeCell ref="H4441:H4443"/>
    <mergeCell ref="I4441:I4443"/>
    <mergeCell ref="AA4447:AA4449"/>
    <mergeCell ref="A4447:A4449"/>
    <mergeCell ref="B4447:B4449"/>
    <mergeCell ref="C4447:C4449"/>
    <mergeCell ref="D4447:D4449"/>
    <mergeCell ref="E4447:E4449"/>
    <mergeCell ref="F4447:F4449"/>
    <mergeCell ref="G4447:G4449"/>
    <mergeCell ref="H4447:H4449"/>
    <mergeCell ref="I4447:I4449"/>
    <mergeCell ref="J4447:J4449"/>
    <mergeCell ref="S4447:S4449"/>
    <mergeCell ref="T4447:T4449"/>
    <mergeCell ref="U4447:U4449"/>
    <mergeCell ref="V4447:V4449"/>
    <mergeCell ref="W4447:W4449"/>
    <mergeCell ref="X4447:X4449"/>
    <mergeCell ref="Y4447:Y4449"/>
    <mergeCell ref="Z4447:Z4449"/>
    <mergeCell ref="A4444:A4446"/>
    <mergeCell ref="B4444:B4446"/>
    <mergeCell ref="C4444:C4446"/>
    <mergeCell ref="D4444:D4446"/>
    <mergeCell ref="E4444:E4446"/>
    <mergeCell ref="F4444:F4446"/>
    <mergeCell ref="G4444:G4446"/>
    <mergeCell ref="H4444:H4446"/>
    <mergeCell ref="I4444:I4446"/>
    <mergeCell ref="J4444:J4446"/>
    <mergeCell ref="S4444:S4446"/>
    <mergeCell ref="T4444:T4446"/>
    <mergeCell ref="U4444:U4446"/>
    <mergeCell ref="AA4432:AA4434"/>
    <mergeCell ref="V4429:V4431"/>
    <mergeCell ref="W4429:W4431"/>
    <mergeCell ref="X4429:X4431"/>
    <mergeCell ref="Y4429:Y4431"/>
    <mergeCell ref="Z4429:Z4431"/>
    <mergeCell ref="AA4429:AA4431"/>
    <mergeCell ref="A4432:A4434"/>
    <mergeCell ref="B4432:B4434"/>
    <mergeCell ref="C4432:C4434"/>
    <mergeCell ref="D4432:D4434"/>
    <mergeCell ref="E4432:E4434"/>
    <mergeCell ref="F4432:F4434"/>
    <mergeCell ref="G4432:G4434"/>
    <mergeCell ref="H4432:H4434"/>
    <mergeCell ref="I4432:I4434"/>
    <mergeCell ref="J4432:J4434"/>
    <mergeCell ref="S4432:S4434"/>
    <mergeCell ref="T4432:T4434"/>
    <mergeCell ref="U4432:U4434"/>
    <mergeCell ref="V4432:V4434"/>
    <mergeCell ref="W4432:W4434"/>
    <mergeCell ref="X4432:X4434"/>
    <mergeCell ref="Y4432:Y4434"/>
    <mergeCell ref="Z4432:Z4434"/>
    <mergeCell ref="E4429:E4431"/>
    <mergeCell ref="F4429:F4431"/>
    <mergeCell ref="G4429:G4431"/>
    <mergeCell ref="H4429:H4431"/>
    <mergeCell ref="I4429:I4431"/>
    <mergeCell ref="J4429:J4431"/>
    <mergeCell ref="S4429:S4431"/>
    <mergeCell ref="T4429:T4431"/>
    <mergeCell ref="U4429:U4431"/>
    <mergeCell ref="A4429:A4431"/>
    <mergeCell ref="B4429:B4431"/>
    <mergeCell ref="C4429:C4431"/>
    <mergeCell ref="D4429:D4431"/>
    <mergeCell ref="AA4420:AA4422"/>
    <mergeCell ref="J4420:J4422"/>
    <mergeCell ref="S4420:S4422"/>
    <mergeCell ref="T4420:T4422"/>
    <mergeCell ref="U4420:U4422"/>
    <mergeCell ref="V4420:V4422"/>
    <mergeCell ref="W4420:W4422"/>
    <mergeCell ref="X4420:X4422"/>
    <mergeCell ref="Y4420:Y4422"/>
    <mergeCell ref="Z4420:Z4422"/>
    <mergeCell ref="A4420:A4422"/>
    <mergeCell ref="B4420:B4422"/>
    <mergeCell ref="C4420:C4422"/>
    <mergeCell ref="D4420:D4422"/>
    <mergeCell ref="E4420:E4422"/>
    <mergeCell ref="F4420:F4422"/>
    <mergeCell ref="G4420:G4422"/>
    <mergeCell ref="H4420:H4422"/>
    <mergeCell ref="I4420:I4422"/>
    <mergeCell ref="A4417:A4419"/>
    <mergeCell ref="B4417:B4419"/>
    <mergeCell ref="C4417:C4419"/>
    <mergeCell ref="D4417:D4419"/>
    <mergeCell ref="E4417:E4419"/>
    <mergeCell ref="F4417:F4419"/>
    <mergeCell ref="G4417:G4419"/>
    <mergeCell ref="H4417:H4419"/>
    <mergeCell ref="I4417:I4419"/>
    <mergeCell ref="J4417:J4419"/>
    <mergeCell ref="S4417:S4419"/>
    <mergeCell ref="T4417:T4419"/>
    <mergeCell ref="U4417:U4419"/>
    <mergeCell ref="V4417:V4419"/>
    <mergeCell ref="W4417:W4419"/>
    <mergeCell ref="X4417:X4419"/>
    <mergeCell ref="Y4417:Y4419"/>
    <mergeCell ref="Z4417:Z4419"/>
    <mergeCell ref="AA4417:AA4419"/>
    <mergeCell ref="Y4402:Y4404"/>
    <mergeCell ref="Z4402:Z4404"/>
    <mergeCell ref="E4399:E4401"/>
    <mergeCell ref="F4399:F4401"/>
    <mergeCell ref="G4399:G4401"/>
    <mergeCell ref="H4399:H4401"/>
    <mergeCell ref="I4399:I4401"/>
    <mergeCell ref="J4399:J4401"/>
    <mergeCell ref="S4399:S4401"/>
    <mergeCell ref="T4399:T4401"/>
    <mergeCell ref="U4399:U4401"/>
    <mergeCell ref="A4399:A4401"/>
    <mergeCell ref="B4399:B4401"/>
    <mergeCell ref="C4399:C4401"/>
    <mergeCell ref="D4399:D4401"/>
    <mergeCell ref="AA4414:AA4416"/>
    <mergeCell ref="J4414:J4416"/>
    <mergeCell ref="S4414:S4416"/>
    <mergeCell ref="T4414:T4416"/>
    <mergeCell ref="U4414:U4416"/>
    <mergeCell ref="V4414:V4416"/>
    <mergeCell ref="W4414:W4416"/>
    <mergeCell ref="X4414:X4416"/>
    <mergeCell ref="Y4414:Y4416"/>
    <mergeCell ref="Z4414:Z4416"/>
    <mergeCell ref="A4414:A4416"/>
    <mergeCell ref="B4414:B4416"/>
    <mergeCell ref="C4414:C4416"/>
    <mergeCell ref="D4414:D4416"/>
    <mergeCell ref="E4414:E4416"/>
    <mergeCell ref="F4414:F4416"/>
    <mergeCell ref="G4414:G4416"/>
    <mergeCell ref="H4414:H4416"/>
    <mergeCell ref="I4414:I4416"/>
    <mergeCell ref="A4405:A4407"/>
    <mergeCell ref="B4405:B4407"/>
    <mergeCell ref="C4405:C4407"/>
    <mergeCell ref="D4405:D4407"/>
    <mergeCell ref="E4405:E4407"/>
    <mergeCell ref="F4405:F4407"/>
    <mergeCell ref="G4405:G4407"/>
    <mergeCell ref="H4405:H4407"/>
    <mergeCell ref="I4405:I4407"/>
    <mergeCell ref="J4405:J4407"/>
    <mergeCell ref="S4405:S4407"/>
    <mergeCell ref="T4405:T4407"/>
    <mergeCell ref="U4405:U4407"/>
    <mergeCell ref="V4405:V4407"/>
    <mergeCell ref="W4405:W4407"/>
    <mergeCell ref="X4405:X4407"/>
    <mergeCell ref="Y4405:Y4407"/>
    <mergeCell ref="Z4405:Z4407"/>
    <mergeCell ref="AA4405:AA4407"/>
    <mergeCell ref="A4411:A4413"/>
    <mergeCell ref="B4411:B4413"/>
    <mergeCell ref="C4411:C4413"/>
    <mergeCell ref="D4411:D4413"/>
    <mergeCell ref="E4411:E4413"/>
    <mergeCell ref="Y4375:Y4377"/>
    <mergeCell ref="Z4375:Z4377"/>
    <mergeCell ref="A4375:A4377"/>
    <mergeCell ref="B4375:B4377"/>
    <mergeCell ref="C4375:C4377"/>
    <mergeCell ref="D4375:D4377"/>
    <mergeCell ref="E4375:E4377"/>
    <mergeCell ref="F4375:F4377"/>
    <mergeCell ref="G4375:G4377"/>
    <mergeCell ref="H4375:H4377"/>
    <mergeCell ref="I4375:I4377"/>
    <mergeCell ref="A4372:A4374"/>
    <mergeCell ref="B4372:B4374"/>
    <mergeCell ref="C4372:C4374"/>
    <mergeCell ref="D4372:D4374"/>
    <mergeCell ref="E4372:E4374"/>
    <mergeCell ref="F4372:F4374"/>
    <mergeCell ref="G4372:G4374"/>
    <mergeCell ref="H4372:H4374"/>
    <mergeCell ref="I4372:I4374"/>
    <mergeCell ref="J4372:J4374"/>
    <mergeCell ref="S4372:S4374"/>
    <mergeCell ref="T4372:T4374"/>
    <mergeCell ref="U4372:U4374"/>
    <mergeCell ref="V4372:V4374"/>
    <mergeCell ref="W4372:W4374"/>
    <mergeCell ref="X4372:X4374"/>
    <mergeCell ref="Y4372:Y4374"/>
    <mergeCell ref="Z4372:Z4374"/>
    <mergeCell ref="AA4372:AA4374"/>
    <mergeCell ref="W4390:W4392"/>
    <mergeCell ref="X4390:X4392"/>
    <mergeCell ref="Y4390:Y4392"/>
    <mergeCell ref="Z4390:Z4392"/>
    <mergeCell ref="A4390:A4392"/>
    <mergeCell ref="B4390:B4392"/>
    <mergeCell ref="C4390:C4392"/>
    <mergeCell ref="D4390:D4392"/>
    <mergeCell ref="E4390:E4392"/>
    <mergeCell ref="F4390:F4392"/>
    <mergeCell ref="G4390:G4392"/>
    <mergeCell ref="H4390:H4392"/>
    <mergeCell ref="I4390:I4392"/>
    <mergeCell ref="A4387:A4389"/>
    <mergeCell ref="B4387:B4389"/>
    <mergeCell ref="C4387:C4389"/>
    <mergeCell ref="D4387:D4389"/>
    <mergeCell ref="E4387:E4389"/>
    <mergeCell ref="F4387:F4389"/>
    <mergeCell ref="G4387:G4389"/>
    <mergeCell ref="H4387:H4389"/>
    <mergeCell ref="I4387:I4389"/>
    <mergeCell ref="J4387:J4389"/>
    <mergeCell ref="S4387:S4389"/>
    <mergeCell ref="T4387:T4389"/>
    <mergeCell ref="U4387:U4389"/>
    <mergeCell ref="V4387:V4389"/>
    <mergeCell ref="W4387:W4389"/>
    <mergeCell ref="X4387:X4389"/>
    <mergeCell ref="Y4387:Y4389"/>
    <mergeCell ref="Z4387:Z4389"/>
    <mergeCell ref="AA4387:AA4389"/>
    <mergeCell ref="A4381:A4383"/>
    <mergeCell ref="B4381:B4383"/>
    <mergeCell ref="V4363:V4365"/>
    <mergeCell ref="W4363:W4365"/>
    <mergeCell ref="X4363:X4365"/>
    <mergeCell ref="Y4363:Y4365"/>
    <mergeCell ref="Z4363:Z4365"/>
    <mergeCell ref="E4360:E4362"/>
    <mergeCell ref="F4360:F4362"/>
    <mergeCell ref="G4360:G4362"/>
    <mergeCell ref="H4360:H4362"/>
    <mergeCell ref="I4360:I4362"/>
    <mergeCell ref="J4360:J4362"/>
    <mergeCell ref="S4360:S4362"/>
    <mergeCell ref="T4360:T4362"/>
    <mergeCell ref="U4360:U4362"/>
    <mergeCell ref="AA4369:AA4371"/>
    <mergeCell ref="J4369:J4371"/>
    <mergeCell ref="S4369:S4371"/>
    <mergeCell ref="T4369:T4371"/>
    <mergeCell ref="U4369:U4371"/>
    <mergeCell ref="V4369:V4371"/>
    <mergeCell ref="W4369:W4371"/>
    <mergeCell ref="X4369:X4371"/>
    <mergeCell ref="Y4369:Y4371"/>
    <mergeCell ref="Z4369:Z4371"/>
    <mergeCell ref="A4369:A4371"/>
    <mergeCell ref="B4369:B4371"/>
    <mergeCell ref="C4369:C4371"/>
    <mergeCell ref="D4369:D4371"/>
    <mergeCell ref="E4369:E4371"/>
    <mergeCell ref="F4369:F4371"/>
    <mergeCell ref="G4369:G4371"/>
    <mergeCell ref="H4369:H4371"/>
    <mergeCell ref="I4369:I4371"/>
    <mergeCell ref="A4360:A4362"/>
    <mergeCell ref="B4360:B4362"/>
    <mergeCell ref="C4360:C4362"/>
    <mergeCell ref="D4360:D4362"/>
    <mergeCell ref="AA4363:AA4365"/>
    <mergeCell ref="V4360:V4362"/>
    <mergeCell ref="W4360:W4362"/>
    <mergeCell ref="X4360:X4362"/>
    <mergeCell ref="Y4360:Y4362"/>
    <mergeCell ref="AA4318:AA4320"/>
    <mergeCell ref="J4318:J4320"/>
    <mergeCell ref="S4318:S4320"/>
    <mergeCell ref="T4318:T4320"/>
    <mergeCell ref="U4318:U4320"/>
    <mergeCell ref="V4318:V4320"/>
    <mergeCell ref="W4318:W4320"/>
    <mergeCell ref="X4318:X4320"/>
    <mergeCell ref="Y4318:Y4320"/>
    <mergeCell ref="Z4318:Z4320"/>
    <mergeCell ref="A4318:A4320"/>
    <mergeCell ref="B4318:B4320"/>
    <mergeCell ref="C4318:C4320"/>
    <mergeCell ref="D4318:D4320"/>
    <mergeCell ref="E4318:E4320"/>
    <mergeCell ref="F4318:F4320"/>
    <mergeCell ref="G4318:G4320"/>
    <mergeCell ref="H4318:H4320"/>
    <mergeCell ref="I4318:I4320"/>
    <mergeCell ref="AA4330:AA4332"/>
    <mergeCell ref="V4327:V4329"/>
    <mergeCell ref="W4327:W4329"/>
    <mergeCell ref="X4327:X4329"/>
    <mergeCell ref="Y4327:Y4329"/>
    <mergeCell ref="Z4327:Z4329"/>
    <mergeCell ref="AA4327:AA4329"/>
    <mergeCell ref="A4330:A4332"/>
    <mergeCell ref="B4330:B4332"/>
    <mergeCell ref="C4330:C4332"/>
    <mergeCell ref="D4330:D4332"/>
    <mergeCell ref="E4330:E4332"/>
    <mergeCell ref="F4330:F4332"/>
    <mergeCell ref="G4330:G4332"/>
    <mergeCell ref="H4330:H4332"/>
    <mergeCell ref="I4330:I4332"/>
    <mergeCell ref="J4330:J4332"/>
    <mergeCell ref="S4330:S4332"/>
    <mergeCell ref="T4330:T4332"/>
    <mergeCell ref="U4330:U4332"/>
    <mergeCell ref="V4330:V4332"/>
    <mergeCell ref="W4330:W4332"/>
    <mergeCell ref="X4330:X4332"/>
    <mergeCell ref="Y4330:Y4332"/>
    <mergeCell ref="Z4330:Z4332"/>
    <mergeCell ref="E4327:E4329"/>
    <mergeCell ref="F4327:F4329"/>
    <mergeCell ref="G4327:G4329"/>
    <mergeCell ref="H4327:H4329"/>
    <mergeCell ref="I4327:I4329"/>
    <mergeCell ref="J4327:J4329"/>
    <mergeCell ref="S4327:S4329"/>
    <mergeCell ref="T4327:T4329"/>
    <mergeCell ref="U4327:U4329"/>
    <mergeCell ref="A4327:A4329"/>
    <mergeCell ref="B4327:B4329"/>
    <mergeCell ref="C4327:C4329"/>
    <mergeCell ref="D4327:D4329"/>
    <mergeCell ref="A4321:A4323"/>
    <mergeCell ref="B4321:B4323"/>
    <mergeCell ref="C4321:C4323"/>
    <mergeCell ref="D4321:D4323"/>
    <mergeCell ref="E4321:E4323"/>
    <mergeCell ref="F4321:F4323"/>
    <mergeCell ref="G4321:G4323"/>
    <mergeCell ref="A4300:A4302"/>
    <mergeCell ref="B4300:B4302"/>
    <mergeCell ref="C4300:C4302"/>
    <mergeCell ref="D4300:D4302"/>
    <mergeCell ref="E4300:E4302"/>
    <mergeCell ref="F4300:F4302"/>
    <mergeCell ref="G4300:G4302"/>
    <mergeCell ref="H4300:H4302"/>
    <mergeCell ref="I4300:I4302"/>
    <mergeCell ref="AA4306:AA4308"/>
    <mergeCell ref="J4306:J4308"/>
    <mergeCell ref="S4306:S4308"/>
    <mergeCell ref="T4306:T4308"/>
    <mergeCell ref="U4306:U4308"/>
    <mergeCell ref="V4306:V4308"/>
    <mergeCell ref="W4306:W4308"/>
    <mergeCell ref="X4306:X4308"/>
    <mergeCell ref="Y4306:Y4308"/>
    <mergeCell ref="Z4306:Z4308"/>
    <mergeCell ref="A4306:A4308"/>
    <mergeCell ref="B4306:B4308"/>
    <mergeCell ref="C4306:C4308"/>
    <mergeCell ref="D4306:D4308"/>
    <mergeCell ref="E4306:E4308"/>
    <mergeCell ref="F4306:F4308"/>
    <mergeCell ref="G4306:G4308"/>
    <mergeCell ref="H4306:H4308"/>
    <mergeCell ref="I4306:I4308"/>
    <mergeCell ref="AA4312:AA4314"/>
    <mergeCell ref="J4312:J4314"/>
    <mergeCell ref="S4312:S4314"/>
    <mergeCell ref="T4312:T4314"/>
    <mergeCell ref="U4312:U4314"/>
    <mergeCell ref="V4312:V4314"/>
    <mergeCell ref="W4312:W4314"/>
    <mergeCell ref="X4312:X4314"/>
    <mergeCell ref="Y4312:Y4314"/>
    <mergeCell ref="Z4312:Z4314"/>
    <mergeCell ref="A4312:A4314"/>
    <mergeCell ref="B4312:B4314"/>
    <mergeCell ref="C4312:C4314"/>
    <mergeCell ref="D4312:D4314"/>
    <mergeCell ref="E4312:E4314"/>
    <mergeCell ref="F4312:F4314"/>
    <mergeCell ref="G4312:G4314"/>
    <mergeCell ref="H4312:H4314"/>
    <mergeCell ref="I4312:I4314"/>
    <mergeCell ref="A4303:A4305"/>
    <mergeCell ref="B4303:B4305"/>
    <mergeCell ref="C4303:C4305"/>
    <mergeCell ref="D4303:D4305"/>
    <mergeCell ref="E4303:E4305"/>
    <mergeCell ref="F4303:F4305"/>
    <mergeCell ref="G4303:G4305"/>
    <mergeCell ref="H4303:H4305"/>
    <mergeCell ref="I4303:I4305"/>
    <mergeCell ref="J4303:J4305"/>
    <mergeCell ref="S4303:S4305"/>
    <mergeCell ref="T4303:T4305"/>
    <mergeCell ref="U4303:U4305"/>
    <mergeCell ref="V4303:V4305"/>
    <mergeCell ref="W4303:W4305"/>
    <mergeCell ref="X4303:X4305"/>
    <mergeCell ref="Y4303:Y4305"/>
    <mergeCell ref="X4267:X4269"/>
    <mergeCell ref="Y4267:Y4269"/>
    <mergeCell ref="Z4267:Z4269"/>
    <mergeCell ref="AA4267:AA4269"/>
    <mergeCell ref="F4291:F4293"/>
    <mergeCell ref="G4291:G4293"/>
    <mergeCell ref="H4291:H4293"/>
    <mergeCell ref="I4291:I4293"/>
    <mergeCell ref="J4291:J4293"/>
    <mergeCell ref="S4291:S4293"/>
    <mergeCell ref="T4291:T4293"/>
    <mergeCell ref="U4291:U4293"/>
    <mergeCell ref="V4291:V4293"/>
    <mergeCell ref="W4291:W4293"/>
    <mergeCell ref="X4291:X4293"/>
    <mergeCell ref="Y4291:Y4293"/>
    <mergeCell ref="Z4291:Z4293"/>
    <mergeCell ref="E4288:E4290"/>
    <mergeCell ref="F4288:F4290"/>
    <mergeCell ref="G4288:G4290"/>
    <mergeCell ref="H4288:H4290"/>
    <mergeCell ref="I4288:I4290"/>
    <mergeCell ref="J4288:J4290"/>
    <mergeCell ref="S4288:S4290"/>
    <mergeCell ref="T4288:T4290"/>
    <mergeCell ref="U4288:U4290"/>
    <mergeCell ref="AA4285:AA4287"/>
    <mergeCell ref="B4282:B4284"/>
    <mergeCell ref="C4282:C4284"/>
    <mergeCell ref="D4282:D4284"/>
    <mergeCell ref="E4282:E4284"/>
    <mergeCell ref="F4282:F4284"/>
    <mergeCell ref="G4282:G4284"/>
    <mergeCell ref="H4282:H4284"/>
    <mergeCell ref="I4282:I4284"/>
    <mergeCell ref="J4282:J4284"/>
    <mergeCell ref="S4282:S4284"/>
    <mergeCell ref="T4282:T4284"/>
    <mergeCell ref="U4282:U4284"/>
    <mergeCell ref="V4282:V4284"/>
    <mergeCell ref="W4282:W4284"/>
    <mergeCell ref="X4282:X4284"/>
    <mergeCell ref="Y4282:Y4284"/>
    <mergeCell ref="Z4282:Z4284"/>
    <mergeCell ref="AA4282:AA4284"/>
    <mergeCell ref="E4285:E4287"/>
    <mergeCell ref="F4285:F4287"/>
    <mergeCell ref="G4285:G4287"/>
    <mergeCell ref="H4285:H4287"/>
    <mergeCell ref="I4285:I4287"/>
    <mergeCell ref="J4285:J4287"/>
    <mergeCell ref="S4285:S4287"/>
    <mergeCell ref="T4285:T4287"/>
    <mergeCell ref="U4285:U4287"/>
    <mergeCell ref="V4285:V4287"/>
    <mergeCell ref="W4285:W4287"/>
    <mergeCell ref="X4285:X4287"/>
    <mergeCell ref="Y4285:Y4287"/>
    <mergeCell ref="Z4285:Z4287"/>
    <mergeCell ref="U4249:U4251"/>
    <mergeCell ref="A4249:A4251"/>
    <mergeCell ref="B4249:B4251"/>
    <mergeCell ref="C4249:C4251"/>
    <mergeCell ref="D4249:D4251"/>
    <mergeCell ref="AA4264:AA4266"/>
    <mergeCell ref="J4264:J4266"/>
    <mergeCell ref="S4264:S4266"/>
    <mergeCell ref="T4264:T4266"/>
    <mergeCell ref="U4264:U4266"/>
    <mergeCell ref="V4264:V4266"/>
    <mergeCell ref="W4264:W4266"/>
    <mergeCell ref="X4264:X4266"/>
    <mergeCell ref="Y4264:Y4266"/>
    <mergeCell ref="Z4264:Z4266"/>
    <mergeCell ref="A4264:A4266"/>
    <mergeCell ref="B4264:B4266"/>
    <mergeCell ref="C4264:C4266"/>
    <mergeCell ref="D4264:D4266"/>
    <mergeCell ref="E4264:E4266"/>
    <mergeCell ref="F4264:F4266"/>
    <mergeCell ref="G4264:G4266"/>
    <mergeCell ref="H4264:H4266"/>
    <mergeCell ref="I4264:I4266"/>
    <mergeCell ref="AA4273:AA4275"/>
    <mergeCell ref="J4273:J4275"/>
    <mergeCell ref="S4273:S4275"/>
    <mergeCell ref="T4273:T4275"/>
    <mergeCell ref="U4273:U4275"/>
    <mergeCell ref="V4273:V4275"/>
    <mergeCell ref="W4273:W4275"/>
    <mergeCell ref="X4273:X4275"/>
    <mergeCell ref="Y4273:Y4275"/>
    <mergeCell ref="Z4273:Z4275"/>
    <mergeCell ref="A4273:A4275"/>
    <mergeCell ref="B4273:B4275"/>
    <mergeCell ref="C4273:C4275"/>
    <mergeCell ref="D4273:D4275"/>
    <mergeCell ref="E4273:E4275"/>
    <mergeCell ref="F4273:F4275"/>
    <mergeCell ref="G4273:G4275"/>
    <mergeCell ref="H4273:H4275"/>
    <mergeCell ref="I4273:I4275"/>
    <mergeCell ref="A4270:A4272"/>
    <mergeCell ref="B4270:B4272"/>
    <mergeCell ref="C4270:C4272"/>
    <mergeCell ref="D4270:D4272"/>
    <mergeCell ref="E4270:E4272"/>
    <mergeCell ref="F4270:F4272"/>
    <mergeCell ref="G4270:G4272"/>
    <mergeCell ref="H4270:H4272"/>
    <mergeCell ref="I4270:I4272"/>
    <mergeCell ref="J4270:J4272"/>
    <mergeCell ref="S4270:S4272"/>
    <mergeCell ref="T4270:T4272"/>
    <mergeCell ref="U4270:U4272"/>
    <mergeCell ref="V4270:V4272"/>
    <mergeCell ref="W4270:W4272"/>
    <mergeCell ref="X4270:X4272"/>
    <mergeCell ref="Y4270:Y4272"/>
    <mergeCell ref="Z4270:Z4272"/>
    <mergeCell ref="AA4270:AA4272"/>
    <mergeCell ref="V4267:V4269"/>
    <mergeCell ref="W4267:W4269"/>
    <mergeCell ref="F4228:F4230"/>
    <mergeCell ref="G4228:G4230"/>
    <mergeCell ref="H4228:H4230"/>
    <mergeCell ref="I4228:I4230"/>
    <mergeCell ref="J4228:J4230"/>
    <mergeCell ref="S4228:S4230"/>
    <mergeCell ref="T4228:T4230"/>
    <mergeCell ref="U4228:U4230"/>
    <mergeCell ref="AA4240:AA4242"/>
    <mergeCell ref="J4240:J4242"/>
    <mergeCell ref="S4240:S4242"/>
    <mergeCell ref="T4240:T4242"/>
    <mergeCell ref="U4240:U4242"/>
    <mergeCell ref="V4240:V4242"/>
    <mergeCell ref="W4240:W4242"/>
    <mergeCell ref="X4240:X4242"/>
    <mergeCell ref="Y4240:Y4242"/>
    <mergeCell ref="Z4240:Z4242"/>
    <mergeCell ref="AA4234:AA4236"/>
    <mergeCell ref="A4240:A4242"/>
    <mergeCell ref="B4240:B4242"/>
    <mergeCell ref="C4240:C4242"/>
    <mergeCell ref="D4240:D4242"/>
    <mergeCell ref="E4240:E4242"/>
    <mergeCell ref="F4240:F4242"/>
    <mergeCell ref="G4240:G4242"/>
    <mergeCell ref="H4240:H4242"/>
    <mergeCell ref="I4240:I4242"/>
    <mergeCell ref="G4234:G4236"/>
    <mergeCell ref="H4234:H4236"/>
    <mergeCell ref="I4234:I4236"/>
    <mergeCell ref="AA4252:AA4254"/>
    <mergeCell ref="V4249:V4251"/>
    <mergeCell ref="W4249:W4251"/>
    <mergeCell ref="X4249:X4251"/>
    <mergeCell ref="Y4249:Y4251"/>
    <mergeCell ref="Z4249:Z4251"/>
    <mergeCell ref="AA4249:AA4251"/>
    <mergeCell ref="A4252:A4254"/>
    <mergeCell ref="B4252:B4254"/>
    <mergeCell ref="C4252:C4254"/>
    <mergeCell ref="D4252:D4254"/>
    <mergeCell ref="E4252:E4254"/>
    <mergeCell ref="F4252:F4254"/>
    <mergeCell ref="G4252:G4254"/>
    <mergeCell ref="H4252:H4254"/>
    <mergeCell ref="I4252:I4254"/>
    <mergeCell ref="J4252:J4254"/>
    <mergeCell ref="S4252:S4254"/>
    <mergeCell ref="T4252:T4254"/>
    <mergeCell ref="U4252:U4254"/>
    <mergeCell ref="V4252:V4254"/>
    <mergeCell ref="W4252:W4254"/>
    <mergeCell ref="X4252:X4254"/>
    <mergeCell ref="Y4252:Y4254"/>
    <mergeCell ref="Z4252:Z4254"/>
    <mergeCell ref="E4249:E4251"/>
    <mergeCell ref="F4249:F4251"/>
    <mergeCell ref="G4249:G4251"/>
    <mergeCell ref="H4249:H4251"/>
    <mergeCell ref="I4249:I4251"/>
    <mergeCell ref="J4249:J4251"/>
    <mergeCell ref="S4249:S4251"/>
    <mergeCell ref="T4249:T4251"/>
    <mergeCell ref="AA4213:AA4215"/>
    <mergeCell ref="J4213:J4215"/>
    <mergeCell ref="S4213:S4215"/>
    <mergeCell ref="T4213:T4215"/>
    <mergeCell ref="U4213:U4215"/>
    <mergeCell ref="V4213:V4215"/>
    <mergeCell ref="W4213:W4215"/>
    <mergeCell ref="X4213:X4215"/>
    <mergeCell ref="Y4213:Y4215"/>
    <mergeCell ref="Z4213:Z4215"/>
    <mergeCell ref="A4213:A4215"/>
    <mergeCell ref="B4213:B4215"/>
    <mergeCell ref="C4213:C4215"/>
    <mergeCell ref="D4213:D4215"/>
    <mergeCell ref="E4213:E4215"/>
    <mergeCell ref="F4213:F4215"/>
    <mergeCell ref="G4213:G4215"/>
    <mergeCell ref="H4213:H4215"/>
    <mergeCell ref="I4213:I4215"/>
    <mergeCell ref="AA4219:AA4221"/>
    <mergeCell ref="J4219:J4221"/>
    <mergeCell ref="S4219:S4221"/>
    <mergeCell ref="T4219:T4221"/>
    <mergeCell ref="U4219:U4221"/>
    <mergeCell ref="V4219:V4221"/>
    <mergeCell ref="W4219:W4221"/>
    <mergeCell ref="X4219:X4221"/>
    <mergeCell ref="Y4219:Y4221"/>
    <mergeCell ref="Z4219:Z4221"/>
    <mergeCell ref="A4219:A4221"/>
    <mergeCell ref="B4219:B4221"/>
    <mergeCell ref="C4219:C4221"/>
    <mergeCell ref="D4219:D4221"/>
    <mergeCell ref="E4219:E4221"/>
    <mergeCell ref="F4219:F4221"/>
    <mergeCell ref="G4219:G4221"/>
    <mergeCell ref="H4219:H4221"/>
    <mergeCell ref="I4219:I4221"/>
    <mergeCell ref="A4216:A4218"/>
    <mergeCell ref="B4216:B4218"/>
    <mergeCell ref="C4216:C4218"/>
    <mergeCell ref="D4216:D4218"/>
    <mergeCell ref="E4216:E4218"/>
    <mergeCell ref="F4216:F4218"/>
    <mergeCell ref="G4216:G4218"/>
    <mergeCell ref="H4216:H4218"/>
    <mergeCell ref="I4216:I4218"/>
    <mergeCell ref="J4216:J4218"/>
    <mergeCell ref="S4216:S4218"/>
    <mergeCell ref="T4216:T4218"/>
    <mergeCell ref="U4216:U4218"/>
    <mergeCell ref="V4216:V4218"/>
    <mergeCell ref="W4216:W4218"/>
    <mergeCell ref="X4216:X4218"/>
    <mergeCell ref="Y4216:Y4218"/>
    <mergeCell ref="Z4216:Z4218"/>
    <mergeCell ref="AA4216:AA4218"/>
    <mergeCell ref="C4174:C4176"/>
    <mergeCell ref="D4174:D4176"/>
    <mergeCell ref="E4174:E4176"/>
    <mergeCell ref="F4174:F4176"/>
    <mergeCell ref="G4174:G4176"/>
    <mergeCell ref="H4174:H4176"/>
    <mergeCell ref="I4174:I4176"/>
    <mergeCell ref="J4174:J4176"/>
    <mergeCell ref="S4174:S4176"/>
    <mergeCell ref="T4174:T4176"/>
    <mergeCell ref="U4174:U4176"/>
    <mergeCell ref="V4174:V4176"/>
    <mergeCell ref="W4174:W4176"/>
    <mergeCell ref="X4174:X4176"/>
    <mergeCell ref="Y4174:Y4176"/>
    <mergeCell ref="Z4174:Z4176"/>
    <mergeCell ref="AA4174:AA4176"/>
    <mergeCell ref="A4183:A4185"/>
    <mergeCell ref="B4183:B4185"/>
    <mergeCell ref="C4183:C4185"/>
    <mergeCell ref="D4183:D4185"/>
    <mergeCell ref="E4183:E4185"/>
    <mergeCell ref="AA4192:AA4194"/>
    <mergeCell ref="J4192:J4194"/>
    <mergeCell ref="S4192:S4194"/>
    <mergeCell ref="T4192:T4194"/>
    <mergeCell ref="U4192:U4194"/>
    <mergeCell ref="V4192:V4194"/>
    <mergeCell ref="W4192:W4194"/>
    <mergeCell ref="X4192:X4194"/>
    <mergeCell ref="Y4192:Y4194"/>
    <mergeCell ref="Z4192:Z4194"/>
    <mergeCell ref="A4192:A4194"/>
    <mergeCell ref="B4192:B4194"/>
    <mergeCell ref="C4192:C4194"/>
    <mergeCell ref="D4192:D4194"/>
    <mergeCell ref="E4192:E4194"/>
    <mergeCell ref="F4192:F4194"/>
    <mergeCell ref="G4192:G4194"/>
    <mergeCell ref="H4192:H4194"/>
    <mergeCell ref="I4192:I4194"/>
    <mergeCell ref="A4189:A4191"/>
    <mergeCell ref="B4189:B4191"/>
    <mergeCell ref="C4189:C4191"/>
    <mergeCell ref="D4189:D4191"/>
    <mergeCell ref="E4189:E4191"/>
    <mergeCell ref="F4189:F4191"/>
    <mergeCell ref="G4189:G4191"/>
    <mergeCell ref="H4189:H4191"/>
    <mergeCell ref="I4189:I4191"/>
    <mergeCell ref="J4189:J4191"/>
    <mergeCell ref="S4189:S4191"/>
    <mergeCell ref="T4189:T4191"/>
    <mergeCell ref="U4189:U4191"/>
    <mergeCell ref="V4189:V4191"/>
    <mergeCell ref="W4189:W4191"/>
    <mergeCell ref="X4189:X4191"/>
    <mergeCell ref="Y4189:Y4191"/>
    <mergeCell ref="Z4189:Z4191"/>
    <mergeCell ref="AA4189:AA4191"/>
    <mergeCell ref="A4180:A4182"/>
    <mergeCell ref="B4180:B4182"/>
    <mergeCell ref="C4180:C4182"/>
    <mergeCell ref="D4180:D4182"/>
    <mergeCell ref="B4165:B4167"/>
    <mergeCell ref="C4165:C4167"/>
    <mergeCell ref="D4165:D4167"/>
    <mergeCell ref="E4165:E4167"/>
    <mergeCell ref="F4165:F4167"/>
    <mergeCell ref="G4165:G4167"/>
    <mergeCell ref="H4165:H4167"/>
    <mergeCell ref="I4165:I4167"/>
    <mergeCell ref="J4165:J4167"/>
    <mergeCell ref="S4165:S4167"/>
    <mergeCell ref="T4165:T4167"/>
    <mergeCell ref="U4165:U4167"/>
    <mergeCell ref="V4165:V4167"/>
    <mergeCell ref="AA4171:AA4173"/>
    <mergeCell ref="J4171:J4173"/>
    <mergeCell ref="S4171:S4173"/>
    <mergeCell ref="T4171:T4173"/>
    <mergeCell ref="U4171:U4173"/>
    <mergeCell ref="V4171:V4173"/>
    <mergeCell ref="W4171:W4173"/>
    <mergeCell ref="X4171:X4173"/>
    <mergeCell ref="Y4171:Y4173"/>
    <mergeCell ref="AA4186:AA4188"/>
    <mergeCell ref="J4186:J4188"/>
    <mergeCell ref="S4186:S4188"/>
    <mergeCell ref="T4186:T4188"/>
    <mergeCell ref="U4186:U4188"/>
    <mergeCell ref="V4186:V4188"/>
    <mergeCell ref="W4186:W4188"/>
    <mergeCell ref="X4186:X4188"/>
    <mergeCell ref="Y4186:Y4188"/>
    <mergeCell ref="Z4186:Z4188"/>
    <mergeCell ref="A4186:A4188"/>
    <mergeCell ref="B4186:B4188"/>
    <mergeCell ref="C4186:C4188"/>
    <mergeCell ref="D4186:D4188"/>
    <mergeCell ref="E4186:E4188"/>
    <mergeCell ref="F4186:F4188"/>
    <mergeCell ref="G4186:G4188"/>
    <mergeCell ref="H4186:H4188"/>
    <mergeCell ref="I4186:I4188"/>
    <mergeCell ref="H4180:H4182"/>
    <mergeCell ref="I4180:I4182"/>
    <mergeCell ref="J4180:J4182"/>
    <mergeCell ref="S4180:S4182"/>
    <mergeCell ref="T4180:T4182"/>
    <mergeCell ref="U4180:U4182"/>
    <mergeCell ref="V4180:V4182"/>
    <mergeCell ref="W4180:W4182"/>
    <mergeCell ref="X4180:X4182"/>
    <mergeCell ref="Y4180:Y4182"/>
    <mergeCell ref="Z4180:Z4182"/>
    <mergeCell ref="AA4180:AA4182"/>
    <mergeCell ref="A4168:A4170"/>
    <mergeCell ref="B4168:B4170"/>
    <mergeCell ref="C4168:C4170"/>
    <mergeCell ref="D4168:D4170"/>
    <mergeCell ref="E4168:E4170"/>
    <mergeCell ref="F4168:F4170"/>
    <mergeCell ref="G4168:G4170"/>
    <mergeCell ref="H4168:H4170"/>
    <mergeCell ref="I4168:I4170"/>
    <mergeCell ref="A4174:A4176"/>
    <mergeCell ref="B4174:B4176"/>
    <mergeCell ref="J4147:J4149"/>
    <mergeCell ref="S4147:S4149"/>
    <mergeCell ref="T4147:T4149"/>
    <mergeCell ref="U4147:U4149"/>
    <mergeCell ref="V4147:V4149"/>
    <mergeCell ref="W4147:W4149"/>
    <mergeCell ref="X4147:X4149"/>
    <mergeCell ref="Y4147:Y4149"/>
    <mergeCell ref="Z4147:Z4149"/>
    <mergeCell ref="A4147:A4149"/>
    <mergeCell ref="B4147:B4149"/>
    <mergeCell ref="C4147:C4149"/>
    <mergeCell ref="D4147:D4149"/>
    <mergeCell ref="E4147:E4149"/>
    <mergeCell ref="F4147:F4149"/>
    <mergeCell ref="G4147:G4149"/>
    <mergeCell ref="H4147:H4149"/>
    <mergeCell ref="I4147:I4149"/>
    <mergeCell ref="AA4156:AA4158"/>
    <mergeCell ref="J4156:J4158"/>
    <mergeCell ref="S4156:S4158"/>
    <mergeCell ref="T4156:T4158"/>
    <mergeCell ref="U4156:U4158"/>
    <mergeCell ref="V4156:V4158"/>
    <mergeCell ref="W4156:W4158"/>
    <mergeCell ref="X4156:X4158"/>
    <mergeCell ref="Y4156:Y4158"/>
    <mergeCell ref="Z4156:Z4158"/>
    <mergeCell ref="A4156:A4158"/>
    <mergeCell ref="B4156:B4158"/>
    <mergeCell ref="C4156:C4158"/>
    <mergeCell ref="D4156:D4158"/>
    <mergeCell ref="E4156:E4158"/>
    <mergeCell ref="F4156:F4158"/>
    <mergeCell ref="G4156:G4158"/>
    <mergeCell ref="H4156:H4158"/>
    <mergeCell ref="I4156:I4158"/>
    <mergeCell ref="A4150:A4152"/>
    <mergeCell ref="B4150:B4152"/>
    <mergeCell ref="C4150:C4152"/>
    <mergeCell ref="D4150:D4152"/>
    <mergeCell ref="E4150:E4152"/>
    <mergeCell ref="F4150:F4152"/>
    <mergeCell ref="G4150:G4152"/>
    <mergeCell ref="H4150:H4152"/>
    <mergeCell ref="I4150:I4152"/>
    <mergeCell ref="J4150:J4152"/>
    <mergeCell ref="S4150:S4152"/>
    <mergeCell ref="T4150:T4152"/>
    <mergeCell ref="U4150:U4152"/>
    <mergeCell ref="V4150:V4152"/>
    <mergeCell ref="W4150:W4152"/>
    <mergeCell ref="X4150:X4152"/>
    <mergeCell ref="Y4150:Y4152"/>
    <mergeCell ref="Z4150:Z4152"/>
    <mergeCell ref="AA4150:AA4152"/>
    <mergeCell ref="A4153:A4155"/>
    <mergeCell ref="B4153:B4155"/>
    <mergeCell ref="C4153:C4155"/>
    <mergeCell ref="D4153:D4155"/>
    <mergeCell ref="A4105:A4107"/>
    <mergeCell ref="B4105:B4107"/>
    <mergeCell ref="C4105:C4107"/>
    <mergeCell ref="AA4129:AA4131"/>
    <mergeCell ref="J4129:J4131"/>
    <mergeCell ref="S4129:S4131"/>
    <mergeCell ref="T4129:T4131"/>
    <mergeCell ref="U4129:U4131"/>
    <mergeCell ref="V4129:V4131"/>
    <mergeCell ref="W4129:W4131"/>
    <mergeCell ref="X4129:X4131"/>
    <mergeCell ref="Y4129:Y4131"/>
    <mergeCell ref="Z4129:Z4131"/>
    <mergeCell ref="A4129:A4131"/>
    <mergeCell ref="B4129:B4131"/>
    <mergeCell ref="C4129:C4131"/>
    <mergeCell ref="D4129:D4131"/>
    <mergeCell ref="E4129:E4131"/>
    <mergeCell ref="F4129:F4131"/>
    <mergeCell ref="G4129:G4131"/>
    <mergeCell ref="H4129:H4131"/>
    <mergeCell ref="I4129:I4131"/>
    <mergeCell ref="AA4141:AA4143"/>
    <mergeCell ref="V4138:V4140"/>
    <mergeCell ref="W4138:W4140"/>
    <mergeCell ref="X4138:X4140"/>
    <mergeCell ref="Y4138:Y4140"/>
    <mergeCell ref="Z4138:Z4140"/>
    <mergeCell ref="AA4138:AA4140"/>
    <mergeCell ref="A4141:A4143"/>
    <mergeCell ref="B4141:B4143"/>
    <mergeCell ref="C4141:C4143"/>
    <mergeCell ref="D4141:D4143"/>
    <mergeCell ref="E4141:E4143"/>
    <mergeCell ref="F4141:F4143"/>
    <mergeCell ref="G4141:G4143"/>
    <mergeCell ref="H4141:H4143"/>
    <mergeCell ref="I4141:I4143"/>
    <mergeCell ref="J4141:J4143"/>
    <mergeCell ref="S4141:S4143"/>
    <mergeCell ref="T4141:T4143"/>
    <mergeCell ref="U4141:U4143"/>
    <mergeCell ref="V4141:V4143"/>
    <mergeCell ref="W4141:W4143"/>
    <mergeCell ref="X4141:X4143"/>
    <mergeCell ref="Y4141:Y4143"/>
    <mergeCell ref="Z4141:Z4143"/>
    <mergeCell ref="E4138:E4140"/>
    <mergeCell ref="F4138:F4140"/>
    <mergeCell ref="G4138:G4140"/>
    <mergeCell ref="H4138:H4140"/>
    <mergeCell ref="I4138:I4140"/>
    <mergeCell ref="J4138:J4140"/>
    <mergeCell ref="S4138:S4140"/>
    <mergeCell ref="T4138:T4140"/>
    <mergeCell ref="U4138:U4140"/>
    <mergeCell ref="A4138:A4140"/>
    <mergeCell ref="B4138:B4140"/>
    <mergeCell ref="C4138:C4140"/>
    <mergeCell ref="D4138:D4140"/>
    <mergeCell ref="A4132:A4134"/>
    <mergeCell ref="B4132:B4134"/>
    <mergeCell ref="C4132:C4134"/>
    <mergeCell ref="D4132:D4134"/>
    <mergeCell ref="G4114:G4116"/>
    <mergeCell ref="H4114:H4116"/>
    <mergeCell ref="I4114:I4116"/>
    <mergeCell ref="AA4117:AA4119"/>
    <mergeCell ref="J4117:J4119"/>
    <mergeCell ref="S4117:S4119"/>
    <mergeCell ref="T4117:T4119"/>
    <mergeCell ref="U4117:U4119"/>
    <mergeCell ref="V4117:V4119"/>
    <mergeCell ref="W4117:W4119"/>
    <mergeCell ref="X4117:X4119"/>
    <mergeCell ref="Y4117:Y4119"/>
    <mergeCell ref="Z4117:Z4119"/>
    <mergeCell ref="A4117:A4119"/>
    <mergeCell ref="B4117:B4119"/>
    <mergeCell ref="C4117:C4119"/>
    <mergeCell ref="D4117:D4119"/>
    <mergeCell ref="E4117:E4119"/>
    <mergeCell ref="F4117:F4119"/>
    <mergeCell ref="G4117:G4119"/>
    <mergeCell ref="H4117:H4119"/>
    <mergeCell ref="I4117:I4119"/>
    <mergeCell ref="H4108:H4110"/>
    <mergeCell ref="I4108:I4110"/>
    <mergeCell ref="AA4114:AA4116"/>
    <mergeCell ref="J4114:J4116"/>
    <mergeCell ref="S4114:S4116"/>
    <mergeCell ref="T4114:T4116"/>
    <mergeCell ref="U4114:U4116"/>
    <mergeCell ref="V4114:V4116"/>
    <mergeCell ref="W4114:W4116"/>
    <mergeCell ref="X4114:X4116"/>
    <mergeCell ref="Y4114:Y4116"/>
    <mergeCell ref="Z4114:Z4116"/>
    <mergeCell ref="A4114:A4116"/>
    <mergeCell ref="B4114:B4116"/>
    <mergeCell ref="C4114:C4116"/>
    <mergeCell ref="D4114:D4116"/>
    <mergeCell ref="E4114:E4116"/>
    <mergeCell ref="F4114:F4116"/>
    <mergeCell ref="AA4108:AA4110"/>
    <mergeCell ref="A4111:A4113"/>
    <mergeCell ref="B4111:B4113"/>
    <mergeCell ref="C4111:C4113"/>
    <mergeCell ref="D4111:D4113"/>
    <mergeCell ref="E4111:E4113"/>
    <mergeCell ref="F4111:F4113"/>
    <mergeCell ref="G4111:G4113"/>
    <mergeCell ref="H4111:H4113"/>
    <mergeCell ref="A4108:A4110"/>
    <mergeCell ref="B4108:B4110"/>
    <mergeCell ref="C4108:C4110"/>
    <mergeCell ref="A4090:A4092"/>
    <mergeCell ref="B4090:B4092"/>
    <mergeCell ref="C4090:C4092"/>
    <mergeCell ref="T4081:T4083"/>
    <mergeCell ref="U4081:U4083"/>
    <mergeCell ref="V4081:V4083"/>
    <mergeCell ref="W4081:W4083"/>
    <mergeCell ref="AA4102:AA4104"/>
    <mergeCell ref="J4102:J4104"/>
    <mergeCell ref="S4102:S4104"/>
    <mergeCell ref="T4102:T4104"/>
    <mergeCell ref="U4102:U4104"/>
    <mergeCell ref="V4102:V4104"/>
    <mergeCell ref="W4102:W4104"/>
    <mergeCell ref="X4102:X4104"/>
    <mergeCell ref="Y4102:Y4104"/>
    <mergeCell ref="Z4102:Z4104"/>
    <mergeCell ref="A4102:A4104"/>
    <mergeCell ref="B4102:B4104"/>
    <mergeCell ref="C4102:C4104"/>
    <mergeCell ref="D4102:D4104"/>
    <mergeCell ref="E4102:E4104"/>
    <mergeCell ref="F4102:F4104"/>
    <mergeCell ref="G4102:G4104"/>
    <mergeCell ref="H4102:H4104"/>
    <mergeCell ref="I4102:I4104"/>
    <mergeCell ref="Y4081:Y4083"/>
    <mergeCell ref="Z4081:Z4083"/>
    <mergeCell ref="X4096:X4098"/>
    <mergeCell ref="Y4096:Y4098"/>
    <mergeCell ref="Z4096:Z4098"/>
    <mergeCell ref="A4096:A4098"/>
    <mergeCell ref="B4096:B4098"/>
    <mergeCell ref="C4096:C4098"/>
    <mergeCell ref="V4087:V4089"/>
    <mergeCell ref="W4087:W4089"/>
    <mergeCell ref="X4087:X4089"/>
    <mergeCell ref="Y4087:Y4089"/>
    <mergeCell ref="Z4087:Z4089"/>
    <mergeCell ref="A4099:A4101"/>
    <mergeCell ref="B4099:B4101"/>
    <mergeCell ref="C4099:C4101"/>
    <mergeCell ref="A4093:A4095"/>
    <mergeCell ref="B4093:B4095"/>
    <mergeCell ref="C4093:C4095"/>
    <mergeCell ref="D4093:D4095"/>
    <mergeCell ref="E4093:E4095"/>
    <mergeCell ref="F4093:F4095"/>
    <mergeCell ref="G4093:G4095"/>
    <mergeCell ref="H4093:H4095"/>
    <mergeCell ref="I4093:I4095"/>
    <mergeCell ref="D4084:D4086"/>
    <mergeCell ref="E4084:E4086"/>
    <mergeCell ref="F4084:F4086"/>
    <mergeCell ref="G4084:G4086"/>
    <mergeCell ref="H4084:H4086"/>
    <mergeCell ref="I4084:I4086"/>
    <mergeCell ref="J4084:J4086"/>
    <mergeCell ref="S4084:S4086"/>
    <mergeCell ref="T4084:T4086"/>
    <mergeCell ref="U4084:U4086"/>
    <mergeCell ref="V4084:V4086"/>
    <mergeCell ref="W4084:W4086"/>
    <mergeCell ref="X4084:X4086"/>
    <mergeCell ref="Y4084:Y4086"/>
    <mergeCell ref="Z4084:Z4086"/>
    <mergeCell ref="AA4084:AA4086"/>
    <mergeCell ref="X4081:X4083"/>
    <mergeCell ref="E4078:E4080"/>
    <mergeCell ref="F4078:F4080"/>
    <mergeCell ref="G4078:G4080"/>
    <mergeCell ref="H4078:H4080"/>
    <mergeCell ref="I4078:I4080"/>
    <mergeCell ref="J4078:J4080"/>
    <mergeCell ref="S4078:S4080"/>
    <mergeCell ref="T4078:T4080"/>
    <mergeCell ref="U4078:U4080"/>
    <mergeCell ref="G4090:G4092"/>
    <mergeCell ref="H4090:H4092"/>
    <mergeCell ref="I4090:I4092"/>
    <mergeCell ref="J4090:J4092"/>
    <mergeCell ref="S4090:S4092"/>
    <mergeCell ref="T4090:T4092"/>
    <mergeCell ref="U4090:U4092"/>
    <mergeCell ref="V4090:V4092"/>
    <mergeCell ref="W4090:W4092"/>
    <mergeCell ref="X4090:X4092"/>
    <mergeCell ref="Y4090:Y4092"/>
    <mergeCell ref="Z4090:Z4092"/>
    <mergeCell ref="AA4090:AA4092"/>
    <mergeCell ref="AA4039:AA4041"/>
    <mergeCell ref="J4039:J4041"/>
    <mergeCell ref="S4039:S4041"/>
    <mergeCell ref="T4039:T4041"/>
    <mergeCell ref="U4039:U4041"/>
    <mergeCell ref="V4039:V4041"/>
    <mergeCell ref="W4039:W4041"/>
    <mergeCell ref="X4039:X4041"/>
    <mergeCell ref="Y4039:Y4041"/>
    <mergeCell ref="Z4039:Z4041"/>
    <mergeCell ref="J4057:J4059"/>
    <mergeCell ref="S4057:S4059"/>
    <mergeCell ref="T4057:T4059"/>
    <mergeCell ref="U4057:U4059"/>
    <mergeCell ref="V4057:V4059"/>
    <mergeCell ref="W4057:W4059"/>
    <mergeCell ref="X4057:X4059"/>
    <mergeCell ref="Y4057:Y4059"/>
    <mergeCell ref="AA4048:AA4050"/>
    <mergeCell ref="A4039:A4041"/>
    <mergeCell ref="B4039:B4041"/>
    <mergeCell ref="C4039:C4041"/>
    <mergeCell ref="D4039:D4041"/>
    <mergeCell ref="E4039:E4041"/>
    <mergeCell ref="F4039:F4041"/>
    <mergeCell ref="G4039:G4041"/>
    <mergeCell ref="H4039:H4041"/>
    <mergeCell ref="I4039:I4041"/>
    <mergeCell ref="AA4045:AA4047"/>
    <mergeCell ref="J4045:J4047"/>
    <mergeCell ref="S4045:S4047"/>
    <mergeCell ref="T4045:T4047"/>
    <mergeCell ref="U4045:U4047"/>
    <mergeCell ref="V4045:V4047"/>
    <mergeCell ref="W4045:W4047"/>
    <mergeCell ref="X4045:X4047"/>
    <mergeCell ref="Y4045:Y4047"/>
    <mergeCell ref="Z4045:Z4047"/>
    <mergeCell ref="A4045:A4047"/>
    <mergeCell ref="B4045:B4047"/>
    <mergeCell ref="C4045:C4047"/>
    <mergeCell ref="D4045:D4047"/>
    <mergeCell ref="E4045:E4047"/>
    <mergeCell ref="F4045:F4047"/>
    <mergeCell ref="G4045:G4047"/>
    <mergeCell ref="H4045:H4047"/>
    <mergeCell ref="I4045:I4047"/>
    <mergeCell ref="A4042:A4044"/>
    <mergeCell ref="B4042:B4044"/>
    <mergeCell ref="C4042:C4044"/>
    <mergeCell ref="D4042:D4044"/>
    <mergeCell ref="E4042:E4044"/>
    <mergeCell ref="F4042:F4044"/>
    <mergeCell ref="G4042:G4044"/>
    <mergeCell ref="H4042:H4044"/>
    <mergeCell ref="I4042:I4044"/>
    <mergeCell ref="J4042:J4044"/>
    <mergeCell ref="S4042:S4044"/>
    <mergeCell ref="T4042:T4044"/>
    <mergeCell ref="U4042:U4044"/>
    <mergeCell ref="V4042:V4044"/>
    <mergeCell ref="W4042:W4044"/>
    <mergeCell ref="X4042:X4044"/>
    <mergeCell ref="Y4042:Y4044"/>
    <mergeCell ref="Z4042:Z4044"/>
    <mergeCell ref="AA4042:AA4044"/>
    <mergeCell ref="AA4030:AA4032"/>
    <mergeCell ref="J4030:J4032"/>
    <mergeCell ref="S4030:S4032"/>
    <mergeCell ref="T4030:T4032"/>
    <mergeCell ref="U4030:U4032"/>
    <mergeCell ref="V4030:V4032"/>
    <mergeCell ref="W4030:W4032"/>
    <mergeCell ref="X4030:X4032"/>
    <mergeCell ref="Y4030:Y4032"/>
    <mergeCell ref="Z4030:Z4032"/>
    <mergeCell ref="A4030:A4032"/>
    <mergeCell ref="B4030:B4032"/>
    <mergeCell ref="C4030:C4032"/>
    <mergeCell ref="D4030:D4032"/>
    <mergeCell ref="E4030:E4032"/>
    <mergeCell ref="F4030:F4032"/>
    <mergeCell ref="G4030:G4032"/>
    <mergeCell ref="H4030:H4032"/>
    <mergeCell ref="I4030:I4032"/>
    <mergeCell ref="D4027:D4029"/>
    <mergeCell ref="E4027:E4029"/>
    <mergeCell ref="F4027:F4029"/>
    <mergeCell ref="G4027:G4029"/>
    <mergeCell ref="H4027:H4029"/>
    <mergeCell ref="I4027:I4029"/>
    <mergeCell ref="J4027:J4029"/>
    <mergeCell ref="S4027:S4029"/>
    <mergeCell ref="T4027:T4029"/>
    <mergeCell ref="U4027:U4029"/>
    <mergeCell ref="V4027:V4029"/>
    <mergeCell ref="W4027:W4029"/>
    <mergeCell ref="X4027:X4029"/>
    <mergeCell ref="Y4027:Y4029"/>
    <mergeCell ref="Z4027:Z4029"/>
    <mergeCell ref="AA4027:AA4029"/>
    <mergeCell ref="A4027:A4029"/>
    <mergeCell ref="B4027:B4029"/>
    <mergeCell ref="C4027:C4029"/>
    <mergeCell ref="X4018:X4020"/>
    <mergeCell ref="Y4018:Y4020"/>
    <mergeCell ref="Z4018:Z4020"/>
    <mergeCell ref="E4015:E4017"/>
    <mergeCell ref="F4015:F4017"/>
    <mergeCell ref="G4015:G4017"/>
    <mergeCell ref="H4015:H4017"/>
    <mergeCell ref="I4015:I4017"/>
    <mergeCell ref="J4015:J4017"/>
    <mergeCell ref="S4015:S4017"/>
    <mergeCell ref="T4015:T4017"/>
    <mergeCell ref="U4015:U4017"/>
    <mergeCell ref="F4012:F4014"/>
    <mergeCell ref="G4012:G4014"/>
    <mergeCell ref="H4012:H4014"/>
    <mergeCell ref="I4012:I4014"/>
    <mergeCell ref="J4012:J4014"/>
    <mergeCell ref="S4012:S4014"/>
    <mergeCell ref="AA4024:AA4026"/>
    <mergeCell ref="J4024:J4026"/>
    <mergeCell ref="S4024:S4026"/>
    <mergeCell ref="T4024:T4026"/>
    <mergeCell ref="U4024:U4026"/>
    <mergeCell ref="V4024:V4026"/>
    <mergeCell ref="W4024:W4026"/>
    <mergeCell ref="X4024:X4026"/>
    <mergeCell ref="Y4024:Y4026"/>
    <mergeCell ref="Z4024:Z4026"/>
    <mergeCell ref="A4024:A4026"/>
    <mergeCell ref="B4024:B4026"/>
    <mergeCell ref="C4024:C4026"/>
    <mergeCell ref="D4024:D4026"/>
    <mergeCell ref="E4024:E4026"/>
    <mergeCell ref="F4024:F4026"/>
    <mergeCell ref="G4024:G4026"/>
    <mergeCell ref="H4024:H4026"/>
    <mergeCell ref="I4024:I4026"/>
    <mergeCell ref="AA4018:AA4020"/>
    <mergeCell ref="AA3994:AA3996"/>
    <mergeCell ref="J3994:J3996"/>
    <mergeCell ref="S3994:S3996"/>
    <mergeCell ref="T3994:T3996"/>
    <mergeCell ref="U3994:U3996"/>
    <mergeCell ref="V3994:V3996"/>
    <mergeCell ref="W3994:W3996"/>
    <mergeCell ref="X3994:X3996"/>
    <mergeCell ref="Y3994:Y3996"/>
    <mergeCell ref="Z3994:Z3996"/>
    <mergeCell ref="A3994:A3996"/>
    <mergeCell ref="B3994:B3996"/>
    <mergeCell ref="C3994:C3996"/>
    <mergeCell ref="D3994:D3996"/>
    <mergeCell ref="E3994:E3996"/>
    <mergeCell ref="F3994:F3996"/>
    <mergeCell ref="G3994:G3996"/>
    <mergeCell ref="H3994:H3996"/>
    <mergeCell ref="I3994:I3996"/>
    <mergeCell ref="C3991:C3993"/>
    <mergeCell ref="D3991:D3993"/>
    <mergeCell ref="E3991:E3993"/>
    <mergeCell ref="F3991:F3993"/>
    <mergeCell ref="G3991:G3993"/>
    <mergeCell ref="H3991:H3993"/>
    <mergeCell ref="I3991:I3993"/>
    <mergeCell ref="J3991:J3993"/>
    <mergeCell ref="S3991:S3993"/>
    <mergeCell ref="T3991:T3993"/>
    <mergeCell ref="U3991:U3993"/>
    <mergeCell ref="V3991:V3993"/>
    <mergeCell ref="W3991:W3993"/>
    <mergeCell ref="X3991:X3993"/>
    <mergeCell ref="Y3991:Y3993"/>
    <mergeCell ref="Z3991:Z3993"/>
    <mergeCell ref="AA3991:AA3993"/>
    <mergeCell ref="T3979:T3981"/>
    <mergeCell ref="U3979:U3981"/>
    <mergeCell ref="V3979:V3981"/>
    <mergeCell ref="W3979:W3981"/>
    <mergeCell ref="X3979:X3981"/>
    <mergeCell ref="Y3979:Y3981"/>
    <mergeCell ref="Z3979:Z3981"/>
    <mergeCell ref="A3979:A3981"/>
    <mergeCell ref="B3979:B3981"/>
    <mergeCell ref="C3979:C3981"/>
    <mergeCell ref="D3979:D3981"/>
    <mergeCell ref="E3979:E3981"/>
    <mergeCell ref="F3979:F3981"/>
    <mergeCell ref="G3979:G3981"/>
    <mergeCell ref="H3979:H3981"/>
    <mergeCell ref="I3979:I3981"/>
    <mergeCell ref="Z3976:Z3978"/>
    <mergeCell ref="AA3976:AA3978"/>
    <mergeCell ref="AA3973:AA3975"/>
    <mergeCell ref="W3970:W3972"/>
    <mergeCell ref="X3970:X3972"/>
    <mergeCell ref="Y3970:Y3972"/>
    <mergeCell ref="Z3970:Z3972"/>
    <mergeCell ref="AA3970:AA3972"/>
    <mergeCell ref="A3973:A3975"/>
    <mergeCell ref="B3973:B3975"/>
    <mergeCell ref="C3973:C3975"/>
    <mergeCell ref="D3973:D3975"/>
    <mergeCell ref="E3973:E3975"/>
    <mergeCell ref="AA3985:AA3987"/>
    <mergeCell ref="J3985:J3987"/>
    <mergeCell ref="S3985:S3987"/>
    <mergeCell ref="T3985:T3987"/>
    <mergeCell ref="U3985:U3987"/>
    <mergeCell ref="V3985:V3987"/>
    <mergeCell ref="W3985:W3987"/>
    <mergeCell ref="X3985:X3987"/>
    <mergeCell ref="Y3985:Y3987"/>
    <mergeCell ref="Z3985:Z3987"/>
    <mergeCell ref="A3985:A3987"/>
    <mergeCell ref="B3985:B3987"/>
    <mergeCell ref="C3985:C3987"/>
    <mergeCell ref="D3985:D3987"/>
    <mergeCell ref="E3985:E3987"/>
    <mergeCell ref="F3985:F3987"/>
    <mergeCell ref="G3985:G3987"/>
    <mergeCell ref="H3985:H3987"/>
    <mergeCell ref="I3985:I3987"/>
    <mergeCell ref="AA3937:AA3939"/>
    <mergeCell ref="AA3949:AA3951"/>
    <mergeCell ref="J3949:J3951"/>
    <mergeCell ref="S3949:S3951"/>
    <mergeCell ref="T3949:T3951"/>
    <mergeCell ref="U3949:U3951"/>
    <mergeCell ref="V3949:V3951"/>
    <mergeCell ref="W3949:W3951"/>
    <mergeCell ref="X3949:X3951"/>
    <mergeCell ref="Y3949:Y3951"/>
    <mergeCell ref="Z3949:Z3951"/>
    <mergeCell ref="A3949:A3951"/>
    <mergeCell ref="B3949:B3951"/>
    <mergeCell ref="C3949:C3951"/>
    <mergeCell ref="D3949:D3951"/>
    <mergeCell ref="E3949:E3951"/>
    <mergeCell ref="F3949:F3951"/>
    <mergeCell ref="G3949:G3951"/>
    <mergeCell ref="H3949:H3951"/>
    <mergeCell ref="I3949:I3951"/>
    <mergeCell ref="AA3955:AA3957"/>
    <mergeCell ref="J3955:J3957"/>
    <mergeCell ref="S3955:S3957"/>
    <mergeCell ref="T3955:T3957"/>
    <mergeCell ref="U3955:U3957"/>
    <mergeCell ref="V3955:V3957"/>
    <mergeCell ref="W3955:W3957"/>
    <mergeCell ref="X3955:X3957"/>
    <mergeCell ref="Y3955:Y3957"/>
    <mergeCell ref="Z3955:Z3957"/>
    <mergeCell ref="A3955:A3957"/>
    <mergeCell ref="B3955:B3957"/>
    <mergeCell ref="C3955:C3957"/>
    <mergeCell ref="D3955:D3957"/>
    <mergeCell ref="E3955:E3957"/>
    <mergeCell ref="F3955:F3957"/>
    <mergeCell ref="G3955:G3957"/>
    <mergeCell ref="H3955:H3957"/>
    <mergeCell ref="I3955:I3957"/>
    <mergeCell ref="A3952:A3954"/>
    <mergeCell ref="B3952:B3954"/>
    <mergeCell ref="C3952:C3954"/>
    <mergeCell ref="D3952:D3954"/>
    <mergeCell ref="E3952:E3954"/>
    <mergeCell ref="F3952:F3954"/>
    <mergeCell ref="G3952:G3954"/>
    <mergeCell ref="H3952:H3954"/>
    <mergeCell ref="I3952:I3954"/>
    <mergeCell ref="J3952:J3954"/>
    <mergeCell ref="S3952:S3954"/>
    <mergeCell ref="T3952:T3954"/>
    <mergeCell ref="U3952:U3954"/>
    <mergeCell ref="V3952:V3954"/>
    <mergeCell ref="W3952:W3954"/>
    <mergeCell ref="X3952:X3954"/>
    <mergeCell ref="Y3952:Y3954"/>
    <mergeCell ref="Z3952:Z3954"/>
    <mergeCell ref="AA3952:AA3954"/>
    <mergeCell ref="J3940:J3942"/>
    <mergeCell ref="S3940:S3942"/>
    <mergeCell ref="T3940:T3942"/>
    <mergeCell ref="U3940:U3942"/>
    <mergeCell ref="V3940:V3942"/>
    <mergeCell ref="W3940:W3942"/>
    <mergeCell ref="AA3916:AA3918"/>
    <mergeCell ref="J3916:J3918"/>
    <mergeCell ref="S3916:S3918"/>
    <mergeCell ref="T3916:T3918"/>
    <mergeCell ref="U3916:U3918"/>
    <mergeCell ref="V3916:V3918"/>
    <mergeCell ref="W3916:W3918"/>
    <mergeCell ref="X3916:X3918"/>
    <mergeCell ref="Y3916:Y3918"/>
    <mergeCell ref="Z3916:Z3918"/>
    <mergeCell ref="A3916:A3918"/>
    <mergeCell ref="B3916:B3918"/>
    <mergeCell ref="C3916:C3918"/>
    <mergeCell ref="D3916:D3918"/>
    <mergeCell ref="E3916:E3918"/>
    <mergeCell ref="F3916:F3918"/>
    <mergeCell ref="G3916:G3918"/>
    <mergeCell ref="H3916:H3918"/>
    <mergeCell ref="I3916:I3918"/>
    <mergeCell ref="AA3928:AA3930"/>
    <mergeCell ref="V3925:V3927"/>
    <mergeCell ref="W3925:W3927"/>
    <mergeCell ref="X3925:X3927"/>
    <mergeCell ref="Y3925:Y3927"/>
    <mergeCell ref="Z3925:Z3927"/>
    <mergeCell ref="AA3925:AA3927"/>
    <mergeCell ref="A3928:A3930"/>
    <mergeCell ref="B3928:B3930"/>
    <mergeCell ref="C3928:C3930"/>
    <mergeCell ref="D3928:D3930"/>
    <mergeCell ref="E3928:E3930"/>
    <mergeCell ref="F3928:F3930"/>
    <mergeCell ref="G3928:G3930"/>
    <mergeCell ref="H3928:H3930"/>
    <mergeCell ref="C3919:C3921"/>
    <mergeCell ref="A3922:A3924"/>
    <mergeCell ref="B3922:B3924"/>
    <mergeCell ref="C3922:C3924"/>
    <mergeCell ref="D3922:D3924"/>
    <mergeCell ref="E3922:E3924"/>
    <mergeCell ref="F3922:F3924"/>
    <mergeCell ref="G3922:G3924"/>
    <mergeCell ref="H3922:H3924"/>
    <mergeCell ref="I3922:I3924"/>
    <mergeCell ref="J3922:J3924"/>
    <mergeCell ref="S3922:S3924"/>
    <mergeCell ref="T3922:T3924"/>
    <mergeCell ref="U3922:U3924"/>
    <mergeCell ref="V3922:V3924"/>
    <mergeCell ref="W3922:W3924"/>
    <mergeCell ref="X3922:X3924"/>
    <mergeCell ref="Y3922:Y3924"/>
    <mergeCell ref="Z3922:Z3924"/>
    <mergeCell ref="AA3922:AA3924"/>
    <mergeCell ref="I3928:I3930"/>
    <mergeCell ref="J3928:J3930"/>
    <mergeCell ref="S3928:S3930"/>
    <mergeCell ref="T3928:T3930"/>
    <mergeCell ref="U3928:U3930"/>
    <mergeCell ref="V3928:V3930"/>
    <mergeCell ref="W3928:W3930"/>
    <mergeCell ref="X3928:X3930"/>
    <mergeCell ref="Y3928:Y3930"/>
    <mergeCell ref="Z3928:Z3930"/>
    <mergeCell ref="Y3901:Y3903"/>
    <mergeCell ref="Z3901:Z3903"/>
    <mergeCell ref="Z3907:Z3909"/>
    <mergeCell ref="S3877:S3879"/>
    <mergeCell ref="T3877:T3879"/>
    <mergeCell ref="F3892:F3894"/>
    <mergeCell ref="G3892:G3894"/>
    <mergeCell ref="H3892:H3894"/>
    <mergeCell ref="I3892:I3894"/>
    <mergeCell ref="V3889:V3891"/>
    <mergeCell ref="W3889:W3891"/>
    <mergeCell ref="X3889:X3891"/>
    <mergeCell ref="Y3889:Y3891"/>
    <mergeCell ref="I3904:I3906"/>
    <mergeCell ref="J3904:J3906"/>
    <mergeCell ref="S3904:S3906"/>
    <mergeCell ref="T3904:T3906"/>
    <mergeCell ref="U3904:U3906"/>
    <mergeCell ref="V3904:V3906"/>
    <mergeCell ref="W3904:W3906"/>
    <mergeCell ref="X3940:X3942"/>
    <mergeCell ref="Y3940:Y3942"/>
    <mergeCell ref="Z3940:Z3942"/>
    <mergeCell ref="A3940:A3942"/>
    <mergeCell ref="B3940:B3942"/>
    <mergeCell ref="C3940:C3942"/>
    <mergeCell ref="D3940:D3942"/>
    <mergeCell ref="E3940:E3942"/>
    <mergeCell ref="F3940:F3942"/>
    <mergeCell ref="G3940:G3942"/>
    <mergeCell ref="H3940:H3942"/>
    <mergeCell ref="I3940:I3942"/>
    <mergeCell ref="A3937:A3939"/>
    <mergeCell ref="B3937:B3939"/>
    <mergeCell ref="C3937:C3939"/>
    <mergeCell ref="D3937:D3939"/>
    <mergeCell ref="E3937:E3939"/>
    <mergeCell ref="F3937:F3939"/>
    <mergeCell ref="G3937:G3939"/>
    <mergeCell ref="H3937:H3939"/>
    <mergeCell ref="I3937:I3939"/>
    <mergeCell ref="J3937:J3939"/>
    <mergeCell ref="S3937:S3939"/>
    <mergeCell ref="T3937:T3939"/>
    <mergeCell ref="U3937:U3939"/>
    <mergeCell ref="V3937:V3939"/>
    <mergeCell ref="W3937:W3939"/>
    <mergeCell ref="X3937:X3939"/>
    <mergeCell ref="Y3937:Y3939"/>
    <mergeCell ref="Z3937:Z3939"/>
    <mergeCell ref="V3907:V3909"/>
    <mergeCell ref="W3907:W3909"/>
    <mergeCell ref="A3910:A3912"/>
    <mergeCell ref="B3910:B3912"/>
    <mergeCell ref="C3910:C3912"/>
    <mergeCell ref="D3910:D3912"/>
    <mergeCell ref="E3910:E3912"/>
    <mergeCell ref="F3910:F3912"/>
    <mergeCell ref="G3910:G3912"/>
    <mergeCell ref="H3910:H3912"/>
    <mergeCell ref="I3910:I3912"/>
    <mergeCell ref="J3910:J3912"/>
    <mergeCell ref="S3910:S3912"/>
    <mergeCell ref="T3910:T3912"/>
    <mergeCell ref="AA3871:AA3873"/>
    <mergeCell ref="J3871:J3873"/>
    <mergeCell ref="S3871:S3873"/>
    <mergeCell ref="T3871:T3873"/>
    <mergeCell ref="U3871:U3873"/>
    <mergeCell ref="V3871:V3873"/>
    <mergeCell ref="W3871:W3873"/>
    <mergeCell ref="F3886:F3888"/>
    <mergeCell ref="G3886:G3888"/>
    <mergeCell ref="H3886:H3888"/>
    <mergeCell ref="I3886:I3888"/>
    <mergeCell ref="X3877:X3879"/>
    <mergeCell ref="Y3877:Y3879"/>
    <mergeCell ref="Z3877:Z3879"/>
    <mergeCell ref="A3877:A3879"/>
    <mergeCell ref="B3877:B3879"/>
    <mergeCell ref="C3877:C3879"/>
    <mergeCell ref="D3877:D3879"/>
    <mergeCell ref="E3877:E3879"/>
    <mergeCell ref="F3877:F3879"/>
    <mergeCell ref="G3877:G3879"/>
    <mergeCell ref="H3877:H3879"/>
    <mergeCell ref="I3877:I3879"/>
    <mergeCell ref="B3883:B3885"/>
    <mergeCell ref="C3883:C3885"/>
    <mergeCell ref="D3883:D3885"/>
    <mergeCell ref="E3883:E3885"/>
    <mergeCell ref="Z3880:Z3882"/>
    <mergeCell ref="X3871:X3873"/>
    <mergeCell ref="Y3871:Y3873"/>
    <mergeCell ref="Z3871:Z3873"/>
    <mergeCell ref="F3883:F3885"/>
    <mergeCell ref="U3877:U3879"/>
    <mergeCell ref="V3877:V3879"/>
    <mergeCell ref="W3877:W3879"/>
    <mergeCell ref="A3883:A3885"/>
    <mergeCell ref="D3874:D3876"/>
    <mergeCell ref="E3874:E3876"/>
    <mergeCell ref="F3874:F3876"/>
    <mergeCell ref="G3874:G3876"/>
    <mergeCell ref="H3874:H3876"/>
    <mergeCell ref="I3874:I3876"/>
    <mergeCell ref="J3874:J3876"/>
    <mergeCell ref="S3874:S3876"/>
    <mergeCell ref="T3874:T3876"/>
    <mergeCell ref="U3874:U3876"/>
    <mergeCell ref="V3874:V3876"/>
    <mergeCell ref="W3874:W3876"/>
    <mergeCell ref="X3874:X3876"/>
    <mergeCell ref="Y3874:Y3876"/>
    <mergeCell ref="Z3874:Z3876"/>
    <mergeCell ref="AA3874:AA3876"/>
    <mergeCell ref="A3874:A3876"/>
    <mergeCell ref="B3874:B3876"/>
    <mergeCell ref="C3874:C3876"/>
    <mergeCell ref="J3841:J3843"/>
    <mergeCell ref="S3841:S3843"/>
    <mergeCell ref="T3841:T3843"/>
    <mergeCell ref="U3841:U3843"/>
    <mergeCell ref="V3841:V3843"/>
    <mergeCell ref="W3841:W3843"/>
    <mergeCell ref="X3841:X3843"/>
    <mergeCell ref="Y3841:Y3843"/>
    <mergeCell ref="Z3841:Z3843"/>
    <mergeCell ref="S3868:S3870"/>
    <mergeCell ref="T3868:T3870"/>
    <mergeCell ref="U3868:U3870"/>
    <mergeCell ref="J3853:J3855"/>
    <mergeCell ref="S3853:S3855"/>
    <mergeCell ref="T3853:T3855"/>
    <mergeCell ref="U3853:U3855"/>
    <mergeCell ref="V3853:V3855"/>
    <mergeCell ref="W3853:W3855"/>
    <mergeCell ref="X3853:X3855"/>
    <mergeCell ref="Y3853:Y3855"/>
    <mergeCell ref="Z3853:Z3855"/>
    <mergeCell ref="D3853:D3855"/>
    <mergeCell ref="E3853:E3855"/>
    <mergeCell ref="F3853:F3855"/>
    <mergeCell ref="G3853:G3855"/>
    <mergeCell ref="H3853:H3855"/>
    <mergeCell ref="I3853:I3855"/>
    <mergeCell ref="I3865:I3867"/>
    <mergeCell ref="J3865:J3867"/>
    <mergeCell ref="S3865:S3867"/>
    <mergeCell ref="T3865:T3867"/>
    <mergeCell ref="U3865:U3867"/>
    <mergeCell ref="V3865:V3867"/>
    <mergeCell ref="W3865:W3867"/>
    <mergeCell ref="X3865:X3867"/>
    <mergeCell ref="Y3865:Y3867"/>
    <mergeCell ref="Z3865:Z3867"/>
    <mergeCell ref="V3859:V3861"/>
    <mergeCell ref="W3859:W3861"/>
    <mergeCell ref="V3844:V3846"/>
    <mergeCell ref="E3862:E3864"/>
    <mergeCell ref="F3862:F3864"/>
    <mergeCell ref="G3862:G3864"/>
    <mergeCell ref="H3862:H3864"/>
    <mergeCell ref="I3862:I3864"/>
    <mergeCell ref="J3862:J3864"/>
    <mergeCell ref="S3862:S3864"/>
    <mergeCell ref="T3862:T3864"/>
    <mergeCell ref="U3862:U3864"/>
    <mergeCell ref="A3841:A3843"/>
    <mergeCell ref="B3841:B3843"/>
    <mergeCell ref="C3841:C3843"/>
    <mergeCell ref="D3841:D3843"/>
    <mergeCell ref="E3841:E3843"/>
    <mergeCell ref="F3841:F3843"/>
    <mergeCell ref="G3841:G3843"/>
    <mergeCell ref="H3841:H3843"/>
    <mergeCell ref="I3841:I3843"/>
    <mergeCell ref="AA3835:AA3837"/>
    <mergeCell ref="AA3847:AA3849"/>
    <mergeCell ref="A3850:A3852"/>
    <mergeCell ref="B3850:B3852"/>
    <mergeCell ref="C3850:C3852"/>
    <mergeCell ref="D3850:D3852"/>
    <mergeCell ref="E3850:E3852"/>
    <mergeCell ref="F3850:F3852"/>
    <mergeCell ref="G3850:G3852"/>
    <mergeCell ref="H3850:H3852"/>
    <mergeCell ref="I3850:I3852"/>
    <mergeCell ref="J3850:J3852"/>
    <mergeCell ref="S3850:S3852"/>
    <mergeCell ref="T3850:T3852"/>
    <mergeCell ref="U3850:U3852"/>
    <mergeCell ref="V3850:V3852"/>
    <mergeCell ref="W3850:W3852"/>
    <mergeCell ref="X3850:X3852"/>
    <mergeCell ref="Y3850:Y3852"/>
    <mergeCell ref="Z3850:Z3852"/>
    <mergeCell ref="AA3850:AA3852"/>
    <mergeCell ref="J3847:J3849"/>
    <mergeCell ref="S3847:S3849"/>
    <mergeCell ref="T3847:T3849"/>
    <mergeCell ref="U3847:U3849"/>
    <mergeCell ref="V3847:V3849"/>
    <mergeCell ref="W3847:W3849"/>
    <mergeCell ref="X3847:X3849"/>
    <mergeCell ref="Y3847:Y3849"/>
    <mergeCell ref="Z3847:Z3849"/>
    <mergeCell ref="A3847:A3849"/>
    <mergeCell ref="B3847:B3849"/>
    <mergeCell ref="C3847:C3849"/>
    <mergeCell ref="D3847:D3849"/>
    <mergeCell ref="E3847:E3849"/>
    <mergeCell ref="F3847:F3849"/>
    <mergeCell ref="G3847:G3849"/>
    <mergeCell ref="H3847:H3849"/>
    <mergeCell ref="I3847:I3849"/>
    <mergeCell ref="A3844:A3846"/>
    <mergeCell ref="B3844:B3846"/>
    <mergeCell ref="C3844:C3846"/>
    <mergeCell ref="D3844:D3846"/>
    <mergeCell ref="E3844:E3846"/>
    <mergeCell ref="F3844:F3846"/>
    <mergeCell ref="G3844:G3846"/>
    <mergeCell ref="Y3844:Y3846"/>
    <mergeCell ref="Z3844:Z3846"/>
    <mergeCell ref="AA3844:AA3846"/>
    <mergeCell ref="H3844:H3846"/>
    <mergeCell ref="I3844:I3846"/>
    <mergeCell ref="J3844:J3846"/>
    <mergeCell ref="S3844:S3846"/>
    <mergeCell ref="T3844:T3846"/>
    <mergeCell ref="U3844:U3846"/>
    <mergeCell ref="Y3817:Y3819"/>
    <mergeCell ref="Z3817:Z3819"/>
    <mergeCell ref="AA3817:AA3819"/>
    <mergeCell ref="A3820:A3822"/>
    <mergeCell ref="B3820:B3822"/>
    <mergeCell ref="AA3832:AA3834"/>
    <mergeCell ref="J3832:J3834"/>
    <mergeCell ref="S3832:S3834"/>
    <mergeCell ref="T3832:T3834"/>
    <mergeCell ref="U3832:U3834"/>
    <mergeCell ref="V3832:V3834"/>
    <mergeCell ref="W3832:W3834"/>
    <mergeCell ref="X3832:X3834"/>
    <mergeCell ref="Y3832:Y3834"/>
    <mergeCell ref="Z3832:Z3834"/>
    <mergeCell ref="A3832:A3834"/>
    <mergeCell ref="B3832:B3834"/>
    <mergeCell ref="C3832:C3834"/>
    <mergeCell ref="D3832:D3834"/>
    <mergeCell ref="E3832:E3834"/>
    <mergeCell ref="F3832:F3834"/>
    <mergeCell ref="G3832:G3834"/>
    <mergeCell ref="H3832:H3834"/>
    <mergeCell ref="I3832:I3834"/>
    <mergeCell ref="AA3826:AA3828"/>
    <mergeCell ref="V3823:V3825"/>
    <mergeCell ref="W3823:W3825"/>
    <mergeCell ref="X3823:X3825"/>
    <mergeCell ref="Y3823:Y3825"/>
    <mergeCell ref="Z3823:Z3825"/>
    <mergeCell ref="AA3823:AA3825"/>
    <mergeCell ref="A3826:A3828"/>
    <mergeCell ref="B3826:B3828"/>
    <mergeCell ref="C3826:C3828"/>
    <mergeCell ref="D3826:D3828"/>
    <mergeCell ref="E3826:E3828"/>
    <mergeCell ref="F3826:F3828"/>
    <mergeCell ref="G3826:G3828"/>
    <mergeCell ref="H3826:H3828"/>
    <mergeCell ref="I3826:I3828"/>
    <mergeCell ref="J3826:J3828"/>
    <mergeCell ref="S3826:S3828"/>
    <mergeCell ref="T3826:T3828"/>
    <mergeCell ref="U3826:U3828"/>
    <mergeCell ref="V3826:V3828"/>
    <mergeCell ref="W3826:W3828"/>
    <mergeCell ref="X3826:X3828"/>
    <mergeCell ref="Y3826:Y3828"/>
    <mergeCell ref="S3823:S3825"/>
    <mergeCell ref="T3823:T3825"/>
    <mergeCell ref="U3823:U3825"/>
    <mergeCell ref="A3823:A3825"/>
    <mergeCell ref="B3823:B3825"/>
    <mergeCell ref="C3823:C3825"/>
    <mergeCell ref="D3823:D3825"/>
    <mergeCell ref="A3802:A3804"/>
    <mergeCell ref="B3802:B3804"/>
    <mergeCell ref="C3802:C3804"/>
    <mergeCell ref="D3802:D3804"/>
    <mergeCell ref="E3802:E3804"/>
    <mergeCell ref="AA3808:AA3810"/>
    <mergeCell ref="J3808:J3810"/>
    <mergeCell ref="S3808:S3810"/>
    <mergeCell ref="T3808:T3810"/>
    <mergeCell ref="U3808:U3810"/>
    <mergeCell ref="V3808:V3810"/>
    <mergeCell ref="W3808:W3810"/>
    <mergeCell ref="X3808:X3810"/>
    <mergeCell ref="Y3808:Y3810"/>
    <mergeCell ref="Z3808:Z3810"/>
    <mergeCell ref="A3808:A3810"/>
    <mergeCell ref="B3808:B3810"/>
    <mergeCell ref="C3808:C3810"/>
    <mergeCell ref="D3808:D3810"/>
    <mergeCell ref="E3808:E3810"/>
    <mergeCell ref="F3808:F3810"/>
    <mergeCell ref="G3808:G3810"/>
    <mergeCell ref="H3808:H3810"/>
    <mergeCell ref="I3808:I3810"/>
    <mergeCell ref="A3805:A3807"/>
    <mergeCell ref="B3805:B3807"/>
    <mergeCell ref="E3814:E3816"/>
    <mergeCell ref="F3814:F3816"/>
    <mergeCell ref="G3814:G3816"/>
    <mergeCell ref="H3814:H3816"/>
    <mergeCell ref="I3814:I3816"/>
    <mergeCell ref="A3811:A3813"/>
    <mergeCell ref="B3811:B3813"/>
    <mergeCell ref="C3811:C3813"/>
    <mergeCell ref="D3811:D3813"/>
    <mergeCell ref="E3811:E3813"/>
    <mergeCell ref="F3811:F3813"/>
    <mergeCell ref="G3811:G3813"/>
    <mergeCell ref="AA3814:AA3816"/>
    <mergeCell ref="J3814:J3816"/>
    <mergeCell ref="S3814:S3816"/>
    <mergeCell ref="T3814:T3816"/>
    <mergeCell ref="U3814:U3816"/>
    <mergeCell ref="V3814:V3816"/>
    <mergeCell ref="W3814:W3816"/>
    <mergeCell ref="X3814:X3816"/>
    <mergeCell ref="Y3814:Y3816"/>
    <mergeCell ref="Z3814:Z3816"/>
    <mergeCell ref="A3814:A3816"/>
    <mergeCell ref="B3814:B3816"/>
    <mergeCell ref="C3814:C3816"/>
    <mergeCell ref="D3814:D3816"/>
    <mergeCell ref="Z3775:Z3777"/>
    <mergeCell ref="A3775:A3777"/>
    <mergeCell ref="B3775:B3777"/>
    <mergeCell ref="C3775:C3777"/>
    <mergeCell ref="D3775:D3777"/>
    <mergeCell ref="E3775:E3777"/>
    <mergeCell ref="F3775:F3777"/>
    <mergeCell ref="G3775:G3777"/>
    <mergeCell ref="H3775:H3777"/>
    <mergeCell ref="I3775:I3777"/>
    <mergeCell ref="AA3781:AA3783"/>
    <mergeCell ref="J3781:J3783"/>
    <mergeCell ref="S3781:S3783"/>
    <mergeCell ref="T3781:T3783"/>
    <mergeCell ref="U3781:U3783"/>
    <mergeCell ref="V3781:V3783"/>
    <mergeCell ref="W3781:W3783"/>
    <mergeCell ref="X3781:X3783"/>
    <mergeCell ref="Y3781:Y3783"/>
    <mergeCell ref="Z3781:Z3783"/>
    <mergeCell ref="A3781:A3783"/>
    <mergeCell ref="B3781:B3783"/>
    <mergeCell ref="C3781:C3783"/>
    <mergeCell ref="D3781:D3783"/>
    <mergeCell ref="E3781:E3783"/>
    <mergeCell ref="F3781:F3783"/>
    <mergeCell ref="G3781:G3783"/>
    <mergeCell ref="H3781:H3783"/>
    <mergeCell ref="I3781:I3783"/>
    <mergeCell ref="AA3796:AA3798"/>
    <mergeCell ref="V3790:V3792"/>
    <mergeCell ref="W3790:W3792"/>
    <mergeCell ref="X3790:X3792"/>
    <mergeCell ref="Y3790:Y3792"/>
    <mergeCell ref="Z3790:Z3792"/>
    <mergeCell ref="AA3790:AA3792"/>
    <mergeCell ref="A3796:A3798"/>
    <mergeCell ref="B3796:B3798"/>
    <mergeCell ref="C3796:C3798"/>
    <mergeCell ref="D3796:D3798"/>
    <mergeCell ref="E3796:E3798"/>
    <mergeCell ref="F3796:F3798"/>
    <mergeCell ref="G3796:G3798"/>
    <mergeCell ref="H3796:H3798"/>
    <mergeCell ref="I3796:I3798"/>
    <mergeCell ref="J3796:J3798"/>
    <mergeCell ref="S3796:S3798"/>
    <mergeCell ref="T3796:T3798"/>
    <mergeCell ref="U3796:U3798"/>
    <mergeCell ref="V3796:V3798"/>
    <mergeCell ref="W3796:W3798"/>
    <mergeCell ref="X3796:X3798"/>
    <mergeCell ref="Y3796:Y3798"/>
    <mergeCell ref="Z3796:Z3798"/>
    <mergeCell ref="E3790:E3792"/>
    <mergeCell ref="AA3751:AA3753"/>
    <mergeCell ref="AA3748:AA3750"/>
    <mergeCell ref="J3748:J3750"/>
    <mergeCell ref="S3748:S3750"/>
    <mergeCell ref="AA3763:AA3765"/>
    <mergeCell ref="J3763:J3765"/>
    <mergeCell ref="S3763:S3765"/>
    <mergeCell ref="T3763:T3765"/>
    <mergeCell ref="U3763:U3765"/>
    <mergeCell ref="V3763:V3765"/>
    <mergeCell ref="W3763:W3765"/>
    <mergeCell ref="X3763:X3765"/>
    <mergeCell ref="Y3763:Y3765"/>
    <mergeCell ref="Z3763:Z3765"/>
    <mergeCell ref="A3763:A3765"/>
    <mergeCell ref="B3763:B3765"/>
    <mergeCell ref="C3763:C3765"/>
    <mergeCell ref="D3763:D3765"/>
    <mergeCell ref="E3763:E3765"/>
    <mergeCell ref="F3763:F3765"/>
    <mergeCell ref="G3763:G3765"/>
    <mergeCell ref="H3763:H3765"/>
    <mergeCell ref="I3763:I3765"/>
    <mergeCell ref="AA3769:AA3771"/>
    <mergeCell ref="J3769:J3771"/>
    <mergeCell ref="S3769:S3771"/>
    <mergeCell ref="T3769:T3771"/>
    <mergeCell ref="U3769:U3771"/>
    <mergeCell ref="V3769:V3771"/>
    <mergeCell ref="W3769:W3771"/>
    <mergeCell ref="X3769:X3771"/>
    <mergeCell ref="Y3769:Y3771"/>
    <mergeCell ref="Z3769:Z3771"/>
    <mergeCell ref="A3769:A3771"/>
    <mergeCell ref="B3769:B3771"/>
    <mergeCell ref="C3769:C3771"/>
    <mergeCell ref="D3769:D3771"/>
    <mergeCell ref="E3769:E3771"/>
    <mergeCell ref="F3769:F3771"/>
    <mergeCell ref="G3769:G3771"/>
    <mergeCell ref="H3769:H3771"/>
    <mergeCell ref="I3769:I3771"/>
    <mergeCell ref="A3766:A3768"/>
    <mergeCell ref="B3766:B3768"/>
    <mergeCell ref="C3766:C3768"/>
    <mergeCell ref="D3766:D3768"/>
    <mergeCell ref="E3766:E3768"/>
    <mergeCell ref="F3766:F3768"/>
    <mergeCell ref="G3766:G3768"/>
    <mergeCell ref="H3766:H3768"/>
    <mergeCell ref="I3766:I3768"/>
    <mergeCell ref="J3766:J3768"/>
    <mergeCell ref="S3766:S3768"/>
    <mergeCell ref="T3766:T3768"/>
    <mergeCell ref="U3766:U3768"/>
    <mergeCell ref="V3766:V3768"/>
    <mergeCell ref="W3766:W3768"/>
    <mergeCell ref="X3766:X3768"/>
    <mergeCell ref="Y3766:Y3768"/>
    <mergeCell ref="Z3766:Z3768"/>
    <mergeCell ref="AA3766:AA3768"/>
    <mergeCell ref="U3754:U3756"/>
    <mergeCell ref="V3754:V3756"/>
    <mergeCell ref="W3754:W3756"/>
    <mergeCell ref="Z3733:Z3735"/>
    <mergeCell ref="AA3733:AA3735"/>
    <mergeCell ref="A3730:A3732"/>
    <mergeCell ref="B3730:B3732"/>
    <mergeCell ref="C3730:C3732"/>
    <mergeCell ref="D3730:D3732"/>
    <mergeCell ref="E3730:E3732"/>
    <mergeCell ref="F3730:F3732"/>
    <mergeCell ref="G3730:G3732"/>
    <mergeCell ref="H3730:H3732"/>
    <mergeCell ref="I3730:I3732"/>
    <mergeCell ref="U3730:U3732"/>
    <mergeCell ref="V3730:V3732"/>
    <mergeCell ref="W3730:W3732"/>
    <mergeCell ref="X3730:X3732"/>
    <mergeCell ref="Y3730:Y3732"/>
    <mergeCell ref="Z3730:Z3732"/>
    <mergeCell ref="AA3730:AA3732"/>
    <mergeCell ref="X3754:X3756"/>
    <mergeCell ref="Y3754:Y3756"/>
    <mergeCell ref="Z3754:Z3756"/>
    <mergeCell ref="A3754:A3756"/>
    <mergeCell ref="B3754:B3756"/>
    <mergeCell ref="C3754:C3756"/>
    <mergeCell ref="D3754:D3756"/>
    <mergeCell ref="E3754:E3756"/>
    <mergeCell ref="F3754:F3756"/>
    <mergeCell ref="G3754:G3756"/>
    <mergeCell ref="H3754:H3756"/>
    <mergeCell ref="I3754:I3756"/>
    <mergeCell ref="A3751:A3753"/>
    <mergeCell ref="B3751:B3753"/>
    <mergeCell ref="C3751:C3753"/>
    <mergeCell ref="D3751:D3753"/>
    <mergeCell ref="E3751:E3753"/>
    <mergeCell ref="F3751:F3753"/>
    <mergeCell ref="G3751:G3753"/>
    <mergeCell ref="H3751:H3753"/>
    <mergeCell ref="I3751:I3753"/>
    <mergeCell ref="J3751:J3753"/>
    <mergeCell ref="S3751:S3753"/>
    <mergeCell ref="T3751:T3753"/>
    <mergeCell ref="U3751:U3753"/>
    <mergeCell ref="V3751:V3753"/>
    <mergeCell ref="W3751:W3753"/>
    <mergeCell ref="X3751:X3753"/>
    <mergeCell ref="Y3751:Y3753"/>
    <mergeCell ref="Z3751:Z3753"/>
    <mergeCell ref="AA3736:AA3738"/>
    <mergeCell ref="J3736:J3738"/>
    <mergeCell ref="S3736:S3738"/>
    <mergeCell ref="T3736:T3738"/>
    <mergeCell ref="U3736:U3738"/>
    <mergeCell ref="V3736:V3738"/>
    <mergeCell ref="W3736:W3738"/>
    <mergeCell ref="X3736:X3738"/>
    <mergeCell ref="Y3736:Y3738"/>
    <mergeCell ref="Z3736:Z3738"/>
    <mergeCell ref="A3736:A3738"/>
    <mergeCell ref="B3736:B3738"/>
    <mergeCell ref="C3736:C3738"/>
    <mergeCell ref="D3736:D3738"/>
    <mergeCell ref="E3736:E3738"/>
    <mergeCell ref="F3736:F3738"/>
    <mergeCell ref="AA3727:AA3729"/>
    <mergeCell ref="V3724:V3726"/>
    <mergeCell ref="W3724:W3726"/>
    <mergeCell ref="X3724:X3726"/>
    <mergeCell ref="Y3724:Y3726"/>
    <mergeCell ref="Z3724:Z3726"/>
    <mergeCell ref="AA3724:AA3726"/>
    <mergeCell ref="A3727:A3729"/>
    <mergeCell ref="B3727:B3729"/>
    <mergeCell ref="C3727:C3729"/>
    <mergeCell ref="D3727:D3729"/>
    <mergeCell ref="E3727:E3729"/>
    <mergeCell ref="F3727:F3729"/>
    <mergeCell ref="G3727:G3729"/>
    <mergeCell ref="H3727:H3729"/>
    <mergeCell ref="I3727:I3729"/>
    <mergeCell ref="J3727:J3729"/>
    <mergeCell ref="S3727:S3729"/>
    <mergeCell ref="T3727:T3729"/>
    <mergeCell ref="U3727:U3729"/>
    <mergeCell ref="V3727:V3729"/>
    <mergeCell ref="W3727:W3729"/>
    <mergeCell ref="X3727:X3729"/>
    <mergeCell ref="Y3727:Y3729"/>
    <mergeCell ref="Z3727:Z3729"/>
    <mergeCell ref="E3724:E3726"/>
    <mergeCell ref="F3724:F3726"/>
    <mergeCell ref="G3724:G3726"/>
    <mergeCell ref="H3724:H3726"/>
    <mergeCell ref="I3724:I3726"/>
    <mergeCell ref="J3724:J3726"/>
    <mergeCell ref="S3724:S3726"/>
    <mergeCell ref="T3724:T3726"/>
    <mergeCell ref="U3724:U3726"/>
    <mergeCell ref="AA3709:AA3711"/>
    <mergeCell ref="J3709:J3711"/>
    <mergeCell ref="S3709:S3711"/>
    <mergeCell ref="T3709:T3711"/>
    <mergeCell ref="U3709:U3711"/>
    <mergeCell ref="V3709:V3711"/>
    <mergeCell ref="W3709:W3711"/>
    <mergeCell ref="X3709:X3711"/>
    <mergeCell ref="Y3709:Y3711"/>
    <mergeCell ref="Z3709:Z3711"/>
    <mergeCell ref="A3709:A3711"/>
    <mergeCell ref="B3709:B3711"/>
    <mergeCell ref="C3709:C3711"/>
    <mergeCell ref="D3709:D3711"/>
    <mergeCell ref="E3709:E3711"/>
    <mergeCell ref="F3709:F3711"/>
    <mergeCell ref="G3709:G3711"/>
    <mergeCell ref="H3709:H3711"/>
    <mergeCell ref="I3709:I3711"/>
    <mergeCell ref="A3700:A3702"/>
    <mergeCell ref="B3700:B3702"/>
    <mergeCell ref="C3700:C3702"/>
    <mergeCell ref="D3700:D3702"/>
    <mergeCell ref="E3700:E3702"/>
    <mergeCell ref="F3700:F3702"/>
    <mergeCell ref="G3700:G3702"/>
    <mergeCell ref="H3700:H3702"/>
    <mergeCell ref="I3700:I3702"/>
    <mergeCell ref="J3700:J3702"/>
    <mergeCell ref="S3700:S3702"/>
    <mergeCell ref="T3700:T3702"/>
    <mergeCell ref="U3700:U3702"/>
    <mergeCell ref="V3700:V3702"/>
    <mergeCell ref="W3700:W3702"/>
    <mergeCell ref="X3700:X3702"/>
    <mergeCell ref="Y3700:Y3702"/>
    <mergeCell ref="Z3700:Z3702"/>
    <mergeCell ref="AA3700:AA3702"/>
    <mergeCell ref="A3706:A3708"/>
    <mergeCell ref="B3706:B3708"/>
    <mergeCell ref="C3706:C3708"/>
    <mergeCell ref="D3706:D3708"/>
    <mergeCell ref="E3706:E3708"/>
    <mergeCell ref="F3706:F3708"/>
    <mergeCell ref="G3706:G3708"/>
    <mergeCell ref="H3706:H3708"/>
    <mergeCell ref="I3706:I3708"/>
    <mergeCell ref="J3706:J3708"/>
    <mergeCell ref="S3706:S3708"/>
    <mergeCell ref="AA3685:AA3687"/>
    <mergeCell ref="J3685:J3687"/>
    <mergeCell ref="S3685:S3687"/>
    <mergeCell ref="T3685:T3687"/>
    <mergeCell ref="U3685:U3687"/>
    <mergeCell ref="V3685:V3687"/>
    <mergeCell ref="W3685:W3687"/>
    <mergeCell ref="X3685:X3687"/>
    <mergeCell ref="Y3685:Y3687"/>
    <mergeCell ref="Z3685:Z3687"/>
    <mergeCell ref="A3685:A3687"/>
    <mergeCell ref="B3685:B3687"/>
    <mergeCell ref="C3685:C3687"/>
    <mergeCell ref="D3685:D3687"/>
    <mergeCell ref="E3685:E3687"/>
    <mergeCell ref="F3685:F3687"/>
    <mergeCell ref="G3685:G3687"/>
    <mergeCell ref="H3685:H3687"/>
    <mergeCell ref="I3685:I3687"/>
    <mergeCell ref="F3697:F3699"/>
    <mergeCell ref="G3697:G3699"/>
    <mergeCell ref="H3697:H3699"/>
    <mergeCell ref="I3697:I3699"/>
    <mergeCell ref="J3697:J3699"/>
    <mergeCell ref="S3697:S3699"/>
    <mergeCell ref="T3697:T3699"/>
    <mergeCell ref="U3697:U3699"/>
    <mergeCell ref="V3697:V3699"/>
    <mergeCell ref="W3697:W3699"/>
    <mergeCell ref="X3697:X3699"/>
    <mergeCell ref="Y3697:Y3699"/>
    <mergeCell ref="Z3697:Z3699"/>
    <mergeCell ref="E3694:E3696"/>
    <mergeCell ref="F3694:F3696"/>
    <mergeCell ref="G3694:G3696"/>
    <mergeCell ref="H3694:H3696"/>
    <mergeCell ref="I3694:I3696"/>
    <mergeCell ref="J3694:J3696"/>
    <mergeCell ref="S3694:S3696"/>
    <mergeCell ref="T3694:T3696"/>
    <mergeCell ref="U3694:U3696"/>
    <mergeCell ref="A3691:A3693"/>
    <mergeCell ref="B3691:B3693"/>
    <mergeCell ref="C3691:C3693"/>
    <mergeCell ref="D3691:D3693"/>
    <mergeCell ref="E3691:E3693"/>
    <mergeCell ref="F3691:F3693"/>
    <mergeCell ref="G3691:G3693"/>
    <mergeCell ref="H3691:H3693"/>
    <mergeCell ref="I3691:I3693"/>
    <mergeCell ref="J3691:J3693"/>
    <mergeCell ref="S3691:S3693"/>
    <mergeCell ref="T3691:T3693"/>
    <mergeCell ref="U3691:U3693"/>
    <mergeCell ref="V3691:V3693"/>
    <mergeCell ref="W3691:W3693"/>
    <mergeCell ref="X3691:X3693"/>
    <mergeCell ref="Y3691:Y3693"/>
    <mergeCell ref="Z3691:Z3693"/>
    <mergeCell ref="AA3691:AA3693"/>
    <mergeCell ref="A3688:A3690"/>
    <mergeCell ref="B3688:B3690"/>
    <mergeCell ref="C3688:C3690"/>
    <mergeCell ref="D3688:D3690"/>
    <mergeCell ref="A3655:A3657"/>
    <mergeCell ref="B3655:B3657"/>
    <mergeCell ref="C3655:C3657"/>
    <mergeCell ref="D3655:D3657"/>
    <mergeCell ref="AA3658:AA3660"/>
    <mergeCell ref="V3655:V3657"/>
    <mergeCell ref="W3655:W3657"/>
    <mergeCell ref="X3655:X3657"/>
    <mergeCell ref="Y3655:Y3657"/>
    <mergeCell ref="AA3670:AA3672"/>
    <mergeCell ref="J3670:J3672"/>
    <mergeCell ref="S3670:S3672"/>
    <mergeCell ref="T3670:T3672"/>
    <mergeCell ref="U3670:U3672"/>
    <mergeCell ref="V3670:V3672"/>
    <mergeCell ref="W3670:W3672"/>
    <mergeCell ref="X3670:X3672"/>
    <mergeCell ref="Y3670:Y3672"/>
    <mergeCell ref="Z3670:Z3672"/>
    <mergeCell ref="A3670:A3672"/>
    <mergeCell ref="B3670:B3672"/>
    <mergeCell ref="C3670:C3672"/>
    <mergeCell ref="D3670:D3672"/>
    <mergeCell ref="E3670:E3672"/>
    <mergeCell ref="F3670:F3672"/>
    <mergeCell ref="G3670:G3672"/>
    <mergeCell ref="H3670:H3672"/>
    <mergeCell ref="I3670:I3672"/>
    <mergeCell ref="A3667:A3669"/>
    <mergeCell ref="B3667:B3669"/>
    <mergeCell ref="C3667:C3669"/>
    <mergeCell ref="D3667:D3669"/>
    <mergeCell ref="E3667:E3669"/>
    <mergeCell ref="F3667:F3669"/>
    <mergeCell ref="G3667:G3669"/>
    <mergeCell ref="H3667:H3669"/>
    <mergeCell ref="I3667:I3669"/>
    <mergeCell ref="J3667:J3669"/>
    <mergeCell ref="S3667:S3669"/>
    <mergeCell ref="T3667:T3669"/>
    <mergeCell ref="U3667:U3669"/>
    <mergeCell ref="V3667:V3669"/>
    <mergeCell ref="W3667:W3669"/>
    <mergeCell ref="X3667:X3669"/>
    <mergeCell ref="Y3667:Y3669"/>
    <mergeCell ref="Z3667:Z3669"/>
    <mergeCell ref="AA3667:AA3669"/>
    <mergeCell ref="AA3664:AA3666"/>
    <mergeCell ref="J3664:J3666"/>
    <mergeCell ref="S3664:S3666"/>
    <mergeCell ref="T3664:T3666"/>
    <mergeCell ref="U3664:U3666"/>
    <mergeCell ref="V3664:V3666"/>
    <mergeCell ref="W3664:W3666"/>
    <mergeCell ref="X3664:X3666"/>
    <mergeCell ref="Y3664:Y3666"/>
    <mergeCell ref="Z3664:Z3666"/>
    <mergeCell ref="A3664:A3666"/>
    <mergeCell ref="B3664:B3666"/>
    <mergeCell ref="C3664:C3666"/>
    <mergeCell ref="D3664:D3666"/>
    <mergeCell ref="E3664:E3666"/>
    <mergeCell ref="F3664:F3666"/>
    <mergeCell ref="G3664:G3666"/>
    <mergeCell ref="H3664:H3666"/>
    <mergeCell ref="I3664:I3666"/>
    <mergeCell ref="A3661:A3663"/>
    <mergeCell ref="B3661:B3663"/>
    <mergeCell ref="C3661:C3663"/>
    <mergeCell ref="D3661:D3663"/>
    <mergeCell ref="E3661:E3663"/>
    <mergeCell ref="F3661:F3663"/>
    <mergeCell ref="G3661:G3663"/>
    <mergeCell ref="H3661:H3663"/>
    <mergeCell ref="I3661:I3663"/>
    <mergeCell ref="J3661:J3663"/>
    <mergeCell ref="S3661:S3663"/>
    <mergeCell ref="T3661:T3663"/>
    <mergeCell ref="U3661:U3663"/>
    <mergeCell ref="V3661:V3663"/>
    <mergeCell ref="W3661:W3663"/>
    <mergeCell ref="X3661:X3663"/>
    <mergeCell ref="Y3661:Y3663"/>
    <mergeCell ref="Z3661:Z3663"/>
    <mergeCell ref="AA3661:AA3663"/>
    <mergeCell ref="G3640:G3642"/>
    <mergeCell ref="H3640:H3642"/>
    <mergeCell ref="I3640:I3642"/>
    <mergeCell ref="T3634:T3636"/>
    <mergeCell ref="U3634:U3636"/>
    <mergeCell ref="V3634:V3636"/>
    <mergeCell ref="W3634:W3636"/>
    <mergeCell ref="X3634:X3636"/>
    <mergeCell ref="Y3634:Y3636"/>
    <mergeCell ref="Z3634:Z3636"/>
    <mergeCell ref="AA3634:AA3636"/>
    <mergeCell ref="Y3637:Y3639"/>
    <mergeCell ref="Z3637:Z3639"/>
    <mergeCell ref="AA3637:AA3639"/>
    <mergeCell ref="X3652:X3654"/>
    <mergeCell ref="Y3652:Y3654"/>
    <mergeCell ref="Z3652:Z3654"/>
    <mergeCell ref="A3652:A3654"/>
    <mergeCell ref="B3652:B3654"/>
    <mergeCell ref="C3652:C3654"/>
    <mergeCell ref="D3652:D3654"/>
    <mergeCell ref="E3652:E3654"/>
    <mergeCell ref="F3652:F3654"/>
    <mergeCell ref="G3652:G3654"/>
    <mergeCell ref="H3652:H3654"/>
    <mergeCell ref="I3652:I3654"/>
    <mergeCell ref="A3634:A3636"/>
    <mergeCell ref="B3634:B3636"/>
    <mergeCell ref="C3634:C3636"/>
    <mergeCell ref="D3634:D3636"/>
    <mergeCell ref="E3634:E3636"/>
    <mergeCell ref="F3634:F3636"/>
    <mergeCell ref="G3634:G3636"/>
    <mergeCell ref="H3634:H3636"/>
    <mergeCell ref="I3634:I3636"/>
    <mergeCell ref="J3634:J3636"/>
    <mergeCell ref="S3634:S3636"/>
    <mergeCell ref="A3643:A3645"/>
    <mergeCell ref="B3643:B3645"/>
    <mergeCell ref="C3643:C3645"/>
    <mergeCell ref="D3643:D3645"/>
    <mergeCell ref="E3643:E3645"/>
    <mergeCell ref="F3643:F3645"/>
    <mergeCell ref="G3643:G3645"/>
    <mergeCell ref="H3643:H3645"/>
    <mergeCell ref="I3643:I3645"/>
    <mergeCell ref="J3643:J3645"/>
    <mergeCell ref="S3643:S3645"/>
    <mergeCell ref="F3613:F3615"/>
    <mergeCell ref="G3613:G3615"/>
    <mergeCell ref="H3613:H3615"/>
    <mergeCell ref="I3613:I3615"/>
    <mergeCell ref="I3622:I3624"/>
    <mergeCell ref="J3622:J3624"/>
    <mergeCell ref="S3622:S3624"/>
    <mergeCell ref="T3622:T3624"/>
    <mergeCell ref="U3622:U3624"/>
    <mergeCell ref="AA3631:AA3633"/>
    <mergeCell ref="J3631:J3633"/>
    <mergeCell ref="S3631:S3633"/>
    <mergeCell ref="T3631:T3633"/>
    <mergeCell ref="U3631:U3633"/>
    <mergeCell ref="V3631:V3633"/>
    <mergeCell ref="W3631:W3633"/>
    <mergeCell ref="X3631:X3633"/>
    <mergeCell ref="Y3631:Y3633"/>
    <mergeCell ref="Z3631:Z3633"/>
    <mergeCell ref="A3631:A3633"/>
    <mergeCell ref="B3631:B3633"/>
    <mergeCell ref="C3631:C3633"/>
    <mergeCell ref="D3631:D3633"/>
    <mergeCell ref="E3631:E3633"/>
    <mergeCell ref="F3631:F3633"/>
    <mergeCell ref="G3631:G3633"/>
    <mergeCell ref="H3631:H3633"/>
    <mergeCell ref="I3631:I3633"/>
    <mergeCell ref="A3622:A3624"/>
    <mergeCell ref="B3622:B3624"/>
    <mergeCell ref="C3622:C3624"/>
    <mergeCell ref="D3622:D3624"/>
    <mergeCell ref="X3628:X3630"/>
    <mergeCell ref="Y3628:Y3630"/>
    <mergeCell ref="Z3628:Z3630"/>
    <mergeCell ref="AA3628:AA3630"/>
    <mergeCell ref="I3625:I3627"/>
    <mergeCell ref="J3625:J3627"/>
    <mergeCell ref="S3625:S3627"/>
    <mergeCell ref="T3625:T3627"/>
    <mergeCell ref="U3625:U3627"/>
    <mergeCell ref="V3625:V3627"/>
    <mergeCell ref="W3625:W3627"/>
    <mergeCell ref="X3625:X3627"/>
    <mergeCell ref="Y3625:Y3627"/>
    <mergeCell ref="Z3625:Z3627"/>
    <mergeCell ref="E3622:E3624"/>
    <mergeCell ref="F3622:F3624"/>
    <mergeCell ref="G3622:G3624"/>
    <mergeCell ref="AA3625:AA3627"/>
    <mergeCell ref="V3622:V3624"/>
    <mergeCell ref="W3622:W3624"/>
    <mergeCell ref="X3622:X3624"/>
    <mergeCell ref="Y3622:Y3624"/>
    <mergeCell ref="Z3622:Z3624"/>
    <mergeCell ref="AA3622:AA3624"/>
    <mergeCell ref="A3625:A3627"/>
    <mergeCell ref="B3625:B3627"/>
    <mergeCell ref="C3625:C3627"/>
    <mergeCell ref="D3625:D3627"/>
    <mergeCell ref="E3625:E3627"/>
    <mergeCell ref="F3625:F3627"/>
    <mergeCell ref="G3625:G3627"/>
    <mergeCell ref="H3625:H3627"/>
    <mergeCell ref="F3595:F3597"/>
    <mergeCell ref="G3595:G3597"/>
    <mergeCell ref="H3595:H3597"/>
    <mergeCell ref="I3595:I3597"/>
    <mergeCell ref="AA3601:AA3603"/>
    <mergeCell ref="J3601:J3603"/>
    <mergeCell ref="S3601:S3603"/>
    <mergeCell ref="T3601:T3603"/>
    <mergeCell ref="U3601:U3603"/>
    <mergeCell ref="V3601:V3603"/>
    <mergeCell ref="W3601:W3603"/>
    <mergeCell ref="X3601:X3603"/>
    <mergeCell ref="Y3601:Y3603"/>
    <mergeCell ref="Z3601:Z3603"/>
    <mergeCell ref="A3601:A3603"/>
    <mergeCell ref="B3601:B3603"/>
    <mergeCell ref="C3601:C3603"/>
    <mergeCell ref="D3601:D3603"/>
    <mergeCell ref="E3601:E3603"/>
    <mergeCell ref="F3601:F3603"/>
    <mergeCell ref="G3601:G3603"/>
    <mergeCell ref="H3601:H3603"/>
    <mergeCell ref="I3601:I3603"/>
    <mergeCell ref="AA3607:AA3609"/>
    <mergeCell ref="J3607:J3609"/>
    <mergeCell ref="S3607:S3609"/>
    <mergeCell ref="T3607:T3609"/>
    <mergeCell ref="U3607:U3609"/>
    <mergeCell ref="V3607:V3609"/>
    <mergeCell ref="W3607:W3609"/>
    <mergeCell ref="X3607:X3609"/>
    <mergeCell ref="Y3607:Y3609"/>
    <mergeCell ref="Z3607:Z3609"/>
    <mergeCell ref="A3607:A3609"/>
    <mergeCell ref="B3607:B3609"/>
    <mergeCell ref="C3607:C3609"/>
    <mergeCell ref="D3607:D3609"/>
    <mergeCell ref="E3607:E3609"/>
    <mergeCell ref="F3607:F3609"/>
    <mergeCell ref="G3607:G3609"/>
    <mergeCell ref="H3607:H3609"/>
    <mergeCell ref="I3607:I3609"/>
    <mergeCell ref="F3604:F3606"/>
    <mergeCell ref="G3604:G3606"/>
    <mergeCell ref="H3604:H3606"/>
    <mergeCell ref="I3604:I3606"/>
    <mergeCell ref="J3604:J3606"/>
    <mergeCell ref="S3604:S3606"/>
    <mergeCell ref="T3604:T3606"/>
    <mergeCell ref="U3604:U3606"/>
    <mergeCell ref="V3604:V3606"/>
    <mergeCell ref="W3604:W3606"/>
    <mergeCell ref="X3604:X3606"/>
    <mergeCell ref="Y3604:Y3606"/>
    <mergeCell ref="Z3604:Z3606"/>
    <mergeCell ref="AA3604:AA3606"/>
    <mergeCell ref="A3595:A3597"/>
    <mergeCell ref="B3595:B3597"/>
    <mergeCell ref="C3595:C3597"/>
    <mergeCell ref="AA3586:AA3588"/>
    <mergeCell ref="A3589:A3591"/>
    <mergeCell ref="B3589:B3591"/>
    <mergeCell ref="C3589:C3591"/>
    <mergeCell ref="D3589:D3591"/>
    <mergeCell ref="E3589:E3591"/>
    <mergeCell ref="F3589:F3591"/>
    <mergeCell ref="G3589:G3591"/>
    <mergeCell ref="H3589:H3591"/>
    <mergeCell ref="I3589:I3591"/>
    <mergeCell ref="J3589:J3591"/>
    <mergeCell ref="S3589:S3591"/>
    <mergeCell ref="T3589:T3591"/>
    <mergeCell ref="U3589:U3591"/>
    <mergeCell ref="V3589:V3591"/>
    <mergeCell ref="W3589:W3591"/>
    <mergeCell ref="X3589:X3591"/>
    <mergeCell ref="Y3589:Y3591"/>
    <mergeCell ref="Z3589:Z3591"/>
    <mergeCell ref="AA3589:AA3591"/>
    <mergeCell ref="J3586:J3588"/>
    <mergeCell ref="S3586:S3588"/>
    <mergeCell ref="T3586:T3588"/>
    <mergeCell ref="U3586:U3588"/>
    <mergeCell ref="V3586:V3588"/>
    <mergeCell ref="W3586:W3588"/>
    <mergeCell ref="X3586:X3588"/>
    <mergeCell ref="Y3586:Y3588"/>
    <mergeCell ref="Z3586:Z3588"/>
    <mergeCell ref="A3586:A3588"/>
    <mergeCell ref="B3586:B3588"/>
    <mergeCell ref="C3586:C3588"/>
    <mergeCell ref="D3586:D3588"/>
    <mergeCell ref="E3586:E3588"/>
    <mergeCell ref="F3586:F3588"/>
    <mergeCell ref="G3586:G3588"/>
    <mergeCell ref="H3586:H3588"/>
    <mergeCell ref="I3586:I3588"/>
    <mergeCell ref="AA3580:AA3582"/>
    <mergeCell ref="A3583:A3585"/>
    <mergeCell ref="B3583:B3585"/>
    <mergeCell ref="C3583:C3585"/>
    <mergeCell ref="D3583:D3585"/>
    <mergeCell ref="E3583:E3585"/>
    <mergeCell ref="F3583:F3585"/>
    <mergeCell ref="G3583:G3585"/>
    <mergeCell ref="H3583:H3585"/>
    <mergeCell ref="I3583:I3585"/>
    <mergeCell ref="J3583:J3585"/>
    <mergeCell ref="S3583:S3585"/>
    <mergeCell ref="T3583:T3585"/>
    <mergeCell ref="U3583:U3585"/>
    <mergeCell ref="V3583:V3585"/>
    <mergeCell ref="W3583:W3585"/>
    <mergeCell ref="X3583:X3585"/>
    <mergeCell ref="Y3583:Y3585"/>
    <mergeCell ref="Z3583:Z3585"/>
    <mergeCell ref="AA3583:AA3585"/>
    <mergeCell ref="J3580:J3582"/>
    <mergeCell ref="S3580:S3582"/>
    <mergeCell ref="T3580:T3582"/>
    <mergeCell ref="U3580:U3582"/>
    <mergeCell ref="V3580:V3582"/>
    <mergeCell ref="W3580:W3582"/>
    <mergeCell ref="X3580:X3582"/>
    <mergeCell ref="Y3580:Y3582"/>
    <mergeCell ref="Z3580:Z3582"/>
    <mergeCell ref="A3580:A3582"/>
    <mergeCell ref="B3580:B3582"/>
    <mergeCell ref="C3580:C3582"/>
    <mergeCell ref="D3580:D3582"/>
    <mergeCell ref="E3580:E3582"/>
    <mergeCell ref="F3580:F3582"/>
    <mergeCell ref="G3580:G3582"/>
    <mergeCell ref="H3580:H3582"/>
    <mergeCell ref="I3580:I3582"/>
    <mergeCell ref="AA3562:AA3564"/>
    <mergeCell ref="J3562:J3564"/>
    <mergeCell ref="S3562:S3564"/>
    <mergeCell ref="T3562:T3564"/>
    <mergeCell ref="U3562:U3564"/>
    <mergeCell ref="V3562:V3564"/>
    <mergeCell ref="W3562:W3564"/>
    <mergeCell ref="X3562:X3564"/>
    <mergeCell ref="Y3562:Y3564"/>
    <mergeCell ref="Z3562:Z3564"/>
    <mergeCell ref="A3562:A3564"/>
    <mergeCell ref="B3562:B3564"/>
    <mergeCell ref="C3562:C3564"/>
    <mergeCell ref="D3562:D3564"/>
    <mergeCell ref="E3562:E3564"/>
    <mergeCell ref="F3562:F3564"/>
    <mergeCell ref="G3562:G3564"/>
    <mergeCell ref="H3562:H3564"/>
    <mergeCell ref="I3562:I3564"/>
    <mergeCell ref="AA3574:AA3576"/>
    <mergeCell ref="V3571:V3573"/>
    <mergeCell ref="W3571:W3573"/>
    <mergeCell ref="X3571:X3573"/>
    <mergeCell ref="Y3571:Y3573"/>
    <mergeCell ref="Z3571:Z3573"/>
    <mergeCell ref="AA3571:AA3573"/>
    <mergeCell ref="A3574:A3576"/>
    <mergeCell ref="B3574:B3576"/>
    <mergeCell ref="C3574:C3576"/>
    <mergeCell ref="D3574:D3576"/>
    <mergeCell ref="E3574:E3576"/>
    <mergeCell ref="F3574:F3576"/>
    <mergeCell ref="G3574:G3576"/>
    <mergeCell ref="H3574:H3576"/>
    <mergeCell ref="I3574:I3576"/>
    <mergeCell ref="J3574:J3576"/>
    <mergeCell ref="S3574:S3576"/>
    <mergeCell ref="T3574:T3576"/>
    <mergeCell ref="U3574:U3576"/>
    <mergeCell ref="V3574:V3576"/>
    <mergeCell ref="W3574:W3576"/>
    <mergeCell ref="X3574:X3576"/>
    <mergeCell ref="Y3574:Y3576"/>
    <mergeCell ref="Z3574:Z3576"/>
    <mergeCell ref="E3571:E3573"/>
    <mergeCell ref="F3571:F3573"/>
    <mergeCell ref="G3571:G3573"/>
    <mergeCell ref="H3571:H3573"/>
    <mergeCell ref="I3571:I3573"/>
    <mergeCell ref="J3571:J3573"/>
    <mergeCell ref="S3571:S3573"/>
    <mergeCell ref="T3571:T3573"/>
    <mergeCell ref="U3571:U3573"/>
    <mergeCell ref="J3568:J3570"/>
    <mergeCell ref="S3568:S3570"/>
    <mergeCell ref="T3568:T3570"/>
    <mergeCell ref="U3568:U3570"/>
    <mergeCell ref="V3568:V3570"/>
    <mergeCell ref="AA3568:AA3570"/>
    <mergeCell ref="A3565:A3567"/>
    <mergeCell ref="B3565:B3567"/>
    <mergeCell ref="C3565:C3567"/>
    <mergeCell ref="D3565:D3567"/>
    <mergeCell ref="E3565:E3567"/>
    <mergeCell ref="AA3520:AA3522"/>
    <mergeCell ref="Y3517:Y3519"/>
    <mergeCell ref="Z3517:Z3519"/>
    <mergeCell ref="I3532:I3534"/>
    <mergeCell ref="J3532:J3534"/>
    <mergeCell ref="S3532:S3534"/>
    <mergeCell ref="T3532:T3534"/>
    <mergeCell ref="U3532:U3534"/>
    <mergeCell ref="A3532:A3534"/>
    <mergeCell ref="B3532:B3534"/>
    <mergeCell ref="C3532:C3534"/>
    <mergeCell ref="D3532:D3534"/>
    <mergeCell ref="AA3541:AA3543"/>
    <mergeCell ref="J3541:J3543"/>
    <mergeCell ref="S3541:S3543"/>
    <mergeCell ref="T3541:T3543"/>
    <mergeCell ref="U3541:U3543"/>
    <mergeCell ref="V3541:V3543"/>
    <mergeCell ref="W3541:W3543"/>
    <mergeCell ref="X3541:X3543"/>
    <mergeCell ref="Y3541:Y3543"/>
    <mergeCell ref="Z3541:Z3543"/>
    <mergeCell ref="A3541:A3543"/>
    <mergeCell ref="B3541:B3543"/>
    <mergeCell ref="C3541:C3543"/>
    <mergeCell ref="D3541:D3543"/>
    <mergeCell ref="E3541:E3543"/>
    <mergeCell ref="F3541:F3543"/>
    <mergeCell ref="G3541:G3543"/>
    <mergeCell ref="H3541:H3543"/>
    <mergeCell ref="I3541:I3543"/>
    <mergeCell ref="AA3547:AA3549"/>
    <mergeCell ref="J3547:J3549"/>
    <mergeCell ref="S3547:S3549"/>
    <mergeCell ref="T3547:T3549"/>
    <mergeCell ref="U3547:U3549"/>
    <mergeCell ref="V3547:V3549"/>
    <mergeCell ref="W3547:W3549"/>
    <mergeCell ref="X3547:X3549"/>
    <mergeCell ref="Y3547:Y3549"/>
    <mergeCell ref="Z3547:Z3549"/>
    <mergeCell ref="A3547:A3549"/>
    <mergeCell ref="B3547:B3549"/>
    <mergeCell ref="C3547:C3549"/>
    <mergeCell ref="D3547:D3549"/>
    <mergeCell ref="E3547:E3549"/>
    <mergeCell ref="F3547:F3549"/>
    <mergeCell ref="G3547:G3549"/>
    <mergeCell ref="H3547:H3549"/>
    <mergeCell ref="I3547:I3549"/>
    <mergeCell ref="G3538:G3540"/>
    <mergeCell ref="H3538:H3540"/>
    <mergeCell ref="I3538:I3540"/>
    <mergeCell ref="J3538:J3540"/>
    <mergeCell ref="S3538:S3540"/>
    <mergeCell ref="T3538:T3540"/>
    <mergeCell ref="U3538:U3540"/>
    <mergeCell ref="H3532:H3534"/>
    <mergeCell ref="X3529:X3531"/>
    <mergeCell ref="Y3529:Y3531"/>
    <mergeCell ref="Z3529:Z3531"/>
    <mergeCell ref="AA3529:AA3531"/>
    <mergeCell ref="AA3526:AA3528"/>
    <mergeCell ref="H3544:H3546"/>
    <mergeCell ref="C3502:C3504"/>
    <mergeCell ref="D3502:D3504"/>
    <mergeCell ref="E3502:E3504"/>
    <mergeCell ref="F3502:F3504"/>
    <mergeCell ref="G3502:G3504"/>
    <mergeCell ref="H3502:H3504"/>
    <mergeCell ref="I3502:I3504"/>
    <mergeCell ref="AA3514:AA3516"/>
    <mergeCell ref="J3514:J3516"/>
    <mergeCell ref="S3514:S3516"/>
    <mergeCell ref="T3514:T3516"/>
    <mergeCell ref="U3514:U3516"/>
    <mergeCell ref="V3514:V3516"/>
    <mergeCell ref="W3514:W3516"/>
    <mergeCell ref="X3514:X3516"/>
    <mergeCell ref="Y3514:Y3516"/>
    <mergeCell ref="Z3514:Z3516"/>
    <mergeCell ref="A3514:A3516"/>
    <mergeCell ref="B3514:B3516"/>
    <mergeCell ref="C3514:C3516"/>
    <mergeCell ref="D3514:D3516"/>
    <mergeCell ref="E3514:E3516"/>
    <mergeCell ref="F3514:F3516"/>
    <mergeCell ref="G3514:G3516"/>
    <mergeCell ref="H3514:H3516"/>
    <mergeCell ref="I3514:I3516"/>
    <mergeCell ref="AA3523:AA3525"/>
    <mergeCell ref="J3523:J3525"/>
    <mergeCell ref="S3523:S3525"/>
    <mergeCell ref="T3523:T3525"/>
    <mergeCell ref="U3523:U3525"/>
    <mergeCell ref="V3523:V3525"/>
    <mergeCell ref="W3523:W3525"/>
    <mergeCell ref="X3523:X3525"/>
    <mergeCell ref="Y3523:Y3525"/>
    <mergeCell ref="Z3523:Z3525"/>
    <mergeCell ref="A3523:A3525"/>
    <mergeCell ref="B3523:B3525"/>
    <mergeCell ref="C3523:C3525"/>
    <mergeCell ref="D3523:D3525"/>
    <mergeCell ref="E3523:E3525"/>
    <mergeCell ref="F3523:F3525"/>
    <mergeCell ref="G3523:G3525"/>
    <mergeCell ref="H3523:H3525"/>
    <mergeCell ref="I3523:I3525"/>
    <mergeCell ref="AA3517:AA3519"/>
    <mergeCell ref="A3520:A3522"/>
    <mergeCell ref="B3520:B3522"/>
    <mergeCell ref="C3520:C3522"/>
    <mergeCell ref="D3520:D3522"/>
    <mergeCell ref="E3520:E3522"/>
    <mergeCell ref="F3520:F3522"/>
    <mergeCell ref="G3520:G3522"/>
    <mergeCell ref="H3520:H3522"/>
    <mergeCell ref="I3520:I3522"/>
    <mergeCell ref="J3520:J3522"/>
    <mergeCell ref="S3520:S3522"/>
    <mergeCell ref="T3520:T3522"/>
    <mergeCell ref="U3520:U3522"/>
    <mergeCell ref="V3520:V3522"/>
    <mergeCell ref="W3520:W3522"/>
    <mergeCell ref="X3520:X3522"/>
    <mergeCell ref="Y3520:Y3522"/>
    <mergeCell ref="Z3520:Z3522"/>
    <mergeCell ref="A3466:A3468"/>
    <mergeCell ref="B3466:B3468"/>
    <mergeCell ref="C3466:C3468"/>
    <mergeCell ref="D3466:D3468"/>
    <mergeCell ref="E3466:E3468"/>
    <mergeCell ref="F3466:F3468"/>
    <mergeCell ref="G3466:G3468"/>
    <mergeCell ref="G3499:G3501"/>
    <mergeCell ref="H3499:H3501"/>
    <mergeCell ref="I3499:I3501"/>
    <mergeCell ref="J3499:J3501"/>
    <mergeCell ref="S3499:S3501"/>
    <mergeCell ref="T3499:T3501"/>
    <mergeCell ref="U3499:U3501"/>
    <mergeCell ref="A3499:A3501"/>
    <mergeCell ref="B3499:B3501"/>
    <mergeCell ref="C3499:C3501"/>
    <mergeCell ref="D3499:D3501"/>
    <mergeCell ref="AA3508:AA3510"/>
    <mergeCell ref="A3511:A3513"/>
    <mergeCell ref="B3511:B3513"/>
    <mergeCell ref="C3511:C3513"/>
    <mergeCell ref="D3511:D3513"/>
    <mergeCell ref="E3511:E3513"/>
    <mergeCell ref="F3511:F3513"/>
    <mergeCell ref="G3511:G3513"/>
    <mergeCell ref="H3511:H3513"/>
    <mergeCell ref="I3511:I3513"/>
    <mergeCell ref="J3511:J3513"/>
    <mergeCell ref="S3511:S3513"/>
    <mergeCell ref="T3511:T3513"/>
    <mergeCell ref="U3511:U3513"/>
    <mergeCell ref="V3511:V3513"/>
    <mergeCell ref="W3511:W3513"/>
    <mergeCell ref="X3511:X3513"/>
    <mergeCell ref="Y3511:Y3513"/>
    <mergeCell ref="Z3511:Z3513"/>
    <mergeCell ref="AA3511:AA3513"/>
    <mergeCell ref="J3508:J3510"/>
    <mergeCell ref="S3508:S3510"/>
    <mergeCell ref="T3508:T3510"/>
    <mergeCell ref="U3508:U3510"/>
    <mergeCell ref="V3508:V3510"/>
    <mergeCell ref="W3508:W3510"/>
    <mergeCell ref="X3508:X3510"/>
    <mergeCell ref="Y3508:Y3510"/>
    <mergeCell ref="Z3508:Z3510"/>
    <mergeCell ref="A3508:A3510"/>
    <mergeCell ref="B3508:B3510"/>
    <mergeCell ref="C3508:C3510"/>
    <mergeCell ref="D3508:D3510"/>
    <mergeCell ref="E3508:E3510"/>
    <mergeCell ref="F3508:F3510"/>
    <mergeCell ref="G3508:G3510"/>
    <mergeCell ref="H3508:H3510"/>
    <mergeCell ref="I3508:I3510"/>
    <mergeCell ref="V3499:V3501"/>
    <mergeCell ref="W3499:W3501"/>
    <mergeCell ref="X3499:X3501"/>
    <mergeCell ref="Y3499:Y3501"/>
    <mergeCell ref="Z3499:Z3501"/>
    <mergeCell ref="AA3499:AA3501"/>
    <mergeCell ref="A3502:A3504"/>
    <mergeCell ref="B3502:B3504"/>
    <mergeCell ref="E3472:E3474"/>
    <mergeCell ref="F3472:F3474"/>
    <mergeCell ref="G3472:G3474"/>
    <mergeCell ref="H3472:H3474"/>
    <mergeCell ref="I3472:I3474"/>
    <mergeCell ref="J3472:J3474"/>
    <mergeCell ref="S3472:S3474"/>
    <mergeCell ref="T3472:T3474"/>
    <mergeCell ref="U3472:U3474"/>
    <mergeCell ref="AA3478:AA3480"/>
    <mergeCell ref="J3478:J3480"/>
    <mergeCell ref="S3478:S3480"/>
    <mergeCell ref="T3478:T3480"/>
    <mergeCell ref="U3478:U3480"/>
    <mergeCell ref="V3478:V3480"/>
    <mergeCell ref="W3478:W3480"/>
    <mergeCell ref="X3478:X3480"/>
    <mergeCell ref="Y3478:Y3480"/>
    <mergeCell ref="Z3478:Z3480"/>
    <mergeCell ref="A3478:A3480"/>
    <mergeCell ref="B3478:B3480"/>
    <mergeCell ref="C3478:C3480"/>
    <mergeCell ref="D3478:D3480"/>
    <mergeCell ref="E3478:E3480"/>
    <mergeCell ref="F3478:F3480"/>
    <mergeCell ref="G3478:G3480"/>
    <mergeCell ref="H3478:H3480"/>
    <mergeCell ref="I3478:I3480"/>
    <mergeCell ref="D3472:D3474"/>
    <mergeCell ref="V3472:V3474"/>
    <mergeCell ref="W3472:W3474"/>
    <mergeCell ref="X3472:X3474"/>
    <mergeCell ref="Y3472:Y3474"/>
    <mergeCell ref="Z3472:Z3474"/>
    <mergeCell ref="AA3472:AA3474"/>
    <mergeCell ref="X3463:X3465"/>
    <mergeCell ref="Y3463:Y3465"/>
    <mergeCell ref="Z3463:Z3465"/>
    <mergeCell ref="A3463:A3465"/>
    <mergeCell ref="B3463:B3465"/>
    <mergeCell ref="C3463:C3465"/>
    <mergeCell ref="D3463:D3465"/>
    <mergeCell ref="E3463:E3465"/>
    <mergeCell ref="F3463:F3465"/>
    <mergeCell ref="G3463:G3465"/>
    <mergeCell ref="H3463:H3465"/>
    <mergeCell ref="I3463:I3465"/>
    <mergeCell ref="V3460:V3462"/>
    <mergeCell ref="W3460:W3462"/>
    <mergeCell ref="X3460:X3462"/>
    <mergeCell ref="Y3460:Y3462"/>
    <mergeCell ref="Z3460:Z3462"/>
    <mergeCell ref="AA3460:AA3462"/>
    <mergeCell ref="AA3457:AA3459"/>
    <mergeCell ref="J3457:J3459"/>
    <mergeCell ref="S3457:S3459"/>
    <mergeCell ref="T3457:T3459"/>
    <mergeCell ref="U3457:U3459"/>
    <mergeCell ref="V3457:V3459"/>
    <mergeCell ref="W3457:W3459"/>
    <mergeCell ref="X3457:X3459"/>
    <mergeCell ref="Y3457:Y3459"/>
    <mergeCell ref="Z3457:Z3459"/>
    <mergeCell ref="A3457:A3459"/>
    <mergeCell ref="B3457:B3459"/>
    <mergeCell ref="C3457:C3459"/>
    <mergeCell ref="E3454:E3456"/>
    <mergeCell ref="F3454:F3456"/>
    <mergeCell ref="AA3463:AA3465"/>
    <mergeCell ref="J3463:J3465"/>
    <mergeCell ref="S3463:S3465"/>
    <mergeCell ref="T3463:T3465"/>
    <mergeCell ref="U3463:U3465"/>
    <mergeCell ref="V3463:V3465"/>
    <mergeCell ref="W3463:W3465"/>
    <mergeCell ref="G3454:G3456"/>
    <mergeCell ref="H3454:H3456"/>
    <mergeCell ref="I3454:I3456"/>
    <mergeCell ref="J3454:J3456"/>
    <mergeCell ref="S3454:S3456"/>
    <mergeCell ref="T3454:T3456"/>
    <mergeCell ref="U3454:U3456"/>
    <mergeCell ref="V3454:V3456"/>
    <mergeCell ref="W3454:W3456"/>
    <mergeCell ref="D3457:D3459"/>
    <mergeCell ref="E3457:E3459"/>
    <mergeCell ref="F3457:F3459"/>
    <mergeCell ref="G3457:G3459"/>
    <mergeCell ref="H3457:H3459"/>
    <mergeCell ref="I3457:I3459"/>
    <mergeCell ref="A3421:A3423"/>
    <mergeCell ref="T3442:T3444"/>
    <mergeCell ref="U3442:U3444"/>
    <mergeCell ref="V3442:V3444"/>
    <mergeCell ref="W3442:W3444"/>
    <mergeCell ref="X3442:X3444"/>
    <mergeCell ref="Y3442:Y3444"/>
    <mergeCell ref="Z3442:Z3444"/>
    <mergeCell ref="A3442:A3444"/>
    <mergeCell ref="B3442:B3444"/>
    <mergeCell ref="C3442:C3444"/>
    <mergeCell ref="D3442:D3444"/>
    <mergeCell ref="E3442:E3444"/>
    <mergeCell ref="F3442:F3444"/>
    <mergeCell ref="G3442:G3444"/>
    <mergeCell ref="H3442:H3444"/>
    <mergeCell ref="I3442:I3444"/>
    <mergeCell ref="AA3448:AA3450"/>
    <mergeCell ref="J3448:J3450"/>
    <mergeCell ref="S3448:S3450"/>
    <mergeCell ref="T3448:T3450"/>
    <mergeCell ref="U3448:U3450"/>
    <mergeCell ref="V3448:V3450"/>
    <mergeCell ref="W3448:W3450"/>
    <mergeCell ref="X3448:X3450"/>
    <mergeCell ref="Y3448:Y3450"/>
    <mergeCell ref="Z3448:Z3450"/>
    <mergeCell ref="A3448:A3450"/>
    <mergeCell ref="B3448:B3450"/>
    <mergeCell ref="C3448:C3450"/>
    <mergeCell ref="D3448:D3450"/>
    <mergeCell ref="E3448:E3450"/>
    <mergeCell ref="F3448:F3450"/>
    <mergeCell ref="G3448:G3450"/>
    <mergeCell ref="H3448:H3450"/>
    <mergeCell ref="I3448:I3450"/>
    <mergeCell ref="A3445:A3447"/>
    <mergeCell ref="B3445:B3447"/>
    <mergeCell ref="C3445:C3447"/>
    <mergeCell ref="D3445:D3447"/>
    <mergeCell ref="E3445:E3447"/>
    <mergeCell ref="F3445:F3447"/>
    <mergeCell ref="G3445:G3447"/>
    <mergeCell ref="H3445:H3447"/>
    <mergeCell ref="I3445:I3447"/>
    <mergeCell ref="J3445:J3447"/>
    <mergeCell ref="S3445:S3447"/>
    <mergeCell ref="T3445:T3447"/>
    <mergeCell ref="U3445:U3447"/>
    <mergeCell ref="V3445:V3447"/>
    <mergeCell ref="W3445:W3447"/>
    <mergeCell ref="X3445:X3447"/>
    <mergeCell ref="Y3445:Y3447"/>
    <mergeCell ref="Z3445:Z3447"/>
    <mergeCell ref="AA3442:AA3444"/>
    <mergeCell ref="J3442:J3444"/>
    <mergeCell ref="S3442:S3444"/>
    <mergeCell ref="AA3445:AA3447"/>
    <mergeCell ref="B3430:B3432"/>
    <mergeCell ref="A3439:A3441"/>
    <mergeCell ref="B3439:B3441"/>
    <mergeCell ref="C3439:C3441"/>
    <mergeCell ref="D3439:D3441"/>
    <mergeCell ref="E3439:E3441"/>
    <mergeCell ref="S3391:S3393"/>
    <mergeCell ref="T3391:T3393"/>
    <mergeCell ref="U3391:U3393"/>
    <mergeCell ref="V3391:V3393"/>
    <mergeCell ref="W3391:W3393"/>
    <mergeCell ref="X3391:X3393"/>
    <mergeCell ref="A3451:A3453"/>
    <mergeCell ref="B3451:B3453"/>
    <mergeCell ref="C3451:C3453"/>
    <mergeCell ref="D3451:D3453"/>
    <mergeCell ref="E3451:E3453"/>
    <mergeCell ref="F3451:F3453"/>
    <mergeCell ref="G3451:G3453"/>
    <mergeCell ref="H3451:H3453"/>
    <mergeCell ref="I3451:I3453"/>
    <mergeCell ref="J3451:J3453"/>
    <mergeCell ref="S3451:S3453"/>
    <mergeCell ref="T3451:T3453"/>
    <mergeCell ref="U3451:U3453"/>
    <mergeCell ref="V3451:V3453"/>
    <mergeCell ref="W3451:W3453"/>
    <mergeCell ref="X3451:X3453"/>
    <mergeCell ref="Y3451:Y3453"/>
    <mergeCell ref="Z3451:Z3453"/>
    <mergeCell ref="AA3451:AA3453"/>
    <mergeCell ref="X3454:X3456"/>
    <mergeCell ref="Y3454:Y3456"/>
    <mergeCell ref="Z3454:Z3456"/>
    <mergeCell ref="AA3454:AA3456"/>
    <mergeCell ref="A3424:A3426"/>
    <mergeCell ref="B3424:B3426"/>
    <mergeCell ref="AA3418:AA3420"/>
    <mergeCell ref="J3418:J3420"/>
    <mergeCell ref="S3418:S3420"/>
    <mergeCell ref="T3418:T3420"/>
    <mergeCell ref="U3418:U3420"/>
    <mergeCell ref="V3418:V3420"/>
    <mergeCell ref="W3418:W3420"/>
    <mergeCell ref="X3418:X3420"/>
    <mergeCell ref="Y3418:Y3420"/>
    <mergeCell ref="Z3418:Z3420"/>
    <mergeCell ref="A3418:A3420"/>
    <mergeCell ref="B3418:B3420"/>
    <mergeCell ref="C3418:C3420"/>
    <mergeCell ref="D3418:D3420"/>
    <mergeCell ref="E3418:E3420"/>
    <mergeCell ref="F3418:F3420"/>
    <mergeCell ref="G3418:G3420"/>
    <mergeCell ref="H3418:H3420"/>
    <mergeCell ref="I3418:I3420"/>
    <mergeCell ref="AA3427:AA3429"/>
    <mergeCell ref="J3427:J3429"/>
    <mergeCell ref="S3427:S3429"/>
    <mergeCell ref="T3427:T3429"/>
    <mergeCell ref="U3427:U3429"/>
    <mergeCell ref="V3427:V3429"/>
    <mergeCell ref="W3427:W3429"/>
    <mergeCell ref="X3427:X3429"/>
    <mergeCell ref="Y3427:Y3429"/>
    <mergeCell ref="Z3427:Z3429"/>
    <mergeCell ref="A3427:A3429"/>
    <mergeCell ref="B3427:B3429"/>
    <mergeCell ref="C3427:C3429"/>
    <mergeCell ref="D3427:D3429"/>
    <mergeCell ref="G3361:G3363"/>
    <mergeCell ref="H3361:H3363"/>
    <mergeCell ref="I3361:I3363"/>
    <mergeCell ref="J3361:J3363"/>
    <mergeCell ref="S3361:S3363"/>
    <mergeCell ref="T3361:T3363"/>
    <mergeCell ref="U3361:U3363"/>
    <mergeCell ref="A3361:A3363"/>
    <mergeCell ref="B3421:B3423"/>
    <mergeCell ref="C3421:C3423"/>
    <mergeCell ref="D3421:D3423"/>
    <mergeCell ref="U3421:U3423"/>
    <mergeCell ref="V3421:V3423"/>
    <mergeCell ref="W3421:W3423"/>
    <mergeCell ref="X3421:X3423"/>
    <mergeCell ref="Y3421:Y3423"/>
    <mergeCell ref="Z3421:Z3423"/>
    <mergeCell ref="AA3421:AA3423"/>
    <mergeCell ref="C3424:C3426"/>
    <mergeCell ref="D3424:D3426"/>
    <mergeCell ref="E3424:E3426"/>
    <mergeCell ref="F3424:F3426"/>
    <mergeCell ref="G3424:G3426"/>
    <mergeCell ref="A3334:A3336"/>
    <mergeCell ref="B3334:B3336"/>
    <mergeCell ref="C3334:C3336"/>
    <mergeCell ref="D3334:D3336"/>
    <mergeCell ref="S3373:S3375"/>
    <mergeCell ref="T3373:T3375"/>
    <mergeCell ref="U3373:U3375"/>
    <mergeCell ref="V3373:V3375"/>
    <mergeCell ref="W3373:W3375"/>
    <mergeCell ref="X3373:X3375"/>
    <mergeCell ref="Y3373:Y3375"/>
    <mergeCell ref="Z3373:Z3375"/>
    <mergeCell ref="AA3373:AA3375"/>
    <mergeCell ref="C3376:C3378"/>
    <mergeCell ref="D3376:D3378"/>
    <mergeCell ref="E3376:E3378"/>
    <mergeCell ref="F3376:F3378"/>
    <mergeCell ref="G3376:G3378"/>
    <mergeCell ref="H3376:H3378"/>
    <mergeCell ref="I3376:I3378"/>
    <mergeCell ref="J3376:J3378"/>
    <mergeCell ref="S3376:S3378"/>
    <mergeCell ref="T3376:T3378"/>
    <mergeCell ref="U3376:U3378"/>
    <mergeCell ref="AA3400:AA3402"/>
    <mergeCell ref="J3400:J3402"/>
    <mergeCell ref="S3400:S3402"/>
    <mergeCell ref="T3400:T3402"/>
    <mergeCell ref="U3400:U3402"/>
    <mergeCell ref="V3400:V3402"/>
    <mergeCell ref="W3400:W3402"/>
    <mergeCell ref="X3400:X3402"/>
    <mergeCell ref="Y3400:Y3402"/>
    <mergeCell ref="Z3400:Z3402"/>
    <mergeCell ref="A3400:A3402"/>
    <mergeCell ref="B3400:B3402"/>
    <mergeCell ref="C3400:C3402"/>
    <mergeCell ref="D3400:D3402"/>
    <mergeCell ref="E3400:E3402"/>
    <mergeCell ref="F3400:F3402"/>
    <mergeCell ref="G3400:G3402"/>
    <mergeCell ref="A3313:A3315"/>
    <mergeCell ref="B3313:B3315"/>
    <mergeCell ref="C3313:C3315"/>
    <mergeCell ref="D3313:D3315"/>
    <mergeCell ref="E3313:E3315"/>
    <mergeCell ref="F3313:F3315"/>
    <mergeCell ref="G3313:G3315"/>
    <mergeCell ref="H3313:H3315"/>
    <mergeCell ref="Y3391:Y3393"/>
    <mergeCell ref="Z3391:Z3393"/>
    <mergeCell ref="AA3391:AA3393"/>
    <mergeCell ref="A3397:A3399"/>
    <mergeCell ref="B3397:B3399"/>
    <mergeCell ref="C3397:C3399"/>
    <mergeCell ref="D3397:D3399"/>
    <mergeCell ref="A3394:A3396"/>
    <mergeCell ref="B3394:B3396"/>
    <mergeCell ref="C3394:C3396"/>
    <mergeCell ref="D3394:D3396"/>
    <mergeCell ref="E3394:E3396"/>
    <mergeCell ref="F3394:F3396"/>
    <mergeCell ref="G3394:G3396"/>
    <mergeCell ref="H3394:H3396"/>
    <mergeCell ref="V3328:V3330"/>
    <mergeCell ref="W3328:W3330"/>
    <mergeCell ref="X3328:X3330"/>
    <mergeCell ref="Y3328:Y3330"/>
    <mergeCell ref="Z3328:Z3330"/>
    <mergeCell ref="A3328:A3330"/>
    <mergeCell ref="B3328:B3330"/>
    <mergeCell ref="C3328:C3330"/>
    <mergeCell ref="D3328:D3330"/>
    <mergeCell ref="E3328:E3330"/>
    <mergeCell ref="F3328:F3330"/>
    <mergeCell ref="G3328:G3330"/>
    <mergeCell ref="H3328:H3330"/>
    <mergeCell ref="I3328:I3330"/>
    <mergeCell ref="AA3364:AA3366"/>
    <mergeCell ref="V3361:V3363"/>
    <mergeCell ref="W3361:W3363"/>
    <mergeCell ref="X3361:X3363"/>
    <mergeCell ref="Y3361:Y3363"/>
    <mergeCell ref="Z3361:Z3363"/>
    <mergeCell ref="AA3361:AA3363"/>
    <mergeCell ref="A3364:A3366"/>
    <mergeCell ref="B3364:B3366"/>
    <mergeCell ref="C3364:C3366"/>
    <mergeCell ref="D3364:D3366"/>
    <mergeCell ref="E3364:E3366"/>
    <mergeCell ref="F3364:F3366"/>
    <mergeCell ref="G3364:G3366"/>
    <mergeCell ref="H3364:H3366"/>
    <mergeCell ref="I3364:I3366"/>
    <mergeCell ref="J3364:J3366"/>
    <mergeCell ref="S3364:S3366"/>
    <mergeCell ref="T3364:T3366"/>
    <mergeCell ref="U3364:U3366"/>
    <mergeCell ref="V3364:V3366"/>
    <mergeCell ref="W3364:W3366"/>
    <mergeCell ref="X3364:X3366"/>
    <mergeCell ref="Y3364:Y3366"/>
    <mergeCell ref="Z3364:Z3366"/>
    <mergeCell ref="E3361:E3363"/>
    <mergeCell ref="F3361:F3363"/>
    <mergeCell ref="H3283:H3285"/>
    <mergeCell ref="I3283:I3285"/>
    <mergeCell ref="A3280:A3282"/>
    <mergeCell ref="B3280:B3282"/>
    <mergeCell ref="C3280:C3282"/>
    <mergeCell ref="D3280:D3282"/>
    <mergeCell ref="E3280:E3282"/>
    <mergeCell ref="F3280:F3282"/>
    <mergeCell ref="B3361:B3363"/>
    <mergeCell ref="C3361:C3363"/>
    <mergeCell ref="D3361:D3363"/>
    <mergeCell ref="Z3346:Z3348"/>
    <mergeCell ref="A3346:A3348"/>
    <mergeCell ref="B3346:B3348"/>
    <mergeCell ref="C3346:C3348"/>
    <mergeCell ref="D3346:D3348"/>
    <mergeCell ref="E3346:E3348"/>
    <mergeCell ref="F3346:F3348"/>
    <mergeCell ref="G3346:G3348"/>
    <mergeCell ref="H3346:H3348"/>
    <mergeCell ref="I3346:I3348"/>
    <mergeCell ref="AA3352:AA3354"/>
    <mergeCell ref="J3352:J3354"/>
    <mergeCell ref="F3298:F3300"/>
    <mergeCell ref="G3298:G3300"/>
    <mergeCell ref="H3298:H3300"/>
    <mergeCell ref="I3298:I3300"/>
    <mergeCell ref="J3298:J3300"/>
    <mergeCell ref="S3298:S3300"/>
    <mergeCell ref="T3298:T3300"/>
    <mergeCell ref="U3298:U3300"/>
    <mergeCell ref="A3298:A3300"/>
    <mergeCell ref="B3298:B3300"/>
    <mergeCell ref="C3298:C3300"/>
    <mergeCell ref="D3298:D3300"/>
    <mergeCell ref="AA3307:AA3309"/>
    <mergeCell ref="J3307:J3309"/>
    <mergeCell ref="S3307:S3309"/>
    <mergeCell ref="T3307:T3309"/>
    <mergeCell ref="U3307:U3309"/>
    <mergeCell ref="V3307:V3309"/>
    <mergeCell ref="W3307:W3309"/>
    <mergeCell ref="X3307:X3309"/>
    <mergeCell ref="Y3307:Y3309"/>
    <mergeCell ref="Z3307:Z3309"/>
    <mergeCell ref="A3307:A3309"/>
    <mergeCell ref="B3307:B3309"/>
    <mergeCell ref="C3307:C3309"/>
    <mergeCell ref="D3307:D3309"/>
    <mergeCell ref="E3307:E3309"/>
    <mergeCell ref="F3307:F3309"/>
    <mergeCell ref="G3307:G3309"/>
    <mergeCell ref="H3307:H3309"/>
    <mergeCell ref="I3307:I3309"/>
    <mergeCell ref="AA3313:AA3315"/>
    <mergeCell ref="J3313:J3315"/>
    <mergeCell ref="S3313:S3315"/>
    <mergeCell ref="T3313:T3315"/>
    <mergeCell ref="U3313:U3315"/>
    <mergeCell ref="V3313:V3315"/>
    <mergeCell ref="W3313:W3315"/>
    <mergeCell ref="X3313:X3315"/>
    <mergeCell ref="Y3313:Y3315"/>
    <mergeCell ref="Z3313:Z3315"/>
    <mergeCell ref="Z3268:Z3270"/>
    <mergeCell ref="E3265:E3267"/>
    <mergeCell ref="F3265:F3267"/>
    <mergeCell ref="G3265:G3267"/>
    <mergeCell ref="H3265:H3267"/>
    <mergeCell ref="I3265:I3267"/>
    <mergeCell ref="J3265:J3267"/>
    <mergeCell ref="S3265:S3267"/>
    <mergeCell ref="I3313:I3315"/>
    <mergeCell ref="C3310:C3312"/>
    <mergeCell ref="D3310:D3312"/>
    <mergeCell ref="E3310:E3312"/>
    <mergeCell ref="F3310:F3312"/>
    <mergeCell ref="G3310:G3312"/>
    <mergeCell ref="H3310:H3312"/>
    <mergeCell ref="Y3310:Y3312"/>
    <mergeCell ref="Z3310:Z3312"/>
    <mergeCell ref="AA3310:AA3312"/>
    <mergeCell ref="A3310:A3312"/>
    <mergeCell ref="B3310:B3312"/>
    <mergeCell ref="I3310:I3312"/>
    <mergeCell ref="J3310:J3312"/>
    <mergeCell ref="S3310:S3312"/>
    <mergeCell ref="T3310:T3312"/>
    <mergeCell ref="U3310:U3312"/>
    <mergeCell ref="V3310:V3312"/>
    <mergeCell ref="W3310:W3312"/>
    <mergeCell ref="X3310:X3312"/>
    <mergeCell ref="AA3277:AA3279"/>
    <mergeCell ref="J3277:J3279"/>
    <mergeCell ref="S3277:S3279"/>
    <mergeCell ref="T3277:T3279"/>
    <mergeCell ref="U3277:U3279"/>
    <mergeCell ref="V3277:V3279"/>
    <mergeCell ref="W3277:W3279"/>
    <mergeCell ref="X3277:X3279"/>
    <mergeCell ref="Y3277:Y3279"/>
    <mergeCell ref="Z3277:Z3279"/>
    <mergeCell ref="A3277:A3279"/>
    <mergeCell ref="B3277:B3279"/>
    <mergeCell ref="C3277:C3279"/>
    <mergeCell ref="D3277:D3279"/>
    <mergeCell ref="E3277:E3279"/>
    <mergeCell ref="F3277:F3279"/>
    <mergeCell ref="G3277:G3279"/>
    <mergeCell ref="H3277:H3279"/>
    <mergeCell ref="I3277:I3279"/>
    <mergeCell ref="AA3283:AA3285"/>
    <mergeCell ref="J3283:J3285"/>
    <mergeCell ref="S3283:S3285"/>
    <mergeCell ref="T3283:T3285"/>
    <mergeCell ref="U3283:U3285"/>
    <mergeCell ref="V3283:V3285"/>
    <mergeCell ref="W3283:W3285"/>
    <mergeCell ref="X3283:X3285"/>
    <mergeCell ref="Y3283:Y3285"/>
    <mergeCell ref="Z3283:Z3285"/>
    <mergeCell ref="A3283:A3285"/>
    <mergeCell ref="B3283:B3285"/>
    <mergeCell ref="C3283:C3285"/>
    <mergeCell ref="D3283:D3285"/>
    <mergeCell ref="E3283:E3285"/>
    <mergeCell ref="F3283:F3285"/>
    <mergeCell ref="G3283:G3285"/>
    <mergeCell ref="I3244:I3246"/>
    <mergeCell ref="A3238:A3240"/>
    <mergeCell ref="B3238:B3240"/>
    <mergeCell ref="C3238:C3240"/>
    <mergeCell ref="D3238:D3240"/>
    <mergeCell ref="E3238:E3240"/>
    <mergeCell ref="F3238:F3240"/>
    <mergeCell ref="G3238:G3240"/>
    <mergeCell ref="H3238:H3240"/>
    <mergeCell ref="I3238:I3240"/>
    <mergeCell ref="J3238:J3240"/>
    <mergeCell ref="S3238:S3240"/>
    <mergeCell ref="T3238:T3240"/>
    <mergeCell ref="U3238:U3240"/>
    <mergeCell ref="V3238:V3240"/>
    <mergeCell ref="G3280:G3282"/>
    <mergeCell ref="H3280:H3282"/>
    <mergeCell ref="I3280:I3282"/>
    <mergeCell ref="J3280:J3282"/>
    <mergeCell ref="S3280:S3282"/>
    <mergeCell ref="T3280:T3282"/>
    <mergeCell ref="U3280:U3282"/>
    <mergeCell ref="V3280:V3282"/>
    <mergeCell ref="W3280:W3282"/>
    <mergeCell ref="X3280:X3282"/>
    <mergeCell ref="Y3280:Y3282"/>
    <mergeCell ref="Z3280:Z3282"/>
    <mergeCell ref="AA3280:AA3282"/>
    <mergeCell ref="AA3256:AA3258"/>
    <mergeCell ref="J3256:J3258"/>
    <mergeCell ref="S3256:S3258"/>
    <mergeCell ref="T3256:T3258"/>
    <mergeCell ref="U3256:U3258"/>
    <mergeCell ref="V3256:V3258"/>
    <mergeCell ref="W3256:W3258"/>
    <mergeCell ref="X3256:X3258"/>
    <mergeCell ref="Y3256:Y3258"/>
    <mergeCell ref="Z3256:Z3258"/>
    <mergeCell ref="A3256:A3258"/>
    <mergeCell ref="B3256:B3258"/>
    <mergeCell ref="C3256:C3258"/>
    <mergeCell ref="D3256:D3258"/>
    <mergeCell ref="E3256:E3258"/>
    <mergeCell ref="F3256:F3258"/>
    <mergeCell ref="G3256:G3258"/>
    <mergeCell ref="H3256:H3258"/>
    <mergeCell ref="I3256:I3258"/>
    <mergeCell ref="AA3268:AA3270"/>
    <mergeCell ref="V3265:V3267"/>
    <mergeCell ref="W3265:W3267"/>
    <mergeCell ref="X3265:X3267"/>
    <mergeCell ref="Y3265:Y3267"/>
    <mergeCell ref="Z3265:Z3267"/>
    <mergeCell ref="AA3265:AA3267"/>
    <mergeCell ref="A3268:A3270"/>
    <mergeCell ref="B3268:B3270"/>
    <mergeCell ref="C3268:C3270"/>
    <mergeCell ref="D3268:D3270"/>
    <mergeCell ref="E3268:E3270"/>
    <mergeCell ref="F3268:F3270"/>
    <mergeCell ref="G3268:G3270"/>
    <mergeCell ref="H3268:H3270"/>
    <mergeCell ref="I3268:I3270"/>
    <mergeCell ref="J3268:J3270"/>
    <mergeCell ref="J3220:J3222"/>
    <mergeCell ref="S3220:S3222"/>
    <mergeCell ref="T3220:T3222"/>
    <mergeCell ref="U3220:U3222"/>
    <mergeCell ref="A3220:A3222"/>
    <mergeCell ref="B3220:B3222"/>
    <mergeCell ref="C3220:C3222"/>
    <mergeCell ref="D3220:D3222"/>
    <mergeCell ref="A3226:A3228"/>
    <mergeCell ref="B3226:B3228"/>
    <mergeCell ref="C3226:C3228"/>
    <mergeCell ref="D3226:D3228"/>
    <mergeCell ref="E3226:E3228"/>
    <mergeCell ref="F3226:F3228"/>
    <mergeCell ref="G3226:G3228"/>
    <mergeCell ref="T3265:T3267"/>
    <mergeCell ref="U3265:U3267"/>
    <mergeCell ref="A3265:A3267"/>
    <mergeCell ref="B3265:B3267"/>
    <mergeCell ref="C3265:C3267"/>
    <mergeCell ref="D3265:D3267"/>
    <mergeCell ref="A3259:A3261"/>
    <mergeCell ref="B3259:B3261"/>
    <mergeCell ref="C3259:C3261"/>
    <mergeCell ref="D3259:D3261"/>
    <mergeCell ref="E3259:E3261"/>
    <mergeCell ref="F3259:F3261"/>
    <mergeCell ref="AA3235:AA3237"/>
    <mergeCell ref="J3235:J3237"/>
    <mergeCell ref="S3235:S3237"/>
    <mergeCell ref="T3235:T3237"/>
    <mergeCell ref="U3235:U3237"/>
    <mergeCell ref="V3235:V3237"/>
    <mergeCell ref="W3235:W3237"/>
    <mergeCell ref="X3235:X3237"/>
    <mergeCell ref="Y3235:Y3237"/>
    <mergeCell ref="Z3235:Z3237"/>
    <mergeCell ref="A3235:A3237"/>
    <mergeCell ref="B3235:B3237"/>
    <mergeCell ref="C3235:C3237"/>
    <mergeCell ref="D3235:D3237"/>
    <mergeCell ref="E3235:E3237"/>
    <mergeCell ref="F3235:F3237"/>
    <mergeCell ref="G3235:G3237"/>
    <mergeCell ref="H3235:H3237"/>
    <mergeCell ref="I3235:I3237"/>
    <mergeCell ref="AA3244:AA3246"/>
    <mergeCell ref="J3244:J3246"/>
    <mergeCell ref="S3244:S3246"/>
    <mergeCell ref="T3244:T3246"/>
    <mergeCell ref="U3244:U3246"/>
    <mergeCell ref="V3244:V3246"/>
    <mergeCell ref="W3244:W3246"/>
    <mergeCell ref="X3244:X3246"/>
    <mergeCell ref="Y3244:Y3246"/>
    <mergeCell ref="Z3244:Z3246"/>
    <mergeCell ref="A3244:A3246"/>
    <mergeCell ref="B3244:B3246"/>
    <mergeCell ref="C3244:C3246"/>
    <mergeCell ref="D3244:D3246"/>
    <mergeCell ref="E3244:E3246"/>
    <mergeCell ref="F3244:F3246"/>
    <mergeCell ref="G3244:G3246"/>
    <mergeCell ref="H3244:H3246"/>
    <mergeCell ref="AA3193:AA3195"/>
    <mergeCell ref="J3193:J3195"/>
    <mergeCell ref="S3193:S3195"/>
    <mergeCell ref="T3193:T3195"/>
    <mergeCell ref="U3193:U3195"/>
    <mergeCell ref="V3193:V3195"/>
    <mergeCell ref="W3193:W3195"/>
    <mergeCell ref="X3193:X3195"/>
    <mergeCell ref="Y3193:Y3195"/>
    <mergeCell ref="Z3193:Z3195"/>
    <mergeCell ref="A3193:A3195"/>
    <mergeCell ref="B3193:B3195"/>
    <mergeCell ref="C3193:C3195"/>
    <mergeCell ref="D3193:D3195"/>
    <mergeCell ref="E3193:E3195"/>
    <mergeCell ref="F3193:F3195"/>
    <mergeCell ref="G3193:G3195"/>
    <mergeCell ref="H3193:H3195"/>
    <mergeCell ref="I3193:I3195"/>
    <mergeCell ref="Y3190:Y3192"/>
    <mergeCell ref="Z3190:Z3192"/>
    <mergeCell ref="AA3190:AA3192"/>
    <mergeCell ref="W3238:W3240"/>
    <mergeCell ref="X3238:X3240"/>
    <mergeCell ref="Y3238:Y3240"/>
    <mergeCell ref="Z3238:Z3240"/>
    <mergeCell ref="AA3238:AA3240"/>
    <mergeCell ref="D3241:D3243"/>
    <mergeCell ref="E3241:E3243"/>
    <mergeCell ref="F3241:F3243"/>
    <mergeCell ref="G3241:G3243"/>
    <mergeCell ref="B3211:B3213"/>
    <mergeCell ref="C3211:C3213"/>
    <mergeCell ref="D3211:D3213"/>
    <mergeCell ref="E3211:E3213"/>
    <mergeCell ref="F3211:F3213"/>
    <mergeCell ref="G3211:G3213"/>
    <mergeCell ref="H3211:H3213"/>
    <mergeCell ref="I3211:I3213"/>
    <mergeCell ref="A3214:A3216"/>
    <mergeCell ref="B3214:B3216"/>
    <mergeCell ref="AA3223:AA3225"/>
    <mergeCell ref="V3220:V3222"/>
    <mergeCell ref="W3220:W3222"/>
    <mergeCell ref="X3220:X3222"/>
    <mergeCell ref="Y3220:Y3222"/>
    <mergeCell ref="Z3220:Z3222"/>
    <mergeCell ref="AA3220:AA3222"/>
    <mergeCell ref="A3223:A3225"/>
    <mergeCell ref="B3223:B3225"/>
    <mergeCell ref="C3223:C3225"/>
    <mergeCell ref="D3223:D3225"/>
    <mergeCell ref="E3223:E3225"/>
    <mergeCell ref="F3223:F3225"/>
    <mergeCell ref="G3223:G3225"/>
    <mergeCell ref="H3223:H3225"/>
    <mergeCell ref="I3223:I3225"/>
    <mergeCell ref="J3223:J3225"/>
    <mergeCell ref="S3223:S3225"/>
    <mergeCell ref="T3223:T3225"/>
    <mergeCell ref="U3223:U3225"/>
    <mergeCell ref="V3223:V3225"/>
    <mergeCell ref="W3223:W3225"/>
    <mergeCell ref="X3223:X3225"/>
    <mergeCell ref="AA3187:AA3189"/>
    <mergeCell ref="J3187:J3189"/>
    <mergeCell ref="S3187:S3189"/>
    <mergeCell ref="T3187:T3189"/>
    <mergeCell ref="U3187:U3189"/>
    <mergeCell ref="V3187:V3189"/>
    <mergeCell ref="W3187:W3189"/>
    <mergeCell ref="X3187:X3189"/>
    <mergeCell ref="Y3187:Y3189"/>
    <mergeCell ref="Z3187:Z3189"/>
    <mergeCell ref="A3187:A3189"/>
    <mergeCell ref="B3187:B3189"/>
    <mergeCell ref="C3187:C3189"/>
    <mergeCell ref="D3187:D3189"/>
    <mergeCell ref="E3187:E3189"/>
    <mergeCell ref="F3187:F3189"/>
    <mergeCell ref="G3187:G3189"/>
    <mergeCell ref="H3187:H3189"/>
    <mergeCell ref="I3187:I3189"/>
    <mergeCell ref="U3166:U3168"/>
    <mergeCell ref="V3166:V3168"/>
    <mergeCell ref="W3166:W3168"/>
    <mergeCell ref="X3166:X3168"/>
    <mergeCell ref="Y3166:Y3168"/>
    <mergeCell ref="Z3166:Z3168"/>
    <mergeCell ref="A3166:A3168"/>
    <mergeCell ref="B3166:B3168"/>
    <mergeCell ref="C3166:C3168"/>
    <mergeCell ref="D3166:D3168"/>
    <mergeCell ref="E3166:E3168"/>
    <mergeCell ref="F3166:F3168"/>
    <mergeCell ref="G3166:G3168"/>
    <mergeCell ref="H3166:H3168"/>
    <mergeCell ref="I3166:I3168"/>
    <mergeCell ref="AA3172:AA3174"/>
    <mergeCell ref="J3172:J3174"/>
    <mergeCell ref="S3172:S3174"/>
    <mergeCell ref="T3172:T3174"/>
    <mergeCell ref="U3172:U3174"/>
    <mergeCell ref="V3172:V3174"/>
    <mergeCell ref="W3172:W3174"/>
    <mergeCell ref="X3172:X3174"/>
    <mergeCell ref="Y3172:Y3174"/>
    <mergeCell ref="Z3172:Z3174"/>
    <mergeCell ref="A3172:A3174"/>
    <mergeCell ref="B3172:B3174"/>
    <mergeCell ref="B3169:B3171"/>
    <mergeCell ref="C3169:C3171"/>
    <mergeCell ref="V3169:V3171"/>
    <mergeCell ref="W3169:W3171"/>
    <mergeCell ref="X3169:X3171"/>
    <mergeCell ref="Y3169:Y3171"/>
    <mergeCell ref="A3127:A3129"/>
    <mergeCell ref="B3127:B3129"/>
    <mergeCell ref="C3127:C3129"/>
    <mergeCell ref="D3127:D3129"/>
    <mergeCell ref="E3127:E3129"/>
    <mergeCell ref="F3127:F3129"/>
    <mergeCell ref="G3127:G3129"/>
    <mergeCell ref="H3127:H3129"/>
    <mergeCell ref="I3127:I3129"/>
    <mergeCell ref="J3127:J3129"/>
    <mergeCell ref="A3118:A3120"/>
    <mergeCell ref="B3118:B3120"/>
    <mergeCell ref="C3118:C3120"/>
    <mergeCell ref="D3118:D3120"/>
    <mergeCell ref="E3118:E3120"/>
    <mergeCell ref="F3118:F3120"/>
    <mergeCell ref="G3118:G3120"/>
    <mergeCell ref="H3118:H3120"/>
    <mergeCell ref="I3118:I3120"/>
    <mergeCell ref="U3109:U3111"/>
    <mergeCell ref="V3109:V3111"/>
    <mergeCell ref="W3109:W3111"/>
    <mergeCell ref="X3109:X3111"/>
    <mergeCell ref="Y3109:Y3111"/>
    <mergeCell ref="Z3109:Z3111"/>
    <mergeCell ref="A3109:A3111"/>
    <mergeCell ref="B3109:B3111"/>
    <mergeCell ref="C3109:C3111"/>
    <mergeCell ref="D3109:D3111"/>
    <mergeCell ref="E3109:E3111"/>
    <mergeCell ref="F3109:F3111"/>
    <mergeCell ref="G3109:G3111"/>
    <mergeCell ref="H3109:H3111"/>
    <mergeCell ref="I3109:I3111"/>
    <mergeCell ref="A3133:A3135"/>
    <mergeCell ref="B3133:B3135"/>
    <mergeCell ref="C3133:C3135"/>
    <mergeCell ref="D3133:D3135"/>
    <mergeCell ref="E3133:E3135"/>
    <mergeCell ref="F3133:F3135"/>
    <mergeCell ref="G3133:G3135"/>
    <mergeCell ref="H3133:H3135"/>
    <mergeCell ref="I3133:I3135"/>
    <mergeCell ref="J3133:J3135"/>
    <mergeCell ref="S3133:S3135"/>
    <mergeCell ref="T3133:T3135"/>
    <mergeCell ref="U3133:U3135"/>
    <mergeCell ref="V3133:V3135"/>
    <mergeCell ref="W3133:W3135"/>
    <mergeCell ref="X3133:X3135"/>
    <mergeCell ref="Y3133:Y3135"/>
    <mergeCell ref="Z3133:Z3135"/>
    <mergeCell ref="E3130:E3132"/>
    <mergeCell ref="F3130:F3132"/>
    <mergeCell ref="G3130:G3132"/>
    <mergeCell ref="H3130:H3132"/>
    <mergeCell ref="I3130:I3132"/>
    <mergeCell ref="J3130:J3132"/>
    <mergeCell ref="S3130:S3132"/>
    <mergeCell ref="T3130:T3132"/>
    <mergeCell ref="U3130:U3132"/>
    <mergeCell ref="A3130:A3132"/>
    <mergeCell ref="B3130:B3132"/>
    <mergeCell ref="C3130:C3132"/>
    <mergeCell ref="D3130:D3132"/>
    <mergeCell ref="A3136:A3138"/>
    <mergeCell ref="B3136:B3138"/>
    <mergeCell ref="C3136:C3138"/>
    <mergeCell ref="D3136:D3138"/>
    <mergeCell ref="E3136:E3138"/>
    <mergeCell ref="F3136:F3138"/>
    <mergeCell ref="G3136:G3138"/>
    <mergeCell ref="H3136:H3138"/>
    <mergeCell ref="I3136:I3138"/>
    <mergeCell ref="J3136:J3138"/>
    <mergeCell ref="S3136:S3138"/>
    <mergeCell ref="T3136:T3138"/>
    <mergeCell ref="U3136:U3138"/>
    <mergeCell ref="V3136:V3138"/>
    <mergeCell ref="W3136:W3138"/>
    <mergeCell ref="X3136:X3138"/>
    <mergeCell ref="Y3136:Y3138"/>
    <mergeCell ref="Z3136:Z3138"/>
    <mergeCell ref="H3094:H3096"/>
    <mergeCell ref="I3094:I3096"/>
    <mergeCell ref="J3094:J3096"/>
    <mergeCell ref="S3094:S3096"/>
    <mergeCell ref="T3094:T3096"/>
    <mergeCell ref="U3094:U3096"/>
    <mergeCell ref="V3094:V3096"/>
    <mergeCell ref="W3094:W3096"/>
    <mergeCell ref="X3094:X3096"/>
    <mergeCell ref="Y3094:Y3096"/>
    <mergeCell ref="Z3094:Z3096"/>
    <mergeCell ref="AA3094:AA3096"/>
    <mergeCell ref="J3091:J3093"/>
    <mergeCell ref="S3091:S3093"/>
    <mergeCell ref="T3091:T3093"/>
    <mergeCell ref="AA3112:AA3114"/>
    <mergeCell ref="AA3109:AA3111"/>
    <mergeCell ref="J3109:J3111"/>
    <mergeCell ref="S3109:S3111"/>
    <mergeCell ref="T3109:T3111"/>
    <mergeCell ref="D3160:D3162"/>
    <mergeCell ref="E3160:E3162"/>
    <mergeCell ref="F3160:F3162"/>
    <mergeCell ref="G3160:G3162"/>
    <mergeCell ref="H3160:H3162"/>
    <mergeCell ref="I3160:I3162"/>
    <mergeCell ref="AA3133:AA3135"/>
    <mergeCell ref="V3130:V3132"/>
    <mergeCell ref="W3130:W3132"/>
    <mergeCell ref="X3130:X3132"/>
    <mergeCell ref="Y3130:Y3132"/>
    <mergeCell ref="Z3130:Z3132"/>
    <mergeCell ref="AA3130:AA3132"/>
    <mergeCell ref="AA3136:AA3138"/>
    <mergeCell ref="W3103:W3105"/>
    <mergeCell ref="X3103:X3105"/>
    <mergeCell ref="Y3103:Y3105"/>
    <mergeCell ref="Z3103:Z3105"/>
    <mergeCell ref="G3106:G3108"/>
    <mergeCell ref="H3106:H3108"/>
    <mergeCell ref="I3106:I3108"/>
    <mergeCell ref="J3106:J3108"/>
    <mergeCell ref="S3106:S3108"/>
    <mergeCell ref="T3106:T3108"/>
    <mergeCell ref="U3106:U3108"/>
    <mergeCell ref="V3106:V3108"/>
    <mergeCell ref="W3106:W3108"/>
    <mergeCell ref="X3106:X3108"/>
    <mergeCell ref="Y3106:Y3108"/>
    <mergeCell ref="Z3106:Z3108"/>
    <mergeCell ref="J3160:J3162"/>
    <mergeCell ref="S3160:S3162"/>
    <mergeCell ref="T3160:T3162"/>
    <mergeCell ref="U3160:U3162"/>
    <mergeCell ref="V3160:V3162"/>
    <mergeCell ref="W3160:W3162"/>
    <mergeCell ref="X3160:X3162"/>
    <mergeCell ref="Y3160:Y3162"/>
    <mergeCell ref="Z3160:Z3162"/>
    <mergeCell ref="E3157:E3159"/>
    <mergeCell ref="E3106:E3108"/>
    <mergeCell ref="F3106:F3108"/>
    <mergeCell ref="W3100:W3102"/>
    <mergeCell ref="A3112:A3114"/>
    <mergeCell ref="B3112:B3114"/>
    <mergeCell ref="C3112:C3114"/>
    <mergeCell ref="D3112:D3114"/>
    <mergeCell ref="E3112:E3114"/>
    <mergeCell ref="F3112:F3114"/>
    <mergeCell ref="G3112:G3114"/>
    <mergeCell ref="H3112:H3114"/>
    <mergeCell ref="I3112:I3114"/>
    <mergeCell ref="J3112:J3114"/>
    <mergeCell ref="S3112:S3114"/>
    <mergeCell ref="T3112:T3114"/>
    <mergeCell ref="U3112:U3114"/>
    <mergeCell ref="V3112:V3114"/>
    <mergeCell ref="I3100:I3102"/>
    <mergeCell ref="J3100:J3102"/>
    <mergeCell ref="S3100:S3102"/>
    <mergeCell ref="W3091:W3093"/>
    <mergeCell ref="X3091:X3093"/>
    <mergeCell ref="Y3091:Y3093"/>
    <mergeCell ref="Z3091:Z3093"/>
    <mergeCell ref="A3091:A3093"/>
    <mergeCell ref="B3091:B3093"/>
    <mergeCell ref="C3091:C3093"/>
    <mergeCell ref="D3091:D3093"/>
    <mergeCell ref="E3091:E3093"/>
    <mergeCell ref="AA3091:AA3093"/>
    <mergeCell ref="AA3115:AA3117"/>
    <mergeCell ref="J3115:J3117"/>
    <mergeCell ref="S3115:S3117"/>
    <mergeCell ref="T3115:T3117"/>
    <mergeCell ref="U3115:U3117"/>
    <mergeCell ref="V3115:V3117"/>
    <mergeCell ref="W3115:W3117"/>
    <mergeCell ref="X3115:X3117"/>
    <mergeCell ref="Y3115:Y3117"/>
    <mergeCell ref="Z3115:Z3117"/>
    <mergeCell ref="A3115:A3117"/>
    <mergeCell ref="B3115:B3117"/>
    <mergeCell ref="C3115:C3117"/>
    <mergeCell ref="D3115:D3117"/>
    <mergeCell ref="E3115:E3117"/>
    <mergeCell ref="F3115:F3117"/>
    <mergeCell ref="G3115:G3117"/>
    <mergeCell ref="H3115:H3117"/>
    <mergeCell ref="I3115:I3117"/>
    <mergeCell ref="V3091:V3093"/>
    <mergeCell ref="T3100:T3102"/>
    <mergeCell ref="U3100:U3102"/>
    <mergeCell ref="V3100:V3102"/>
    <mergeCell ref="X3100:X3102"/>
    <mergeCell ref="Y3100:Y3102"/>
    <mergeCell ref="Z3100:Z3102"/>
    <mergeCell ref="AA3100:AA3102"/>
    <mergeCell ref="A3094:A3096"/>
    <mergeCell ref="B3094:B3096"/>
    <mergeCell ref="C3094:C3096"/>
    <mergeCell ref="D3094:D3096"/>
    <mergeCell ref="E3094:E3096"/>
    <mergeCell ref="F3094:F3096"/>
    <mergeCell ref="G3094:G3096"/>
    <mergeCell ref="I3088:I3090"/>
    <mergeCell ref="A3085:A3087"/>
    <mergeCell ref="B3085:B3087"/>
    <mergeCell ref="C3085:C3087"/>
    <mergeCell ref="D3085:D3087"/>
    <mergeCell ref="E3085:E3087"/>
    <mergeCell ref="F3085:F3087"/>
    <mergeCell ref="G3085:G3087"/>
    <mergeCell ref="H3085:H3087"/>
    <mergeCell ref="I3085:I3087"/>
    <mergeCell ref="J3085:J3087"/>
    <mergeCell ref="S3085:S3087"/>
    <mergeCell ref="T3085:T3087"/>
    <mergeCell ref="U3085:U3087"/>
    <mergeCell ref="V3085:V3087"/>
    <mergeCell ref="W3085:W3087"/>
    <mergeCell ref="X3085:X3087"/>
    <mergeCell ref="Y3085:Y3087"/>
    <mergeCell ref="Z3085:Z3087"/>
    <mergeCell ref="AA3085:AA3087"/>
    <mergeCell ref="AA3121:AA3123"/>
    <mergeCell ref="J3121:J3123"/>
    <mergeCell ref="S3121:S3123"/>
    <mergeCell ref="T3121:T3123"/>
    <mergeCell ref="U3121:U3123"/>
    <mergeCell ref="V3121:V3123"/>
    <mergeCell ref="W3121:W3123"/>
    <mergeCell ref="X3121:X3123"/>
    <mergeCell ref="Y3121:Y3123"/>
    <mergeCell ref="Z3121:Z3123"/>
    <mergeCell ref="A3121:A3123"/>
    <mergeCell ref="B3121:B3123"/>
    <mergeCell ref="C3121:C3123"/>
    <mergeCell ref="D3121:D3123"/>
    <mergeCell ref="E3121:E3123"/>
    <mergeCell ref="F3121:F3123"/>
    <mergeCell ref="G3121:G3123"/>
    <mergeCell ref="H3121:H3123"/>
    <mergeCell ref="I3121:I3123"/>
    <mergeCell ref="AA3103:AA3105"/>
    <mergeCell ref="V3097:V3099"/>
    <mergeCell ref="W3097:W3099"/>
    <mergeCell ref="X3097:X3099"/>
    <mergeCell ref="Y3097:Y3099"/>
    <mergeCell ref="Z3097:Z3099"/>
    <mergeCell ref="AA3097:AA3099"/>
    <mergeCell ref="A3103:A3105"/>
    <mergeCell ref="B3103:B3105"/>
    <mergeCell ref="C3103:C3105"/>
    <mergeCell ref="D3103:D3105"/>
    <mergeCell ref="E3103:E3105"/>
    <mergeCell ref="F3103:F3105"/>
    <mergeCell ref="G3103:G3105"/>
    <mergeCell ref="H3103:H3105"/>
    <mergeCell ref="I3103:I3105"/>
    <mergeCell ref="J3103:J3105"/>
    <mergeCell ref="S3103:S3105"/>
    <mergeCell ref="T3103:T3105"/>
    <mergeCell ref="U3103:U3105"/>
    <mergeCell ref="V3103:V3105"/>
    <mergeCell ref="A3106:A3108"/>
    <mergeCell ref="B3106:B3108"/>
    <mergeCell ref="C3106:C3108"/>
    <mergeCell ref="D3106:D3108"/>
    <mergeCell ref="D3061:D3063"/>
    <mergeCell ref="E3061:E3063"/>
    <mergeCell ref="F3061:F3063"/>
    <mergeCell ref="G3061:G3063"/>
    <mergeCell ref="H3061:H3063"/>
    <mergeCell ref="I3061:I3063"/>
    <mergeCell ref="J3061:J3063"/>
    <mergeCell ref="S3061:S3063"/>
    <mergeCell ref="T3061:T3063"/>
    <mergeCell ref="U3061:U3063"/>
    <mergeCell ref="V3061:V3063"/>
    <mergeCell ref="W3061:W3063"/>
    <mergeCell ref="X3061:X3063"/>
    <mergeCell ref="Y3061:Y3063"/>
    <mergeCell ref="Z3061:Z3063"/>
    <mergeCell ref="H3073:H3075"/>
    <mergeCell ref="I3073:I3075"/>
    <mergeCell ref="AA3082:AA3084"/>
    <mergeCell ref="J3082:J3084"/>
    <mergeCell ref="S3082:S3084"/>
    <mergeCell ref="T3082:T3084"/>
    <mergeCell ref="U3082:U3084"/>
    <mergeCell ref="V3082:V3084"/>
    <mergeCell ref="W3082:W3084"/>
    <mergeCell ref="X3082:X3084"/>
    <mergeCell ref="Y3082:Y3084"/>
    <mergeCell ref="Z3082:Z3084"/>
    <mergeCell ref="A3082:A3084"/>
    <mergeCell ref="B3082:B3084"/>
    <mergeCell ref="C3082:C3084"/>
    <mergeCell ref="D3082:D3084"/>
    <mergeCell ref="E3082:E3084"/>
    <mergeCell ref="F3082:F3084"/>
    <mergeCell ref="G3082:G3084"/>
    <mergeCell ref="H3082:H3084"/>
    <mergeCell ref="I3082:I3084"/>
    <mergeCell ref="A3067:A3069"/>
    <mergeCell ref="B3067:B3069"/>
    <mergeCell ref="A3070:A3072"/>
    <mergeCell ref="B3070:B3072"/>
    <mergeCell ref="C3070:C3072"/>
    <mergeCell ref="D3070:D3072"/>
    <mergeCell ref="E3070:E3072"/>
    <mergeCell ref="F3070:F3072"/>
    <mergeCell ref="G3070:G3072"/>
    <mergeCell ref="H3070:H3072"/>
    <mergeCell ref="I3070:I3072"/>
    <mergeCell ref="J3070:J3072"/>
    <mergeCell ref="S3070:S3072"/>
    <mergeCell ref="T3070:T3072"/>
    <mergeCell ref="U3070:U3072"/>
    <mergeCell ref="V3070:V3072"/>
    <mergeCell ref="W3070:W3072"/>
    <mergeCell ref="X3070:X3072"/>
    <mergeCell ref="Y3070:Y3072"/>
    <mergeCell ref="Z3070:Z3072"/>
    <mergeCell ref="AA3070:AA3072"/>
    <mergeCell ref="AA3067:AA3069"/>
    <mergeCell ref="Z3067:Z3069"/>
    <mergeCell ref="C3067:C3069"/>
    <mergeCell ref="D3067:D3069"/>
    <mergeCell ref="E3067:E3069"/>
    <mergeCell ref="F3067:F3069"/>
    <mergeCell ref="G3067:G3069"/>
    <mergeCell ref="AA3046:AA3048"/>
    <mergeCell ref="V3043:V3045"/>
    <mergeCell ref="W3043:W3045"/>
    <mergeCell ref="X3043:X3045"/>
    <mergeCell ref="Y3043:Y3045"/>
    <mergeCell ref="Z3043:Z3045"/>
    <mergeCell ref="AA3043:AA3045"/>
    <mergeCell ref="A3046:A3048"/>
    <mergeCell ref="B3046:B3048"/>
    <mergeCell ref="C3046:C3048"/>
    <mergeCell ref="D3046:D3048"/>
    <mergeCell ref="E3046:E3048"/>
    <mergeCell ref="F3046:F3048"/>
    <mergeCell ref="G3046:G3048"/>
    <mergeCell ref="H3046:H3048"/>
    <mergeCell ref="I3046:I3048"/>
    <mergeCell ref="J3046:J3048"/>
    <mergeCell ref="S3046:S3048"/>
    <mergeCell ref="T3046:T3048"/>
    <mergeCell ref="U3046:U3048"/>
    <mergeCell ref="V3046:V3048"/>
    <mergeCell ref="W3046:W3048"/>
    <mergeCell ref="X3046:X3048"/>
    <mergeCell ref="Y3046:Y3048"/>
    <mergeCell ref="Z3046:Z3048"/>
    <mergeCell ref="E3043:E3045"/>
    <mergeCell ref="F3043:F3045"/>
    <mergeCell ref="G3043:G3045"/>
    <mergeCell ref="H3043:H3045"/>
    <mergeCell ref="I3043:I3045"/>
    <mergeCell ref="J3043:J3045"/>
    <mergeCell ref="S3043:S3045"/>
    <mergeCell ref="T3043:T3045"/>
    <mergeCell ref="U3043:U3045"/>
    <mergeCell ref="A3043:A3045"/>
    <mergeCell ref="B3043:B3045"/>
    <mergeCell ref="C3043:C3045"/>
    <mergeCell ref="D3043:D3045"/>
    <mergeCell ref="J3019:J3021"/>
    <mergeCell ref="S3019:S3021"/>
    <mergeCell ref="T3019:T3021"/>
    <mergeCell ref="U3019:U3021"/>
    <mergeCell ref="V3019:V3021"/>
    <mergeCell ref="AA3028:AA3030"/>
    <mergeCell ref="J3028:J3030"/>
    <mergeCell ref="S3028:S3030"/>
    <mergeCell ref="T3028:T3030"/>
    <mergeCell ref="U3028:U3030"/>
    <mergeCell ref="V3028:V3030"/>
    <mergeCell ref="W3028:W3030"/>
    <mergeCell ref="X3028:X3030"/>
    <mergeCell ref="Y3028:Y3030"/>
    <mergeCell ref="Z3028:Z3030"/>
    <mergeCell ref="A3028:A3030"/>
    <mergeCell ref="B3028:B3030"/>
    <mergeCell ref="C3028:C3030"/>
    <mergeCell ref="D3028:D3030"/>
    <mergeCell ref="E3028:E3030"/>
    <mergeCell ref="F3028:F3030"/>
    <mergeCell ref="G3028:G3030"/>
    <mergeCell ref="H3028:H3030"/>
    <mergeCell ref="I3028:I3030"/>
    <mergeCell ref="AA3034:AA3036"/>
    <mergeCell ref="J3034:J3036"/>
    <mergeCell ref="S3034:S3036"/>
    <mergeCell ref="T3034:T3036"/>
    <mergeCell ref="U3034:U3036"/>
    <mergeCell ref="V3034:V3036"/>
    <mergeCell ref="W3034:W3036"/>
    <mergeCell ref="X3034:X3036"/>
    <mergeCell ref="Y3034:Y3036"/>
    <mergeCell ref="Z3034:Z3036"/>
    <mergeCell ref="A3034:A3036"/>
    <mergeCell ref="B3034:B3036"/>
    <mergeCell ref="C3034:C3036"/>
    <mergeCell ref="D3034:D3036"/>
    <mergeCell ref="E3034:E3036"/>
    <mergeCell ref="F3034:F3036"/>
    <mergeCell ref="G3034:G3036"/>
    <mergeCell ref="H3034:H3036"/>
    <mergeCell ref="I3034:I3036"/>
    <mergeCell ref="AA3025:AA3027"/>
    <mergeCell ref="A3031:A3033"/>
    <mergeCell ref="B3031:B3033"/>
    <mergeCell ref="C3031:C3033"/>
    <mergeCell ref="D3031:D3033"/>
    <mergeCell ref="E3031:E3033"/>
    <mergeCell ref="F3031:F3033"/>
    <mergeCell ref="G3031:G3033"/>
    <mergeCell ref="AA3022:AA3024"/>
    <mergeCell ref="G2998:G3000"/>
    <mergeCell ref="H2998:H3000"/>
    <mergeCell ref="I2998:I3000"/>
    <mergeCell ref="AA3004:AA3006"/>
    <mergeCell ref="J3004:J3006"/>
    <mergeCell ref="S3004:S3006"/>
    <mergeCell ref="T3004:T3006"/>
    <mergeCell ref="U3004:U3006"/>
    <mergeCell ref="V3004:V3006"/>
    <mergeCell ref="W3004:W3006"/>
    <mergeCell ref="X3004:X3006"/>
    <mergeCell ref="Y3004:Y3006"/>
    <mergeCell ref="Z3004:Z3006"/>
    <mergeCell ref="A3004:A3006"/>
    <mergeCell ref="B3004:B3006"/>
    <mergeCell ref="C3004:C3006"/>
    <mergeCell ref="D3004:D3006"/>
    <mergeCell ref="E3004:E3006"/>
    <mergeCell ref="F3004:F3006"/>
    <mergeCell ref="G3004:G3006"/>
    <mergeCell ref="H3004:H3006"/>
    <mergeCell ref="I3004:I3006"/>
    <mergeCell ref="X3013:X3015"/>
    <mergeCell ref="Y3013:Y3015"/>
    <mergeCell ref="Z3013:Z3015"/>
    <mergeCell ref="AA3013:AA3015"/>
    <mergeCell ref="A3016:A3018"/>
    <mergeCell ref="B3016:B3018"/>
    <mergeCell ref="C3016:C3018"/>
    <mergeCell ref="D3016:D3018"/>
    <mergeCell ref="E3016:E3018"/>
    <mergeCell ref="F3016:F3018"/>
    <mergeCell ref="G3016:G3018"/>
    <mergeCell ref="H3016:H3018"/>
    <mergeCell ref="I3016:I3018"/>
    <mergeCell ref="J3016:J3018"/>
    <mergeCell ref="S3016:S3018"/>
    <mergeCell ref="T3016:T3018"/>
    <mergeCell ref="U3016:U3018"/>
    <mergeCell ref="V3016:V3018"/>
    <mergeCell ref="W3016:W3018"/>
    <mergeCell ref="X3016:X3018"/>
    <mergeCell ref="Y3016:Y3018"/>
    <mergeCell ref="Z3016:Z3018"/>
    <mergeCell ref="E3013:E3015"/>
    <mergeCell ref="F3013:F3015"/>
    <mergeCell ref="G3013:G3015"/>
    <mergeCell ref="H3013:H3015"/>
    <mergeCell ref="I3013:I3015"/>
    <mergeCell ref="J3013:J3015"/>
    <mergeCell ref="S3013:S3015"/>
    <mergeCell ref="T3013:T3015"/>
    <mergeCell ref="U3013:U3015"/>
    <mergeCell ref="S3007:S3009"/>
    <mergeCell ref="T3007:T3009"/>
    <mergeCell ref="U3007:U3009"/>
    <mergeCell ref="V3007:V3009"/>
    <mergeCell ref="W3007:W3009"/>
    <mergeCell ref="X3007:X3009"/>
    <mergeCell ref="Y3007:Y3009"/>
    <mergeCell ref="Z3007:Z3009"/>
    <mergeCell ref="AA3007:AA3009"/>
    <mergeCell ref="A3001:A3003"/>
    <mergeCell ref="B3001:B3003"/>
    <mergeCell ref="AA2962:AA2964"/>
    <mergeCell ref="X2977:X2979"/>
    <mergeCell ref="Y2977:Y2979"/>
    <mergeCell ref="Z2977:Z2979"/>
    <mergeCell ref="E2974:E2976"/>
    <mergeCell ref="F2974:F2976"/>
    <mergeCell ref="G2974:G2976"/>
    <mergeCell ref="H2974:H2976"/>
    <mergeCell ref="I2974:I2976"/>
    <mergeCell ref="J2974:J2976"/>
    <mergeCell ref="S2974:S2976"/>
    <mergeCell ref="T2974:T2976"/>
    <mergeCell ref="U2974:U2976"/>
    <mergeCell ref="AA2983:AA2985"/>
    <mergeCell ref="J2983:J2985"/>
    <mergeCell ref="S2983:S2985"/>
    <mergeCell ref="T2983:T2985"/>
    <mergeCell ref="U2983:U2985"/>
    <mergeCell ref="V2983:V2985"/>
    <mergeCell ref="W2983:W2985"/>
    <mergeCell ref="X2983:X2985"/>
    <mergeCell ref="Y2983:Y2985"/>
    <mergeCell ref="Z2983:Z2985"/>
    <mergeCell ref="A2983:A2985"/>
    <mergeCell ref="B2983:B2985"/>
    <mergeCell ref="C2983:C2985"/>
    <mergeCell ref="D2983:D2985"/>
    <mergeCell ref="E2983:E2985"/>
    <mergeCell ref="F2983:F2985"/>
    <mergeCell ref="G2983:G2985"/>
    <mergeCell ref="H2983:H2985"/>
    <mergeCell ref="I2983:I2985"/>
    <mergeCell ref="AA2989:AA2991"/>
    <mergeCell ref="J2989:J2991"/>
    <mergeCell ref="S2989:S2991"/>
    <mergeCell ref="T2989:T2991"/>
    <mergeCell ref="U2989:U2991"/>
    <mergeCell ref="V2989:V2991"/>
    <mergeCell ref="W2989:W2991"/>
    <mergeCell ref="X2989:X2991"/>
    <mergeCell ref="Y2989:Y2991"/>
    <mergeCell ref="Z2989:Z2991"/>
    <mergeCell ref="A2989:A2991"/>
    <mergeCell ref="B2989:B2991"/>
    <mergeCell ref="C2989:C2991"/>
    <mergeCell ref="D2989:D2991"/>
    <mergeCell ref="E2989:E2991"/>
    <mergeCell ref="F2989:F2991"/>
    <mergeCell ref="G2989:G2991"/>
    <mergeCell ref="H2989:H2991"/>
    <mergeCell ref="I2989:I2991"/>
    <mergeCell ref="A2980:A2982"/>
    <mergeCell ref="B2980:B2982"/>
    <mergeCell ref="C2980:C2982"/>
    <mergeCell ref="D2980:D2982"/>
    <mergeCell ref="E2980:E2982"/>
    <mergeCell ref="F2980:F2982"/>
    <mergeCell ref="G2980:G2982"/>
    <mergeCell ref="H2980:H2982"/>
    <mergeCell ref="I2980:I2982"/>
    <mergeCell ref="J2980:J2982"/>
    <mergeCell ref="S2980:S2982"/>
    <mergeCell ref="T2980:T2982"/>
    <mergeCell ref="U2980:U2982"/>
    <mergeCell ref="F2941:F2943"/>
    <mergeCell ref="G2941:G2943"/>
    <mergeCell ref="H2941:H2943"/>
    <mergeCell ref="I2941:I2943"/>
    <mergeCell ref="J2941:J2943"/>
    <mergeCell ref="S2941:S2943"/>
    <mergeCell ref="T2941:T2943"/>
    <mergeCell ref="U2941:U2943"/>
    <mergeCell ref="AA2959:AA2961"/>
    <mergeCell ref="J2959:J2961"/>
    <mergeCell ref="S2959:S2961"/>
    <mergeCell ref="T2959:T2961"/>
    <mergeCell ref="U2959:U2961"/>
    <mergeCell ref="V2959:V2961"/>
    <mergeCell ref="W2959:W2961"/>
    <mergeCell ref="X2959:X2961"/>
    <mergeCell ref="Y2959:Y2961"/>
    <mergeCell ref="Z2959:Z2961"/>
    <mergeCell ref="A2959:A2961"/>
    <mergeCell ref="B2959:B2961"/>
    <mergeCell ref="C2959:C2961"/>
    <mergeCell ref="D2959:D2961"/>
    <mergeCell ref="E2959:E2961"/>
    <mergeCell ref="F2959:F2961"/>
    <mergeCell ref="G2959:G2961"/>
    <mergeCell ref="H2959:H2961"/>
    <mergeCell ref="I2959:I2961"/>
    <mergeCell ref="AA2965:AA2967"/>
    <mergeCell ref="J2965:J2967"/>
    <mergeCell ref="S2965:S2967"/>
    <mergeCell ref="T2965:T2967"/>
    <mergeCell ref="U2965:U2967"/>
    <mergeCell ref="V2965:V2967"/>
    <mergeCell ref="W2965:W2967"/>
    <mergeCell ref="X2965:X2967"/>
    <mergeCell ref="Y2965:Y2967"/>
    <mergeCell ref="Z2965:Z2967"/>
    <mergeCell ref="A2965:A2967"/>
    <mergeCell ref="B2965:B2967"/>
    <mergeCell ref="C2965:C2967"/>
    <mergeCell ref="D2965:D2967"/>
    <mergeCell ref="E2965:E2967"/>
    <mergeCell ref="F2965:F2967"/>
    <mergeCell ref="G2965:G2967"/>
    <mergeCell ref="H2965:H2967"/>
    <mergeCell ref="I2965:I2967"/>
    <mergeCell ref="A2962:A2964"/>
    <mergeCell ref="B2962:B2964"/>
    <mergeCell ref="C2962:C2964"/>
    <mergeCell ref="D2962:D2964"/>
    <mergeCell ref="E2962:E2964"/>
    <mergeCell ref="F2962:F2964"/>
    <mergeCell ref="G2962:G2964"/>
    <mergeCell ref="H2962:H2964"/>
    <mergeCell ref="I2962:I2964"/>
    <mergeCell ref="J2962:J2964"/>
    <mergeCell ref="S2962:S2964"/>
    <mergeCell ref="T2962:T2964"/>
    <mergeCell ref="U2962:U2964"/>
    <mergeCell ref="V2962:V2964"/>
    <mergeCell ref="W2962:W2964"/>
    <mergeCell ref="X2962:X2964"/>
    <mergeCell ref="Y2962:Y2964"/>
    <mergeCell ref="Z2962:Z2964"/>
    <mergeCell ref="T2926:T2928"/>
    <mergeCell ref="U2926:U2928"/>
    <mergeCell ref="V2926:V2928"/>
    <mergeCell ref="W2926:W2928"/>
    <mergeCell ref="X2926:X2928"/>
    <mergeCell ref="Y2926:Y2928"/>
    <mergeCell ref="Z2926:Z2928"/>
    <mergeCell ref="A2926:A2928"/>
    <mergeCell ref="B2926:B2928"/>
    <mergeCell ref="C2926:C2928"/>
    <mergeCell ref="D2926:D2928"/>
    <mergeCell ref="E2926:E2928"/>
    <mergeCell ref="F2926:F2928"/>
    <mergeCell ref="G2926:G2928"/>
    <mergeCell ref="H2926:H2928"/>
    <mergeCell ref="I2926:I2928"/>
    <mergeCell ref="AA2932:AA2934"/>
    <mergeCell ref="J2932:J2934"/>
    <mergeCell ref="S2932:S2934"/>
    <mergeCell ref="T2932:T2934"/>
    <mergeCell ref="U2932:U2934"/>
    <mergeCell ref="V2932:V2934"/>
    <mergeCell ref="W2932:W2934"/>
    <mergeCell ref="X2932:X2934"/>
    <mergeCell ref="Y2932:Y2934"/>
    <mergeCell ref="Z2932:Z2934"/>
    <mergeCell ref="A2932:A2934"/>
    <mergeCell ref="B2932:B2934"/>
    <mergeCell ref="C2932:C2934"/>
    <mergeCell ref="D2932:D2934"/>
    <mergeCell ref="E2932:E2934"/>
    <mergeCell ref="F2932:F2934"/>
    <mergeCell ref="G2932:G2934"/>
    <mergeCell ref="H2932:H2934"/>
    <mergeCell ref="I2932:I2934"/>
    <mergeCell ref="A2929:A2931"/>
    <mergeCell ref="B2929:B2931"/>
    <mergeCell ref="C2929:C2931"/>
    <mergeCell ref="D2929:D2931"/>
    <mergeCell ref="E2929:E2931"/>
    <mergeCell ref="F2929:F2931"/>
    <mergeCell ref="G2929:G2931"/>
    <mergeCell ref="H2929:H2931"/>
    <mergeCell ref="I2929:I2931"/>
    <mergeCell ref="J2929:J2931"/>
    <mergeCell ref="S2929:S2931"/>
    <mergeCell ref="T2929:T2931"/>
    <mergeCell ref="U2929:U2931"/>
    <mergeCell ref="V2929:V2931"/>
    <mergeCell ref="W2929:W2931"/>
    <mergeCell ref="X2929:X2931"/>
    <mergeCell ref="Y2929:Y2931"/>
    <mergeCell ref="Z2929:Z2931"/>
    <mergeCell ref="AA2929:AA2931"/>
    <mergeCell ref="AA2926:AA2928"/>
    <mergeCell ref="J2926:J2928"/>
    <mergeCell ref="S2926:S2928"/>
    <mergeCell ref="U2905:U2907"/>
    <mergeCell ref="V2905:V2907"/>
    <mergeCell ref="W2905:W2907"/>
    <mergeCell ref="X2905:X2907"/>
    <mergeCell ref="Y2905:Y2907"/>
    <mergeCell ref="Z2905:Z2907"/>
    <mergeCell ref="E2902:E2904"/>
    <mergeCell ref="F2902:F2904"/>
    <mergeCell ref="G2902:G2904"/>
    <mergeCell ref="H2902:H2904"/>
    <mergeCell ref="I2902:I2904"/>
    <mergeCell ref="J2902:J2904"/>
    <mergeCell ref="S2902:S2904"/>
    <mergeCell ref="T2902:T2904"/>
    <mergeCell ref="U2902:U2904"/>
    <mergeCell ref="AA2914:AA2916"/>
    <mergeCell ref="J2914:J2916"/>
    <mergeCell ref="S2914:S2916"/>
    <mergeCell ref="T2914:T2916"/>
    <mergeCell ref="U2914:U2916"/>
    <mergeCell ref="V2914:V2916"/>
    <mergeCell ref="W2914:W2916"/>
    <mergeCell ref="X2914:X2916"/>
    <mergeCell ref="Y2914:Y2916"/>
    <mergeCell ref="Z2914:Z2916"/>
    <mergeCell ref="A2914:A2916"/>
    <mergeCell ref="B2914:B2916"/>
    <mergeCell ref="C2914:C2916"/>
    <mergeCell ref="D2914:D2916"/>
    <mergeCell ref="E2914:E2916"/>
    <mergeCell ref="F2914:F2916"/>
    <mergeCell ref="G2914:G2916"/>
    <mergeCell ref="H2914:H2916"/>
    <mergeCell ref="I2914:I2916"/>
    <mergeCell ref="Z2908:Z2910"/>
    <mergeCell ref="AA2908:AA2910"/>
    <mergeCell ref="A2911:A2913"/>
    <mergeCell ref="B2911:B2913"/>
    <mergeCell ref="C2911:C2913"/>
    <mergeCell ref="D2911:D2913"/>
    <mergeCell ref="E2911:E2913"/>
    <mergeCell ref="F2911:F2913"/>
    <mergeCell ref="G2911:G2913"/>
    <mergeCell ref="H2911:H2913"/>
    <mergeCell ref="T2911:T2913"/>
    <mergeCell ref="U2911:U2913"/>
    <mergeCell ref="V2911:V2913"/>
    <mergeCell ref="W2911:W2913"/>
    <mergeCell ref="X2911:X2913"/>
    <mergeCell ref="Y2911:Y2913"/>
    <mergeCell ref="Z2911:Z2913"/>
    <mergeCell ref="AA2911:AA2913"/>
    <mergeCell ref="X2908:X2910"/>
    <mergeCell ref="Y2908:Y2910"/>
    <mergeCell ref="I2911:I2913"/>
    <mergeCell ref="J2911:J2913"/>
    <mergeCell ref="S2911:S2913"/>
    <mergeCell ref="T2905:T2907"/>
    <mergeCell ref="AA2884:AA2886"/>
    <mergeCell ref="F2881:F2883"/>
    <mergeCell ref="G2881:G2883"/>
    <mergeCell ref="H2881:H2883"/>
    <mergeCell ref="I2881:I2883"/>
    <mergeCell ref="J2881:J2883"/>
    <mergeCell ref="S2881:S2883"/>
    <mergeCell ref="T2881:T2883"/>
    <mergeCell ref="AA2893:AA2895"/>
    <mergeCell ref="J2893:J2895"/>
    <mergeCell ref="S2893:S2895"/>
    <mergeCell ref="T2893:T2895"/>
    <mergeCell ref="U2893:U2895"/>
    <mergeCell ref="V2893:V2895"/>
    <mergeCell ref="W2893:W2895"/>
    <mergeCell ref="X2893:X2895"/>
    <mergeCell ref="Y2893:Y2895"/>
    <mergeCell ref="Z2893:Z2895"/>
    <mergeCell ref="A2893:A2895"/>
    <mergeCell ref="B2893:B2895"/>
    <mergeCell ref="C2893:C2895"/>
    <mergeCell ref="D2893:D2895"/>
    <mergeCell ref="E2893:E2895"/>
    <mergeCell ref="F2893:F2895"/>
    <mergeCell ref="G2893:G2895"/>
    <mergeCell ref="H2893:H2895"/>
    <mergeCell ref="I2893:I2895"/>
    <mergeCell ref="A2890:A2892"/>
    <mergeCell ref="B2890:B2892"/>
    <mergeCell ref="C2890:C2892"/>
    <mergeCell ref="D2890:D2892"/>
    <mergeCell ref="E2890:E2892"/>
    <mergeCell ref="F2890:F2892"/>
    <mergeCell ref="G2890:G2892"/>
    <mergeCell ref="H2890:H2892"/>
    <mergeCell ref="I2890:I2892"/>
    <mergeCell ref="J2890:J2892"/>
    <mergeCell ref="S2890:S2892"/>
    <mergeCell ref="T2890:T2892"/>
    <mergeCell ref="U2890:U2892"/>
    <mergeCell ref="V2890:V2892"/>
    <mergeCell ref="W2890:W2892"/>
    <mergeCell ref="X2890:X2892"/>
    <mergeCell ref="Y2890:Y2892"/>
    <mergeCell ref="Z2890:Z2892"/>
    <mergeCell ref="AA2890:AA2892"/>
    <mergeCell ref="S2887:S2889"/>
    <mergeCell ref="T2887:T2889"/>
    <mergeCell ref="U2887:U2889"/>
    <mergeCell ref="V2887:V2889"/>
    <mergeCell ref="W2887:W2889"/>
    <mergeCell ref="X2887:X2889"/>
    <mergeCell ref="Y2887:Y2889"/>
    <mergeCell ref="Z2887:Z2889"/>
    <mergeCell ref="A2887:A2889"/>
    <mergeCell ref="B2887:B2889"/>
    <mergeCell ref="C2887:C2889"/>
    <mergeCell ref="D2887:D2889"/>
    <mergeCell ref="E2887:E2889"/>
    <mergeCell ref="F2887:F2889"/>
    <mergeCell ref="G2887:G2889"/>
    <mergeCell ref="H2887:H2889"/>
    <mergeCell ref="I2887:I2889"/>
    <mergeCell ref="A2884:A2886"/>
    <mergeCell ref="B2884:B2886"/>
    <mergeCell ref="C2884:C2886"/>
    <mergeCell ref="D2884:D2886"/>
    <mergeCell ref="E2884:E2886"/>
    <mergeCell ref="F2884:F2886"/>
    <mergeCell ref="G2884:G2886"/>
    <mergeCell ref="H2884:H2886"/>
    <mergeCell ref="I2884:I2886"/>
    <mergeCell ref="J2884:J2886"/>
    <mergeCell ref="S2884:S2886"/>
    <mergeCell ref="T2884:T2886"/>
    <mergeCell ref="U2884:U2886"/>
    <mergeCell ref="V2884:V2886"/>
    <mergeCell ref="W2884:W2886"/>
    <mergeCell ref="X2884:X2886"/>
    <mergeCell ref="Y2884:Y2886"/>
    <mergeCell ref="Z2884:Z2886"/>
    <mergeCell ref="J2842:J2844"/>
    <mergeCell ref="S2842:S2844"/>
    <mergeCell ref="T2842:T2844"/>
    <mergeCell ref="U2842:U2844"/>
    <mergeCell ref="AA2854:AA2856"/>
    <mergeCell ref="J2854:J2856"/>
    <mergeCell ref="S2854:S2856"/>
    <mergeCell ref="T2854:T2856"/>
    <mergeCell ref="U2854:U2856"/>
    <mergeCell ref="V2854:V2856"/>
    <mergeCell ref="W2854:W2856"/>
    <mergeCell ref="X2854:X2856"/>
    <mergeCell ref="Y2854:Y2856"/>
    <mergeCell ref="Z2854:Z2856"/>
    <mergeCell ref="A2854:A2856"/>
    <mergeCell ref="B2854:B2856"/>
    <mergeCell ref="C2854:C2856"/>
    <mergeCell ref="D2854:D2856"/>
    <mergeCell ref="E2854:E2856"/>
    <mergeCell ref="F2854:F2856"/>
    <mergeCell ref="G2854:G2856"/>
    <mergeCell ref="H2854:H2856"/>
    <mergeCell ref="I2854:I2856"/>
    <mergeCell ref="AA2866:AA2868"/>
    <mergeCell ref="V2863:V2865"/>
    <mergeCell ref="W2863:W2865"/>
    <mergeCell ref="X2863:X2865"/>
    <mergeCell ref="Y2863:Y2865"/>
    <mergeCell ref="Z2863:Z2865"/>
    <mergeCell ref="AA2863:AA2865"/>
    <mergeCell ref="A2866:A2868"/>
    <mergeCell ref="B2866:B2868"/>
    <mergeCell ref="C2866:C2868"/>
    <mergeCell ref="D2866:D2868"/>
    <mergeCell ref="E2866:E2868"/>
    <mergeCell ref="F2866:F2868"/>
    <mergeCell ref="G2866:G2868"/>
    <mergeCell ref="H2866:H2868"/>
    <mergeCell ref="I2866:I2868"/>
    <mergeCell ref="J2866:J2868"/>
    <mergeCell ref="S2866:S2868"/>
    <mergeCell ref="T2866:T2868"/>
    <mergeCell ref="U2866:U2868"/>
    <mergeCell ref="V2866:V2868"/>
    <mergeCell ref="W2866:W2868"/>
    <mergeCell ref="X2866:X2868"/>
    <mergeCell ref="Y2866:Y2868"/>
    <mergeCell ref="Z2866:Z2868"/>
    <mergeCell ref="E2863:E2865"/>
    <mergeCell ref="F2863:F2865"/>
    <mergeCell ref="G2863:G2865"/>
    <mergeCell ref="H2863:H2865"/>
    <mergeCell ref="I2863:I2865"/>
    <mergeCell ref="J2863:J2865"/>
    <mergeCell ref="S2863:S2865"/>
    <mergeCell ref="T2863:T2865"/>
    <mergeCell ref="U2863:U2865"/>
    <mergeCell ref="A2863:A2865"/>
    <mergeCell ref="B2863:B2865"/>
    <mergeCell ref="C2863:C2865"/>
    <mergeCell ref="D2863:D2865"/>
    <mergeCell ref="W2842:W2844"/>
    <mergeCell ref="AA2827:AA2829"/>
    <mergeCell ref="J2827:J2829"/>
    <mergeCell ref="S2827:S2829"/>
    <mergeCell ref="T2827:T2829"/>
    <mergeCell ref="U2827:U2829"/>
    <mergeCell ref="V2827:V2829"/>
    <mergeCell ref="W2827:W2829"/>
    <mergeCell ref="X2827:X2829"/>
    <mergeCell ref="Y2827:Y2829"/>
    <mergeCell ref="Z2827:Z2829"/>
    <mergeCell ref="A2827:A2829"/>
    <mergeCell ref="B2827:B2829"/>
    <mergeCell ref="C2827:C2829"/>
    <mergeCell ref="D2827:D2829"/>
    <mergeCell ref="E2827:E2829"/>
    <mergeCell ref="F2827:F2829"/>
    <mergeCell ref="G2827:G2829"/>
    <mergeCell ref="H2827:H2829"/>
    <mergeCell ref="I2827:I2829"/>
    <mergeCell ref="AA2833:AA2835"/>
    <mergeCell ref="J2833:J2835"/>
    <mergeCell ref="S2833:S2835"/>
    <mergeCell ref="T2833:T2835"/>
    <mergeCell ref="U2833:U2835"/>
    <mergeCell ref="V2833:V2835"/>
    <mergeCell ref="W2833:W2835"/>
    <mergeCell ref="X2833:X2835"/>
    <mergeCell ref="Y2833:Y2835"/>
    <mergeCell ref="Z2833:Z2835"/>
    <mergeCell ref="A2833:A2835"/>
    <mergeCell ref="B2833:B2835"/>
    <mergeCell ref="C2833:C2835"/>
    <mergeCell ref="D2833:D2835"/>
    <mergeCell ref="E2833:E2835"/>
    <mergeCell ref="F2833:F2835"/>
    <mergeCell ref="G2833:G2835"/>
    <mergeCell ref="H2833:H2835"/>
    <mergeCell ref="I2833:I2835"/>
    <mergeCell ref="A2830:A2832"/>
    <mergeCell ref="B2830:B2832"/>
    <mergeCell ref="C2830:C2832"/>
    <mergeCell ref="D2830:D2832"/>
    <mergeCell ref="E2830:E2832"/>
    <mergeCell ref="F2830:F2832"/>
    <mergeCell ref="G2830:G2832"/>
    <mergeCell ref="H2830:H2832"/>
    <mergeCell ref="I2830:I2832"/>
    <mergeCell ref="J2830:J2832"/>
    <mergeCell ref="S2830:S2832"/>
    <mergeCell ref="T2830:T2832"/>
    <mergeCell ref="U2830:U2832"/>
    <mergeCell ref="V2830:V2832"/>
    <mergeCell ref="W2830:W2832"/>
    <mergeCell ref="X2830:X2832"/>
    <mergeCell ref="Y2830:Y2832"/>
    <mergeCell ref="Z2830:Z2832"/>
    <mergeCell ref="AA2830:AA2832"/>
    <mergeCell ref="AA2806:AA2808"/>
    <mergeCell ref="J2806:J2808"/>
    <mergeCell ref="S2806:S2808"/>
    <mergeCell ref="T2806:T2808"/>
    <mergeCell ref="U2806:U2808"/>
    <mergeCell ref="V2806:V2808"/>
    <mergeCell ref="W2806:W2808"/>
    <mergeCell ref="X2806:X2808"/>
    <mergeCell ref="Y2806:Y2808"/>
    <mergeCell ref="Z2806:Z2808"/>
    <mergeCell ref="A2806:A2808"/>
    <mergeCell ref="B2806:B2808"/>
    <mergeCell ref="C2806:C2808"/>
    <mergeCell ref="D2806:D2808"/>
    <mergeCell ref="E2806:E2808"/>
    <mergeCell ref="F2806:F2808"/>
    <mergeCell ref="G2806:G2808"/>
    <mergeCell ref="H2806:H2808"/>
    <mergeCell ref="I2806:I2808"/>
    <mergeCell ref="A2803:A2805"/>
    <mergeCell ref="B2803:B2805"/>
    <mergeCell ref="C2803:C2805"/>
    <mergeCell ref="D2803:D2805"/>
    <mergeCell ref="E2803:E2805"/>
    <mergeCell ref="F2803:F2805"/>
    <mergeCell ref="G2803:G2805"/>
    <mergeCell ref="H2803:H2805"/>
    <mergeCell ref="I2803:I2805"/>
    <mergeCell ref="J2803:J2805"/>
    <mergeCell ref="S2803:S2805"/>
    <mergeCell ref="T2803:T2805"/>
    <mergeCell ref="U2803:U2805"/>
    <mergeCell ref="V2803:V2805"/>
    <mergeCell ref="W2803:W2805"/>
    <mergeCell ref="X2803:X2805"/>
    <mergeCell ref="Y2803:Y2805"/>
    <mergeCell ref="Z2803:Z2805"/>
    <mergeCell ref="AA2803:AA2805"/>
    <mergeCell ref="A2812:A2814"/>
    <mergeCell ref="B2812:B2814"/>
    <mergeCell ref="C2812:C2814"/>
    <mergeCell ref="D2812:D2814"/>
    <mergeCell ref="E2812:E2814"/>
    <mergeCell ref="F2812:F2814"/>
    <mergeCell ref="G2812:G2814"/>
    <mergeCell ref="H2812:H2814"/>
    <mergeCell ref="I2812:I2814"/>
    <mergeCell ref="J2812:J2814"/>
    <mergeCell ref="S2812:S2814"/>
    <mergeCell ref="T2812:T2814"/>
    <mergeCell ref="U2812:U2814"/>
    <mergeCell ref="V2812:V2814"/>
    <mergeCell ref="W2812:W2814"/>
    <mergeCell ref="X2812:X2814"/>
    <mergeCell ref="Y2812:Y2814"/>
    <mergeCell ref="Z2812:Z2814"/>
    <mergeCell ref="C2779:C2781"/>
    <mergeCell ref="D2779:D2781"/>
    <mergeCell ref="E2779:E2781"/>
    <mergeCell ref="F2779:F2781"/>
    <mergeCell ref="G2779:G2781"/>
    <mergeCell ref="H2779:H2781"/>
    <mergeCell ref="I2779:I2781"/>
    <mergeCell ref="J2779:J2781"/>
    <mergeCell ref="S2779:S2781"/>
    <mergeCell ref="T2779:T2781"/>
    <mergeCell ref="U2779:U2781"/>
    <mergeCell ref="AA2800:AA2802"/>
    <mergeCell ref="J2800:J2802"/>
    <mergeCell ref="S2800:S2802"/>
    <mergeCell ref="T2800:T2802"/>
    <mergeCell ref="U2800:U2802"/>
    <mergeCell ref="V2800:V2802"/>
    <mergeCell ref="W2800:W2802"/>
    <mergeCell ref="X2800:X2802"/>
    <mergeCell ref="Y2800:Y2802"/>
    <mergeCell ref="Z2800:Z2802"/>
    <mergeCell ref="A2800:A2802"/>
    <mergeCell ref="B2800:B2802"/>
    <mergeCell ref="C2800:C2802"/>
    <mergeCell ref="D2800:D2802"/>
    <mergeCell ref="E2800:E2802"/>
    <mergeCell ref="F2800:F2802"/>
    <mergeCell ref="G2800:G2802"/>
    <mergeCell ref="H2800:H2802"/>
    <mergeCell ref="I2800:I2802"/>
    <mergeCell ref="H2794:H2796"/>
    <mergeCell ref="I2794:I2796"/>
    <mergeCell ref="J2794:J2796"/>
    <mergeCell ref="S2794:S2796"/>
    <mergeCell ref="T2794:T2796"/>
    <mergeCell ref="U2794:U2796"/>
    <mergeCell ref="V2794:V2796"/>
    <mergeCell ref="W2794:W2796"/>
    <mergeCell ref="X2794:X2796"/>
    <mergeCell ref="Y2794:Y2796"/>
    <mergeCell ref="Z2794:Z2796"/>
    <mergeCell ref="AA2794:AA2796"/>
    <mergeCell ref="A2782:A2784"/>
    <mergeCell ref="B2782:B2784"/>
    <mergeCell ref="C2782:C2784"/>
    <mergeCell ref="D2782:D2784"/>
    <mergeCell ref="E2782:E2784"/>
    <mergeCell ref="F2782:F2784"/>
    <mergeCell ref="G2782:G2784"/>
    <mergeCell ref="H2782:H2784"/>
    <mergeCell ref="I2782:I2784"/>
    <mergeCell ref="AA2785:AA2787"/>
    <mergeCell ref="J2785:J2787"/>
    <mergeCell ref="S2785:S2787"/>
    <mergeCell ref="T2785:T2787"/>
    <mergeCell ref="U2785:U2787"/>
    <mergeCell ref="V2785:V2787"/>
    <mergeCell ref="W2785:W2787"/>
    <mergeCell ref="X2785:X2787"/>
    <mergeCell ref="Y2785:Y2787"/>
    <mergeCell ref="Z2785:Z2787"/>
    <mergeCell ref="A2785:A2787"/>
    <mergeCell ref="B2785:B2787"/>
    <mergeCell ref="C2785:C2787"/>
    <mergeCell ref="C2770:C2772"/>
    <mergeCell ref="D2770:D2772"/>
    <mergeCell ref="E2770:E2772"/>
    <mergeCell ref="F2770:F2772"/>
    <mergeCell ref="G2770:G2772"/>
    <mergeCell ref="H2770:H2772"/>
    <mergeCell ref="I2770:I2772"/>
    <mergeCell ref="G2764:G2766"/>
    <mergeCell ref="H2764:H2766"/>
    <mergeCell ref="I2764:I2766"/>
    <mergeCell ref="J2764:J2766"/>
    <mergeCell ref="S2764:S2766"/>
    <mergeCell ref="T2764:T2766"/>
    <mergeCell ref="U2764:U2766"/>
    <mergeCell ref="V2764:V2766"/>
    <mergeCell ref="W2764:W2766"/>
    <mergeCell ref="X2764:X2766"/>
    <mergeCell ref="Y2764:Y2766"/>
    <mergeCell ref="Z2764:Z2766"/>
    <mergeCell ref="AA2764:AA2766"/>
    <mergeCell ref="A2767:A2769"/>
    <mergeCell ref="B2767:B2769"/>
    <mergeCell ref="C2767:C2769"/>
    <mergeCell ref="D2767:D2769"/>
    <mergeCell ref="E2767:E2769"/>
    <mergeCell ref="F2767:F2769"/>
    <mergeCell ref="G2767:G2769"/>
    <mergeCell ref="H2767:H2769"/>
    <mergeCell ref="I2767:I2769"/>
    <mergeCell ref="J2767:J2769"/>
    <mergeCell ref="S2767:S2769"/>
    <mergeCell ref="T2767:T2769"/>
    <mergeCell ref="U2767:U2769"/>
    <mergeCell ref="AA2755:AA2757"/>
    <mergeCell ref="V2752:V2754"/>
    <mergeCell ref="W2752:W2754"/>
    <mergeCell ref="X2752:X2754"/>
    <mergeCell ref="Y2752:Y2754"/>
    <mergeCell ref="Z2752:Z2754"/>
    <mergeCell ref="AA2752:AA2754"/>
    <mergeCell ref="A2755:A2757"/>
    <mergeCell ref="B2755:B2757"/>
    <mergeCell ref="C2755:C2757"/>
    <mergeCell ref="D2755:D2757"/>
    <mergeCell ref="E2755:E2757"/>
    <mergeCell ref="F2755:F2757"/>
    <mergeCell ref="G2755:G2757"/>
    <mergeCell ref="H2755:H2757"/>
    <mergeCell ref="I2755:I2757"/>
    <mergeCell ref="J2755:J2757"/>
    <mergeCell ref="S2755:S2757"/>
    <mergeCell ref="T2755:T2757"/>
    <mergeCell ref="U2755:U2757"/>
    <mergeCell ref="V2755:V2757"/>
    <mergeCell ref="W2755:W2757"/>
    <mergeCell ref="X2755:X2757"/>
    <mergeCell ref="Y2755:Y2757"/>
    <mergeCell ref="Z2755:Z2757"/>
    <mergeCell ref="E2752:E2754"/>
    <mergeCell ref="F2752:F2754"/>
    <mergeCell ref="G2752:G2754"/>
    <mergeCell ref="H2752:H2754"/>
    <mergeCell ref="I2752:I2754"/>
    <mergeCell ref="J2752:J2754"/>
    <mergeCell ref="S2752:S2754"/>
    <mergeCell ref="T2752:T2754"/>
    <mergeCell ref="A2752:A2754"/>
    <mergeCell ref="B2752:B2754"/>
    <mergeCell ref="C2752:C2754"/>
    <mergeCell ref="D2752:D2754"/>
    <mergeCell ref="V2716:V2718"/>
    <mergeCell ref="W2716:W2718"/>
    <mergeCell ref="X2716:X2718"/>
    <mergeCell ref="Y2716:Y2718"/>
    <mergeCell ref="Z2716:Z2718"/>
    <mergeCell ref="A2716:A2718"/>
    <mergeCell ref="B2716:B2718"/>
    <mergeCell ref="C2716:C2718"/>
    <mergeCell ref="D2716:D2718"/>
    <mergeCell ref="E2716:E2718"/>
    <mergeCell ref="F2716:F2718"/>
    <mergeCell ref="G2716:G2718"/>
    <mergeCell ref="H2716:H2718"/>
    <mergeCell ref="I2716:I2718"/>
    <mergeCell ref="X2731:X2733"/>
    <mergeCell ref="Y2731:Y2733"/>
    <mergeCell ref="Z2731:Z2733"/>
    <mergeCell ref="A2731:A2733"/>
    <mergeCell ref="B2731:B2733"/>
    <mergeCell ref="C2731:C2733"/>
    <mergeCell ref="D2731:D2733"/>
    <mergeCell ref="E2731:E2733"/>
    <mergeCell ref="F2731:F2733"/>
    <mergeCell ref="G2731:G2733"/>
    <mergeCell ref="H2731:H2733"/>
    <mergeCell ref="I2731:I2733"/>
    <mergeCell ref="AA2743:AA2745"/>
    <mergeCell ref="J2743:J2745"/>
    <mergeCell ref="S2743:S2745"/>
    <mergeCell ref="T2743:T2745"/>
    <mergeCell ref="U2743:U2745"/>
    <mergeCell ref="V2743:V2745"/>
    <mergeCell ref="W2743:W2745"/>
    <mergeCell ref="X2743:X2745"/>
    <mergeCell ref="Y2743:Y2745"/>
    <mergeCell ref="Z2743:Z2745"/>
    <mergeCell ref="A2743:A2745"/>
    <mergeCell ref="B2743:B2745"/>
    <mergeCell ref="C2743:C2745"/>
    <mergeCell ref="D2743:D2745"/>
    <mergeCell ref="E2743:E2745"/>
    <mergeCell ref="F2743:F2745"/>
    <mergeCell ref="G2743:G2745"/>
    <mergeCell ref="H2743:H2745"/>
    <mergeCell ref="I2743:I2745"/>
    <mergeCell ref="A2722:A2724"/>
    <mergeCell ref="B2722:B2724"/>
    <mergeCell ref="D2728:D2730"/>
    <mergeCell ref="E2728:E2730"/>
    <mergeCell ref="F2728:F2730"/>
    <mergeCell ref="G2728:G2730"/>
    <mergeCell ref="H2728:H2730"/>
    <mergeCell ref="I2728:I2730"/>
    <mergeCell ref="AA2731:AA2733"/>
    <mergeCell ref="J2731:J2733"/>
    <mergeCell ref="S2731:S2733"/>
    <mergeCell ref="T2731:T2733"/>
    <mergeCell ref="U2731:U2733"/>
    <mergeCell ref="V2731:V2733"/>
    <mergeCell ref="W2731:W2733"/>
    <mergeCell ref="T2695:T2697"/>
    <mergeCell ref="U2695:U2697"/>
    <mergeCell ref="V2695:V2697"/>
    <mergeCell ref="W2695:W2697"/>
    <mergeCell ref="X2695:X2697"/>
    <mergeCell ref="Y2695:Y2697"/>
    <mergeCell ref="Z2695:Z2697"/>
    <mergeCell ref="E2692:E2694"/>
    <mergeCell ref="A2692:A2694"/>
    <mergeCell ref="B2692:B2694"/>
    <mergeCell ref="C2692:C2694"/>
    <mergeCell ref="D2692:D2694"/>
    <mergeCell ref="H2704:H2706"/>
    <mergeCell ref="I2704:I2706"/>
    <mergeCell ref="J2704:J2706"/>
    <mergeCell ref="S2704:S2706"/>
    <mergeCell ref="T2704:T2706"/>
    <mergeCell ref="U2704:U2706"/>
    <mergeCell ref="V2704:V2706"/>
    <mergeCell ref="W2704:W2706"/>
    <mergeCell ref="X2704:X2706"/>
    <mergeCell ref="Y2704:Y2706"/>
    <mergeCell ref="Z2704:Z2706"/>
    <mergeCell ref="AA2704:AA2706"/>
    <mergeCell ref="F2698:F2700"/>
    <mergeCell ref="G2698:G2700"/>
    <mergeCell ref="A2713:A2715"/>
    <mergeCell ref="B2713:B2715"/>
    <mergeCell ref="C2713:C2715"/>
    <mergeCell ref="D2713:D2715"/>
    <mergeCell ref="E2713:E2715"/>
    <mergeCell ref="F2713:F2715"/>
    <mergeCell ref="G2713:G2715"/>
    <mergeCell ref="H2713:H2715"/>
    <mergeCell ref="I2713:I2715"/>
    <mergeCell ref="J2713:J2715"/>
    <mergeCell ref="S2713:S2715"/>
    <mergeCell ref="T2713:T2715"/>
    <mergeCell ref="U2713:U2715"/>
    <mergeCell ref="V2713:V2715"/>
    <mergeCell ref="W2713:W2715"/>
    <mergeCell ref="X2713:X2715"/>
    <mergeCell ref="Y2713:Y2715"/>
    <mergeCell ref="Z2713:Z2715"/>
    <mergeCell ref="AA2713:AA2715"/>
    <mergeCell ref="T2698:T2700"/>
    <mergeCell ref="U2698:U2700"/>
    <mergeCell ref="V2698:V2700"/>
    <mergeCell ref="W2698:W2700"/>
    <mergeCell ref="X2698:X2700"/>
    <mergeCell ref="Y2698:Y2700"/>
    <mergeCell ref="Z2698:Z2700"/>
    <mergeCell ref="AA2698:AA2700"/>
    <mergeCell ref="A2704:A2706"/>
    <mergeCell ref="B2704:B2706"/>
    <mergeCell ref="C2704:C2706"/>
    <mergeCell ref="D2704:D2706"/>
    <mergeCell ref="E2704:E2706"/>
    <mergeCell ref="F2704:F2706"/>
    <mergeCell ref="G2704:G2706"/>
    <mergeCell ref="AA2701:AA2703"/>
    <mergeCell ref="J2701:J2703"/>
    <mergeCell ref="S2701:S2703"/>
    <mergeCell ref="T2701:T2703"/>
    <mergeCell ref="A2686:A2688"/>
    <mergeCell ref="B2686:B2688"/>
    <mergeCell ref="C2686:C2688"/>
    <mergeCell ref="D2686:D2688"/>
    <mergeCell ref="E2686:E2688"/>
    <mergeCell ref="F2686:F2688"/>
    <mergeCell ref="G2686:G2688"/>
    <mergeCell ref="H2686:H2688"/>
    <mergeCell ref="I2686:I2688"/>
    <mergeCell ref="J2686:J2688"/>
    <mergeCell ref="S2686:S2688"/>
    <mergeCell ref="T2686:T2688"/>
    <mergeCell ref="U2686:U2688"/>
    <mergeCell ref="V2686:V2688"/>
    <mergeCell ref="W2686:W2688"/>
    <mergeCell ref="X2686:X2688"/>
    <mergeCell ref="Y2686:Y2688"/>
    <mergeCell ref="Z2686:Z2688"/>
    <mergeCell ref="G2668:G2670"/>
    <mergeCell ref="H2668:H2670"/>
    <mergeCell ref="I2668:I2670"/>
    <mergeCell ref="J2668:J2670"/>
    <mergeCell ref="S2668:S2670"/>
    <mergeCell ref="T2668:T2670"/>
    <mergeCell ref="U2668:U2670"/>
    <mergeCell ref="V2668:V2670"/>
    <mergeCell ref="AA2686:AA2688"/>
    <mergeCell ref="AA2710:AA2712"/>
    <mergeCell ref="J2710:J2712"/>
    <mergeCell ref="S2710:S2712"/>
    <mergeCell ref="T2710:T2712"/>
    <mergeCell ref="U2710:U2712"/>
    <mergeCell ref="V2710:V2712"/>
    <mergeCell ref="W2710:W2712"/>
    <mergeCell ref="X2710:X2712"/>
    <mergeCell ref="Y2710:Y2712"/>
    <mergeCell ref="Z2710:Z2712"/>
    <mergeCell ref="A2710:A2712"/>
    <mergeCell ref="B2710:B2712"/>
    <mergeCell ref="C2710:C2712"/>
    <mergeCell ref="D2710:D2712"/>
    <mergeCell ref="E2710:E2712"/>
    <mergeCell ref="F2710:F2712"/>
    <mergeCell ref="G2710:G2712"/>
    <mergeCell ref="H2710:H2712"/>
    <mergeCell ref="I2710:I2712"/>
    <mergeCell ref="AA2695:AA2697"/>
    <mergeCell ref="V2692:V2694"/>
    <mergeCell ref="W2692:W2694"/>
    <mergeCell ref="X2692:X2694"/>
    <mergeCell ref="Y2692:Y2694"/>
    <mergeCell ref="Z2692:Z2694"/>
    <mergeCell ref="AA2692:AA2694"/>
    <mergeCell ref="A2695:A2697"/>
    <mergeCell ref="B2695:B2697"/>
    <mergeCell ref="C2695:C2697"/>
    <mergeCell ref="D2695:D2697"/>
    <mergeCell ref="E2695:E2697"/>
    <mergeCell ref="F2695:F2697"/>
    <mergeCell ref="G2695:G2697"/>
    <mergeCell ref="H2695:H2697"/>
    <mergeCell ref="I2695:I2697"/>
    <mergeCell ref="J2695:J2697"/>
    <mergeCell ref="S2695:S2697"/>
    <mergeCell ref="W2677:W2679"/>
    <mergeCell ref="X2677:X2679"/>
    <mergeCell ref="Y2677:Y2679"/>
    <mergeCell ref="Z2677:Z2679"/>
    <mergeCell ref="A2677:A2679"/>
    <mergeCell ref="B2677:B2679"/>
    <mergeCell ref="C2677:C2679"/>
    <mergeCell ref="D2677:D2679"/>
    <mergeCell ref="E2677:E2679"/>
    <mergeCell ref="F2677:F2679"/>
    <mergeCell ref="G2677:G2679"/>
    <mergeCell ref="H2677:H2679"/>
    <mergeCell ref="I2677:I2679"/>
    <mergeCell ref="D2668:D2670"/>
    <mergeCell ref="E2668:E2670"/>
    <mergeCell ref="F2668:F2670"/>
    <mergeCell ref="A2662:A2664"/>
    <mergeCell ref="B2662:B2664"/>
    <mergeCell ref="C2662:C2664"/>
    <mergeCell ref="D2662:D2664"/>
    <mergeCell ref="E2662:E2664"/>
    <mergeCell ref="F2662:F2664"/>
    <mergeCell ref="G2662:G2664"/>
    <mergeCell ref="H2662:H2664"/>
    <mergeCell ref="I2662:I2664"/>
    <mergeCell ref="J2662:J2664"/>
    <mergeCell ref="S2662:S2664"/>
    <mergeCell ref="T2662:T2664"/>
    <mergeCell ref="U2662:U2664"/>
    <mergeCell ref="V2662:V2664"/>
    <mergeCell ref="W2662:W2664"/>
    <mergeCell ref="X2662:X2664"/>
    <mergeCell ref="Y2662:Y2664"/>
    <mergeCell ref="Z2662:Z2664"/>
    <mergeCell ref="A2665:A2667"/>
    <mergeCell ref="B2665:B2667"/>
    <mergeCell ref="Z2674:Z2676"/>
    <mergeCell ref="C2665:C2667"/>
    <mergeCell ref="D2665:D2667"/>
    <mergeCell ref="E2665:E2667"/>
    <mergeCell ref="F2665:F2667"/>
    <mergeCell ref="G2665:G2667"/>
    <mergeCell ref="H2665:H2667"/>
    <mergeCell ref="I2665:I2667"/>
    <mergeCell ref="J2665:J2667"/>
    <mergeCell ref="S2665:S2667"/>
    <mergeCell ref="T2665:T2667"/>
    <mergeCell ref="AA2662:AA2664"/>
    <mergeCell ref="AA2653:AA2655"/>
    <mergeCell ref="J2653:J2655"/>
    <mergeCell ref="S2653:S2655"/>
    <mergeCell ref="T2653:T2655"/>
    <mergeCell ref="U2653:U2655"/>
    <mergeCell ref="V2653:V2655"/>
    <mergeCell ref="W2653:W2655"/>
    <mergeCell ref="X2653:X2655"/>
    <mergeCell ref="Y2653:Y2655"/>
    <mergeCell ref="Z2653:Z2655"/>
    <mergeCell ref="A2653:A2655"/>
    <mergeCell ref="B2653:B2655"/>
    <mergeCell ref="C2653:C2655"/>
    <mergeCell ref="D2653:D2655"/>
    <mergeCell ref="E2653:E2655"/>
    <mergeCell ref="F2653:F2655"/>
    <mergeCell ref="G2653:G2655"/>
    <mergeCell ref="W2656:W2658"/>
    <mergeCell ref="X2656:X2658"/>
    <mergeCell ref="Y2656:Y2658"/>
    <mergeCell ref="Z2656:Z2658"/>
    <mergeCell ref="U2644:U2646"/>
    <mergeCell ref="V2644:V2646"/>
    <mergeCell ref="W2644:W2646"/>
    <mergeCell ref="Z2641:Z2643"/>
    <mergeCell ref="F2629:F2631"/>
    <mergeCell ref="G2629:G2631"/>
    <mergeCell ref="H2629:H2631"/>
    <mergeCell ref="I2629:I2631"/>
    <mergeCell ref="J2629:J2631"/>
    <mergeCell ref="S2629:S2631"/>
    <mergeCell ref="T2629:T2631"/>
    <mergeCell ref="U2629:U2631"/>
    <mergeCell ref="AA2656:AA2658"/>
    <mergeCell ref="S2641:S2643"/>
    <mergeCell ref="T2641:T2643"/>
    <mergeCell ref="U2641:U2643"/>
    <mergeCell ref="AA2635:AA2637"/>
    <mergeCell ref="AA2638:AA2640"/>
    <mergeCell ref="J2638:J2640"/>
    <mergeCell ref="S2638:S2640"/>
    <mergeCell ref="T2638:T2640"/>
    <mergeCell ref="U2638:U2640"/>
    <mergeCell ref="V2638:V2640"/>
    <mergeCell ref="W2638:W2640"/>
    <mergeCell ref="X2638:X2640"/>
    <mergeCell ref="Y2638:Y2640"/>
    <mergeCell ref="Z2638:Z2640"/>
    <mergeCell ref="A2650:A2652"/>
    <mergeCell ref="B2650:B2652"/>
    <mergeCell ref="C2650:C2652"/>
    <mergeCell ref="D2650:D2652"/>
    <mergeCell ref="H2653:H2655"/>
    <mergeCell ref="I2653:I2655"/>
    <mergeCell ref="A2647:A2649"/>
    <mergeCell ref="B2647:B2649"/>
    <mergeCell ref="C2647:C2649"/>
    <mergeCell ref="D2647:D2649"/>
    <mergeCell ref="E2647:E2649"/>
    <mergeCell ref="G2638:G2640"/>
    <mergeCell ref="H2638:H2640"/>
    <mergeCell ref="I2638:I2640"/>
    <mergeCell ref="A2656:A2658"/>
    <mergeCell ref="A2614:A2616"/>
    <mergeCell ref="B2614:B2616"/>
    <mergeCell ref="C2614:C2616"/>
    <mergeCell ref="D2614:D2616"/>
    <mergeCell ref="E2614:E2616"/>
    <mergeCell ref="F2614:F2616"/>
    <mergeCell ref="G2614:G2616"/>
    <mergeCell ref="H2614:H2616"/>
    <mergeCell ref="I2614:I2616"/>
    <mergeCell ref="AA2620:AA2622"/>
    <mergeCell ref="J2620:J2622"/>
    <mergeCell ref="S2620:S2622"/>
    <mergeCell ref="T2620:T2622"/>
    <mergeCell ref="U2620:U2622"/>
    <mergeCell ref="V2620:V2622"/>
    <mergeCell ref="W2620:W2622"/>
    <mergeCell ref="X2620:X2622"/>
    <mergeCell ref="Y2620:Y2622"/>
    <mergeCell ref="Z2620:Z2622"/>
    <mergeCell ref="A2620:A2622"/>
    <mergeCell ref="B2620:B2622"/>
    <mergeCell ref="C2620:C2622"/>
    <mergeCell ref="D2620:D2622"/>
    <mergeCell ref="E2620:E2622"/>
    <mergeCell ref="F2620:F2622"/>
    <mergeCell ref="G2620:G2622"/>
    <mergeCell ref="H2620:H2622"/>
    <mergeCell ref="I2620:I2622"/>
    <mergeCell ref="A2644:A2646"/>
    <mergeCell ref="B2644:B2646"/>
    <mergeCell ref="C2644:C2646"/>
    <mergeCell ref="D2644:D2646"/>
    <mergeCell ref="E2644:E2646"/>
    <mergeCell ref="F2644:F2646"/>
    <mergeCell ref="X2623:X2625"/>
    <mergeCell ref="J2614:J2616"/>
    <mergeCell ref="S2614:S2616"/>
    <mergeCell ref="T2614:T2616"/>
    <mergeCell ref="U2614:U2616"/>
    <mergeCell ref="V2614:V2616"/>
    <mergeCell ref="W2614:W2616"/>
    <mergeCell ref="X2614:X2616"/>
    <mergeCell ref="A2635:A2637"/>
    <mergeCell ref="B2635:B2637"/>
    <mergeCell ref="C2635:C2637"/>
    <mergeCell ref="D2635:D2637"/>
    <mergeCell ref="E2635:E2637"/>
    <mergeCell ref="AA2614:AA2616"/>
    <mergeCell ref="A2623:A2625"/>
    <mergeCell ref="B2623:B2625"/>
    <mergeCell ref="C2623:C2625"/>
    <mergeCell ref="T2623:T2625"/>
    <mergeCell ref="U2623:U2625"/>
    <mergeCell ref="V2623:V2625"/>
    <mergeCell ref="W2623:W2625"/>
    <mergeCell ref="A2638:A2640"/>
    <mergeCell ref="B2638:B2640"/>
    <mergeCell ref="Z2644:Z2646"/>
    <mergeCell ref="E2641:E2643"/>
    <mergeCell ref="F2641:F2643"/>
    <mergeCell ref="G2641:G2643"/>
    <mergeCell ref="H2641:H2643"/>
    <mergeCell ref="I2641:I2643"/>
    <mergeCell ref="J2641:J2643"/>
    <mergeCell ref="Y2584:Y2586"/>
    <mergeCell ref="Z2584:Z2586"/>
    <mergeCell ref="AA2584:AA2586"/>
    <mergeCell ref="AA2587:AA2589"/>
    <mergeCell ref="J2587:J2589"/>
    <mergeCell ref="S2587:S2589"/>
    <mergeCell ref="T2587:T2589"/>
    <mergeCell ref="U2587:U2589"/>
    <mergeCell ref="V2587:V2589"/>
    <mergeCell ref="W2587:W2589"/>
    <mergeCell ref="X2587:X2589"/>
    <mergeCell ref="Y2587:Y2589"/>
    <mergeCell ref="Z2587:Z2589"/>
    <mergeCell ref="A2587:A2589"/>
    <mergeCell ref="B2587:B2589"/>
    <mergeCell ref="C2587:C2589"/>
    <mergeCell ref="D2587:D2589"/>
    <mergeCell ref="E2587:E2589"/>
    <mergeCell ref="I2551:I2553"/>
    <mergeCell ref="A2563:A2565"/>
    <mergeCell ref="B2563:B2565"/>
    <mergeCell ref="C2563:C2565"/>
    <mergeCell ref="D2563:D2565"/>
    <mergeCell ref="E2563:E2565"/>
    <mergeCell ref="W2548:W2550"/>
    <mergeCell ref="X2548:X2550"/>
    <mergeCell ref="Y2548:Y2550"/>
    <mergeCell ref="Z2548:Z2550"/>
    <mergeCell ref="A2548:A2550"/>
    <mergeCell ref="B2548:B2550"/>
    <mergeCell ref="C2548:C2550"/>
    <mergeCell ref="D2548:D2550"/>
    <mergeCell ref="E2548:E2550"/>
    <mergeCell ref="F2548:F2550"/>
    <mergeCell ref="G2548:G2550"/>
    <mergeCell ref="H2548:H2550"/>
    <mergeCell ref="I2548:I2550"/>
    <mergeCell ref="AA2548:AA2550"/>
    <mergeCell ref="J2548:J2550"/>
    <mergeCell ref="J2545:J2547"/>
    <mergeCell ref="S2545:S2547"/>
    <mergeCell ref="T2545:T2547"/>
    <mergeCell ref="U2545:U2547"/>
    <mergeCell ref="AA2542:AA2544"/>
    <mergeCell ref="A2542:A2544"/>
    <mergeCell ref="B2542:B2544"/>
    <mergeCell ref="C2542:C2544"/>
    <mergeCell ref="D2542:D2544"/>
    <mergeCell ref="E2542:E2544"/>
    <mergeCell ref="F2542:F2544"/>
    <mergeCell ref="G2542:G2544"/>
    <mergeCell ref="H2542:H2544"/>
    <mergeCell ref="I2542:I2544"/>
    <mergeCell ref="J2542:J2544"/>
    <mergeCell ref="S2542:S2544"/>
    <mergeCell ref="T2542:T2544"/>
    <mergeCell ref="U2542:U2544"/>
    <mergeCell ref="V2542:V2544"/>
    <mergeCell ref="W2542:W2544"/>
    <mergeCell ref="X2542:X2544"/>
    <mergeCell ref="Y2542:Y2544"/>
    <mergeCell ref="Z2542:Z2544"/>
    <mergeCell ref="A2539:A2541"/>
    <mergeCell ref="B2539:B2541"/>
    <mergeCell ref="C2539:C2541"/>
    <mergeCell ref="D2539:D2541"/>
    <mergeCell ref="V2545:V2547"/>
    <mergeCell ref="W2545:W2547"/>
    <mergeCell ref="X2545:X2547"/>
    <mergeCell ref="Y2545:Y2547"/>
    <mergeCell ref="U2548:U2550"/>
    <mergeCell ref="V2548:V2550"/>
    <mergeCell ref="A2509:A2511"/>
    <mergeCell ref="B2509:B2511"/>
    <mergeCell ref="C2509:C2511"/>
    <mergeCell ref="D2509:D2511"/>
    <mergeCell ref="E2509:E2511"/>
    <mergeCell ref="F2509:F2511"/>
    <mergeCell ref="G2509:G2511"/>
    <mergeCell ref="H2509:H2511"/>
    <mergeCell ref="I2509:I2511"/>
    <mergeCell ref="J2509:J2511"/>
    <mergeCell ref="S2509:S2511"/>
    <mergeCell ref="T2509:T2511"/>
    <mergeCell ref="U2509:U2511"/>
    <mergeCell ref="V2509:V2511"/>
    <mergeCell ref="W2509:W2511"/>
    <mergeCell ref="X2509:X2511"/>
    <mergeCell ref="Y2509:Y2511"/>
    <mergeCell ref="Z2509:Z2511"/>
    <mergeCell ref="AA2509:AA2511"/>
    <mergeCell ref="A2515:A2517"/>
    <mergeCell ref="B2515:B2517"/>
    <mergeCell ref="C2515:C2517"/>
    <mergeCell ref="D2515:D2517"/>
    <mergeCell ref="AA2524:AA2526"/>
    <mergeCell ref="A2524:A2526"/>
    <mergeCell ref="B2524:B2526"/>
    <mergeCell ref="C2524:C2526"/>
    <mergeCell ref="D2524:D2526"/>
    <mergeCell ref="E2524:E2526"/>
    <mergeCell ref="F2524:F2526"/>
    <mergeCell ref="G2524:G2526"/>
    <mergeCell ref="H2524:H2526"/>
    <mergeCell ref="I2524:I2526"/>
    <mergeCell ref="J2524:J2526"/>
    <mergeCell ref="S2524:S2526"/>
    <mergeCell ref="T2524:T2526"/>
    <mergeCell ref="U2524:U2526"/>
    <mergeCell ref="V2524:V2526"/>
    <mergeCell ref="W2524:W2526"/>
    <mergeCell ref="X2524:X2526"/>
    <mergeCell ref="Y2524:Y2526"/>
    <mergeCell ref="Z2524:Z2526"/>
    <mergeCell ref="F2515:F2517"/>
    <mergeCell ref="G2515:G2517"/>
    <mergeCell ref="H2515:H2517"/>
    <mergeCell ref="I2515:I2517"/>
    <mergeCell ref="J2515:J2517"/>
    <mergeCell ref="S2515:S2517"/>
    <mergeCell ref="T2515:T2517"/>
    <mergeCell ref="U2515:U2517"/>
    <mergeCell ref="AA2512:AA2514"/>
    <mergeCell ref="S2512:S2514"/>
    <mergeCell ref="T2512:T2514"/>
    <mergeCell ref="U2512:U2514"/>
    <mergeCell ref="V2512:V2514"/>
    <mergeCell ref="W2512:W2514"/>
    <mergeCell ref="X2512:X2514"/>
    <mergeCell ref="Y2512:Y2514"/>
    <mergeCell ref="Z2512:Z2514"/>
    <mergeCell ref="A2512:A2514"/>
    <mergeCell ref="B2512:B2514"/>
    <mergeCell ref="C2512:C2514"/>
    <mergeCell ref="D2512:D2514"/>
    <mergeCell ref="E2512:E2514"/>
    <mergeCell ref="E2494:E2496"/>
    <mergeCell ref="F2494:F2496"/>
    <mergeCell ref="G2494:G2496"/>
    <mergeCell ref="H2494:H2496"/>
    <mergeCell ref="I2494:I2496"/>
    <mergeCell ref="J2494:J2496"/>
    <mergeCell ref="S2494:S2496"/>
    <mergeCell ref="T2494:T2496"/>
    <mergeCell ref="U2494:U2496"/>
    <mergeCell ref="V2494:V2496"/>
    <mergeCell ref="W2494:W2496"/>
    <mergeCell ref="X2494:X2496"/>
    <mergeCell ref="Y2494:Y2496"/>
    <mergeCell ref="Z2494:Z2496"/>
    <mergeCell ref="AA2494:AA2496"/>
    <mergeCell ref="A2503:A2505"/>
    <mergeCell ref="B2503:B2505"/>
    <mergeCell ref="C2503:C2505"/>
    <mergeCell ref="D2503:D2505"/>
    <mergeCell ref="E2503:E2505"/>
    <mergeCell ref="F2503:F2505"/>
    <mergeCell ref="G2503:G2505"/>
    <mergeCell ref="H2503:H2505"/>
    <mergeCell ref="I2503:I2505"/>
    <mergeCell ref="J2503:J2505"/>
    <mergeCell ref="S2503:S2505"/>
    <mergeCell ref="T2503:T2505"/>
    <mergeCell ref="U2503:U2505"/>
    <mergeCell ref="V2503:V2505"/>
    <mergeCell ref="W2503:W2505"/>
    <mergeCell ref="X2503:X2505"/>
    <mergeCell ref="Y2503:Y2505"/>
    <mergeCell ref="Z2503:Z2505"/>
    <mergeCell ref="AA2503:AA2505"/>
    <mergeCell ref="AA2500:AA2502"/>
    <mergeCell ref="J2500:J2502"/>
    <mergeCell ref="S2500:S2502"/>
    <mergeCell ref="T2500:T2502"/>
    <mergeCell ref="U2500:U2502"/>
    <mergeCell ref="V2500:V2502"/>
    <mergeCell ref="W2500:W2502"/>
    <mergeCell ref="X2500:X2502"/>
    <mergeCell ref="Y2500:Y2502"/>
    <mergeCell ref="Z2500:Z2502"/>
    <mergeCell ref="A2500:A2502"/>
    <mergeCell ref="B2500:B2502"/>
    <mergeCell ref="C2500:C2502"/>
    <mergeCell ref="D2500:D2502"/>
    <mergeCell ref="E2500:E2502"/>
    <mergeCell ref="F2500:F2502"/>
    <mergeCell ref="G2500:G2502"/>
    <mergeCell ref="H2500:H2502"/>
    <mergeCell ref="AA2455:AA2457"/>
    <mergeCell ref="J2455:J2457"/>
    <mergeCell ref="S2455:S2457"/>
    <mergeCell ref="T2455:T2457"/>
    <mergeCell ref="U2455:U2457"/>
    <mergeCell ref="V2455:V2457"/>
    <mergeCell ref="W2455:W2457"/>
    <mergeCell ref="X2455:X2457"/>
    <mergeCell ref="Y2455:Y2457"/>
    <mergeCell ref="Z2455:Z2457"/>
    <mergeCell ref="A2455:A2457"/>
    <mergeCell ref="B2455:B2457"/>
    <mergeCell ref="C2455:C2457"/>
    <mergeCell ref="D2455:D2457"/>
    <mergeCell ref="E2455:E2457"/>
    <mergeCell ref="F2455:F2457"/>
    <mergeCell ref="G2455:G2457"/>
    <mergeCell ref="H2455:H2457"/>
    <mergeCell ref="I2455:I2457"/>
    <mergeCell ref="AA2461:AA2463"/>
    <mergeCell ref="J2461:J2463"/>
    <mergeCell ref="S2461:S2463"/>
    <mergeCell ref="T2461:T2463"/>
    <mergeCell ref="U2461:U2463"/>
    <mergeCell ref="V2461:V2463"/>
    <mergeCell ref="W2461:W2463"/>
    <mergeCell ref="X2461:X2463"/>
    <mergeCell ref="Y2461:Y2463"/>
    <mergeCell ref="Z2461:Z2463"/>
    <mergeCell ref="A2461:A2463"/>
    <mergeCell ref="B2461:B2463"/>
    <mergeCell ref="C2461:C2463"/>
    <mergeCell ref="D2461:D2463"/>
    <mergeCell ref="E2461:E2463"/>
    <mergeCell ref="F2461:F2463"/>
    <mergeCell ref="G2461:G2463"/>
    <mergeCell ref="H2461:H2463"/>
    <mergeCell ref="I2461:I2463"/>
    <mergeCell ref="AA2458:AA2460"/>
    <mergeCell ref="J2458:J2460"/>
    <mergeCell ref="S2458:S2460"/>
    <mergeCell ref="T2458:T2460"/>
    <mergeCell ref="U2458:U2460"/>
    <mergeCell ref="V2458:V2460"/>
    <mergeCell ref="W2458:W2460"/>
    <mergeCell ref="X2458:X2460"/>
    <mergeCell ref="Y2458:Y2460"/>
    <mergeCell ref="Z2458:Z2460"/>
    <mergeCell ref="A2458:A2460"/>
    <mergeCell ref="B2458:B2460"/>
    <mergeCell ref="C2458:C2460"/>
    <mergeCell ref="D2458:D2460"/>
    <mergeCell ref="E2458:E2460"/>
    <mergeCell ref="F2458:F2460"/>
    <mergeCell ref="G2458:G2460"/>
    <mergeCell ref="H2458:H2460"/>
    <mergeCell ref="I2458:I2460"/>
    <mergeCell ref="T2491:T2493"/>
    <mergeCell ref="H2443:H2445"/>
    <mergeCell ref="I2443:I2445"/>
    <mergeCell ref="J2443:J2445"/>
    <mergeCell ref="S2443:S2445"/>
    <mergeCell ref="T2443:T2445"/>
    <mergeCell ref="U2443:U2445"/>
    <mergeCell ref="V2443:V2445"/>
    <mergeCell ref="W2443:W2445"/>
    <mergeCell ref="X2443:X2445"/>
    <mergeCell ref="Y2443:Y2445"/>
    <mergeCell ref="Z2443:Z2445"/>
    <mergeCell ref="AA2443:AA2445"/>
    <mergeCell ref="V2437:V2439"/>
    <mergeCell ref="W2437:W2439"/>
    <mergeCell ref="X2437:X2439"/>
    <mergeCell ref="Y2437:Y2439"/>
    <mergeCell ref="Z2437:Z2439"/>
    <mergeCell ref="AA2437:AA2439"/>
    <mergeCell ref="E2437:E2439"/>
    <mergeCell ref="F2437:F2439"/>
    <mergeCell ref="G2437:G2439"/>
    <mergeCell ref="H2437:H2439"/>
    <mergeCell ref="I2437:I2439"/>
    <mergeCell ref="J2437:J2439"/>
    <mergeCell ref="S2437:S2439"/>
    <mergeCell ref="T2437:T2439"/>
    <mergeCell ref="U2437:U2439"/>
    <mergeCell ref="A2437:A2439"/>
    <mergeCell ref="B2437:B2439"/>
    <mergeCell ref="C2437:C2439"/>
    <mergeCell ref="D2437:D2439"/>
    <mergeCell ref="U2485:U2487"/>
    <mergeCell ref="V2485:V2487"/>
    <mergeCell ref="W2485:W2487"/>
    <mergeCell ref="T2476:T2478"/>
    <mergeCell ref="U2476:U2478"/>
    <mergeCell ref="V2476:V2478"/>
    <mergeCell ref="W2476:W2478"/>
    <mergeCell ref="X2476:X2478"/>
    <mergeCell ref="Y2476:Y2478"/>
    <mergeCell ref="Z2476:Z2478"/>
    <mergeCell ref="AA2476:AA2478"/>
    <mergeCell ref="AA2479:AA2481"/>
    <mergeCell ref="J2479:J2481"/>
    <mergeCell ref="S2479:S2481"/>
    <mergeCell ref="T2479:T2481"/>
    <mergeCell ref="U2479:U2481"/>
    <mergeCell ref="V2479:V2481"/>
    <mergeCell ref="W2479:W2481"/>
    <mergeCell ref="X2479:X2481"/>
    <mergeCell ref="Y2479:Y2481"/>
    <mergeCell ref="Z2479:Z2481"/>
    <mergeCell ref="AA2464:AA2466"/>
    <mergeCell ref="A2470:A2472"/>
    <mergeCell ref="B2470:B2472"/>
    <mergeCell ref="C2470:C2472"/>
    <mergeCell ref="D2470:D2472"/>
    <mergeCell ref="E2470:E2472"/>
    <mergeCell ref="F2470:F2472"/>
    <mergeCell ref="G2470:G2472"/>
    <mergeCell ref="H2470:H2472"/>
    <mergeCell ref="I2470:I2472"/>
    <mergeCell ref="X2434:X2436"/>
    <mergeCell ref="Y2434:Y2436"/>
    <mergeCell ref="Z2434:Z2436"/>
    <mergeCell ref="A2434:A2436"/>
    <mergeCell ref="B2434:B2436"/>
    <mergeCell ref="C2434:C2436"/>
    <mergeCell ref="D2434:D2436"/>
    <mergeCell ref="V2383:V2385"/>
    <mergeCell ref="W2383:W2385"/>
    <mergeCell ref="X2383:X2385"/>
    <mergeCell ref="Y2383:Y2385"/>
    <mergeCell ref="Z2383:Z2385"/>
    <mergeCell ref="AA2383:AA2385"/>
    <mergeCell ref="A2386:A2388"/>
    <mergeCell ref="B2386:B2388"/>
    <mergeCell ref="C2386:C2388"/>
    <mergeCell ref="D2386:D2388"/>
    <mergeCell ref="E2386:E2388"/>
    <mergeCell ref="F2386:F2388"/>
    <mergeCell ref="G2386:G2388"/>
    <mergeCell ref="C2404:C2406"/>
    <mergeCell ref="D2404:D2406"/>
    <mergeCell ref="Z2398:Z2400"/>
    <mergeCell ref="AA2398:AA2400"/>
    <mergeCell ref="I2392:I2394"/>
    <mergeCell ref="A2404:A2406"/>
    <mergeCell ref="AA2428:AA2430"/>
    <mergeCell ref="J2428:J2430"/>
    <mergeCell ref="S2428:S2430"/>
    <mergeCell ref="T2428:T2430"/>
    <mergeCell ref="U2428:U2430"/>
    <mergeCell ref="V2428:V2430"/>
    <mergeCell ref="W2428:W2430"/>
    <mergeCell ref="X2428:X2430"/>
    <mergeCell ref="Y2428:Y2430"/>
    <mergeCell ref="Z2428:Z2430"/>
    <mergeCell ref="A2428:A2430"/>
    <mergeCell ref="B2428:B2430"/>
    <mergeCell ref="C2428:C2430"/>
    <mergeCell ref="D2428:D2430"/>
    <mergeCell ref="E2428:E2430"/>
    <mergeCell ref="F2428:F2430"/>
    <mergeCell ref="G2428:G2430"/>
    <mergeCell ref="H2428:H2430"/>
    <mergeCell ref="I2428:I2430"/>
    <mergeCell ref="Z2404:Z2406"/>
    <mergeCell ref="AA2404:AA2406"/>
    <mergeCell ref="E2404:E2406"/>
    <mergeCell ref="F2404:F2406"/>
    <mergeCell ref="G2404:G2406"/>
    <mergeCell ref="H2404:H2406"/>
    <mergeCell ref="I2404:I2406"/>
    <mergeCell ref="J2404:J2406"/>
    <mergeCell ref="S2404:S2406"/>
    <mergeCell ref="T2404:T2406"/>
    <mergeCell ref="U2404:U2406"/>
    <mergeCell ref="A2401:A2403"/>
    <mergeCell ref="B2401:B2403"/>
    <mergeCell ref="C2401:C2403"/>
    <mergeCell ref="D2401:D2403"/>
    <mergeCell ref="E2401:E2403"/>
    <mergeCell ref="F2401:F2403"/>
    <mergeCell ref="G2401:G2403"/>
    <mergeCell ref="H2401:H2403"/>
    <mergeCell ref="I2401:I2403"/>
    <mergeCell ref="J2401:J2403"/>
    <mergeCell ref="S2401:S2403"/>
    <mergeCell ref="T2401:T2403"/>
    <mergeCell ref="U2401:U2403"/>
    <mergeCell ref="V2401:V2403"/>
    <mergeCell ref="W2401:W2403"/>
    <mergeCell ref="X2401:X2403"/>
    <mergeCell ref="Y2401:Y2403"/>
    <mergeCell ref="Z2401:Z2403"/>
    <mergeCell ref="AA2401:AA2403"/>
    <mergeCell ref="U2389:U2391"/>
    <mergeCell ref="V2389:V2391"/>
    <mergeCell ref="W2389:W2391"/>
    <mergeCell ref="X2389:X2391"/>
    <mergeCell ref="Y2389:Y2391"/>
    <mergeCell ref="Z2389:Z2391"/>
    <mergeCell ref="AA2389:AA2391"/>
    <mergeCell ref="T2320:T2322"/>
    <mergeCell ref="U2320:U2322"/>
    <mergeCell ref="V2320:V2322"/>
    <mergeCell ref="W2320:W2322"/>
    <mergeCell ref="X2320:X2322"/>
    <mergeCell ref="Y2320:Y2322"/>
    <mergeCell ref="Z2320:Z2322"/>
    <mergeCell ref="AA2320:AA2322"/>
    <mergeCell ref="AA2356:AA2358"/>
    <mergeCell ref="A2356:A2358"/>
    <mergeCell ref="B2356:B2358"/>
    <mergeCell ref="C2356:C2358"/>
    <mergeCell ref="D2356:D2358"/>
    <mergeCell ref="E2356:E2358"/>
    <mergeCell ref="F2356:F2358"/>
    <mergeCell ref="G2356:G2358"/>
    <mergeCell ref="H2356:H2358"/>
    <mergeCell ref="I2356:I2358"/>
    <mergeCell ref="J2356:J2358"/>
    <mergeCell ref="S2356:S2358"/>
    <mergeCell ref="T2356:T2358"/>
    <mergeCell ref="U2356:U2358"/>
    <mergeCell ref="V2356:V2358"/>
    <mergeCell ref="W2356:W2358"/>
    <mergeCell ref="X2356:X2358"/>
    <mergeCell ref="Y2356:Y2358"/>
    <mergeCell ref="Z2356:Z2358"/>
    <mergeCell ref="A2344:A2346"/>
    <mergeCell ref="B2344:B2346"/>
    <mergeCell ref="C2344:C2346"/>
    <mergeCell ref="D2344:D2346"/>
    <mergeCell ref="E2344:E2346"/>
    <mergeCell ref="F2344:F2346"/>
    <mergeCell ref="U2341:U2343"/>
    <mergeCell ref="A2323:A2325"/>
    <mergeCell ref="A2332:A2334"/>
    <mergeCell ref="S2332:S2334"/>
    <mergeCell ref="T2332:T2334"/>
    <mergeCell ref="AA2326:AA2328"/>
    <mergeCell ref="J2326:J2328"/>
    <mergeCell ref="S2326:S2328"/>
    <mergeCell ref="T2326:T2328"/>
    <mergeCell ref="U2326:U2328"/>
    <mergeCell ref="V2326:V2328"/>
    <mergeCell ref="W2326:W2328"/>
    <mergeCell ref="X2326:X2328"/>
    <mergeCell ref="Y2326:Y2328"/>
    <mergeCell ref="Z2326:Z2328"/>
    <mergeCell ref="AA2332:AA2334"/>
    <mergeCell ref="S2329:S2331"/>
    <mergeCell ref="T2329:T2331"/>
    <mergeCell ref="U2329:U2331"/>
    <mergeCell ref="V2329:V2331"/>
    <mergeCell ref="Z2329:Z2331"/>
    <mergeCell ref="B2329:B2331"/>
    <mergeCell ref="C2329:C2331"/>
    <mergeCell ref="D2329:D2331"/>
    <mergeCell ref="E2329:E2331"/>
    <mergeCell ref="F2329:F2331"/>
    <mergeCell ref="G2329:G2331"/>
    <mergeCell ref="H2329:H2331"/>
    <mergeCell ref="I2329:I2331"/>
    <mergeCell ref="AA2323:AA2325"/>
    <mergeCell ref="V2290:V2292"/>
    <mergeCell ref="W2290:W2292"/>
    <mergeCell ref="X2290:X2292"/>
    <mergeCell ref="Y2290:Y2292"/>
    <mergeCell ref="Z2290:Z2292"/>
    <mergeCell ref="AA2290:AA2292"/>
    <mergeCell ref="A2287:A2289"/>
    <mergeCell ref="B2287:B2289"/>
    <mergeCell ref="G2296:G2298"/>
    <mergeCell ref="H2296:H2298"/>
    <mergeCell ref="I2296:I2298"/>
    <mergeCell ref="A2314:A2316"/>
    <mergeCell ref="B2314:B2316"/>
    <mergeCell ref="C2314:C2316"/>
    <mergeCell ref="D2314:D2316"/>
    <mergeCell ref="E2314:E2316"/>
    <mergeCell ref="F2314:F2316"/>
    <mergeCell ref="G2314:G2316"/>
    <mergeCell ref="H2314:H2316"/>
    <mergeCell ref="I2314:I2316"/>
    <mergeCell ref="J2314:J2316"/>
    <mergeCell ref="S2314:S2316"/>
    <mergeCell ref="T2314:T2316"/>
    <mergeCell ref="U2314:U2316"/>
    <mergeCell ref="V2314:V2316"/>
    <mergeCell ref="W2314:W2316"/>
    <mergeCell ref="X2314:X2316"/>
    <mergeCell ref="Y2314:Y2316"/>
    <mergeCell ref="Z2314:Z2316"/>
    <mergeCell ref="AA2314:AA2316"/>
    <mergeCell ref="AA2311:AA2313"/>
    <mergeCell ref="A2311:A2313"/>
    <mergeCell ref="AA2308:AA2310"/>
    <mergeCell ref="J2308:J2310"/>
    <mergeCell ref="S2308:S2310"/>
    <mergeCell ref="T2308:T2310"/>
    <mergeCell ref="U2308:U2310"/>
    <mergeCell ref="V2308:V2310"/>
    <mergeCell ref="W2308:W2310"/>
    <mergeCell ref="X2308:X2310"/>
    <mergeCell ref="Y2308:Y2310"/>
    <mergeCell ref="Z2308:Z2310"/>
    <mergeCell ref="E2308:E2310"/>
    <mergeCell ref="F2308:F2310"/>
    <mergeCell ref="G2308:G2310"/>
    <mergeCell ref="H2308:H2310"/>
    <mergeCell ref="I2308:I2310"/>
    <mergeCell ref="A2251:A2253"/>
    <mergeCell ref="B2251:B2253"/>
    <mergeCell ref="C2251:C2253"/>
    <mergeCell ref="D2251:D2253"/>
    <mergeCell ref="E2251:E2253"/>
    <mergeCell ref="F2251:F2253"/>
    <mergeCell ref="G2251:G2253"/>
    <mergeCell ref="A2254:A2256"/>
    <mergeCell ref="B2254:B2256"/>
    <mergeCell ref="C2254:C2256"/>
    <mergeCell ref="V2242:V2244"/>
    <mergeCell ref="W2242:W2244"/>
    <mergeCell ref="AA2293:AA2295"/>
    <mergeCell ref="J2293:J2295"/>
    <mergeCell ref="S2293:S2295"/>
    <mergeCell ref="T2293:T2295"/>
    <mergeCell ref="U2293:U2295"/>
    <mergeCell ref="V2293:V2295"/>
    <mergeCell ref="W2293:W2295"/>
    <mergeCell ref="X2293:X2295"/>
    <mergeCell ref="Y2293:Y2295"/>
    <mergeCell ref="Z2293:Z2295"/>
    <mergeCell ref="A2293:A2295"/>
    <mergeCell ref="B2293:B2295"/>
    <mergeCell ref="C2293:C2295"/>
    <mergeCell ref="D2293:D2295"/>
    <mergeCell ref="E2293:E2295"/>
    <mergeCell ref="F2293:F2295"/>
    <mergeCell ref="G2293:G2295"/>
    <mergeCell ref="H2293:H2295"/>
    <mergeCell ref="I2293:I2295"/>
    <mergeCell ref="V2284:V2286"/>
    <mergeCell ref="W2284:W2286"/>
    <mergeCell ref="X2284:X2286"/>
    <mergeCell ref="Y2284:Y2286"/>
    <mergeCell ref="Z2284:Z2286"/>
    <mergeCell ref="AA2284:AA2286"/>
    <mergeCell ref="E2284:E2286"/>
    <mergeCell ref="F2284:F2286"/>
    <mergeCell ref="G2284:G2286"/>
    <mergeCell ref="H2284:H2286"/>
    <mergeCell ref="I2284:I2286"/>
    <mergeCell ref="J2284:J2286"/>
    <mergeCell ref="S2284:S2286"/>
    <mergeCell ref="T2284:T2286"/>
    <mergeCell ref="U2284:U2286"/>
    <mergeCell ref="A2284:A2286"/>
    <mergeCell ref="B2284:B2286"/>
    <mergeCell ref="C2284:C2286"/>
    <mergeCell ref="D2284:D2286"/>
    <mergeCell ref="A2290:A2292"/>
    <mergeCell ref="B2290:B2292"/>
    <mergeCell ref="C2290:C2292"/>
    <mergeCell ref="D2290:D2292"/>
    <mergeCell ref="E2290:E2292"/>
    <mergeCell ref="F2290:F2292"/>
    <mergeCell ref="G2290:G2292"/>
    <mergeCell ref="H2290:H2292"/>
    <mergeCell ref="I2290:I2292"/>
    <mergeCell ref="J2290:J2292"/>
    <mergeCell ref="S2290:S2292"/>
    <mergeCell ref="T2290:T2292"/>
    <mergeCell ref="U2290:U2292"/>
    <mergeCell ref="U2230:U2232"/>
    <mergeCell ref="V2230:V2232"/>
    <mergeCell ref="W2230:W2232"/>
    <mergeCell ref="X2230:X2232"/>
    <mergeCell ref="Y2230:Y2232"/>
    <mergeCell ref="Z2230:Z2232"/>
    <mergeCell ref="AA2230:AA2232"/>
    <mergeCell ref="AA2239:AA2241"/>
    <mergeCell ref="J2239:J2241"/>
    <mergeCell ref="S2239:S2241"/>
    <mergeCell ref="T2239:T2241"/>
    <mergeCell ref="U2239:U2241"/>
    <mergeCell ref="V2239:V2241"/>
    <mergeCell ref="W2239:W2241"/>
    <mergeCell ref="X2239:X2241"/>
    <mergeCell ref="Y2239:Y2241"/>
    <mergeCell ref="Z2239:Z2241"/>
    <mergeCell ref="A2239:A2241"/>
    <mergeCell ref="B2239:B2241"/>
    <mergeCell ref="C2239:C2241"/>
    <mergeCell ref="D2239:D2241"/>
    <mergeCell ref="A2248:A2250"/>
    <mergeCell ref="B2248:B2250"/>
    <mergeCell ref="C2248:C2250"/>
    <mergeCell ref="D2248:D2250"/>
    <mergeCell ref="A2257:A2259"/>
    <mergeCell ref="B2257:B2259"/>
    <mergeCell ref="C2257:C2259"/>
    <mergeCell ref="D2257:D2259"/>
    <mergeCell ref="E2257:E2259"/>
    <mergeCell ref="F2257:F2259"/>
    <mergeCell ref="G2257:G2259"/>
    <mergeCell ref="H2257:H2259"/>
    <mergeCell ref="I2257:I2259"/>
    <mergeCell ref="J2257:J2259"/>
    <mergeCell ref="S2257:S2259"/>
    <mergeCell ref="T2257:T2259"/>
    <mergeCell ref="U2257:U2259"/>
    <mergeCell ref="V2257:V2259"/>
    <mergeCell ref="W2257:W2259"/>
    <mergeCell ref="X2257:X2259"/>
    <mergeCell ref="Y2257:Y2259"/>
    <mergeCell ref="Z2257:Z2259"/>
    <mergeCell ref="AA2257:AA2259"/>
    <mergeCell ref="F2248:F2250"/>
    <mergeCell ref="G2248:G2250"/>
    <mergeCell ref="H2248:H2250"/>
    <mergeCell ref="I2248:I2250"/>
    <mergeCell ref="J2248:J2250"/>
    <mergeCell ref="S2248:S2250"/>
    <mergeCell ref="T2248:T2250"/>
    <mergeCell ref="U2248:U2250"/>
    <mergeCell ref="A2242:A2244"/>
    <mergeCell ref="B2242:B2244"/>
    <mergeCell ref="C2242:C2244"/>
    <mergeCell ref="D2242:D2244"/>
    <mergeCell ref="E2242:E2244"/>
    <mergeCell ref="F2242:F2244"/>
    <mergeCell ref="G2242:G2244"/>
    <mergeCell ref="H2242:H2244"/>
    <mergeCell ref="I2242:I2244"/>
    <mergeCell ref="J2242:J2244"/>
    <mergeCell ref="U2254:U2256"/>
    <mergeCell ref="V2254:V2256"/>
    <mergeCell ref="AA2224:AA2226"/>
    <mergeCell ref="AA2227:AA2229"/>
    <mergeCell ref="J2227:J2229"/>
    <mergeCell ref="S2227:S2229"/>
    <mergeCell ref="T2227:T2229"/>
    <mergeCell ref="U2227:U2229"/>
    <mergeCell ref="V2227:V2229"/>
    <mergeCell ref="W2227:W2229"/>
    <mergeCell ref="X2227:X2229"/>
    <mergeCell ref="Y2227:Y2229"/>
    <mergeCell ref="Z2227:Z2229"/>
    <mergeCell ref="A2227:A2229"/>
    <mergeCell ref="B2227:B2229"/>
    <mergeCell ref="C2227:C2229"/>
    <mergeCell ref="D2227:D2229"/>
    <mergeCell ref="E2227:E2229"/>
    <mergeCell ref="F2227:F2229"/>
    <mergeCell ref="G2227:G2229"/>
    <mergeCell ref="H2227:H2229"/>
    <mergeCell ref="I2227:I2229"/>
    <mergeCell ref="U2224:U2226"/>
    <mergeCell ref="V2224:V2226"/>
    <mergeCell ref="W2224:W2226"/>
    <mergeCell ref="X2224:X2226"/>
    <mergeCell ref="Y2224:Y2226"/>
    <mergeCell ref="Z2224:Z2226"/>
    <mergeCell ref="A2224:A2226"/>
    <mergeCell ref="B2224:B2226"/>
    <mergeCell ref="C2224:C2226"/>
    <mergeCell ref="D2224:D2226"/>
    <mergeCell ref="A2230:A2232"/>
    <mergeCell ref="X2251:X2253"/>
    <mergeCell ref="Y2251:Y2253"/>
    <mergeCell ref="Z2251:Z2253"/>
    <mergeCell ref="AA2251:AA2253"/>
    <mergeCell ref="Z2245:Z2247"/>
    <mergeCell ref="E2224:E2226"/>
    <mergeCell ref="F2224:F2226"/>
    <mergeCell ref="G2224:G2226"/>
    <mergeCell ref="H2224:H2226"/>
    <mergeCell ref="I2224:I2226"/>
    <mergeCell ref="AA2245:AA2247"/>
    <mergeCell ref="J2245:J2247"/>
    <mergeCell ref="S2245:S2247"/>
    <mergeCell ref="T2245:T2247"/>
    <mergeCell ref="U2245:U2247"/>
    <mergeCell ref="V2245:V2247"/>
    <mergeCell ref="W2245:W2247"/>
    <mergeCell ref="X2245:X2247"/>
    <mergeCell ref="Y2245:Y2247"/>
    <mergeCell ref="H2251:H2253"/>
    <mergeCell ref="I2251:I2253"/>
    <mergeCell ref="J2251:J2253"/>
    <mergeCell ref="S2251:S2253"/>
    <mergeCell ref="T2251:T2253"/>
    <mergeCell ref="U2251:U2253"/>
    <mergeCell ref="E2248:E2250"/>
    <mergeCell ref="I2209:I2211"/>
    <mergeCell ref="AA2221:AA2223"/>
    <mergeCell ref="J2221:J2223"/>
    <mergeCell ref="S2221:S2223"/>
    <mergeCell ref="T2221:T2223"/>
    <mergeCell ref="U2221:U2223"/>
    <mergeCell ref="V2221:V2223"/>
    <mergeCell ref="W2221:W2223"/>
    <mergeCell ref="X2221:X2223"/>
    <mergeCell ref="Y2221:Y2223"/>
    <mergeCell ref="Z2221:Z2223"/>
    <mergeCell ref="A2221:A2223"/>
    <mergeCell ref="B2221:B2223"/>
    <mergeCell ref="C2221:C2223"/>
    <mergeCell ref="D2221:D2223"/>
    <mergeCell ref="E2212:E2214"/>
    <mergeCell ref="F2212:F2214"/>
    <mergeCell ref="G2212:G2214"/>
    <mergeCell ref="H2212:H2214"/>
    <mergeCell ref="I2212:I2214"/>
    <mergeCell ref="X2218:X2220"/>
    <mergeCell ref="Y2218:Y2220"/>
    <mergeCell ref="Z2218:Z2220"/>
    <mergeCell ref="A2215:A2217"/>
    <mergeCell ref="B2215:B2217"/>
    <mergeCell ref="C2215:C2217"/>
    <mergeCell ref="D2215:D2217"/>
    <mergeCell ref="E2215:E2217"/>
    <mergeCell ref="F2215:F2217"/>
    <mergeCell ref="G2215:G2217"/>
    <mergeCell ref="H2215:H2217"/>
    <mergeCell ref="I2215:I2217"/>
    <mergeCell ref="AA2218:AA2220"/>
    <mergeCell ref="X2119:X2121"/>
    <mergeCell ref="Y2119:Y2121"/>
    <mergeCell ref="Z2119:Z2121"/>
    <mergeCell ref="A2119:A2121"/>
    <mergeCell ref="B2119:B2121"/>
    <mergeCell ref="C2119:C2121"/>
    <mergeCell ref="D2119:D2121"/>
    <mergeCell ref="E2119:E2121"/>
    <mergeCell ref="F2119:F2121"/>
    <mergeCell ref="G2119:G2121"/>
    <mergeCell ref="E2158:E2160"/>
    <mergeCell ref="F2158:F2160"/>
    <mergeCell ref="G2158:G2160"/>
    <mergeCell ref="H2158:H2160"/>
    <mergeCell ref="I2158:I2160"/>
    <mergeCell ref="J2158:J2160"/>
    <mergeCell ref="S2158:S2160"/>
    <mergeCell ref="T2158:T2160"/>
    <mergeCell ref="U2158:U2160"/>
    <mergeCell ref="V2158:V2160"/>
    <mergeCell ref="W2158:W2160"/>
    <mergeCell ref="X2158:X2160"/>
    <mergeCell ref="Y2158:Y2160"/>
    <mergeCell ref="Z2158:Z2160"/>
    <mergeCell ref="AA2158:AA2160"/>
    <mergeCell ref="AA2176:AA2178"/>
    <mergeCell ref="J2176:J2178"/>
    <mergeCell ref="S2176:S2178"/>
    <mergeCell ref="T2176:T2178"/>
    <mergeCell ref="U2176:U2178"/>
    <mergeCell ref="V2176:V2178"/>
    <mergeCell ref="W2176:W2178"/>
    <mergeCell ref="X2176:X2178"/>
    <mergeCell ref="Y2176:Y2178"/>
    <mergeCell ref="Z2176:Z2178"/>
    <mergeCell ref="A2176:A2178"/>
    <mergeCell ref="B2176:B2178"/>
    <mergeCell ref="C2176:C2178"/>
    <mergeCell ref="D2176:D2178"/>
    <mergeCell ref="E2176:E2178"/>
    <mergeCell ref="F2176:F2178"/>
    <mergeCell ref="G2176:G2178"/>
    <mergeCell ref="H2176:H2178"/>
    <mergeCell ref="I2176:I2178"/>
    <mergeCell ref="AA2161:AA2163"/>
    <mergeCell ref="J2161:J2163"/>
    <mergeCell ref="S2161:S2163"/>
    <mergeCell ref="T2161:T2163"/>
    <mergeCell ref="U2161:U2163"/>
    <mergeCell ref="V2161:V2163"/>
    <mergeCell ref="W2161:W2163"/>
    <mergeCell ref="X2161:X2163"/>
    <mergeCell ref="Y2161:Y2163"/>
    <mergeCell ref="Z2161:Z2163"/>
    <mergeCell ref="A2161:A2163"/>
    <mergeCell ref="B2161:B2163"/>
    <mergeCell ref="C2161:C2163"/>
    <mergeCell ref="D2161:D2163"/>
    <mergeCell ref="E2161:E2163"/>
    <mergeCell ref="F2161:F2163"/>
    <mergeCell ref="G2161:G2163"/>
    <mergeCell ref="AA2152:AA2154"/>
    <mergeCell ref="A2164:A2166"/>
    <mergeCell ref="B2164:B2166"/>
    <mergeCell ref="AA2098:AA2100"/>
    <mergeCell ref="J2098:J2100"/>
    <mergeCell ref="S2098:S2100"/>
    <mergeCell ref="T2098:T2100"/>
    <mergeCell ref="U2098:U2100"/>
    <mergeCell ref="V2098:V2100"/>
    <mergeCell ref="W2098:W2100"/>
    <mergeCell ref="X2098:X2100"/>
    <mergeCell ref="Y2098:Y2100"/>
    <mergeCell ref="Z2098:Z2100"/>
    <mergeCell ref="A2098:A2100"/>
    <mergeCell ref="B2098:B2100"/>
    <mergeCell ref="C2098:C2100"/>
    <mergeCell ref="D2098:D2100"/>
    <mergeCell ref="E2098:E2100"/>
    <mergeCell ref="F2098:F2100"/>
    <mergeCell ref="G2098:G2100"/>
    <mergeCell ref="H2098:H2100"/>
    <mergeCell ref="I2098:I2100"/>
    <mergeCell ref="AA2116:AA2118"/>
    <mergeCell ref="A2116:A2118"/>
    <mergeCell ref="B2116:B2118"/>
    <mergeCell ref="C2116:C2118"/>
    <mergeCell ref="D2116:D2118"/>
    <mergeCell ref="E2116:E2118"/>
    <mergeCell ref="F2116:F2118"/>
    <mergeCell ref="G2116:G2118"/>
    <mergeCell ref="H2116:H2118"/>
    <mergeCell ref="I2116:I2118"/>
    <mergeCell ref="J2116:J2118"/>
    <mergeCell ref="S2116:S2118"/>
    <mergeCell ref="T2116:T2118"/>
    <mergeCell ref="U2116:U2118"/>
    <mergeCell ref="V2116:V2118"/>
    <mergeCell ref="W2116:W2118"/>
    <mergeCell ref="X2116:X2118"/>
    <mergeCell ref="Y2116:Y2118"/>
    <mergeCell ref="Z2116:Z2118"/>
    <mergeCell ref="Y2104:Y2106"/>
    <mergeCell ref="Z2104:Z2106"/>
    <mergeCell ref="A2104:A2106"/>
    <mergeCell ref="B2104:B2106"/>
    <mergeCell ref="C2104:C2106"/>
    <mergeCell ref="D2104:D2106"/>
    <mergeCell ref="E2104:E2106"/>
    <mergeCell ref="F2104:F2106"/>
    <mergeCell ref="G2104:G2106"/>
    <mergeCell ref="H2104:H2106"/>
    <mergeCell ref="I2104:I2106"/>
    <mergeCell ref="A2107:A2109"/>
    <mergeCell ref="B2107:B2109"/>
    <mergeCell ref="C2107:C2109"/>
    <mergeCell ref="D2107:D2109"/>
    <mergeCell ref="E2107:E2109"/>
    <mergeCell ref="F2107:F2109"/>
    <mergeCell ref="G2107:G2109"/>
    <mergeCell ref="H2107:H2109"/>
    <mergeCell ref="I2107:I2109"/>
    <mergeCell ref="J2107:J2109"/>
    <mergeCell ref="S2107:S2109"/>
    <mergeCell ref="T2107:T2109"/>
    <mergeCell ref="U2107:U2109"/>
    <mergeCell ref="V2107:V2109"/>
    <mergeCell ref="W2107:W2109"/>
    <mergeCell ref="F2077:F2079"/>
    <mergeCell ref="G2077:G2079"/>
    <mergeCell ref="H2077:H2079"/>
    <mergeCell ref="I2077:I2079"/>
    <mergeCell ref="AA2092:AA2094"/>
    <mergeCell ref="J2092:J2094"/>
    <mergeCell ref="S2092:S2094"/>
    <mergeCell ref="T2092:T2094"/>
    <mergeCell ref="U2092:U2094"/>
    <mergeCell ref="V2092:V2094"/>
    <mergeCell ref="W2092:W2094"/>
    <mergeCell ref="X2092:X2094"/>
    <mergeCell ref="Y2092:Y2094"/>
    <mergeCell ref="Z2092:Z2094"/>
    <mergeCell ref="A2092:A2094"/>
    <mergeCell ref="B2092:B2094"/>
    <mergeCell ref="C2092:C2094"/>
    <mergeCell ref="D2092:D2094"/>
    <mergeCell ref="E2092:E2094"/>
    <mergeCell ref="F2092:F2094"/>
    <mergeCell ref="G2092:G2094"/>
    <mergeCell ref="H2092:H2094"/>
    <mergeCell ref="I2092:I2094"/>
    <mergeCell ref="AA2086:AA2088"/>
    <mergeCell ref="V2083:V2085"/>
    <mergeCell ref="W2083:W2085"/>
    <mergeCell ref="X2083:X2085"/>
    <mergeCell ref="Y2083:Y2085"/>
    <mergeCell ref="Z2083:Z2085"/>
    <mergeCell ref="AA2083:AA2085"/>
    <mergeCell ref="E2086:E2088"/>
    <mergeCell ref="F2086:F2088"/>
    <mergeCell ref="G2086:G2088"/>
    <mergeCell ref="H2086:H2088"/>
    <mergeCell ref="I2086:I2088"/>
    <mergeCell ref="J2086:J2088"/>
    <mergeCell ref="S2086:S2088"/>
    <mergeCell ref="T2086:T2088"/>
    <mergeCell ref="U2086:U2088"/>
    <mergeCell ref="V2086:V2088"/>
    <mergeCell ref="W2086:W2088"/>
    <mergeCell ref="X2086:X2088"/>
    <mergeCell ref="Y2086:Y2088"/>
    <mergeCell ref="Z2086:Z2088"/>
    <mergeCell ref="E2083:E2085"/>
    <mergeCell ref="F2083:F2085"/>
    <mergeCell ref="G2083:G2085"/>
    <mergeCell ref="H2083:H2085"/>
    <mergeCell ref="I2083:I2085"/>
    <mergeCell ref="A2089:A2091"/>
    <mergeCell ref="B2089:B2091"/>
    <mergeCell ref="C2089:C2091"/>
    <mergeCell ref="D2089:D2091"/>
    <mergeCell ref="E2089:E2091"/>
    <mergeCell ref="F2089:F2091"/>
    <mergeCell ref="G2089:G2091"/>
    <mergeCell ref="H2089:H2091"/>
    <mergeCell ref="I2089:I2091"/>
    <mergeCell ref="J2089:J2091"/>
    <mergeCell ref="S2089:S2091"/>
    <mergeCell ref="T2089:T2091"/>
    <mergeCell ref="U2089:U2091"/>
    <mergeCell ref="V2089:V2091"/>
    <mergeCell ref="W2089:W2091"/>
    <mergeCell ref="A2050:A2052"/>
    <mergeCell ref="B2050:B2052"/>
    <mergeCell ref="C2050:C2052"/>
    <mergeCell ref="D2050:D2052"/>
    <mergeCell ref="E2050:E2052"/>
    <mergeCell ref="F2050:F2052"/>
    <mergeCell ref="G2050:G2052"/>
    <mergeCell ref="H2050:H2052"/>
    <mergeCell ref="I2050:I2052"/>
    <mergeCell ref="J2050:J2052"/>
    <mergeCell ref="S2050:S2052"/>
    <mergeCell ref="T2050:T2052"/>
    <mergeCell ref="U2050:U2052"/>
    <mergeCell ref="V2050:V2052"/>
    <mergeCell ref="W2050:W2052"/>
    <mergeCell ref="X2050:X2052"/>
    <mergeCell ref="Y2050:Y2052"/>
    <mergeCell ref="Z2050:Z2052"/>
    <mergeCell ref="E2044:E2046"/>
    <mergeCell ref="F2044:F2046"/>
    <mergeCell ref="G2044:G2046"/>
    <mergeCell ref="H2044:H2046"/>
    <mergeCell ref="I2044:I2046"/>
    <mergeCell ref="J2044:J2046"/>
    <mergeCell ref="S2044:S2046"/>
    <mergeCell ref="T2044:T2046"/>
    <mergeCell ref="U2044:U2046"/>
    <mergeCell ref="V2044:V2046"/>
    <mergeCell ref="W2044:W2046"/>
    <mergeCell ref="X2044:X2046"/>
    <mergeCell ref="Y2044:Y2046"/>
    <mergeCell ref="Z2044:Z2046"/>
    <mergeCell ref="AA2044:AA2046"/>
    <mergeCell ref="U2011:U2013"/>
    <mergeCell ref="V2011:V2013"/>
    <mergeCell ref="W2011:W2013"/>
    <mergeCell ref="X2011:X2013"/>
    <mergeCell ref="Y2011:Y2013"/>
    <mergeCell ref="Z2011:Z2013"/>
    <mergeCell ref="AA2011:AA2013"/>
    <mergeCell ref="A2017:A2019"/>
    <mergeCell ref="B2017:B2019"/>
    <mergeCell ref="C2017:C2019"/>
    <mergeCell ref="D2017:D2019"/>
    <mergeCell ref="AA2026:AA2028"/>
    <mergeCell ref="A2026:A2028"/>
    <mergeCell ref="B2026:B2028"/>
    <mergeCell ref="C2026:C2028"/>
    <mergeCell ref="D2026:D2028"/>
    <mergeCell ref="E2026:E2028"/>
    <mergeCell ref="F2026:F2028"/>
    <mergeCell ref="G2026:G2028"/>
    <mergeCell ref="H2026:H2028"/>
    <mergeCell ref="I2026:I2028"/>
    <mergeCell ref="J2026:J2028"/>
    <mergeCell ref="S2026:S2028"/>
    <mergeCell ref="T2026:T2028"/>
    <mergeCell ref="U2026:U2028"/>
    <mergeCell ref="V2026:V2028"/>
    <mergeCell ref="W2026:W2028"/>
    <mergeCell ref="X2026:X2028"/>
    <mergeCell ref="Y2026:Y2028"/>
    <mergeCell ref="Z2026:Z2028"/>
    <mergeCell ref="A2020:A2022"/>
    <mergeCell ref="B2020:B2022"/>
    <mergeCell ref="C2020:C2022"/>
    <mergeCell ref="D2020:D2022"/>
    <mergeCell ref="B2023:B2025"/>
    <mergeCell ref="AA2014:AA2016"/>
    <mergeCell ref="J2014:J2016"/>
    <mergeCell ref="S2014:S2016"/>
    <mergeCell ref="T2014:T2016"/>
    <mergeCell ref="U2014:U2016"/>
    <mergeCell ref="V2014:V2016"/>
    <mergeCell ref="W2014:W2016"/>
    <mergeCell ref="X2014:X2016"/>
    <mergeCell ref="Y2014:Y2016"/>
    <mergeCell ref="Z2014:Z2016"/>
    <mergeCell ref="A2014:A2016"/>
    <mergeCell ref="B2014:B2016"/>
    <mergeCell ref="C2014:C2016"/>
    <mergeCell ref="D2014:D2016"/>
    <mergeCell ref="E2014:E2016"/>
    <mergeCell ref="F2014:F2016"/>
    <mergeCell ref="G2014:G2016"/>
    <mergeCell ref="AA1969:AA1971"/>
    <mergeCell ref="A1969:A1971"/>
    <mergeCell ref="B1969:B1971"/>
    <mergeCell ref="C1969:C1971"/>
    <mergeCell ref="D1969:D1971"/>
    <mergeCell ref="E1969:E1971"/>
    <mergeCell ref="F1969:F1971"/>
    <mergeCell ref="G1969:G1971"/>
    <mergeCell ref="H1969:H1971"/>
    <mergeCell ref="I1969:I1971"/>
    <mergeCell ref="J1969:J1971"/>
    <mergeCell ref="S1969:S1971"/>
    <mergeCell ref="T1969:T1971"/>
    <mergeCell ref="U1969:U1971"/>
    <mergeCell ref="V1969:V1971"/>
    <mergeCell ref="W1969:W1971"/>
    <mergeCell ref="X1969:X1971"/>
    <mergeCell ref="Y1969:Y1971"/>
    <mergeCell ref="Z1969:Z1971"/>
    <mergeCell ref="U1975:U1977"/>
    <mergeCell ref="V1975:V1977"/>
    <mergeCell ref="W1975:W1977"/>
    <mergeCell ref="X1975:X1977"/>
    <mergeCell ref="Y1975:Y1977"/>
    <mergeCell ref="Z1975:Z1977"/>
    <mergeCell ref="A1975:A1977"/>
    <mergeCell ref="B1975:B1977"/>
    <mergeCell ref="C1975:C1977"/>
    <mergeCell ref="D1975:D1977"/>
    <mergeCell ref="E1975:E1977"/>
    <mergeCell ref="F1975:F1977"/>
    <mergeCell ref="G1975:G1977"/>
    <mergeCell ref="H1975:H1977"/>
    <mergeCell ref="I1975:I1977"/>
    <mergeCell ref="G1972:G1974"/>
    <mergeCell ref="H1972:H1974"/>
    <mergeCell ref="I1972:I1974"/>
    <mergeCell ref="J1972:J1974"/>
    <mergeCell ref="S1972:S1974"/>
    <mergeCell ref="T1972:T1974"/>
    <mergeCell ref="U1972:U1974"/>
    <mergeCell ref="V1972:V1974"/>
    <mergeCell ref="W1972:W1974"/>
    <mergeCell ref="X1972:X1974"/>
    <mergeCell ref="Y1972:Y1974"/>
    <mergeCell ref="Z1972:Z1974"/>
    <mergeCell ref="AA1951:AA1953"/>
    <mergeCell ref="J1951:J1953"/>
    <mergeCell ref="S1951:S1953"/>
    <mergeCell ref="T1951:T1953"/>
    <mergeCell ref="U1951:U1953"/>
    <mergeCell ref="V1951:V1953"/>
    <mergeCell ref="W1951:W1953"/>
    <mergeCell ref="X1951:X1953"/>
    <mergeCell ref="Y1951:Y1953"/>
    <mergeCell ref="Z1951:Z1953"/>
    <mergeCell ref="A1951:A1953"/>
    <mergeCell ref="B1951:B1953"/>
    <mergeCell ref="C1951:C1953"/>
    <mergeCell ref="D1951:D1953"/>
    <mergeCell ref="E1951:E1953"/>
    <mergeCell ref="F1951:F1953"/>
    <mergeCell ref="G1951:G1953"/>
    <mergeCell ref="H1951:H1953"/>
    <mergeCell ref="I1951:I1953"/>
    <mergeCell ref="AA1948:AA1950"/>
    <mergeCell ref="V1945:V1947"/>
    <mergeCell ref="W1945:W1947"/>
    <mergeCell ref="X1945:X1947"/>
    <mergeCell ref="Y1945:Y1947"/>
    <mergeCell ref="Z1945:Z1947"/>
    <mergeCell ref="AA1945:AA1947"/>
    <mergeCell ref="A1948:A1950"/>
    <mergeCell ref="H1948:H1950"/>
    <mergeCell ref="I1948:I1950"/>
    <mergeCell ref="J1948:J1950"/>
    <mergeCell ref="S1948:S1950"/>
    <mergeCell ref="T1948:T1950"/>
    <mergeCell ref="U1948:U1950"/>
    <mergeCell ref="V1948:V1950"/>
    <mergeCell ref="W1948:W1950"/>
    <mergeCell ref="X1948:X1950"/>
    <mergeCell ref="Y1948:Y1950"/>
    <mergeCell ref="Z1948:Z1950"/>
    <mergeCell ref="E1945:E1947"/>
    <mergeCell ref="F1945:F1947"/>
    <mergeCell ref="G1945:G1947"/>
    <mergeCell ref="H1945:H1947"/>
    <mergeCell ref="I1945:I1947"/>
    <mergeCell ref="J1945:J1947"/>
    <mergeCell ref="S1945:S1947"/>
    <mergeCell ref="T1945:T1947"/>
    <mergeCell ref="V1909:V1911"/>
    <mergeCell ref="W1909:W1911"/>
    <mergeCell ref="X1909:X1911"/>
    <mergeCell ref="Y1909:Y1911"/>
    <mergeCell ref="Z1909:Z1911"/>
    <mergeCell ref="AA1909:AA1911"/>
    <mergeCell ref="V1900:V1902"/>
    <mergeCell ref="W1900:W1902"/>
    <mergeCell ref="X1900:X1902"/>
    <mergeCell ref="Y1900:Y1902"/>
    <mergeCell ref="Z1900:Z1902"/>
    <mergeCell ref="AA1900:AA1902"/>
    <mergeCell ref="A1936:A1938"/>
    <mergeCell ref="B1936:B1938"/>
    <mergeCell ref="C1936:C1938"/>
    <mergeCell ref="D1936:D1938"/>
    <mergeCell ref="E1936:E1938"/>
    <mergeCell ref="F1936:F1938"/>
    <mergeCell ref="G1936:G1938"/>
    <mergeCell ref="H1936:H1938"/>
    <mergeCell ref="I1936:I1938"/>
    <mergeCell ref="J1936:J1938"/>
    <mergeCell ref="S1936:S1938"/>
    <mergeCell ref="T1936:T1938"/>
    <mergeCell ref="U1936:U1938"/>
    <mergeCell ref="V1936:V1938"/>
    <mergeCell ref="W1936:W1938"/>
    <mergeCell ref="X1936:X1938"/>
    <mergeCell ref="Y1936:Y1938"/>
    <mergeCell ref="Z1936:Z1938"/>
    <mergeCell ref="AA1936:AA1938"/>
    <mergeCell ref="AA1924:AA1926"/>
    <mergeCell ref="AA1921:AA1923"/>
    <mergeCell ref="W1924:W1926"/>
    <mergeCell ref="X1924:X1926"/>
    <mergeCell ref="Y1924:Y1926"/>
    <mergeCell ref="Z1924:Z1926"/>
    <mergeCell ref="E1921:E1923"/>
    <mergeCell ref="F1921:F1923"/>
    <mergeCell ref="G1921:G1923"/>
    <mergeCell ref="H1921:H1923"/>
    <mergeCell ref="I1921:I1923"/>
    <mergeCell ref="J1921:J1923"/>
    <mergeCell ref="S1921:S1923"/>
    <mergeCell ref="T1921:T1923"/>
    <mergeCell ref="U1921:U1923"/>
    <mergeCell ref="AA1912:AA1914"/>
    <mergeCell ref="J1912:J1914"/>
    <mergeCell ref="S1912:S1914"/>
    <mergeCell ref="T1912:T1914"/>
    <mergeCell ref="U1912:U1914"/>
    <mergeCell ref="V1912:V1914"/>
    <mergeCell ref="W1912:W1914"/>
    <mergeCell ref="X1912:X1914"/>
    <mergeCell ref="V1930:V1932"/>
    <mergeCell ref="W1930:W1932"/>
    <mergeCell ref="X1930:X1932"/>
    <mergeCell ref="Y1930:Y1932"/>
    <mergeCell ref="Z1930:Z1932"/>
    <mergeCell ref="C1903:C1905"/>
    <mergeCell ref="D1903:D1905"/>
    <mergeCell ref="E1903:E1905"/>
    <mergeCell ref="F1903:F1905"/>
    <mergeCell ref="G1903:G1905"/>
    <mergeCell ref="AA1885:AA1887"/>
    <mergeCell ref="E1885:E1887"/>
    <mergeCell ref="F1885:F1887"/>
    <mergeCell ref="G1885:G1887"/>
    <mergeCell ref="H1885:H1887"/>
    <mergeCell ref="I1885:I1887"/>
    <mergeCell ref="J1885:J1887"/>
    <mergeCell ref="S1885:S1887"/>
    <mergeCell ref="T1885:T1887"/>
    <mergeCell ref="U1885:U1887"/>
    <mergeCell ref="A1885:A1887"/>
    <mergeCell ref="B1885:B1887"/>
    <mergeCell ref="C1885:C1887"/>
    <mergeCell ref="D1885:D1887"/>
    <mergeCell ref="AA1888:AA1890"/>
    <mergeCell ref="J1888:J1890"/>
    <mergeCell ref="S1888:S1890"/>
    <mergeCell ref="T1888:T1890"/>
    <mergeCell ref="U1888:U1890"/>
    <mergeCell ref="V1888:V1890"/>
    <mergeCell ref="W1888:W1890"/>
    <mergeCell ref="X1888:X1890"/>
    <mergeCell ref="Y1888:Y1890"/>
    <mergeCell ref="Z1888:Z1890"/>
    <mergeCell ref="A1888:A1890"/>
    <mergeCell ref="B1888:B1890"/>
    <mergeCell ref="C1888:C1890"/>
    <mergeCell ref="D1888:D1890"/>
    <mergeCell ref="E1888:E1890"/>
    <mergeCell ref="F1888:F1890"/>
    <mergeCell ref="G1888:G1890"/>
    <mergeCell ref="H1888:H1890"/>
    <mergeCell ref="I1888:I1890"/>
    <mergeCell ref="V1885:V1887"/>
    <mergeCell ref="W1885:W1887"/>
    <mergeCell ref="X1885:X1887"/>
    <mergeCell ref="Y1885:Y1887"/>
    <mergeCell ref="Z1885:Z1887"/>
    <mergeCell ref="A1861:A1863"/>
    <mergeCell ref="B1861:B1863"/>
    <mergeCell ref="C1861:C1863"/>
    <mergeCell ref="D1861:D1863"/>
    <mergeCell ref="E1861:E1863"/>
    <mergeCell ref="F1861:F1863"/>
    <mergeCell ref="G1861:G1863"/>
    <mergeCell ref="H1861:H1863"/>
    <mergeCell ref="I1861:I1863"/>
    <mergeCell ref="J1861:J1863"/>
    <mergeCell ref="S1861:S1863"/>
    <mergeCell ref="T1861:T1863"/>
    <mergeCell ref="U1861:U1863"/>
    <mergeCell ref="V1861:V1863"/>
    <mergeCell ref="W1861:W1863"/>
    <mergeCell ref="X1861:X1863"/>
    <mergeCell ref="Y1861:Y1863"/>
    <mergeCell ref="Z1861:Z1863"/>
    <mergeCell ref="AA1861:AA1863"/>
    <mergeCell ref="A1873:A1875"/>
    <mergeCell ref="B1873:B1875"/>
    <mergeCell ref="C1873:C1875"/>
    <mergeCell ref="D1873:D1875"/>
    <mergeCell ref="E1873:E1875"/>
    <mergeCell ref="F1873:F1875"/>
    <mergeCell ref="G1873:G1875"/>
    <mergeCell ref="H1873:H1875"/>
    <mergeCell ref="I1873:I1875"/>
    <mergeCell ref="J1873:J1875"/>
    <mergeCell ref="S1873:S1875"/>
    <mergeCell ref="T1873:T1875"/>
    <mergeCell ref="U1873:U1875"/>
    <mergeCell ref="V1873:V1875"/>
    <mergeCell ref="W1873:W1875"/>
    <mergeCell ref="X1873:X1875"/>
    <mergeCell ref="Y1873:Y1875"/>
    <mergeCell ref="Z1873:Z1875"/>
    <mergeCell ref="AA1873:AA1875"/>
    <mergeCell ref="AA1867:AA1869"/>
    <mergeCell ref="AA1870:AA1872"/>
    <mergeCell ref="J1870:J1872"/>
    <mergeCell ref="S1870:S1872"/>
    <mergeCell ref="T1870:T1872"/>
    <mergeCell ref="U1870:U1872"/>
    <mergeCell ref="V1870:V1872"/>
    <mergeCell ref="W1870:W1872"/>
    <mergeCell ref="X1870:X1872"/>
    <mergeCell ref="Y1870:Y1872"/>
    <mergeCell ref="Z1870:Z1872"/>
    <mergeCell ref="A1870:A1872"/>
    <mergeCell ref="B1870:B1872"/>
    <mergeCell ref="C1870:C1872"/>
    <mergeCell ref="D1870:D1872"/>
    <mergeCell ref="E1870:E1872"/>
    <mergeCell ref="F1870:F1872"/>
    <mergeCell ref="G1870:G1872"/>
    <mergeCell ref="A1867:A1869"/>
    <mergeCell ref="B1867:B1869"/>
    <mergeCell ref="C1867:C1869"/>
    <mergeCell ref="D1867:D1869"/>
    <mergeCell ref="H1870:H1872"/>
    <mergeCell ref="I1870:I1872"/>
    <mergeCell ref="E1867:E1869"/>
    <mergeCell ref="F1867:F1869"/>
    <mergeCell ref="AA1849:AA1851"/>
    <mergeCell ref="AA1825:AA1827"/>
    <mergeCell ref="J1825:J1827"/>
    <mergeCell ref="S1825:S1827"/>
    <mergeCell ref="T1825:T1827"/>
    <mergeCell ref="U1825:U1827"/>
    <mergeCell ref="V1825:V1827"/>
    <mergeCell ref="W1825:W1827"/>
    <mergeCell ref="X1825:X1827"/>
    <mergeCell ref="Y1825:Y1827"/>
    <mergeCell ref="Z1825:Z1827"/>
    <mergeCell ref="A1825:A1827"/>
    <mergeCell ref="B1825:B1827"/>
    <mergeCell ref="C1825:C1827"/>
    <mergeCell ref="D1825:D1827"/>
    <mergeCell ref="E1825:E1827"/>
    <mergeCell ref="F1825:F1827"/>
    <mergeCell ref="G1825:G1827"/>
    <mergeCell ref="H1825:H1827"/>
    <mergeCell ref="I1825:I1827"/>
    <mergeCell ref="AA1840:AA1842"/>
    <mergeCell ref="V1834:V1836"/>
    <mergeCell ref="W1834:W1836"/>
    <mergeCell ref="X1834:X1836"/>
    <mergeCell ref="Y1834:Y1836"/>
    <mergeCell ref="Z1834:Z1836"/>
    <mergeCell ref="AA1834:AA1836"/>
    <mergeCell ref="A1840:A1842"/>
    <mergeCell ref="B1840:B1842"/>
    <mergeCell ref="C1840:C1842"/>
    <mergeCell ref="D1840:D1842"/>
    <mergeCell ref="E1840:E1842"/>
    <mergeCell ref="U1828:U1830"/>
    <mergeCell ref="V1828:V1830"/>
    <mergeCell ref="W1828:W1830"/>
    <mergeCell ref="X1828:X1830"/>
    <mergeCell ref="Y1828:Y1830"/>
    <mergeCell ref="Z1828:Z1830"/>
    <mergeCell ref="V1837:V1839"/>
    <mergeCell ref="W1837:W1839"/>
    <mergeCell ref="X1837:X1839"/>
    <mergeCell ref="Y1837:Y1839"/>
    <mergeCell ref="Z1837:Z1839"/>
    <mergeCell ref="AA1837:AA1839"/>
    <mergeCell ref="A1834:A1836"/>
    <mergeCell ref="B1834:B1836"/>
    <mergeCell ref="C1834:C1836"/>
    <mergeCell ref="D1834:D1836"/>
    <mergeCell ref="Z1840:Z1842"/>
    <mergeCell ref="E1834:E1836"/>
    <mergeCell ref="F1834:F1836"/>
    <mergeCell ref="G1834:G1836"/>
    <mergeCell ref="H1834:H1836"/>
    <mergeCell ref="I1834:I1836"/>
    <mergeCell ref="J1834:J1836"/>
    <mergeCell ref="S1834:S1836"/>
    <mergeCell ref="T1834:T1836"/>
    <mergeCell ref="X1840:X1842"/>
    <mergeCell ref="Y1840:Y1842"/>
    <mergeCell ref="AA1780:AA1782"/>
    <mergeCell ref="A1780:A1782"/>
    <mergeCell ref="B1780:B1782"/>
    <mergeCell ref="C1780:C1782"/>
    <mergeCell ref="AA1792:AA1794"/>
    <mergeCell ref="A1801:A1803"/>
    <mergeCell ref="B1801:B1803"/>
    <mergeCell ref="C1801:C1803"/>
    <mergeCell ref="D1801:D1803"/>
    <mergeCell ref="E1801:E1803"/>
    <mergeCell ref="F1801:F1803"/>
    <mergeCell ref="G1801:G1803"/>
    <mergeCell ref="H1801:H1803"/>
    <mergeCell ref="I1801:I1803"/>
    <mergeCell ref="J1801:J1803"/>
    <mergeCell ref="S1801:S1803"/>
    <mergeCell ref="T1801:T1803"/>
    <mergeCell ref="U1801:U1803"/>
    <mergeCell ref="V1801:V1803"/>
    <mergeCell ref="W1801:W1803"/>
    <mergeCell ref="X1801:X1803"/>
    <mergeCell ref="Y1801:Y1803"/>
    <mergeCell ref="Z1801:Z1803"/>
    <mergeCell ref="AA1801:AA1803"/>
    <mergeCell ref="A1807:A1809"/>
    <mergeCell ref="B1807:B1809"/>
    <mergeCell ref="C1807:C1809"/>
    <mergeCell ref="D1807:D1809"/>
    <mergeCell ref="E1807:E1809"/>
    <mergeCell ref="F1807:F1809"/>
    <mergeCell ref="G1807:G1809"/>
    <mergeCell ref="H1807:H1809"/>
    <mergeCell ref="I1807:I1809"/>
    <mergeCell ref="J1807:J1809"/>
    <mergeCell ref="S1807:S1809"/>
    <mergeCell ref="T1807:T1809"/>
    <mergeCell ref="U1807:U1809"/>
    <mergeCell ref="V1807:V1809"/>
    <mergeCell ref="W1807:W1809"/>
    <mergeCell ref="X1807:X1809"/>
    <mergeCell ref="Y1807:Y1809"/>
    <mergeCell ref="Z1807:Z1809"/>
    <mergeCell ref="AA1807:AA1809"/>
    <mergeCell ref="V1795:V1797"/>
    <mergeCell ref="W1795:W1797"/>
    <mergeCell ref="X1795:X1797"/>
    <mergeCell ref="Y1795:Y1797"/>
    <mergeCell ref="Z1795:Z1797"/>
    <mergeCell ref="AA1795:AA1797"/>
    <mergeCell ref="AA1798:AA1800"/>
    <mergeCell ref="J1798:J1800"/>
    <mergeCell ref="S1798:S1800"/>
    <mergeCell ref="T1798:T1800"/>
    <mergeCell ref="U1798:U1800"/>
    <mergeCell ref="V1798:V1800"/>
    <mergeCell ref="W1798:W1800"/>
    <mergeCell ref="X1798:X1800"/>
    <mergeCell ref="Y1798:Y1800"/>
    <mergeCell ref="Z1798:Z1800"/>
    <mergeCell ref="A1798:A1800"/>
    <mergeCell ref="B1798:B1800"/>
    <mergeCell ref="C1798:C1800"/>
    <mergeCell ref="D1798:D1800"/>
    <mergeCell ref="E1798:E1800"/>
    <mergeCell ref="V1783:V1785"/>
    <mergeCell ref="W1783:W1785"/>
    <mergeCell ref="X1783:X1785"/>
    <mergeCell ref="Y1783:Y1785"/>
    <mergeCell ref="Z1783:Z1785"/>
    <mergeCell ref="A1783:A1785"/>
    <mergeCell ref="B1783:B1785"/>
    <mergeCell ref="C1783:C1785"/>
    <mergeCell ref="D1783:D1785"/>
    <mergeCell ref="E1783:E1785"/>
    <mergeCell ref="F1783:F1785"/>
    <mergeCell ref="G1783:G1785"/>
    <mergeCell ref="H1783:H1785"/>
    <mergeCell ref="I1783:I1785"/>
    <mergeCell ref="A1777:A1779"/>
    <mergeCell ref="B1777:B1779"/>
    <mergeCell ref="C1777:C1779"/>
    <mergeCell ref="D1777:D1779"/>
    <mergeCell ref="E1777:E1779"/>
    <mergeCell ref="F1777:F1779"/>
    <mergeCell ref="G1777:G1779"/>
    <mergeCell ref="H1777:H1779"/>
    <mergeCell ref="I1777:I1779"/>
    <mergeCell ref="D1780:D1782"/>
    <mergeCell ref="E1780:E1782"/>
    <mergeCell ref="F1780:F1782"/>
    <mergeCell ref="G1780:G1782"/>
    <mergeCell ref="H1780:H1782"/>
    <mergeCell ref="I1780:I1782"/>
    <mergeCell ref="J1780:J1782"/>
    <mergeCell ref="S1780:S1782"/>
    <mergeCell ref="T1780:T1782"/>
    <mergeCell ref="U1780:U1782"/>
    <mergeCell ref="V1780:V1782"/>
    <mergeCell ref="W1780:W1782"/>
    <mergeCell ref="X1780:X1782"/>
    <mergeCell ref="Y1780:Y1782"/>
    <mergeCell ref="Z1780:Z1782"/>
    <mergeCell ref="U1714:U1716"/>
    <mergeCell ref="V1714:V1716"/>
    <mergeCell ref="W1714:W1716"/>
    <mergeCell ref="X1714:X1716"/>
    <mergeCell ref="Y1714:Y1716"/>
    <mergeCell ref="Z1714:Z1716"/>
    <mergeCell ref="E1708:E1710"/>
    <mergeCell ref="F1708:F1710"/>
    <mergeCell ref="G1708:G1710"/>
    <mergeCell ref="H1708:H1710"/>
    <mergeCell ref="I1708:I1710"/>
    <mergeCell ref="J1708:J1710"/>
    <mergeCell ref="S1708:S1710"/>
    <mergeCell ref="T1708:T1710"/>
    <mergeCell ref="U1708:U1710"/>
    <mergeCell ref="AA1720:AA1722"/>
    <mergeCell ref="J1720:J1722"/>
    <mergeCell ref="S1720:S1722"/>
    <mergeCell ref="T1720:T1722"/>
    <mergeCell ref="AA1732:AA1734"/>
    <mergeCell ref="J1732:J1734"/>
    <mergeCell ref="S1732:S1734"/>
    <mergeCell ref="T1732:T1734"/>
    <mergeCell ref="U1732:U1734"/>
    <mergeCell ref="V1732:V1734"/>
    <mergeCell ref="W1732:W1734"/>
    <mergeCell ref="X1732:X1734"/>
    <mergeCell ref="Y1732:Y1734"/>
    <mergeCell ref="Z1732:Z1734"/>
    <mergeCell ref="I1759:I1761"/>
    <mergeCell ref="AA1771:AA1773"/>
    <mergeCell ref="J1771:J1773"/>
    <mergeCell ref="S1771:S1773"/>
    <mergeCell ref="T1771:T1773"/>
    <mergeCell ref="U1771:U1773"/>
    <mergeCell ref="V1771:V1773"/>
    <mergeCell ref="W1771:W1773"/>
    <mergeCell ref="X1771:X1773"/>
    <mergeCell ref="Y1771:Y1773"/>
    <mergeCell ref="AA1759:AA1761"/>
    <mergeCell ref="J1759:J1761"/>
    <mergeCell ref="S1759:S1761"/>
    <mergeCell ref="T1759:T1761"/>
    <mergeCell ref="U1759:U1761"/>
    <mergeCell ref="E1669:E1671"/>
    <mergeCell ref="F1669:F1671"/>
    <mergeCell ref="G1669:G1671"/>
    <mergeCell ref="H1669:H1671"/>
    <mergeCell ref="I1669:I1671"/>
    <mergeCell ref="A1681:A1683"/>
    <mergeCell ref="B1681:B1683"/>
    <mergeCell ref="C1681:C1683"/>
    <mergeCell ref="D1681:D1683"/>
    <mergeCell ref="E1681:E1683"/>
    <mergeCell ref="F1681:F1683"/>
    <mergeCell ref="G1681:G1683"/>
    <mergeCell ref="H1681:H1683"/>
    <mergeCell ref="I1681:I1683"/>
    <mergeCell ref="J1681:J1683"/>
    <mergeCell ref="S1681:S1683"/>
    <mergeCell ref="T1681:T1683"/>
    <mergeCell ref="U1681:U1683"/>
    <mergeCell ref="V1681:V1683"/>
    <mergeCell ref="W1681:W1683"/>
    <mergeCell ref="X1681:X1683"/>
    <mergeCell ref="Y1681:Y1683"/>
    <mergeCell ref="Z1681:Z1683"/>
    <mergeCell ref="Y1675:Y1677"/>
    <mergeCell ref="Z1675:Z1677"/>
    <mergeCell ref="T1678:T1680"/>
    <mergeCell ref="U1678:U1680"/>
    <mergeCell ref="V1678:V1680"/>
    <mergeCell ref="V1774:V1776"/>
    <mergeCell ref="W1774:W1776"/>
    <mergeCell ref="X1774:X1776"/>
    <mergeCell ref="Y1774:Y1776"/>
    <mergeCell ref="Z1774:Z1776"/>
    <mergeCell ref="V1759:V1761"/>
    <mergeCell ref="D1678:D1680"/>
    <mergeCell ref="E1678:E1680"/>
    <mergeCell ref="F1678:F1680"/>
    <mergeCell ref="G1678:G1680"/>
    <mergeCell ref="H1678:H1680"/>
    <mergeCell ref="I1678:I1680"/>
    <mergeCell ref="A1675:A1677"/>
    <mergeCell ref="A1732:A1734"/>
    <mergeCell ref="B1732:B1734"/>
    <mergeCell ref="C1732:C1734"/>
    <mergeCell ref="D1732:D1734"/>
    <mergeCell ref="E1732:E1734"/>
    <mergeCell ref="F1732:F1734"/>
    <mergeCell ref="G1732:G1734"/>
    <mergeCell ref="H1732:H1734"/>
    <mergeCell ref="I1732:I1734"/>
    <mergeCell ref="A1711:A1713"/>
    <mergeCell ref="B1711:B1713"/>
    <mergeCell ref="C1711:C1713"/>
    <mergeCell ref="D1711:D1713"/>
    <mergeCell ref="E1711:E1713"/>
    <mergeCell ref="F1711:F1713"/>
    <mergeCell ref="G1711:G1713"/>
    <mergeCell ref="Z1771:Z1773"/>
    <mergeCell ref="A1759:A1761"/>
    <mergeCell ref="B1759:B1761"/>
    <mergeCell ref="C1753:C1755"/>
    <mergeCell ref="D1753:D1755"/>
    <mergeCell ref="E1753:E1755"/>
    <mergeCell ref="F1753:F1755"/>
    <mergeCell ref="W2629:W2631"/>
    <mergeCell ref="X2629:X2631"/>
    <mergeCell ref="Y2629:Y2631"/>
    <mergeCell ref="Z2629:Z2631"/>
    <mergeCell ref="AA2659:AA2661"/>
    <mergeCell ref="J2659:J2661"/>
    <mergeCell ref="S2659:S2661"/>
    <mergeCell ref="T2659:T2661"/>
    <mergeCell ref="U2659:U2661"/>
    <mergeCell ref="V2659:V2661"/>
    <mergeCell ref="W2659:W2661"/>
    <mergeCell ref="X2659:X2661"/>
    <mergeCell ref="Y2659:Y2661"/>
    <mergeCell ref="Z2659:Z2661"/>
    <mergeCell ref="A2659:A2661"/>
    <mergeCell ref="B2659:B2661"/>
    <mergeCell ref="C2659:C2661"/>
    <mergeCell ref="D2659:D2661"/>
    <mergeCell ref="E2659:E2661"/>
    <mergeCell ref="F2659:F2661"/>
    <mergeCell ref="G2659:G2661"/>
    <mergeCell ref="H2659:H2661"/>
    <mergeCell ref="I2659:I2661"/>
    <mergeCell ref="AA2632:AA2634"/>
    <mergeCell ref="J2632:J2634"/>
    <mergeCell ref="S2632:S2634"/>
    <mergeCell ref="T2632:T2634"/>
    <mergeCell ref="U2632:U2634"/>
    <mergeCell ref="V2632:V2634"/>
    <mergeCell ref="W2632:W2634"/>
    <mergeCell ref="X2632:X2634"/>
    <mergeCell ref="Y2632:Y2634"/>
    <mergeCell ref="Z2632:Z2634"/>
    <mergeCell ref="A2632:A2634"/>
    <mergeCell ref="B2632:B2634"/>
    <mergeCell ref="C2632:C2634"/>
    <mergeCell ref="D2632:D2634"/>
    <mergeCell ref="E2632:E2634"/>
    <mergeCell ref="F2632:F2634"/>
    <mergeCell ref="G2644:G2646"/>
    <mergeCell ref="H2644:H2646"/>
    <mergeCell ref="I2644:I2646"/>
    <mergeCell ref="J2644:J2646"/>
    <mergeCell ref="S2644:S2646"/>
    <mergeCell ref="T2644:T2646"/>
    <mergeCell ref="X2644:X2646"/>
    <mergeCell ref="Y2644:Y2646"/>
    <mergeCell ref="B2656:B2658"/>
    <mergeCell ref="C2656:C2658"/>
    <mergeCell ref="D2656:D2658"/>
    <mergeCell ref="E2656:E2658"/>
    <mergeCell ref="F2656:F2658"/>
    <mergeCell ref="G2656:G2658"/>
    <mergeCell ref="H2656:H2658"/>
    <mergeCell ref="I2656:I2658"/>
    <mergeCell ref="J2656:J2658"/>
    <mergeCell ref="S2656:S2658"/>
    <mergeCell ref="T2656:T2658"/>
    <mergeCell ref="U2656:U2658"/>
    <mergeCell ref="V2656:V2658"/>
    <mergeCell ref="AA2617:AA2619"/>
    <mergeCell ref="J2617:J2619"/>
    <mergeCell ref="S2617:S2619"/>
    <mergeCell ref="T2617:T2619"/>
    <mergeCell ref="U2617:U2619"/>
    <mergeCell ref="V2617:V2619"/>
    <mergeCell ref="W2617:W2619"/>
    <mergeCell ref="X2617:X2619"/>
    <mergeCell ref="Y2617:Y2619"/>
    <mergeCell ref="Z2617:Z2619"/>
    <mergeCell ref="A2617:A2619"/>
    <mergeCell ref="B2617:B2619"/>
    <mergeCell ref="C2617:C2619"/>
    <mergeCell ref="D2617:D2619"/>
    <mergeCell ref="E2617:E2619"/>
    <mergeCell ref="F2617:F2619"/>
    <mergeCell ref="G2617:G2619"/>
    <mergeCell ref="H2617:H2619"/>
    <mergeCell ref="I2617:I2619"/>
    <mergeCell ref="E2629:E2631"/>
    <mergeCell ref="G2632:G2634"/>
    <mergeCell ref="H2632:H2634"/>
    <mergeCell ref="I2632:I2634"/>
    <mergeCell ref="AA2644:AA2646"/>
    <mergeCell ref="V2641:V2643"/>
    <mergeCell ref="W2641:W2643"/>
    <mergeCell ref="X2641:X2643"/>
    <mergeCell ref="Y2641:Y2643"/>
    <mergeCell ref="G2623:G2625"/>
    <mergeCell ref="H2623:H2625"/>
    <mergeCell ref="I2623:I2625"/>
    <mergeCell ref="J2623:J2625"/>
    <mergeCell ref="S2623:S2625"/>
    <mergeCell ref="F2635:F2637"/>
    <mergeCell ref="G2635:G2637"/>
    <mergeCell ref="H2635:H2637"/>
    <mergeCell ref="I2635:I2637"/>
    <mergeCell ref="A2629:A2631"/>
    <mergeCell ref="B2629:B2631"/>
    <mergeCell ref="C2629:C2631"/>
    <mergeCell ref="D2629:D2631"/>
    <mergeCell ref="Y2623:Y2625"/>
    <mergeCell ref="Z2623:Z2625"/>
    <mergeCell ref="AA2623:AA2625"/>
    <mergeCell ref="A2626:A2628"/>
    <mergeCell ref="B2626:B2628"/>
    <mergeCell ref="C2626:C2628"/>
    <mergeCell ref="D2626:D2628"/>
    <mergeCell ref="E2626:E2628"/>
    <mergeCell ref="F2626:F2628"/>
    <mergeCell ref="G2626:G2628"/>
    <mergeCell ref="H2626:H2628"/>
    <mergeCell ref="I2626:I2628"/>
    <mergeCell ref="J2626:J2628"/>
    <mergeCell ref="S2626:S2628"/>
    <mergeCell ref="T2626:T2628"/>
    <mergeCell ref="U2626:U2628"/>
    <mergeCell ref="V2626:V2628"/>
    <mergeCell ref="W2626:W2628"/>
    <mergeCell ref="X2626:X2628"/>
    <mergeCell ref="Y2626:Y2628"/>
    <mergeCell ref="Z2626:Z2628"/>
    <mergeCell ref="AA2626:AA2628"/>
    <mergeCell ref="V2629:V2631"/>
    <mergeCell ref="S2611:S2613"/>
    <mergeCell ref="T2611:T2613"/>
    <mergeCell ref="U2611:U2613"/>
    <mergeCell ref="V2611:V2613"/>
    <mergeCell ref="W2611:W2613"/>
    <mergeCell ref="X2611:X2613"/>
    <mergeCell ref="Y2611:Y2613"/>
    <mergeCell ref="Z2611:Z2613"/>
    <mergeCell ref="A2611:A2613"/>
    <mergeCell ref="B2611:B2613"/>
    <mergeCell ref="C2611:C2613"/>
    <mergeCell ref="D2611:D2613"/>
    <mergeCell ref="E2611:E2613"/>
    <mergeCell ref="F2611:F2613"/>
    <mergeCell ref="G2611:G2613"/>
    <mergeCell ref="H2611:H2613"/>
    <mergeCell ref="I2611:I2613"/>
    <mergeCell ref="AA2608:AA2610"/>
    <mergeCell ref="J2608:J2610"/>
    <mergeCell ref="S2608:S2610"/>
    <mergeCell ref="T2608:T2610"/>
    <mergeCell ref="U2608:U2610"/>
    <mergeCell ref="V2608:V2610"/>
    <mergeCell ref="W2608:W2610"/>
    <mergeCell ref="X2608:X2610"/>
    <mergeCell ref="Y2608:Y2610"/>
    <mergeCell ref="Z2608:Z2610"/>
    <mergeCell ref="A2608:A2610"/>
    <mergeCell ref="B2608:B2610"/>
    <mergeCell ref="C2608:C2610"/>
    <mergeCell ref="D2608:D2610"/>
    <mergeCell ref="E2608:E2610"/>
    <mergeCell ref="F2608:F2610"/>
    <mergeCell ref="G2608:G2610"/>
    <mergeCell ref="H2608:H2610"/>
    <mergeCell ref="I2608:I2610"/>
    <mergeCell ref="C2596:C2598"/>
    <mergeCell ref="D2596:D2598"/>
    <mergeCell ref="E2596:E2598"/>
    <mergeCell ref="F2596:F2598"/>
    <mergeCell ref="G2596:G2598"/>
    <mergeCell ref="H2596:H2598"/>
    <mergeCell ref="F2587:F2589"/>
    <mergeCell ref="G2587:G2589"/>
    <mergeCell ref="H2587:H2589"/>
    <mergeCell ref="I2587:I2589"/>
    <mergeCell ref="S2590:S2592"/>
    <mergeCell ref="T2590:T2592"/>
    <mergeCell ref="H2572:H2574"/>
    <mergeCell ref="I2572:I2574"/>
    <mergeCell ref="J2572:J2574"/>
    <mergeCell ref="S2572:S2574"/>
    <mergeCell ref="T2572:T2574"/>
    <mergeCell ref="U2572:U2574"/>
    <mergeCell ref="V2572:V2574"/>
    <mergeCell ref="W2572:W2574"/>
    <mergeCell ref="X2572:X2574"/>
    <mergeCell ref="E2569:E2571"/>
    <mergeCell ref="AA2605:AA2607"/>
    <mergeCell ref="A2605:A2607"/>
    <mergeCell ref="B2605:B2607"/>
    <mergeCell ref="C2605:C2607"/>
    <mergeCell ref="D2605:D2607"/>
    <mergeCell ref="E2605:E2607"/>
    <mergeCell ref="F2605:F2607"/>
    <mergeCell ref="G2605:G2607"/>
    <mergeCell ref="H2605:H2607"/>
    <mergeCell ref="I2605:I2607"/>
    <mergeCell ref="J2605:J2607"/>
    <mergeCell ref="S2605:S2607"/>
    <mergeCell ref="T2605:T2607"/>
    <mergeCell ref="U2605:U2607"/>
    <mergeCell ref="V2605:V2607"/>
    <mergeCell ref="W2605:W2607"/>
    <mergeCell ref="X2605:X2607"/>
    <mergeCell ref="Y2605:Y2607"/>
    <mergeCell ref="Z2605:Z2607"/>
    <mergeCell ref="U2590:U2592"/>
    <mergeCell ref="V2590:V2592"/>
    <mergeCell ref="W2590:W2592"/>
    <mergeCell ref="X2590:X2592"/>
    <mergeCell ref="Y2590:Y2592"/>
    <mergeCell ref="Z2590:Z2592"/>
    <mergeCell ref="AA2590:AA2592"/>
    <mergeCell ref="A2584:A2586"/>
    <mergeCell ref="B2584:B2586"/>
    <mergeCell ref="C2584:C2586"/>
    <mergeCell ref="D2584:D2586"/>
    <mergeCell ref="E2584:E2586"/>
    <mergeCell ref="F2584:F2586"/>
    <mergeCell ref="G2584:G2586"/>
    <mergeCell ref="H2584:H2586"/>
    <mergeCell ref="I2584:I2586"/>
    <mergeCell ref="J2584:J2586"/>
    <mergeCell ref="S2584:S2586"/>
    <mergeCell ref="T2584:T2586"/>
    <mergeCell ref="U2584:U2586"/>
    <mergeCell ref="V2584:V2586"/>
    <mergeCell ref="W2584:W2586"/>
    <mergeCell ref="X2584:X2586"/>
    <mergeCell ref="X2563:X2565"/>
    <mergeCell ref="Y2563:Y2565"/>
    <mergeCell ref="Z2563:Z2565"/>
    <mergeCell ref="AA2563:AA2565"/>
    <mergeCell ref="AA2554:AA2556"/>
    <mergeCell ref="J2554:J2556"/>
    <mergeCell ref="S2554:S2556"/>
    <mergeCell ref="T2554:T2556"/>
    <mergeCell ref="U2554:U2556"/>
    <mergeCell ref="V2554:V2556"/>
    <mergeCell ref="W2554:W2556"/>
    <mergeCell ref="X2554:X2556"/>
    <mergeCell ref="Y2554:Y2556"/>
    <mergeCell ref="Z2554:Z2556"/>
    <mergeCell ref="A2554:A2556"/>
    <mergeCell ref="B2554:B2556"/>
    <mergeCell ref="C2554:C2556"/>
    <mergeCell ref="D2554:D2556"/>
    <mergeCell ref="F2563:F2565"/>
    <mergeCell ref="G2563:G2565"/>
    <mergeCell ref="H2563:H2565"/>
    <mergeCell ref="I2563:I2565"/>
    <mergeCell ref="J2563:J2565"/>
    <mergeCell ref="S2563:S2565"/>
    <mergeCell ref="T2563:T2565"/>
    <mergeCell ref="U2563:U2565"/>
    <mergeCell ref="B2599:B2601"/>
    <mergeCell ref="C2599:C2601"/>
    <mergeCell ref="D2599:D2601"/>
    <mergeCell ref="E2599:E2601"/>
    <mergeCell ref="F2599:F2601"/>
    <mergeCell ref="G2599:G2601"/>
    <mergeCell ref="H2599:H2601"/>
    <mergeCell ref="I2599:I2601"/>
    <mergeCell ref="J2599:J2601"/>
    <mergeCell ref="S2599:S2601"/>
    <mergeCell ref="T2599:T2601"/>
    <mergeCell ref="U2599:U2601"/>
    <mergeCell ref="V2599:V2601"/>
    <mergeCell ref="W2599:W2601"/>
    <mergeCell ref="X2599:X2601"/>
    <mergeCell ref="J2593:J2595"/>
    <mergeCell ref="S2593:S2595"/>
    <mergeCell ref="T2593:T2595"/>
    <mergeCell ref="U2593:U2595"/>
    <mergeCell ref="V2593:V2595"/>
    <mergeCell ref="W2593:W2595"/>
    <mergeCell ref="X2593:X2595"/>
    <mergeCell ref="A2593:A2595"/>
    <mergeCell ref="B2593:B2595"/>
    <mergeCell ref="C2593:C2595"/>
    <mergeCell ref="D2593:D2595"/>
    <mergeCell ref="E2593:E2595"/>
    <mergeCell ref="F2593:F2595"/>
    <mergeCell ref="G2593:G2595"/>
    <mergeCell ref="H2593:H2595"/>
    <mergeCell ref="I2593:I2595"/>
    <mergeCell ref="J2596:J2598"/>
    <mergeCell ref="S2596:S2598"/>
    <mergeCell ref="T2596:T2598"/>
    <mergeCell ref="U2596:U2598"/>
    <mergeCell ref="V2596:V2598"/>
    <mergeCell ref="W2596:W2598"/>
    <mergeCell ref="X2596:X2598"/>
    <mergeCell ref="U2521:U2523"/>
    <mergeCell ref="E2536:E2538"/>
    <mergeCell ref="F2536:F2538"/>
    <mergeCell ref="G2536:G2538"/>
    <mergeCell ref="H2536:H2538"/>
    <mergeCell ref="I2536:I2538"/>
    <mergeCell ref="J2536:J2538"/>
    <mergeCell ref="S2536:S2538"/>
    <mergeCell ref="T2536:T2538"/>
    <mergeCell ref="U2536:U2538"/>
    <mergeCell ref="V2536:V2538"/>
    <mergeCell ref="W2536:W2538"/>
    <mergeCell ref="X2536:X2538"/>
    <mergeCell ref="Y2536:Y2538"/>
    <mergeCell ref="Z2536:Z2538"/>
    <mergeCell ref="A2557:A2559"/>
    <mergeCell ref="B2557:B2559"/>
    <mergeCell ref="C2557:C2559"/>
    <mergeCell ref="D2557:D2559"/>
    <mergeCell ref="E2557:E2559"/>
    <mergeCell ref="F2557:F2559"/>
    <mergeCell ref="AA2506:AA2508"/>
    <mergeCell ref="J2506:J2508"/>
    <mergeCell ref="S2506:S2508"/>
    <mergeCell ref="G2557:G2559"/>
    <mergeCell ref="H2557:H2559"/>
    <mergeCell ref="I2557:I2559"/>
    <mergeCell ref="J2557:J2559"/>
    <mergeCell ref="S2557:S2559"/>
    <mergeCell ref="T2557:T2559"/>
    <mergeCell ref="U2557:U2559"/>
    <mergeCell ref="V2557:V2559"/>
    <mergeCell ref="T2569:T2571"/>
    <mergeCell ref="U2569:U2571"/>
    <mergeCell ref="A2569:A2571"/>
    <mergeCell ref="B2569:B2571"/>
    <mergeCell ref="C2569:C2571"/>
    <mergeCell ref="D2569:D2571"/>
    <mergeCell ref="F2569:F2571"/>
    <mergeCell ref="G2569:G2571"/>
    <mergeCell ref="H2569:H2571"/>
    <mergeCell ref="I2569:I2571"/>
    <mergeCell ref="J2569:J2571"/>
    <mergeCell ref="S2569:S2571"/>
    <mergeCell ref="AA2551:AA2553"/>
    <mergeCell ref="J2551:J2553"/>
    <mergeCell ref="S2551:S2553"/>
    <mergeCell ref="T2551:T2553"/>
    <mergeCell ref="U2551:U2553"/>
    <mergeCell ref="V2551:V2553"/>
    <mergeCell ref="W2551:W2553"/>
    <mergeCell ref="X2551:X2553"/>
    <mergeCell ref="Y2551:Y2553"/>
    <mergeCell ref="Z2551:Z2553"/>
    <mergeCell ref="A2551:A2553"/>
    <mergeCell ref="B2551:B2553"/>
    <mergeCell ref="C2551:C2553"/>
    <mergeCell ref="D2551:D2553"/>
    <mergeCell ref="E2551:E2553"/>
    <mergeCell ref="F2551:F2553"/>
    <mergeCell ref="G2551:G2553"/>
    <mergeCell ref="H2551:H2553"/>
    <mergeCell ref="V2563:V2565"/>
    <mergeCell ref="W2563:W2565"/>
    <mergeCell ref="E2554:E2556"/>
    <mergeCell ref="F2554:F2556"/>
    <mergeCell ref="G2554:G2556"/>
    <mergeCell ref="H2554:H2556"/>
    <mergeCell ref="A2560:A2562"/>
    <mergeCell ref="B2560:B2562"/>
    <mergeCell ref="C2560:C2562"/>
    <mergeCell ref="D2560:D2562"/>
    <mergeCell ref="E2560:E2562"/>
    <mergeCell ref="F2560:F2562"/>
    <mergeCell ref="G2560:G2562"/>
    <mergeCell ref="H2560:H2562"/>
    <mergeCell ref="I2554:I2556"/>
    <mergeCell ref="AA2530:AA2532"/>
    <mergeCell ref="J2530:J2532"/>
    <mergeCell ref="S2530:S2532"/>
    <mergeCell ref="T2530:T2532"/>
    <mergeCell ref="U2530:U2532"/>
    <mergeCell ref="V2530:V2532"/>
    <mergeCell ref="W2530:W2532"/>
    <mergeCell ref="X2530:X2532"/>
    <mergeCell ref="Y2530:Y2532"/>
    <mergeCell ref="Z2530:Z2532"/>
    <mergeCell ref="A2530:A2532"/>
    <mergeCell ref="B2530:B2532"/>
    <mergeCell ref="C2530:C2532"/>
    <mergeCell ref="D2530:D2532"/>
    <mergeCell ref="E2530:E2532"/>
    <mergeCell ref="F2530:F2532"/>
    <mergeCell ref="G2530:G2532"/>
    <mergeCell ref="H2530:H2532"/>
    <mergeCell ref="I2530:I2532"/>
    <mergeCell ref="A2536:A2538"/>
    <mergeCell ref="B2536:B2538"/>
    <mergeCell ref="C2536:C2538"/>
    <mergeCell ref="D2536:D2538"/>
    <mergeCell ref="S2548:S2550"/>
    <mergeCell ref="T2548:T2550"/>
    <mergeCell ref="Z2545:Z2547"/>
    <mergeCell ref="A2545:A2547"/>
    <mergeCell ref="B2545:B2547"/>
    <mergeCell ref="C2545:C2547"/>
    <mergeCell ref="D2545:D2547"/>
    <mergeCell ref="E2545:E2547"/>
    <mergeCell ref="F2545:F2547"/>
    <mergeCell ref="G2545:G2547"/>
    <mergeCell ref="H2545:H2547"/>
    <mergeCell ref="I2545:I2547"/>
    <mergeCell ref="AA2539:AA2541"/>
    <mergeCell ref="E2539:E2541"/>
    <mergeCell ref="F2539:F2541"/>
    <mergeCell ref="G2539:G2541"/>
    <mergeCell ref="H2539:H2541"/>
    <mergeCell ref="I2539:I2541"/>
    <mergeCell ref="J2539:J2541"/>
    <mergeCell ref="S2539:S2541"/>
    <mergeCell ref="T2539:T2541"/>
    <mergeCell ref="U2539:U2541"/>
    <mergeCell ref="V2539:V2541"/>
    <mergeCell ref="W2539:W2541"/>
    <mergeCell ref="X2539:X2541"/>
    <mergeCell ref="Y2539:Y2541"/>
    <mergeCell ref="Z2539:Z2541"/>
    <mergeCell ref="AA2545:AA2547"/>
    <mergeCell ref="T2506:T2508"/>
    <mergeCell ref="U2506:U2508"/>
    <mergeCell ref="V2506:V2508"/>
    <mergeCell ref="W2506:W2508"/>
    <mergeCell ref="X2506:X2508"/>
    <mergeCell ref="Y2506:Y2508"/>
    <mergeCell ref="Z2506:Z2508"/>
    <mergeCell ref="A2506:A2508"/>
    <mergeCell ref="B2506:B2508"/>
    <mergeCell ref="C2506:C2508"/>
    <mergeCell ref="D2506:D2508"/>
    <mergeCell ref="E2506:E2508"/>
    <mergeCell ref="F2506:F2508"/>
    <mergeCell ref="G2506:G2508"/>
    <mergeCell ref="H2506:H2508"/>
    <mergeCell ref="I2506:I2508"/>
    <mergeCell ref="A2479:A2481"/>
    <mergeCell ref="B2479:B2481"/>
    <mergeCell ref="C2479:C2481"/>
    <mergeCell ref="D2479:D2481"/>
    <mergeCell ref="E2479:E2481"/>
    <mergeCell ref="F2479:F2481"/>
    <mergeCell ref="G2479:G2481"/>
    <mergeCell ref="H2479:H2481"/>
    <mergeCell ref="I2479:I2481"/>
    <mergeCell ref="AA2491:AA2493"/>
    <mergeCell ref="V2488:V2490"/>
    <mergeCell ref="W2488:W2490"/>
    <mergeCell ref="X2488:X2490"/>
    <mergeCell ref="Y2488:Y2490"/>
    <mergeCell ref="Z2488:Z2490"/>
    <mergeCell ref="AA2488:AA2490"/>
    <mergeCell ref="A2491:A2493"/>
    <mergeCell ref="B2491:B2493"/>
    <mergeCell ref="C2491:C2493"/>
    <mergeCell ref="D2491:D2493"/>
    <mergeCell ref="E2491:E2493"/>
    <mergeCell ref="F2491:F2493"/>
    <mergeCell ref="G2491:G2493"/>
    <mergeCell ref="H2491:H2493"/>
    <mergeCell ref="I2491:I2493"/>
    <mergeCell ref="J2491:J2493"/>
    <mergeCell ref="S2491:S2493"/>
    <mergeCell ref="X2497:X2499"/>
    <mergeCell ref="Y2497:Y2499"/>
    <mergeCell ref="Z2497:Z2499"/>
    <mergeCell ref="AA2497:AA2499"/>
    <mergeCell ref="A2494:A2496"/>
    <mergeCell ref="B2494:B2496"/>
    <mergeCell ref="C2494:C2496"/>
    <mergeCell ref="D2494:D2496"/>
    <mergeCell ref="I2500:I2502"/>
    <mergeCell ref="A2497:A2499"/>
    <mergeCell ref="B2497:B2499"/>
    <mergeCell ref="C2497:C2499"/>
    <mergeCell ref="D2497:D2499"/>
    <mergeCell ref="E2497:E2499"/>
    <mergeCell ref="F2497:F2499"/>
    <mergeCell ref="G2497:G2499"/>
    <mergeCell ref="J2470:J2472"/>
    <mergeCell ref="S2470:S2472"/>
    <mergeCell ref="T2470:T2472"/>
    <mergeCell ref="U2470:U2472"/>
    <mergeCell ref="V2470:V2472"/>
    <mergeCell ref="W2470:W2472"/>
    <mergeCell ref="X2470:X2472"/>
    <mergeCell ref="Y2470:Y2472"/>
    <mergeCell ref="Z2470:Z2472"/>
    <mergeCell ref="AA2470:AA2472"/>
    <mergeCell ref="J2464:J2466"/>
    <mergeCell ref="S2464:S2466"/>
    <mergeCell ref="T2464:T2466"/>
    <mergeCell ref="U2464:U2466"/>
    <mergeCell ref="V2464:V2466"/>
    <mergeCell ref="W2464:W2466"/>
    <mergeCell ref="X2464:X2466"/>
    <mergeCell ref="Y2464:Y2466"/>
    <mergeCell ref="Z2464:Z2466"/>
    <mergeCell ref="A2464:A2466"/>
    <mergeCell ref="B2464:B2466"/>
    <mergeCell ref="C2464:C2466"/>
    <mergeCell ref="D2464:D2466"/>
    <mergeCell ref="E2464:E2466"/>
    <mergeCell ref="F2464:F2466"/>
    <mergeCell ref="G2464:G2466"/>
    <mergeCell ref="H2464:H2466"/>
    <mergeCell ref="I2464:I2466"/>
    <mergeCell ref="A2467:A2469"/>
    <mergeCell ref="B2467:B2469"/>
    <mergeCell ref="C2467:C2469"/>
    <mergeCell ref="D2467:D2469"/>
    <mergeCell ref="E2467:E2469"/>
    <mergeCell ref="F2467:F2469"/>
    <mergeCell ref="G2467:G2469"/>
    <mergeCell ref="H2467:H2469"/>
    <mergeCell ref="I2467:I2469"/>
    <mergeCell ref="J2467:J2469"/>
    <mergeCell ref="S2467:S2469"/>
    <mergeCell ref="T2467:T2469"/>
    <mergeCell ref="U2467:U2469"/>
    <mergeCell ref="V2467:V2469"/>
    <mergeCell ref="W2467:W2469"/>
    <mergeCell ref="X2467:X2469"/>
    <mergeCell ref="Y2467:Y2469"/>
    <mergeCell ref="Z2467:Z2469"/>
    <mergeCell ref="AA2467:AA2469"/>
    <mergeCell ref="AA2440:AA2442"/>
    <mergeCell ref="J2440:J2442"/>
    <mergeCell ref="S2440:S2442"/>
    <mergeCell ref="T2440:T2442"/>
    <mergeCell ref="U2440:U2442"/>
    <mergeCell ref="V2440:V2442"/>
    <mergeCell ref="W2440:W2442"/>
    <mergeCell ref="X2440:X2442"/>
    <mergeCell ref="Y2440:Y2442"/>
    <mergeCell ref="Z2440:Z2442"/>
    <mergeCell ref="A2440:A2442"/>
    <mergeCell ref="B2440:B2442"/>
    <mergeCell ref="C2440:C2442"/>
    <mergeCell ref="D2440:D2442"/>
    <mergeCell ref="E2440:E2442"/>
    <mergeCell ref="F2440:F2442"/>
    <mergeCell ref="G2440:G2442"/>
    <mergeCell ref="H2440:H2442"/>
    <mergeCell ref="I2440:I2442"/>
    <mergeCell ref="AA2452:AA2454"/>
    <mergeCell ref="A2452:A2454"/>
    <mergeCell ref="B2452:B2454"/>
    <mergeCell ref="C2452:C2454"/>
    <mergeCell ref="D2452:D2454"/>
    <mergeCell ref="E2452:E2454"/>
    <mergeCell ref="F2452:F2454"/>
    <mergeCell ref="G2452:G2454"/>
    <mergeCell ref="H2452:H2454"/>
    <mergeCell ref="I2452:I2454"/>
    <mergeCell ref="J2452:J2454"/>
    <mergeCell ref="S2452:S2454"/>
    <mergeCell ref="T2452:T2454"/>
    <mergeCell ref="U2452:U2454"/>
    <mergeCell ref="V2452:V2454"/>
    <mergeCell ref="W2452:W2454"/>
    <mergeCell ref="X2452:X2454"/>
    <mergeCell ref="Y2452:Y2454"/>
    <mergeCell ref="Z2452:Z2454"/>
    <mergeCell ref="AA2446:AA2448"/>
    <mergeCell ref="J2446:J2448"/>
    <mergeCell ref="S2446:S2448"/>
    <mergeCell ref="T2446:T2448"/>
    <mergeCell ref="U2446:U2448"/>
    <mergeCell ref="V2446:V2448"/>
    <mergeCell ref="W2446:W2448"/>
    <mergeCell ref="X2446:X2448"/>
    <mergeCell ref="Y2446:Y2448"/>
    <mergeCell ref="Z2446:Z2448"/>
    <mergeCell ref="A2446:A2448"/>
    <mergeCell ref="B2446:B2448"/>
    <mergeCell ref="C2446:C2448"/>
    <mergeCell ref="D2446:D2448"/>
    <mergeCell ref="E2446:E2448"/>
    <mergeCell ref="F2446:F2448"/>
    <mergeCell ref="G2446:G2448"/>
    <mergeCell ref="H2446:H2448"/>
    <mergeCell ref="I2446:I2448"/>
    <mergeCell ref="A2443:A2445"/>
    <mergeCell ref="B2443:B2445"/>
    <mergeCell ref="C2443:C2445"/>
    <mergeCell ref="D2443:D2445"/>
    <mergeCell ref="E2443:E2445"/>
    <mergeCell ref="F2443:F2445"/>
    <mergeCell ref="G2443:G2445"/>
    <mergeCell ref="B2425:B2427"/>
    <mergeCell ref="C2425:C2427"/>
    <mergeCell ref="D2425:D2427"/>
    <mergeCell ref="E2425:E2427"/>
    <mergeCell ref="F2425:F2427"/>
    <mergeCell ref="G2425:G2427"/>
    <mergeCell ref="H2425:H2427"/>
    <mergeCell ref="I2425:I2427"/>
    <mergeCell ref="A2416:A2418"/>
    <mergeCell ref="B2416:B2418"/>
    <mergeCell ref="C2416:C2418"/>
    <mergeCell ref="D2416:D2418"/>
    <mergeCell ref="AA2422:AA2424"/>
    <mergeCell ref="J2422:J2424"/>
    <mergeCell ref="S2422:S2424"/>
    <mergeCell ref="T2422:T2424"/>
    <mergeCell ref="U2422:U2424"/>
    <mergeCell ref="V2422:V2424"/>
    <mergeCell ref="W2422:W2424"/>
    <mergeCell ref="X2422:X2424"/>
    <mergeCell ref="Y2422:Y2424"/>
    <mergeCell ref="Z2422:Z2424"/>
    <mergeCell ref="A2422:A2424"/>
    <mergeCell ref="B2422:B2424"/>
    <mergeCell ref="C2422:C2424"/>
    <mergeCell ref="D2422:D2424"/>
    <mergeCell ref="E2422:E2424"/>
    <mergeCell ref="F2422:F2424"/>
    <mergeCell ref="G2422:G2424"/>
    <mergeCell ref="H2422:H2424"/>
    <mergeCell ref="AA2419:AA2421"/>
    <mergeCell ref="V2416:V2418"/>
    <mergeCell ref="W2416:W2418"/>
    <mergeCell ref="X2416:X2418"/>
    <mergeCell ref="Y2416:Y2418"/>
    <mergeCell ref="Z2416:Z2418"/>
    <mergeCell ref="AA2416:AA2418"/>
    <mergeCell ref="V2371:V2373"/>
    <mergeCell ref="W2371:W2373"/>
    <mergeCell ref="X2371:X2373"/>
    <mergeCell ref="AA2350:AA2352"/>
    <mergeCell ref="AA2386:AA2388"/>
    <mergeCell ref="A2410:A2412"/>
    <mergeCell ref="B2410:B2412"/>
    <mergeCell ref="C2410:C2412"/>
    <mergeCell ref="D2410:D2412"/>
    <mergeCell ref="E2410:E2412"/>
    <mergeCell ref="F2410:F2412"/>
    <mergeCell ref="G2410:G2412"/>
    <mergeCell ref="H2410:H2412"/>
    <mergeCell ref="I2410:I2412"/>
    <mergeCell ref="J2410:J2412"/>
    <mergeCell ref="S2410:S2412"/>
    <mergeCell ref="T2410:T2412"/>
    <mergeCell ref="U2410:U2412"/>
    <mergeCell ref="V2410:V2412"/>
    <mergeCell ref="W2410:W2412"/>
    <mergeCell ref="X2410:X2412"/>
    <mergeCell ref="Y2410:Y2412"/>
    <mergeCell ref="Z2410:Z2412"/>
    <mergeCell ref="AA2410:AA2412"/>
    <mergeCell ref="AA2392:AA2394"/>
    <mergeCell ref="A2395:A2397"/>
    <mergeCell ref="B2395:B2397"/>
    <mergeCell ref="C2395:C2397"/>
    <mergeCell ref="D2395:D2397"/>
    <mergeCell ref="E2395:E2397"/>
    <mergeCell ref="F2395:F2397"/>
    <mergeCell ref="G2395:G2397"/>
    <mergeCell ref="H2395:H2397"/>
    <mergeCell ref="I2395:I2397"/>
    <mergeCell ref="J2395:J2397"/>
    <mergeCell ref="S2395:S2397"/>
    <mergeCell ref="T2395:T2397"/>
    <mergeCell ref="U2395:U2397"/>
    <mergeCell ref="V2395:V2397"/>
    <mergeCell ref="W2395:W2397"/>
    <mergeCell ref="X2395:X2397"/>
    <mergeCell ref="Y2395:Y2397"/>
    <mergeCell ref="Z2395:Z2397"/>
    <mergeCell ref="AA2395:AA2397"/>
    <mergeCell ref="J2392:J2394"/>
    <mergeCell ref="S2392:S2394"/>
    <mergeCell ref="T2392:T2394"/>
    <mergeCell ref="U2392:U2394"/>
    <mergeCell ref="V2392:V2394"/>
    <mergeCell ref="W2392:W2394"/>
    <mergeCell ref="X2392:X2394"/>
    <mergeCell ref="Y2392:Y2394"/>
    <mergeCell ref="Z2392:Z2394"/>
    <mergeCell ref="A2392:A2394"/>
    <mergeCell ref="B2392:B2394"/>
    <mergeCell ref="C2392:C2394"/>
    <mergeCell ref="D2392:D2394"/>
    <mergeCell ref="E2392:E2394"/>
    <mergeCell ref="F2392:F2394"/>
    <mergeCell ref="G2392:G2394"/>
    <mergeCell ref="H2392:H2394"/>
    <mergeCell ref="A2383:A2385"/>
    <mergeCell ref="B2383:B2385"/>
    <mergeCell ref="C2383:C2385"/>
    <mergeCell ref="J2317:J2319"/>
    <mergeCell ref="S2317:S2319"/>
    <mergeCell ref="T2317:T2319"/>
    <mergeCell ref="U2317:U2319"/>
    <mergeCell ref="V2317:V2319"/>
    <mergeCell ref="Y2338:Y2340"/>
    <mergeCell ref="AA2368:AA2370"/>
    <mergeCell ref="V2362:V2364"/>
    <mergeCell ref="W2362:W2364"/>
    <mergeCell ref="X2362:X2364"/>
    <mergeCell ref="Y2362:Y2364"/>
    <mergeCell ref="Z2362:Z2364"/>
    <mergeCell ref="AA2362:AA2364"/>
    <mergeCell ref="A2368:A2370"/>
    <mergeCell ref="B2368:B2370"/>
    <mergeCell ref="C2368:C2370"/>
    <mergeCell ref="D2368:D2370"/>
    <mergeCell ref="E2368:E2370"/>
    <mergeCell ref="F2368:F2370"/>
    <mergeCell ref="G2368:G2370"/>
    <mergeCell ref="H2368:H2370"/>
    <mergeCell ref="I2368:I2370"/>
    <mergeCell ref="J2368:J2370"/>
    <mergeCell ref="S2368:S2370"/>
    <mergeCell ref="T2368:T2370"/>
    <mergeCell ref="U2368:U2370"/>
    <mergeCell ref="V2368:V2370"/>
    <mergeCell ref="W2368:W2370"/>
    <mergeCell ref="X2368:X2370"/>
    <mergeCell ref="Y2368:Y2370"/>
    <mergeCell ref="Z2368:Z2370"/>
    <mergeCell ref="E2362:E2364"/>
    <mergeCell ref="F2362:F2364"/>
    <mergeCell ref="G2362:G2364"/>
    <mergeCell ref="H2362:H2364"/>
    <mergeCell ref="I2362:I2364"/>
    <mergeCell ref="J2362:J2364"/>
    <mergeCell ref="S2362:S2364"/>
    <mergeCell ref="T2362:T2364"/>
    <mergeCell ref="U2362:U2364"/>
    <mergeCell ref="A2365:A2367"/>
    <mergeCell ref="B2365:B2367"/>
    <mergeCell ref="C2365:C2367"/>
    <mergeCell ref="D2365:D2367"/>
    <mergeCell ref="E2365:E2367"/>
    <mergeCell ref="F2365:F2367"/>
    <mergeCell ref="G2365:G2367"/>
    <mergeCell ref="H2365:H2367"/>
    <mergeCell ref="I2365:I2367"/>
    <mergeCell ref="J2365:J2367"/>
    <mergeCell ref="S2365:S2367"/>
    <mergeCell ref="T2365:T2367"/>
    <mergeCell ref="U2365:U2367"/>
    <mergeCell ref="V2365:V2367"/>
    <mergeCell ref="W2365:W2367"/>
    <mergeCell ref="D2362:D2364"/>
    <mergeCell ref="H2359:H2361"/>
    <mergeCell ref="I2359:I2361"/>
    <mergeCell ref="A2362:A2364"/>
    <mergeCell ref="B2362:B2364"/>
    <mergeCell ref="C2362:C2364"/>
    <mergeCell ref="A2350:A2352"/>
    <mergeCell ref="B2350:B2352"/>
    <mergeCell ref="S2320:S2322"/>
    <mergeCell ref="J2323:J2325"/>
    <mergeCell ref="S2323:S2325"/>
    <mergeCell ref="T2323:T2325"/>
    <mergeCell ref="U2323:U2325"/>
    <mergeCell ref="V2323:V2325"/>
    <mergeCell ref="W2323:W2325"/>
    <mergeCell ref="X2323:X2325"/>
    <mergeCell ref="Y2323:Y2325"/>
    <mergeCell ref="Z2323:Z2325"/>
    <mergeCell ref="B2323:B2325"/>
    <mergeCell ref="C2323:C2325"/>
    <mergeCell ref="D2323:D2325"/>
    <mergeCell ref="E2323:E2325"/>
    <mergeCell ref="F2323:F2325"/>
    <mergeCell ref="G2323:G2325"/>
    <mergeCell ref="H2323:H2325"/>
    <mergeCell ref="I2323:I2325"/>
    <mergeCell ref="AA2329:AA2331"/>
    <mergeCell ref="J2329:J2331"/>
    <mergeCell ref="B2332:B2334"/>
    <mergeCell ref="C2332:C2334"/>
    <mergeCell ref="D2332:D2334"/>
    <mergeCell ref="E2332:E2334"/>
    <mergeCell ref="F2332:F2334"/>
    <mergeCell ref="G2332:G2334"/>
    <mergeCell ref="H2332:H2334"/>
    <mergeCell ref="I2332:I2334"/>
    <mergeCell ref="J2332:J2334"/>
    <mergeCell ref="Z2332:Z2334"/>
    <mergeCell ref="E2281:E2283"/>
    <mergeCell ref="F2281:F2283"/>
    <mergeCell ref="G2281:G2283"/>
    <mergeCell ref="H2281:H2283"/>
    <mergeCell ref="I2281:I2283"/>
    <mergeCell ref="C2287:C2289"/>
    <mergeCell ref="D2287:D2289"/>
    <mergeCell ref="E2287:E2289"/>
    <mergeCell ref="F2287:F2289"/>
    <mergeCell ref="G2287:G2289"/>
    <mergeCell ref="H2287:H2289"/>
    <mergeCell ref="I2287:I2289"/>
    <mergeCell ref="J2287:J2289"/>
    <mergeCell ref="S2287:S2289"/>
    <mergeCell ref="T2287:T2289"/>
    <mergeCell ref="U2287:U2289"/>
    <mergeCell ref="V2287:V2289"/>
    <mergeCell ref="W2287:W2289"/>
    <mergeCell ref="X2287:X2289"/>
    <mergeCell ref="Y2287:Y2289"/>
    <mergeCell ref="Z2287:Z2289"/>
    <mergeCell ref="AA2287:AA2289"/>
    <mergeCell ref="C2302:C2304"/>
    <mergeCell ref="D2302:D2304"/>
    <mergeCell ref="E2302:E2304"/>
    <mergeCell ref="F2302:F2304"/>
    <mergeCell ref="G2302:G2304"/>
    <mergeCell ref="H2302:H2304"/>
    <mergeCell ref="I2302:I2304"/>
    <mergeCell ref="J2302:J2304"/>
    <mergeCell ref="S2302:S2304"/>
    <mergeCell ref="T2302:T2304"/>
    <mergeCell ref="H2299:H2301"/>
    <mergeCell ref="I2299:I2301"/>
    <mergeCell ref="AA2317:AA2319"/>
    <mergeCell ref="AA2278:AA2280"/>
    <mergeCell ref="J2278:J2280"/>
    <mergeCell ref="S2278:S2280"/>
    <mergeCell ref="T2278:T2280"/>
    <mergeCell ref="U2278:U2280"/>
    <mergeCell ref="V2278:V2280"/>
    <mergeCell ref="W2278:W2280"/>
    <mergeCell ref="X2278:X2280"/>
    <mergeCell ref="Y2278:Y2280"/>
    <mergeCell ref="Z2278:Z2280"/>
    <mergeCell ref="AA2281:AA2283"/>
    <mergeCell ref="J2281:J2283"/>
    <mergeCell ref="H2272:H2274"/>
    <mergeCell ref="I2272:I2274"/>
    <mergeCell ref="J2272:J2274"/>
    <mergeCell ref="S2281:S2283"/>
    <mergeCell ref="T2281:T2283"/>
    <mergeCell ref="U2281:U2283"/>
    <mergeCell ref="V2281:V2283"/>
    <mergeCell ref="W2281:W2283"/>
    <mergeCell ref="X2281:X2283"/>
    <mergeCell ref="Y2281:Y2283"/>
    <mergeCell ref="Z2281:Z2283"/>
    <mergeCell ref="AA2275:AA2277"/>
    <mergeCell ref="J2275:J2277"/>
    <mergeCell ref="S2275:S2277"/>
    <mergeCell ref="T2275:T2277"/>
    <mergeCell ref="U2275:U2277"/>
    <mergeCell ref="V2275:V2277"/>
    <mergeCell ref="W2275:W2277"/>
    <mergeCell ref="X2275:X2277"/>
    <mergeCell ref="Y2275:Y2277"/>
    <mergeCell ref="Z2275:Z2277"/>
    <mergeCell ref="S2272:S2274"/>
    <mergeCell ref="T2272:T2274"/>
    <mergeCell ref="U2272:U2274"/>
    <mergeCell ref="V2272:V2274"/>
    <mergeCell ref="W2272:W2274"/>
    <mergeCell ref="X2272:X2274"/>
    <mergeCell ref="Y2272:Y2274"/>
    <mergeCell ref="Z2272:Z2274"/>
    <mergeCell ref="E2275:E2277"/>
    <mergeCell ref="F2275:F2277"/>
    <mergeCell ref="G2275:G2277"/>
    <mergeCell ref="H2275:H2277"/>
    <mergeCell ref="I2275:I2277"/>
    <mergeCell ref="H2263:H2265"/>
    <mergeCell ref="I2263:I2265"/>
    <mergeCell ref="J2263:J2265"/>
    <mergeCell ref="S2263:S2265"/>
    <mergeCell ref="T2263:T2265"/>
    <mergeCell ref="U2263:U2265"/>
    <mergeCell ref="V2263:V2265"/>
    <mergeCell ref="W2263:W2265"/>
    <mergeCell ref="X2263:X2265"/>
    <mergeCell ref="Y2263:Y2265"/>
    <mergeCell ref="Z2263:Z2265"/>
    <mergeCell ref="AA2263:AA2265"/>
    <mergeCell ref="AA2260:AA2262"/>
    <mergeCell ref="J2260:J2262"/>
    <mergeCell ref="AA2266:AA2268"/>
    <mergeCell ref="J2266:J2268"/>
    <mergeCell ref="S2266:S2268"/>
    <mergeCell ref="T2266:T2268"/>
    <mergeCell ref="U2266:U2268"/>
    <mergeCell ref="AA2272:AA2274"/>
    <mergeCell ref="AA2254:AA2256"/>
    <mergeCell ref="V2248:V2250"/>
    <mergeCell ref="W2248:W2250"/>
    <mergeCell ref="X2248:X2250"/>
    <mergeCell ref="Y2248:Y2250"/>
    <mergeCell ref="Z2248:Z2250"/>
    <mergeCell ref="AA2248:AA2250"/>
    <mergeCell ref="A2278:A2280"/>
    <mergeCell ref="B2278:B2280"/>
    <mergeCell ref="C2278:C2280"/>
    <mergeCell ref="D2278:D2280"/>
    <mergeCell ref="E2278:E2280"/>
    <mergeCell ref="F2278:F2280"/>
    <mergeCell ref="G2278:G2280"/>
    <mergeCell ref="H2278:H2280"/>
    <mergeCell ref="I2278:I2280"/>
    <mergeCell ref="D2254:D2256"/>
    <mergeCell ref="E2254:E2256"/>
    <mergeCell ref="F2254:F2256"/>
    <mergeCell ref="G2254:G2256"/>
    <mergeCell ref="H2254:H2256"/>
    <mergeCell ref="I2254:I2256"/>
    <mergeCell ref="J2254:J2256"/>
    <mergeCell ref="S2254:S2256"/>
    <mergeCell ref="T2254:T2256"/>
    <mergeCell ref="F2260:F2262"/>
    <mergeCell ref="G2260:G2262"/>
    <mergeCell ref="H2260:H2262"/>
    <mergeCell ref="I2260:I2262"/>
    <mergeCell ref="AA2269:AA2271"/>
    <mergeCell ref="E2269:E2271"/>
    <mergeCell ref="F2269:F2271"/>
    <mergeCell ref="G2269:G2271"/>
    <mergeCell ref="H2269:H2271"/>
    <mergeCell ref="I2269:I2271"/>
    <mergeCell ref="J2269:J2271"/>
    <mergeCell ref="S2269:S2271"/>
    <mergeCell ref="T2269:T2271"/>
    <mergeCell ref="U2269:U2271"/>
    <mergeCell ref="V2269:V2271"/>
    <mergeCell ref="W2269:W2271"/>
    <mergeCell ref="X2269:X2271"/>
    <mergeCell ref="Y2269:Y2271"/>
    <mergeCell ref="Z2269:Z2271"/>
    <mergeCell ref="X2233:X2235"/>
    <mergeCell ref="Y2233:Y2235"/>
    <mergeCell ref="Z2233:Z2235"/>
    <mergeCell ref="A2233:A2235"/>
    <mergeCell ref="B2233:B2235"/>
    <mergeCell ref="C2233:C2235"/>
    <mergeCell ref="D2233:D2235"/>
    <mergeCell ref="E2233:E2235"/>
    <mergeCell ref="F2233:F2235"/>
    <mergeCell ref="G2233:G2235"/>
    <mergeCell ref="H2233:H2235"/>
    <mergeCell ref="I2233:I2235"/>
    <mergeCell ref="A2260:A2262"/>
    <mergeCell ref="B2260:B2262"/>
    <mergeCell ref="C2260:C2262"/>
    <mergeCell ref="D2260:D2262"/>
    <mergeCell ref="E2260:E2262"/>
    <mergeCell ref="X2260:X2262"/>
    <mergeCell ref="Y2260:Y2262"/>
    <mergeCell ref="Z2260:Z2262"/>
    <mergeCell ref="E2263:E2265"/>
    <mergeCell ref="F2263:F2265"/>
    <mergeCell ref="G2263:G2265"/>
    <mergeCell ref="X2242:X2244"/>
    <mergeCell ref="Y2242:Y2244"/>
    <mergeCell ref="Z2242:Z2244"/>
    <mergeCell ref="AA2242:AA2244"/>
    <mergeCell ref="V2236:V2238"/>
    <mergeCell ref="W2236:W2238"/>
    <mergeCell ref="X2236:X2238"/>
    <mergeCell ref="Y2236:Y2238"/>
    <mergeCell ref="Z2236:Z2238"/>
    <mergeCell ref="AA2236:AA2238"/>
    <mergeCell ref="E2236:E2238"/>
    <mergeCell ref="F2236:F2238"/>
    <mergeCell ref="G2236:G2238"/>
    <mergeCell ref="A2236:A2238"/>
    <mergeCell ref="B2236:B2238"/>
    <mergeCell ref="C2236:C2238"/>
    <mergeCell ref="D2236:D2238"/>
    <mergeCell ref="A2269:A2271"/>
    <mergeCell ref="B2269:B2271"/>
    <mergeCell ref="C2269:C2271"/>
    <mergeCell ref="D2269:D2271"/>
    <mergeCell ref="D2266:D2268"/>
    <mergeCell ref="E2266:E2268"/>
    <mergeCell ref="F2266:F2268"/>
    <mergeCell ref="G2266:G2268"/>
    <mergeCell ref="H2266:H2268"/>
    <mergeCell ref="H2236:H2238"/>
    <mergeCell ref="I2236:I2238"/>
    <mergeCell ref="J2236:J2238"/>
    <mergeCell ref="S2236:S2238"/>
    <mergeCell ref="T2236:T2238"/>
    <mergeCell ref="U2236:U2238"/>
    <mergeCell ref="W2254:W2256"/>
    <mergeCell ref="X2254:X2256"/>
    <mergeCell ref="Y2254:Y2256"/>
    <mergeCell ref="Z2254:Z2256"/>
    <mergeCell ref="I2266:I2268"/>
    <mergeCell ref="S2260:S2262"/>
    <mergeCell ref="T2260:T2262"/>
    <mergeCell ref="U2260:U2262"/>
    <mergeCell ref="V2260:V2262"/>
    <mergeCell ref="W2260:W2262"/>
    <mergeCell ref="D2272:D2274"/>
    <mergeCell ref="E2272:E2274"/>
    <mergeCell ref="F2272:F2274"/>
    <mergeCell ref="G2272:G2274"/>
    <mergeCell ref="E2239:E2241"/>
    <mergeCell ref="F2239:F2241"/>
    <mergeCell ref="G2239:G2241"/>
    <mergeCell ref="H2239:H2241"/>
    <mergeCell ref="I2239:I2241"/>
    <mergeCell ref="A2272:A2274"/>
    <mergeCell ref="B2272:B2274"/>
    <mergeCell ref="C2272:C2274"/>
    <mergeCell ref="A2218:A2220"/>
    <mergeCell ref="B2218:B2220"/>
    <mergeCell ref="C2218:C2220"/>
    <mergeCell ref="D2218:D2220"/>
    <mergeCell ref="E2218:E2220"/>
    <mergeCell ref="F2218:F2220"/>
    <mergeCell ref="G2218:G2220"/>
    <mergeCell ref="H2218:H2220"/>
    <mergeCell ref="I2218:I2220"/>
    <mergeCell ref="J2218:J2220"/>
    <mergeCell ref="S2218:S2220"/>
    <mergeCell ref="T2218:T2220"/>
    <mergeCell ref="U2218:U2220"/>
    <mergeCell ref="V2218:V2220"/>
    <mergeCell ref="W2218:W2220"/>
    <mergeCell ref="T2242:T2244"/>
    <mergeCell ref="U2242:U2244"/>
    <mergeCell ref="J2224:J2226"/>
    <mergeCell ref="S2224:S2226"/>
    <mergeCell ref="T2224:T2226"/>
    <mergeCell ref="E2221:E2223"/>
    <mergeCell ref="F2221:F2223"/>
    <mergeCell ref="G2221:G2223"/>
    <mergeCell ref="H2221:H2223"/>
    <mergeCell ref="I2221:I2223"/>
    <mergeCell ref="V2251:V2253"/>
    <mergeCell ref="W2251:W2253"/>
    <mergeCell ref="A2245:A2247"/>
    <mergeCell ref="B2245:B2247"/>
    <mergeCell ref="C2245:C2247"/>
    <mergeCell ref="D2245:D2247"/>
    <mergeCell ref="E2245:E2247"/>
    <mergeCell ref="F2245:F2247"/>
    <mergeCell ref="G2245:G2247"/>
    <mergeCell ref="H2245:H2247"/>
    <mergeCell ref="I2245:I2247"/>
    <mergeCell ref="E2230:E2232"/>
    <mergeCell ref="F2230:F2232"/>
    <mergeCell ref="G2230:G2232"/>
    <mergeCell ref="H2230:H2232"/>
    <mergeCell ref="I2230:I2232"/>
    <mergeCell ref="J2230:J2232"/>
    <mergeCell ref="S2230:S2232"/>
    <mergeCell ref="T2230:T2232"/>
    <mergeCell ref="V2266:V2268"/>
    <mergeCell ref="W2266:W2268"/>
    <mergeCell ref="AA2200:AA2202"/>
    <mergeCell ref="A2203:A2205"/>
    <mergeCell ref="B2203:B2205"/>
    <mergeCell ref="C2203:C2205"/>
    <mergeCell ref="D2203:D2205"/>
    <mergeCell ref="AA2212:AA2214"/>
    <mergeCell ref="AA2215:AA2217"/>
    <mergeCell ref="E2203:E2205"/>
    <mergeCell ref="F2203:F2205"/>
    <mergeCell ref="G2203:G2205"/>
    <mergeCell ref="H2203:H2205"/>
    <mergeCell ref="I2203:I2205"/>
    <mergeCell ref="J2203:J2205"/>
    <mergeCell ref="S2203:S2205"/>
    <mergeCell ref="T2203:T2205"/>
    <mergeCell ref="U2203:U2205"/>
    <mergeCell ref="V2203:V2205"/>
    <mergeCell ref="W2203:W2205"/>
    <mergeCell ref="X2203:X2205"/>
    <mergeCell ref="Y2203:Y2205"/>
    <mergeCell ref="J2212:J2214"/>
    <mergeCell ref="S2212:S2214"/>
    <mergeCell ref="T2212:T2214"/>
    <mergeCell ref="U2212:U2214"/>
    <mergeCell ref="V2212:V2214"/>
    <mergeCell ref="W2212:W2214"/>
    <mergeCell ref="X2212:X2214"/>
    <mergeCell ref="Y2212:Y2214"/>
    <mergeCell ref="Z2212:Z2214"/>
    <mergeCell ref="A2206:A2208"/>
    <mergeCell ref="B2206:B2208"/>
    <mergeCell ref="C2206:C2208"/>
    <mergeCell ref="D2206:D2208"/>
    <mergeCell ref="E2206:E2208"/>
    <mergeCell ref="F2206:F2208"/>
    <mergeCell ref="G2206:G2208"/>
    <mergeCell ref="H2206:H2208"/>
    <mergeCell ref="I2206:I2208"/>
    <mergeCell ref="J2206:J2208"/>
    <mergeCell ref="S2206:S2208"/>
    <mergeCell ref="T2206:T2208"/>
    <mergeCell ref="U2206:U2208"/>
    <mergeCell ref="V2206:V2208"/>
    <mergeCell ref="W2206:W2208"/>
    <mergeCell ref="X2206:X2208"/>
    <mergeCell ref="Y2206:Y2208"/>
    <mergeCell ref="AA2209:AA2211"/>
    <mergeCell ref="J2209:J2211"/>
    <mergeCell ref="S2209:S2211"/>
    <mergeCell ref="T2209:T2211"/>
    <mergeCell ref="U2209:U2211"/>
    <mergeCell ref="V2209:V2211"/>
    <mergeCell ref="W2209:W2211"/>
    <mergeCell ref="X2209:X2211"/>
    <mergeCell ref="Y2209:Y2211"/>
    <mergeCell ref="Z2209:Z2211"/>
    <mergeCell ref="A2209:A2211"/>
    <mergeCell ref="B2209:B2211"/>
    <mergeCell ref="C2209:C2211"/>
    <mergeCell ref="D2209:D2211"/>
    <mergeCell ref="E2209:E2211"/>
    <mergeCell ref="F2209:F2211"/>
    <mergeCell ref="G2209:G2211"/>
    <mergeCell ref="H2209:H2211"/>
    <mergeCell ref="S2188:S2190"/>
    <mergeCell ref="T2188:T2190"/>
    <mergeCell ref="U2188:U2190"/>
    <mergeCell ref="V2188:V2190"/>
    <mergeCell ref="Y2182:Y2184"/>
    <mergeCell ref="Z2182:Z2184"/>
    <mergeCell ref="E2182:E2184"/>
    <mergeCell ref="V2170:V2172"/>
    <mergeCell ref="W2170:W2172"/>
    <mergeCell ref="X2170:X2172"/>
    <mergeCell ref="Y2170:Y2172"/>
    <mergeCell ref="Z2170:Z2172"/>
    <mergeCell ref="E2173:E2175"/>
    <mergeCell ref="F2173:F2175"/>
    <mergeCell ref="G2173:G2175"/>
    <mergeCell ref="A2200:A2202"/>
    <mergeCell ref="B2200:B2202"/>
    <mergeCell ref="C2200:C2202"/>
    <mergeCell ref="D2200:D2202"/>
    <mergeCell ref="E2200:E2202"/>
    <mergeCell ref="F2200:F2202"/>
    <mergeCell ref="G2200:G2202"/>
    <mergeCell ref="H2200:H2202"/>
    <mergeCell ref="I2200:I2202"/>
    <mergeCell ref="J2200:J2202"/>
    <mergeCell ref="S2200:S2202"/>
    <mergeCell ref="T2200:T2202"/>
    <mergeCell ref="U2200:U2202"/>
    <mergeCell ref="V2200:V2202"/>
    <mergeCell ref="W2200:W2202"/>
    <mergeCell ref="X2200:X2202"/>
    <mergeCell ref="Y2200:Y2202"/>
    <mergeCell ref="Z2200:Z2202"/>
    <mergeCell ref="A2152:A2154"/>
    <mergeCell ref="B2152:B2154"/>
    <mergeCell ref="C2152:C2154"/>
    <mergeCell ref="E2197:E2199"/>
    <mergeCell ref="F2197:F2199"/>
    <mergeCell ref="G2197:G2199"/>
    <mergeCell ref="H2197:H2199"/>
    <mergeCell ref="I2197:I2199"/>
    <mergeCell ref="J2197:J2199"/>
    <mergeCell ref="S2197:S2199"/>
    <mergeCell ref="T2197:T2199"/>
    <mergeCell ref="U2197:U2199"/>
    <mergeCell ref="AA2173:AA2175"/>
    <mergeCell ref="AA2170:AA2172"/>
    <mergeCell ref="A2173:A2175"/>
    <mergeCell ref="AA2191:AA2193"/>
    <mergeCell ref="A2188:A2190"/>
    <mergeCell ref="B2188:B2190"/>
    <mergeCell ref="C2188:C2190"/>
    <mergeCell ref="D2188:D2190"/>
    <mergeCell ref="A2170:A2172"/>
    <mergeCell ref="B2170:B2172"/>
    <mergeCell ref="C2170:C2172"/>
    <mergeCell ref="D2170:D2172"/>
    <mergeCell ref="AA2185:AA2187"/>
    <mergeCell ref="AA2188:AA2190"/>
    <mergeCell ref="A2182:A2184"/>
    <mergeCell ref="B2182:B2184"/>
    <mergeCell ref="C2182:C2184"/>
    <mergeCell ref="D2182:D2184"/>
    <mergeCell ref="A2191:A2193"/>
    <mergeCell ref="B2191:B2193"/>
    <mergeCell ref="C2191:C2193"/>
    <mergeCell ref="D2191:D2193"/>
    <mergeCell ref="D2152:D2154"/>
    <mergeCell ref="U2191:U2193"/>
    <mergeCell ref="V2191:V2193"/>
    <mergeCell ref="W2191:W2193"/>
    <mergeCell ref="X2191:X2193"/>
    <mergeCell ref="Y2191:Y2193"/>
    <mergeCell ref="Z2191:Z2193"/>
    <mergeCell ref="W2188:W2190"/>
    <mergeCell ref="X2188:X2190"/>
    <mergeCell ref="Y2188:Y2190"/>
    <mergeCell ref="Z2188:Z2190"/>
    <mergeCell ref="E2188:E2190"/>
    <mergeCell ref="F2188:F2190"/>
    <mergeCell ref="G2188:G2190"/>
    <mergeCell ref="H2188:H2190"/>
    <mergeCell ref="I2188:I2190"/>
    <mergeCell ref="F2182:F2184"/>
    <mergeCell ref="G2182:G2184"/>
    <mergeCell ref="H2182:H2184"/>
    <mergeCell ref="I2182:I2184"/>
    <mergeCell ref="W2155:W2157"/>
    <mergeCell ref="H2161:H2163"/>
    <mergeCell ref="I2161:I2163"/>
    <mergeCell ref="T2152:T2154"/>
    <mergeCell ref="U2152:U2154"/>
    <mergeCell ref="V2152:V2154"/>
    <mergeCell ref="W2152:W2154"/>
    <mergeCell ref="X2152:X2154"/>
    <mergeCell ref="Y2152:Y2154"/>
    <mergeCell ref="Z2152:Z2154"/>
    <mergeCell ref="H2119:H2121"/>
    <mergeCell ref="I2119:I2121"/>
    <mergeCell ref="C2149:C2151"/>
    <mergeCell ref="D2149:D2151"/>
    <mergeCell ref="AA2125:AA2127"/>
    <mergeCell ref="A2128:A2130"/>
    <mergeCell ref="B2128:B2130"/>
    <mergeCell ref="C2128:C2130"/>
    <mergeCell ref="D2128:D2130"/>
    <mergeCell ref="J2125:J2127"/>
    <mergeCell ref="S2125:S2127"/>
    <mergeCell ref="T2125:T2127"/>
    <mergeCell ref="U2125:U2127"/>
    <mergeCell ref="V2125:V2127"/>
    <mergeCell ref="W2125:W2127"/>
    <mergeCell ref="X2125:X2127"/>
    <mergeCell ref="Y2125:Y2127"/>
    <mergeCell ref="Z2125:Z2127"/>
    <mergeCell ref="A2125:A2127"/>
    <mergeCell ref="B2125:B2127"/>
    <mergeCell ref="C2125:C2127"/>
    <mergeCell ref="D2125:D2127"/>
    <mergeCell ref="E2125:E2127"/>
    <mergeCell ref="F2125:F2127"/>
    <mergeCell ref="G2125:G2127"/>
    <mergeCell ref="H2125:H2127"/>
    <mergeCell ref="I2125:I2127"/>
    <mergeCell ref="AA2146:AA2148"/>
    <mergeCell ref="J2146:J2148"/>
    <mergeCell ref="S2146:S2148"/>
    <mergeCell ref="T2146:T2148"/>
    <mergeCell ref="U2146:U2148"/>
    <mergeCell ref="V2146:V2148"/>
    <mergeCell ref="AA2119:AA2121"/>
    <mergeCell ref="A2122:A2124"/>
    <mergeCell ref="B2122:B2124"/>
    <mergeCell ref="C2122:C2124"/>
    <mergeCell ref="D2122:D2124"/>
    <mergeCell ref="E2122:E2124"/>
    <mergeCell ref="F2122:F2124"/>
    <mergeCell ref="G2122:G2124"/>
    <mergeCell ref="H2122:H2124"/>
    <mergeCell ref="I2122:I2124"/>
    <mergeCell ref="J2122:J2124"/>
    <mergeCell ref="S2122:S2124"/>
    <mergeCell ref="T2122:T2124"/>
    <mergeCell ref="U2122:U2124"/>
    <mergeCell ref="V2122:V2124"/>
    <mergeCell ref="W2122:W2124"/>
    <mergeCell ref="X2122:X2124"/>
    <mergeCell ref="Y2122:Y2124"/>
    <mergeCell ref="Z2122:Z2124"/>
    <mergeCell ref="AA2122:AA2124"/>
    <mergeCell ref="J2119:J2121"/>
    <mergeCell ref="S2119:S2121"/>
    <mergeCell ref="T2119:T2121"/>
    <mergeCell ref="B2131:B2133"/>
    <mergeCell ref="C2131:C2133"/>
    <mergeCell ref="J2149:J2151"/>
    <mergeCell ref="A2149:A2151"/>
    <mergeCell ref="B2149:B2151"/>
    <mergeCell ref="U2119:U2121"/>
    <mergeCell ref="V2119:V2121"/>
    <mergeCell ref="W2119:W2121"/>
    <mergeCell ref="AA2113:AA2115"/>
    <mergeCell ref="J2113:J2115"/>
    <mergeCell ref="S2113:S2115"/>
    <mergeCell ref="T2113:T2115"/>
    <mergeCell ref="U2113:U2115"/>
    <mergeCell ref="V2113:V2115"/>
    <mergeCell ref="W2113:W2115"/>
    <mergeCell ref="X2113:X2115"/>
    <mergeCell ref="Y2113:Y2115"/>
    <mergeCell ref="Z2113:Z2115"/>
    <mergeCell ref="A2113:A2115"/>
    <mergeCell ref="B2113:B2115"/>
    <mergeCell ref="C2113:C2115"/>
    <mergeCell ref="D2113:D2115"/>
    <mergeCell ref="E2113:E2115"/>
    <mergeCell ref="F2113:F2115"/>
    <mergeCell ref="G2113:G2115"/>
    <mergeCell ref="H2113:H2115"/>
    <mergeCell ref="I2113:I2115"/>
    <mergeCell ref="AA2104:AA2106"/>
    <mergeCell ref="A2110:A2112"/>
    <mergeCell ref="B2110:B2112"/>
    <mergeCell ref="C2110:C2112"/>
    <mergeCell ref="D2110:D2112"/>
    <mergeCell ref="E2110:E2112"/>
    <mergeCell ref="F2110:F2112"/>
    <mergeCell ref="G2110:G2112"/>
    <mergeCell ref="H2110:H2112"/>
    <mergeCell ref="I2110:I2112"/>
    <mergeCell ref="J2110:J2112"/>
    <mergeCell ref="S2110:S2112"/>
    <mergeCell ref="T2110:T2112"/>
    <mergeCell ref="U2110:U2112"/>
    <mergeCell ref="V2110:V2112"/>
    <mergeCell ref="W2110:W2112"/>
    <mergeCell ref="X2110:X2112"/>
    <mergeCell ref="Y2110:Y2112"/>
    <mergeCell ref="Z2110:Z2112"/>
    <mergeCell ref="AA2110:AA2112"/>
    <mergeCell ref="J2104:J2106"/>
    <mergeCell ref="S2104:S2106"/>
    <mergeCell ref="T2104:T2106"/>
    <mergeCell ref="U2104:U2106"/>
    <mergeCell ref="V2104:V2106"/>
    <mergeCell ref="W2104:W2106"/>
    <mergeCell ref="X2104:X2106"/>
    <mergeCell ref="X2107:X2109"/>
    <mergeCell ref="Y2107:Y2109"/>
    <mergeCell ref="Z2107:Z2109"/>
    <mergeCell ref="AA2107:AA2109"/>
    <mergeCell ref="AA2059:AA2061"/>
    <mergeCell ref="V2056:V2058"/>
    <mergeCell ref="W2056:W2058"/>
    <mergeCell ref="X2056:X2058"/>
    <mergeCell ref="Y2056:Y2058"/>
    <mergeCell ref="Z2056:Z2058"/>
    <mergeCell ref="AA2056:AA2058"/>
    <mergeCell ref="AA2023:AA2025"/>
    <mergeCell ref="H2056:H2058"/>
    <mergeCell ref="J2083:J2085"/>
    <mergeCell ref="S2083:S2085"/>
    <mergeCell ref="E2035:E2037"/>
    <mergeCell ref="F2035:F2037"/>
    <mergeCell ref="G2035:G2037"/>
    <mergeCell ref="H2035:H2037"/>
    <mergeCell ref="I2035:I2037"/>
    <mergeCell ref="J2035:J2037"/>
    <mergeCell ref="S2035:S2037"/>
    <mergeCell ref="T2035:T2037"/>
    <mergeCell ref="U2035:U2037"/>
    <mergeCell ref="V2035:V2037"/>
    <mergeCell ref="W2035:W2037"/>
    <mergeCell ref="X2035:X2037"/>
    <mergeCell ref="Y2035:Y2037"/>
    <mergeCell ref="Z2035:Z2037"/>
    <mergeCell ref="AA2035:AA2037"/>
    <mergeCell ref="AA2053:AA2055"/>
    <mergeCell ref="J2053:J2055"/>
    <mergeCell ref="S2053:S2055"/>
    <mergeCell ref="T2053:T2055"/>
    <mergeCell ref="U2053:U2055"/>
    <mergeCell ref="V2053:V2055"/>
    <mergeCell ref="W2053:W2055"/>
    <mergeCell ref="X2053:X2055"/>
    <mergeCell ref="Y2053:Y2055"/>
    <mergeCell ref="Z2053:Z2055"/>
    <mergeCell ref="Y2059:Y2061"/>
    <mergeCell ref="Z2059:Z2061"/>
    <mergeCell ref="E2056:E2058"/>
    <mergeCell ref="AA2032:AA2034"/>
    <mergeCell ref="J2032:J2034"/>
    <mergeCell ref="S2032:S2034"/>
    <mergeCell ref="T2032:T2034"/>
    <mergeCell ref="U2032:U2034"/>
    <mergeCell ref="V2032:V2034"/>
    <mergeCell ref="W2032:W2034"/>
    <mergeCell ref="X2032:X2034"/>
    <mergeCell ref="Y2032:Y2034"/>
    <mergeCell ref="Z2032:Z2034"/>
    <mergeCell ref="E2032:E2034"/>
    <mergeCell ref="F2032:F2034"/>
    <mergeCell ref="G2032:G2034"/>
    <mergeCell ref="H2032:H2034"/>
    <mergeCell ref="I2032:I2034"/>
    <mergeCell ref="AA2050:AA2052"/>
    <mergeCell ref="V2038:V2040"/>
    <mergeCell ref="W2038:W2040"/>
    <mergeCell ref="X2038:X2040"/>
    <mergeCell ref="Y2038:Y2040"/>
    <mergeCell ref="Z2038:Z2040"/>
    <mergeCell ref="AA2038:AA2040"/>
    <mergeCell ref="E2038:E2040"/>
    <mergeCell ref="F2038:F2040"/>
    <mergeCell ref="G2038:G2040"/>
    <mergeCell ref="E2008:E2010"/>
    <mergeCell ref="F2008:F2010"/>
    <mergeCell ref="G2008:G2010"/>
    <mergeCell ref="H2008:H2010"/>
    <mergeCell ref="I2008:I2010"/>
    <mergeCell ref="A2005:A2007"/>
    <mergeCell ref="B2005:B2007"/>
    <mergeCell ref="C2005:C2007"/>
    <mergeCell ref="D2005:D2007"/>
    <mergeCell ref="E2005:E2007"/>
    <mergeCell ref="F2005:F2007"/>
    <mergeCell ref="G2005:G2007"/>
    <mergeCell ref="H2005:H2007"/>
    <mergeCell ref="I2005:I2007"/>
    <mergeCell ref="J2005:J2007"/>
    <mergeCell ref="S2005:S2007"/>
    <mergeCell ref="T2005:T2007"/>
    <mergeCell ref="U2005:U2007"/>
    <mergeCell ref="V2005:V2007"/>
    <mergeCell ref="W2005:W2007"/>
    <mergeCell ref="X2005:X2007"/>
    <mergeCell ref="Y2005:Y2007"/>
    <mergeCell ref="Z2005:Z2007"/>
    <mergeCell ref="AA2005:AA2007"/>
    <mergeCell ref="W2017:W2019"/>
    <mergeCell ref="X2017:X2019"/>
    <mergeCell ref="Y2017:Y2019"/>
    <mergeCell ref="Z2017:Z2019"/>
    <mergeCell ref="AA2017:AA2019"/>
    <mergeCell ref="E2023:E2025"/>
    <mergeCell ref="F2023:F2025"/>
    <mergeCell ref="G2023:G2025"/>
    <mergeCell ref="H2023:H2025"/>
    <mergeCell ref="I2023:I2025"/>
    <mergeCell ref="J2023:J2025"/>
    <mergeCell ref="S2023:S2025"/>
    <mergeCell ref="T2023:T2025"/>
    <mergeCell ref="U2023:U2025"/>
    <mergeCell ref="V2023:V2025"/>
    <mergeCell ref="W2023:W2025"/>
    <mergeCell ref="X2023:X2025"/>
    <mergeCell ref="Y2023:Y2025"/>
    <mergeCell ref="Z2023:Z2025"/>
    <mergeCell ref="E2017:E2019"/>
    <mergeCell ref="F2017:F2019"/>
    <mergeCell ref="G2017:G2019"/>
    <mergeCell ref="H2017:H2019"/>
    <mergeCell ref="I2017:I2019"/>
    <mergeCell ref="J2017:J2019"/>
    <mergeCell ref="S2017:S2019"/>
    <mergeCell ref="T2017:T2019"/>
    <mergeCell ref="U2017:U2019"/>
    <mergeCell ref="A2011:A2013"/>
    <mergeCell ref="B2011:B2013"/>
    <mergeCell ref="C2011:C2013"/>
    <mergeCell ref="D2011:D2013"/>
    <mergeCell ref="E2011:E2013"/>
    <mergeCell ref="F2011:F2013"/>
    <mergeCell ref="G2011:G2013"/>
    <mergeCell ref="H2011:H2013"/>
    <mergeCell ref="I2011:I2013"/>
    <mergeCell ref="J2011:J2013"/>
    <mergeCell ref="S2011:S2013"/>
    <mergeCell ref="T2011:T2013"/>
    <mergeCell ref="W1915:W1917"/>
    <mergeCell ref="X1915:X1917"/>
    <mergeCell ref="Y1915:Y1917"/>
    <mergeCell ref="Z1915:Z1917"/>
    <mergeCell ref="E1960:E1962"/>
    <mergeCell ref="F1960:F1962"/>
    <mergeCell ref="G1960:G1962"/>
    <mergeCell ref="H1960:H1962"/>
    <mergeCell ref="I1960:I1962"/>
    <mergeCell ref="J1960:J1962"/>
    <mergeCell ref="S1960:S1962"/>
    <mergeCell ref="T1960:T1962"/>
    <mergeCell ref="U1960:U1962"/>
    <mergeCell ref="V1960:V1962"/>
    <mergeCell ref="W1960:W1962"/>
    <mergeCell ref="X1960:X1962"/>
    <mergeCell ref="Y1960:Y1962"/>
    <mergeCell ref="Z1960:Z1962"/>
    <mergeCell ref="F1939:F1941"/>
    <mergeCell ref="G1939:G1941"/>
    <mergeCell ref="H1939:H1941"/>
    <mergeCell ref="I1939:I1941"/>
    <mergeCell ref="J1939:J1941"/>
    <mergeCell ref="S1939:S1941"/>
    <mergeCell ref="T1939:T1941"/>
    <mergeCell ref="Y1939:Y1941"/>
    <mergeCell ref="Z1939:Z1941"/>
    <mergeCell ref="Z1927:Z1929"/>
    <mergeCell ref="W1963:W1965"/>
    <mergeCell ref="X1963:X1965"/>
    <mergeCell ref="Y1963:Y1965"/>
    <mergeCell ref="Z1963:Z1965"/>
    <mergeCell ref="E1963:E1965"/>
    <mergeCell ref="F1963:F1965"/>
    <mergeCell ref="G1963:G1965"/>
    <mergeCell ref="H1963:H1965"/>
    <mergeCell ref="I1963:I1965"/>
    <mergeCell ref="U1939:U1941"/>
    <mergeCell ref="V1939:V1941"/>
    <mergeCell ref="W1939:W1941"/>
    <mergeCell ref="X1939:X1941"/>
    <mergeCell ref="V1918:V1920"/>
    <mergeCell ref="W1918:W1920"/>
    <mergeCell ref="X1918:X1920"/>
    <mergeCell ref="Y1918:Y1920"/>
    <mergeCell ref="Z1918:Z1920"/>
    <mergeCell ref="E1909:E1911"/>
    <mergeCell ref="F1909:F1911"/>
    <mergeCell ref="G1909:G1911"/>
    <mergeCell ref="H1909:H1911"/>
    <mergeCell ref="I1909:I1911"/>
    <mergeCell ref="J1909:J1911"/>
    <mergeCell ref="S1909:S1911"/>
    <mergeCell ref="T1909:T1911"/>
    <mergeCell ref="U1909:U1911"/>
    <mergeCell ref="A1945:A1947"/>
    <mergeCell ref="B1945:B1947"/>
    <mergeCell ref="C1945:C1947"/>
    <mergeCell ref="D1945:D1947"/>
    <mergeCell ref="B1900:B1902"/>
    <mergeCell ref="C1900:C1902"/>
    <mergeCell ref="D1900:D1902"/>
    <mergeCell ref="T1900:T1902"/>
    <mergeCell ref="U1900:U1902"/>
    <mergeCell ref="I1903:I1905"/>
    <mergeCell ref="J1903:J1905"/>
    <mergeCell ref="S1903:S1905"/>
    <mergeCell ref="T1903:T1905"/>
    <mergeCell ref="U1903:U1905"/>
    <mergeCell ref="T1915:T1917"/>
    <mergeCell ref="U1915:U1917"/>
    <mergeCell ref="A1930:A1932"/>
    <mergeCell ref="B1930:B1932"/>
    <mergeCell ref="A1915:A1917"/>
    <mergeCell ref="B1915:B1917"/>
    <mergeCell ref="C1915:C1917"/>
    <mergeCell ref="D1915:D1917"/>
    <mergeCell ref="E1915:E1917"/>
    <mergeCell ref="F1915:F1917"/>
    <mergeCell ref="G1915:G1917"/>
    <mergeCell ref="H1915:H1917"/>
    <mergeCell ref="I1915:I1917"/>
    <mergeCell ref="J1915:J1917"/>
    <mergeCell ref="S1915:S1917"/>
    <mergeCell ref="A1924:A1926"/>
    <mergeCell ref="B1924:B1926"/>
    <mergeCell ref="C1924:C1926"/>
    <mergeCell ref="D1924:D1926"/>
    <mergeCell ref="E1924:E1926"/>
    <mergeCell ref="F1924:F1926"/>
    <mergeCell ref="G1924:G1926"/>
    <mergeCell ref="H1924:H1926"/>
    <mergeCell ref="I1924:I1926"/>
    <mergeCell ref="J1924:J1926"/>
    <mergeCell ref="S1924:S1926"/>
    <mergeCell ref="T1924:T1926"/>
    <mergeCell ref="U1924:U1926"/>
    <mergeCell ref="S1918:S1920"/>
    <mergeCell ref="T1918:T1920"/>
    <mergeCell ref="U1918:U1920"/>
    <mergeCell ref="A1939:A1941"/>
    <mergeCell ref="B1939:B1941"/>
    <mergeCell ref="C1939:C1941"/>
    <mergeCell ref="D1939:D1941"/>
    <mergeCell ref="E1939:E1941"/>
    <mergeCell ref="E1906:E1908"/>
    <mergeCell ref="F1906:F1908"/>
    <mergeCell ref="G1906:G1908"/>
    <mergeCell ref="H1906:H1908"/>
    <mergeCell ref="I1906:I1908"/>
    <mergeCell ref="AA1882:AA1884"/>
    <mergeCell ref="A1882:A1884"/>
    <mergeCell ref="B1882:B1884"/>
    <mergeCell ref="C1882:C1884"/>
    <mergeCell ref="D1882:D1884"/>
    <mergeCell ref="E1882:E1884"/>
    <mergeCell ref="F1882:F1884"/>
    <mergeCell ref="G1882:G1884"/>
    <mergeCell ref="H1882:H1884"/>
    <mergeCell ref="I1882:I1884"/>
    <mergeCell ref="J1882:J1884"/>
    <mergeCell ref="S1882:S1884"/>
    <mergeCell ref="T1882:T1884"/>
    <mergeCell ref="U1882:U1884"/>
    <mergeCell ref="V1882:V1884"/>
    <mergeCell ref="W1882:W1884"/>
    <mergeCell ref="X1882:X1884"/>
    <mergeCell ref="Y1882:Y1884"/>
    <mergeCell ref="Z1882:Z1884"/>
    <mergeCell ref="AA1846:AA1848"/>
    <mergeCell ref="J1846:J1848"/>
    <mergeCell ref="S1846:S1848"/>
    <mergeCell ref="T1846:T1848"/>
    <mergeCell ref="U1846:U1848"/>
    <mergeCell ref="V1846:V1848"/>
    <mergeCell ref="W1846:W1848"/>
    <mergeCell ref="X1846:X1848"/>
    <mergeCell ref="Y1846:Y1848"/>
    <mergeCell ref="Z1846:Z1848"/>
    <mergeCell ref="A1846:A1848"/>
    <mergeCell ref="B1846:B1848"/>
    <mergeCell ref="C1846:C1848"/>
    <mergeCell ref="D1846:D1848"/>
    <mergeCell ref="E1846:E1848"/>
    <mergeCell ref="F1846:F1848"/>
    <mergeCell ref="G1846:G1848"/>
    <mergeCell ref="H1846:H1848"/>
    <mergeCell ref="I1846:I1848"/>
    <mergeCell ref="AA1858:AA1860"/>
    <mergeCell ref="V1855:V1857"/>
    <mergeCell ref="W1855:W1857"/>
    <mergeCell ref="X1855:X1857"/>
    <mergeCell ref="Y1855:Y1857"/>
    <mergeCell ref="Z1855:Z1857"/>
    <mergeCell ref="AA1855:AA1857"/>
    <mergeCell ref="A1858:A1860"/>
    <mergeCell ref="B1858:B1860"/>
    <mergeCell ref="C1858:C1860"/>
    <mergeCell ref="D1858:D1860"/>
    <mergeCell ref="E1858:E1860"/>
    <mergeCell ref="F1858:F1860"/>
    <mergeCell ref="G1858:G1860"/>
    <mergeCell ref="H1858:H1860"/>
    <mergeCell ref="I1858:I1860"/>
    <mergeCell ref="J1858:J1860"/>
    <mergeCell ref="S1858:S1860"/>
    <mergeCell ref="T1858:T1860"/>
    <mergeCell ref="U1858:U1860"/>
    <mergeCell ref="V1858:V1860"/>
    <mergeCell ref="W1858:W1860"/>
    <mergeCell ref="X1858:X1860"/>
    <mergeCell ref="Y1858:Y1860"/>
    <mergeCell ref="Z1858:Z1860"/>
    <mergeCell ref="E1855:E1857"/>
    <mergeCell ref="A1855:A1857"/>
    <mergeCell ref="B1855:B1857"/>
    <mergeCell ref="C1855:C1857"/>
    <mergeCell ref="D1855:D1857"/>
    <mergeCell ref="S1816:S1818"/>
    <mergeCell ref="T1816:T1818"/>
    <mergeCell ref="U1816:U1818"/>
    <mergeCell ref="H1786:H1788"/>
    <mergeCell ref="J1810:J1812"/>
    <mergeCell ref="S1810:S1812"/>
    <mergeCell ref="T1810:T1812"/>
    <mergeCell ref="U1810:U1812"/>
    <mergeCell ref="A1852:A1854"/>
    <mergeCell ref="B1852:B1854"/>
    <mergeCell ref="C1852:C1854"/>
    <mergeCell ref="D1852:D1854"/>
    <mergeCell ref="E1852:E1854"/>
    <mergeCell ref="F1852:F1854"/>
    <mergeCell ref="G1852:G1854"/>
    <mergeCell ref="H1852:H1854"/>
    <mergeCell ref="I1852:I1854"/>
    <mergeCell ref="J1852:J1854"/>
    <mergeCell ref="S1852:S1854"/>
    <mergeCell ref="T1852:T1854"/>
    <mergeCell ref="U1852:U1854"/>
    <mergeCell ref="F1840:F1842"/>
    <mergeCell ref="G1840:G1842"/>
    <mergeCell ref="U1840:U1842"/>
    <mergeCell ref="T1849:T1851"/>
    <mergeCell ref="U1849:U1851"/>
    <mergeCell ref="E1804:E1806"/>
    <mergeCell ref="F1804:F1806"/>
    <mergeCell ref="G1804:G1806"/>
    <mergeCell ref="S1819:S1821"/>
    <mergeCell ref="T1819:T1821"/>
    <mergeCell ref="U1819:U1821"/>
    <mergeCell ref="E1813:E1815"/>
    <mergeCell ref="F1813:F1815"/>
    <mergeCell ref="G1813:G1815"/>
    <mergeCell ref="H1813:H1815"/>
    <mergeCell ref="I1813:I1815"/>
    <mergeCell ref="J1813:J1815"/>
    <mergeCell ref="S1813:S1815"/>
    <mergeCell ref="T1813:T1815"/>
    <mergeCell ref="U1813:U1815"/>
    <mergeCell ref="A1813:A1815"/>
    <mergeCell ref="B1813:B1815"/>
    <mergeCell ref="C1813:C1815"/>
    <mergeCell ref="D1813:D1815"/>
    <mergeCell ref="A1837:A1839"/>
    <mergeCell ref="B1837:B1839"/>
    <mergeCell ref="C1837:C1839"/>
    <mergeCell ref="D1837:D1839"/>
    <mergeCell ref="E1837:E1839"/>
    <mergeCell ref="F1837:F1839"/>
    <mergeCell ref="G1837:G1839"/>
    <mergeCell ref="H1837:H1839"/>
    <mergeCell ref="I1837:I1839"/>
    <mergeCell ref="A1828:A1830"/>
    <mergeCell ref="F1798:F1800"/>
    <mergeCell ref="G1798:G1800"/>
    <mergeCell ref="H1798:H1800"/>
    <mergeCell ref="I1798:I1800"/>
    <mergeCell ref="AA1831:AA1833"/>
    <mergeCell ref="T1828:T1830"/>
    <mergeCell ref="U1834:U1836"/>
    <mergeCell ref="C1816:C1818"/>
    <mergeCell ref="D1816:D1818"/>
    <mergeCell ref="E1816:E1818"/>
    <mergeCell ref="AA1810:AA1812"/>
    <mergeCell ref="AA1804:AA1806"/>
    <mergeCell ref="J1804:J1806"/>
    <mergeCell ref="S1804:S1806"/>
    <mergeCell ref="T1804:T1806"/>
    <mergeCell ref="U1804:U1806"/>
    <mergeCell ref="V1804:V1806"/>
    <mergeCell ref="W1804:W1806"/>
    <mergeCell ref="X1804:X1806"/>
    <mergeCell ref="Y1804:Y1806"/>
    <mergeCell ref="B1816:B1818"/>
    <mergeCell ref="V1840:V1842"/>
    <mergeCell ref="W1840:W1842"/>
    <mergeCell ref="T1855:T1857"/>
    <mergeCell ref="U1855:U1857"/>
    <mergeCell ref="A1849:A1851"/>
    <mergeCell ref="B1849:B1851"/>
    <mergeCell ref="C1849:C1851"/>
    <mergeCell ref="D1849:D1851"/>
    <mergeCell ref="E1849:E1851"/>
    <mergeCell ref="F1849:F1851"/>
    <mergeCell ref="G1849:G1851"/>
    <mergeCell ref="H1849:H1851"/>
    <mergeCell ref="I1849:I1851"/>
    <mergeCell ref="J1849:J1851"/>
    <mergeCell ref="S1849:S1851"/>
    <mergeCell ref="A1822:A1824"/>
    <mergeCell ref="B1822:B1824"/>
    <mergeCell ref="C1822:C1824"/>
    <mergeCell ref="D1822:D1824"/>
    <mergeCell ref="E1822:E1824"/>
    <mergeCell ref="F1822:F1824"/>
    <mergeCell ref="G1822:G1824"/>
    <mergeCell ref="H1822:H1824"/>
    <mergeCell ref="I1822:I1824"/>
    <mergeCell ref="J1822:J1824"/>
    <mergeCell ref="S1822:S1824"/>
    <mergeCell ref="T1822:T1824"/>
    <mergeCell ref="U1822:U1824"/>
    <mergeCell ref="V1819:V1821"/>
    <mergeCell ref="W1819:W1821"/>
    <mergeCell ref="X1819:X1821"/>
    <mergeCell ref="Y1819:Y1821"/>
    <mergeCell ref="Z1819:Z1821"/>
    <mergeCell ref="V1816:V1818"/>
    <mergeCell ref="W1816:W1818"/>
    <mergeCell ref="X1816:X1818"/>
    <mergeCell ref="Y1816:Y1818"/>
    <mergeCell ref="Z1816:Z1818"/>
    <mergeCell ref="V1822:V1824"/>
    <mergeCell ref="W1822:W1824"/>
    <mergeCell ref="X1822:X1824"/>
    <mergeCell ref="Y1822:Y1824"/>
    <mergeCell ref="Z1822:Z1824"/>
    <mergeCell ref="B1828:B1830"/>
    <mergeCell ref="C1828:C1830"/>
    <mergeCell ref="D1828:D1830"/>
    <mergeCell ref="E1828:E1830"/>
    <mergeCell ref="F1819:F1821"/>
    <mergeCell ref="G1819:G1821"/>
    <mergeCell ref="H1819:H1821"/>
    <mergeCell ref="I1819:I1821"/>
    <mergeCell ref="J1819:J1821"/>
    <mergeCell ref="F1816:F1818"/>
    <mergeCell ref="G1816:G1818"/>
    <mergeCell ref="H1816:H1818"/>
    <mergeCell ref="I1816:I1818"/>
    <mergeCell ref="J1816:J1818"/>
    <mergeCell ref="H1840:H1842"/>
    <mergeCell ref="I1840:I1842"/>
    <mergeCell ref="J1840:J1842"/>
    <mergeCell ref="S1840:S1842"/>
    <mergeCell ref="T1840:T1842"/>
    <mergeCell ref="A1831:A1833"/>
    <mergeCell ref="B1831:B1833"/>
    <mergeCell ref="C1831:C1833"/>
    <mergeCell ref="D1831:D1833"/>
    <mergeCell ref="E1831:E1833"/>
    <mergeCell ref="F1831:F1833"/>
    <mergeCell ref="G1831:G1833"/>
    <mergeCell ref="H1831:H1833"/>
    <mergeCell ref="I1831:I1833"/>
    <mergeCell ref="J1831:J1833"/>
    <mergeCell ref="S1831:S1833"/>
    <mergeCell ref="T1831:T1833"/>
    <mergeCell ref="U1831:U1833"/>
    <mergeCell ref="V1831:V1833"/>
    <mergeCell ref="W1831:W1833"/>
    <mergeCell ref="X1831:X1833"/>
    <mergeCell ref="Y1831:Y1833"/>
    <mergeCell ref="Z1831:Z1833"/>
    <mergeCell ref="F1828:F1830"/>
    <mergeCell ref="G1828:G1830"/>
    <mergeCell ref="H1828:H1830"/>
    <mergeCell ref="I1828:I1830"/>
    <mergeCell ref="J1828:J1830"/>
    <mergeCell ref="S1828:S1830"/>
    <mergeCell ref="A1768:A1770"/>
    <mergeCell ref="B1768:B1770"/>
    <mergeCell ref="C1768:C1770"/>
    <mergeCell ref="D1768:D1770"/>
    <mergeCell ref="E1768:E1770"/>
    <mergeCell ref="F1768:F1770"/>
    <mergeCell ref="G1768:G1770"/>
    <mergeCell ref="H1768:H1770"/>
    <mergeCell ref="I1768:I1770"/>
    <mergeCell ref="J1768:J1770"/>
    <mergeCell ref="S1768:S1770"/>
    <mergeCell ref="T1768:T1770"/>
    <mergeCell ref="U1768:U1770"/>
    <mergeCell ref="V1768:V1770"/>
    <mergeCell ref="W1768:W1770"/>
    <mergeCell ref="X1768:X1770"/>
    <mergeCell ref="Y1768:Y1770"/>
    <mergeCell ref="Z1768:Z1770"/>
    <mergeCell ref="AA1768:AA1770"/>
    <mergeCell ref="A1762:A1764"/>
    <mergeCell ref="B1762:B1764"/>
    <mergeCell ref="C1762:C1764"/>
    <mergeCell ref="D1762:D1764"/>
    <mergeCell ref="C1765:C1767"/>
    <mergeCell ref="D1765:D1767"/>
    <mergeCell ref="E1765:E1767"/>
    <mergeCell ref="F1765:F1767"/>
    <mergeCell ref="G1765:G1767"/>
    <mergeCell ref="H1765:H1767"/>
    <mergeCell ref="I1765:I1767"/>
    <mergeCell ref="X1813:X1815"/>
    <mergeCell ref="Y1813:Y1815"/>
    <mergeCell ref="Z1813:Z1815"/>
    <mergeCell ref="AA1813:AA1815"/>
    <mergeCell ref="I1786:I1788"/>
    <mergeCell ref="J1786:J1788"/>
    <mergeCell ref="S1786:S1788"/>
    <mergeCell ref="T1786:T1788"/>
    <mergeCell ref="U1786:U1788"/>
    <mergeCell ref="AA1774:AA1776"/>
    <mergeCell ref="E1774:E1776"/>
    <mergeCell ref="F1774:F1776"/>
    <mergeCell ref="G1774:G1776"/>
    <mergeCell ref="H1774:H1776"/>
    <mergeCell ref="I1774:I1776"/>
    <mergeCell ref="J1774:J1776"/>
    <mergeCell ref="S1774:S1776"/>
    <mergeCell ref="T1774:T1776"/>
    <mergeCell ref="U1774:U1776"/>
    <mergeCell ref="AA1777:AA1779"/>
    <mergeCell ref="J1777:J1779"/>
    <mergeCell ref="S1777:S1779"/>
    <mergeCell ref="T1777:T1779"/>
    <mergeCell ref="U1777:U1779"/>
    <mergeCell ref="V1777:V1779"/>
    <mergeCell ref="W1777:W1779"/>
    <mergeCell ref="X1777:X1779"/>
    <mergeCell ref="Y1777:Y1779"/>
    <mergeCell ref="Z1777:Z1779"/>
    <mergeCell ref="AA1783:AA1785"/>
    <mergeCell ref="J1783:J1785"/>
    <mergeCell ref="S1783:S1785"/>
    <mergeCell ref="T1783:T1785"/>
    <mergeCell ref="U1783:U1785"/>
    <mergeCell ref="A1708:A1710"/>
    <mergeCell ref="B1708:B1710"/>
    <mergeCell ref="C1708:C1710"/>
    <mergeCell ref="D1708:D1710"/>
    <mergeCell ref="Y1720:Y1722"/>
    <mergeCell ref="Z1720:Z1722"/>
    <mergeCell ref="E1720:E1722"/>
    <mergeCell ref="F1720:F1722"/>
    <mergeCell ref="G1720:G1722"/>
    <mergeCell ref="H1720:H1722"/>
    <mergeCell ref="I1720:I1722"/>
    <mergeCell ref="AA1708:AA1710"/>
    <mergeCell ref="A1717:A1719"/>
    <mergeCell ref="B1717:B1719"/>
    <mergeCell ref="C1717:C1719"/>
    <mergeCell ref="D1717:D1719"/>
    <mergeCell ref="E1717:E1719"/>
    <mergeCell ref="AA1729:AA1731"/>
    <mergeCell ref="A1750:A1752"/>
    <mergeCell ref="B1750:B1752"/>
    <mergeCell ref="C1750:C1752"/>
    <mergeCell ref="D1750:D1752"/>
    <mergeCell ref="E1750:E1752"/>
    <mergeCell ref="F1750:F1752"/>
    <mergeCell ref="G1750:G1752"/>
    <mergeCell ref="H1750:H1752"/>
    <mergeCell ref="I1750:I1752"/>
    <mergeCell ref="J1750:J1752"/>
    <mergeCell ref="S1750:S1752"/>
    <mergeCell ref="T1750:T1752"/>
    <mergeCell ref="U1750:U1752"/>
    <mergeCell ref="V1750:V1752"/>
    <mergeCell ref="AA1765:AA1767"/>
    <mergeCell ref="J1765:J1767"/>
    <mergeCell ref="S1765:S1767"/>
    <mergeCell ref="T1765:T1767"/>
    <mergeCell ref="U1765:U1767"/>
    <mergeCell ref="V1765:V1767"/>
    <mergeCell ref="W1765:W1767"/>
    <mergeCell ref="X1765:X1767"/>
    <mergeCell ref="Y1765:Y1767"/>
    <mergeCell ref="Z1765:Z1767"/>
    <mergeCell ref="A1765:A1767"/>
    <mergeCell ref="B1765:B1767"/>
    <mergeCell ref="AA1762:AA1764"/>
    <mergeCell ref="J1762:J1764"/>
    <mergeCell ref="S1762:S1764"/>
    <mergeCell ref="T1762:T1764"/>
    <mergeCell ref="U1762:U1764"/>
    <mergeCell ref="V1762:V1764"/>
    <mergeCell ref="W1762:W1764"/>
    <mergeCell ref="X1762:X1764"/>
    <mergeCell ref="Y1762:Y1764"/>
    <mergeCell ref="Z1762:Z1764"/>
    <mergeCell ref="E1762:E1764"/>
    <mergeCell ref="F1762:F1764"/>
    <mergeCell ref="G1762:G1764"/>
    <mergeCell ref="H1762:H1764"/>
    <mergeCell ref="I1762:I1764"/>
    <mergeCell ref="AA1723:AA1725"/>
    <mergeCell ref="A1723:A1725"/>
    <mergeCell ref="B1723:B1725"/>
    <mergeCell ref="C1723:C1725"/>
    <mergeCell ref="D1723:D1725"/>
    <mergeCell ref="X1720:X1722"/>
    <mergeCell ref="G1753:G1755"/>
    <mergeCell ref="H1753:H1755"/>
    <mergeCell ref="I1753:I1755"/>
    <mergeCell ref="J1753:J1755"/>
    <mergeCell ref="S1753:S1755"/>
    <mergeCell ref="T1753:T1755"/>
    <mergeCell ref="U1753:U1755"/>
    <mergeCell ref="V1753:V1755"/>
    <mergeCell ref="W1753:W1755"/>
    <mergeCell ref="X1753:X1755"/>
    <mergeCell ref="Y1753:Y1755"/>
    <mergeCell ref="Z1753:Z1755"/>
    <mergeCell ref="AA1753:AA1755"/>
    <mergeCell ref="AA1756:AA1758"/>
    <mergeCell ref="J1756:J1758"/>
    <mergeCell ref="S1756:S1758"/>
    <mergeCell ref="T1756:T1758"/>
    <mergeCell ref="U1756:U1758"/>
    <mergeCell ref="V1756:V1758"/>
    <mergeCell ref="W1756:W1758"/>
    <mergeCell ref="X1756:X1758"/>
    <mergeCell ref="Y1756:Y1758"/>
    <mergeCell ref="Z1756:Z1758"/>
    <mergeCell ref="A1756:A1758"/>
    <mergeCell ref="B1756:B1758"/>
    <mergeCell ref="C1756:C1758"/>
    <mergeCell ref="D1756:D1758"/>
    <mergeCell ref="E1756:E1758"/>
    <mergeCell ref="F1756:F1758"/>
    <mergeCell ref="G1756:G1758"/>
    <mergeCell ref="H1756:H1758"/>
    <mergeCell ref="I1756:I1758"/>
    <mergeCell ref="E1723:E1725"/>
    <mergeCell ref="F1723:F1725"/>
    <mergeCell ref="G1723:G1725"/>
    <mergeCell ref="H1723:H1725"/>
    <mergeCell ref="I1723:I1725"/>
    <mergeCell ref="J1723:J1725"/>
    <mergeCell ref="S1723:S1725"/>
    <mergeCell ref="T1723:T1725"/>
    <mergeCell ref="U1723:U1725"/>
    <mergeCell ref="V1723:V1725"/>
    <mergeCell ref="W1723:W1725"/>
    <mergeCell ref="U1720:U1722"/>
    <mergeCell ref="F1690:F1692"/>
    <mergeCell ref="G1690:G1692"/>
    <mergeCell ref="H1690:H1692"/>
    <mergeCell ref="I1690:I1692"/>
    <mergeCell ref="J1690:J1692"/>
    <mergeCell ref="S1690:S1692"/>
    <mergeCell ref="T1690:T1692"/>
    <mergeCell ref="AA1735:AA1737"/>
    <mergeCell ref="A1735:A1737"/>
    <mergeCell ref="B1735:B1737"/>
    <mergeCell ref="C1735:C1737"/>
    <mergeCell ref="D1735:D1737"/>
    <mergeCell ref="E1735:E1737"/>
    <mergeCell ref="F1735:F1737"/>
    <mergeCell ref="G1735:G1737"/>
    <mergeCell ref="H1735:H1737"/>
    <mergeCell ref="I1735:I1737"/>
    <mergeCell ref="J1735:J1737"/>
    <mergeCell ref="S1735:S1737"/>
    <mergeCell ref="T1735:T1737"/>
    <mergeCell ref="U1735:U1737"/>
    <mergeCell ref="V1735:V1737"/>
    <mergeCell ref="W1735:W1737"/>
    <mergeCell ref="X1735:X1737"/>
    <mergeCell ref="Y1735:Y1737"/>
    <mergeCell ref="Z1735:Z1737"/>
    <mergeCell ref="AA1747:AA1749"/>
    <mergeCell ref="J1747:J1749"/>
    <mergeCell ref="S1747:S1749"/>
    <mergeCell ref="T1747:T1749"/>
    <mergeCell ref="U1747:U1749"/>
    <mergeCell ref="V1747:V1749"/>
    <mergeCell ref="W1747:W1749"/>
    <mergeCell ref="X1747:X1749"/>
    <mergeCell ref="Y1747:Y1749"/>
    <mergeCell ref="Z1747:Z1749"/>
    <mergeCell ref="A1747:A1749"/>
    <mergeCell ref="B1747:B1749"/>
    <mergeCell ref="C1747:C1749"/>
    <mergeCell ref="D1747:D1749"/>
    <mergeCell ref="E1747:E1749"/>
    <mergeCell ref="F1747:F1749"/>
    <mergeCell ref="G1747:G1749"/>
    <mergeCell ref="H1747:H1749"/>
    <mergeCell ref="I1747:I1749"/>
    <mergeCell ref="A1738:A1740"/>
    <mergeCell ref="B1738:B1740"/>
    <mergeCell ref="C1738:C1740"/>
    <mergeCell ref="D1738:D1740"/>
    <mergeCell ref="E1738:E1740"/>
    <mergeCell ref="F1738:F1740"/>
    <mergeCell ref="G1738:G1740"/>
    <mergeCell ref="T1693:T1695"/>
    <mergeCell ref="U1693:U1695"/>
    <mergeCell ref="V1693:V1695"/>
    <mergeCell ref="W1693:W1695"/>
    <mergeCell ref="X1693:X1695"/>
    <mergeCell ref="Y1693:Y1695"/>
    <mergeCell ref="Z1693:Z1695"/>
    <mergeCell ref="H1711:H1713"/>
    <mergeCell ref="I1711:I1713"/>
    <mergeCell ref="V1720:V1722"/>
    <mergeCell ref="W1720:W1722"/>
    <mergeCell ref="D1669:D1671"/>
    <mergeCell ref="I1687:I1689"/>
    <mergeCell ref="J1687:J1689"/>
    <mergeCell ref="S1687:S1689"/>
    <mergeCell ref="T1687:T1689"/>
    <mergeCell ref="U1687:U1689"/>
    <mergeCell ref="V1687:V1689"/>
    <mergeCell ref="W1687:W1689"/>
    <mergeCell ref="X1687:X1689"/>
    <mergeCell ref="Y1687:Y1689"/>
    <mergeCell ref="Z1687:Z1689"/>
    <mergeCell ref="U1690:U1692"/>
    <mergeCell ref="T1669:T1671"/>
    <mergeCell ref="U1669:U1671"/>
    <mergeCell ref="V1669:V1671"/>
    <mergeCell ref="W1669:W1671"/>
    <mergeCell ref="X1669:X1671"/>
    <mergeCell ref="Y1669:Y1671"/>
    <mergeCell ref="Z1669:Z1671"/>
    <mergeCell ref="J1714:J1716"/>
    <mergeCell ref="S1714:S1716"/>
    <mergeCell ref="T1714:T1716"/>
    <mergeCell ref="A1720:A1722"/>
    <mergeCell ref="X1723:X1725"/>
    <mergeCell ref="Y1723:Y1725"/>
    <mergeCell ref="Z1723:Z1725"/>
    <mergeCell ref="J1678:J1680"/>
    <mergeCell ref="S1678:S1680"/>
    <mergeCell ref="A1693:A1695"/>
    <mergeCell ref="B1693:B1695"/>
    <mergeCell ref="C1693:C1695"/>
    <mergeCell ref="D1693:D1695"/>
    <mergeCell ref="E1693:E1695"/>
    <mergeCell ref="F1693:F1695"/>
    <mergeCell ref="G1693:G1695"/>
    <mergeCell ref="H1693:H1695"/>
    <mergeCell ref="I1693:I1695"/>
    <mergeCell ref="J1699:J1701"/>
    <mergeCell ref="S1699:S1701"/>
    <mergeCell ref="T1699:T1701"/>
    <mergeCell ref="U1699:U1701"/>
    <mergeCell ref="V1699:V1701"/>
    <mergeCell ref="W1699:W1701"/>
    <mergeCell ref="X1699:X1701"/>
    <mergeCell ref="Y1699:Y1701"/>
    <mergeCell ref="Z1699:Z1701"/>
    <mergeCell ref="E1699:E1701"/>
    <mergeCell ref="F1699:F1701"/>
    <mergeCell ref="G1699:G1701"/>
    <mergeCell ref="H1699:H1701"/>
    <mergeCell ref="I1699:I1701"/>
    <mergeCell ref="A1699:A1701"/>
    <mergeCell ref="B1699:B1701"/>
    <mergeCell ref="C1699:C1701"/>
    <mergeCell ref="D1699:D1701"/>
    <mergeCell ref="Z1705:Z1707"/>
    <mergeCell ref="B1675:B1677"/>
    <mergeCell ref="C1675:C1677"/>
    <mergeCell ref="D1675:D1677"/>
    <mergeCell ref="G1684:G1686"/>
    <mergeCell ref="I1696:I1698"/>
    <mergeCell ref="J1696:J1698"/>
    <mergeCell ref="S1696:S1698"/>
    <mergeCell ref="T1696:T1698"/>
    <mergeCell ref="I5740:I5742"/>
    <mergeCell ref="AA1666:AA1668"/>
    <mergeCell ref="V1663:V1665"/>
    <mergeCell ref="W1663:W1665"/>
    <mergeCell ref="X1663:X1665"/>
    <mergeCell ref="Y1663:Y1665"/>
    <mergeCell ref="Z1663:Z1665"/>
    <mergeCell ref="AA1663:AA1665"/>
    <mergeCell ref="A1666:A1668"/>
    <mergeCell ref="B1666:B1668"/>
    <mergeCell ref="C1666:C1668"/>
    <mergeCell ref="D1666:D1668"/>
    <mergeCell ref="E1666:E1668"/>
    <mergeCell ref="F1666:F1668"/>
    <mergeCell ref="G1666:G1668"/>
    <mergeCell ref="H1666:H1668"/>
    <mergeCell ref="I1666:I1668"/>
    <mergeCell ref="J1666:J1668"/>
    <mergeCell ref="S1666:S1668"/>
    <mergeCell ref="T1666:T1668"/>
    <mergeCell ref="U1666:U1668"/>
    <mergeCell ref="V1666:V1668"/>
    <mergeCell ref="W1666:W1668"/>
    <mergeCell ref="X1666:X1668"/>
    <mergeCell ref="Y1666:Y1668"/>
    <mergeCell ref="Z1666:Z1668"/>
    <mergeCell ref="E1663:E1665"/>
    <mergeCell ref="F1663:F1665"/>
    <mergeCell ref="G1663:G1665"/>
    <mergeCell ref="H1663:H1665"/>
    <mergeCell ref="H1684:H1686"/>
    <mergeCell ref="I1684:I1686"/>
    <mergeCell ref="E1675:E1677"/>
    <mergeCell ref="F1675:F1677"/>
    <mergeCell ref="G1675:G1677"/>
    <mergeCell ref="H1675:H1677"/>
    <mergeCell ref="I1675:I1677"/>
    <mergeCell ref="J1675:J1677"/>
    <mergeCell ref="S1675:S1677"/>
    <mergeCell ref="T1675:T1677"/>
    <mergeCell ref="U1675:U1677"/>
    <mergeCell ref="V1675:V1677"/>
    <mergeCell ref="W1675:W1677"/>
    <mergeCell ref="X1675:X1677"/>
    <mergeCell ref="AA1681:AA1683"/>
    <mergeCell ref="AA1675:AA1677"/>
    <mergeCell ref="AA1678:AA1680"/>
    <mergeCell ref="A1663:A1665"/>
    <mergeCell ref="B1663:B1665"/>
    <mergeCell ref="C1663:C1665"/>
    <mergeCell ref="D1663:D1665"/>
    <mergeCell ref="AA1669:AA1671"/>
    <mergeCell ref="J1669:J1671"/>
    <mergeCell ref="S1669:S1671"/>
    <mergeCell ref="W1678:W1680"/>
    <mergeCell ref="X1678:X1680"/>
    <mergeCell ref="Y1678:Y1680"/>
    <mergeCell ref="Z1678:Z1680"/>
    <mergeCell ref="A1678:A1680"/>
    <mergeCell ref="B1678:B1680"/>
    <mergeCell ref="C1678:C1680"/>
    <mergeCell ref="A1669:A1671"/>
    <mergeCell ref="B1669:B1671"/>
    <mergeCell ref="C1669:C1671"/>
    <mergeCell ref="S5542:S5544"/>
    <mergeCell ref="J5770:J5772"/>
    <mergeCell ref="S5770:S5772"/>
    <mergeCell ref="T5770:T5772"/>
    <mergeCell ref="U5770:U5772"/>
    <mergeCell ref="V5770:V5772"/>
    <mergeCell ref="W5770:W5772"/>
    <mergeCell ref="X5770:X5772"/>
    <mergeCell ref="Y5770:Y5772"/>
    <mergeCell ref="Z5770:Z5772"/>
    <mergeCell ref="A5770:A5772"/>
    <mergeCell ref="B5770:B5772"/>
    <mergeCell ref="C5770:C5772"/>
    <mergeCell ref="D5770:D5772"/>
    <mergeCell ref="E5770:E5772"/>
    <mergeCell ref="F5770:F5772"/>
    <mergeCell ref="G5770:G5772"/>
    <mergeCell ref="H5770:H5772"/>
    <mergeCell ref="I5770:I5772"/>
    <mergeCell ref="A5782:A5784"/>
    <mergeCell ref="B5782:B5784"/>
    <mergeCell ref="C5782:C5784"/>
    <mergeCell ref="D5782:D5784"/>
    <mergeCell ref="E5782:E5784"/>
    <mergeCell ref="F5782:F5784"/>
    <mergeCell ref="G5782:G5784"/>
    <mergeCell ref="AA5770:AA5772"/>
    <mergeCell ref="AA5719:AA5721"/>
    <mergeCell ref="J5719:J5721"/>
    <mergeCell ref="S5719:S5721"/>
    <mergeCell ref="T5719:T5721"/>
    <mergeCell ref="U5719:U5721"/>
    <mergeCell ref="V5719:V5721"/>
    <mergeCell ref="W5719:W5721"/>
    <mergeCell ref="X5719:X5721"/>
    <mergeCell ref="Y5719:Y5721"/>
    <mergeCell ref="Z5719:Z5721"/>
    <mergeCell ref="A5719:A5721"/>
    <mergeCell ref="B5719:B5721"/>
    <mergeCell ref="C5719:C5721"/>
    <mergeCell ref="D5719:D5721"/>
    <mergeCell ref="E5719:E5721"/>
    <mergeCell ref="F5719:F5721"/>
    <mergeCell ref="G5719:G5721"/>
    <mergeCell ref="H5719:H5721"/>
    <mergeCell ref="I5719:I5721"/>
    <mergeCell ref="AA5725:AA5727"/>
    <mergeCell ref="J5725:J5727"/>
    <mergeCell ref="S5725:S5727"/>
    <mergeCell ref="T5725:T5727"/>
    <mergeCell ref="U5725:U5727"/>
    <mergeCell ref="V5725:V5727"/>
    <mergeCell ref="W5725:W5727"/>
    <mergeCell ref="X5725:X5727"/>
    <mergeCell ref="A5734:A5736"/>
    <mergeCell ref="B5734:B5736"/>
    <mergeCell ref="A5740:A5742"/>
    <mergeCell ref="B5740:B5742"/>
    <mergeCell ref="C5740:C5742"/>
    <mergeCell ref="D5740:D5742"/>
    <mergeCell ref="E5740:E5742"/>
    <mergeCell ref="F5740:F5742"/>
    <mergeCell ref="G5740:G5742"/>
    <mergeCell ref="H5740:H5742"/>
    <mergeCell ref="AA5551:AA5553"/>
    <mergeCell ref="J5554:J5556"/>
    <mergeCell ref="S5554:S5556"/>
    <mergeCell ref="T5554:T5556"/>
    <mergeCell ref="U5554:U5556"/>
    <mergeCell ref="V5554:V5556"/>
    <mergeCell ref="W5554:W5556"/>
    <mergeCell ref="X5554:X5556"/>
    <mergeCell ref="Y5554:Y5556"/>
    <mergeCell ref="Z5554:Z5556"/>
    <mergeCell ref="Z5581:Z5583"/>
    <mergeCell ref="E5578:E5580"/>
    <mergeCell ref="F5578:F5580"/>
    <mergeCell ref="G5578:G5580"/>
    <mergeCell ref="H5578:H5580"/>
    <mergeCell ref="I5578:I5580"/>
    <mergeCell ref="J5578:J5580"/>
    <mergeCell ref="S5578:S5580"/>
    <mergeCell ref="T5578:T5580"/>
    <mergeCell ref="U5578:U5580"/>
    <mergeCell ref="C5572:C5574"/>
    <mergeCell ref="D5572:D5574"/>
    <mergeCell ref="E5572:E5574"/>
    <mergeCell ref="F5572:F5574"/>
    <mergeCell ref="G5572:G5574"/>
    <mergeCell ref="AA5557:AA5559"/>
    <mergeCell ref="J5557:J5559"/>
    <mergeCell ref="S5557:S5559"/>
    <mergeCell ref="T5557:T5559"/>
    <mergeCell ref="U5557:U5559"/>
    <mergeCell ref="V5557:V5559"/>
    <mergeCell ref="W5557:W5559"/>
    <mergeCell ref="X5557:X5559"/>
    <mergeCell ref="Y5557:Y5559"/>
    <mergeCell ref="Z5557:Z5559"/>
    <mergeCell ref="D5575:D5577"/>
    <mergeCell ref="E5575:E5577"/>
    <mergeCell ref="F5575:F5577"/>
    <mergeCell ref="G5575:G5577"/>
    <mergeCell ref="H5575:H5577"/>
    <mergeCell ref="I5575:I5577"/>
    <mergeCell ref="J5575:J5577"/>
    <mergeCell ref="S5575:S5577"/>
    <mergeCell ref="T5575:T5577"/>
    <mergeCell ref="U5575:U5577"/>
    <mergeCell ref="J5569:J5571"/>
    <mergeCell ref="S5569:S5571"/>
    <mergeCell ref="T5569:T5571"/>
    <mergeCell ref="U5569:U5571"/>
    <mergeCell ref="V5569:V5571"/>
    <mergeCell ref="D5578:D5580"/>
    <mergeCell ref="AA5554:AA5556"/>
    <mergeCell ref="Z5560:Z5562"/>
    <mergeCell ref="AA5560:AA5562"/>
    <mergeCell ref="Z5563:Z5565"/>
    <mergeCell ref="G5563:G5565"/>
    <mergeCell ref="H5563:H5565"/>
    <mergeCell ref="I5563:I5565"/>
    <mergeCell ref="G5560:G5562"/>
    <mergeCell ref="W5569:W5571"/>
    <mergeCell ref="X5569:X5571"/>
    <mergeCell ref="Y5569:Y5571"/>
    <mergeCell ref="Z5569:Z5571"/>
    <mergeCell ref="X4984:X4986"/>
    <mergeCell ref="Y4984:Y4986"/>
    <mergeCell ref="Z4984:Z4986"/>
    <mergeCell ref="AA4984:AA4986"/>
    <mergeCell ref="X4981:X4983"/>
    <mergeCell ref="Y4981:Y4983"/>
    <mergeCell ref="Z4981:Z4983"/>
    <mergeCell ref="A4981:A4983"/>
    <mergeCell ref="Y4993:Y4995"/>
    <mergeCell ref="Z4993:Z4995"/>
    <mergeCell ref="A4993:A4995"/>
    <mergeCell ref="B4993:B4995"/>
    <mergeCell ref="C4993:C4995"/>
    <mergeCell ref="AA5386:AA5388"/>
    <mergeCell ref="V5242:V5244"/>
    <mergeCell ref="W5242:W5244"/>
    <mergeCell ref="X5242:X5244"/>
    <mergeCell ref="Y5242:Y5244"/>
    <mergeCell ref="Z5242:Z5244"/>
    <mergeCell ref="AA5242:AA5244"/>
    <mergeCell ref="A5386:A5388"/>
    <mergeCell ref="B5386:B5388"/>
    <mergeCell ref="C5386:C5388"/>
    <mergeCell ref="D5386:D5388"/>
    <mergeCell ref="E5386:E5388"/>
    <mergeCell ref="F5386:F5388"/>
    <mergeCell ref="G5386:G5388"/>
    <mergeCell ref="H5386:H5388"/>
    <mergeCell ref="I5386:I5388"/>
    <mergeCell ref="J5386:J5388"/>
    <mergeCell ref="S5386:S5388"/>
    <mergeCell ref="T5386:T5388"/>
    <mergeCell ref="U5386:U5388"/>
    <mergeCell ref="V5386:V5388"/>
    <mergeCell ref="W5386:W5388"/>
    <mergeCell ref="X5386:X5388"/>
    <mergeCell ref="Y5386:Y5388"/>
    <mergeCell ref="Z5386:Z5388"/>
    <mergeCell ref="E5260:E5262"/>
    <mergeCell ref="F5260:F5262"/>
    <mergeCell ref="G5260:G5262"/>
    <mergeCell ref="H5260:H5262"/>
    <mergeCell ref="I5260:I5262"/>
    <mergeCell ref="J5260:J5262"/>
    <mergeCell ref="S5260:S5262"/>
    <mergeCell ref="I5284:I5286"/>
    <mergeCell ref="J5284:J5286"/>
    <mergeCell ref="S5284:S5286"/>
    <mergeCell ref="T5284:T5286"/>
    <mergeCell ref="AA5245:AA5247"/>
    <mergeCell ref="J5245:J5247"/>
    <mergeCell ref="S5245:S5247"/>
    <mergeCell ref="T5245:T5247"/>
    <mergeCell ref="U5245:U5247"/>
    <mergeCell ref="V5245:V5247"/>
    <mergeCell ref="W5245:W5247"/>
    <mergeCell ref="X5245:X5247"/>
    <mergeCell ref="Y5245:Y5247"/>
    <mergeCell ref="Z5245:Z5247"/>
    <mergeCell ref="A5245:A5247"/>
    <mergeCell ref="B5245:B5247"/>
    <mergeCell ref="C5245:C5247"/>
    <mergeCell ref="D5245:D5247"/>
    <mergeCell ref="E5245:E5247"/>
    <mergeCell ref="W4615:W4617"/>
    <mergeCell ref="U4477:U4479"/>
    <mergeCell ref="J4453:J4455"/>
    <mergeCell ref="S4453:S4455"/>
    <mergeCell ref="T4453:T4455"/>
    <mergeCell ref="U4453:U4455"/>
    <mergeCell ref="V4453:V4455"/>
    <mergeCell ref="J4474:J4476"/>
    <mergeCell ref="S4474:S4476"/>
    <mergeCell ref="T4474:T4476"/>
    <mergeCell ref="U4474:U4476"/>
    <mergeCell ref="V4474:V4476"/>
    <mergeCell ref="A4528:A4530"/>
    <mergeCell ref="AA5062:AA5064"/>
    <mergeCell ref="A5008:A5010"/>
    <mergeCell ref="B5008:B5010"/>
    <mergeCell ref="C5008:C5010"/>
    <mergeCell ref="D5008:D5010"/>
    <mergeCell ref="E5008:E5010"/>
    <mergeCell ref="F5008:F5010"/>
    <mergeCell ref="G5008:G5010"/>
    <mergeCell ref="H5008:H5010"/>
    <mergeCell ref="I5008:I5010"/>
    <mergeCell ref="J5008:J5010"/>
    <mergeCell ref="S5008:S5010"/>
    <mergeCell ref="T5008:T5010"/>
    <mergeCell ref="U5008:U5010"/>
    <mergeCell ref="V5008:V5010"/>
    <mergeCell ref="W5008:W5010"/>
    <mergeCell ref="X5008:X5010"/>
    <mergeCell ref="Y5008:Y5010"/>
    <mergeCell ref="Z5008:Z5010"/>
    <mergeCell ref="AA5008:AA5010"/>
    <mergeCell ref="AA4981:AA4983"/>
    <mergeCell ref="J4981:J4983"/>
    <mergeCell ref="S4981:S4983"/>
    <mergeCell ref="T4981:T4983"/>
    <mergeCell ref="U4981:U4983"/>
    <mergeCell ref="V4981:V4983"/>
    <mergeCell ref="W4981:W4983"/>
    <mergeCell ref="G5014:G5016"/>
    <mergeCell ref="H5014:H5016"/>
    <mergeCell ref="I5014:I5016"/>
    <mergeCell ref="J5014:J5016"/>
    <mergeCell ref="S5014:S5016"/>
    <mergeCell ref="A5047:A5049"/>
    <mergeCell ref="B5047:B5049"/>
    <mergeCell ref="C5047:C5049"/>
    <mergeCell ref="D5047:D5049"/>
    <mergeCell ref="E5014:E5016"/>
    <mergeCell ref="F5014:F5016"/>
    <mergeCell ref="A5038:A5040"/>
    <mergeCell ref="B5038:B5040"/>
    <mergeCell ref="C5038:C5040"/>
    <mergeCell ref="D5038:D5040"/>
    <mergeCell ref="E5038:E5040"/>
    <mergeCell ref="F5038:F5040"/>
    <mergeCell ref="G5038:G5040"/>
    <mergeCell ref="H5038:H5040"/>
    <mergeCell ref="I5038:I5040"/>
    <mergeCell ref="J5038:J5040"/>
    <mergeCell ref="A5023:A5025"/>
    <mergeCell ref="V4984:V4986"/>
    <mergeCell ref="W4984:W4986"/>
    <mergeCell ref="V4444:V4446"/>
    <mergeCell ref="A4483:A4485"/>
    <mergeCell ref="B4483:B4485"/>
    <mergeCell ref="C4483:C4485"/>
    <mergeCell ref="D4483:D4485"/>
    <mergeCell ref="A4543:A4545"/>
    <mergeCell ref="B4543:B4545"/>
    <mergeCell ref="C4543:C4545"/>
    <mergeCell ref="D4543:D4545"/>
    <mergeCell ref="A4549:A4551"/>
    <mergeCell ref="B4549:B4551"/>
    <mergeCell ref="C4549:C4551"/>
    <mergeCell ref="D4549:D4551"/>
    <mergeCell ref="E4549:E4551"/>
    <mergeCell ref="F4549:F4551"/>
    <mergeCell ref="G4549:G4551"/>
    <mergeCell ref="H4549:H4551"/>
    <mergeCell ref="I4549:I4551"/>
    <mergeCell ref="J4549:J4551"/>
    <mergeCell ref="S4549:S4551"/>
    <mergeCell ref="T4549:T4551"/>
    <mergeCell ref="U4549:U4551"/>
    <mergeCell ref="V4549:V4551"/>
    <mergeCell ref="V4477:V4479"/>
    <mergeCell ref="E4477:E4479"/>
    <mergeCell ref="F4477:F4479"/>
    <mergeCell ref="G4477:G4479"/>
    <mergeCell ref="H4477:H4479"/>
    <mergeCell ref="I4477:I4479"/>
    <mergeCell ref="J4615:J4617"/>
    <mergeCell ref="S4615:S4617"/>
    <mergeCell ref="T4615:T4617"/>
    <mergeCell ref="U4615:U4617"/>
    <mergeCell ref="V4615:V4617"/>
    <mergeCell ref="F4561:F4563"/>
    <mergeCell ref="G4561:G4563"/>
    <mergeCell ref="H4561:H4563"/>
    <mergeCell ref="I4561:I4563"/>
    <mergeCell ref="J4561:J4563"/>
    <mergeCell ref="S4561:S4563"/>
    <mergeCell ref="T4561:T4563"/>
    <mergeCell ref="U4561:U4563"/>
    <mergeCell ref="V4561:V4563"/>
    <mergeCell ref="U3910:U3912"/>
    <mergeCell ref="X4012:X4014"/>
    <mergeCell ref="H3943:H3945"/>
    <mergeCell ref="I3943:I3945"/>
    <mergeCell ref="J3943:J3945"/>
    <mergeCell ref="S3943:S3945"/>
    <mergeCell ref="T3943:T3945"/>
    <mergeCell ref="U3943:U3945"/>
    <mergeCell ref="V3943:V3945"/>
    <mergeCell ref="W3943:W3945"/>
    <mergeCell ref="X3943:X3945"/>
    <mergeCell ref="Y3943:Y3945"/>
    <mergeCell ref="A3880:A3882"/>
    <mergeCell ref="B3880:B3882"/>
    <mergeCell ref="C3880:C3882"/>
    <mergeCell ref="D3880:D3882"/>
    <mergeCell ref="E3880:E3882"/>
    <mergeCell ref="F3880:F3882"/>
    <mergeCell ref="G3880:G3882"/>
    <mergeCell ref="H3880:H3882"/>
    <mergeCell ref="I3880:I3882"/>
    <mergeCell ref="J3880:J3882"/>
    <mergeCell ref="S3880:S3882"/>
    <mergeCell ref="T3880:T3882"/>
    <mergeCell ref="U3880:U3882"/>
    <mergeCell ref="V3880:V3882"/>
    <mergeCell ref="W3880:W3882"/>
    <mergeCell ref="X3880:X3882"/>
    <mergeCell ref="Y3880:Y3882"/>
    <mergeCell ref="V3970:V3972"/>
    <mergeCell ref="X3907:X3909"/>
    <mergeCell ref="Y3907:Y3909"/>
    <mergeCell ref="F4021:F4023"/>
    <mergeCell ref="G4021:G4023"/>
    <mergeCell ref="H4021:H4023"/>
    <mergeCell ref="I4021:I4023"/>
    <mergeCell ref="J4021:J4023"/>
    <mergeCell ref="S4021:S4023"/>
    <mergeCell ref="T4021:T4023"/>
    <mergeCell ref="U4021:U4023"/>
    <mergeCell ref="V3910:V3912"/>
    <mergeCell ref="W3910:W3912"/>
    <mergeCell ref="X3910:X3912"/>
    <mergeCell ref="Y3910:Y3912"/>
    <mergeCell ref="E3907:E3909"/>
    <mergeCell ref="F3907:F3909"/>
    <mergeCell ref="G3907:G3909"/>
    <mergeCell ref="H3907:H3909"/>
    <mergeCell ref="I3907:I3909"/>
    <mergeCell ref="J3907:J3909"/>
    <mergeCell ref="S3907:S3909"/>
    <mergeCell ref="T3907:T3909"/>
    <mergeCell ref="U3907:U3909"/>
    <mergeCell ref="A3907:A3909"/>
    <mergeCell ref="B3907:B3909"/>
    <mergeCell ref="C3907:C3909"/>
    <mergeCell ref="D3907:D3909"/>
    <mergeCell ref="U3895:U3897"/>
    <mergeCell ref="V3895:V3897"/>
    <mergeCell ref="W3895:W3897"/>
    <mergeCell ref="X3895:X3897"/>
    <mergeCell ref="Y3895:Y3897"/>
    <mergeCell ref="A3919:A3921"/>
    <mergeCell ref="B3919:B3921"/>
    <mergeCell ref="A3376:A3378"/>
    <mergeCell ref="B3376:B3378"/>
    <mergeCell ref="AA3379:AA3381"/>
    <mergeCell ref="J3379:J3381"/>
    <mergeCell ref="S3379:S3381"/>
    <mergeCell ref="T3379:T3381"/>
    <mergeCell ref="U3379:U3381"/>
    <mergeCell ref="V3379:V3381"/>
    <mergeCell ref="W3379:W3381"/>
    <mergeCell ref="X3379:X3381"/>
    <mergeCell ref="Y3379:Y3381"/>
    <mergeCell ref="Z3379:Z3381"/>
    <mergeCell ref="A3379:A3381"/>
    <mergeCell ref="B3379:B3381"/>
    <mergeCell ref="C3379:C3381"/>
    <mergeCell ref="D3379:D3381"/>
    <mergeCell ref="E3379:E3381"/>
    <mergeCell ref="F3379:F3381"/>
    <mergeCell ref="G3379:G3381"/>
    <mergeCell ref="H3379:H3381"/>
    <mergeCell ref="I3379:I3381"/>
    <mergeCell ref="V3346:V3348"/>
    <mergeCell ref="W3346:W3348"/>
    <mergeCell ref="X3346:X3348"/>
    <mergeCell ref="Y3346:Y3348"/>
    <mergeCell ref="Z3382:Z3384"/>
    <mergeCell ref="AA3382:AA3384"/>
    <mergeCell ref="J3835:J3837"/>
    <mergeCell ref="S3835:S3837"/>
    <mergeCell ref="T3835:T3837"/>
    <mergeCell ref="U3835:U3837"/>
    <mergeCell ref="V3835:V3837"/>
    <mergeCell ref="W3835:W3837"/>
    <mergeCell ref="X3835:X3837"/>
    <mergeCell ref="Y3835:Y3837"/>
    <mergeCell ref="Z3835:Z3837"/>
    <mergeCell ref="A3835:A3837"/>
    <mergeCell ref="B3835:B3837"/>
    <mergeCell ref="C3835:C3837"/>
    <mergeCell ref="D3835:D3837"/>
    <mergeCell ref="E3835:E3837"/>
    <mergeCell ref="F3835:F3837"/>
    <mergeCell ref="G3835:G3837"/>
    <mergeCell ref="H3835:H3837"/>
    <mergeCell ref="I3835:I3837"/>
    <mergeCell ref="S3352:S3354"/>
    <mergeCell ref="T3352:T3354"/>
    <mergeCell ref="U3352:U3354"/>
    <mergeCell ref="I3394:I3396"/>
    <mergeCell ref="AA3394:AA3396"/>
    <mergeCell ref="J3394:J3396"/>
    <mergeCell ref="S3394:S3396"/>
    <mergeCell ref="T3394:T3396"/>
    <mergeCell ref="U3394:U3396"/>
    <mergeCell ref="V3394:V3396"/>
    <mergeCell ref="W3394:W3396"/>
    <mergeCell ref="X3394:X3396"/>
    <mergeCell ref="A3409:A3411"/>
    <mergeCell ref="B3409:B3411"/>
    <mergeCell ref="C3409:C3411"/>
    <mergeCell ref="D3409:D3411"/>
    <mergeCell ref="H3415:H3417"/>
    <mergeCell ref="I3415:I3417"/>
    <mergeCell ref="J3415:J3417"/>
    <mergeCell ref="W3259:W3261"/>
    <mergeCell ref="X3259:X3261"/>
    <mergeCell ref="Y3259:Y3261"/>
    <mergeCell ref="Z3259:Z3261"/>
    <mergeCell ref="E3142:E3144"/>
    <mergeCell ref="F3142:F3144"/>
    <mergeCell ref="G3142:G3144"/>
    <mergeCell ref="H3142:H3144"/>
    <mergeCell ref="I3142:I3144"/>
    <mergeCell ref="J3142:J3144"/>
    <mergeCell ref="S3142:S3144"/>
    <mergeCell ref="T3142:T3144"/>
    <mergeCell ref="U3142:U3144"/>
    <mergeCell ref="D3154:D3156"/>
    <mergeCell ref="E3154:E3156"/>
    <mergeCell ref="F3154:F3156"/>
    <mergeCell ref="G3154:G3156"/>
    <mergeCell ref="H3154:H3156"/>
    <mergeCell ref="I3154:I3156"/>
    <mergeCell ref="J3154:J3156"/>
    <mergeCell ref="S3154:S3156"/>
    <mergeCell ref="T3154:T3156"/>
    <mergeCell ref="U3154:U3156"/>
    <mergeCell ref="V3154:V3156"/>
    <mergeCell ref="W3154:W3156"/>
    <mergeCell ref="X3154:X3156"/>
    <mergeCell ref="Y3154:Y3156"/>
    <mergeCell ref="Z3154:Z3156"/>
    <mergeCell ref="AA3154:AA3156"/>
    <mergeCell ref="Z3169:Z3171"/>
    <mergeCell ref="AA3169:AA3171"/>
    <mergeCell ref="D3157:D3159"/>
    <mergeCell ref="D3169:D3171"/>
    <mergeCell ref="E3169:E3171"/>
    <mergeCell ref="F3169:F3171"/>
    <mergeCell ref="G3169:G3171"/>
    <mergeCell ref="H3169:H3171"/>
    <mergeCell ref="I3169:I3171"/>
    <mergeCell ref="J3169:J3171"/>
    <mergeCell ref="S3169:S3171"/>
    <mergeCell ref="T3169:T3171"/>
    <mergeCell ref="U3169:U3171"/>
    <mergeCell ref="V3142:V3144"/>
    <mergeCell ref="W3142:W3144"/>
    <mergeCell ref="X3142:X3144"/>
    <mergeCell ref="Y3142:Y3144"/>
    <mergeCell ref="I3148:I3150"/>
    <mergeCell ref="AA3160:AA3162"/>
    <mergeCell ref="V3157:V3159"/>
    <mergeCell ref="W3157:W3159"/>
    <mergeCell ref="H3178:H3180"/>
    <mergeCell ref="I3178:I3180"/>
    <mergeCell ref="J3178:J3180"/>
    <mergeCell ref="F3157:F3159"/>
    <mergeCell ref="G3157:G3159"/>
    <mergeCell ref="H3157:H3159"/>
    <mergeCell ref="I3157:I3159"/>
    <mergeCell ref="J3157:J3159"/>
    <mergeCell ref="S3157:S3159"/>
    <mergeCell ref="T3157:T3159"/>
    <mergeCell ref="U3157:U3159"/>
    <mergeCell ref="D3151:D3153"/>
    <mergeCell ref="E3151:E3153"/>
    <mergeCell ref="F3151:F3153"/>
    <mergeCell ref="A2749:A2751"/>
    <mergeCell ref="B2749:B2751"/>
    <mergeCell ref="C2749:C2751"/>
    <mergeCell ref="D2749:D2751"/>
    <mergeCell ref="A2764:A2766"/>
    <mergeCell ref="B2764:B2766"/>
    <mergeCell ref="C2764:C2766"/>
    <mergeCell ref="U1945:U1947"/>
    <mergeCell ref="A1912:A1914"/>
    <mergeCell ref="B1912:B1914"/>
    <mergeCell ref="C1912:C1914"/>
    <mergeCell ref="D1912:D1914"/>
    <mergeCell ref="E1912:E1914"/>
    <mergeCell ref="F1912:F1914"/>
    <mergeCell ref="G1912:G1914"/>
    <mergeCell ref="H1912:H1914"/>
    <mergeCell ref="I1912:I1914"/>
    <mergeCell ref="C1930:C1932"/>
    <mergeCell ref="D1930:D1932"/>
    <mergeCell ref="E1930:E1932"/>
    <mergeCell ref="F1930:F1932"/>
    <mergeCell ref="G1930:G1932"/>
    <mergeCell ref="H1930:H1932"/>
    <mergeCell ref="I1930:I1932"/>
    <mergeCell ref="J1930:J1932"/>
    <mergeCell ref="S1930:S1932"/>
    <mergeCell ref="T1930:T1932"/>
    <mergeCell ref="U1930:U1932"/>
    <mergeCell ref="V1921:V1923"/>
    <mergeCell ref="S3259:S3261"/>
    <mergeCell ref="T3259:T3261"/>
    <mergeCell ref="U3259:U3261"/>
    <mergeCell ref="V3259:V3261"/>
    <mergeCell ref="V1915:V1917"/>
    <mergeCell ref="H2002:H2004"/>
    <mergeCell ref="I2002:I2004"/>
    <mergeCell ref="V2017:V2019"/>
    <mergeCell ref="G2101:G2103"/>
    <mergeCell ref="H2101:H2103"/>
    <mergeCell ref="I2101:I2103"/>
    <mergeCell ref="T2101:T2103"/>
    <mergeCell ref="U2101:U2103"/>
    <mergeCell ref="V2101:V2103"/>
    <mergeCell ref="D2131:D2133"/>
    <mergeCell ref="E2149:E2151"/>
    <mergeCell ref="F2149:F2151"/>
    <mergeCell ref="G2149:G2151"/>
    <mergeCell ref="H2149:H2151"/>
    <mergeCell ref="I2149:I2151"/>
    <mergeCell ref="J2167:J2169"/>
    <mergeCell ref="S2167:S2169"/>
    <mergeCell ref="T2167:T2169"/>
    <mergeCell ref="U2167:U2169"/>
    <mergeCell ref="V2167:V2169"/>
    <mergeCell ref="I2143:I2145"/>
    <mergeCell ref="J2143:J2145"/>
    <mergeCell ref="S2143:S2145"/>
    <mergeCell ref="T2143:T2145"/>
    <mergeCell ref="U2143:U2145"/>
    <mergeCell ref="V2143:V2145"/>
    <mergeCell ref="V2149:V2151"/>
    <mergeCell ref="A2155:A2157"/>
    <mergeCell ref="B2155:B2157"/>
    <mergeCell ref="C2155:C2157"/>
    <mergeCell ref="Y2758:Y2760"/>
    <mergeCell ref="Z2758:Z2760"/>
    <mergeCell ref="AA2758:AA2760"/>
    <mergeCell ref="S3178:S3180"/>
    <mergeCell ref="T3178:T3180"/>
    <mergeCell ref="U3178:U3180"/>
    <mergeCell ref="V3178:V3180"/>
    <mergeCell ref="AA3148:AA3150"/>
    <mergeCell ref="J3148:J3150"/>
    <mergeCell ref="S3148:S3150"/>
    <mergeCell ref="T3148:T3150"/>
    <mergeCell ref="U3148:U3150"/>
    <mergeCell ref="V3148:V3150"/>
    <mergeCell ref="A2899:A2901"/>
    <mergeCell ref="B2899:B2901"/>
    <mergeCell ref="C2899:C2901"/>
    <mergeCell ref="D2899:D2901"/>
    <mergeCell ref="E2899:E2901"/>
    <mergeCell ref="F2899:F2901"/>
    <mergeCell ref="G2899:G2901"/>
    <mergeCell ref="H2899:H2901"/>
    <mergeCell ref="I2899:I2901"/>
    <mergeCell ref="J2899:J2901"/>
    <mergeCell ref="S2899:S2901"/>
    <mergeCell ref="T2899:T2901"/>
    <mergeCell ref="U2899:U2901"/>
    <mergeCell ref="V2899:V2901"/>
    <mergeCell ref="W2899:W2901"/>
    <mergeCell ref="X2899:X2901"/>
    <mergeCell ref="Y2899:Y2901"/>
    <mergeCell ref="Z2899:Z2901"/>
    <mergeCell ref="AA2899:AA2901"/>
    <mergeCell ref="AA2848:AA2850"/>
    <mergeCell ref="AA2761:AA2763"/>
    <mergeCell ref="J2761:J2763"/>
    <mergeCell ref="S2761:S2763"/>
    <mergeCell ref="T2761:T2763"/>
    <mergeCell ref="U2761:U2763"/>
    <mergeCell ref="V2761:V2763"/>
    <mergeCell ref="W2761:W2763"/>
    <mergeCell ref="X2761:X2763"/>
    <mergeCell ref="Y2761:Y2763"/>
    <mergeCell ref="Z2761:Z2763"/>
    <mergeCell ref="A2761:A2763"/>
    <mergeCell ref="B2761:B2763"/>
    <mergeCell ref="C2761:C2763"/>
    <mergeCell ref="D2761:D2763"/>
    <mergeCell ref="E2761:E2763"/>
    <mergeCell ref="F2761:F2763"/>
    <mergeCell ref="G2761:G2763"/>
    <mergeCell ref="H2761:H2763"/>
    <mergeCell ref="I2761:I2763"/>
    <mergeCell ref="AA2770:AA2772"/>
    <mergeCell ref="J2770:J2772"/>
    <mergeCell ref="S2770:S2772"/>
    <mergeCell ref="T2770:T2772"/>
    <mergeCell ref="U2770:U2772"/>
    <mergeCell ref="V2770:V2772"/>
    <mergeCell ref="W2770:W2772"/>
    <mergeCell ref="X2770:X2772"/>
    <mergeCell ref="Y2770:Y2772"/>
    <mergeCell ref="Z2770:Z2772"/>
    <mergeCell ref="A2770:A2772"/>
    <mergeCell ref="B2770:B2772"/>
    <mergeCell ref="AA1699:AA1701"/>
    <mergeCell ref="A1705:A1707"/>
    <mergeCell ref="B1705:B1707"/>
    <mergeCell ref="C1705:C1707"/>
    <mergeCell ref="D1705:D1707"/>
    <mergeCell ref="E1705:E1707"/>
    <mergeCell ref="F1705:F1707"/>
    <mergeCell ref="G1705:G1707"/>
    <mergeCell ref="H1705:H1707"/>
    <mergeCell ref="I1705:I1707"/>
    <mergeCell ref="Z1708:Z1710"/>
    <mergeCell ref="A1714:A1716"/>
    <mergeCell ref="B1714:B1716"/>
    <mergeCell ref="C1714:C1716"/>
    <mergeCell ref="D1714:D1716"/>
    <mergeCell ref="E1714:E1716"/>
    <mergeCell ref="F1714:F1716"/>
    <mergeCell ref="AA1906:AA1908"/>
    <mergeCell ref="A1891:A1893"/>
    <mergeCell ref="B1891:B1893"/>
    <mergeCell ref="C1891:C1893"/>
    <mergeCell ref="D1891:D1893"/>
    <mergeCell ref="E1891:E1893"/>
    <mergeCell ref="F1891:F1893"/>
    <mergeCell ref="G1891:G1893"/>
    <mergeCell ref="H1891:H1893"/>
    <mergeCell ref="I1891:I1893"/>
    <mergeCell ref="J1891:J1893"/>
    <mergeCell ref="S1891:S1893"/>
    <mergeCell ref="T1891:T1893"/>
    <mergeCell ref="U1891:U1893"/>
    <mergeCell ref="V1891:V1893"/>
    <mergeCell ref="W1891:W1893"/>
    <mergeCell ref="X1891:X1893"/>
    <mergeCell ref="Y1891:Y1893"/>
    <mergeCell ref="Z1891:Z1893"/>
    <mergeCell ref="AA1891:AA1893"/>
    <mergeCell ref="E1900:E1902"/>
    <mergeCell ref="F1900:F1902"/>
    <mergeCell ref="G1900:G1902"/>
    <mergeCell ref="H1900:H1902"/>
    <mergeCell ref="I1900:I1902"/>
    <mergeCell ref="J1900:J1902"/>
    <mergeCell ref="S1900:S1902"/>
    <mergeCell ref="V1903:V1905"/>
    <mergeCell ref="W1903:W1905"/>
    <mergeCell ref="X1903:X1905"/>
    <mergeCell ref="Y1903:Y1905"/>
    <mergeCell ref="Z1903:Z1905"/>
    <mergeCell ref="AA1903:AA1905"/>
    <mergeCell ref="A1900:A1902"/>
    <mergeCell ref="A1903:A1905"/>
    <mergeCell ref="AA1876:AA1878"/>
    <mergeCell ref="J1876:J1878"/>
    <mergeCell ref="S1876:S1878"/>
    <mergeCell ref="T1876:T1878"/>
    <mergeCell ref="U1876:U1878"/>
    <mergeCell ref="V1876:V1878"/>
    <mergeCell ref="W1876:W1878"/>
    <mergeCell ref="X1876:X1878"/>
    <mergeCell ref="Y1876:Y1878"/>
    <mergeCell ref="Z1876:Z1878"/>
    <mergeCell ref="A1876:A1878"/>
    <mergeCell ref="B1876:B1878"/>
    <mergeCell ref="A1432:A1434"/>
    <mergeCell ref="B1432:B1434"/>
    <mergeCell ref="C1432:C1434"/>
    <mergeCell ref="D1432:D1434"/>
    <mergeCell ref="E1432:E1434"/>
    <mergeCell ref="F1432:F1434"/>
    <mergeCell ref="A1477:A1479"/>
    <mergeCell ref="B1477:B1479"/>
    <mergeCell ref="C1477:C1479"/>
    <mergeCell ref="D1477:D1479"/>
    <mergeCell ref="E1477:E1479"/>
    <mergeCell ref="F1477:F1479"/>
    <mergeCell ref="A1654:A1656"/>
    <mergeCell ref="B1654:B1656"/>
    <mergeCell ref="C1654:C1656"/>
    <mergeCell ref="D1654:D1656"/>
    <mergeCell ref="E1654:E1656"/>
    <mergeCell ref="F1654:F1656"/>
    <mergeCell ref="G1654:G1656"/>
    <mergeCell ref="H1654:H1656"/>
    <mergeCell ref="I1654:I1656"/>
    <mergeCell ref="J1654:J1656"/>
    <mergeCell ref="S1654:S1656"/>
    <mergeCell ref="T1654:T1656"/>
    <mergeCell ref="U1654:U1656"/>
    <mergeCell ref="V1654:V1656"/>
    <mergeCell ref="W1654:W1656"/>
    <mergeCell ref="X1654:X1656"/>
    <mergeCell ref="Y1654:Y1656"/>
    <mergeCell ref="Z1654:Z1656"/>
    <mergeCell ref="AA1654:AA1656"/>
    <mergeCell ref="C1615:C1617"/>
    <mergeCell ref="D1615:D1617"/>
    <mergeCell ref="E1615:E1617"/>
    <mergeCell ref="F1615:F1617"/>
    <mergeCell ref="G1615:G1617"/>
    <mergeCell ref="H1615:H1617"/>
    <mergeCell ref="I1615:I1617"/>
    <mergeCell ref="J1615:J1617"/>
    <mergeCell ref="S1615:S1617"/>
    <mergeCell ref="G1591:G1593"/>
    <mergeCell ref="H1591:H1593"/>
    <mergeCell ref="I1591:I1593"/>
    <mergeCell ref="A1600:A1602"/>
    <mergeCell ref="B1600:B1602"/>
    <mergeCell ref="C1600:C1602"/>
    <mergeCell ref="D1600:D1602"/>
    <mergeCell ref="E1600:E1602"/>
    <mergeCell ref="F1600:F1602"/>
    <mergeCell ref="A1615:A1617"/>
    <mergeCell ref="B1615:B1617"/>
    <mergeCell ref="B1492:B1494"/>
    <mergeCell ref="C1492:C1494"/>
    <mergeCell ref="D1492:D1494"/>
    <mergeCell ref="E1492:E1494"/>
    <mergeCell ref="F1492:F1494"/>
    <mergeCell ref="G1492:G1494"/>
    <mergeCell ref="H1492:H1494"/>
    <mergeCell ref="I1492:I1494"/>
    <mergeCell ref="A1582:A1584"/>
    <mergeCell ref="B1582:B1584"/>
    <mergeCell ref="C1582:C1584"/>
    <mergeCell ref="D1582:D1584"/>
    <mergeCell ref="E1582:E1584"/>
    <mergeCell ref="W1057:W1059"/>
    <mergeCell ref="X1057:X1059"/>
    <mergeCell ref="Y1057:Y1059"/>
    <mergeCell ref="Z1057:Z1059"/>
    <mergeCell ref="U1057:U1059"/>
    <mergeCell ref="AA1057:AA1059"/>
    <mergeCell ref="A1060:A1062"/>
    <mergeCell ref="B1060:B1062"/>
    <mergeCell ref="B1000:B1002"/>
    <mergeCell ref="C1000:C1002"/>
    <mergeCell ref="D1000:D1002"/>
    <mergeCell ref="E1000:E1002"/>
    <mergeCell ref="F1000:F1002"/>
    <mergeCell ref="G1000:G1002"/>
    <mergeCell ref="H1000:H1002"/>
    <mergeCell ref="I1000:I1002"/>
    <mergeCell ref="J1000:J1002"/>
    <mergeCell ref="S1000:S1002"/>
    <mergeCell ref="T1000:T1002"/>
    <mergeCell ref="U1000:U1002"/>
    <mergeCell ref="V1000:V1002"/>
    <mergeCell ref="W1000:W1002"/>
    <mergeCell ref="D1132:D1134"/>
    <mergeCell ref="E1132:E1134"/>
    <mergeCell ref="F1132:F1134"/>
    <mergeCell ref="G1132:G1134"/>
    <mergeCell ref="H1132:H1134"/>
    <mergeCell ref="I1132:I1134"/>
    <mergeCell ref="J1132:J1134"/>
    <mergeCell ref="S1132:S1134"/>
    <mergeCell ref="T1132:T1134"/>
    <mergeCell ref="U1132:U1134"/>
    <mergeCell ref="V1132:V1134"/>
    <mergeCell ref="W1132:W1134"/>
    <mergeCell ref="X1132:X1134"/>
    <mergeCell ref="Y1132:Y1134"/>
    <mergeCell ref="Z1132:Z1134"/>
    <mergeCell ref="AA1132:AA1134"/>
    <mergeCell ref="F1099:F1101"/>
    <mergeCell ref="G1099:G1101"/>
    <mergeCell ref="H1099:H1101"/>
    <mergeCell ref="I1099:I1101"/>
    <mergeCell ref="A1105:A1107"/>
    <mergeCell ref="B1105:B1107"/>
    <mergeCell ref="C1105:C1107"/>
    <mergeCell ref="D1105:D1107"/>
    <mergeCell ref="E1105:E1107"/>
    <mergeCell ref="F1105:F1107"/>
    <mergeCell ref="G1105:G1107"/>
    <mergeCell ref="H1105:H1107"/>
    <mergeCell ref="A1000:A1002"/>
    <mergeCell ref="V1057:V1059"/>
    <mergeCell ref="A1132:A1134"/>
    <mergeCell ref="B1132:B1134"/>
    <mergeCell ref="C1132:C1134"/>
    <mergeCell ref="D1003:D1005"/>
    <mergeCell ref="E1003:E1005"/>
    <mergeCell ref="F1003:F1005"/>
    <mergeCell ref="G1003:G1005"/>
    <mergeCell ref="H1003:H1005"/>
    <mergeCell ref="I1003:I1005"/>
    <mergeCell ref="J1003:J1005"/>
    <mergeCell ref="S1003:S1005"/>
    <mergeCell ref="T1003:T1005"/>
    <mergeCell ref="U1042:U1044"/>
    <mergeCell ref="V1042:V1044"/>
    <mergeCell ref="W1042:W1044"/>
    <mergeCell ref="X1042:X1044"/>
    <mergeCell ref="Y1042:Y1044"/>
    <mergeCell ref="Z1042:Z1044"/>
    <mergeCell ref="AA1042:AA1044"/>
    <mergeCell ref="X1000:X1002"/>
    <mergeCell ref="Y1000:Y1002"/>
    <mergeCell ref="Z1000:Z1002"/>
    <mergeCell ref="AA1000:AA1002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J1006:J1008"/>
    <mergeCell ref="S1006:S1008"/>
    <mergeCell ref="T1006:T1008"/>
    <mergeCell ref="U1006:U1008"/>
    <mergeCell ref="V1006:V1008"/>
    <mergeCell ref="W1006:W1008"/>
    <mergeCell ref="X1006:X1008"/>
    <mergeCell ref="Y1006:Y1008"/>
    <mergeCell ref="Z1006:Z1008"/>
    <mergeCell ref="AA1006:AA1008"/>
    <mergeCell ref="A1003:A1005"/>
    <mergeCell ref="B1003:B1005"/>
    <mergeCell ref="C1003:C1005"/>
    <mergeCell ref="U1003:U1005"/>
    <mergeCell ref="V1003:V1005"/>
    <mergeCell ref="W1003:W1005"/>
    <mergeCell ref="X1003:X1005"/>
    <mergeCell ref="Y1003:Y1005"/>
    <mergeCell ref="A1012:A1014"/>
    <mergeCell ref="B1012:B1014"/>
    <mergeCell ref="C1012:C1014"/>
    <mergeCell ref="D1012:D1014"/>
    <mergeCell ref="E1012:E1014"/>
    <mergeCell ref="F1012:F1014"/>
    <mergeCell ref="G1012:G1014"/>
    <mergeCell ref="H1012:H1014"/>
    <mergeCell ref="I1012:I1014"/>
    <mergeCell ref="J1012:J1014"/>
    <mergeCell ref="S1012:S1014"/>
    <mergeCell ref="T1012:T1014"/>
    <mergeCell ref="U1012:U1014"/>
    <mergeCell ref="V1012:V1014"/>
    <mergeCell ref="W1012:W1014"/>
    <mergeCell ref="X1012:X1014"/>
    <mergeCell ref="Y1012:Y1014"/>
    <mergeCell ref="Z1012:Z1014"/>
    <mergeCell ref="AA1012:AA1014"/>
    <mergeCell ref="A1015:A1017"/>
    <mergeCell ref="B1015:B1017"/>
    <mergeCell ref="C1015:C1017"/>
    <mergeCell ref="D1015:D1017"/>
    <mergeCell ref="E1015:E1017"/>
    <mergeCell ref="F1015:F1017"/>
    <mergeCell ref="G1015:G1017"/>
    <mergeCell ref="A661:A663"/>
    <mergeCell ref="B661:B663"/>
    <mergeCell ref="C661:C663"/>
    <mergeCell ref="D661:D663"/>
    <mergeCell ref="E661:E663"/>
    <mergeCell ref="F661:F663"/>
    <mergeCell ref="G661:G663"/>
    <mergeCell ref="H661:H663"/>
    <mergeCell ref="I661:I663"/>
    <mergeCell ref="J661:J663"/>
    <mergeCell ref="S661:S663"/>
    <mergeCell ref="T661:T663"/>
    <mergeCell ref="U661:U663"/>
    <mergeCell ref="V661:V663"/>
    <mergeCell ref="W661:W663"/>
    <mergeCell ref="X661:X663"/>
    <mergeCell ref="Y661:Y663"/>
    <mergeCell ref="Z661:Z663"/>
    <mergeCell ref="AA661:AA663"/>
    <mergeCell ref="A787:A789"/>
    <mergeCell ref="B787:B789"/>
    <mergeCell ref="C787:C789"/>
    <mergeCell ref="AA889:AA891"/>
    <mergeCell ref="I913:I915"/>
    <mergeCell ref="J913:J915"/>
    <mergeCell ref="S913:S915"/>
    <mergeCell ref="T913:T915"/>
    <mergeCell ref="U913:U915"/>
    <mergeCell ref="V913:V915"/>
    <mergeCell ref="W913:W915"/>
    <mergeCell ref="X913:X915"/>
    <mergeCell ref="Y913:Y915"/>
    <mergeCell ref="Z913:Z915"/>
    <mergeCell ref="AA913:AA915"/>
    <mergeCell ref="A694:A696"/>
    <mergeCell ref="B694:B696"/>
    <mergeCell ref="C694:C696"/>
    <mergeCell ref="D694:D696"/>
    <mergeCell ref="E694:E696"/>
    <mergeCell ref="F694:F696"/>
    <mergeCell ref="G694:G696"/>
    <mergeCell ref="H694:H696"/>
    <mergeCell ref="I694:I696"/>
    <mergeCell ref="J694:J696"/>
    <mergeCell ref="S694:S696"/>
    <mergeCell ref="T694:T696"/>
    <mergeCell ref="U694:U696"/>
    <mergeCell ref="V694:V696"/>
    <mergeCell ref="V796:V798"/>
    <mergeCell ref="W796:W798"/>
    <mergeCell ref="X796:X798"/>
    <mergeCell ref="Y796:Y798"/>
    <mergeCell ref="Z796:Z798"/>
    <mergeCell ref="AA796:AA798"/>
    <mergeCell ref="AA820:AA822"/>
    <mergeCell ref="H859:H861"/>
    <mergeCell ref="I859:I861"/>
    <mergeCell ref="J859:J861"/>
    <mergeCell ref="S859:S861"/>
    <mergeCell ref="T859:T861"/>
    <mergeCell ref="U859:U861"/>
    <mergeCell ref="V859:V861"/>
    <mergeCell ref="W859:W861"/>
    <mergeCell ref="X859:X861"/>
    <mergeCell ref="J634:J636"/>
    <mergeCell ref="S634:S636"/>
    <mergeCell ref="T634:T636"/>
    <mergeCell ref="U634:U636"/>
    <mergeCell ref="V634:V636"/>
    <mergeCell ref="W634:W636"/>
    <mergeCell ref="X634:X636"/>
    <mergeCell ref="Y634:Y636"/>
    <mergeCell ref="Z634:Z636"/>
    <mergeCell ref="A634:A636"/>
    <mergeCell ref="B634:B636"/>
    <mergeCell ref="C634:C636"/>
    <mergeCell ref="D634:D636"/>
    <mergeCell ref="E634:E636"/>
    <mergeCell ref="F634:F636"/>
    <mergeCell ref="G634:G636"/>
    <mergeCell ref="H634:H636"/>
    <mergeCell ref="I634:I636"/>
    <mergeCell ref="A646:A648"/>
    <mergeCell ref="B646:B648"/>
    <mergeCell ref="C646:C648"/>
    <mergeCell ref="D646:D648"/>
    <mergeCell ref="E646:E648"/>
    <mergeCell ref="F646:F648"/>
    <mergeCell ref="G646:G648"/>
    <mergeCell ref="H646:H648"/>
    <mergeCell ref="I646:I648"/>
    <mergeCell ref="J646:J648"/>
    <mergeCell ref="S646:S648"/>
    <mergeCell ref="T646:T648"/>
    <mergeCell ref="U646:U648"/>
    <mergeCell ref="V646:V648"/>
    <mergeCell ref="W646:W648"/>
    <mergeCell ref="X646:X648"/>
    <mergeCell ref="Y646:Y648"/>
    <mergeCell ref="Z646:Z648"/>
    <mergeCell ref="A637:A639"/>
    <mergeCell ref="B637:B639"/>
    <mergeCell ref="C637:C639"/>
    <mergeCell ref="D637:D639"/>
    <mergeCell ref="E637:E639"/>
    <mergeCell ref="F637:F639"/>
    <mergeCell ref="G637:G639"/>
    <mergeCell ref="H637:H639"/>
    <mergeCell ref="I637:I639"/>
    <mergeCell ref="J637:J639"/>
    <mergeCell ref="S637:S639"/>
    <mergeCell ref="T637:T639"/>
    <mergeCell ref="U637:U639"/>
    <mergeCell ref="V637:V639"/>
    <mergeCell ref="W637:W639"/>
    <mergeCell ref="X637:X639"/>
    <mergeCell ref="Y637:Y639"/>
    <mergeCell ref="Z637:Z639"/>
    <mergeCell ref="I595:I597"/>
    <mergeCell ref="J595:J597"/>
    <mergeCell ref="S595:S597"/>
    <mergeCell ref="T595:T597"/>
    <mergeCell ref="U595:U597"/>
    <mergeCell ref="V595:V597"/>
    <mergeCell ref="W595:W597"/>
    <mergeCell ref="X595:X597"/>
    <mergeCell ref="Y595:Y597"/>
    <mergeCell ref="Z595:Z597"/>
    <mergeCell ref="AA595:AA597"/>
    <mergeCell ref="Y601:Y603"/>
    <mergeCell ref="Z601:Z603"/>
    <mergeCell ref="AA619:AA621"/>
    <mergeCell ref="X610:X612"/>
    <mergeCell ref="Y610:Y612"/>
    <mergeCell ref="Z610:Z612"/>
    <mergeCell ref="AA610:AA612"/>
    <mergeCell ref="J598:J600"/>
    <mergeCell ref="S598:S600"/>
    <mergeCell ref="T598:T600"/>
    <mergeCell ref="U598:U600"/>
    <mergeCell ref="V598:V600"/>
    <mergeCell ref="W598:W600"/>
    <mergeCell ref="X598:X600"/>
    <mergeCell ref="Y598:Y600"/>
    <mergeCell ref="Z598:Z600"/>
    <mergeCell ref="A598:A600"/>
    <mergeCell ref="AA601:AA603"/>
    <mergeCell ref="A607:A609"/>
    <mergeCell ref="B607:B609"/>
    <mergeCell ref="C607:C609"/>
    <mergeCell ref="D607:D609"/>
    <mergeCell ref="E607:E609"/>
    <mergeCell ref="F607:F609"/>
    <mergeCell ref="G607:G609"/>
    <mergeCell ref="H607:H609"/>
    <mergeCell ref="I607:I609"/>
    <mergeCell ref="J607:J609"/>
    <mergeCell ref="S607:S609"/>
    <mergeCell ref="T607:T609"/>
    <mergeCell ref="U607:U609"/>
    <mergeCell ref="V607:V609"/>
    <mergeCell ref="W607:W609"/>
    <mergeCell ref="X607:X609"/>
    <mergeCell ref="Y607:Y609"/>
    <mergeCell ref="Z607:Z609"/>
    <mergeCell ref="AA607:AA609"/>
    <mergeCell ref="J601:J603"/>
    <mergeCell ref="S601:S603"/>
    <mergeCell ref="T601:T603"/>
    <mergeCell ref="U601:U603"/>
    <mergeCell ref="V601:V603"/>
    <mergeCell ref="W601:W603"/>
    <mergeCell ref="X601:X603"/>
    <mergeCell ref="A334:A336"/>
    <mergeCell ref="B334:B336"/>
    <mergeCell ref="C334:C336"/>
    <mergeCell ref="D334:D336"/>
    <mergeCell ref="E334:E336"/>
    <mergeCell ref="F334:F336"/>
    <mergeCell ref="G334:G336"/>
    <mergeCell ref="H334:H336"/>
    <mergeCell ref="I334:I336"/>
    <mergeCell ref="J334:J336"/>
    <mergeCell ref="S334:S336"/>
    <mergeCell ref="T334:T336"/>
    <mergeCell ref="U334:U336"/>
    <mergeCell ref="V334:V336"/>
    <mergeCell ref="W334:W336"/>
    <mergeCell ref="X334:X336"/>
    <mergeCell ref="Y334:Y336"/>
    <mergeCell ref="Z334:Z336"/>
    <mergeCell ref="AA334:AA336"/>
    <mergeCell ref="J331:J333"/>
    <mergeCell ref="S331:S333"/>
    <mergeCell ref="T331:T333"/>
    <mergeCell ref="U331:U333"/>
    <mergeCell ref="V331:V333"/>
    <mergeCell ref="AA592:AA594"/>
    <mergeCell ref="A604:A606"/>
    <mergeCell ref="B604:B606"/>
    <mergeCell ref="C604:C606"/>
    <mergeCell ref="D604:D606"/>
    <mergeCell ref="E604:E606"/>
    <mergeCell ref="F604:F606"/>
    <mergeCell ref="G604:G606"/>
    <mergeCell ref="H604:H606"/>
    <mergeCell ref="I604:I606"/>
    <mergeCell ref="J604:J606"/>
    <mergeCell ref="S604:S606"/>
    <mergeCell ref="T604:T606"/>
    <mergeCell ref="U604:U606"/>
    <mergeCell ref="V604:V606"/>
    <mergeCell ref="W604:W606"/>
    <mergeCell ref="X604:X606"/>
    <mergeCell ref="Y604:Y606"/>
    <mergeCell ref="Z604:Z606"/>
    <mergeCell ref="AA604:AA606"/>
    <mergeCell ref="J592:J594"/>
    <mergeCell ref="S592:S594"/>
    <mergeCell ref="T592:T594"/>
    <mergeCell ref="U592:U594"/>
    <mergeCell ref="V592:V594"/>
    <mergeCell ref="W592:W594"/>
    <mergeCell ref="X592:X594"/>
    <mergeCell ref="Y592:Y594"/>
    <mergeCell ref="Z592:Z594"/>
    <mergeCell ref="A592:A594"/>
    <mergeCell ref="B592:B594"/>
    <mergeCell ref="C592:C594"/>
    <mergeCell ref="D592:D594"/>
    <mergeCell ref="E592:E594"/>
    <mergeCell ref="F592:F594"/>
    <mergeCell ref="G592:G594"/>
    <mergeCell ref="H592:H594"/>
    <mergeCell ref="I592:I594"/>
    <mergeCell ref="AA598:AA600"/>
    <mergeCell ref="H595:H597"/>
    <mergeCell ref="A304:A306"/>
    <mergeCell ref="B304:B306"/>
    <mergeCell ref="C304:C306"/>
    <mergeCell ref="D304:D306"/>
    <mergeCell ref="E304:E306"/>
    <mergeCell ref="F304:F306"/>
    <mergeCell ref="G304:G306"/>
    <mergeCell ref="H304:H306"/>
    <mergeCell ref="I304:I306"/>
    <mergeCell ref="J304:J306"/>
    <mergeCell ref="S304:S306"/>
    <mergeCell ref="T304:T306"/>
    <mergeCell ref="U304:U306"/>
    <mergeCell ref="V304:V306"/>
    <mergeCell ref="W304:W306"/>
    <mergeCell ref="X304:X306"/>
    <mergeCell ref="Y304:Y306"/>
    <mergeCell ref="Z304:Z306"/>
    <mergeCell ref="AA304:AA306"/>
    <mergeCell ref="A301:A303"/>
    <mergeCell ref="C328:C330"/>
    <mergeCell ref="D328:D330"/>
    <mergeCell ref="E328:E330"/>
    <mergeCell ref="F328:F330"/>
    <mergeCell ref="G328:G330"/>
    <mergeCell ref="H328:H330"/>
    <mergeCell ref="I328:I330"/>
    <mergeCell ref="A319:A321"/>
    <mergeCell ref="B319:B321"/>
    <mergeCell ref="C319:C321"/>
    <mergeCell ref="D319:D321"/>
    <mergeCell ref="E319:E321"/>
    <mergeCell ref="F319:F321"/>
    <mergeCell ref="G319:G321"/>
    <mergeCell ref="H319:H321"/>
    <mergeCell ref="I319:I321"/>
    <mergeCell ref="J319:J321"/>
    <mergeCell ref="S319:S321"/>
    <mergeCell ref="T319:T321"/>
    <mergeCell ref="U319:U321"/>
    <mergeCell ref="AA307:AA309"/>
    <mergeCell ref="A310:A312"/>
    <mergeCell ref="B310:B312"/>
    <mergeCell ref="C310:C312"/>
    <mergeCell ref="D310:D312"/>
    <mergeCell ref="E310:E312"/>
    <mergeCell ref="F310:F312"/>
    <mergeCell ref="G310:G312"/>
    <mergeCell ref="H310:H312"/>
    <mergeCell ref="I310:I312"/>
    <mergeCell ref="J310:J312"/>
    <mergeCell ref="S310:S312"/>
    <mergeCell ref="T310:T312"/>
    <mergeCell ref="U310:U312"/>
    <mergeCell ref="V310:V312"/>
    <mergeCell ref="W310:W312"/>
    <mergeCell ref="X310:X312"/>
    <mergeCell ref="Y310:Y312"/>
    <mergeCell ref="Z310:Z312"/>
    <mergeCell ref="AA310:AA312"/>
    <mergeCell ref="J307:J309"/>
    <mergeCell ref="S307:S309"/>
    <mergeCell ref="T307:T309"/>
    <mergeCell ref="U307:U309"/>
    <mergeCell ref="V307:V309"/>
    <mergeCell ref="W307:W309"/>
    <mergeCell ref="X307:X309"/>
    <mergeCell ref="Y307:Y309"/>
    <mergeCell ref="Z307:Z309"/>
    <mergeCell ref="A307:A309"/>
    <mergeCell ref="B307:B309"/>
    <mergeCell ref="C307:C309"/>
    <mergeCell ref="D307:D309"/>
    <mergeCell ref="E307:E309"/>
    <mergeCell ref="F307:F309"/>
    <mergeCell ref="G307:G309"/>
    <mergeCell ref="H307:H309"/>
    <mergeCell ref="I307:I309"/>
    <mergeCell ref="AA259:AA261"/>
    <mergeCell ref="A292:A294"/>
    <mergeCell ref="B292:B294"/>
    <mergeCell ref="C292:C294"/>
    <mergeCell ref="D292:D294"/>
    <mergeCell ref="E292:E294"/>
    <mergeCell ref="F292:F294"/>
    <mergeCell ref="G292:G294"/>
    <mergeCell ref="H292:H294"/>
    <mergeCell ref="I292:I294"/>
    <mergeCell ref="J292:J294"/>
    <mergeCell ref="S292:S294"/>
    <mergeCell ref="T292:T294"/>
    <mergeCell ref="U292:U294"/>
    <mergeCell ref="V292:V294"/>
    <mergeCell ref="W292:W294"/>
    <mergeCell ref="X292:X294"/>
    <mergeCell ref="Y292:Y294"/>
    <mergeCell ref="D259:D261"/>
    <mergeCell ref="E259:E261"/>
    <mergeCell ref="F259:F261"/>
    <mergeCell ref="G259:G261"/>
    <mergeCell ref="H259:H261"/>
    <mergeCell ref="I259:I261"/>
    <mergeCell ref="J259:J261"/>
    <mergeCell ref="S259:S261"/>
    <mergeCell ref="T259:T261"/>
    <mergeCell ref="AA289:AA291"/>
    <mergeCell ref="AA283:AA285"/>
    <mergeCell ref="A286:A288"/>
    <mergeCell ref="B286:B288"/>
    <mergeCell ref="C286:C288"/>
    <mergeCell ref="D286:D288"/>
    <mergeCell ref="E286:E288"/>
    <mergeCell ref="F286:F288"/>
    <mergeCell ref="G286:G288"/>
    <mergeCell ref="H286:H288"/>
    <mergeCell ref="I286:I288"/>
    <mergeCell ref="J286:J288"/>
    <mergeCell ref="S286:S288"/>
    <mergeCell ref="T286:T288"/>
    <mergeCell ref="U286:U288"/>
    <mergeCell ref="V286:V288"/>
    <mergeCell ref="W286:W288"/>
    <mergeCell ref="X286:X288"/>
    <mergeCell ref="Y286:Y288"/>
    <mergeCell ref="Z286:Z288"/>
    <mergeCell ref="AA286:AA288"/>
    <mergeCell ref="J283:J285"/>
    <mergeCell ref="S283:S285"/>
    <mergeCell ref="B283:B285"/>
    <mergeCell ref="C283:C285"/>
    <mergeCell ref="D283:D285"/>
    <mergeCell ref="E283:E285"/>
    <mergeCell ref="F283:F285"/>
    <mergeCell ref="G283:G285"/>
    <mergeCell ref="H283:H285"/>
    <mergeCell ref="I283:I285"/>
    <mergeCell ref="AA118:AA120"/>
    <mergeCell ref="A97:A99"/>
    <mergeCell ref="B97:B99"/>
    <mergeCell ref="AA145:AA147"/>
    <mergeCell ref="A133:A135"/>
    <mergeCell ref="A118:A120"/>
    <mergeCell ref="B211:B213"/>
    <mergeCell ref="C211:C213"/>
    <mergeCell ref="D211:D213"/>
    <mergeCell ref="E211:E213"/>
    <mergeCell ref="F211:F213"/>
    <mergeCell ref="G211:G213"/>
    <mergeCell ref="H211:H213"/>
    <mergeCell ref="I211:I213"/>
    <mergeCell ref="J211:J213"/>
    <mergeCell ref="S211:S213"/>
    <mergeCell ref="T211:T213"/>
    <mergeCell ref="U211:U213"/>
    <mergeCell ref="V211:V213"/>
    <mergeCell ref="W211:W213"/>
    <mergeCell ref="X211:X213"/>
    <mergeCell ref="Y211:Y213"/>
    <mergeCell ref="Z211:Z213"/>
    <mergeCell ref="A247:A249"/>
    <mergeCell ref="B247:B249"/>
    <mergeCell ref="C247:C249"/>
    <mergeCell ref="D247:D249"/>
    <mergeCell ref="E247:E249"/>
    <mergeCell ref="F247:F249"/>
    <mergeCell ref="G247:G249"/>
    <mergeCell ref="H247:H249"/>
    <mergeCell ref="I247:I249"/>
    <mergeCell ref="J247:J249"/>
    <mergeCell ref="S247:S249"/>
    <mergeCell ref="T247:T249"/>
    <mergeCell ref="U247:U249"/>
    <mergeCell ref="V247:V249"/>
    <mergeCell ref="W247:W249"/>
    <mergeCell ref="X247:X249"/>
    <mergeCell ref="Y247:Y249"/>
    <mergeCell ref="Z247:Z249"/>
    <mergeCell ref="AA247:AA249"/>
    <mergeCell ref="J235:J237"/>
    <mergeCell ref="S235:S237"/>
    <mergeCell ref="T235:T237"/>
    <mergeCell ref="U235:U237"/>
    <mergeCell ref="V235:V237"/>
    <mergeCell ref="W235:W237"/>
    <mergeCell ref="X235:X237"/>
    <mergeCell ref="Y235:Y237"/>
    <mergeCell ref="Z235:Z237"/>
    <mergeCell ref="A235:A237"/>
    <mergeCell ref="B235:B237"/>
    <mergeCell ref="C235:C237"/>
    <mergeCell ref="D235:D237"/>
    <mergeCell ref="E235:E237"/>
    <mergeCell ref="F235:F237"/>
    <mergeCell ref="G235:G237"/>
    <mergeCell ref="I235:I237"/>
    <mergeCell ref="A238:A240"/>
    <mergeCell ref="B238:B240"/>
    <mergeCell ref="C238:C240"/>
    <mergeCell ref="D238:D240"/>
    <mergeCell ref="A241:A243"/>
    <mergeCell ref="AA37:AA39"/>
    <mergeCell ref="A52:A54"/>
    <mergeCell ref="B52:B54"/>
    <mergeCell ref="C52:C54"/>
    <mergeCell ref="D52:D54"/>
    <mergeCell ref="X52:X54"/>
    <mergeCell ref="Y52:Y54"/>
    <mergeCell ref="Z52:Z54"/>
    <mergeCell ref="AA52:AA54"/>
    <mergeCell ref="A85:A87"/>
    <mergeCell ref="B85:B87"/>
    <mergeCell ref="C85:C87"/>
    <mergeCell ref="D85:D87"/>
    <mergeCell ref="E85:E87"/>
    <mergeCell ref="F85:F87"/>
    <mergeCell ref="G85:G87"/>
    <mergeCell ref="H85:H87"/>
    <mergeCell ref="I85:I87"/>
    <mergeCell ref="J85:J87"/>
    <mergeCell ref="S85:S87"/>
    <mergeCell ref="T85:T87"/>
    <mergeCell ref="U85:U87"/>
    <mergeCell ref="V85:V87"/>
    <mergeCell ref="W85:W87"/>
    <mergeCell ref="X85:X87"/>
    <mergeCell ref="Y85:Y87"/>
    <mergeCell ref="Z85:Z87"/>
    <mergeCell ref="AA85:AA87"/>
    <mergeCell ref="G52:G54"/>
    <mergeCell ref="H52:H54"/>
    <mergeCell ref="I52:I54"/>
    <mergeCell ref="J52:J54"/>
    <mergeCell ref="S52:S54"/>
    <mergeCell ref="T52:T54"/>
    <mergeCell ref="U52:U54"/>
    <mergeCell ref="V52:V54"/>
    <mergeCell ref="W52:W54"/>
    <mergeCell ref="Y46:Y48"/>
    <mergeCell ref="Z46:Z48"/>
    <mergeCell ref="AA46:AA48"/>
    <mergeCell ref="A64:A66"/>
    <mergeCell ref="B64:B66"/>
    <mergeCell ref="C64:C66"/>
    <mergeCell ref="D64:D66"/>
    <mergeCell ref="E64:E66"/>
    <mergeCell ref="F64:F66"/>
    <mergeCell ref="A49:A51"/>
    <mergeCell ref="B49:B51"/>
    <mergeCell ref="C49:C51"/>
    <mergeCell ref="D49:D51"/>
    <mergeCell ref="E49:E51"/>
    <mergeCell ref="F49:F51"/>
    <mergeCell ref="G49:G51"/>
    <mergeCell ref="H73:H75"/>
    <mergeCell ref="C5668:C5670"/>
    <mergeCell ref="D5668:D5670"/>
    <mergeCell ref="A5695:A5697"/>
    <mergeCell ref="B5695:B5697"/>
    <mergeCell ref="C5695:C5697"/>
    <mergeCell ref="D5695:D5697"/>
    <mergeCell ref="A5671:A5673"/>
    <mergeCell ref="AA5728:AA5730"/>
    <mergeCell ref="A5818:A5820"/>
    <mergeCell ref="B5818:B5820"/>
    <mergeCell ref="C5818:C5820"/>
    <mergeCell ref="D5818:D5820"/>
    <mergeCell ref="V5818:V5820"/>
    <mergeCell ref="A5641:A5643"/>
    <mergeCell ref="B5641:B5643"/>
    <mergeCell ref="J5650:J5652"/>
    <mergeCell ref="S5650:S5652"/>
    <mergeCell ref="V5707:V5709"/>
    <mergeCell ref="W5707:W5709"/>
    <mergeCell ref="X5707:X5709"/>
    <mergeCell ref="Y5707:Y5709"/>
    <mergeCell ref="Z5707:Z5709"/>
    <mergeCell ref="AA5707:AA5709"/>
    <mergeCell ref="A5728:A5730"/>
    <mergeCell ref="B5728:B5730"/>
    <mergeCell ref="C5728:C5730"/>
    <mergeCell ref="D5728:D5730"/>
    <mergeCell ref="E5728:E5730"/>
    <mergeCell ref="F5728:F5730"/>
    <mergeCell ref="G5728:G5730"/>
    <mergeCell ref="H5728:H5730"/>
    <mergeCell ref="I5728:I5730"/>
    <mergeCell ref="J5728:J5730"/>
    <mergeCell ref="S5728:S5730"/>
    <mergeCell ref="T5728:T5730"/>
    <mergeCell ref="U5728:U5730"/>
    <mergeCell ref="V5728:V5730"/>
    <mergeCell ref="W5728:W5730"/>
    <mergeCell ref="X5728:X5730"/>
    <mergeCell ref="Y5728:Y5730"/>
    <mergeCell ref="Z5728:Z5730"/>
    <mergeCell ref="V5812:V5814"/>
    <mergeCell ref="W5812:W5814"/>
    <mergeCell ref="X5812:X5814"/>
    <mergeCell ref="Y5812:Y5814"/>
    <mergeCell ref="Z5812:Z5814"/>
    <mergeCell ref="A5812:A5814"/>
    <mergeCell ref="B5812:B5814"/>
    <mergeCell ref="C5812:C5814"/>
    <mergeCell ref="D5812:D5814"/>
    <mergeCell ref="E5812:E5814"/>
    <mergeCell ref="F5812:F5814"/>
    <mergeCell ref="G5812:G5814"/>
    <mergeCell ref="H5812:H5814"/>
    <mergeCell ref="I5812:I5814"/>
    <mergeCell ref="J5812:J5814"/>
    <mergeCell ref="S5812:S5814"/>
    <mergeCell ref="T5812:T5814"/>
    <mergeCell ref="U5812:U5814"/>
    <mergeCell ref="A5686:A5688"/>
    <mergeCell ref="B5686:B5688"/>
    <mergeCell ref="C5686:C5688"/>
    <mergeCell ref="D5686:D5688"/>
    <mergeCell ref="E5686:E5688"/>
    <mergeCell ref="A5614:A5616"/>
    <mergeCell ref="B5614:B5616"/>
    <mergeCell ref="C5614:C5616"/>
    <mergeCell ref="D5614:D5616"/>
    <mergeCell ref="A5620:A5622"/>
    <mergeCell ref="B5620:B5622"/>
    <mergeCell ref="C5620:C5622"/>
    <mergeCell ref="D5620:D5622"/>
    <mergeCell ref="E5620:E5622"/>
    <mergeCell ref="F5620:F5622"/>
    <mergeCell ref="G5620:G5622"/>
    <mergeCell ref="U5608:U5610"/>
    <mergeCell ref="V5608:V5610"/>
    <mergeCell ref="W5608:W5610"/>
    <mergeCell ref="X5608:X5610"/>
    <mergeCell ref="Y5608:Y5610"/>
    <mergeCell ref="Z5608:Z5610"/>
    <mergeCell ref="A5605:A5607"/>
    <mergeCell ref="B5605:B5607"/>
    <mergeCell ref="C5605:C5607"/>
    <mergeCell ref="D5605:D5607"/>
    <mergeCell ref="E5605:E5607"/>
    <mergeCell ref="F5605:F5607"/>
    <mergeCell ref="G5605:G5607"/>
    <mergeCell ref="E5611:E5613"/>
    <mergeCell ref="F5611:F5613"/>
    <mergeCell ref="G5611:G5613"/>
    <mergeCell ref="H5611:H5613"/>
    <mergeCell ref="I5611:I5613"/>
    <mergeCell ref="J5611:J5613"/>
    <mergeCell ref="S5611:S5613"/>
    <mergeCell ref="T5611:T5613"/>
    <mergeCell ref="U5611:U5613"/>
    <mergeCell ref="G5608:G5610"/>
    <mergeCell ref="H5608:H5610"/>
    <mergeCell ref="I5608:I5610"/>
    <mergeCell ref="J5608:J5610"/>
    <mergeCell ref="S5608:S5610"/>
    <mergeCell ref="T5608:T5610"/>
    <mergeCell ref="J5614:J5616"/>
    <mergeCell ref="S5614:S5616"/>
    <mergeCell ref="T5614:T5616"/>
    <mergeCell ref="U5614:U5616"/>
    <mergeCell ref="V5611:V5613"/>
    <mergeCell ref="W5611:W5613"/>
    <mergeCell ref="X5611:X5613"/>
    <mergeCell ref="F5608:F5610"/>
    <mergeCell ref="H5620:H5622"/>
    <mergeCell ref="I5620:I5622"/>
    <mergeCell ref="J5620:J5622"/>
    <mergeCell ref="S5620:S5622"/>
    <mergeCell ref="T5620:T5622"/>
    <mergeCell ref="U5620:U5622"/>
    <mergeCell ref="V5620:V5622"/>
    <mergeCell ref="W5620:W5622"/>
    <mergeCell ref="X5620:X5622"/>
    <mergeCell ref="Y5620:Y5622"/>
    <mergeCell ref="Z5620:Z5622"/>
    <mergeCell ref="C5281:C5283"/>
    <mergeCell ref="D5281:D5283"/>
    <mergeCell ref="A5284:A5286"/>
    <mergeCell ref="B5284:B5286"/>
    <mergeCell ref="A5242:A5244"/>
    <mergeCell ref="B5242:B5244"/>
    <mergeCell ref="C5242:C5244"/>
    <mergeCell ref="D5242:D5244"/>
    <mergeCell ref="B5539:B5541"/>
    <mergeCell ref="C5539:C5541"/>
    <mergeCell ref="D5539:D5541"/>
    <mergeCell ref="E5539:E5541"/>
    <mergeCell ref="F5539:F5541"/>
    <mergeCell ref="G5539:G5541"/>
    <mergeCell ref="H5539:H5541"/>
    <mergeCell ref="I5539:I5541"/>
    <mergeCell ref="A5563:A5565"/>
    <mergeCell ref="B5563:B5565"/>
    <mergeCell ref="C5563:C5565"/>
    <mergeCell ref="D5563:D5565"/>
    <mergeCell ref="E5563:E5565"/>
    <mergeCell ref="F5563:F5565"/>
    <mergeCell ref="A5554:A5556"/>
    <mergeCell ref="B5554:B5556"/>
    <mergeCell ref="C5554:C5556"/>
    <mergeCell ref="D5554:D5556"/>
    <mergeCell ref="E5554:E5556"/>
    <mergeCell ref="F5554:F5556"/>
    <mergeCell ref="G5554:G5556"/>
    <mergeCell ref="H5554:H5556"/>
    <mergeCell ref="I5554:I5556"/>
    <mergeCell ref="E5548:E5550"/>
    <mergeCell ref="F5548:F5550"/>
    <mergeCell ref="G5548:G5550"/>
    <mergeCell ref="H5548:H5550"/>
    <mergeCell ref="I5548:I5550"/>
    <mergeCell ref="E5470:E5472"/>
    <mergeCell ref="F5470:F5472"/>
    <mergeCell ref="G5470:G5472"/>
    <mergeCell ref="H5470:H5472"/>
    <mergeCell ref="I5470:I5472"/>
    <mergeCell ref="A5500:A5502"/>
    <mergeCell ref="B5500:B5502"/>
    <mergeCell ref="C5500:C5502"/>
    <mergeCell ref="D5500:D5502"/>
    <mergeCell ref="E5500:E5502"/>
    <mergeCell ref="F5500:F5502"/>
    <mergeCell ref="A5473:A5475"/>
    <mergeCell ref="B5473:B5475"/>
    <mergeCell ref="C5473:C5475"/>
    <mergeCell ref="D5473:D5475"/>
    <mergeCell ref="E5473:E5475"/>
    <mergeCell ref="F5473:F5475"/>
    <mergeCell ref="G5473:G5475"/>
    <mergeCell ref="H5473:H5475"/>
    <mergeCell ref="I5473:I5475"/>
    <mergeCell ref="G5479:G5481"/>
    <mergeCell ref="H5479:H5481"/>
    <mergeCell ref="I5479:I5481"/>
    <mergeCell ref="A5476:A5478"/>
    <mergeCell ref="B5476:B5478"/>
    <mergeCell ref="C5476:C5478"/>
    <mergeCell ref="A5260:A5262"/>
    <mergeCell ref="B5260:B5262"/>
    <mergeCell ref="J5104:J5106"/>
    <mergeCell ref="S5104:S5106"/>
    <mergeCell ref="T5104:T5106"/>
    <mergeCell ref="U5104:U5106"/>
    <mergeCell ref="V5104:V5106"/>
    <mergeCell ref="E5101:E5103"/>
    <mergeCell ref="F5101:F5103"/>
    <mergeCell ref="G5101:G5103"/>
    <mergeCell ref="H5101:H5103"/>
    <mergeCell ref="I5101:I5103"/>
    <mergeCell ref="J5101:J5103"/>
    <mergeCell ref="V5146:V5148"/>
    <mergeCell ref="E5095:E5097"/>
    <mergeCell ref="F5095:F5097"/>
    <mergeCell ref="G5095:G5097"/>
    <mergeCell ref="H5095:H5097"/>
    <mergeCell ref="I5095:I5097"/>
    <mergeCell ref="A5146:A5148"/>
    <mergeCell ref="B5146:B5148"/>
    <mergeCell ref="C5146:C5148"/>
    <mergeCell ref="D5146:D5148"/>
    <mergeCell ref="E5146:E5148"/>
    <mergeCell ref="F5146:F5148"/>
    <mergeCell ref="G5146:G5148"/>
    <mergeCell ref="H5146:H5148"/>
    <mergeCell ref="I5146:I5148"/>
    <mergeCell ref="A5110:A5112"/>
    <mergeCell ref="I5098:I5100"/>
    <mergeCell ref="H5098:H5100"/>
    <mergeCell ref="G5128:G5130"/>
    <mergeCell ref="H5128:H5130"/>
    <mergeCell ref="I5128:I5130"/>
    <mergeCell ref="A5095:A5097"/>
    <mergeCell ref="B5095:B5097"/>
    <mergeCell ref="C5095:C5097"/>
    <mergeCell ref="D5095:D5097"/>
    <mergeCell ref="G5116:G5118"/>
    <mergeCell ref="H5116:H5118"/>
    <mergeCell ref="I5116:I5118"/>
    <mergeCell ref="J5116:J5118"/>
    <mergeCell ref="S5116:S5118"/>
    <mergeCell ref="T5116:T5118"/>
    <mergeCell ref="U5116:U5118"/>
    <mergeCell ref="V5116:V5118"/>
    <mergeCell ref="A5137:A5139"/>
    <mergeCell ref="B5137:B5139"/>
    <mergeCell ref="C5137:C5139"/>
    <mergeCell ref="D5137:D5139"/>
    <mergeCell ref="E5137:E5139"/>
    <mergeCell ref="F5137:F5139"/>
    <mergeCell ref="F5107:F5109"/>
    <mergeCell ref="G5107:G5109"/>
    <mergeCell ref="H5107:H5109"/>
    <mergeCell ref="I5107:I5109"/>
    <mergeCell ref="J5107:J5109"/>
    <mergeCell ref="S5107:S5109"/>
    <mergeCell ref="T5107:T5109"/>
    <mergeCell ref="U5107:U5109"/>
    <mergeCell ref="V5107:V5109"/>
    <mergeCell ref="I5137:I5139"/>
    <mergeCell ref="J5137:J5139"/>
    <mergeCell ref="S5137:S5139"/>
    <mergeCell ref="T5137:T5139"/>
    <mergeCell ref="U5137:U5139"/>
    <mergeCell ref="S4852:S4854"/>
    <mergeCell ref="T4852:T4854"/>
    <mergeCell ref="U4852:U4854"/>
    <mergeCell ref="V4852:V4854"/>
    <mergeCell ref="W4852:W4854"/>
    <mergeCell ref="X4852:X4854"/>
    <mergeCell ref="Y4852:Y4854"/>
    <mergeCell ref="Z4852:Z4854"/>
    <mergeCell ref="AA4852:AA4854"/>
    <mergeCell ref="Z4876:Z4878"/>
    <mergeCell ref="E4873:E4875"/>
    <mergeCell ref="A4831:A4833"/>
    <mergeCell ref="B4831:B4833"/>
    <mergeCell ref="C4831:C4833"/>
    <mergeCell ref="D4831:D4833"/>
    <mergeCell ref="E4831:E4833"/>
    <mergeCell ref="F4831:F4833"/>
    <mergeCell ref="G4831:G4833"/>
    <mergeCell ref="H4831:H4833"/>
    <mergeCell ref="I4831:I4833"/>
    <mergeCell ref="A4858:A4860"/>
    <mergeCell ref="B4858:B4860"/>
    <mergeCell ref="C4858:C4860"/>
    <mergeCell ref="D4858:D4860"/>
    <mergeCell ref="A4867:A4869"/>
    <mergeCell ref="B4867:B4869"/>
    <mergeCell ref="C4867:C4869"/>
    <mergeCell ref="D4867:D4869"/>
    <mergeCell ref="E4867:E4869"/>
    <mergeCell ref="F4867:F4869"/>
    <mergeCell ref="G4867:G4869"/>
    <mergeCell ref="H4867:H4869"/>
    <mergeCell ref="I4867:I4869"/>
    <mergeCell ref="H4855:H4857"/>
    <mergeCell ref="I4855:I4857"/>
    <mergeCell ref="A4876:A4878"/>
    <mergeCell ref="B4876:B4878"/>
    <mergeCell ref="C4876:C4878"/>
    <mergeCell ref="D4876:D4878"/>
    <mergeCell ref="F4873:F4875"/>
    <mergeCell ref="G4873:G4875"/>
    <mergeCell ref="H4873:H4875"/>
    <mergeCell ref="I4873:I4875"/>
    <mergeCell ref="D4870:D4872"/>
    <mergeCell ref="E4870:E4872"/>
    <mergeCell ref="F4870:F4872"/>
    <mergeCell ref="G4870:G4872"/>
    <mergeCell ref="H4870:H4872"/>
    <mergeCell ref="I4870:I4872"/>
    <mergeCell ref="J4831:J4833"/>
    <mergeCell ref="S4831:S4833"/>
    <mergeCell ref="V4831:V4833"/>
    <mergeCell ref="W4831:W4833"/>
    <mergeCell ref="X4831:X4833"/>
    <mergeCell ref="Y4831:Y4833"/>
    <mergeCell ref="Z4831:Z4833"/>
    <mergeCell ref="AA4831:AA4833"/>
    <mergeCell ref="A4834:A4836"/>
    <mergeCell ref="B4834:B4836"/>
    <mergeCell ref="C4834:C4836"/>
    <mergeCell ref="D4834:D4836"/>
    <mergeCell ref="E4834:E4836"/>
    <mergeCell ref="F4834:F4836"/>
    <mergeCell ref="G4834:G4836"/>
    <mergeCell ref="E4963:E4965"/>
    <mergeCell ref="F4963:F4965"/>
    <mergeCell ref="G4963:G4965"/>
    <mergeCell ref="H4963:H4965"/>
    <mergeCell ref="I4963:I4965"/>
    <mergeCell ref="C5020:C5022"/>
    <mergeCell ref="D5020:D5022"/>
    <mergeCell ref="E5020:E5022"/>
    <mergeCell ref="W4849:W4851"/>
    <mergeCell ref="X4849:X4851"/>
    <mergeCell ref="J4888:J4890"/>
    <mergeCell ref="S4888:S4890"/>
    <mergeCell ref="T4888:T4890"/>
    <mergeCell ref="U4888:U4890"/>
    <mergeCell ref="V4888:V4890"/>
    <mergeCell ref="W4888:W4890"/>
    <mergeCell ref="X4888:X4890"/>
    <mergeCell ref="Y4888:Y4890"/>
    <mergeCell ref="Z4888:Z4890"/>
    <mergeCell ref="A4852:A4854"/>
    <mergeCell ref="B4852:B4854"/>
    <mergeCell ref="C4852:C4854"/>
    <mergeCell ref="D4852:D4854"/>
    <mergeCell ref="E4852:E4854"/>
    <mergeCell ref="F4852:F4854"/>
    <mergeCell ref="G4852:G4854"/>
    <mergeCell ref="H4852:H4854"/>
    <mergeCell ref="I4852:I4854"/>
    <mergeCell ref="J4852:J4854"/>
    <mergeCell ref="W4867:W4869"/>
    <mergeCell ref="X4867:X4869"/>
    <mergeCell ref="Y4867:Y4869"/>
    <mergeCell ref="Z4867:Z4869"/>
    <mergeCell ref="A4888:A4890"/>
    <mergeCell ref="B4888:B4890"/>
    <mergeCell ref="C4888:C4890"/>
    <mergeCell ref="D4888:D4890"/>
    <mergeCell ref="E4888:E4890"/>
    <mergeCell ref="F4888:F4890"/>
    <mergeCell ref="G4888:G4890"/>
    <mergeCell ref="H4888:H4890"/>
    <mergeCell ref="I4888:I4890"/>
    <mergeCell ref="Y4864:Y4866"/>
    <mergeCell ref="Z4864:Z4866"/>
    <mergeCell ref="Y4855:Y4857"/>
    <mergeCell ref="Z4855:Z4857"/>
    <mergeCell ref="G4927:G4929"/>
    <mergeCell ref="H4927:H4929"/>
    <mergeCell ref="I4927:I4929"/>
    <mergeCell ref="J4927:J4929"/>
    <mergeCell ref="S4927:S4929"/>
    <mergeCell ref="T4927:T4929"/>
    <mergeCell ref="U4927:U4929"/>
    <mergeCell ref="V4927:V4929"/>
    <mergeCell ref="A4990:A4992"/>
    <mergeCell ref="B4990:B4992"/>
    <mergeCell ref="C4990:C4992"/>
    <mergeCell ref="D4990:D4992"/>
    <mergeCell ref="A4879:A4881"/>
    <mergeCell ref="B4879:B4881"/>
    <mergeCell ref="C4879:C4881"/>
    <mergeCell ref="D4879:D4881"/>
    <mergeCell ref="X4870:X4872"/>
    <mergeCell ref="Y4870:Y4872"/>
    <mergeCell ref="X4615:X4617"/>
    <mergeCell ref="Y4615:Y4617"/>
    <mergeCell ref="Z4615:Z4617"/>
    <mergeCell ref="A4615:A4617"/>
    <mergeCell ref="G4621:G4623"/>
    <mergeCell ref="H4621:H4623"/>
    <mergeCell ref="I4621:I4623"/>
    <mergeCell ref="AA4630:AA4632"/>
    <mergeCell ref="J4630:J4632"/>
    <mergeCell ref="S4630:S4632"/>
    <mergeCell ref="T4630:T4632"/>
    <mergeCell ref="U4630:U4632"/>
    <mergeCell ref="V4630:V4632"/>
    <mergeCell ref="W4630:W4632"/>
    <mergeCell ref="X4630:X4632"/>
    <mergeCell ref="Y4630:Y4632"/>
    <mergeCell ref="Z4630:Z4632"/>
    <mergeCell ref="A4630:A4632"/>
    <mergeCell ref="B4630:B4632"/>
    <mergeCell ref="C4630:C4632"/>
    <mergeCell ref="D4630:D4632"/>
    <mergeCell ref="E4630:E4632"/>
    <mergeCell ref="J4867:J4869"/>
    <mergeCell ref="S4867:S4869"/>
    <mergeCell ref="F4630:F4632"/>
    <mergeCell ref="G4630:G4632"/>
    <mergeCell ref="H4630:H4632"/>
    <mergeCell ref="I4630:I4632"/>
    <mergeCell ref="AA4636:AA4638"/>
    <mergeCell ref="J4636:J4638"/>
    <mergeCell ref="S4636:S4638"/>
    <mergeCell ref="T4636:T4638"/>
    <mergeCell ref="U4636:U4638"/>
    <mergeCell ref="V4636:V4638"/>
    <mergeCell ref="W4636:W4638"/>
    <mergeCell ref="X4636:X4638"/>
    <mergeCell ref="F4657:F4659"/>
    <mergeCell ref="G4657:G4659"/>
    <mergeCell ref="H4657:H4659"/>
    <mergeCell ref="J4657:J4659"/>
    <mergeCell ref="S4657:S4659"/>
    <mergeCell ref="T4657:T4659"/>
    <mergeCell ref="U4657:U4659"/>
    <mergeCell ref="V4657:V4659"/>
    <mergeCell ref="W4657:W4659"/>
    <mergeCell ref="X4657:X4659"/>
    <mergeCell ref="Y4657:Y4659"/>
    <mergeCell ref="Z4657:Z4659"/>
    <mergeCell ref="AA4657:AA4659"/>
    <mergeCell ref="W4639:W4641"/>
    <mergeCell ref="X4639:X4641"/>
    <mergeCell ref="Y4639:Y4641"/>
    <mergeCell ref="Z4639:Z4641"/>
    <mergeCell ref="AA4639:AA4641"/>
    <mergeCell ref="A4648:A4650"/>
    <mergeCell ref="B4648:B4650"/>
    <mergeCell ref="AA4867:AA4869"/>
    <mergeCell ref="C4648:C4650"/>
    <mergeCell ref="A4651:A4653"/>
    <mergeCell ref="B4651:B4653"/>
    <mergeCell ref="C4651:C4653"/>
    <mergeCell ref="D4651:D4653"/>
    <mergeCell ref="B4657:B4659"/>
    <mergeCell ref="C4657:C4659"/>
    <mergeCell ref="A4681:A4683"/>
    <mergeCell ref="B4681:B4683"/>
    <mergeCell ref="C4681:C4683"/>
    <mergeCell ref="D4681:D4683"/>
    <mergeCell ref="E4681:E4683"/>
    <mergeCell ref="F4681:F4683"/>
    <mergeCell ref="G4681:G4683"/>
    <mergeCell ref="H4681:H4683"/>
    <mergeCell ref="C4627:C4629"/>
    <mergeCell ref="D4627:D4629"/>
    <mergeCell ref="E4627:E4629"/>
    <mergeCell ref="F4627:F4629"/>
    <mergeCell ref="G4627:G4629"/>
    <mergeCell ref="H4627:H4629"/>
    <mergeCell ref="I4627:I4629"/>
    <mergeCell ref="J4627:J4629"/>
    <mergeCell ref="S4627:S4629"/>
    <mergeCell ref="T4627:T4629"/>
    <mergeCell ref="U4627:U4629"/>
    <mergeCell ref="V4627:V4629"/>
    <mergeCell ref="W4627:W4629"/>
    <mergeCell ref="X4627:X4629"/>
    <mergeCell ref="D4648:D4650"/>
    <mergeCell ref="E4648:E4650"/>
    <mergeCell ref="F4648:F4650"/>
    <mergeCell ref="G4648:G4650"/>
    <mergeCell ref="H4648:H4650"/>
    <mergeCell ref="I4648:I4650"/>
    <mergeCell ref="J4648:J4650"/>
    <mergeCell ref="S4648:S4650"/>
    <mergeCell ref="T4648:T4650"/>
    <mergeCell ref="U4648:U4650"/>
    <mergeCell ref="V4648:V4650"/>
    <mergeCell ref="W4648:W4650"/>
    <mergeCell ref="X4648:X4650"/>
    <mergeCell ref="H4633:H4635"/>
    <mergeCell ref="I4633:I4635"/>
    <mergeCell ref="J4633:J4635"/>
    <mergeCell ref="S4633:S4635"/>
    <mergeCell ref="T4633:T4635"/>
    <mergeCell ref="U4633:U4635"/>
    <mergeCell ref="V4633:V4635"/>
    <mergeCell ref="W4633:W4635"/>
    <mergeCell ref="X4633:X4635"/>
    <mergeCell ref="C4675:C4677"/>
    <mergeCell ref="D4675:D4677"/>
    <mergeCell ref="E4675:E4677"/>
    <mergeCell ref="F4675:F4677"/>
    <mergeCell ref="G4675:G4677"/>
    <mergeCell ref="H4675:H4677"/>
    <mergeCell ref="I4675:I4677"/>
    <mergeCell ref="A4657:A4659"/>
    <mergeCell ref="T4669:T4671"/>
    <mergeCell ref="F4633:F4635"/>
    <mergeCell ref="G4633:G4635"/>
    <mergeCell ref="I4681:I4683"/>
    <mergeCell ref="J4681:J4683"/>
    <mergeCell ref="S4681:S4683"/>
    <mergeCell ref="T4681:T4683"/>
    <mergeCell ref="U4681:U4683"/>
    <mergeCell ref="V4681:V4683"/>
    <mergeCell ref="W4681:W4683"/>
    <mergeCell ref="X4681:X4683"/>
    <mergeCell ref="A4477:A4479"/>
    <mergeCell ref="A4453:A4455"/>
    <mergeCell ref="B4453:B4455"/>
    <mergeCell ref="A4486:A4488"/>
    <mergeCell ref="B4486:B4488"/>
    <mergeCell ref="C4486:C4488"/>
    <mergeCell ref="D4486:D4488"/>
    <mergeCell ref="A4471:A4473"/>
    <mergeCell ref="B4471:B4473"/>
    <mergeCell ref="C4471:C4473"/>
    <mergeCell ref="D4471:D4473"/>
    <mergeCell ref="E4471:E4473"/>
    <mergeCell ref="F4471:F4473"/>
    <mergeCell ref="G4471:G4473"/>
    <mergeCell ref="H4471:H4473"/>
    <mergeCell ref="I4471:I4473"/>
    <mergeCell ref="J4471:J4473"/>
    <mergeCell ref="S4471:S4473"/>
    <mergeCell ref="T4471:T4473"/>
    <mergeCell ref="U4471:U4473"/>
    <mergeCell ref="V4471:V4473"/>
    <mergeCell ref="A4513:A4515"/>
    <mergeCell ref="B4513:B4515"/>
    <mergeCell ref="C4513:C4515"/>
    <mergeCell ref="D4513:D4515"/>
    <mergeCell ref="E4513:E4515"/>
    <mergeCell ref="F4513:F4515"/>
    <mergeCell ref="G4513:G4515"/>
    <mergeCell ref="V4501:V4503"/>
    <mergeCell ref="U4510:U4512"/>
    <mergeCell ref="V4510:V4512"/>
    <mergeCell ref="D4657:D4659"/>
    <mergeCell ref="E4657:E4659"/>
    <mergeCell ref="A4627:A4629"/>
    <mergeCell ref="B4627:B4629"/>
    <mergeCell ref="I4336:I4338"/>
    <mergeCell ref="AA4345:AA4347"/>
    <mergeCell ref="J4345:J4347"/>
    <mergeCell ref="S4345:S4347"/>
    <mergeCell ref="T4345:T4347"/>
    <mergeCell ref="U4345:U4347"/>
    <mergeCell ref="V4345:V4347"/>
    <mergeCell ref="W4345:W4347"/>
    <mergeCell ref="X4345:X4347"/>
    <mergeCell ref="Y4345:Y4347"/>
    <mergeCell ref="Z4345:Z4347"/>
    <mergeCell ref="A4354:A4356"/>
    <mergeCell ref="B4354:B4356"/>
    <mergeCell ref="C4354:C4356"/>
    <mergeCell ref="AA4357:AA4359"/>
    <mergeCell ref="J4357:J4359"/>
    <mergeCell ref="S4357:S4359"/>
    <mergeCell ref="T4357:T4359"/>
    <mergeCell ref="U4357:U4359"/>
    <mergeCell ref="V4357:V4359"/>
    <mergeCell ref="W4357:W4359"/>
    <mergeCell ref="X4357:X4359"/>
    <mergeCell ref="Y4357:Y4359"/>
    <mergeCell ref="Z4357:Z4359"/>
    <mergeCell ref="A4357:A4359"/>
    <mergeCell ref="B4357:B4359"/>
    <mergeCell ref="C4357:C4359"/>
    <mergeCell ref="D4357:D4359"/>
    <mergeCell ref="E4357:E4359"/>
    <mergeCell ref="F4357:F4359"/>
    <mergeCell ref="G4357:G4359"/>
    <mergeCell ref="H4357:H4359"/>
    <mergeCell ref="I4357:I4359"/>
    <mergeCell ref="E4354:E4356"/>
    <mergeCell ref="F4354:F4356"/>
    <mergeCell ref="G4354:G4356"/>
    <mergeCell ref="H4354:H4356"/>
    <mergeCell ref="I4354:I4356"/>
    <mergeCell ref="J4354:J4356"/>
    <mergeCell ref="S4354:S4356"/>
    <mergeCell ref="T4354:T4356"/>
    <mergeCell ref="U4354:U4356"/>
    <mergeCell ref="V4354:V4356"/>
    <mergeCell ref="W4354:W4356"/>
    <mergeCell ref="X4354:X4356"/>
    <mergeCell ref="Y4354:Y4356"/>
    <mergeCell ref="Z4354:Z4356"/>
    <mergeCell ref="H4333:H4335"/>
    <mergeCell ref="I4333:I4335"/>
    <mergeCell ref="J4333:J4335"/>
    <mergeCell ref="S4333:S4335"/>
    <mergeCell ref="T4333:T4335"/>
    <mergeCell ref="U4333:U4335"/>
    <mergeCell ref="V4333:V4335"/>
    <mergeCell ref="W4333:W4335"/>
    <mergeCell ref="X4333:X4335"/>
    <mergeCell ref="Y4333:Y4335"/>
    <mergeCell ref="Z4333:Z4335"/>
    <mergeCell ref="AA4333:AA4335"/>
    <mergeCell ref="A4339:A4341"/>
    <mergeCell ref="B4339:B4341"/>
    <mergeCell ref="C4339:C4341"/>
    <mergeCell ref="D4339:D4341"/>
    <mergeCell ref="E4339:E4341"/>
    <mergeCell ref="F4339:F4341"/>
    <mergeCell ref="G4339:G4341"/>
    <mergeCell ref="H4339:H4341"/>
    <mergeCell ref="I4339:I4341"/>
    <mergeCell ref="J4339:J4341"/>
    <mergeCell ref="S4339:S4341"/>
    <mergeCell ref="A4087:A4089"/>
    <mergeCell ref="B4087:B4089"/>
    <mergeCell ref="C4087:C4089"/>
    <mergeCell ref="D4087:D4089"/>
    <mergeCell ref="E4087:E4089"/>
    <mergeCell ref="F4087:F4089"/>
    <mergeCell ref="G4087:G4089"/>
    <mergeCell ref="H4087:H4089"/>
    <mergeCell ref="I4087:I4089"/>
    <mergeCell ref="AA4087:AA4089"/>
    <mergeCell ref="J4087:J4089"/>
    <mergeCell ref="S4087:S4089"/>
    <mergeCell ref="T4087:T4089"/>
    <mergeCell ref="U4087:U4089"/>
    <mergeCell ref="D4096:D4098"/>
    <mergeCell ref="E4096:E4098"/>
    <mergeCell ref="F4096:F4098"/>
    <mergeCell ref="G4096:G4098"/>
    <mergeCell ref="H4096:H4098"/>
    <mergeCell ref="I4096:I4098"/>
    <mergeCell ref="D4090:D4092"/>
    <mergeCell ref="E4090:E4092"/>
    <mergeCell ref="F4090:F4092"/>
    <mergeCell ref="AA4336:AA4338"/>
    <mergeCell ref="J4336:J4338"/>
    <mergeCell ref="S4336:S4338"/>
    <mergeCell ref="T4336:T4338"/>
    <mergeCell ref="U4336:U4338"/>
    <mergeCell ref="V4336:V4338"/>
    <mergeCell ref="W4336:W4338"/>
    <mergeCell ref="X4336:X4338"/>
    <mergeCell ref="Y4336:Y4338"/>
    <mergeCell ref="Z4336:Z4338"/>
    <mergeCell ref="A4336:A4338"/>
    <mergeCell ref="B4336:B4338"/>
    <mergeCell ref="C4336:C4338"/>
    <mergeCell ref="D4336:D4338"/>
    <mergeCell ref="E4336:E4338"/>
    <mergeCell ref="F4336:F4338"/>
    <mergeCell ref="G4336:G4338"/>
    <mergeCell ref="H4336:H4338"/>
    <mergeCell ref="AA3979:AA3981"/>
    <mergeCell ref="A3982:A3984"/>
    <mergeCell ref="B3982:B3984"/>
    <mergeCell ref="C3982:C3984"/>
    <mergeCell ref="D3982:D3984"/>
    <mergeCell ref="E3982:E3984"/>
    <mergeCell ref="F3982:F3984"/>
    <mergeCell ref="G3982:G3984"/>
    <mergeCell ref="H3982:H3984"/>
    <mergeCell ref="I3982:I3984"/>
    <mergeCell ref="H3964:H3966"/>
    <mergeCell ref="I3964:I3966"/>
    <mergeCell ref="J3964:J3966"/>
    <mergeCell ref="S3964:S3966"/>
    <mergeCell ref="T3964:T3966"/>
    <mergeCell ref="U3964:U3966"/>
    <mergeCell ref="V3964:V3966"/>
    <mergeCell ref="W3964:W3966"/>
    <mergeCell ref="V4012:V4014"/>
    <mergeCell ref="W4012:W4014"/>
    <mergeCell ref="F4135:F4137"/>
    <mergeCell ref="G4135:G4137"/>
    <mergeCell ref="H4135:H4137"/>
    <mergeCell ref="I4135:I4137"/>
    <mergeCell ref="J4135:J4137"/>
    <mergeCell ref="S4135:S4137"/>
    <mergeCell ref="T4135:T4137"/>
    <mergeCell ref="U4135:U4137"/>
    <mergeCell ref="V4135:V4137"/>
    <mergeCell ref="W4135:W4137"/>
    <mergeCell ref="X4135:X4137"/>
    <mergeCell ref="Y4135:Y4137"/>
    <mergeCell ref="Z4135:Z4137"/>
    <mergeCell ref="AA4135:AA4137"/>
    <mergeCell ref="I4081:I4083"/>
    <mergeCell ref="J4081:J4083"/>
    <mergeCell ref="S4081:S4083"/>
    <mergeCell ref="A4075:A4077"/>
    <mergeCell ref="B4075:B4077"/>
    <mergeCell ref="C4075:C4077"/>
    <mergeCell ref="D4075:D4077"/>
    <mergeCell ref="E4075:E4077"/>
    <mergeCell ref="F4075:F4077"/>
    <mergeCell ref="G4075:G4077"/>
    <mergeCell ref="H4075:H4077"/>
    <mergeCell ref="I4075:I4077"/>
    <mergeCell ref="J4075:J4077"/>
    <mergeCell ref="S4075:S4077"/>
    <mergeCell ref="T4075:T4077"/>
    <mergeCell ref="U4075:U4077"/>
    <mergeCell ref="V4075:V4077"/>
    <mergeCell ref="W4075:W4077"/>
    <mergeCell ref="J3982:J3984"/>
    <mergeCell ref="S3982:S3984"/>
    <mergeCell ref="T3982:T3984"/>
    <mergeCell ref="U3982:U3984"/>
    <mergeCell ref="V3982:V3984"/>
    <mergeCell ref="W3982:W3984"/>
    <mergeCell ref="X3982:X3984"/>
    <mergeCell ref="Y3982:Y3984"/>
    <mergeCell ref="Z3982:Z3984"/>
    <mergeCell ref="AA3982:AA3984"/>
    <mergeCell ref="J3979:J3981"/>
    <mergeCell ref="S3979:S3981"/>
    <mergeCell ref="A3946:A3948"/>
    <mergeCell ref="B3946:B3948"/>
    <mergeCell ref="C3946:C3948"/>
    <mergeCell ref="H3973:H3975"/>
    <mergeCell ref="I3973:I3975"/>
    <mergeCell ref="J3973:J3975"/>
    <mergeCell ref="S3973:S3975"/>
    <mergeCell ref="T3973:T3975"/>
    <mergeCell ref="U3973:U3975"/>
    <mergeCell ref="V3973:V3975"/>
    <mergeCell ref="W3973:W3975"/>
    <mergeCell ref="X3973:X3975"/>
    <mergeCell ref="Y3973:Y3975"/>
    <mergeCell ref="Z3973:Z3975"/>
    <mergeCell ref="E3970:E3972"/>
    <mergeCell ref="F3970:F3972"/>
    <mergeCell ref="G3970:G3972"/>
    <mergeCell ref="H3970:H3972"/>
    <mergeCell ref="I3970:I3972"/>
    <mergeCell ref="J3970:J3972"/>
    <mergeCell ref="S3970:S3972"/>
    <mergeCell ref="T3970:T3972"/>
    <mergeCell ref="U3970:U3972"/>
    <mergeCell ref="A3970:A3972"/>
    <mergeCell ref="B3970:B3972"/>
    <mergeCell ref="C3970:C3972"/>
    <mergeCell ref="E3976:E3978"/>
    <mergeCell ref="F3976:F3978"/>
    <mergeCell ref="G3976:G3978"/>
    <mergeCell ref="H3976:H3978"/>
    <mergeCell ref="I3976:I3978"/>
    <mergeCell ref="J3976:J3978"/>
    <mergeCell ref="S3976:S3978"/>
    <mergeCell ref="T3976:T3978"/>
    <mergeCell ref="U3976:U3978"/>
    <mergeCell ref="V3976:V3978"/>
    <mergeCell ref="W3976:W3978"/>
    <mergeCell ref="X3976:X3978"/>
    <mergeCell ref="Y3976:Y3978"/>
    <mergeCell ref="D3970:D3972"/>
    <mergeCell ref="D3946:D3948"/>
    <mergeCell ref="E3946:E3948"/>
    <mergeCell ref="F3946:F3948"/>
    <mergeCell ref="G3946:G3948"/>
    <mergeCell ref="H3946:H3948"/>
    <mergeCell ref="I3946:I3948"/>
    <mergeCell ref="J3946:J3948"/>
    <mergeCell ref="S3946:S3948"/>
    <mergeCell ref="T3946:T3948"/>
    <mergeCell ref="U3946:U3948"/>
    <mergeCell ref="V3946:V3948"/>
    <mergeCell ref="W3946:W3948"/>
    <mergeCell ref="X3946:X3948"/>
    <mergeCell ref="Y3946:Y3948"/>
    <mergeCell ref="Z3946:Z3948"/>
    <mergeCell ref="AA3946:AA3948"/>
    <mergeCell ref="A3943:A3945"/>
    <mergeCell ref="B3943:B3945"/>
    <mergeCell ref="C3943:C3945"/>
    <mergeCell ref="D3943:D3945"/>
    <mergeCell ref="E3943:E3945"/>
    <mergeCell ref="F3943:F3945"/>
    <mergeCell ref="G3943:G3945"/>
    <mergeCell ref="AA3886:AA3888"/>
    <mergeCell ref="V3886:V3888"/>
    <mergeCell ref="W3886:W3888"/>
    <mergeCell ref="X3886:X3888"/>
    <mergeCell ref="Y3886:Y3888"/>
    <mergeCell ref="Z3886:Z3888"/>
    <mergeCell ref="A3886:A3888"/>
    <mergeCell ref="B3886:B3888"/>
    <mergeCell ref="C3886:C3888"/>
    <mergeCell ref="D3886:D3888"/>
    <mergeCell ref="E3886:E3888"/>
    <mergeCell ref="Z3889:Z3891"/>
    <mergeCell ref="AA3889:AA3891"/>
    <mergeCell ref="X3904:X3906"/>
    <mergeCell ref="Y3904:Y3906"/>
    <mergeCell ref="Z3904:Z3906"/>
    <mergeCell ref="A3895:A3897"/>
    <mergeCell ref="B3895:B3897"/>
    <mergeCell ref="C3895:C3897"/>
    <mergeCell ref="D3895:D3897"/>
    <mergeCell ref="E3895:E3897"/>
    <mergeCell ref="F3895:F3897"/>
    <mergeCell ref="G3895:G3897"/>
    <mergeCell ref="H3895:H3897"/>
    <mergeCell ref="I3895:I3897"/>
    <mergeCell ref="J3895:J3897"/>
    <mergeCell ref="S3895:S3897"/>
    <mergeCell ref="T3895:T3897"/>
    <mergeCell ref="Z3943:Z3945"/>
    <mergeCell ref="AA3943:AA3945"/>
    <mergeCell ref="AA3910:AA3912"/>
    <mergeCell ref="A3892:A3894"/>
    <mergeCell ref="B3892:B3894"/>
    <mergeCell ref="C3892:C3894"/>
    <mergeCell ref="D3892:D3894"/>
    <mergeCell ref="E3892:E3894"/>
    <mergeCell ref="J3886:J3888"/>
    <mergeCell ref="A3889:A3891"/>
    <mergeCell ref="B3889:B3891"/>
    <mergeCell ref="C3889:C3891"/>
    <mergeCell ref="D3889:D3891"/>
    <mergeCell ref="H3340:H3342"/>
    <mergeCell ref="I3340:I3342"/>
    <mergeCell ref="AA3346:AA3348"/>
    <mergeCell ref="J3346:J3348"/>
    <mergeCell ref="S3346:S3348"/>
    <mergeCell ref="T3346:T3348"/>
    <mergeCell ref="U3346:U3348"/>
    <mergeCell ref="V3376:V3378"/>
    <mergeCell ref="W3376:W3378"/>
    <mergeCell ref="X3376:X3378"/>
    <mergeCell ref="Y3376:Y3378"/>
    <mergeCell ref="Z3376:Z3378"/>
    <mergeCell ref="AA3376:AA3378"/>
    <mergeCell ref="A3517:A3519"/>
    <mergeCell ref="B3517:B3519"/>
    <mergeCell ref="C3517:C3519"/>
    <mergeCell ref="D3517:D3519"/>
    <mergeCell ref="E3517:E3519"/>
    <mergeCell ref="F3517:F3519"/>
    <mergeCell ref="G3517:G3519"/>
    <mergeCell ref="H3517:H3519"/>
    <mergeCell ref="I3517:I3519"/>
    <mergeCell ref="J3517:J3519"/>
    <mergeCell ref="S3517:S3519"/>
    <mergeCell ref="T3517:T3519"/>
    <mergeCell ref="U3517:U3519"/>
    <mergeCell ref="V3517:V3519"/>
    <mergeCell ref="W3517:W3519"/>
    <mergeCell ref="X3517:X3519"/>
    <mergeCell ref="Y3382:Y3384"/>
    <mergeCell ref="A3913:A3915"/>
    <mergeCell ref="B3913:B3915"/>
    <mergeCell ref="C3913:C3915"/>
    <mergeCell ref="D3913:D3915"/>
    <mergeCell ref="E3913:E3915"/>
    <mergeCell ref="F3913:F3915"/>
    <mergeCell ref="G3913:G3915"/>
    <mergeCell ref="H3913:H3915"/>
    <mergeCell ref="I3913:I3915"/>
    <mergeCell ref="J3913:J3915"/>
    <mergeCell ref="S3913:S3915"/>
    <mergeCell ref="T3913:T3915"/>
    <mergeCell ref="U3913:U3915"/>
    <mergeCell ref="V3913:V3915"/>
    <mergeCell ref="W3913:W3915"/>
    <mergeCell ref="X3913:X3915"/>
    <mergeCell ref="Y3913:Y3915"/>
    <mergeCell ref="Z3913:Z3915"/>
    <mergeCell ref="AA3913:AA3915"/>
    <mergeCell ref="AA3865:AA3867"/>
    <mergeCell ref="V3862:V3864"/>
    <mergeCell ref="W3862:W3864"/>
    <mergeCell ref="X3862:X3864"/>
    <mergeCell ref="Y3862:Y3864"/>
    <mergeCell ref="Z3862:Z3864"/>
    <mergeCell ref="AA3862:AA3864"/>
    <mergeCell ref="A3865:A3867"/>
    <mergeCell ref="B3865:B3867"/>
    <mergeCell ref="C3865:C3867"/>
    <mergeCell ref="D3865:D3867"/>
    <mergeCell ref="E3865:E3867"/>
    <mergeCell ref="F3865:F3867"/>
    <mergeCell ref="G3865:G3867"/>
    <mergeCell ref="H3865:H3867"/>
    <mergeCell ref="A2941:A2943"/>
    <mergeCell ref="B2941:B2943"/>
    <mergeCell ref="C2941:C2943"/>
    <mergeCell ref="D2941:D2943"/>
    <mergeCell ref="A2938:A2940"/>
    <mergeCell ref="B2938:B2940"/>
    <mergeCell ref="C2938:C2940"/>
    <mergeCell ref="D2938:D2940"/>
    <mergeCell ref="E2938:E2940"/>
    <mergeCell ref="F2938:F2940"/>
    <mergeCell ref="G2938:G2940"/>
    <mergeCell ref="H2938:H2940"/>
    <mergeCell ref="C3214:C3216"/>
    <mergeCell ref="D3214:D3216"/>
    <mergeCell ref="E3214:E3216"/>
    <mergeCell ref="F3214:F3216"/>
    <mergeCell ref="G3214:G3216"/>
    <mergeCell ref="H3214:H3216"/>
    <mergeCell ref="I3214:I3216"/>
    <mergeCell ref="J3214:J3216"/>
    <mergeCell ref="S3214:S3216"/>
    <mergeCell ref="T3214:T3216"/>
    <mergeCell ref="U3214:U3216"/>
    <mergeCell ref="V3214:V3216"/>
    <mergeCell ref="W3214:W3216"/>
    <mergeCell ref="X3214:X3216"/>
    <mergeCell ref="Y3214:Y3216"/>
    <mergeCell ref="Z3214:Z3216"/>
    <mergeCell ref="AA3214:AA3216"/>
    <mergeCell ref="E3334:E3336"/>
    <mergeCell ref="F3334:F3336"/>
    <mergeCell ref="G3334:G3336"/>
    <mergeCell ref="H3334:H3336"/>
    <mergeCell ref="I3334:I3336"/>
    <mergeCell ref="AA3322:AA3324"/>
    <mergeCell ref="J3322:J3324"/>
    <mergeCell ref="S3322:S3324"/>
    <mergeCell ref="T3322:T3324"/>
    <mergeCell ref="U3322:U3324"/>
    <mergeCell ref="V3322:V3324"/>
    <mergeCell ref="W3322:W3324"/>
    <mergeCell ref="X3322:X3324"/>
    <mergeCell ref="Y3322:Y3324"/>
    <mergeCell ref="Z3322:Z3324"/>
    <mergeCell ref="A3322:A3324"/>
    <mergeCell ref="B3322:B3324"/>
    <mergeCell ref="C3322:C3324"/>
    <mergeCell ref="D3322:D3324"/>
    <mergeCell ref="E3322:E3324"/>
    <mergeCell ref="F3322:F3324"/>
    <mergeCell ref="G3322:G3324"/>
    <mergeCell ref="H3322:H3324"/>
    <mergeCell ref="I3322:I3324"/>
    <mergeCell ref="AA3328:AA3330"/>
    <mergeCell ref="J3328:J3330"/>
    <mergeCell ref="S3328:S3330"/>
    <mergeCell ref="T3328:T3330"/>
    <mergeCell ref="U3328:U3330"/>
    <mergeCell ref="G3259:G3261"/>
    <mergeCell ref="H3259:H3261"/>
    <mergeCell ref="I3259:I3261"/>
    <mergeCell ref="J3259:J3261"/>
    <mergeCell ref="C3253:C3255"/>
    <mergeCell ref="D3253:D3255"/>
    <mergeCell ref="A2758:A2760"/>
    <mergeCell ref="B2758:B2760"/>
    <mergeCell ref="C2758:C2760"/>
    <mergeCell ref="D2758:D2760"/>
    <mergeCell ref="E2758:E2760"/>
    <mergeCell ref="F2758:F2760"/>
    <mergeCell ref="G2758:G2760"/>
    <mergeCell ref="H2758:H2760"/>
    <mergeCell ref="I2758:I2760"/>
    <mergeCell ref="J2758:J2760"/>
    <mergeCell ref="X2749:X2751"/>
    <mergeCell ref="Y2749:Y2751"/>
    <mergeCell ref="Z2749:Z2751"/>
    <mergeCell ref="AA2749:AA2751"/>
    <mergeCell ref="W2758:W2760"/>
    <mergeCell ref="X2758:X2760"/>
    <mergeCell ref="F2692:F2694"/>
    <mergeCell ref="G2692:G2694"/>
    <mergeCell ref="H2692:H2694"/>
    <mergeCell ref="I2692:I2694"/>
    <mergeCell ref="J2692:J2694"/>
    <mergeCell ref="S2692:S2694"/>
    <mergeCell ref="T2692:T2694"/>
    <mergeCell ref="U2692:U2694"/>
    <mergeCell ref="C2722:C2724"/>
    <mergeCell ref="D2722:D2724"/>
    <mergeCell ref="E2722:E2724"/>
    <mergeCell ref="F2722:F2724"/>
    <mergeCell ref="G2722:G2724"/>
    <mergeCell ref="H2722:H2724"/>
    <mergeCell ref="I2722:I2724"/>
    <mergeCell ref="AA2728:AA2730"/>
    <mergeCell ref="J2728:J2730"/>
    <mergeCell ref="S2728:S2730"/>
    <mergeCell ref="T2728:T2730"/>
    <mergeCell ref="U2728:U2730"/>
    <mergeCell ref="V2728:V2730"/>
    <mergeCell ref="W2728:W2730"/>
    <mergeCell ref="X2728:X2730"/>
    <mergeCell ref="Y2728:Y2730"/>
    <mergeCell ref="Z2728:Z2730"/>
    <mergeCell ref="A2728:A2730"/>
    <mergeCell ref="B2728:B2730"/>
    <mergeCell ref="C2728:C2730"/>
    <mergeCell ref="AA2716:AA2718"/>
    <mergeCell ref="J2716:J2718"/>
    <mergeCell ref="S2716:S2718"/>
    <mergeCell ref="T2716:T2718"/>
    <mergeCell ref="U2716:U2718"/>
    <mergeCell ref="V2719:V2721"/>
    <mergeCell ref="W2719:W2721"/>
    <mergeCell ref="X2719:X2721"/>
    <mergeCell ref="Y2719:Y2721"/>
    <mergeCell ref="Z2719:Z2721"/>
    <mergeCell ref="AA2719:AA2721"/>
    <mergeCell ref="A2698:A2700"/>
    <mergeCell ref="B2698:B2700"/>
    <mergeCell ref="C2698:C2700"/>
    <mergeCell ref="D2698:D2700"/>
    <mergeCell ref="E2698:E2700"/>
    <mergeCell ref="H2698:H2700"/>
    <mergeCell ref="I2698:I2700"/>
    <mergeCell ref="J2698:J2700"/>
    <mergeCell ref="S2698:S2700"/>
    <mergeCell ref="F2512:F2514"/>
    <mergeCell ref="G2512:G2514"/>
    <mergeCell ref="H2512:H2514"/>
    <mergeCell ref="I2512:I2514"/>
    <mergeCell ref="J2533:J2535"/>
    <mergeCell ref="S2533:S2535"/>
    <mergeCell ref="T2533:T2535"/>
    <mergeCell ref="U2533:U2535"/>
    <mergeCell ref="V2533:V2535"/>
    <mergeCell ref="W2533:W2535"/>
    <mergeCell ref="X2533:X2535"/>
    <mergeCell ref="Y2533:Y2535"/>
    <mergeCell ref="Z2533:Z2535"/>
    <mergeCell ref="A2533:A2535"/>
    <mergeCell ref="B2533:B2535"/>
    <mergeCell ref="C2533:C2535"/>
    <mergeCell ref="D2533:D2535"/>
    <mergeCell ref="E2533:E2535"/>
    <mergeCell ref="F2533:F2535"/>
    <mergeCell ref="G2533:G2535"/>
    <mergeCell ref="H2533:H2535"/>
    <mergeCell ref="I2533:I2535"/>
    <mergeCell ref="A2521:A2523"/>
    <mergeCell ref="B2521:B2523"/>
    <mergeCell ref="C2521:C2523"/>
    <mergeCell ref="D2521:D2523"/>
    <mergeCell ref="V2515:V2517"/>
    <mergeCell ref="W2167:W2169"/>
    <mergeCell ref="D2155:D2157"/>
    <mergeCell ref="E2155:E2157"/>
    <mergeCell ref="F2155:F2157"/>
    <mergeCell ref="G2155:G2157"/>
    <mergeCell ref="H2155:H2157"/>
    <mergeCell ref="I2155:I2157"/>
    <mergeCell ref="J2155:J2157"/>
    <mergeCell ref="A2158:A2160"/>
    <mergeCell ref="A2185:A2187"/>
    <mergeCell ref="B2185:B2187"/>
    <mergeCell ref="C2185:C2187"/>
    <mergeCell ref="D2185:D2187"/>
    <mergeCell ref="W2521:W2523"/>
    <mergeCell ref="X2521:X2523"/>
    <mergeCell ref="Y2521:Y2523"/>
    <mergeCell ref="Z2521:Z2523"/>
    <mergeCell ref="T2518:T2520"/>
    <mergeCell ref="U2518:U2520"/>
    <mergeCell ref="V2518:V2520"/>
    <mergeCell ref="W2518:W2520"/>
    <mergeCell ref="C2164:C2166"/>
    <mergeCell ref="D2164:D2166"/>
    <mergeCell ref="J2173:J2175"/>
    <mergeCell ref="S2173:S2175"/>
    <mergeCell ref="T2173:T2175"/>
    <mergeCell ref="U2173:U2175"/>
    <mergeCell ref="V2173:V2175"/>
    <mergeCell ref="W2173:W2175"/>
    <mergeCell ref="X2173:X2175"/>
    <mergeCell ref="Y2173:Y2175"/>
    <mergeCell ref="Z2173:Z2175"/>
    <mergeCell ref="E2170:E2172"/>
    <mergeCell ref="F2170:F2172"/>
    <mergeCell ref="G2170:G2172"/>
    <mergeCell ref="H2170:H2172"/>
    <mergeCell ref="I2170:I2172"/>
    <mergeCell ref="A2641:A2643"/>
    <mergeCell ref="B2641:B2643"/>
    <mergeCell ref="C2641:C2643"/>
    <mergeCell ref="D2641:D2643"/>
    <mergeCell ref="J2635:J2637"/>
    <mergeCell ref="S2635:S2637"/>
    <mergeCell ref="A1909:A1911"/>
    <mergeCell ref="B1909:B1911"/>
    <mergeCell ref="C1909:C1911"/>
    <mergeCell ref="D1909:D1911"/>
    <mergeCell ref="A1960:A1962"/>
    <mergeCell ref="B1960:B1962"/>
    <mergeCell ref="C1960:C1962"/>
    <mergeCell ref="D1960:D1962"/>
    <mergeCell ref="J2512:J2514"/>
    <mergeCell ref="A2035:A2037"/>
    <mergeCell ref="B2035:B2037"/>
    <mergeCell ref="C2035:C2037"/>
    <mergeCell ref="D2035:D2037"/>
    <mergeCell ref="A2029:A2031"/>
    <mergeCell ref="B2029:B2031"/>
    <mergeCell ref="C2029:C2031"/>
    <mergeCell ref="D2029:D2031"/>
    <mergeCell ref="A2044:A2046"/>
    <mergeCell ref="B2044:B2046"/>
    <mergeCell ref="C2044:C2046"/>
    <mergeCell ref="D2044:D2046"/>
    <mergeCell ref="A2059:A2061"/>
    <mergeCell ref="A2023:A2025"/>
    <mergeCell ref="A2329:A2331"/>
    <mergeCell ref="A2305:A2307"/>
    <mergeCell ref="B2305:B2307"/>
    <mergeCell ref="C2305:C2307"/>
    <mergeCell ref="D2305:D2307"/>
    <mergeCell ref="A2068:A2070"/>
    <mergeCell ref="B2068:B2070"/>
    <mergeCell ref="C2068:C2070"/>
    <mergeCell ref="D2068:D2070"/>
    <mergeCell ref="A2143:A2145"/>
    <mergeCell ref="B2143:B2145"/>
    <mergeCell ref="C2143:C2145"/>
    <mergeCell ref="D2143:D2145"/>
    <mergeCell ref="A2212:A2214"/>
    <mergeCell ref="B2212:B2214"/>
    <mergeCell ref="C2212:C2214"/>
    <mergeCell ref="D2212:D2214"/>
    <mergeCell ref="B2230:B2232"/>
    <mergeCell ref="C2230:C2232"/>
    <mergeCell ref="A2338:A2340"/>
    <mergeCell ref="E2515:E2517"/>
    <mergeCell ref="S2518:S2520"/>
    <mergeCell ref="A2476:A2478"/>
    <mergeCell ref="B2476:B2478"/>
    <mergeCell ref="C2476:C2478"/>
    <mergeCell ref="A2578:A2580"/>
    <mergeCell ref="B2578:B2580"/>
    <mergeCell ref="C2578:C2580"/>
    <mergeCell ref="D2578:D2580"/>
    <mergeCell ref="E2578:E2580"/>
    <mergeCell ref="F2578:F2580"/>
    <mergeCell ref="G2578:G2580"/>
    <mergeCell ref="H2578:H2580"/>
    <mergeCell ref="I2578:I2580"/>
    <mergeCell ref="J2578:J2580"/>
    <mergeCell ref="AA2566:AA2568"/>
    <mergeCell ref="J2566:J2568"/>
    <mergeCell ref="S2566:S2568"/>
    <mergeCell ref="T2566:T2568"/>
    <mergeCell ref="U2566:U2568"/>
    <mergeCell ref="V2566:V2568"/>
    <mergeCell ref="W2566:W2568"/>
    <mergeCell ref="X2566:X2568"/>
    <mergeCell ref="Y2566:Y2568"/>
    <mergeCell ref="Z2566:Z2568"/>
    <mergeCell ref="A2566:A2568"/>
    <mergeCell ref="B2566:B2568"/>
    <mergeCell ref="C2566:C2568"/>
    <mergeCell ref="D2566:D2568"/>
    <mergeCell ref="E2566:E2568"/>
    <mergeCell ref="F2566:F2568"/>
    <mergeCell ref="G2566:G2568"/>
    <mergeCell ref="H2566:H2568"/>
    <mergeCell ref="I2566:I2568"/>
    <mergeCell ref="D2230:D2232"/>
    <mergeCell ref="A2263:A2265"/>
    <mergeCell ref="B2263:B2265"/>
    <mergeCell ref="C2263:C2265"/>
    <mergeCell ref="D2263:D2265"/>
    <mergeCell ref="A2326:A2328"/>
    <mergeCell ref="B2326:B2328"/>
    <mergeCell ref="C2326:C2328"/>
    <mergeCell ref="D2326:D2328"/>
    <mergeCell ref="B2173:B2175"/>
    <mergeCell ref="C2173:C2175"/>
    <mergeCell ref="D2173:D2175"/>
    <mergeCell ref="B2158:B2160"/>
    <mergeCell ref="C2158:C2160"/>
    <mergeCell ref="D2158:D2160"/>
    <mergeCell ref="A2275:A2277"/>
    <mergeCell ref="B2275:B2277"/>
    <mergeCell ref="C2275:C2277"/>
    <mergeCell ref="D2275:D2277"/>
    <mergeCell ref="A2281:A2283"/>
    <mergeCell ref="B2281:B2283"/>
    <mergeCell ref="C2281:C2283"/>
    <mergeCell ref="D2281:D2283"/>
    <mergeCell ref="H2173:H2175"/>
    <mergeCell ref="I2173:I2175"/>
    <mergeCell ref="W2557:W2559"/>
    <mergeCell ref="X2557:X2559"/>
    <mergeCell ref="Y2557:Y2559"/>
    <mergeCell ref="Z2557:Z2559"/>
    <mergeCell ref="AA2557:AA2559"/>
    <mergeCell ref="AA2533:AA2535"/>
    <mergeCell ref="W2515:W2517"/>
    <mergeCell ref="X2515:X2517"/>
    <mergeCell ref="Y2515:Y2517"/>
    <mergeCell ref="Z2515:Z2517"/>
    <mergeCell ref="AA2515:AA2517"/>
    <mergeCell ref="E2521:E2523"/>
    <mergeCell ref="F2521:F2523"/>
    <mergeCell ref="G2521:G2523"/>
    <mergeCell ref="H2521:H2523"/>
    <mergeCell ref="I2521:I2523"/>
    <mergeCell ref="J2521:J2523"/>
    <mergeCell ref="S2521:S2523"/>
    <mergeCell ref="T2521:T2523"/>
    <mergeCell ref="V2521:V2523"/>
    <mergeCell ref="X2518:X2520"/>
    <mergeCell ref="Y2518:Y2520"/>
    <mergeCell ref="Z2518:Z2520"/>
    <mergeCell ref="AA2518:AA2520"/>
    <mergeCell ref="AA2527:AA2529"/>
    <mergeCell ref="J2527:J2529"/>
    <mergeCell ref="D2518:D2520"/>
    <mergeCell ref="E2518:E2520"/>
    <mergeCell ref="F2518:F2520"/>
    <mergeCell ref="G2518:G2520"/>
    <mergeCell ref="AA2521:AA2523"/>
    <mergeCell ref="A2488:A2490"/>
    <mergeCell ref="B2488:B2490"/>
    <mergeCell ref="C2488:C2490"/>
    <mergeCell ref="D2488:D2490"/>
    <mergeCell ref="J2482:J2484"/>
    <mergeCell ref="S2482:S2484"/>
    <mergeCell ref="T2482:T2484"/>
    <mergeCell ref="U2482:U2484"/>
    <mergeCell ref="V2482:V2484"/>
    <mergeCell ref="W2482:W2484"/>
    <mergeCell ref="X2482:X2484"/>
    <mergeCell ref="Y2482:Y2484"/>
    <mergeCell ref="Z2482:Z2484"/>
    <mergeCell ref="A2482:A2484"/>
    <mergeCell ref="B2482:B2484"/>
    <mergeCell ref="C2482:C2484"/>
    <mergeCell ref="D2482:D2484"/>
    <mergeCell ref="E2482:E2484"/>
    <mergeCell ref="F2482:F2484"/>
    <mergeCell ref="G2482:G2484"/>
    <mergeCell ref="H2482:H2484"/>
    <mergeCell ref="I2482:I2484"/>
    <mergeCell ref="U2491:U2493"/>
    <mergeCell ref="V2491:V2493"/>
    <mergeCell ref="W2491:W2493"/>
    <mergeCell ref="X2491:X2493"/>
    <mergeCell ref="Y2491:Y2493"/>
    <mergeCell ref="Z2491:Z2493"/>
    <mergeCell ref="E2488:E2490"/>
    <mergeCell ref="F2488:F2490"/>
    <mergeCell ref="G2488:G2490"/>
    <mergeCell ref="H2488:H2490"/>
    <mergeCell ref="I2488:I2490"/>
    <mergeCell ref="J2488:J2490"/>
    <mergeCell ref="S2488:S2490"/>
    <mergeCell ref="T2488:T2490"/>
    <mergeCell ref="U2488:U2490"/>
    <mergeCell ref="AA2482:AA2484"/>
    <mergeCell ref="AA2485:AA2487"/>
    <mergeCell ref="J2485:J2487"/>
    <mergeCell ref="S2485:S2487"/>
    <mergeCell ref="T2485:T2487"/>
    <mergeCell ref="H2518:H2520"/>
    <mergeCell ref="I2518:I2520"/>
    <mergeCell ref="J2518:J2520"/>
    <mergeCell ref="H2497:H2499"/>
    <mergeCell ref="I2497:I2499"/>
    <mergeCell ref="J2497:J2499"/>
    <mergeCell ref="S2497:S2499"/>
    <mergeCell ref="T2497:T2499"/>
    <mergeCell ref="U2497:U2499"/>
    <mergeCell ref="V2497:V2499"/>
    <mergeCell ref="W2497:W2499"/>
    <mergeCell ref="D2476:D2478"/>
    <mergeCell ref="Z2449:Z2451"/>
    <mergeCell ref="A2449:A2451"/>
    <mergeCell ref="B2449:B2451"/>
    <mergeCell ref="C2449:C2451"/>
    <mergeCell ref="T2413:T2415"/>
    <mergeCell ref="U2413:U2415"/>
    <mergeCell ref="V2413:V2415"/>
    <mergeCell ref="E2434:E2436"/>
    <mergeCell ref="F2434:F2436"/>
    <mergeCell ref="G2434:G2436"/>
    <mergeCell ref="H2434:H2436"/>
    <mergeCell ref="I2434:I2436"/>
    <mergeCell ref="X2485:X2487"/>
    <mergeCell ref="Y2485:Y2487"/>
    <mergeCell ref="Z2485:Z2487"/>
    <mergeCell ref="A2485:A2487"/>
    <mergeCell ref="B2485:B2487"/>
    <mergeCell ref="C2485:C2487"/>
    <mergeCell ref="D2485:D2487"/>
    <mergeCell ref="E2485:E2487"/>
    <mergeCell ref="F2485:F2487"/>
    <mergeCell ref="G2485:G2487"/>
    <mergeCell ref="H2485:H2487"/>
    <mergeCell ref="I2485:I2487"/>
    <mergeCell ref="E2476:E2478"/>
    <mergeCell ref="I2422:I2424"/>
    <mergeCell ref="I2419:I2421"/>
    <mergeCell ref="J2419:J2421"/>
    <mergeCell ref="S2419:S2421"/>
    <mergeCell ref="T2419:T2421"/>
    <mergeCell ref="D2449:D2451"/>
    <mergeCell ref="E2449:E2451"/>
    <mergeCell ref="F2476:F2478"/>
    <mergeCell ref="G2476:G2478"/>
    <mergeCell ref="H2476:H2478"/>
    <mergeCell ref="I2476:I2478"/>
    <mergeCell ref="J2476:J2478"/>
    <mergeCell ref="S2476:S2478"/>
    <mergeCell ref="G2419:G2421"/>
    <mergeCell ref="H2419:H2421"/>
    <mergeCell ref="U2419:U2421"/>
    <mergeCell ref="V2419:V2421"/>
    <mergeCell ref="W2419:W2421"/>
    <mergeCell ref="X2419:X2421"/>
    <mergeCell ref="A2431:A2433"/>
    <mergeCell ref="B2431:B2433"/>
    <mergeCell ref="C2431:C2433"/>
    <mergeCell ref="D2431:D2433"/>
    <mergeCell ref="E2431:E2433"/>
    <mergeCell ref="F2431:F2433"/>
    <mergeCell ref="G2431:G2433"/>
    <mergeCell ref="H2431:H2433"/>
    <mergeCell ref="I2431:I2433"/>
    <mergeCell ref="J2431:J2433"/>
    <mergeCell ref="S2431:S2433"/>
    <mergeCell ref="T2431:T2433"/>
    <mergeCell ref="U2431:U2433"/>
    <mergeCell ref="V2431:V2433"/>
    <mergeCell ref="W2431:W2433"/>
    <mergeCell ref="X2431:X2433"/>
    <mergeCell ref="Y2431:Y2433"/>
    <mergeCell ref="Z2431:Z2433"/>
    <mergeCell ref="Y2425:Y2427"/>
    <mergeCell ref="V2377:V2379"/>
    <mergeCell ref="W2377:W2379"/>
    <mergeCell ref="X2377:X2379"/>
    <mergeCell ref="Y2377:Y2379"/>
    <mergeCell ref="W2413:W2415"/>
    <mergeCell ref="X2413:X2415"/>
    <mergeCell ref="Y2413:Y2415"/>
    <mergeCell ref="Z2413:Z2415"/>
    <mergeCell ref="A2413:A2415"/>
    <mergeCell ref="B2413:B2415"/>
    <mergeCell ref="C2413:C2415"/>
    <mergeCell ref="D2413:D2415"/>
    <mergeCell ref="E2413:E2415"/>
    <mergeCell ref="F2413:F2415"/>
    <mergeCell ref="G2413:G2415"/>
    <mergeCell ref="H2413:H2415"/>
    <mergeCell ref="I2413:I2415"/>
    <mergeCell ref="B2404:B2406"/>
    <mergeCell ref="H2386:H2388"/>
    <mergeCell ref="I2386:I2388"/>
    <mergeCell ref="J2386:J2388"/>
    <mergeCell ref="S2386:S2388"/>
    <mergeCell ref="T2386:T2388"/>
    <mergeCell ref="U2386:U2388"/>
    <mergeCell ref="V2386:V2388"/>
    <mergeCell ref="W2386:W2388"/>
    <mergeCell ref="X2386:X2388"/>
    <mergeCell ref="Y2386:Y2388"/>
    <mergeCell ref="Z2386:Z2388"/>
    <mergeCell ref="E2383:E2385"/>
    <mergeCell ref="F2383:F2385"/>
    <mergeCell ref="G2383:G2385"/>
    <mergeCell ref="H2383:H2385"/>
    <mergeCell ref="I2383:I2385"/>
    <mergeCell ref="J2383:J2385"/>
    <mergeCell ref="S2383:S2385"/>
    <mergeCell ref="T2383:T2385"/>
    <mergeCell ref="U2383:U2385"/>
    <mergeCell ref="G2389:G2391"/>
    <mergeCell ref="H2389:H2391"/>
    <mergeCell ref="I2389:I2391"/>
    <mergeCell ref="X2398:X2400"/>
    <mergeCell ref="Y2398:Y2400"/>
    <mergeCell ref="A2389:A2391"/>
    <mergeCell ref="B2389:B2391"/>
    <mergeCell ref="J2389:J2391"/>
    <mergeCell ref="S2389:S2391"/>
    <mergeCell ref="T2389:T2391"/>
    <mergeCell ref="J2380:J2382"/>
    <mergeCell ref="S2380:S2382"/>
    <mergeCell ref="T2380:T2382"/>
    <mergeCell ref="U2380:U2382"/>
    <mergeCell ref="V2380:V2382"/>
    <mergeCell ref="W2380:W2382"/>
    <mergeCell ref="X2380:X2382"/>
    <mergeCell ref="Y2380:Y2382"/>
    <mergeCell ref="Z2380:Z2382"/>
    <mergeCell ref="J2413:J2415"/>
    <mergeCell ref="S2413:S2415"/>
    <mergeCell ref="D2383:D2385"/>
    <mergeCell ref="V2404:V2406"/>
    <mergeCell ref="W2404:W2406"/>
    <mergeCell ref="X2404:X2406"/>
    <mergeCell ref="Y2404:Y2406"/>
    <mergeCell ref="H2341:H2343"/>
    <mergeCell ref="I2341:I2343"/>
    <mergeCell ref="J2341:J2343"/>
    <mergeCell ref="S2341:S2343"/>
    <mergeCell ref="T2341:T2343"/>
    <mergeCell ref="Z2377:Z2379"/>
    <mergeCell ref="AA2377:AA2379"/>
    <mergeCell ref="C2389:C2391"/>
    <mergeCell ref="D2389:D2391"/>
    <mergeCell ref="E2389:E2391"/>
    <mergeCell ref="F2389:F2391"/>
    <mergeCell ref="Y2407:Y2409"/>
    <mergeCell ref="Z2407:Z2409"/>
    <mergeCell ref="AA2407:AA2409"/>
    <mergeCell ref="A2398:A2400"/>
    <mergeCell ref="B2398:B2400"/>
    <mergeCell ref="C2398:C2400"/>
    <mergeCell ref="D2398:D2400"/>
    <mergeCell ref="E2398:E2400"/>
    <mergeCell ref="F2398:F2400"/>
    <mergeCell ref="G2398:G2400"/>
    <mergeCell ref="H2398:H2400"/>
    <mergeCell ref="I2398:I2400"/>
    <mergeCell ref="J2398:J2400"/>
    <mergeCell ref="S2398:S2400"/>
    <mergeCell ref="T2398:T2400"/>
    <mergeCell ref="U2398:U2400"/>
    <mergeCell ref="V2398:V2400"/>
    <mergeCell ref="W2398:W2400"/>
    <mergeCell ref="I2371:I2373"/>
    <mergeCell ref="J2371:J2373"/>
    <mergeCell ref="S2371:S2373"/>
    <mergeCell ref="T2371:T2373"/>
    <mergeCell ref="U2371:U2373"/>
    <mergeCell ref="AA2380:AA2382"/>
    <mergeCell ref="Y2371:Y2373"/>
    <mergeCell ref="Z2371:Z2373"/>
    <mergeCell ref="AA2371:AA2373"/>
    <mergeCell ref="X2407:X2409"/>
    <mergeCell ref="AA2374:AA2376"/>
    <mergeCell ref="A2407:A2409"/>
    <mergeCell ref="B2407:B2409"/>
    <mergeCell ref="C2407:C2409"/>
    <mergeCell ref="D2407:D2409"/>
    <mergeCell ref="E2407:E2409"/>
    <mergeCell ref="F2407:F2409"/>
    <mergeCell ref="G2407:G2409"/>
    <mergeCell ref="F2380:F2382"/>
    <mergeCell ref="G2380:G2382"/>
    <mergeCell ref="H2380:H2382"/>
    <mergeCell ref="I2380:I2382"/>
    <mergeCell ref="A2377:A2379"/>
    <mergeCell ref="B2377:B2379"/>
    <mergeCell ref="C2377:C2379"/>
    <mergeCell ref="D2377:D2379"/>
    <mergeCell ref="E2377:E2379"/>
    <mergeCell ref="F2377:F2379"/>
    <mergeCell ref="G2377:G2379"/>
    <mergeCell ref="H2377:H2379"/>
    <mergeCell ref="I2377:I2379"/>
    <mergeCell ref="J2377:J2379"/>
    <mergeCell ref="S2377:S2379"/>
    <mergeCell ref="T2377:T2379"/>
    <mergeCell ref="U2377:U2379"/>
    <mergeCell ref="G2128:G2130"/>
    <mergeCell ref="H2128:H2130"/>
    <mergeCell ref="I2128:I2130"/>
    <mergeCell ref="J2128:J2130"/>
    <mergeCell ref="S2128:S2130"/>
    <mergeCell ref="AA2344:AA2346"/>
    <mergeCell ref="V2341:V2343"/>
    <mergeCell ref="W2341:W2343"/>
    <mergeCell ref="X2341:X2343"/>
    <mergeCell ref="Y2341:Y2343"/>
    <mergeCell ref="Z2341:Z2343"/>
    <mergeCell ref="AA2341:AA2343"/>
    <mergeCell ref="AA2194:AA2196"/>
    <mergeCell ref="A2197:A2199"/>
    <mergeCell ref="B2197:B2199"/>
    <mergeCell ref="C2197:C2199"/>
    <mergeCell ref="D2197:D2199"/>
    <mergeCell ref="J2194:J2196"/>
    <mergeCell ref="S2194:S2196"/>
    <mergeCell ref="T2194:T2196"/>
    <mergeCell ref="U2194:U2196"/>
    <mergeCell ref="V2194:V2196"/>
    <mergeCell ref="W2194:W2196"/>
    <mergeCell ref="X2194:X2196"/>
    <mergeCell ref="Y2194:Y2196"/>
    <mergeCell ref="Z2194:Z2196"/>
    <mergeCell ref="A2194:A2196"/>
    <mergeCell ref="B2194:B2196"/>
    <mergeCell ref="C2194:C2196"/>
    <mergeCell ref="D2194:D2196"/>
    <mergeCell ref="E2194:E2196"/>
    <mergeCell ref="F2194:F2196"/>
    <mergeCell ref="G2194:G2196"/>
    <mergeCell ref="H2194:H2196"/>
    <mergeCell ref="I2194:I2196"/>
    <mergeCell ref="AA2182:AA2184"/>
    <mergeCell ref="E2185:E2187"/>
    <mergeCell ref="F2185:F2187"/>
    <mergeCell ref="G2185:G2187"/>
    <mergeCell ref="H2185:H2187"/>
    <mergeCell ref="I2185:I2187"/>
    <mergeCell ref="J2185:J2187"/>
    <mergeCell ref="S2185:S2187"/>
    <mergeCell ref="T2185:T2187"/>
    <mergeCell ref="U2185:U2187"/>
    <mergeCell ref="V2185:V2187"/>
    <mergeCell ref="W2185:W2187"/>
    <mergeCell ref="X2185:X2187"/>
    <mergeCell ref="T2335:T2337"/>
    <mergeCell ref="U2335:U2337"/>
    <mergeCell ref="V2335:V2337"/>
    <mergeCell ref="W2335:W2337"/>
    <mergeCell ref="X2335:X2337"/>
    <mergeCell ref="Y2335:Y2337"/>
    <mergeCell ref="Z2335:Z2337"/>
    <mergeCell ref="A2335:A2337"/>
    <mergeCell ref="B2335:B2337"/>
    <mergeCell ref="C2335:C2337"/>
    <mergeCell ref="D2335:D2337"/>
    <mergeCell ref="E2335:E2337"/>
    <mergeCell ref="F2335:F2337"/>
    <mergeCell ref="G2335:G2337"/>
    <mergeCell ref="H2335:H2337"/>
    <mergeCell ref="I2335:I2337"/>
    <mergeCell ref="A2062:A2064"/>
    <mergeCell ref="I2056:I2058"/>
    <mergeCell ref="J2056:J2058"/>
    <mergeCell ref="S2056:S2058"/>
    <mergeCell ref="T2056:T2058"/>
    <mergeCell ref="U2056:U2058"/>
    <mergeCell ref="AA2068:AA2070"/>
    <mergeCell ref="J2068:J2070"/>
    <mergeCell ref="B2065:B2067"/>
    <mergeCell ref="C2065:C2067"/>
    <mergeCell ref="D2065:D2067"/>
    <mergeCell ref="E2065:E2067"/>
    <mergeCell ref="F2065:F2067"/>
    <mergeCell ref="G2065:G2067"/>
    <mergeCell ref="H2065:H2067"/>
    <mergeCell ref="I2065:I2067"/>
    <mergeCell ref="J2065:J2067"/>
    <mergeCell ref="S2065:S2067"/>
    <mergeCell ref="T2065:T2067"/>
    <mergeCell ref="U2065:U2067"/>
    <mergeCell ref="V2065:V2067"/>
    <mergeCell ref="W2065:W2067"/>
    <mergeCell ref="X2065:X2067"/>
    <mergeCell ref="Y2065:Y2067"/>
    <mergeCell ref="Z2065:Z2067"/>
    <mergeCell ref="AA2065:AA2067"/>
    <mergeCell ref="F2056:F2058"/>
    <mergeCell ref="G2056:G2058"/>
    <mergeCell ref="F2191:F2193"/>
    <mergeCell ref="G2191:G2193"/>
    <mergeCell ref="H2191:H2193"/>
    <mergeCell ref="I2191:I2193"/>
    <mergeCell ref="J2191:J2193"/>
    <mergeCell ref="S2191:S2193"/>
    <mergeCell ref="T2191:T2193"/>
    <mergeCell ref="A2146:A2148"/>
    <mergeCell ref="B2146:B2148"/>
    <mergeCell ref="C2146:C2148"/>
    <mergeCell ref="D2146:D2148"/>
    <mergeCell ref="E2146:E2148"/>
    <mergeCell ref="F2146:F2148"/>
    <mergeCell ref="G2146:G2148"/>
    <mergeCell ref="H2146:H2148"/>
    <mergeCell ref="I2146:I2148"/>
    <mergeCell ref="AA2134:AA2136"/>
    <mergeCell ref="V2128:V2130"/>
    <mergeCell ref="W2128:W2130"/>
    <mergeCell ref="X2128:X2130"/>
    <mergeCell ref="Y2128:Y2130"/>
    <mergeCell ref="Z2128:Z2130"/>
    <mergeCell ref="AA2128:AA2130"/>
    <mergeCell ref="A2134:A2136"/>
    <mergeCell ref="B2134:B2136"/>
    <mergeCell ref="C2134:C2136"/>
    <mergeCell ref="D2134:D2136"/>
    <mergeCell ref="E2134:E2136"/>
    <mergeCell ref="F2134:F2136"/>
    <mergeCell ref="G2134:G2136"/>
    <mergeCell ref="H2134:H2136"/>
    <mergeCell ref="I2134:I2136"/>
    <mergeCell ref="J2134:J2136"/>
    <mergeCell ref="S2134:S2136"/>
    <mergeCell ref="T2134:T2136"/>
    <mergeCell ref="U2134:U2136"/>
    <mergeCell ref="A2053:A2055"/>
    <mergeCell ref="B2053:B2055"/>
    <mergeCell ref="C2053:C2055"/>
    <mergeCell ref="D2053:D2055"/>
    <mergeCell ref="E2053:E2055"/>
    <mergeCell ref="F2053:F2055"/>
    <mergeCell ref="G2053:G2055"/>
    <mergeCell ref="H2053:H2055"/>
    <mergeCell ref="I2053:I2055"/>
    <mergeCell ref="A2047:A2049"/>
    <mergeCell ref="B2047:B2049"/>
    <mergeCell ref="C2047:C2049"/>
    <mergeCell ref="D2047:D2049"/>
    <mergeCell ref="J2038:J2040"/>
    <mergeCell ref="S2038:S2040"/>
    <mergeCell ref="T2038:T2040"/>
    <mergeCell ref="U2038:U2040"/>
    <mergeCell ref="AA2047:AA2049"/>
    <mergeCell ref="J2047:J2049"/>
    <mergeCell ref="S2047:S2049"/>
    <mergeCell ref="T2047:T2049"/>
    <mergeCell ref="U2047:U2049"/>
    <mergeCell ref="V2047:V2049"/>
    <mergeCell ref="W2047:W2049"/>
    <mergeCell ref="X2047:X2049"/>
    <mergeCell ref="Y2047:Y2049"/>
    <mergeCell ref="Z2047:Z2049"/>
    <mergeCell ref="E2047:E2049"/>
    <mergeCell ref="F2047:F2049"/>
    <mergeCell ref="G2047:G2049"/>
    <mergeCell ref="H2047:H2049"/>
    <mergeCell ref="I2047:I2049"/>
    <mergeCell ref="T2128:T2130"/>
    <mergeCell ref="U2128:U2130"/>
    <mergeCell ref="B2059:B2061"/>
    <mergeCell ref="C2059:C2061"/>
    <mergeCell ref="D2059:D2061"/>
    <mergeCell ref="E2059:E2061"/>
    <mergeCell ref="F2059:F2061"/>
    <mergeCell ref="G2059:G2061"/>
    <mergeCell ref="H2059:H2061"/>
    <mergeCell ref="I2059:I2061"/>
    <mergeCell ref="J2059:J2061"/>
    <mergeCell ref="S2059:S2061"/>
    <mergeCell ref="T2059:T2061"/>
    <mergeCell ref="U2059:U2061"/>
    <mergeCell ref="V2059:V2061"/>
    <mergeCell ref="W2059:W2061"/>
    <mergeCell ref="X2059:X2061"/>
    <mergeCell ref="A2086:A2088"/>
    <mergeCell ref="B2086:B2088"/>
    <mergeCell ref="C2086:C2088"/>
    <mergeCell ref="D2086:D2088"/>
    <mergeCell ref="A2056:A2058"/>
    <mergeCell ref="B2056:B2058"/>
    <mergeCell ref="C2056:C2058"/>
    <mergeCell ref="D2056:D2058"/>
    <mergeCell ref="AA2062:AA2064"/>
    <mergeCell ref="J2062:J2064"/>
    <mergeCell ref="S2062:S2064"/>
    <mergeCell ref="T2062:T2064"/>
    <mergeCell ref="U2062:U2064"/>
    <mergeCell ref="V2062:V2064"/>
    <mergeCell ref="W2062:W2064"/>
    <mergeCell ref="F2041:F2043"/>
    <mergeCell ref="G2041:G2043"/>
    <mergeCell ref="H2041:H2043"/>
    <mergeCell ref="I2041:I2043"/>
    <mergeCell ref="J2041:J2043"/>
    <mergeCell ref="S2041:S2043"/>
    <mergeCell ref="T2041:T2043"/>
    <mergeCell ref="U2041:U2043"/>
    <mergeCell ref="V2041:V2043"/>
    <mergeCell ref="W2041:W2043"/>
    <mergeCell ref="X2041:X2043"/>
    <mergeCell ref="Y2041:Y2043"/>
    <mergeCell ref="Z2041:Z2043"/>
    <mergeCell ref="AA2041:AA2043"/>
    <mergeCell ref="A2038:A2040"/>
    <mergeCell ref="B2038:B2040"/>
    <mergeCell ref="C2038:C2040"/>
    <mergeCell ref="D2038:D2040"/>
    <mergeCell ref="E2020:E2022"/>
    <mergeCell ref="F2020:F2022"/>
    <mergeCell ref="G2020:G2022"/>
    <mergeCell ref="H2020:H2022"/>
    <mergeCell ref="I2020:I2022"/>
    <mergeCell ref="J2020:J2022"/>
    <mergeCell ref="S2020:S2022"/>
    <mergeCell ref="T2020:T2022"/>
    <mergeCell ref="U2020:U2022"/>
    <mergeCell ref="V2020:V2022"/>
    <mergeCell ref="W2020:W2022"/>
    <mergeCell ref="X2020:X2022"/>
    <mergeCell ref="Y2020:Y2022"/>
    <mergeCell ref="Z2020:Z2022"/>
    <mergeCell ref="AA2020:AA2022"/>
    <mergeCell ref="A2032:A2034"/>
    <mergeCell ref="B2032:B2034"/>
    <mergeCell ref="C2032:C2034"/>
    <mergeCell ref="D2032:D2034"/>
    <mergeCell ref="H2038:H2040"/>
    <mergeCell ref="I2038:I2040"/>
    <mergeCell ref="D2041:D2043"/>
    <mergeCell ref="E2041:E2043"/>
    <mergeCell ref="AA2029:AA2031"/>
    <mergeCell ref="J2029:J2031"/>
    <mergeCell ref="S2029:S2031"/>
    <mergeCell ref="T2029:T2031"/>
    <mergeCell ref="U2029:U2031"/>
    <mergeCell ref="V2029:V2031"/>
    <mergeCell ref="W2029:W2031"/>
    <mergeCell ref="X2029:X2031"/>
    <mergeCell ref="Y2029:Y2031"/>
    <mergeCell ref="Z2029:Z2031"/>
    <mergeCell ref="E2029:E2031"/>
    <mergeCell ref="F2029:F2031"/>
    <mergeCell ref="G2029:G2031"/>
    <mergeCell ref="H2029:H2031"/>
    <mergeCell ref="I2029:I2031"/>
    <mergeCell ref="E1984:E1986"/>
    <mergeCell ref="F1984:F1986"/>
    <mergeCell ref="G1984:G1986"/>
    <mergeCell ref="H1984:H1986"/>
    <mergeCell ref="I1984:I1986"/>
    <mergeCell ref="AA1972:AA1974"/>
    <mergeCell ref="A1972:A1974"/>
    <mergeCell ref="B1972:B1974"/>
    <mergeCell ref="C1972:C1974"/>
    <mergeCell ref="D1972:D1974"/>
    <mergeCell ref="E1972:E1974"/>
    <mergeCell ref="A1987:A1989"/>
    <mergeCell ref="C2023:C2025"/>
    <mergeCell ref="D2023:D2025"/>
    <mergeCell ref="AA2002:AA2004"/>
    <mergeCell ref="J2002:J2004"/>
    <mergeCell ref="S2002:S2004"/>
    <mergeCell ref="T2002:T2004"/>
    <mergeCell ref="U2002:U2004"/>
    <mergeCell ref="V2002:V2004"/>
    <mergeCell ref="W2002:W2004"/>
    <mergeCell ref="X2002:X2004"/>
    <mergeCell ref="Y2002:Y2004"/>
    <mergeCell ref="Z2002:Z2004"/>
    <mergeCell ref="A2002:A2004"/>
    <mergeCell ref="B2002:B2004"/>
    <mergeCell ref="C2002:C2004"/>
    <mergeCell ref="H2014:H2016"/>
    <mergeCell ref="I2014:I2016"/>
    <mergeCell ref="AA1975:AA1977"/>
    <mergeCell ref="J1975:J1977"/>
    <mergeCell ref="S1975:S1977"/>
    <mergeCell ref="T1975:T1977"/>
    <mergeCell ref="H1996:H1998"/>
    <mergeCell ref="I1996:I1998"/>
    <mergeCell ref="A1993:A1995"/>
    <mergeCell ref="J1981:J1983"/>
    <mergeCell ref="S1981:S1983"/>
    <mergeCell ref="T1981:T1983"/>
    <mergeCell ref="U1981:U1983"/>
    <mergeCell ref="V1981:V1983"/>
    <mergeCell ref="W1981:W1983"/>
    <mergeCell ref="X1981:X1983"/>
    <mergeCell ref="Y1981:Y1983"/>
    <mergeCell ref="Z1981:Z1983"/>
    <mergeCell ref="A1981:A1983"/>
    <mergeCell ref="D2002:D2004"/>
    <mergeCell ref="E2002:E2004"/>
    <mergeCell ref="F2002:F2004"/>
    <mergeCell ref="G2002:G2004"/>
    <mergeCell ref="AA2008:AA2010"/>
    <mergeCell ref="J2008:J2010"/>
    <mergeCell ref="S2008:S2010"/>
    <mergeCell ref="T2008:T2010"/>
    <mergeCell ref="U2008:U2010"/>
    <mergeCell ref="V2008:V2010"/>
    <mergeCell ref="W2008:W2010"/>
    <mergeCell ref="X2008:X2010"/>
    <mergeCell ref="Y2008:Y2010"/>
    <mergeCell ref="Z2008:Z2010"/>
    <mergeCell ref="A2008:A2010"/>
    <mergeCell ref="B2008:B2010"/>
    <mergeCell ref="C2008:C2010"/>
    <mergeCell ref="D2008:D2010"/>
    <mergeCell ref="AA1960:AA1962"/>
    <mergeCell ref="AA1963:AA1965"/>
    <mergeCell ref="J1963:J1965"/>
    <mergeCell ref="S1963:S1965"/>
    <mergeCell ref="T1963:T1965"/>
    <mergeCell ref="U1963:U1965"/>
    <mergeCell ref="V1963:V1965"/>
    <mergeCell ref="AA1930:AA1932"/>
    <mergeCell ref="A1921:A1923"/>
    <mergeCell ref="B1921:B1923"/>
    <mergeCell ref="C1921:C1923"/>
    <mergeCell ref="D1921:D1923"/>
    <mergeCell ref="AA1942:AA1944"/>
    <mergeCell ref="J1942:J1944"/>
    <mergeCell ref="S1942:S1944"/>
    <mergeCell ref="T1942:T1944"/>
    <mergeCell ref="U1942:U1944"/>
    <mergeCell ref="V1942:V1944"/>
    <mergeCell ref="W1942:W1944"/>
    <mergeCell ref="X1942:X1944"/>
    <mergeCell ref="Y1942:Y1944"/>
    <mergeCell ref="Z1942:Z1944"/>
    <mergeCell ref="A1942:A1944"/>
    <mergeCell ref="B1942:B1944"/>
    <mergeCell ref="C1942:C1944"/>
    <mergeCell ref="D1942:D1944"/>
    <mergeCell ref="E1942:E1944"/>
    <mergeCell ref="F1942:F1944"/>
    <mergeCell ref="G1942:G1944"/>
    <mergeCell ref="H1942:H1944"/>
    <mergeCell ref="I1942:I1944"/>
    <mergeCell ref="AA1933:AA1935"/>
    <mergeCell ref="J1933:J1935"/>
    <mergeCell ref="S1933:S1935"/>
    <mergeCell ref="T1933:T1935"/>
    <mergeCell ref="U1933:U1935"/>
    <mergeCell ref="V1933:V1935"/>
    <mergeCell ref="W1933:W1935"/>
    <mergeCell ref="X1933:X1935"/>
    <mergeCell ref="Y1933:Y1935"/>
    <mergeCell ref="Z1933:Z1935"/>
    <mergeCell ref="A1933:A1935"/>
    <mergeCell ref="B1933:B1935"/>
    <mergeCell ref="C1933:C1935"/>
    <mergeCell ref="D1933:D1935"/>
    <mergeCell ref="E1933:E1935"/>
    <mergeCell ref="F1933:F1935"/>
    <mergeCell ref="G1933:G1935"/>
    <mergeCell ref="H1933:H1935"/>
    <mergeCell ref="I1933:I1935"/>
    <mergeCell ref="X1927:X1929"/>
    <mergeCell ref="Y1927:Y1929"/>
    <mergeCell ref="I1927:I1929"/>
    <mergeCell ref="J1927:J1929"/>
    <mergeCell ref="S1927:S1929"/>
    <mergeCell ref="T1927:T1929"/>
    <mergeCell ref="U1927:U1929"/>
    <mergeCell ref="V1927:V1929"/>
    <mergeCell ref="W1921:W1923"/>
    <mergeCell ref="X1921:X1923"/>
    <mergeCell ref="Y1921:Y1923"/>
    <mergeCell ref="Z1921:Z1923"/>
    <mergeCell ref="V1924:V1926"/>
    <mergeCell ref="A1963:A1965"/>
    <mergeCell ref="AA1879:AA1881"/>
    <mergeCell ref="AA1786:AA1788"/>
    <mergeCell ref="AA1789:AA1791"/>
    <mergeCell ref="J1789:J1791"/>
    <mergeCell ref="S1789:S1791"/>
    <mergeCell ref="G1918:G1920"/>
    <mergeCell ref="H1918:H1920"/>
    <mergeCell ref="I1918:I1920"/>
    <mergeCell ref="J1918:J1920"/>
    <mergeCell ref="B1903:B1905"/>
    <mergeCell ref="A1894:A1896"/>
    <mergeCell ref="H1903:H1905"/>
    <mergeCell ref="I1894:I1896"/>
    <mergeCell ref="J1894:J1896"/>
    <mergeCell ref="S1894:S1896"/>
    <mergeCell ref="T1894:T1896"/>
    <mergeCell ref="U1894:U1896"/>
    <mergeCell ref="V1894:V1896"/>
    <mergeCell ref="W1894:W1896"/>
    <mergeCell ref="X1894:X1896"/>
    <mergeCell ref="Y1894:Y1896"/>
    <mergeCell ref="Z1894:Z1896"/>
    <mergeCell ref="AA1894:AA1896"/>
    <mergeCell ref="AA1897:AA1899"/>
    <mergeCell ref="J1897:J1899"/>
    <mergeCell ref="S1897:S1899"/>
    <mergeCell ref="T1897:T1899"/>
    <mergeCell ref="U1897:U1899"/>
    <mergeCell ref="V1897:V1899"/>
    <mergeCell ref="W1897:W1899"/>
    <mergeCell ref="X1897:X1899"/>
    <mergeCell ref="Y1897:Y1899"/>
    <mergeCell ref="Z1897:Z1899"/>
    <mergeCell ref="Y1912:Y1914"/>
    <mergeCell ref="Z1912:Z1914"/>
    <mergeCell ref="C1804:C1806"/>
    <mergeCell ref="D1804:D1806"/>
    <mergeCell ref="Z1804:Z1806"/>
    <mergeCell ref="A1804:A1806"/>
    <mergeCell ref="B1804:B1806"/>
    <mergeCell ref="A1816:A1818"/>
    <mergeCell ref="J1906:J1908"/>
    <mergeCell ref="S1906:S1908"/>
    <mergeCell ref="T1906:T1908"/>
    <mergeCell ref="U1906:U1908"/>
    <mergeCell ref="V1906:V1908"/>
    <mergeCell ref="W1906:W1908"/>
    <mergeCell ref="X1906:X1908"/>
    <mergeCell ref="Y1906:Y1908"/>
    <mergeCell ref="Z1906:Z1908"/>
    <mergeCell ref="A1906:A1908"/>
    <mergeCell ref="B1906:B1908"/>
    <mergeCell ref="C1906:C1908"/>
    <mergeCell ref="D1906:D1908"/>
    <mergeCell ref="H1804:H1806"/>
    <mergeCell ref="I1804:I1806"/>
    <mergeCell ref="AA1819:AA1821"/>
    <mergeCell ref="V1813:V1815"/>
    <mergeCell ref="W1813:W1815"/>
    <mergeCell ref="A1819:A1821"/>
    <mergeCell ref="B1819:B1821"/>
    <mergeCell ref="C1819:C1821"/>
    <mergeCell ref="D1819:D1821"/>
    <mergeCell ref="E1819:E1821"/>
    <mergeCell ref="D1684:D1686"/>
    <mergeCell ref="E1684:E1686"/>
    <mergeCell ref="F1684:F1686"/>
    <mergeCell ref="J1693:J1695"/>
    <mergeCell ref="S1693:S1695"/>
    <mergeCell ref="AA1822:AA1824"/>
    <mergeCell ref="AA1828:AA1830"/>
    <mergeCell ref="G1792:G1794"/>
    <mergeCell ref="H1792:H1794"/>
    <mergeCell ref="I1792:I1794"/>
    <mergeCell ref="A1786:A1788"/>
    <mergeCell ref="B1786:B1788"/>
    <mergeCell ref="C1786:C1788"/>
    <mergeCell ref="D1786:D1788"/>
    <mergeCell ref="E1786:E1788"/>
    <mergeCell ref="F1786:F1788"/>
    <mergeCell ref="G1786:G1788"/>
    <mergeCell ref="V1786:V1788"/>
    <mergeCell ref="W1786:W1788"/>
    <mergeCell ref="X1786:X1788"/>
    <mergeCell ref="Y1786:Y1788"/>
    <mergeCell ref="Z1786:Z1788"/>
    <mergeCell ref="AA1816:AA1818"/>
    <mergeCell ref="V1792:V1794"/>
    <mergeCell ref="W1792:W1794"/>
    <mergeCell ref="X1792:X1794"/>
    <mergeCell ref="Y1792:Y1794"/>
    <mergeCell ref="Z1792:Z1794"/>
    <mergeCell ref="A1792:A1794"/>
    <mergeCell ref="B1792:B1794"/>
    <mergeCell ref="C1792:C1794"/>
    <mergeCell ref="D1792:D1794"/>
    <mergeCell ref="AA1927:AA1929"/>
    <mergeCell ref="U1696:U1698"/>
    <mergeCell ref="V1696:V1698"/>
    <mergeCell ref="W1696:W1698"/>
    <mergeCell ref="X1696:X1698"/>
    <mergeCell ref="Y1696:Y1698"/>
    <mergeCell ref="Z1696:Z1698"/>
    <mergeCell ref="H1738:H1740"/>
    <mergeCell ref="I1738:I1740"/>
    <mergeCell ref="J1738:J1740"/>
    <mergeCell ref="S1738:S1740"/>
    <mergeCell ref="T1738:T1740"/>
    <mergeCell ref="U1738:U1740"/>
    <mergeCell ref="V1738:V1740"/>
    <mergeCell ref="W1738:W1740"/>
    <mergeCell ref="X1738:X1740"/>
    <mergeCell ref="Y1738:Y1740"/>
    <mergeCell ref="Z1738:Z1740"/>
    <mergeCell ref="AA1738:AA1740"/>
    <mergeCell ref="AA1741:AA1743"/>
    <mergeCell ref="J1741:J1743"/>
    <mergeCell ref="S1741:S1743"/>
    <mergeCell ref="AA1744:AA1746"/>
    <mergeCell ref="A1744:A1746"/>
    <mergeCell ref="B1744:B1746"/>
    <mergeCell ref="C1744:C1746"/>
    <mergeCell ref="D1744:D1746"/>
    <mergeCell ref="E1744:E1746"/>
    <mergeCell ref="F1744:F1746"/>
    <mergeCell ref="G1744:G1746"/>
    <mergeCell ref="H1744:H1746"/>
    <mergeCell ref="I1744:I1746"/>
    <mergeCell ref="AA1693:AA1695"/>
    <mergeCell ref="AA1687:AA1689"/>
    <mergeCell ref="AA1684:AA1686"/>
    <mergeCell ref="B1720:B1722"/>
    <mergeCell ref="C1720:C1722"/>
    <mergeCell ref="D1720:D1722"/>
    <mergeCell ref="AA1714:AA1716"/>
    <mergeCell ref="AA1711:AA1713"/>
    <mergeCell ref="J1711:J1713"/>
    <mergeCell ref="S1711:S1713"/>
    <mergeCell ref="T1711:T1713"/>
    <mergeCell ref="U1711:U1713"/>
    <mergeCell ref="V1711:V1713"/>
    <mergeCell ref="W1711:W1713"/>
    <mergeCell ref="X1711:X1713"/>
    <mergeCell ref="Y1711:Y1713"/>
    <mergeCell ref="Z1711:Z1713"/>
    <mergeCell ref="A1696:A1698"/>
    <mergeCell ref="B1696:B1698"/>
    <mergeCell ref="C1696:C1698"/>
    <mergeCell ref="D1696:D1698"/>
    <mergeCell ref="E1696:E1698"/>
    <mergeCell ref="F1696:F1698"/>
    <mergeCell ref="G1696:G1698"/>
    <mergeCell ref="H1696:H1698"/>
    <mergeCell ref="V1744:V1746"/>
    <mergeCell ref="W1744:W1746"/>
    <mergeCell ref="X1744:X1746"/>
    <mergeCell ref="Y1744:Y1746"/>
    <mergeCell ref="Z1744:Z1746"/>
    <mergeCell ref="X1741:X1743"/>
    <mergeCell ref="Y1741:Y1743"/>
    <mergeCell ref="Z1741:Z1743"/>
    <mergeCell ref="E1741:E1743"/>
    <mergeCell ref="F1741:F1743"/>
    <mergeCell ref="G1741:G1743"/>
    <mergeCell ref="H1741:H1743"/>
    <mergeCell ref="I1741:I1743"/>
    <mergeCell ref="A1741:A1743"/>
    <mergeCell ref="B1741:B1743"/>
    <mergeCell ref="C1741:C1743"/>
    <mergeCell ref="D1741:D1743"/>
    <mergeCell ref="V1690:V1692"/>
    <mergeCell ref="W1690:W1692"/>
    <mergeCell ref="X1690:X1692"/>
    <mergeCell ref="Y1690:Y1692"/>
    <mergeCell ref="Z1690:Z1692"/>
    <mergeCell ref="J1684:J1686"/>
    <mergeCell ref="S1684:S1686"/>
    <mergeCell ref="T1684:T1686"/>
    <mergeCell ref="U1684:U1686"/>
    <mergeCell ref="V1684:V1686"/>
    <mergeCell ref="W1684:W1686"/>
    <mergeCell ref="X1684:X1686"/>
    <mergeCell ref="Y1684:Y1686"/>
    <mergeCell ref="Z1684:Z1686"/>
    <mergeCell ref="A1684:A1686"/>
    <mergeCell ref="B1684:B1686"/>
    <mergeCell ref="C1684:C1686"/>
    <mergeCell ref="V1729:V1731"/>
    <mergeCell ref="W1729:W1731"/>
    <mergeCell ref="X1729:X1731"/>
    <mergeCell ref="Y1729:Y1731"/>
    <mergeCell ref="Z1729:Z1731"/>
    <mergeCell ref="G1771:G1773"/>
    <mergeCell ref="H1771:H1773"/>
    <mergeCell ref="I1771:I1773"/>
    <mergeCell ref="J1792:J1794"/>
    <mergeCell ref="S1792:S1794"/>
    <mergeCell ref="T1792:T1794"/>
    <mergeCell ref="U1792:U1794"/>
    <mergeCell ref="AA1726:AA1728"/>
    <mergeCell ref="J1726:J1728"/>
    <mergeCell ref="S1726:S1728"/>
    <mergeCell ref="T1726:T1728"/>
    <mergeCell ref="U1726:U1728"/>
    <mergeCell ref="V1726:V1728"/>
    <mergeCell ref="W1726:W1728"/>
    <mergeCell ref="X1726:X1728"/>
    <mergeCell ref="Y1726:Y1728"/>
    <mergeCell ref="Z1726:Z1728"/>
    <mergeCell ref="A1726:A1728"/>
    <mergeCell ref="B1726:B1728"/>
    <mergeCell ref="C1726:C1728"/>
    <mergeCell ref="D1726:D1728"/>
    <mergeCell ref="E1726:E1728"/>
    <mergeCell ref="F1726:F1728"/>
    <mergeCell ref="G1726:G1728"/>
    <mergeCell ref="H1726:H1728"/>
    <mergeCell ref="I1726:I1728"/>
    <mergeCell ref="T1789:T1791"/>
    <mergeCell ref="U1789:U1791"/>
    <mergeCell ref="V1789:V1791"/>
    <mergeCell ref="W1789:W1791"/>
    <mergeCell ref="X1789:X1791"/>
    <mergeCell ref="Y1789:Y1791"/>
    <mergeCell ref="Z1789:Z1791"/>
    <mergeCell ref="E1789:E1791"/>
    <mergeCell ref="F1789:F1791"/>
    <mergeCell ref="G1789:G1791"/>
    <mergeCell ref="H1789:H1791"/>
    <mergeCell ref="I1789:I1791"/>
    <mergeCell ref="A1789:A1791"/>
    <mergeCell ref="B1789:B1791"/>
    <mergeCell ref="C1789:C1791"/>
    <mergeCell ref="D1789:D1791"/>
    <mergeCell ref="C1774:C1776"/>
    <mergeCell ref="D1774:D1776"/>
    <mergeCell ref="E1792:E1794"/>
    <mergeCell ref="F1792:F1794"/>
    <mergeCell ref="J1744:J1746"/>
    <mergeCell ref="S1744:S1746"/>
    <mergeCell ref="T1744:T1746"/>
    <mergeCell ref="U1744:U1746"/>
    <mergeCell ref="C1759:C1761"/>
    <mergeCell ref="W1759:W1761"/>
    <mergeCell ref="X1759:X1761"/>
    <mergeCell ref="Y1759:Y1761"/>
    <mergeCell ref="Z1759:Z1761"/>
    <mergeCell ref="E1759:E1761"/>
    <mergeCell ref="F1759:F1761"/>
    <mergeCell ref="G1759:G1761"/>
    <mergeCell ref="H1759:H1761"/>
    <mergeCell ref="D1759:D1761"/>
    <mergeCell ref="A1774:A1776"/>
    <mergeCell ref="B1774:B1776"/>
    <mergeCell ref="A1753:A1755"/>
    <mergeCell ref="B1753:B1755"/>
    <mergeCell ref="U5182:U5184"/>
    <mergeCell ref="V5182:V5184"/>
    <mergeCell ref="W5182:W5184"/>
    <mergeCell ref="X5182:X5184"/>
    <mergeCell ref="A5185:A5187"/>
    <mergeCell ref="B5185:B5187"/>
    <mergeCell ref="C5185:C5187"/>
    <mergeCell ref="D5185:D5187"/>
    <mergeCell ref="E5185:E5187"/>
    <mergeCell ref="F5185:F5187"/>
    <mergeCell ref="G5185:G5187"/>
    <mergeCell ref="H5185:H5187"/>
    <mergeCell ref="I5185:I5187"/>
    <mergeCell ref="J5185:J5187"/>
    <mergeCell ref="S5185:S5187"/>
    <mergeCell ref="T5185:T5187"/>
    <mergeCell ref="U5185:U5187"/>
    <mergeCell ref="V5185:V5187"/>
    <mergeCell ref="W5185:W5187"/>
    <mergeCell ref="X5185:X5187"/>
    <mergeCell ref="Y5185:Y5187"/>
    <mergeCell ref="Z5185:Z5187"/>
    <mergeCell ref="J5584:J5586"/>
    <mergeCell ref="S5584:S5586"/>
    <mergeCell ref="T5584:T5586"/>
    <mergeCell ref="U5584:U5586"/>
    <mergeCell ref="V5584:V5586"/>
    <mergeCell ref="W5584:W5586"/>
    <mergeCell ref="X5584:X5586"/>
    <mergeCell ref="Z5584:Z5586"/>
    <mergeCell ref="A5584:A5586"/>
    <mergeCell ref="B5584:B5586"/>
    <mergeCell ref="A5197:A5199"/>
    <mergeCell ref="B5197:B5199"/>
    <mergeCell ref="C5197:C5199"/>
    <mergeCell ref="D5197:D5199"/>
    <mergeCell ref="A5221:A5223"/>
    <mergeCell ref="B5221:B5223"/>
    <mergeCell ref="C5221:C5223"/>
    <mergeCell ref="D5221:D5223"/>
    <mergeCell ref="A5239:A5241"/>
    <mergeCell ref="B5239:B5241"/>
    <mergeCell ref="C5239:C5241"/>
    <mergeCell ref="D5239:D5241"/>
    <mergeCell ref="A5266:A5268"/>
    <mergeCell ref="B5266:B5268"/>
    <mergeCell ref="C5266:C5268"/>
    <mergeCell ref="D5266:D5268"/>
    <mergeCell ref="A5275:A5277"/>
    <mergeCell ref="B5275:B5277"/>
    <mergeCell ref="C5275:C5277"/>
    <mergeCell ref="D5275:D5277"/>
    <mergeCell ref="A5296:A5298"/>
    <mergeCell ref="B5296:B5298"/>
    <mergeCell ref="C5296:C5298"/>
    <mergeCell ref="D5296:D5298"/>
    <mergeCell ref="A5338:A5340"/>
    <mergeCell ref="C5392:C5394"/>
    <mergeCell ref="D5392:D5394"/>
    <mergeCell ref="A5398:A5400"/>
    <mergeCell ref="A5224:A5226"/>
    <mergeCell ref="A5218:A5220"/>
    <mergeCell ref="A5281:A5283"/>
    <mergeCell ref="B5281:B5283"/>
    <mergeCell ref="W5146:W5148"/>
    <mergeCell ref="X5146:X5148"/>
    <mergeCell ref="Y5146:Y5148"/>
    <mergeCell ref="Z5146:Z5148"/>
    <mergeCell ref="H5152:H5154"/>
    <mergeCell ref="I5152:I5154"/>
    <mergeCell ref="J5152:J5154"/>
    <mergeCell ref="A5152:A5154"/>
    <mergeCell ref="B5152:B5154"/>
    <mergeCell ref="C5152:C5154"/>
    <mergeCell ref="D5152:D5154"/>
    <mergeCell ref="E5152:E5154"/>
    <mergeCell ref="F5152:F5154"/>
    <mergeCell ref="G5152:G5154"/>
    <mergeCell ref="D5161:D5163"/>
    <mergeCell ref="A5158:A5160"/>
    <mergeCell ref="B5158:B5160"/>
    <mergeCell ref="C5158:C5160"/>
    <mergeCell ref="D5158:D5160"/>
    <mergeCell ref="E5158:E5160"/>
    <mergeCell ref="F5158:F5160"/>
    <mergeCell ref="G5158:G5160"/>
    <mergeCell ref="H5158:H5160"/>
    <mergeCell ref="I5158:I5160"/>
    <mergeCell ref="A5179:A5181"/>
    <mergeCell ref="B5179:B5181"/>
    <mergeCell ref="C5179:C5181"/>
    <mergeCell ref="D5179:D5181"/>
    <mergeCell ref="E5179:E5181"/>
    <mergeCell ref="F5179:F5181"/>
    <mergeCell ref="J5179:J5181"/>
    <mergeCell ref="S5179:S5181"/>
    <mergeCell ref="AA5146:AA5148"/>
    <mergeCell ref="J5176:J5178"/>
    <mergeCell ref="S5176:S5178"/>
    <mergeCell ref="T5176:T5178"/>
    <mergeCell ref="U5176:U5178"/>
    <mergeCell ref="V5176:V5178"/>
    <mergeCell ref="W5176:W5178"/>
    <mergeCell ref="X5176:X5178"/>
    <mergeCell ref="Y5176:Y5178"/>
    <mergeCell ref="Z5176:Z5178"/>
    <mergeCell ref="AA5176:AA5178"/>
    <mergeCell ref="A5164:A5166"/>
    <mergeCell ref="B5164:B5166"/>
    <mergeCell ref="C5164:C5166"/>
    <mergeCell ref="D5164:D5166"/>
    <mergeCell ref="E5164:E5166"/>
    <mergeCell ref="F5164:F5166"/>
    <mergeCell ref="G5164:G5166"/>
    <mergeCell ref="H5164:H5166"/>
    <mergeCell ref="I5164:I5166"/>
    <mergeCell ref="J5164:J5166"/>
    <mergeCell ref="S5164:S5166"/>
    <mergeCell ref="T5164:T5166"/>
    <mergeCell ref="U5164:U5166"/>
    <mergeCell ref="V5164:V5166"/>
    <mergeCell ref="E5176:E5178"/>
    <mergeCell ref="F5176:F5178"/>
    <mergeCell ref="G5176:G5178"/>
    <mergeCell ref="H5176:H5178"/>
    <mergeCell ref="I5176:I5178"/>
    <mergeCell ref="I5179:I5181"/>
    <mergeCell ref="A5170:A5172"/>
    <mergeCell ref="J5062:J5064"/>
    <mergeCell ref="S5062:S5064"/>
    <mergeCell ref="T5062:T5064"/>
    <mergeCell ref="U5062:U5064"/>
    <mergeCell ref="V5062:V5064"/>
    <mergeCell ref="W5062:W5064"/>
    <mergeCell ref="X5062:X5064"/>
    <mergeCell ref="Y5062:Y5064"/>
    <mergeCell ref="Z5062:Z5064"/>
    <mergeCell ref="A5062:A5064"/>
    <mergeCell ref="B5062:B5064"/>
    <mergeCell ref="C5062:C5064"/>
    <mergeCell ref="D5062:D5064"/>
    <mergeCell ref="E5062:E5064"/>
    <mergeCell ref="F5062:F5064"/>
    <mergeCell ref="G5062:G5064"/>
    <mergeCell ref="H5062:H5064"/>
    <mergeCell ref="I5062:I5064"/>
    <mergeCell ref="A5092:A5094"/>
    <mergeCell ref="B5092:B5094"/>
    <mergeCell ref="C5092:C5094"/>
    <mergeCell ref="D5092:D5094"/>
    <mergeCell ref="E5092:E5094"/>
    <mergeCell ref="F5092:F5094"/>
    <mergeCell ref="G5092:G5094"/>
    <mergeCell ref="H5092:H5094"/>
    <mergeCell ref="I5092:I5094"/>
    <mergeCell ref="J5092:J5094"/>
    <mergeCell ref="S5092:S5094"/>
    <mergeCell ref="T5092:T5094"/>
    <mergeCell ref="U5092:U5094"/>
    <mergeCell ref="V5092:V5094"/>
    <mergeCell ref="W5092:W5094"/>
    <mergeCell ref="X5092:X5094"/>
    <mergeCell ref="Y5092:Y5094"/>
    <mergeCell ref="Z5092:Z5094"/>
    <mergeCell ref="B5065:B5067"/>
    <mergeCell ref="C5065:C5067"/>
    <mergeCell ref="D5065:D5067"/>
    <mergeCell ref="E5065:E5067"/>
    <mergeCell ref="F5065:F5067"/>
    <mergeCell ref="G5065:G5067"/>
    <mergeCell ref="H5065:H5067"/>
    <mergeCell ref="I5065:I5067"/>
    <mergeCell ref="H5068:H5070"/>
    <mergeCell ref="I5068:I5070"/>
    <mergeCell ref="J5068:J5070"/>
    <mergeCell ref="S5068:S5070"/>
    <mergeCell ref="D5071:D5073"/>
    <mergeCell ref="E5071:E5073"/>
    <mergeCell ref="F5071:F5073"/>
    <mergeCell ref="G5071:G5073"/>
    <mergeCell ref="H5071:H5073"/>
    <mergeCell ref="A5068:A5070"/>
    <mergeCell ref="B5068:B5070"/>
    <mergeCell ref="C5068:C5070"/>
    <mergeCell ref="D5068:D5070"/>
    <mergeCell ref="E5068:E5070"/>
    <mergeCell ref="F5068:F5070"/>
    <mergeCell ref="G5068:G5070"/>
    <mergeCell ref="U5065:U5067"/>
    <mergeCell ref="V5065:V5067"/>
    <mergeCell ref="W5065:W5067"/>
    <mergeCell ref="X5065:X5067"/>
    <mergeCell ref="AA5092:AA5094"/>
    <mergeCell ref="A5098:A5100"/>
    <mergeCell ref="B5098:B5100"/>
    <mergeCell ref="C5098:C5100"/>
    <mergeCell ref="D5098:D5100"/>
    <mergeCell ref="E5098:E5100"/>
    <mergeCell ref="F5098:F5100"/>
    <mergeCell ref="G5098:G5100"/>
    <mergeCell ref="C5080:C5082"/>
    <mergeCell ref="D5080:D5082"/>
    <mergeCell ref="J5146:J5148"/>
    <mergeCell ref="S5146:S5148"/>
    <mergeCell ref="T5146:T5148"/>
    <mergeCell ref="U5146:U5148"/>
    <mergeCell ref="A5131:A5133"/>
    <mergeCell ref="B5131:B5133"/>
    <mergeCell ref="C5131:C5133"/>
    <mergeCell ref="D5131:D5133"/>
    <mergeCell ref="E5131:E5133"/>
    <mergeCell ref="F5131:F5133"/>
    <mergeCell ref="G5131:G5133"/>
    <mergeCell ref="H5131:H5133"/>
    <mergeCell ref="I5131:I5133"/>
    <mergeCell ref="AA5065:AA5067"/>
    <mergeCell ref="J5065:J5067"/>
    <mergeCell ref="S5065:S5067"/>
    <mergeCell ref="T5065:T5067"/>
    <mergeCell ref="D4615:D4617"/>
    <mergeCell ref="E4615:E4617"/>
    <mergeCell ref="F4615:F4617"/>
    <mergeCell ref="G4615:G4617"/>
    <mergeCell ref="H4615:H4617"/>
    <mergeCell ref="I4615:I4617"/>
    <mergeCell ref="AA4702:AA4704"/>
    <mergeCell ref="J4696:J4698"/>
    <mergeCell ref="S4696:S4698"/>
    <mergeCell ref="T4696:T4698"/>
    <mergeCell ref="U4696:U4698"/>
    <mergeCell ref="AA4714:AA4716"/>
    <mergeCell ref="J4714:J4716"/>
    <mergeCell ref="S4714:S4716"/>
    <mergeCell ref="T4714:T4716"/>
    <mergeCell ref="U4714:U4716"/>
    <mergeCell ref="V4714:V4716"/>
    <mergeCell ref="W4714:W4716"/>
    <mergeCell ref="X4714:X4716"/>
    <mergeCell ref="Z4696:Z4698"/>
    <mergeCell ref="AA4696:AA4698"/>
    <mergeCell ref="V4696:V4698"/>
    <mergeCell ref="W4696:W4698"/>
    <mergeCell ref="X4696:X4698"/>
    <mergeCell ref="Y4696:Y4698"/>
    <mergeCell ref="AA4693:AA4695"/>
    <mergeCell ref="J4693:J4695"/>
    <mergeCell ref="S4693:S4695"/>
    <mergeCell ref="T4693:T4695"/>
    <mergeCell ref="U4693:U4695"/>
    <mergeCell ref="V4693:V4695"/>
    <mergeCell ref="W4693:W4695"/>
    <mergeCell ref="X4693:X4695"/>
    <mergeCell ref="Y4693:Y4695"/>
    <mergeCell ref="Z4693:Z4695"/>
    <mergeCell ref="A4693:A4695"/>
    <mergeCell ref="J4795:J4797"/>
    <mergeCell ref="G4612:G4614"/>
    <mergeCell ref="H4612:H4614"/>
    <mergeCell ref="I4612:I4614"/>
    <mergeCell ref="J4612:J4614"/>
    <mergeCell ref="S4612:S4614"/>
    <mergeCell ref="T4612:T4614"/>
    <mergeCell ref="B4477:B4479"/>
    <mergeCell ref="C4477:C4479"/>
    <mergeCell ref="D4477:D4479"/>
    <mergeCell ref="A4438:A4440"/>
    <mergeCell ref="B4438:B4440"/>
    <mergeCell ref="C4438:C4440"/>
    <mergeCell ref="D4438:D4440"/>
    <mergeCell ref="E4438:E4440"/>
    <mergeCell ref="F4438:F4440"/>
    <mergeCell ref="G4438:G4440"/>
    <mergeCell ref="H4438:H4440"/>
    <mergeCell ref="I4438:I4440"/>
    <mergeCell ref="J4438:J4440"/>
    <mergeCell ref="S4438:S4440"/>
    <mergeCell ref="T4438:T4440"/>
    <mergeCell ref="S4486:S4488"/>
    <mergeCell ref="T4486:T4488"/>
    <mergeCell ref="E4486:E4488"/>
    <mergeCell ref="F4486:F4488"/>
    <mergeCell ref="G4486:G4488"/>
    <mergeCell ref="H4486:H4488"/>
    <mergeCell ref="I4486:I4488"/>
    <mergeCell ref="J4486:J4488"/>
    <mergeCell ref="A4510:A4512"/>
    <mergeCell ref="B4510:B4512"/>
    <mergeCell ref="C4510:C4512"/>
    <mergeCell ref="D4510:D4512"/>
    <mergeCell ref="E4510:E4512"/>
    <mergeCell ref="F4510:F4512"/>
    <mergeCell ref="G4510:G4512"/>
    <mergeCell ref="H4510:H4512"/>
    <mergeCell ref="I4510:I4512"/>
    <mergeCell ref="J4510:J4512"/>
    <mergeCell ref="S4510:S4512"/>
    <mergeCell ref="T4510:T4512"/>
    <mergeCell ref="I4516:I4518"/>
    <mergeCell ref="J4516:J4518"/>
    <mergeCell ref="S4516:S4518"/>
    <mergeCell ref="T4516:T4518"/>
    <mergeCell ref="A4516:A4518"/>
    <mergeCell ref="A4591:A4593"/>
    <mergeCell ref="B4591:B4593"/>
    <mergeCell ref="C4591:C4593"/>
    <mergeCell ref="D4591:D4593"/>
    <mergeCell ref="E4591:E4593"/>
    <mergeCell ref="F4591:F4593"/>
    <mergeCell ref="A4573:A4575"/>
    <mergeCell ref="D4573:D4575"/>
    <mergeCell ref="E4573:E4575"/>
    <mergeCell ref="F4573:F4575"/>
    <mergeCell ref="G4573:G4575"/>
    <mergeCell ref="H4573:H4575"/>
    <mergeCell ref="J4477:J4479"/>
    <mergeCell ref="S4477:S4479"/>
    <mergeCell ref="T4477:T4479"/>
    <mergeCell ref="C4561:C4563"/>
    <mergeCell ref="D4561:D4563"/>
    <mergeCell ref="E4561:E4563"/>
    <mergeCell ref="U4438:U4440"/>
    <mergeCell ref="V4438:V4440"/>
    <mergeCell ref="W4438:W4440"/>
    <mergeCell ref="X4438:X4440"/>
    <mergeCell ref="Y4438:Y4440"/>
    <mergeCell ref="Z4438:Z4440"/>
    <mergeCell ref="C4012:C4014"/>
    <mergeCell ref="D4012:D4014"/>
    <mergeCell ref="E4012:E4014"/>
    <mergeCell ref="F3973:F3975"/>
    <mergeCell ref="G3973:G3975"/>
    <mergeCell ref="A4012:A4014"/>
    <mergeCell ref="B4012:B4014"/>
    <mergeCell ref="T4012:T4014"/>
    <mergeCell ref="U4012:U4014"/>
    <mergeCell ref="Y4012:Y4014"/>
    <mergeCell ref="Z4012:Z4014"/>
    <mergeCell ref="H4006:H4008"/>
    <mergeCell ref="I4006:I4008"/>
    <mergeCell ref="H3997:H3999"/>
    <mergeCell ref="I3997:I3999"/>
    <mergeCell ref="J3997:J3999"/>
    <mergeCell ref="S3997:S3999"/>
    <mergeCell ref="T3997:T3999"/>
    <mergeCell ref="U3997:U3999"/>
    <mergeCell ref="V3997:V3999"/>
    <mergeCell ref="W3997:W3999"/>
    <mergeCell ref="X3997:X3999"/>
    <mergeCell ref="Y3997:Y3999"/>
    <mergeCell ref="Z3997:Z3999"/>
    <mergeCell ref="B4048:B4050"/>
    <mergeCell ref="C4048:C4050"/>
    <mergeCell ref="D4048:D4050"/>
    <mergeCell ref="E4048:E4050"/>
    <mergeCell ref="F4048:F4050"/>
    <mergeCell ref="G4048:G4050"/>
    <mergeCell ref="H4048:H4050"/>
    <mergeCell ref="I4048:I4050"/>
    <mergeCell ref="J4048:J4050"/>
    <mergeCell ref="S4048:S4050"/>
    <mergeCell ref="T4048:T4050"/>
    <mergeCell ref="U4048:U4050"/>
    <mergeCell ref="V4048:V4050"/>
    <mergeCell ref="W4048:W4050"/>
    <mergeCell ref="A4015:A4017"/>
    <mergeCell ref="B4015:B4017"/>
    <mergeCell ref="C4015:C4017"/>
    <mergeCell ref="D4015:D4017"/>
    <mergeCell ref="A3991:A3993"/>
    <mergeCell ref="B3991:B3993"/>
    <mergeCell ref="X4048:X4050"/>
    <mergeCell ref="Y4048:Y4050"/>
    <mergeCell ref="Z4048:Z4050"/>
    <mergeCell ref="A3997:A3999"/>
    <mergeCell ref="B3997:B3999"/>
    <mergeCell ref="C3997:C3999"/>
    <mergeCell ref="D3997:D3999"/>
    <mergeCell ref="E3997:E3999"/>
    <mergeCell ref="F3997:F3999"/>
    <mergeCell ref="G3997:G3999"/>
    <mergeCell ref="A4009:A4011"/>
    <mergeCell ref="B4009:B4011"/>
    <mergeCell ref="V4021:V4023"/>
    <mergeCell ref="W4021:W4023"/>
    <mergeCell ref="Y3784:Y3786"/>
    <mergeCell ref="Z3784:Z3786"/>
    <mergeCell ref="AA3784:AA3786"/>
    <mergeCell ref="C3805:C3807"/>
    <mergeCell ref="D3805:D3807"/>
    <mergeCell ref="E3805:E3807"/>
    <mergeCell ref="F3805:F3807"/>
    <mergeCell ref="G3805:G3807"/>
    <mergeCell ref="H3805:H3807"/>
    <mergeCell ref="I3805:I3807"/>
    <mergeCell ref="J3805:J3807"/>
    <mergeCell ref="S3805:S3807"/>
    <mergeCell ref="T3805:T3807"/>
    <mergeCell ref="U3805:U3807"/>
    <mergeCell ref="V3805:V3807"/>
    <mergeCell ref="W3805:W3807"/>
    <mergeCell ref="X3805:X3807"/>
    <mergeCell ref="Y3805:Y3807"/>
    <mergeCell ref="Z3805:Z3807"/>
    <mergeCell ref="AA3805:AA3807"/>
    <mergeCell ref="T3793:T3795"/>
    <mergeCell ref="U3793:U3795"/>
    <mergeCell ref="V3793:V3795"/>
    <mergeCell ref="W3793:W3795"/>
    <mergeCell ref="X3793:X3795"/>
    <mergeCell ref="X3802:X3804"/>
    <mergeCell ref="Y3802:Y3804"/>
    <mergeCell ref="F3802:F3804"/>
    <mergeCell ref="G3802:G3804"/>
    <mergeCell ref="H3802:H3804"/>
    <mergeCell ref="I3802:I3804"/>
    <mergeCell ref="J3790:J3792"/>
    <mergeCell ref="S3790:S3792"/>
    <mergeCell ref="T3790:T3792"/>
    <mergeCell ref="Z3802:Z3804"/>
    <mergeCell ref="Z3964:Z3966"/>
    <mergeCell ref="AA3964:AA3966"/>
    <mergeCell ref="A3988:A3990"/>
    <mergeCell ref="B3988:B3990"/>
    <mergeCell ref="C3988:C3990"/>
    <mergeCell ref="D3988:D3990"/>
    <mergeCell ref="AA3880:AA3882"/>
    <mergeCell ref="AA3877:AA3879"/>
    <mergeCell ref="J3877:J3879"/>
    <mergeCell ref="C3592:C3594"/>
    <mergeCell ref="D3592:D3594"/>
    <mergeCell ref="E3592:E3594"/>
    <mergeCell ref="F3592:F3594"/>
    <mergeCell ref="G3592:G3594"/>
    <mergeCell ref="H3592:H3594"/>
    <mergeCell ref="I3592:I3594"/>
    <mergeCell ref="J3592:J3594"/>
    <mergeCell ref="S3592:S3594"/>
    <mergeCell ref="T3592:T3594"/>
    <mergeCell ref="U3592:U3594"/>
    <mergeCell ref="V3592:V3594"/>
    <mergeCell ref="W3592:W3594"/>
    <mergeCell ref="X3592:X3594"/>
    <mergeCell ref="Y3592:Y3594"/>
    <mergeCell ref="Z3592:Z3594"/>
    <mergeCell ref="AA3592:AA3594"/>
    <mergeCell ref="A3616:A3618"/>
    <mergeCell ref="B3616:B3618"/>
    <mergeCell ref="C3616:C3618"/>
    <mergeCell ref="D3616:D3618"/>
    <mergeCell ref="E3616:E3618"/>
    <mergeCell ref="F3616:F3618"/>
    <mergeCell ref="G3616:G3618"/>
    <mergeCell ref="H3616:H3618"/>
    <mergeCell ref="A3598:A3600"/>
    <mergeCell ref="B3598:B3600"/>
    <mergeCell ref="C3598:C3600"/>
    <mergeCell ref="D3598:D3600"/>
    <mergeCell ref="E3598:E3600"/>
    <mergeCell ref="F3598:F3600"/>
    <mergeCell ref="G3598:G3600"/>
    <mergeCell ref="H3598:H3600"/>
    <mergeCell ref="I3598:I3600"/>
    <mergeCell ref="J3598:J3600"/>
    <mergeCell ref="S3598:S3600"/>
    <mergeCell ref="T3598:T3600"/>
    <mergeCell ref="U3598:U3600"/>
    <mergeCell ref="V3598:V3600"/>
    <mergeCell ref="W3598:W3600"/>
    <mergeCell ref="X3598:X3600"/>
    <mergeCell ref="Y3598:Y3600"/>
    <mergeCell ref="Z3598:Z3600"/>
    <mergeCell ref="AA3598:AA3600"/>
    <mergeCell ref="A3604:A3606"/>
    <mergeCell ref="B3604:B3606"/>
    <mergeCell ref="C3604:C3606"/>
    <mergeCell ref="D3604:D3606"/>
    <mergeCell ref="E3604:E3606"/>
    <mergeCell ref="AA3595:AA3597"/>
    <mergeCell ref="J3595:J3597"/>
    <mergeCell ref="S3595:S3597"/>
    <mergeCell ref="T3595:T3597"/>
    <mergeCell ref="A3784:A3786"/>
    <mergeCell ref="B3784:B3786"/>
    <mergeCell ref="U3595:U3597"/>
    <mergeCell ref="V3595:V3597"/>
    <mergeCell ref="W3595:W3597"/>
    <mergeCell ref="X3595:X3597"/>
    <mergeCell ref="Y3595:Y3597"/>
    <mergeCell ref="Z3595:Z3597"/>
    <mergeCell ref="A3610:A3612"/>
    <mergeCell ref="B3610:B3612"/>
    <mergeCell ref="C3610:C3612"/>
    <mergeCell ref="D3595:D3597"/>
    <mergeCell ref="E3595:E3597"/>
    <mergeCell ref="E3253:E3255"/>
    <mergeCell ref="F3253:F3255"/>
    <mergeCell ref="G3253:G3255"/>
    <mergeCell ref="J3334:J3336"/>
    <mergeCell ref="S3334:S3336"/>
    <mergeCell ref="T3334:T3336"/>
    <mergeCell ref="U3334:U3336"/>
    <mergeCell ref="V3334:V3336"/>
    <mergeCell ref="W3334:W3336"/>
    <mergeCell ref="X3334:X3336"/>
    <mergeCell ref="Y3334:Y3336"/>
    <mergeCell ref="Z3334:Z3336"/>
    <mergeCell ref="AA3334:AA3336"/>
    <mergeCell ref="A3358:A3360"/>
    <mergeCell ref="B3358:B3360"/>
    <mergeCell ref="C3358:C3360"/>
    <mergeCell ref="D3358:D3360"/>
    <mergeCell ref="E3358:E3360"/>
    <mergeCell ref="F3358:F3360"/>
    <mergeCell ref="G3358:G3360"/>
    <mergeCell ref="H3358:H3360"/>
    <mergeCell ref="I3358:I3360"/>
    <mergeCell ref="J3358:J3360"/>
    <mergeCell ref="S3358:S3360"/>
    <mergeCell ref="T3358:T3360"/>
    <mergeCell ref="U3358:U3360"/>
    <mergeCell ref="V3358:V3360"/>
    <mergeCell ref="W3358:W3360"/>
    <mergeCell ref="X3358:X3360"/>
    <mergeCell ref="Y3358:Y3360"/>
    <mergeCell ref="Z3358:Z3360"/>
    <mergeCell ref="AA3358:AA3360"/>
    <mergeCell ref="A3343:A3345"/>
    <mergeCell ref="B3343:B3345"/>
    <mergeCell ref="C3343:C3345"/>
    <mergeCell ref="D3343:D3345"/>
    <mergeCell ref="E3343:E3345"/>
    <mergeCell ref="F3343:F3345"/>
    <mergeCell ref="G3343:G3345"/>
    <mergeCell ref="H3343:H3345"/>
    <mergeCell ref="I3343:I3345"/>
    <mergeCell ref="J3343:J3345"/>
    <mergeCell ref="S3343:S3345"/>
    <mergeCell ref="T3343:T3345"/>
    <mergeCell ref="U3343:U3345"/>
    <mergeCell ref="V3343:V3345"/>
    <mergeCell ref="W3343:W3345"/>
    <mergeCell ref="X3343:X3345"/>
    <mergeCell ref="Y3343:Y3345"/>
    <mergeCell ref="Z3343:Z3345"/>
    <mergeCell ref="AA3343:AA3345"/>
    <mergeCell ref="A3349:A3351"/>
    <mergeCell ref="B3349:B3351"/>
    <mergeCell ref="C3349:C3351"/>
    <mergeCell ref="AA3259:AA3261"/>
    <mergeCell ref="A3316:A3318"/>
    <mergeCell ref="B3316:B3318"/>
    <mergeCell ref="C3316:C3318"/>
    <mergeCell ref="D3316:D3318"/>
    <mergeCell ref="E3316:E3318"/>
    <mergeCell ref="F3316:F3318"/>
    <mergeCell ref="G3316:G3318"/>
    <mergeCell ref="H3316:H3318"/>
    <mergeCell ref="I3316:I3318"/>
    <mergeCell ref="AA2938:AA2940"/>
    <mergeCell ref="AA2905:AA2907"/>
    <mergeCell ref="W2902:W2904"/>
    <mergeCell ref="X2902:X2904"/>
    <mergeCell ref="Y2902:Y2904"/>
    <mergeCell ref="Z2902:Z2904"/>
    <mergeCell ref="AA2902:AA2904"/>
    <mergeCell ref="AA2878:AA2880"/>
    <mergeCell ref="J2878:J2880"/>
    <mergeCell ref="A3217:A3219"/>
    <mergeCell ref="B3217:B3219"/>
    <mergeCell ref="C3217:C3219"/>
    <mergeCell ref="D3217:D3219"/>
    <mergeCell ref="E3217:E3219"/>
    <mergeCell ref="F3217:F3219"/>
    <mergeCell ref="G3217:G3219"/>
    <mergeCell ref="H3217:H3219"/>
    <mergeCell ref="I3217:I3219"/>
    <mergeCell ref="J3217:J3219"/>
    <mergeCell ref="S3217:S3219"/>
    <mergeCell ref="T3217:T3219"/>
    <mergeCell ref="U3217:U3219"/>
    <mergeCell ref="V3217:V3219"/>
    <mergeCell ref="W3217:W3219"/>
    <mergeCell ref="X3217:X3219"/>
    <mergeCell ref="Y3217:Y3219"/>
    <mergeCell ref="Z3217:Z3219"/>
    <mergeCell ref="AA3217:AA3219"/>
    <mergeCell ref="A3241:A3243"/>
    <mergeCell ref="B3241:B3243"/>
    <mergeCell ref="C3241:C3243"/>
    <mergeCell ref="A3124:A3126"/>
    <mergeCell ref="B3124:B3126"/>
    <mergeCell ref="C3124:C3126"/>
    <mergeCell ref="D3124:D3126"/>
    <mergeCell ref="E3124:E3126"/>
    <mergeCell ref="F3124:F3126"/>
    <mergeCell ref="G3124:G3126"/>
    <mergeCell ref="H3124:H3126"/>
    <mergeCell ref="I3124:I3126"/>
    <mergeCell ref="J3124:J3126"/>
    <mergeCell ref="S3124:S3126"/>
    <mergeCell ref="T3124:T3126"/>
    <mergeCell ref="U3124:U3126"/>
    <mergeCell ref="V3124:V3126"/>
    <mergeCell ref="Z3178:Z3180"/>
    <mergeCell ref="AA3178:AA3180"/>
    <mergeCell ref="A3199:A3201"/>
    <mergeCell ref="B3199:B3201"/>
    <mergeCell ref="I2938:I2940"/>
    <mergeCell ref="J2938:J2940"/>
    <mergeCell ref="S2938:S2940"/>
    <mergeCell ref="T2938:T2940"/>
    <mergeCell ref="S3055:S3057"/>
    <mergeCell ref="T3055:T3057"/>
    <mergeCell ref="U3055:U3057"/>
    <mergeCell ref="V3055:V3057"/>
    <mergeCell ref="W3055:W3057"/>
    <mergeCell ref="X3055:X3057"/>
    <mergeCell ref="Y3055:Y3057"/>
    <mergeCell ref="A3055:A3057"/>
    <mergeCell ref="B3055:B3057"/>
    <mergeCell ref="C3055:C3057"/>
    <mergeCell ref="U2938:U2940"/>
    <mergeCell ref="V2938:V2940"/>
    <mergeCell ref="V2902:V2904"/>
    <mergeCell ref="A2905:A2907"/>
    <mergeCell ref="B2905:B2907"/>
    <mergeCell ref="C2905:C2907"/>
    <mergeCell ref="D2905:D2907"/>
    <mergeCell ref="E2905:E2907"/>
    <mergeCell ref="F2905:F2907"/>
    <mergeCell ref="G2905:G2907"/>
    <mergeCell ref="H2905:H2907"/>
    <mergeCell ref="I2905:I2907"/>
    <mergeCell ref="J2905:J2907"/>
    <mergeCell ref="S2905:S2907"/>
    <mergeCell ref="J3055:J3057"/>
    <mergeCell ref="J2848:J2850"/>
    <mergeCell ref="S2848:S2850"/>
    <mergeCell ref="T2848:T2850"/>
    <mergeCell ref="U2848:U2850"/>
    <mergeCell ref="V2848:V2850"/>
    <mergeCell ref="W2848:W2850"/>
    <mergeCell ref="X2848:X2850"/>
    <mergeCell ref="Y2848:Y2850"/>
    <mergeCell ref="A2917:A2919"/>
    <mergeCell ref="B2917:B2919"/>
    <mergeCell ref="C2917:C2919"/>
    <mergeCell ref="D2917:D2919"/>
    <mergeCell ref="E2917:E2919"/>
    <mergeCell ref="F2917:F2919"/>
    <mergeCell ref="G2917:G2919"/>
    <mergeCell ref="H2917:H2919"/>
    <mergeCell ref="I2917:I2919"/>
    <mergeCell ref="J2917:J2919"/>
    <mergeCell ref="S2917:S2919"/>
    <mergeCell ref="T2917:T2919"/>
    <mergeCell ref="U2917:U2919"/>
    <mergeCell ref="V2917:V2919"/>
    <mergeCell ref="W2917:W2919"/>
    <mergeCell ref="X2938:X2940"/>
    <mergeCell ref="Y2938:Y2940"/>
    <mergeCell ref="F2920:F2922"/>
    <mergeCell ref="G2920:G2922"/>
    <mergeCell ref="H2920:H2922"/>
    <mergeCell ref="I2920:I2922"/>
    <mergeCell ref="A2869:A2871"/>
    <mergeCell ref="B2869:B2871"/>
    <mergeCell ref="C2869:C2871"/>
    <mergeCell ref="D2869:D2871"/>
    <mergeCell ref="E2869:E2871"/>
    <mergeCell ref="F2869:F2871"/>
    <mergeCell ref="G2869:G2871"/>
    <mergeCell ref="H2869:H2871"/>
    <mergeCell ref="I2869:I2871"/>
    <mergeCell ref="J2869:J2871"/>
    <mergeCell ref="Z2848:Z2850"/>
    <mergeCell ref="A2848:A2850"/>
    <mergeCell ref="B2848:B2850"/>
    <mergeCell ref="C2848:C2850"/>
    <mergeCell ref="D2848:D2850"/>
    <mergeCell ref="E2848:E2850"/>
    <mergeCell ref="F2848:F2850"/>
    <mergeCell ref="G2848:G2850"/>
    <mergeCell ref="H2848:H2850"/>
    <mergeCell ref="I2848:I2850"/>
    <mergeCell ref="A2881:A2883"/>
    <mergeCell ref="B2881:B2883"/>
    <mergeCell ref="C2881:C2883"/>
    <mergeCell ref="D2881:D2883"/>
    <mergeCell ref="E2881:E2883"/>
    <mergeCell ref="W2938:W2940"/>
    <mergeCell ref="D3055:D3057"/>
    <mergeCell ref="E3055:E3057"/>
    <mergeCell ref="F3055:F3057"/>
    <mergeCell ref="G3055:G3057"/>
    <mergeCell ref="H3055:H3057"/>
    <mergeCell ref="I3055:I3057"/>
    <mergeCell ref="A2902:A2904"/>
    <mergeCell ref="B2902:B2904"/>
    <mergeCell ref="C2902:C2904"/>
    <mergeCell ref="D2902:D2904"/>
    <mergeCell ref="A2908:A2910"/>
    <mergeCell ref="B2908:B2910"/>
    <mergeCell ref="C2908:C2910"/>
    <mergeCell ref="D2908:D2910"/>
    <mergeCell ref="E2908:E2910"/>
    <mergeCell ref="F2908:F2910"/>
    <mergeCell ref="G2908:G2910"/>
    <mergeCell ref="H2908:H2910"/>
    <mergeCell ref="I2908:I2910"/>
    <mergeCell ref="J2908:J2910"/>
    <mergeCell ref="S2908:S2910"/>
    <mergeCell ref="T2908:T2910"/>
    <mergeCell ref="U2908:U2910"/>
    <mergeCell ref="V2908:V2910"/>
    <mergeCell ref="W2908:W2910"/>
    <mergeCell ref="S2878:S2880"/>
    <mergeCell ref="T2878:T2880"/>
    <mergeCell ref="U2878:U2880"/>
    <mergeCell ref="V2878:V2880"/>
    <mergeCell ref="W2878:W2880"/>
    <mergeCell ref="X2878:X2880"/>
    <mergeCell ref="Y2878:Y2880"/>
    <mergeCell ref="Z2878:Z2880"/>
    <mergeCell ref="A2878:A2880"/>
    <mergeCell ref="B2878:B2880"/>
    <mergeCell ref="C2878:C2880"/>
    <mergeCell ref="D2878:D2880"/>
    <mergeCell ref="E2878:E2880"/>
    <mergeCell ref="F2878:F2880"/>
    <mergeCell ref="G2878:G2880"/>
    <mergeCell ref="H2878:H2880"/>
    <mergeCell ref="I2878:I2880"/>
    <mergeCell ref="V2944:V2946"/>
    <mergeCell ref="W2944:W2946"/>
    <mergeCell ref="X2944:X2946"/>
    <mergeCell ref="Y2944:Y2946"/>
    <mergeCell ref="Z2944:Z2946"/>
    <mergeCell ref="E2941:E2943"/>
    <mergeCell ref="AA2887:AA2889"/>
    <mergeCell ref="J2887:J2889"/>
    <mergeCell ref="A2518:A2520"/>
    <mergeCell ref="B2518:B2520"/>
    <mergeCell ref="C2518:C2520"/>
    <mergeCell ref="A2707:A2709"/>
    <mergeCell ref="B2707:B2709"/>
    <mergeCell ref="C2707:C2709"/>
    <mergeCell ref="D2707:D2709"/>
    <mergeCell ref="E2707:E2709"/>
    <mergeCell ref="F2707:F2709"/>
    <mergeCell ref="G2707:G2709"/>
    <mergeCell ref="H2707:H2709"/>
    <mergeCell ref="I2707:I2709"/>
    <mergeCell ref="J2707:J2709"/>
    <mergeCell ref="S2707:S2709"/>
    <mergeCell ref="T2707:T2709"/>
    <mergeCell ref="U2707:U2709"/>
    <mergeCell ref="V2707:V2709"/>
    <mergeCell ref="W2707:W2709"/>
    <mergeCell ref="X2707:X2709"/>
    <mergeCell ref="Y2707:Y2709"/>
    <mergeCell ref="Z2707:Z2709"/>
    <mergeCell ref="AA2707:AA2709"/>
    <mergeCell ref="F2764:F2766"/>
    <mergeCell ref="T2758:T2760"/>
    <mergeCell ref="U2758:U2760"/>
    <mergeCell ref="V2758:V2760"/>
    <mergeCell ref="S2527:S2529"/>
    <mergeCell ref="T2527:T2529"/>
    <mergeCell ref="U2527:U2529"/>
    <mergeCell ref="V2527:V2529"/>
    <mergeCell ref="W2527:W2529"/>
    <mergeCell ref="X2527:X2529"/>
    <mergeCell ref="Y2527:Y2529"/>
    <mergeCell ref="Z2527:Z2529"/>
    <mergeCell ref="A2527:A2529"/>
    <mergeCell ref="B2527:B2529"/>
    <mergeCell ref="C2527:C2529"/>
    <mergeCell ref="D2527:D2529"/>
    <mergeCell ref="E2527:E2529"/>
    <mergeCell ref="F2527:F2529"/>
    <mergeCell ref="G2527:G2529"/>
    <mergeCell ref="H2527:H2529"/>
    <mergeCell ref="I2527:I2529"/>
    <mergeCell ref="E2650:E2652"/>
    <mergeCell ref="AA2536:AA2538"/>
    <mergeCell ref="F2581:F2583"/>
    <mergeCell ref="G2581:G2583"/>
    <mergeCell ref="H2581:H2583"/>
    <mergeCell ref="I2581:I2583"/>
    <mergeCell ref="J2581:J2583"/>
    <mergeCell ref="S2581:S2583"/>
    <mergeCell ref="T2581:T2583"/>
    <mergeCell ref="AA2578:AA2580"/>
    <mergeCell ref="U2581:U2583"/>
    <mergeCell ref="V2581:V2583"/>
    <mergeCell ref="W2581:W2583"/>
    <mergeCell ref="X2581:X2583"/>
    <mergeCell ref="Y2581:Y2583"/>
    <mergeCell ref="Z2581:Z2583"/>
    <mergeCell ref="AA2581:AA2583"/>
    <mergeCell ref="Y2599:Y2601"/>
    <mergeCell ref="Z2599:Z2601"/>
    <mergeCell ref="X2266:X2268"/>
    <mergeCell ref="Y2266:Y2268"/>
    <mergeCell ref="Z2266:Z2268"/>
    <mergeCell ref="A2266:A2268"/>
    <mergeCell ref="B2266:B2268"/>
    <mergeCell ref="C2266:C2268"/>
    <mergeCell ref="AA2338:AA2340"/>
    <mergeCell ref="AA2335:AA2337"/>
    <mergeCell ref="G2344:G2346"/>
    <mergeCell ref="H2344:H2346"/>
    <mergeCell ref="I2344:I2346"/>
    <mergeCell ref="J2344:J2346"/>
    <mergeCell ref="S2344:S2346"/>
    <mergeCell ref="T2344:T2346"/>
    <mergeCell ref="U2344:U2346"/>
    <mergeCell ref="V2344:V2346"/>
    <mergeCell ref="W2344:W2346"/>
    <mergeCell ref="X2344:X2346"/>
    <mergeCell ref="Y2344:Y2346"/>
    <mergeCell ref="Z2344:Z2346"/>
    <mergeCell ref="E2341:E2343"/>
    <mergeCell ref="F2341:F2343"/>
    <mergeCell ref="G2341:G2343"/>
    <mergeCell ref="B1954:B1956"/>
    <mergeCell ref="C1954:C1956"/>
    <mergeCell ref="D1954:D1956"/>
    <mergeCell ref="E1954:E1956"/>
    <mergeCell ref="F1954:F1956"/>
    <mergeCell ref="G1954:G1956"/>
    <mergeCell ref="H1954:H1956"/>
    <mergeCell ref="I1954:I1956"/>
    <mergeCell ref="J1954:J1956"/>
    <mergeCell ref="S1954:S1956"/>
    <mergeCell ref="T1954:T1956"/>
    <mergeCell ref="U1954:U1956"/>
    <mergeCell ref="V1954:V1956"/>
    <mergeCell ref="W1954:W1956"/>
    <mergeCell ref="X1954:X1956"/>
    <mergeCell ref="Y1954:Y1956"/>
    <mergeCell ref="Z1954:Z1956"/>
    <mergeCell ref="F1972:F1974"/>
    <mergeCell ref="B1981:B1983"/>
    <mergeCell ref="C1981:C1983"/>
    <mergeCell ref="D1981:D1983"/>
    <mergeCell ref="E1981:E1983"/>
    <mergeCell ref="F1981:F1983"/>
    <mergeCell ref="G1981:G1983"/>
    <mergeCell ref="H1981:H1983"/>
    <mergeCell ref="I1981:I1983"/>
    <mergeCell ref="B1963:B1965"/>
    <mergeCell ref="C1963:C1965"/>
    <mergeCell ref="D1963:D1965"/>
    <mergeCell ref="X1966:X1968"/>
    <mergeCell ref="Y1966:Y1968"/>
    <mergeCell ref="Z1966:Z1968"/>
    <mergeCell ref="AA1966:AA1968"/>
    <mergeCell ref="Y1996:Y1998"/>
    <mergeCell ref="Z1996:Z1998"/>
    <mergeCell ref="A1996:A1998"/>
    <mergeCell ref="B1996:B1998"/>
    <mergeCell ref="C1996:C1998"/>
    <mergeCell ref="D1996:D1998"/>
    <mergeCell ref="E1996:E1998"/>
    <mergeCell ref="G1990:G1992"/>
    <mergeCell ref="AA1717:AA1719"/>
    <mergeCell ref="AA1696:AA1698"/>
    <mergeCell ref="AA1918:AA1920"/>
    <mergeCell ref="A1927:A1929"/>
    <mergeCell ref="B1927:B1929"/>
    <mergeCell ref="C1927:C1929"/>
    <mergeCell ref="D1927:D1929"/>
    <mergeCell ref="E1927:E1929"/>
    <mergeCell ref="F1927:F1929"/>
    <mergeCell ref="G1927:G1929"/>
    <mergeCell ref="H1927:H1929"/>
    <mergeCell ref="W1927:W1929"/>
    <mergeCell ref="AA1915:AA1917"/>
    <mergeCell ref="A1810:A1812"/>
    <mergeCell ref="B1810:B1812"/>
    <mergeCell ref="C1810:C1812"/>
    <mergeCell ref="D1810:D1812"/>
    <mergeCell ref="E1810:E1812"/>
    <mergeCell ref="F1810:F1812"/>
    <mergeCell ref="G1810:G1812"/>
    <mergeCell ref="H1810:H1812"/>
    <mergeCell ref="I1810:I1812"/>
    <mergeCell ref="A1843:A1845"/>
    <mergeCell ref="B1843:B1845"/>
    <mergeCell ref="C1843:C1845"/>
    <mergeCell ref="D1843:D1845"/>
    <mergeCell ref="E1843:E1845"/>
    <mergeCell ref="F1843:F1845"/>
    <mergeCell ref="G1843:G1845"/>
    <mergeCell ref="H1843:H1845"/>
    <mergeCell ref="I1843:I1845"/>
    <mergeCell ref="J1843:J1845"/>
    <mergeCell ref="S1843:S1845"/>
    <mergeCell ref="T1843:T1845"/>
    <mergeCell ref="U1843:U1845"/>
    <mergeCell ref="G1867:G1869"/>
    <mergeCell ref="V1852:V1854"/>
    <mergeCell ref="W1852:W1854"/>
    <mergeCell ref="V1810:V1812"/>
    <mergeCell ref="W1810:W1812"/>
    <mergeCell ref="X1810:X1812"/>
    <mergeCell ref="Y1810:Y1812"/>
    <mergeCell ref="Z1810:Z1812"/>
    <mergeCell ref="H1867:H1869"/>
    <mergeCell ref="I1867:I1869"/>
    <mergeCell ref="J1867:J1869"/>
    <mergeCell ref="S1867:S1869"/>
    <mergeCell ref="T1867:T1869"/>
    <mergeCell ref="U1867:U1869"/>
    <mergeCell ref="V1867:V1869"/>
    <mergeCell ref="W1867:W1869"/>
    <mergeCell ref="X1867:X1869"/>
    <mergeCell ref="Y1867:Y1869"/>
    <mergeCell ref="Z1867:Z1869"/>
    <mergeCell ref="J1837:J1839"/>
    <mergeCell ref="S1837:S1839"/>
    <mergeCell ref="T1837:T1839"/>
    <mergeCell ref="U1837:U1839"/>
    <mergeCell ref="A1897:A1899"/>
    <mergeCell ref="C1897:C1899"/>
    <mergeCell ref="D1897:D1899"/>
    <mergeCell ref="E1897:E1899"/>
    <mergeCell ref="F1897:F1899"/>
    <mergeCell ref="G1897:G1899"/>
    <mergeCell ref="H1897:H1899"/>
    <mergeCell ref="I1897:I1899"/>
    <mergeCell ref="B1894:B1896"/>
    <mergeCell ref="C1894:C1896"/>
    <mergeCell ref="D1894:D1896"/>
    <mergeCell ref="E1894:E1896"/>
    <mergeCell ref="F1894:F1896"/>
    <mergeCell ref="G1894:G1896"/>
    <mergeCell ref="H1894:H1896"/>
    <mergeCell ref="F1855:F1857"/>
    <mergeCell ref="G1855:G1857"/>
    <mergeCell ref="H1855:H1857"/>
    <mergeCell ref="I1855:I1857"/>
    <mergeCell ref="J1855:J1857"/>
    <mergeCell ref="S1855:S1857"/>
    <mergeCell ref="X1852:X1854"/>
    <mergeCell ref="Y1852:Y1854"/>
    <mergeCell ref="V1843:V1845"/>
    <mergeCell ref="W1843:W1845"/>
    <mergeCell ref="X1843:X1845"/>
    <mergeCell ref="Y1843:Y1845"/>
    <mergeCell ref="Z1843:Z1845"/>
    <mergeCell ref="S1864:S1866"/>
    <mergeCell ref="T1864:T1866"/>
    <mergeCell ref="U1864:U1866"/>
    <mergeCell ref="V1864:V1866"/>
    <mergeCell ref="W1864:W1866"/>
    <mergeCell ref="X1864:X1866"/>
    <mergeCell ref="Y1864:Y1866"/>
    <mergeCell ref="Z1864:Z1866"/>
    <mergeCell ref="C1876:C1878"/>
    <mergeCell ref="D1876:D1878"/>
    <mergeCell ref="E1876:E1878"/>
    <mergeCell ref="F1876:F1878"/>
    <mergeCell ref="G1876:G1878"/>
    <mergeCell ref="H1876:H1878"/>
    <mergeCell ref="I1876:I1878"/>
    <mergeCell ref="X1879:X1881"/>
    <mergeCell ref="Y1879:Y1881"/>
    <mergeCell ref="Z1879:Z1881"/>
    <mergeCell ref="V1849:V1851"/>
    <mergeCell ref="W1849:W1851"/>
    <mergeCell ref="X1849:X1851"/>
    <mergeCell ref="Y1849:Y1851"/>
    <mergeCell ref="Z1849:Z1851"/>
    <mergeCell ref="I1663:I1665"/>
    <mergeCell ref="J1663:J1665"/>
    <mergeCell ref="S1663:S1665"/>
    <mergeCell ref="T1663:T1665"/>
    <mergeCell ref="U1663:U1665"/>
    <mergeCell ref="A1687:A1689"/>
    <mergeCell ref="B1687:B1689"/>
    <mergeCell ref="C1687:C1689"/>
    <mergeCell ref="D1687:D1689"/>
    <mergeCell ref="E1687:E1689"/>
    <mergeCell ref="F1687:F1689"/>
    <mergeCell ref="G1687:G1689"/>
    <mergeCell ref="H1687:H1689"/>
    <mergeCell ref="X1228:X1230"/>
    <mergeCell ref="Y1228:Y1230"/>
    <mergeCell ref="Z1228:Z1230"/>
    <mergeCell ref="AA1228:AA1230"/>
    <mergeCell ref="T1615:T1617"/>
    <mergeCell ref="U1615:U1617"/>
    <mergeCell ref="V1615:V1617"/>
    <mergeCell ref="A1531:A1533"/>
    <mergeCell ref="B1531:B1533"/>
    <mergeCell ref="C1531:C1533"/>
    <mergeCell ref="D1531:D1533"/>
    <mergeCell ref="E1531:E1533"/>
    <mergeCell ref="F1531:F1533"/>
    <mergeCell ref="G1531:G1533"/>
    <mergeCell ref="H1531:H1533"/>
    <mergeCell ref="I1531:I1533"/>
    <mergeCell ref="J1531:J1533"/>
    <mergeCell ref="S1531:S1533"/>
    <mergeCell ref="T1531:T1533"/>
    <mergeCell ref="U1531:U1533"/>
    <mergeCell ref="V1531:V1533"/>
    <mergeCell ref="W1531:W1533"/>
    <mergeCell ref="X1531:X1533"/>
    <mergeCell ref="Y1531:Y1533"/>
    <mergeCell ref="Z1531:Z1533"/>
    <mergeCell ref="AA1531:AA1533"/>
    <mergeCell ref="J1492:J1494"/>
    <mergeCell ref="S1492:S1494"/>
    <mergeCell ref="T1492:T1494"/>
    <mergeCell ref="U1492:U1494"/>
    <mergeCell ref="V1492:V1494"/>
    <mergeCell ref="W1492:W1494"/>
    <mergeCell ref="X1492:X1494"/>
    <mergeCell ref="Y1492:Y1494"/>
    <mergeCell ref="Z1492:Z1494"/>
    <mergeCell ref="A1492:A1494"/>
    <mergeCell ref="A1240:A1242"/>
    <mergeCell ref="B1240:B1242"/>
    <mergeCell ref="C1240:C1242"/>
    <mergeCell ref="D1240:D1242"/>
    <mergeCell ref="E1240:E1242"/>
    <mergeCell ref="F1240:F1242"/>
    <mergeCell ref="G1240:G1242"/>
    <mergeCell ref="H1240:H1242"/>
    <mergeCell ref="I1240:I1242"/>
    <mergeCell ref="J1240:J1242"/>
    <mergeCell ref="S1240:S1242"/>
    <mergeCell ref="T1240:T1242"/>
    <mergeCell ref="U1240:U1242"/>
    <mergeCell ref="V1240:V1242"/>
    <mergeCell ref="W1240:W1242"/>
    <mergeCell ref="AA1843:AA1845"/>
    <mergeCell ref="G1714:G1716"/>
    <mergeCell ref="H1714:H1716"/>
    <mergeCell ref="I1714:I1716"/>
    <mergeCell ref="T1741:T1743"/>
    <mergeCell ref="U1741:U1743"/>
    <mergeCell ref="V1741:V1743"/>
    <mergeCell ref="W1741:W1743"/>
    <mergeCell ref="F1582:F1584"/>
    <mergeCell ref="G1582:G1584"/>
    <mergeCell ref="H1582:H1584"/>
    <mergeCell ref="I1582:I1584"/>
    <mergeCell ref="A1279:A1281"/>
    <mergeCell ref="B1279:B1281"/>
    <mergeCell ref="C1279:C1281"/>
    <mergeCell ref="D1279:D1281"/>
    <mergeCell ref="E1279:E1281"/>
    <mergeCell ref="F1279:F1281"/>
    <mergeCell ref="V1432:V1434"/>
    <mergeCell ref="W1432:W1434"/>
    <mergeCell ref="X1432:X1434"/>
    <mergeCell ref="Y1432:Y1434"/>
    <mergeCell ref="Z1432:Z1434"/>
    <mergeCell ref="G1147:G1149"/>
    <mergeCell ref="H1147:H1149"/>
    <mergeCell ref="I1147:I1149"/>
    <mergeCell ref="J1147:J1149"/>
    <mergeCell ref="S1147:S1149"/>
    <mergeCell ref="T1147:T1149"/>
    <mergeCell ref="A1135:A1137"/>
    <mergeCell ref="B1135:B1137"/>
    <mergeCell ref="C1135:C1137"/>
    <mergeCell ref="D1135:D1137"/>
    <mergeCell ref="E1135:E1137"/>
    <mergeCell ref="F1135:F1137"/>
    <mergeCell ref="G1135:G1137"/>
    <mergeCell ref="H1135:H1137"/>
    <mergeCell ref="I1135:I1137"/>
    <mergeCell ref="J1135:J1137"/>
    <mergeCell ref="S1135:S1137"/>
    <mergeCell ref="T1135:T1137"/>
    <mergeCell ref="A1228:A1230"/>
    <mergeCell ref="B1228:B1230"/>
    <mergeCell ref="C1228:C1230"/>
    <mergeCell ref="D1228:D1230"/>
    <mergeCell ref="E1228:E1230"/>
    <mergeCell ref="F1228:F1230"/>
    <mergeCell ref="G1228:G1230"/>
    <mergeCell ref="H1228:H1230"/>
    <mergeCell ref="I1228:I1230"/>
    <mergeCell ref="J1228:J1230"/>
    <mergeCell ref="S1228:S1230"/>
    <mergeCell ref="T1228:T1230"/>
    <mergeCell ref="U1228:U1230"/>
    <mergeCell ref="V1228:V1230"/>
    <mergeCell ref="W1228:W1230"/>
    <mergeCell ref="B1159:B1161"/>
    <mergeCell ref="C1159:C1161"/>
    <mergeCell ref="D1159:D1161"/>
    <mergeCell ref="E1159:E1161"/>
    <mergeCell ref="F1159:F1161"/>
    <mergeCell ref="G1159:G1161"/>
    <mergeCell ref="A1144:A1146"/>
    <mergeCell ref="B1144:B1146"/>
    <mergeCell ref="C1144:C1146"/>
    <mergeCell ref="D1144:D1146"/>
    <mergeCell ref="E1144:E1146"/>
    <mergeCell ref="F1144:F1146"/>
    <mergeCell ref="G1144:G1146"/>
    <mergeCell ref="H1144:H1146"/>
    <mergeCell ref="I1144:I1146"/>
    <mergeCell ref="J1144:J1146"/>
    <mergeCell ref="S1144:S1146"/>
    <mergeCell ref="T1144:T1146"/>
    <mergeCell ref="U1144:U1146"/>
    <mergeCell ref="V1144:V1146"/>
    <mergeCell ref="V895:V897"/>
    <mergeCell ref="W895:W897"/>
    <mergeCell ref="X895:X897"/>
    <mergeCell ref="Y895:Y897"/>
    <mergeCell ref="Z895:Z897"/>
    <mergeCell ref="A979:A981"/>
    <mergeCell ref="B979:B981"/>
    <mergeCell ref="C979:C981"/>
    <mergeCell ref="D979:D981"/>
    <mergeCell ref="E979:E981"/>
    <mergeCell ref="F979:F981"/>
    <mergeCell ref="G979:G981"/>
    <mergeCell ref="H979:H981"/>
    <mergeCell ref="I979:I981"/>
    <mergeCell ref="J979:J981"/>
    <mergeCell ref="S979:S981"/>
    <mergeCell ref="T979:T981"/>
    <mergeCell ref="U979:U981"/>
    <mergeCell ref="V979:V981"/>
    <mergeCell ref="W979:W981"/>
    <mergeCell ref="X979:X981"/>
    <mergeCell ref="Y979:Y981"/>
    <mergeCell ref="Z979:Z981"/>
    <mergeCell ref="C1060:C1062"/>
    <mergeCell ref="D1060:D1062"/>
    <mergeCell ref="E1060:E1062"/>
    <mergeCell ref="F1060:F1062"/>
    <mergeCell ref="G1060:G1062"/>
    <mergeCell ref="W1144:W1146"/>
    <mergeCell ref="X1144:X1146"/>
    <mergeCell ref="Y1144:Y1146"/>
    <mergeCell ref="Z1144:Z1146"/>
    <mergeCell ref="E901:E903"/>
    <mergeCell ref="F901:F903"/>
    <mergeCell ref="G901:G903"/>
    <mergeCell ref="H901:H903"/>
    <mergeCell ref="I901:I903"/>
    <mergeCell ref="J901:J903"/>
    <mergeCell ref="S901:S903"/>
    <mergeCell ref="T901:T903"/>
    <mergeCell ref="U901:U903"/>
    <mergeCell ref="V901:V903"/>
    <mergeCell ref="W901:W903"/>
    <mergeCell ref="X901:X903"/>
    <mergeCell ref="Y901:Y903"/>
    <mergeCell ref="Z901:Z903"/>
    <mergeCell ref="A895:A897"/>
    <mergeCell ref="B895:B897"/>
    <mergeCell ref="C895:C897"/>
    <mergeCell ref="D895:D897"/>
    <mergeCell ref="E895:E897"/>
    <mergeCell ref="A916:A918"/>
    <mergeCell ref="A1057:A1059"/>
    <mergeCell ref="B1057:B1059"/>
    <mergeCell ref="C1057:C1059"/>
    <mergeCell ref="D1057:D1059"/>
    <mergeCell ref="E1057:E1059"/>
    <mergeCell ref="F1057:F1059"/>
    <mergeCell ref="G1057:G1059"/>
    <mergeCell ref="H1057:H1059"/>
    <mergeCell ref="I1057:I1059"/>
    <mergeCell ref="J1057:J1059"/>
    <mergeCell ref="S1057:S1059"/>
    <mergeCell ref="T1057:T1059"/>
    <mergeCell ref="A994:A996"/>
    <mergeCell ref="B994:B996"/>
    <mergeCell ref="C994:C996"/>
    <mergeCell ref="D994:D996"/>
    <mergeCell ref="E994:E996"/>
    <mergeCell ref="F994:F996"/>
    <mergeCell ref="G994:G996"/>
    <mergeCell ref="AA997:AA999"/>
    <mergeCell ref="H994:H996"/>
    <mergeCell ref="I994:I996"/>
    <mergeCell ref="J994:J996"/>
    <mergeCell ref="S994:S996"/>
    <mergeCell ref="T994:T996"/>
    <mergeCell ref="U994:U996"/>
    <mergeCell ref="V994:V996"/>
    <mergeCell ref="W994:W996"/>
    <mergeCell ref="X994:X996"/>
    <mergeCell ref="Y994:Y996"/>
    <mergeCell ref="Z994:Z996"/>
    <mergeCell ref="A949:A951"/>
    <mergeCell ref="B949:B951"/>
    <mergeCell ref="C949:C951"/>
    <mergeCell ref="D949:D951"/>
    <mergeCell ref="E949:E951"/>
    <mergeCell ref="F949:F951"/>
    <mergeCell ref="G949:G951"/>
    <mergeCell ref="H949:H951"/>
    <mergeCell ref="F988:F990"/>
    <mergeCell ref="G988:G990"/>
    <mergeCell ref="J997:J999"/>
    <mergeCell ref="S997:S999"/>
    <mergeCell ref="T997:T999"/>
    <mergeCell ref="U997:U999"/>
    <mergeCell ref="V997:V999"/>
    <mergeCell ref="W997:W999"/>
    <mergeCell ref="X997:X999"/>
    <mergeCell ref="Y997:Y999"/>
    <mergeCell ref="Z997:Z999"/>
    <mergeCell ref="A997:A999"/>
    <mergeCell ref="B997:B999"/>
    <mergeCell ref="C997:C999"/>
    <mergeCell ref="D997:D999"/>
    <mergeCell ref="E997:E999"/>
    <mergeCell ref="F997:F999"/>
    <mergeCell ref="G997:G999"/>
    <mergeCell ref="H997:H999"/>
    <mergeCell ref="I997:I999"/>
    <mergeCell ref="AA1018:AA1020"/>
    <mergeCell ref="I1042:I1044"/>
    <mergeCell ref="J1042:J1044"/>
    <mergeCell ref="S1042:S1044"/>
    <mergeCell ref="T1042:T1044"/>
    <mergeCell ref="A847:A849"/>
    <mergeCell ref="B847:B849"/>
    <mergeCell ref="C847:C849"/>
    <mergeCell ref="D847:D849"/>
    <mergeCell ref="E847:E849"/>
    <mergeCell ref="F847:F849"/>
    <mergeCell ref="G847:G849"/>
    <mergeCell ref="H847:H849"/>
    <mergeCell ref="I847:I849"/>
    <mergeCell ref="J847:J849"/>
    <mergeCell ref="S847:S849"/>
    <mergeCell ref="T847:T849"/>
    <mergeCell ref="U847:U849"/>
    <mergeCell ref="V847:V849"/>
    <mergeCell ref="W847:W849"/>
    <mergeCell ref="X847:X849"/>
    <mergeCell ref="Y847:Y849"/>
    <mergeCell ref="Z847:Z849"/>
    <mergeCell ref="AA847:AA849"/>
    <mergeCell ref="A859:A861"/>
    <mergeCell ref="B859:B861"/>
    <mergeCell ref="C859:C861"/>
    <mergeCell ref="D859:D861"/>
    <mergeCell ref="E859:E861"/>
    <mergeCell ref="F859:F861"/>
    <mergeCell ref="G859:G861"/>
    <mergeCell ref="A865:A867"/>
    <mergeCell ref="B865:B867"/>
    <mergeCell ref="C865:C867"/>
    <mergeCell ref="D865:D867"/>
    <mergeCell ref="E865:E867"/>
    <mergeCell ref="F865:F867"/>
    <mergeCell ref="G865:G867"/>
    <mergeCell ref="H865:H867"/>
    <mergeCell ref="I865:I867"/>
    <mergeCell ref="J865:J867"/>
    <mergeCell ref="S865:S867"/>
    <mergeCell ref="T865:T867"/>
    <mergeCell ref="U865:U867"/>
    <mergeCell ref="V865:V867"/>
    <mergeCell ref="W865:W867"/>
    <mergeCell ref="X865:X867"/>
    <mergeCell ref="Y859:Y861"/>
    <mergeCell ref="Z859:Z861"/>
    <mergeCell ref="A850:A852"/>
    <mergeCell ref="B850:B852"/>
    <mergeCell ref="C850:C852"/>
    <mergeCell ref="D850:D852"/>
    <mergeCell ref="E850:E852"/>
    <mergeCell ref="F850:F852"/>
    <mergeCell ref="G850:G852"/>
    <mergeCell ref="H850:H852"/>
    <mergeCell ref="I850:I852"/>
    <mergeCell ref="J850:J852"/>
    <mergeCell ref="S850:S852"/>
    <mergeCell ref="T850:T852"/>
    <mergeCell ref="U850:U852"/>
    <mergeCell ref="V850:V852"/>
    <mergeCell ref="W850:W852"/>
    <mergeCell ref="X850:X852"/>
    <mergeCell ref="Y850:Y852"/>
    <mergeCell ref="Z850:Z852"/>
    <mergeCell ref="AA850:AA852"/>
    <mergeCell ref="A853:A855"/>
    <mergeCell ref="E820:E822"/>
    <mergeCell ref="F820:F822"/>
    <mergeCell ref="G820:G822"/>
    <mergeCell ref="H820:H822"/>
    <mergeCell ref="I820:I822"/>
    <mergeCell ref="J820:J822"/>
    <mergeCell ref="S820:S822"/>
    <mergeCell ref="T820:T822"/>
    <mergeCell ref="U820:U822"/>
    <mergeCell ref="V820:V822"/>
    <mergeCell ref="W820:W822"/>
    <mergeCell ref="X820:X822"/>
    <mergeCell ref="Y820:Y822"/>
    <mergeCell ref="Z820:Z822"/>
    <mergeCell ref="A823:A825"/>
    <mergeCell ref="B823:B825"/>
    <mergeCell ref="C823:C825"/>
    <mergeCell ref="D823:D825"/>
    <mergeCell ref="E823:E825"/>
    <mergeCell ref="F823:F825"/>
    <mergeCell ref="G823:G825"/>
    <mergeCell ref="H823:H825"/>
    <mergeCell ref="I823:I825"/>
    <mergeCell ref="J823:J825"/>
    <mergeCell ref="S823:S825"/>
    <mergeCell ref="T823:T825"/>
    <mergeCell ref="G733:G735"/>
    <mergeCell ref="J835:J837"/>
    <mergeCell ref="S835:S837"/>
    <mergeCell ref="T835:T837"/>
    <mergeCell ref="U835:U837"/>
    <mergeCell ref="V835:V837"/>
    <mergeCell ref="W835:W837"/>
    <mergeCell ref="X835:X837"/>
    <mergeCell ref="Y835:Y837"/>
    <mergeCell ref="Z835:Z837"/>
    <mergeCell ref="A835:A837"/>
    <mergeCell ref="B835:B837"/>
    <mergeCell ref="C835:C837"/>
    <mergeCell ref="D835:D837"/>
    <mergeCell ref="E835:E837"/>
    <mergeCell ref="F835:F837"/>
    <mergeCell ref="G835:G837"/>
    <mergeCell ref="H835:H837"/>
    <mergeCell ref="I835:I837"/>
    <mergeCell ref="A820:A822"/>
    <mergeCell ref="B820:B822"/>
    <mergeCell ref="C820:C822"/>
    <mergeCell ref="D820:D822"/>
    <mergeCell ref="A784:A786"/>
    <mergeCell ref="B775:B777"/>
    <mergeCell ref="C775:C777"/>
    <mergeCell ref="D775:D777"/>
    <mergeCell ref="E775:E777"/>
    <mergeCell ref="F775:F777"/>
    <mergeCell ref="G775:G777"/>
    <mergeCell ref="B784:B786"/>
    <mergeCell ref="C784:C786"/>
    <mergeCell ref="D784:D786"/>
    <mergeCell ref="E784:E786"/>
    <mergeCell ref="F784:F786"/>
    <mergeCell ref="G784:G786"/>
    <mergeCell ref="H784:H786"/>
    <mergeCell ref="D790:D792"/>
    <mergeCell ref="Z664:Z666"/>
    <mergeCell ref="AA664:AA666"/>
    <mergeCell ref="H733:H735"/>
    <mergeCell ref="I733:I735"/>
    <mergeCell ref="J733:J735"/>
    <mergeCell ref="S733:S735"/>
    <mergeCell ref="T733:T735"/>
    <mergeCell ref="U733:U735"/>
    <mergeCell ref="V733:V735"/>
    <mergeCell ref="W733:W735"/>
    <mergeCell ref="X733:X735"/>
    <mergeCell ref="Y733:Y735"/>
    <mergeCell ref="Z733:Z735"/>
    <mergeCell ref="AA733:AA735"/>
    <mergeCell ref="A679:A681"/>
    <mergeCell ref="B679:B681"/>
    <mergeCell ref="C679:C681"/>
    <mergeCell ref="D679:D681"/>
    <mergeCell ref="E679:E681"/>
    <mergeCell ref="F679:F681"/>
    <mergeCell ref="G679:G681"/>
    <mergeCell ref="H679:H681"/>
    <mergeCell ref="I679:I681"/>
    <mergeCell ref="J679:J681"/>
    <mergeCell ref="S679:S681"/>
    <mergeCell ref="T679:T681"/>
    <mergeCell ref="U679:U681"/>
    <mergeCell ref="V679:V681"/>
    <mergeCell ref="W679:W681"/>
    <mergeCell ref="X679:X681"/>
    <mergeCell ref="Y679:Y681"/>
    <mergeCell ref="Z679:Z681"/>
    <mergeCell ref="AA679:AA681"/>
    <mergeCell ref="J718:J720"/>
    <mergeCell ref="S718:S720"/>
    <mergeCell ref="T718:T720"/>
    <mergeCell ref="U718:U720"/>
    <mergeCell ref="V718:V720"/>
    <mergeCell ref="W718:W720"/>
    <mergeCell ref="X718:X720"/>
    <mergeCell ref="E718:E720"/>
    <mergeCell ref="A718:A720"/>
    <mergeCell ref="B718:B720"/>
    <mergeCell ref="C718:C720"/>
    <mergeCell ref="D718:D720"/>
    <mergeCell ref="A733:A735"/>
    <mergeCell ref="B733:B735"/>
    <mergeCell ref="F718:F720"/>
    <mergeCell ref="G718:G720"/>
    <mergeCell ref="H718:H720"/>
    <mergeCell ref="Y718:Y720"/>
    <mergeCell ref="Z718:Z720"/>
    <mergeCell ref="AA718:AA720"/>
    <mergeCell ref="A700:A702"/>
    <mergeCell ref="B700:B702"/>
    <mergeCell ref="C700:C702"/>
    <mergeCell ref="D700:D702"/>
    <mergeCell ref="E700:E702"/>
    <mergeCell ref="F700:F702"/>
    <mergeCell ref="G700:G702"/>
    <mergeCell ref="H700:H702"/>
    <mergeCell ref="I700:I702"/>
    <mergeCell ref="J700:J702"/>
    <mergeCell ref="S700:S702"/>
    <mergeCell ref="B652:B654"/>
    <mergeCell ref="C652:C654"/>
    <mergeCell ref="D652:D654"/>
    <mergeCell ref="E652:E654"/>
    <mergeCell ref="F652:F654"/>
    <mergeCell ref="G652:G654"/>
    <mergeCell ref="H652:H654"/>
    <mergeCell ref="I652:I654"/>
    <mergeCell ref="J652:J654"/>
    <mergeCell ref="S652:S654"/>
    <mergeCell ref="T652:T654"/>
    <mergeCell ref="U652:U654"/>
    <mergeCell ref="V652:V654"/>
    <mergeCell ref="W652:W654"/>
    <mergeCell ref="X652:X654"/>
    <mergeCell ref="Y652:Y654"/>
    <mergeCell ref="Z652:Z654"/>
    <mergeCell ref="AA652:AA654"/>
    <mergeCell ref="AA646:AA648"/>
    <mergeCell ref="J643:J645"/>
    <mergeCell ref="S643:S645"/>
    <mergeCell ref="T643:T645"/>
    <mergeCell ref="U643:U645"/>
    <mergeCell ref="V643:V645"/>
    <mergeCell ref="W643:W645"/>
    <mergeCell ref="X643:X645"/>
    <mergeCell ref="Y643:Y645"/>
    <mergeCell ref="Z643:Z645"/>
    <mergeCell ref="A643:A645"/>
    <mergeCell ref="B643:B645"/>
    <mergeCell ref="C643:C645"/>
    <mergeCell ref="D643:D645"/>
    <mergeCell ref="E643:E645"/>
    <mergeCell ref="F643:F645"/>
    <mergeCell ref="G643:G645"/>
    <mergeCell ref="H643:H645"/>
    <mergeCell ref="I643:I645"/>
    <mergeCell ref="A649:A651"/>
    <mergeCell ref="B649:B651"/>
    <mergeCell ref="C649:C651"/>
    <mergeCell ref="D649:D651"/>
    <mergeCell ref="E649:E651"/>
    <mergeCell ref="F649:F651"/>
    <mergeCell ref="G649:G651"/>
    <mergeCell ref="H649:H651"/>
    <mergeCell ref="I649:I651"/>
    <mergeCell ref="J649:J651"/>
    <mergeCell ref="S649:S651"/>
    <mergeCell ref="T649:T651"/>
    <mergeCell ref="U649:U651"/>
    <mergeCell ref="V649:V651"/>
    <mergeCell ref="W649:W651"/>
    <mergeCell ref="X649:X651"/>
    <mergeCell ref="Y649:Y651"/>
    <mergeCell ref="Z649:Z651"/>
    <mergeCell ref="AA649:AA651"/>
    <mergeCell ref="AA643:AA645"/>
    <mergeCell ref="A652:A654"/>
    <mergeCell ref="I580:I582"/>
    <mergeCell ref="J580:J582"/>
    <mergeCell ref="S580:S582"/>
    <mergeCell ref="T580:T582"/>
    <mergeCell ref="U580:U582"/>
    <mergeCell ref="V580:V582"/>
    <mergeCell ref="W580:W582"/>
    <mergeCell ref="X580:X582"/>
    <mergeCell ref="Y580:Y582"/>
    <mergeCell ref="Z580:Z582"/>
    <mergeCell ref="AA580:AA582"/>
    <mergeCell ref="V628:V630"/>
    <mergeCell ref="W628:W630"/>
    <mergeCell ref="X628:X630"/>
    <mergeCell ref="Y628:Y630"/>
    <mergeCell ref="Z628:Z630"/>
    <mergeCell ref="AA628:AA630"/>
    <mergeCell ref="J619:J621"/>
    <mergeCell ref="S619:S621"/>
    <mergeCell ref="T619:T621"/>
    <mergeCell ref="U619:U621"/>
    <mergeCell ref="V619:V621"/>
    <mergeCell ref="W619:W621"/>
    <mergeCell ref="X619:X621"/>
    <mergeCell ref="Y619:Y621"/>
    <mergeCell ref="Z619:Z621"/>
    <mergeCell ref="A619:A621"/>
    <mergeCell ref="B619:B621"/>
    <mergeCell ref="C619:C621"/>
    <mergeCell ref="D619:D621"/>
    <mergeCell ref="E619:E621"/>
    <mergeCell ref="F619:F621"/>
    <mergeCell ref="G619:G621"/>
    <mergeCell ref="H619:H621"/>
    <mergeCell ref="I619:I621"/>
    <mergeCell ref="AA616:AA618"/>
    <mergeCell ref="A625:A627"/>
    <mergeCell ref="B625:B627"/>
    <mergeCell ref="C625:C627"/>
    <mergeCell ref="D625:D627"/>
    <mergeCell ref="E625:E627"/>
    <mergeCell ref="F625:F627"/>
    <mergeCell ref="G625:G627"/>
    <mergeCell ref="H625:H627"/>
    <mergeCell ref="I625:I627"/>
    <mergeCell ref="J625:J627"/>
    <mergeCell ref="S625:S627"/>
    <mergeCell ref="T625:T627"/>
    <mergeCell ref="U625:U627"/>
    <mergeCell ref="V625:V627"/>
    <mergeCell ref="W625:W627"/>
    <mergeCell ref="X625:X627"/>
    <mergeCell ref="Y625:Y627"/>
    <mergeCell ref="AA622:AA624"/>
    <mergeCell ref="AA625:AA627"/>
    <mergeCell ref="J616:J618"/>
    <mergeCell ref="S616:S618"/>
    <mergeCell ref="T616:T618"/>
    <mergeCell ref="U616:U618"/>
    <mergeCell ref="V616:V618"/>
    <mergeCell ref="W616:W618"/>
    <mergeCell ref="X616:X618"/>
    <mergeCell ref="Y616:Y618"/>
    <mergeCell ref="Z616:Z618"/>
    <mergeCell ref="B571:B573"/>
    <mergeCell ref="C571:C573"/>
    <mergeCell ref="D571:D573"/>
    <mergeCell ref="E571:E573"/>
    <mergeCell ref="F571:F573"/>
    <mergeCell ref="G571:G573"/>
    <mergeCell ref="H571:H573"/>
    <mergeCell ref="I571:I573"/>
    <mergeCell ref="J571:J573"/>
    <mergeCell ref="S571:S573"/>
    <mergeCell ref="T571:T573"/>
    <mergeCell ref="U571:U573"/>
    <mergeCell ref="V571:V573"/>
    <mergeCell ref="W571:W573"/>
    <mergeCell ref="X571:X573"/>
    <mergeCell ref="Y571:Y573"/>
    <mergeCell ref="Z571:Z573"/>
    <mergeCell ref="AA571:AA573"/>
    <mergeCell ref="AA577:AA579"/>
    <mergeCell ref="A583:A585"/>
    <mergeCell ref="B583:B585"/>
    <mergeCell ref="C583:C585"/>
    <mergeCell ref="D583:D585"/>
    <mergeCell ref="E583:E585"/>
    <mergeCell ref="F583:F585"/>
    <mergeCell ref="G583:G585"/>
    <mergeCell ref="H583:H585"/>
    <mergeCell ref="I583:I585"/>
    <mergeCell ref="J583:J585"/>
    <mergeCell ref="S583:S585"/>
    <mergeCell ref="T583:T585"/>
    <mergeCell ref="U583:U585"/>
    <mergeCell ref="V583:V585"/>
    <mergeCell ref="W583:W585"/>
    <mergeCell ref="X583:X585"/>
    <mergeCell ref="Y583:Y585"/>
    <mergeCell ref="Z583:Z585"/>
    <mergeCell ref="AA583:AA585"/>
    <mergeCell ref="J577:J579"/>
    <mergeCell ref="S577:S579"/>
    <mergeCell ref="T577:T579"/>
    <mergeCell ref="U577:U579"/>
    <mergeCell ref="V577:V579"/>
    <mergeCell ref="W577:W579"/>
    <mergeCell ref="X577:X579"/>
    <mergeCell ref="Y577:Y579"/>
    <mergeCell ref="Z577:Z579"/>
    <mergeCell ref="A577:A579"/>
    <mergeCell ref="B577:B579"/>
    <mergeCell ref="C577:C579"/>
    <mergeCell ref="D577:D579"/>
    <mergeCell ref="E577:E579"/>
    <mergeCell ref="F577:F579"/>
    <mergeCell ref="G577:G579"/>
    <mergeCell ref="H577:H579"/>
    <mergeCell ref="I577:I579"/>
    <mergeCell ref="A580:A582"/>
    <mergeCell ref="B580:B582"/>
    <mergeCell ref="C580:C582"/>
    <mergeCell ref="D580:D582"/>
    <mergeCell ref="E580:E582"/>
    <mergeCell ref="F580:F582"/>
    <mergeCell ref="G580:G582"/>
    <mergeCell ref="H580:H582"/>
    <mergeCell ref="E547:E549"/>
    <mergeCell ref="F547:F549"/>
    <mergeCell ref="G547:G549"/>
    <mergeCell ref="H547:H549"/>
    <mergeCell ref="I547:I549"/>
    <mergeCell ref="A565:A567"/>
    <mergeCell ref="B565:B567"/>
    <mergeCell ref="C565:C567"/>
    <mergeCell ref="D565:D567"/>
    <mergeCell ref="E565:E567"/>
    <mergeCell ref="F565:F567"/>
    <mergeCell ref="G565:G567"/>
    <mergeCell ref="H565:H567"/>
    <mergeCell ref="I565:I567"/>
    <mergeCell ref="J565:J567"/>
    <mergeCell ref="S565:S567"/>
    <mergeCell ref="T565:T567"/>
    <mergeCell ref="U565:U567"/>
    <mergeCell ref="V565:V567"/>
    <mergeCell ref="W565:W567"/>
    <mergeCell ref="X565:X567"/>
    <mergeCell ref="Y565:Y567"/>
    <mergeCell ref="Z565:Z567"/>
    <mergeCell ref="AA565:AA567"/>
    <mergeCell ref="J559:J561"/>
    <mergeCell ref="S559:S561"/>
    <mergeCell ref="T559:T561"/>
    <mergeCell ref="U559:U561"/>
    <mergeCell ref="V559:V561"/>
    <mergeCell ref="W559:W561"/>
    <mergeCell ref="X559:X561"/>
    <mergeCell ref="Y559:Y561"/>
    <mergeCell ref="Z559:Z561"/>
    <mergeCell ref="A559:A561"/>
    <mergeCell ref="B559:B561"/>
    <mergeCell ref="C559:C561"/>
    <mergeCell ref="D559:D561"/>
    <mergeCell ref="E559:E561"/>
    <mergeCell ref="F559:F561"/>
    <mergeCell ref="G559:G561"/>
    <mergeCell ref="H559:H561"/>
    <mergeCell ref="I559:I561"/>
    <mergeCell ref="A556:A558"/>
    <mergeCell ref="B556:B558"/>
    <mergeCell ref="C556:C558"/>
    <mergeCell ref="D556:D558"/>
    <mergeCell ref="E556:E558"/>
    <mergeCell ref="F556:F558"/>
    <mergeCell ref="G556:G558"/>
    <mergeCell ref="H556:H558"/>
    <mergeCell ref="I556:I558"/>
    <mergeCell ref="J556:J558"/>
    <mergeCell ref="S556:S558"/>
    <mergeCell ref="T556:T558"/>
    <mergeCell ref="U556:U558"/>
    <mergeCell ref="V556:V558"/>
    <mergeCell ref="W556:W558"/>
    <mergeCell ref="X556:X558"/>
    <mergeCell ref="Y556:Y558"/>
    <mergeCell ref="Z556:Z558"/>
    <mergeCell ref="AA556:AA558"/>
    <mergeCell ref="A562:A564"/>
    <mergeCell ref="B562:B564"/>
    <mergeCell ref="C562:C564"/>
    <mergeCell ref="W532:W534"/>
    <mergeCell ref="X532:X534"/>
    <mergeCell ref="Y532:Y534"/>
    <mergeCell ref="Z532:Z534"/>
    <mergeCell ref="A532:A534"/>
    <mergeCell ref="B532:B534"/>
    <mergeCell ref="C532:C534"/>
    <mergeCell ref="D532:D534"/>
    <mergeCell ref="E532:E534"/>
    <mergeCell ref="F532:F534"/>
    <mergeCell ref="G532:G534"/>
    <mergeCell ref="H532:H534"/>
    <mergeCell ref="I532:I534"/>
    <mergeCell ref="A541:A543"/>
    <mergeCell ref="B541:B543"/>
    <mergeCell ref="C541:C543"/>
    <mergeCell ref="D541:D543"/>
    <mergeCell ref="E541:E543"/>
    <mergeCell ref="F541:F543"/>
    <mergeCell ref="G541:G543"/>
    <mergeCell ref="H541:H543"/>
    <mergeCell ref="I541:I543"/>
    <mergeCell ref="J541:J543"/>
    <mergeCell ref="S541:S543"/>
    <mergeCell ref="T541:T543"/>
    <mergeCell ref="U541:U543"/>
    <mergeCell ref="V541:V543"/>
    <mergeCell ref="W541:W543"/>
    <mergeCell ref="X541:X543"/>
    <mergeCell ref="Y541:Y543"/>
    <mergeCell ref="Z541:Z543"/>
    <mergeCell ref="AA541:AA543"/>
    <mergeCell ref="A553:A555"/>
    <mergeCell ref="B553:B555"/>
    <mergeCell ref="C553:C555"/>
    <mergeCell ref="D553:D555"/>
    <mergeCell ref="E553:E555"/>
    <mergeCell ref="F553:F555"/>
    <mergeCell ref="G553:G555"/>
    <mergeCell ref="H553:H555"/>
    <mergeCell ref="I553:I555"/>
    <mergeCell ref="J553:J555"/>
    <mergeCell ref="S553:S555"/>
    <mergeCell ref="T553:T555"/>
    <mergeCell ref="U553:U555"/>
    <mergeCell ref="V553:V555"/>
    <mergeCell ref="W553:W555"/>
    <mergeCell ref="X553:X555"/>
    <mergeCell ref="Y553:Y555"/>
    <mergeCell ref="Z553:Z555"/>
    <mergeCell ref="AA553:AA555"/>
    <mergeCell ref="J547:J549"/>
    <mergeCell ref="S547:S549"/>
    <mergeCell ref="T547:T549"/>
    <mergeCell ref="U547:U549"/>
    <mergeCell ref="V547:V549"/>
    <mergeCell ref="W547:W549"/>
    <mergeCell ref="X547:X549"/>
    <mergeCell ref="Y547:Y549"/>
    <mergeCell ref="Z547:Z549"/>
    <mergeCell ref="A547:A549"/>
    <mergeCell ref="B547:B549"/>
    <mergeCell ref="C547:C549"/>
    <mergeCell ref="D547:D549"/>
    <mergeCell ref="AA523:AA525"/>
    <mergeCell ref="J523:J525"/>
    <mergeCell ref="S523:S525"/>
    <mergeCell ref="T523:T525"/>
    <mergeCell ref="U523:U525"/>
    <mergeCell ref="V523:V525"/>
    <mergeCell ref="W523:W525"/>
    <mergeCell ref="X523:X525"/>
    <mergeCell ref="Y523:Y525"/>
    <mergeCell ref="Z523:Z525"/>
    <mergeCell ref="A523:A525"/>
    <mergeCell ref="B523:B525"/>
    <mergeCell ref="C523:C525"/>
    <mergeCell ref="D523:D525"/>
    <mergeCell ref="E523:E525"/>
    <mergeCell ref="F523:F525"/>
    <mergeCell ref="G523:G525"/>
    <mergeCell ref="H523:H525"/>
    <mergeCell ref="I523:I525"/>
    <mergeCell ref="A529:A531"/>
    <mergeCell ref="B529:B531"/>
    <mergeCell ref="C529:C531"/>
    <mergeCell ref="D529:D531"/>
    <mergeCell ref="E529:E531"/>
    <mergeCell ref="F529:F531"/>
    <mergeCell ref="G529:G531"/>
    <mergeCell ref="H529:H531"/>
    <mergeCell ref="I529:I531"/>
    <mergeCell ref="J529:J531"/>
    <mergeCell ref="S529:S531"/>
    <mergeCell ref="T529:T531"/>
    <mergeCell ref="U529:U531"/>
    <mergeCell ref="V529:V531"/>
    <mergeCell ref="W529:W531"/>
    <mergeCell ref="X529:X531"/>
    <mergeCell ref="Y529:Y531"/>
    <mergeCell ref="Z529:Z531"/>
    <mergeCell ref="AA529:AA531"/>
    <mergeCell ref="V526:V528"/>
    <mergeCell ref="W526:W528"/>
    <mergeCell ref="X526:X528"/>
    <mergeCell ref="Y526:Y528"/>
    <mergeCell ref="Z526:Z528"/>
    <mergeCell ref="AA526:AA528"/>
    <mergeCell ref="AA514:AA516"/>
    <mergeCell ref="A517:A519"/>
    <mergeCell ref="B517:B519"/>
    <mergeCell ref="C517:C519"/>
    <mergeCell ref="D517:D519"/>
    <mergeCell ref="E517:E519"/>
    <mergeCell ref="F517:F519"/>
    <mergeCell ref="G517:G519"/>
    <mergeCell ref="H517:H519"/>
    <mergeCell ref="I517:I519"/>
    <mergeCell ref="J517:J519"/>
    <mergeCell ref="S517:S519"/>
    <mergeCell ref="T517:T519"/>
    <mergeCell ref="U517:U519"/>
    <mergeCell ref="V517:V519"/>
    <mergeCell ref="W517:W519"/>
    <mergeCell ref="X517:X519"/>
    <mergeCell ref="Y517:Y519"/>
    <mergeCell ref="Z517:Z519"/>
    <mergeCell ref="AA517:AA519"/>
    <mergeCell ref="J514:J516"/>
    <mergeCell ref="S514:S516"/>
    <mergeCell ref="T514:T516"/>
    <mergeCell ref="U514:U516"/>
    <mergeCell ref="V514:V516"/>
    <mergeCell ref="W514:W516"/>
    <mergeCell ref="X514:X516"/>
    <mergeCell ref="Y514:Y516"/>
    <mergeCell ref="Z514:Z516"/>
    <mergeCell ref="A514:A516"/>
    <mergeCell ref="B514:B516"/>
    <mergeCell ref="C514:C516"/>
    <mergeCell ref="D514:D516"/>
    <mergeCell ref="E514:E516"/>
    <mergeCell ref="F514:F516"/>
    <mergeCell ref="G514:G516"/>
    <mergeCell ref="H514:H516"/>
    <mergeCell ref="I514:I516"/>
    <mergeCell ref="AA505:AA507"/>
    <mergeCell ref="J505:J507"/>
    <mergeCell ref="S505:S507"/>
    <mergeCell ref="T505:T507"/>
    <mergeCell ref="U505:U507"/>
    <mergeCell ref="V505:V507"/>
    <mergeCell ref="W505:W507"/>
    <mergeCell ref="X505:X507"/>
    <mergeCell ref="Y505:Y507"/>
    <mergeCell ref="Z505:Z507"/>
    <mergeCell ref="A505:A507"/>
    <mergeCell ref="B505:B507"/>
    <mergeCell ref="C505:C507"/>
    <mergeCell ref="D505:D507"/>
    <mergeCell ref="E505:E507"/>
    <mergeCell ref="F505:F507"/>
    <mergeCell ref="G505:G507"/>
    <mergeCell ref="H505:H507"/>
    <mergeCell ref="I505:I507"/>
    <mergeCell ref="A511:A513"/>
    <mergeCell ref="B511:B513"/>
    <mergeCell ref="C511:C513"/>
    <mergeCell ref="D511:D513"/>
    <mergeCell ref="E511:E513"/>
    <mergeCell ref="F511:F513"/>
    <mergeCell ref="G511:G513"/>
    <mergeCell ref="H511:H513"/>
    <mergeCell ref="I511:I513"/>
    <mergeCell ref="J511:J513"/>
    <mergeCell ref="S511:S513"/>
    <mergeCell ref="T511:T513"/>
    <mergeCell ref="U511:U513"/>
    <mergeCell ref="V511:V513"/>
    <mergeCell ref="W511:W513"/>
    <mergeCell ref="X511:X513"/>
    <mergeCell ref="Y511:Y513"/>
    <mergeCell ref="Z511:Z513"/>
    <mergeCell ref="AA511:AA513"/>
    <mergeCell ref="AA496:AA498"/>
    <mergeCell ref="A499:A501"/>
    <mergeCell ref="B499:B501"/>
    <mergeCell ref="C499:C501"/>
    <mergeCell ref="D499:D501"/>
    <mergeCell ref="E499:E501"/>
    <mergeCell ref="F499:F501"/>
    <mergeCell ref="G499:G501"/>
    <mergeCell ref="H499:H501"/>
    <mergeCell ref="I499:I501"/>
    <mergeCell ref="J499:J501"/>
    <mergeCell ref="S499:S501"/>
    <mergeCell ref="T499:T501"/>
    <mergeCell ref="U499:U501"/>
    <mergeCell ref="V499:V501"/>
    <mergeCell ref="W499:W501"/>
    <mergeCell ref="X499:X501"/>
    <mergeCell ref="Y499:Y501"/>
    <mergeCell ref="Z499:Z501"/>
    <mergeCell ref="AA499:AA501"/>
    <mergeCell ref="J496:J498"/>
    <mergeCell ref="S496:S498"/>
    <mergeCell ref="T496:T498"/>
    <mergeCell ref="U496:U498"/>
    <mergeCell ref="V496:V498"/>
    <mergeCell ref="W496:W498"/>
    <mergeCell ref="X496:X498"/>
    <mergeCell ref="Y496:Y498"/>
    <mergeCell ref="Z496:Z498"/>
    <mergeCell ref="A496:A498"/>
    <mergeCell ref="B496:B498"/>
    <mergeCell ref="C496:C498"/>
    <mergeCell ref="D496:D498"/>
    <mergeCell ref="E496:E498"/>
    <mergeCell ref="F496:F498"/>
    <mergeCell ref="G496:G498"/>
    <mergeCell ref="H496:H498"/>
    <mergeCell ref="I496:I498"/>
    <mergeCell ref="A484:A486"/>
    <mergeCell ref="B484:B486"/>
    <mergeCell ref="C484:C486"/>
    <mergeCell ref="D484:D486"/>
    <mergeCell ref="E484:E486"/>
    <mergeCell ref="F484:F486"/>
    <mergeCell ref="G484:G486"/>
    <mergeCell ref="H484:H486"/>
    <mergeCell ref="I484:I486"/>
    <mergeCell ref="J484:J486"/>
    <mergeCell ref="S484:S486"/>
    <mergeCell ref="T484:T486"/>
    <mergeCell ref="U484:U486"/>
    <mergeCell ref="V484:V486"/>
    <mergeCell ref="W484:W486"/>
    <mergeCell ref="X484:X486"/>
    <mergeCell ref="Y484:Y486"/>
    <mergeCell ref="Z484:Z486"/>
    <mergeCell ref="AA484:AA486"/>
    <mergeCell ref="J478:J480"/>
    <mergeCell ref="S478:S480"/>
    <mergeCell ref="T478:T480"/>
    <mergeCell ref="U478:U480"/>
    <mergeCell ref="V478:V480"/>
    <mergeCell ref="W478:W480"/>
    <mergeCell ref="X478:X480"/>
    <mergeCell ref="Y478:Y480"/>
    <mergeCell ref="Z478:Z480"/>
    <mergeCell ref="A478:A480"/>
    <mergeCell ref="B478:B480"/>
    <mergeCell ref="C478:C480"/>
    <mergeCell ref="D478:D480"/>
    <mergeCell ref="E478:E480"/>
    <mergeCell ref="F478:F480"/>
    <mergeCell ref="G478:G480"/>
    <mergeCell ref="H478:H480"/>
    <mergeCell ref="I478:I480"/>
    <mergeCell ref="A472:A474"/>
    <mergeCell ref="B472:B474"/>
    <mergeCell ref="C472:C474"/>
    <mergeCell ref="D472:D474"/>
    <mergeCell ref="E472:E474"/>
    <mergeCell ref="F472:F474"/>
    <mergeCell ref="G472:G474"/>
    <mergeCell ref="H472:H474"/>
    <mergeCell ref="I472:I474"/>
    <mergeCell ref="J472:J474"/>
    <mergeCell ref="S472:S474"/>
    <mergeCell ref="T472:T474"/>
    <mergeCell ref="U472:U474"/>
    <mergeCell ref="V472:V474"/>
    <mergeCell ref="W472:W474"/>
    <mergeCell ref="X472:X474"/>
    <mergeCell ref="Y472:Y474"/>
    <mergeCell ref="Z472:Z474"/>
    <mergeCell ref="AA472:AA474"/>
    <mergeCell ref="J466:J468"/>
    <mergeCell ref="S466:S468"/>
    <mergeCell ref="T466:T468"/>
    <mergeCell ref="U466:U468"/>
    <mergeCell ref="V466:V468"/>
    <mergeCell ref="W466:W468"/>
    <mergeCell ref="X466:X468"/>
    <mergeCell ref="Y466:Y468"/>
    <mergeCell ref="Z466:Z468"/>
    <mergeCell ref="A466:A468"/>
    <mergeCell ref="B466:B468"/>
    <mergeCell ref="C466:C468"/>
    <mergeCell ref="D466:D468"/>
    <mergeCell ref="E466:E468"/>
    <mergeCell ref="F466:F468"/>
    <mergeCell ref="G466:G468"/>
    <mergeCell ref="H466:H468"/>
    <mergeCell ref="I466:I468"/>
    <mergeCell ref="A460:A462"/>
    <mergeCell ref="B460:B462"/>
    <mergeCell ref="C460:C462"/>
    <mergeCell ref="D460:D462"/>
    <mergeCell ref="E460:E462"/>
    <mergeCell ref="F460:F462"/>
    <mergeCell ref="G460:G462"/>
    <mergeCell ref="H460:H462"/>
    <mergeCell ref="I460:I462"/>
    <mergeCell ref="J460:J462"/>
    <mergeCell ref="S460:S462"/>
    <mergeCell ref="T460:T462"/>
    <mergeCell ref="U460:U462"/>
    <mergeCell ref="V460:V462"/>
    <mergeCell ref="W460:W462"/>
    <mergeCell ref="X460:X462"/>
    <mergeCell ref="Y460:Y462"/>
    <mergeCell ref="Z460:Z462"/>
    <mergeCell ref="AA460:AA462"/>
    <mergeCell ref="J451:J453"/>
    <mergeCell ref="S451:S453"/>
    <mergeCell ref="T451:T453"/>
    <mergeCell ref="U451:U453"/>
    <mergeCell ref="V451:V453"/>
    <mergeCell ref="W451:W453"/>
    <mergeCell ref="X451:X453"/>
    <mergeCell ref="Y451:Y453"/>
    <mergeCell ref="Z451:Z453"/>
    <mergeCell ref="A451:A453"/>
    <mergeCell ref="B451:B453"/>
    <mergeCell ref="C451:C453"/>
    <mergeCell ref="D451:D453"/>
    <mergeCell ref="E451:E453"/>
    <mergeCell ref="F451:F453"/>
    <mergeCell ref="G451:G453"/>
    <mergeCell ref="H451:H453"/>
    <mergeCell ref="I451:I453"/>
    <mergeCell ref="A454:A456"/>
    <mergeCell ref="B454:B456"/>
    <mergeCell ref="C454:C456"/>
    <mergeCell ref="D454:D456"/>
    <mergeCell ref="E454:E456"/>
    <mergeCell ref="F454:F456"/>
    <mergeCell ref="G454:G456"/>
    <mergeCell ref="H454:H456"/>
    <mergeCell ref="I454:I456"/>
    <mergeCell ref="J454:J456"/>
    <mergeCell ref="S454:S456"/>
    <mergeCell ref="T454:T456"/>
    <mergeCell ref="U454:U456"/>
    <mergeCell ref="V454:V456"/>
    <mergeCell ref="W454:W456"/>
    <mergeCell ref="X454:X456"/>
    <mergeCell ref="Y454:Y456"/>
    <mergeCell ref="Z454:Z456"/>
    <mergeCell ref="AA454:AA456"/>
    <mergeCell ref="AA442:AA444"/>
    <mergeCell ref="A445:A447"/>
    <mergeCell ref="B445:B447"/>
    <mergeCell ref="C445:C447"/>
    <mergeCell ref="D445:D447"/>
    <mergeCell ref="E445:E447"/>
    <mergeCell ref="F445:F447"/>
    <mergeCell ref="G445:G447"/>
    <mergeCell ref="H445:H447"/>
    <mergeCell ref="I445:I447"/>
    <mergeCell ref="J445:J447"/>
    <mergeCell ref="S445:S447"/>
    <mergeCell ref="T445:T447"/>
    <mergeCell ref="U445:U447"/>
    <mergeCell ref="V445:V447"/>
    <mergeCell ref="W445:W447"/>
    <mergeCell ref="X445:X447"/>
    <mergeCell ref="Y445:Y447"/>
    <mergeCell ref="Z445:Z447"/>
    <mergeCell ref="AA445:AA447"/>
    <mergeCell ref="J442:J444"/>
    <mergeCell ref="S442:S444"/>
    <mergeCell ref="T442:T444"/>
    <mergeCell ref="U442:U444"/>
    <mergeCell ref="V442:V444"/>
    <mergeCell ref="W442:W444"/>
    <mergeCell ref="X442:X444"/>
    <mergeCell ref="Y442:Y444"/>
    <mergeCell ref="Z442:Z444"/>
    <mergeCell ref="A442:A444"/>
    <mergeCell ref="B442:B444"/>
    <mergeCell ref="C442:C444"/>
    <mergeCell ref="D442:D444"/>
    <mergeCell ref="E442:E444"/>
    <mergeCell ref="F442:F444"/>
    <mergeCell ref="G442:G444"/>
    <mergeCell ref="H442:H444"/>
    <mergeCell ref="I442:I444"/>
    <mergeCell ref="D430:D432"/>
    <mergeCell ref="E430:E432"/>
    <mergeCell ref="F430:F432"/>
    <mergeCell ref="G430:G432"/>
    <mergeCell ref="H430:H432"/>
    <mergeCell ref="I430:I432"/>
    <mergeCell ref="J430:J432"/>
    <mergeCell ref="S430:S432"/>
    <mergeCell ref="T430:T432"/>
    <mergeCell ref="U430:U432"/>
    <mergeCell ref="V430:V432"/>
    <mergeCell ref="W430:W432"/>
    <mergeCell ref="X430:X432"/>
    <mergeCell ref="Y430:Y432"/>
    <mergeCell ref="Z430:Z432"/>
    <mergeCell ref="AA430:AA432"/>
    <mergeCell ref="J424:J426"/>
    <mergeCell ref="S424:S426"/>
    <mergeCell ref="T424:T426"/>
    <mergeCell ref="U424:U426"/>
    <mergeCell ref="V424:V426"/>
    <mergeCell ref="W424:W426"/>
    <mergeCell ref="X424:X426"/>
    <mergeCell ref="Y424:Y426"/>
    <mergeCell ref="Z424:Z426"/>
    <mergeCell ref="A424:A426"/>
    <mergeCell ref="B424:B426"/>
    <mergeCell ref="C424:C426"/>
    <mergeCell ref="D424:D426"/>
    <mergeCell ref="E424:E426"/>
    <mergeCell ref="F424:F426"/>
    <mergeCell ref="G424:G426"/>
    <mergeCell ref="H424:H426"/>
    <mergeCell ref="I424:I426"/>
    <mergeCell ref="I427:I429"/>
    <mergeCell ref="J427:J429"/>
    <mergeCell ref="S427:S429"/>
    <mergeCell ref="T427:T429"/>
    <mergeCell ref="U427:U429"/>
    <mergeCell ref="V427:V429"/>
    <mergeCell ref="W427:W429"/>
    <mergeCell ref="X427:X429"/>
    <mergeCell ref="Y427:Y429"/>
    <mergeCell ref="Z427:Z429"/>
    <mergeCell ref="AA427:AA429"/>
    <mergeCell ref="AA424:AA426"/>
    <mergeCell ref="A427:A429"/>
    <mergeCell ref="B427:B429"/>
    <mergeCell ref="C427:C429"/>
    <mergeCell ref="D427:D429"/>
    <mergeCell ref="E427:E429"/>
    <mergeCell ref="F427:F429"/>
    <mergeCell ref="G427:G429"/>
    <mergeCell ref="H427:H429"/>
    <mergeCell ref="A406:A408"/>
    <mergeCell ref="B406:B408"/>
    <mergeCell ref="C406:C408"/>
    <mergeCell ref="D406:D408"/>
    <mergeCell ref="E406:E408"/>
    <mergeCell ref="F406:F408"/>
    <mergeCell ref="G406:G408"/>
    <mergeCell ref="H406:H408"/>
    <mergeCell ref="I406:I408"/>
    <mergeCell ref="J406:J408"/>
    <mergeCell ref="S406:S408"/>
    <mergeCell ref="T406:T408"/>
    <mergeCell ref="U406:U408"/>
    <mergeCell ref="V406:V408"/>
    <mergeCell ref="W406:W408"/>
    <mergeCell ref="X406:X408"/>
    <mergeCell ref="Y406:Y408"/>
    <mergeCell ref="Z406:Z408"/>
    <mergeCell ref="AA406:AA408"/>
    <mergeCell ref="Y412:Y414"/>
    <mergeCell ref="Z412:Z414"/>
    <mergeCell ref="A412:A414"/>
    <mergeCell ref="B412:B414"/>
    <mergeCell ref="C412:C414"/>
    <mergeCell ref="D412:D414"/>
    <mergeCell ref="E412:E414"/>
    <mergeCell ref="F412:F414"/>
    <mergeCell ref="G412:G414"/>
    <mergeCell ref="H412:H414"/>
    <mergeCell ref="I412:I414"/>
    <mergeCell ref="D415:D417"/>
    <mergeCell ref="E415:E417"/>
    <mergeCell ref="F415:F417"/>
    <mergeCell ref="G415:G417"/>
    <mergeCell ref="H415:H417"/>
    <mergeCell ref="I415:I417"/>
    <mergeCell ref="J415:J417"/>
    <mergeCell ref="S415:S417"/>
    <mergeCell ref="T415:T417"/>
    <mergeCell ref="U415:U417"/>
    <mergeCell ref="V415:V417"/>
    <mergeCell ref="W415:W417"/>
    <mergeCell ref="X415:X417"/>
    <mergeCell ref="Y415:Y417"/>
    <mergeCell ref="Z415:Z417"/>
    <mergeCell ref="AA415:AA417"/>
    <mergeCell ref="AA409:AA411"/>
    <mergeCell ref="V412:V414"/>
    <mergeCell ref="W412:W414"/>
    <mergeCell ref="X412:X414"/>
    <mergeCell ref="A409:A411"/>
    <mergeCell ref="B409:B411"/>
    <mergeCell ref="C409:C411"/>
    <mergeCell ref="D409:D411"/>
    <mergeCell ref="E409:E411"/>
    <mergeCell ref="F409:F411"/>
    <mergeCell ref="G409:G411"/>
    <mergeCell ref="H409:H411"/>
    <mergeCell ref="I409:I411"/>
    <mergeCell ref="J409:J411"/>
    <mergeCell ref="S409:S411"/>
    <mergeCell ref="T409:T411"/>
    <mergeCell ref="U409:U411"/>
    <mergeCell ref="V409:V411"/>
    <mergeCell ref="AA400:AA402"/>
    <mergeCell ref="A403:A405"/>
    <mergeCell ref="B403:B405"/>
    <mergeCell ref="C403:C405"/>
    <mergeCell ref="D403:D405"/>
    <mergeCell ref="E403:E405"/>
    <mergeCell ref="F403:F405"/>
    <mergeCell ref="G403:G405"/>
    <mergeCell ref="H403:H405"/>
    <mergeCell ref="I403:I405"/>
    <mergeCell ref="J403:J405"/>
    <mergeCell ref="S403:S405"/>
    <mergeCell ref="T403:T405"/>
    <mergeCell ref="U403:U405"/>
    <mergeCell ref="V403:V405"/>
    <mergeCell ref="W403:W405"/>
    <mergeCell ref="X403:X405"/>
    <mergeCell ref="Y403:Y405"/>
    <mergeCell ref="Z403:Z405"/>
    <mergeCell ref="AA403:AA405"/>
    <mergeCell ref="J400:J402"/>
    <mergeCell ref="S400:S402"/>
    <mergeCell ref="T400:T402"/>
    <mergeCell ref="U400:U402"/>
    <mergeCell ref="V400:V402"/>
    <mergeCell ref="W400:W402"/>
    <mergeCell ref="X400:X402"/>
    <mergeCell ref="Y400:Y402"/>
    <mergeCell ref="Z400:Z402"/>
    <mergeCell ref="A400:A402"/>
    <mergeCell ref="B400:B402"/>
    <mergeCell ref="C400:C402"/>
    <mergeCell ref="D400:D402"/>
    <mergeCell ref="E400:E402"/>
    <mergeCell ref="F400:F402"/>
    <mergeCell ref="G400:G402"/>
    <mergeCell ref="H400:H402"/>
    <mergeCell ref="I400:I402"/>
    <mergeCell ref="AA394:AA396"/>
    <mergeCell ref="A397:A399"/>
    <mergeCell ref="B397:B399"/>
    <mergeCell ref="C397:C399"/>
    <mergeCell ref="D397:D399"/>
    <mergeCell ref="E397:E399"/>
    <mergeCell ref="F397:F399"/>
    <mergeCell ref="G397:G399"/>
    <mergeCell ref="H397:H399"/>
    <mergeCell ref="I397:I399"/>
    <mergeCell ref="J397:J399"/>
    <mergeCell ref="S397:S399"/>
    <mergeCell ref="T397:T399"/>
    <mergeCell ref="U397:U399"/>
    <mergeCell ref="V397:V399"/>
    <mergeCell ref="W397:W399"/>
    <mergeCell ref="X397:X399"/>
    <mergeCell ref="Y397:Y399"/>
    <mergeCell ref="Z397:Z399"/>
    <mergeCell ref="AA397:AA399"/>
    <mergeCell ref="J394:J396"/>
    <mergeCell ref="S394:S396"/>
    <mergeCell ref="T394:T396"/>
    <mergeCell ref="U394:U396"/>
    <mergeCell ref="V394:V396"/>
    <mergeCell ref="W394:W396"/>
    <mergeCell ref="X394:X396"/>
    <mergeCell ref="Y394:Y396"/>
    <mergeCell ref="Z394:Z396"/>
    <mergeCell ref="A394:A396"/>
    <mergeCell ref="B394:B396"/>
    <mergeCell ref="C394:C396"/>
    <mergeCell ref="D394:D396"/>
    <mergeCell ref="E394:E396"/>
    <mergeCell ref="F394:F396"/>
    <mergeCell ref="G394:G396"/>
    <mergeCell ref="H394:H396"/>
    <mergeCell ref="I394:I396"/>
    <mergeCell ref="AA388:AA390"/>
    <mergeCell ref="J388:J390"/>
    <mergeCell ref="S388:S390"/>
    <mergeCell ref="T388:T390"/>
    <mergeCell ref="U388:U390"/>
    <mergeCell ref="V388:V390"/>
    <mergeCell ref="W388:W390"/>
    <mergeCell ref="X388:X390"/>
    <mergeCell ref="Y388:Y390"/>
    <mergeCell ref="Z388:Z390"/>
    <mergeCell ref="A388:A390"/>
    <mergeCell ref="B388:B390"/>
    <mergeCell ref="C388:C390"/>
    <mergeCell ref="D388:D390"/>
    <mergeCell ref="E388:E390"/>
    <mergeCell ref="F388:F390"/>
    <mergeCell ref="G388:G390"/>
    <mergeCell ref="H388:H390"/>
    <mergeCell ref="I388:I390"/>
    <mergeCell ref="A391:A393"/>
    <mergeCell ref="B391:B393"/>
    <mergeCell ref="C391:C393"/>
    <mergeCell ref="D391:D393"/>
    <mergeCell ref="E391:E393"/>
    <mergeCell ref="F391:F393"/>
    <mergeCell ref="G391:G393"/>
    <mergeCell ref="H391:H393"/>
    <mergeCell ref="I391:I393"/>
    <mergeCell ref="J391:J393"/>
    <mergeCell ref="S391:S393"/>
    <mergeCell ref="T391:T393"/>
    <mergeCell ref="U391:U393"/>
    <mergeCell ref="V391:V393"/>
    <mergeCell ref="W391:W393"/>
    <mergeCell ref="X391:X393"/>
    <mergeCell ref="Y391:Y393"/>
    <mergeCell ref="Z391:Z393"/>
    <mergeCell ref="AA391:AA393"/>
    <mergeCell ref="AA382:AA384"/>
    <mergeCell ref="A385:A387"/>
    <mergeCell ref="B385:B387"/>
    <mergeCell ref="C385:C387"/>
    <mergeCell ref="D385:D387"/>
    <mergeCell ref="E385:E387"/>
    <mergeCell ref="F385:F387"/>
    <mergeCell ref="G385:G387"/>
    <mergeCell ref="H385:H387"/>
    <mergeCell ref="I385:I387"/>
    <mergeCell ref="J385:J387"/>
    <mergeCell ref="S385:S387"/>
    <mergeCell ref="T385:T387"/>
    <mergeCell ref="U385:U387"/>
    <mergeCell ref="V385:V387"/>
    <mergeCell ref="W385:W387"/>
    <mergeCell ref="X385:X387"/>
    <mergeCell ref="Y385:Y387"/>
    <mergeCell ref="Z385:Z387"/>
    <mergeCell ref="AA385:AA387"/>
    <mergeCell ref="J382:J384"/>
    <mergeCell ref="S382:S384"/>
    <mergeCell ref="T382:T384"/>
    <mergeCell ref="U382:U384"/>
    <mergeCell ref="V382:V384"/>
    <mergeCell ref="W382:W384"/>
    <mergeCell ref="X382:X384"/>
    <mergeCell ref="Y382:Y384"/>
    <mergeCell ref="Z382:Z384"/>
    <mergeCell ref="A382:A384"/>
    <mergeCell ref="B382:B384"/>
    <mergeCell ref="C382:C384"/>
    <mergeCell ref="D382:D384"/>
    <mergeCell ref="E382:E384"/>
    <mergeCell ref="F382:F384"/>
    <mergeCell ref="G382:G384"/>
    <mergeCell ref="H382:H384"/>
    <mergeCell ref="I382:I384"/>
    <mergeCell ref="AA376:AA378"/>
    <mergeCell ref="A379:A381"/>
    <mergeCell ref="B379:B381"/>
    <mergeCell ref="C379:C381"/>
    <mergeCell ref="D379:D381"/>
    <mergeCell ref="E379:E381"/>
    <mergeCell ref="F379:F381"/>
    <mergeCell ref="G379:G381"/>
    <mergeCell ref="H379:H381"/>
    <mergeCell ref="I379:I381"/>
    <mergeCell ref="J379:J381"/>
    <mergeCell ref="S379:S381"/>
    <mergeCell ref="T379:T381"/>
    <mergeCell ref="U379:U381"/>
    <mergeCell ref="V379:V381"/>
    <mergeCell ref="W379:W381"/>
    <mergeCell ref="X379:X381"/>
    <mergeCell ref="Y379:Y381"/>
    <mergeCell ref="Z379:Z381"/>
    <mergeCell ref="AA379:AA381"/>
    <mergeCell ref="J376:J378"/>
    <mergeCell ref="S376:S378"/>
    <mergeCell ref="T376:T378"/>
    <mergeCell ref="U376:U378"/>
    <mergeCell ref="V376:V378"/>
    <mergeCell ref="W376:W378"/>
    <mergeCell ref="X376:X378"/>
    <mergeCell ref="Y376:Y378"/>
    <mergeCell ref="Z376:Z378"/>
    <mergeCell ref="A376:A378"/>
    <mergeCell ref="B376:B378"/>
    <mergeCell ref="C376:C378"/>
    <mergeCell ref="D376:D378"/>
    <mergeCell ref="E376:E378"/>
    <mergeCell ref="F376:F378"/>
    <mergeCell ref="G376:G378"/>
    <mergeCell ref="H376:H378"/>
    <mergeCell ref="I376:I378"/>
    <mergeCell ref="AA370:AA372"/>
    <mergeCell ref="A373:A375"/>
    <mergeCell ref="B373:B375"/>
    <mergeCell ref="C373:C375"/>
    <mergeCell ref="D373:D375"/>
    <mergeCell ref="E373:E375"/>
    <mergeCell ref="F373:F375"/>
    <mergeCell ref="G373:G375"/>
    <mergeCell ref="H373:H375"/>
    <mergeCell ref="I373:I375"/>
    <mergeCell ref="J373:J375"/>
    <mergeCell ref="S373:S375"/>
    <mergeCell ref="T373:T375"/>
    <mergeCell ref="U373:U375"/>
    <mergeCell ref="V373:V375"/>
    <mergeCell ref="W373:W375"/>
    <mergeCell ref="X373:X375"/>
    <mergeCell ref="Y373:Y375"/>
    <mergeCell ref="Z373:Z375"/>
    <mergeCell ref="AA373:AA375"/>
    <mergeCell ref="J370:J372"/>
    <mergeCell ref="S370:S372"/>
    <mergeCell ref="T370:T372"/>
    <mergeCell ref="U370:U372"/>
    <mergeCell ref="V370:V372"/>
    <mergeCell ref="W370:W372"/>
    <mergeCell ref="X370:X372"/>
    <mergeCell ref="Y370:Y372"/>
    <mergeCell ref="Z370:Z372"/>
    <mergeCell ref="A370:A372"/>
    <mergeCell ref="B370:B372"/>
    <mergeCell ref="C370:C372"/>
    <mergeCell ref="D370:D372"/>
    <mergeCell ref="E370:E372"/>
    <mergeCell ref="F370:F372"/>
    <mergeCell ref="G370:G372"/>
    <mergeCell ref="H370:H372"/>
    <mergeCell ref="I370:I372"/>
    <mergeCell ref="AA364:AA366"/>
    <mergeCell ref="A367:A369"/>
    <mergeCell ref="B367:B369"/>
    <mergeCell ref="C367:C369"/>
    <mergeCell ref="D367:D369"/>
    <mergeCell ref="E367:E369"/>
    <mergeCell ref="F367:F369"/>
    <mergeCell ref="G367:G369"/>
    <mergeCell ref="H367:H369"/>
    <mergeCell ref="I367:I369"/>
    <mergeCell ref="J367:J369"/>
    <mergeCell ref="S367:S369"/>
    <mergeCell ref="T367:T369"/>
    <mergeCell ref="U367:U369"/>
    <mergeCell ref="V367:V369"/>
    <mergeCell ref="W367:W369"/>
    <mergeCell ref="X367:X369"/>
    <mergeCell ref="Y367:Y369"/>
    <mergeCell ref="Z367:Z369"/>
    <mergeCell ref="AA367:AA369"/>
    <mergeCell ref="J364:J366"/>
    <mergeCell ref="S364:S366"/>
    <mergeCell ref="T364:T366"/>
    <mergeCell ref="U364:U366"/>
    <mergeCell ref="V364:V366"/>
    <mergeCell ref="W364:W366"/>
    <mergeCell ref="X364:X366"/>
    <mergeCell ref="Y364:Y366"/>
    <mergeCell ref="Z364:Z366"/>
    <mergeCell ref="A364:A366"/>
    <mergeCell ref="B364:B366"/>
    <mergeCell ref="C364:C366"/>
    <mergeCell ref="D364:D366"/>
    <mergeCell ref="E364:E366"/>
    <mergeCell ref="F364:F366"/>
    <mergeCell ref="G364:G366"/>
    <mergeCell ref="H364:H366"/>
    <mergeCell ref="I364:I366"/>
    <mergeCell ref="AA358:AA360"/>
    <mergeCell ref="J358:J360"/>
    <mergeCell ref="S358:S360"/>
    <mergeCell ref="T358:T360"/>
    <mergeCell ref="U358:U360"/>
    <mergeCell ref="V358:V360"/>
    <mergeCell ref="W358:W360"/>
    <mergeCell ref="X358:X360"/>
    <mergeCell ref="Y358:Y360"/>
    <mergeCell ref="Z358:Z360"/>
    <mergeCell ref="A358:A360"/>
    <mergeCell ref="B358:B360"/>
    <mergeCell ref="C358:C360"/>
    <mergeCell ref="D358:D360"/>
    <mergeCell ref="E358:E360"/>
    <mergeCell ref="F358:F360"/>
    <mergeCell ref="G358:G360"/>
    <mergeCell ref="H358:H360"/>
    <mergeCell ref="I358:I360"/>
    <mergeCell ref="A361:A363"/>
    <mergeCell ref="B361:B363"/>
    <mergeCell ref="C361:C363"/>
    <mergeCell ref="D361:D363"/>
    <mergeCell ref="E361:E363"/>
    <mergeCell ref="F361:F363"/>
    <mergeCell ref="G361:G363"/>
    <mergeCell ref="H361:H363"/>
    <mergeCell ref="I361:I363"/>
    <mergeCell ref="J361:J363"/>
    <mergeCell ref="S361:S363"/>
    <mergeCell ref="T361:T363"/>
    <mergeCell ref="U361:U363"/>
    <mergeCell ref="V361:V363"/>
    <mergeCell ref="W361:W363"/>
    <mergeCell ref="X361:X363"/>
    <mergeCell ref="Y361:Y363"/>
    <mergeCell ref="Z361:Z363"/>
    <mergeCell ref="AA361:AA363"/>
    <mergeCell ref="AA352:AA354"/>
    <mergeCell ref="A355:A357"/>
    <mergeCell ref="B355:B357"/>
    <mergeCell ref="C355:C357"/>
    <mergeCell ref="D355:D357"/>
    <mergeCell ref="E355:E357"/>
    <mergeCell ref="F355:F357"/>
    <mergeCell ref="G355:G357"/>
    <mergeCell ref="H355:H357"/>
    <mergeCell ref="I355:I357"/>
    <mergeCell ref="J355:J357"/>
    <mergeCell ref="S355:S357"/>
    <mergeCell ref="T355:T357"/>
    <mergeCell ref="U355:U357"/>
    <mergeCell ref="V355:V357"/>
    <mergeCell ref="W355:W357"/>
    <mergeCell ref="X355:X357"/>
    <mergeCell ref="Y355:Y357"/>
    <mergeCell ref="Z355:Z357"/>
    <mergeCell ref="AA355:AA357"/>
    <mergeCell ref="J352:J354"/>
    <mergeCell ref="S352:S354"/>
    <mergeCell ref="T352:T354"/>
    <mergeCell ref="U352:U354"/>
    <mergeCell ref="V352:V354"/>
    <mergeCell ref="W352:W354"/>
    <mergeCell ref="X352:X354"/>
    <mergeCell ref="Y352:Y354"/>
    <mergeCell ref="Z352:Z354"/>
    <mergeCell ref="A352:A354"/>
    <mergeCell ref="B352:B354"/>
    <mergeCell ref="C352:C354"/>
    <mergeCell ref="D352:D354"/>
    <mergeCell ref="E352:E354"/>
    <mergeCell ref="F352:F354"/>
    <mergeCell ref="G352:G354"/>
    <mergeCell ref="H352:H354"/>
    <mergeCell ref="I352:I354"/>
    <mergeCell ref="AA346:AA348"/>
    <mergeCell ref="A349:A351"/>
    <mergeCell ref="B349:B351"/>
    <mergeCell ref="C349:C351"/>
    <mergeCell ref="D349:D351"/>
    <mergeCell ref="E349:E351"/>
    <mergeCell ref="F349:F351"/>
    <mergeCell ref="G349:G351"/>
    <mergeCell ref="H349:H351"/>
    <mergeCell ref="I349:I351"/>
    <mergeCell ref="J349:J351"/>
    <mergeCell ref="S349:S351"/>
    <mergeCell ref="T349:T351"/>
    <mergeCell ref="U349:U351"/>
    <mergeCell ref="V349:V351"/>
    <mergeCell ref="W349:W351"/>
    <mergeCell ref="X349:X351"/>
    <mergeCell ref="Y349:Y351"/>
    <mergeCell ref="Z349:Z351"/>
    <mergeCell ref="AA349:AA351"/>
    <mergeCell ref="J346:J348"/>
    <mergeCell ref="S346:S348"/>
    <mergeCell ref="T346:T348"/>
    <mergeCell ref="U346:U348"/>
    <mergeCell ref="V346:V348"/>
    <mergeCell ref="W346:W348"/>
    <mergeCell ref="X346:X348"/>
    <mergeCell ref="Y346:Y348"/>
    <mergeCell ref="Z346:Z348"/>
    <mergeCell ref="A346:A348"/>
    <mergeCell ref="B346:B348"/>
    <mergeCell ref="C346:C348"/>
    <mergeCell ref="D346:D348"/>
    <mergeCell ref="E346:E348"/>
    <mergeCell ref="F346:F348"/>
    <mergeCell ref="G346:G348"/>
    <mergeCell ref="H346:H348"/>
    <mergeCell ref="I346:I348"/>
    <mergeCell ref="A343:A345"/>
    <mergeCell ref="B343:B345"/>
    <mergeCell ref="C343:C345"/>
    <mergeCell ref="D343:D345"/>
    <mergeCell ref="E343:E345"/>
    <mergeCell ref="F343:F345"/>
    <mergeCell ref="G343:G345"/>
    <mergeCell ref="H343:H345"/>
    <mergeCell ref="I343:I345"/>
    <mergeCell ref="J343:J345"/>
    <mergeCell ref="S343:S345"/>
    <mergeCell ref="T343:T345"/>
    <mergeCell ref="U343:U345"/>
    <mergeCell ref="V343:V345"/>
    <mergeCell ref="W343:W345"/>
    <mergeCell ref="X343:X345"/>
    <mergeCell ref="Y343:Y345"/>
    <mergeCell ref="Z343:Z345"/>
    <mergeCell ref="AA343:AA345"/>
    <mergeCell ref="J337:J339"/>
    <mergeCell ref="S337:S339"/>
    <mergeCell ref="T337:T339"/>
    <mergeCell ref="U337:U339"/>
    <mergeCell ref="V337:V339"/>
    <mergeCell ref="W337:W339"/>
    <mergeCell ref="X337:X339"/>
    <mergeCell ref="Y337:Y339"/>
    <mergeCell ref="Z337:Z339"/>
    <mergeCell ref="A337:A339"/>
    <mergeCell ref="B337:B339"/>
    <mergeCell ref="C337:C339"/>
    <mergeCell ref="D337:D339"/>
    <mergeCell ref="E337:E339"/>
    <mergeCell ref="F337:F339"/>
    <mergeCell ref="G337:G339"/>
    <mergeCell ref="H337:H339"/>
    <mergeCell ref="I337:I339"/>
    <mergeCell ref="A340:A342"/>
    <mergeCell ref="B340:B342"/>
    <mergeCell ref="C340:C342"/>
    <mergeCell ref="D340:D342"/>
    <mergeCell ref="E340:E342"/>
    <mergeCell ref="F340:F342"/>
    <mergeCell ref="G340:G342"/>
    <mergeCell ref="H340:H342"/>
    <mergeCell ref="I340:I342"/>
    <mergeCell ref="J340:J342"/>
    <mergeCell ref="S340:S342"/>
    <mergeCell ref="T340:T342"/>
    <mergeCell ref="U340:U342"/>
    <mergeCell ref="V340:V342"/>
    <mergeCell ref="W340:W342"/>
    <mergeCell ref="X340:X342"/>
    <mergeCell ref="Y340:Y342"/>
    <mergeCell ref="Z340:Z342"/>
    <mergeCell ref="AA340:AA342"/>
    <mergeCell ref="AA337:AA339"/>
    <mergeCell ref="W331:W333"/>
    <mergeCell ref="X331:X333"/>
    <mergeCell ref="Y331:Y333"/>
    <mergeCell ref="Z331:Z333"/>
    <mergeCell ref="A331:A333"/>
    <mergeCell ref="B331:B333"/>
    <mergeCell ref="C331:C333"/>
    <mergeCell ref="D331:D333"/>
    <mergeCell ref="E331:E333"/>
    <mergeCell ref="F331:F333"/>
    <mergeCell ref="G331:G333"/>
    <mergeCell ref="H331:H333"/>
    <mergeCell ref="I331:I333"/>
    <mergeCell ref="AA322:AA324"/>
    <mergeCell ref="A325:A327"/>
    <mergeCell ref="B325:B327"/>
    <mergeCell ref="C325:C327"/>
    <mergeCell ref="D325:D327"/>
    <mergeCell ref="E325:E327"/>
    <mergeCell ref="F325:F327"/>
    <mergeCell ref="G325:G327"/>
    <mergeCell ref="H325:H327"/>
    <mergeCell ref="I325:I327"/>
    <mergeCell ref="J325:J327"/>
    <mergeCell ref="S325:S327"/>
    <mergeCell ref="T325:T327"/>
    <mergeCell ref="U325:U327"/>
    <mergeCell ref="V325:V327"/>
    <mergeCell ref="W325:W327"/>
    <mergeCell ref="X325:X327"/>
    <mergeCell ref="Y325:Y327"/>
    <mergeCell ref="Z325:Z327"/>
    <mergeCell ref="AA325:AA327"/>
    <mergeCell ref="J322:J324"/>
    <mergeCell ref="S322:S324"/>
    <mergeCell ref="T322:T324"/>
    <mergeCell ref="U322:U324"/>
    <mergeCell ref="V322:V324"/>
    <mergeCell ref="W322:W324"/>
    <mergeCell ref="X322:X324"/>
    <mergeCell ref="Y322:Y324"/>
    <mergeCell ref="Z322:Z324"/>
    <mergeCell ref="A322:A324"/>
    <mergeCell ref="B322:B324"/>
    <mergeCell ref="C322:C324"/>
    <mergeCell ref="D322:D324"/>
    <mergeCell ref="E322:E324"/>
    <mergeCell ref="F322:F324"/>
    <mergeCell ref="G322:G324"/>
    <mergeCell ref="H322:H324"/>
    <mergeCell ref="I322:I324"/>
    <mergeCell ref="AA331:AA333"/>
    <mergeCell ref="AA328:AA330"/>
    <mergeCell ref="J328:J330"/>
    <mergeCell ref="S328:S330"/>
    <mergeCell ref="T328:T330"/>
    <mergeCell ref="U328:U330"/>
    <mergeCell ref="V328:V330"/>
    <mergeCell ref="W328:W330"/>
    <mergeCell ref="X328:X330"/>
    <mergeCell ref="Y328:Y330"/>
    <mergeCell ref="Z328:Z330"/>
    <mergeCell ref="A328:A330"/>
    <mergeCell ref="B328:B330"/>
    <mergeCell ref="V319:V321"/>
    <mergeCell ref="W319:W321"/>
    <mergeCell ref="X319:X321"/>
    <mergeCell ref="Y319:Y321"/>
    <mergeCell ref="Z319:Z321"/>
    <mergeCell ref="AA319:AA321"/>
    <mergeCell ref="AA316:AA318"/>
    <mergeCell ref="J313:J315"/>
    <mergeCell ref="S313:S315"/>
    <mergeCell ref="T313:T315"/>
    <mergeCell ref="U313:U315"/>
    <mergeCell ref="V313:V315"/>
    <mergeCell ref="W313:W315"/>
    <mergeCell ref="X313:X315"/>
    <mergeCell ref="Y313:Y315"/>
    <mergeCell ref="Z313:Z315"/>
    <mergeCell ref="A313:A315"/>
    <mergeCell ref="B313:B315"/>
    <mergeCell ref="C313:C315"/>
    <mergeCell ref="D313:D315"/>
    <mergeCell ref="E313:E315"/>
    <mergeCell ref="F313:F315"/>
    <mergeCell ref="G313:G315"/>
    <mergeCell ref="H313:H315"/>
    <mergeCell ref="I313:I315"/>
    <mergeCell ref="A316:A318"/>
    <mergeCell ref="B316:B318"/>
    <mergeCell ref="C316:C318"/>
    <mergeCell ref="D316:D318"/>
    <mergeCell ref="E316:E318"/>
    <mergeCell ref="F316:F318"/>
    <mergeCell ref="G316:G318"/>
    <mergeCell ref="H316:H318"/>
    <mergeCell ref="I316:I318"/>
    <mergeCell ref="J316:J318"/>
    <mergeCell ref="S316:S318"/>
    <mergeCell ref="T316:T318"/>
    <mergeCell ref="U316:U318"/>
    <mergeCell ref="V316:V318"/>
    <mergeCell ref="W316:W318"/>
    <mergeCell ref="X316:X318"/>
    <mergeCell ref="Y316:Y318"/>
    <mergeCell ref="Z316:Z318"/>
    <mergeCell ref="AA313:AA315"/>
    <mergeCell ref="B301:B303"/>
    <mergeCell ref="C301:C303"/>
    <mergeCell ref="D301:D303"/>
    <mergeCell ref="J298:J300"/>
    <mergeCell ref="S298:S300"/>
    <mergeCell ref="T298:T300"/>
    <mergeCell ref="U298:U300"/>
    <mergeCell ref="V298:V300"/>
    <mergeCell ref="W298:W300"/>
    <mergeCell ref="X298:X300"/>
    <mergeCell ref="Y298:Y300"/>
    <mergeCell ref="Z298:Z300"/>
    <mergeCell ref="A298:A300"/>
    <mergeCell ref="B298:B300"/>
    <mergeCell ref="C298:C300"/>
    <mergeCell ref="D298:D300"/>
    <mergeCell ref="E298:E300"/>
    <mergeCell ref="F298:F300"/>
    <mergeCell ref="G298:G300"/>
    <mergeCell ref="H298:H300"/>
    <mergeCell ref="I298:I300"/>
    <mergeCell ref="V301:V303"/>
    <mergeCell ref="W301:W303"/>
    <mergeCell ref="X301:X303"/>
    <mergeCell ref="Y301:Y303"/>
    <mergeCell ref="Z301:Z303"/>
    <mergeCell ref="AA301:AA303"/>
    <mergeCell ref="E301:E303"/>
    <mergeCell ref="F301:F303"/>
    <mergeCell ref="G301:G303"/>
    <mergeCell ref="H301:H303"/>
    <mergeCell ref="I301:I303"/>
    <mergeCell ref="J301:J303"/>
    <mergeCell ref="S301:S303"/>
    <mergeCell ref="T301:T303"/>
    <mergeCell ref="U301:U303"/>
    <mergeCell ref="AA298:AA300"/>
    <mergeCell ref="A295:A297"/>
    <mergeCell ref="B295:B297"/>
    <mergeCell ref="C295:C297"/>
    <mergeCell ref="D295:D297"/>
    <mergeCell ref="E295:E297"/>
    <mergeCell ref="F295:F297"/>
    <mergeCell ref="G295:G297"/>
    <mergeCell ref="H295:H297"/>
    <mergeCell ref="I295:I297"/>
    <mergeCell ref="J295:J297"/>
    <mergeCell ref="S295:S297"/>
    <mergeCell ref="T295:T297"/>
    <mergeCell ref="U295:U297"/>
    <mergeCell ref="V295:V297"/>
    <mergeCell ref="W295:W297"/>
    <mergeCell ref="X295:X297"/>
    <mergeCell ref="Y295:Y297"/>
    <mergeCell ref="Z295:Z297"/>
    <mergeCell ref="AA295:AA297"/>
    <mergeCell ref="Z292:Z294"/>
    <mergeCell ref="AA292:AA294"/>
    <mergeCell ref="J289:J291"/>
    <mergeCell ref="S289:S291"/>
    <mergeCell ref="T289:T291"/>
    <mergeCell ref="U289:U291"/>
    <mergeCell ref="V289:V291"/>
    <mergeCell ref="W289:W291"/>
    <mergeCell ref="X289:X291"/>
    <mergeCell ref="Y289:Y291"/>
    <mergeCell ref="Z289:Z291"/>
    <mergeCell ref="A289:A291"/>
    <mergeCell ref="B289:B291"/>
    <mergeCell ref="C289:C291"/>
    <mergeCell ref="D289:D291"/>
    <mergeCell ref="E289:E291"/>
    <mergeCell ref="F289:F291"/>
    <mergeCell ref="G289:G291"/>
    <mergeCell ref="H289:H291"/>
    <mergeCell ref="I289:I291"/>
    <mergeCell ref="AA277:AA279"/>
    <mergeCell ref="A280:A282"/>
    <mergeCell ref="B280:B282"/>
    <mergeCell ref="C280:C282"/>
    <mergeCell ref="D280:D282"/>
    <mergeCell ref="E280:E282"/>
    <mergeCell ref="F280:F282"/>
    <mergeCell ref="G280:G282"/>
    <mergeCell ref="H280:H282"/>
    <mergeCell ref="I280:I282"/>
    <mergeCell ref="J280:J282"/>
    <mergeCell ref="S280:S282"/>
    <mergeCell ref="T280:T282"/>
    <mergeCell ref="U280:U282"/>
    <mergeCell ref="V280:V282"/>
    <mergeCell ref="W280:W282"/>
    <mergeCell ref="X280:X282"/>
    <mergeCell ref="Y280:Y282"/>
    <mergeCell ref="Z280:Z282"/>
    <mergeCell ref="AA280:AA282"/>
    <mergeCell ref="J277:J279"/>
    <mergeCell ref="S277:S279"/>
    <mergeCell ref="T277:T279"/>
    <mergeCell ref="U277:U279"/>
    <mergeCell ref="V277:V279"/>
    <mergeCell ref="W277:W279"/>
    <mergeCell ref="X277:X279"/>
    <mergeCell ref="Y277:Y279"/>
    <mergeCell ref="Z277:Z279"/>
    <mergeCell ref="A277:A279"/>
    <mergeCell ref="B277:B279"/>
    <mergeCell ref="C277:C279"/>
    <mergeCell ref="D277:D279"/>
    <mergeCell ref="E277:E279"/>
    <mergeCell ref="F277:F279"/>
    <mergeCell ref="G277:G279"/>
    <mergeCell ref="H277:H279"/>
    <mergeCell ref="I277:I279"/>
    <mergeCell ref="T283:T285"/>
    <mergeCell ref="U283:U285"/>
    <mergeCell ref="V283:V285"/>
    <mergeCell ref="W283:W285"/>
    <mergeCell ref="X283:X285"/>
    <mergeCell ref="Y283:Y285"/>
    <mergeCell ref="Z283:Z285"/>
    <mergeCell ref="A283:A285"/>
    <mergeCell ref="A157:A159"/>
    <mergeCell ref="B157:B159"/>
    <mergeCell ref="C157:C159"/>
    <mergeCell ref="D157:D159"/>
    <mergeCell ref="E157:E159"/>
    <mergeCell ref="F157:F159"/>
    <mergeCell ref="G157:G159"/>
    <mergeCell ref="H157:H159"/>
    <mergeCell ref="I157:I159"/>
    <mergeCell ref="J157:J159"/>
    <mergeCell ref="S157:S159"/>
    <mergeCell ref="T157:T159"/>
    <mergeCell ref="U157:U159"/>
    <mergeCell ref="V157:V159"/>
    <mergeCell ref="Y271:Y273"/>
    <mergeCell ref="Z271:Z273"/>
    <mergeCell ref="AA271:AA273"/>
    <mergeCell ref="A274:A276"/>
    <mergeCell ref="B274:B276"/>
    <mergeCell ref="C274:C276"/>
    <mergeCell ref="D274:D276"/>
    <mergeCell ref="E274:E276"/>
    <mergeCell ref="F274:F276"/>
    <mergeCell ref="G274:G276"/>
    <mergeCell ref="H274:H276"/>
    <mergeCell ref="I274:I276"/>
    <mergeCell ref="J274:J276"/>
    <mergeCell ref="S274:S276"/>
    <mergeCell ref="T274:T276"/>
    <mergeCell ref="U274:U276"/>
    <mergeCell ref="V274:V276"/>
    <mergeCell ref="W274:W276"/>
    <mergeCell ref="X274:X276"/>
    <mergeCell ref="Y274:Y276"/>
    <mergeCell ref="Z274:Z276"/>
    <mergeCell ref="AA274:AA276"/>
    <mergeCell ref="A268:A270"/>
    <mergeCell ref="B268:B270"/>
    <mergeCell ref="C268:C270"/>
    <mergeCell ref="D268:D270"/>
    <mergeCell ref="E268:E270"/>
    <mergeCell ref="F268:F270"/>
    <mergeCell ref="G268:G270"/>
    <mergeCell ref="AA268:AA270"/>
    <mergeCell ref="A271:A273"/>
    <mergeCell ref="B271:B273"/>
    <mergeCell ref="C271:C273"/>
    <mergeCell ref="D271:D273"/>
    <mergeCell ref="E271:E273"/>
    <mergeCell ref="F271:F273"/>
    <mergeCell ref="G271:G273"/>
    <mergeCell ref="H271:H273"/>
    <mergeCell ref="I271:I273"/>
    <mergeCell ref="J271:J273"/>
    <mergeCell ref="S271:S273"/>
    <mergeCell ref="T271:T273"/>
    <mergeCell ref="C97:C99"/>
    <mergeCell ref="D97:D99"/>
    <mergeCell ref="E97:E99"/>
    <mergeCell ref="F97:F99"/>
    <mergeCell ref="G97:G99"/>
    <mergeCell ref="H97:H99"/>
    <mergeCell ref="I97:I99"/>
    <mergeCell ref="J97:J99"/>
    <mergeCell ref="S97:S99"/>
    <mergeCell ref="Y109:Y111"/>
    <mergeCell ref="Z109:Z111"/>
    <mergeCell ref="AA109:AA111"/>
    <mergeCell ref="Y103:Y105"/>
    <mergeCell ref="Z103:Z105"/>
    <mergeCell ref="AA103:AA105"/>
    <mergeCell ref="AA94:AA96"/>
    <mergeCell ref="B106:B108"/>
    <mergeCell ref="C106:C108"/>
    <mergeCell ref="U271:U273"/>
    <mergeCell ref="V271:V273"/>
    <mergeCell ref="W271:W273"/>
    <mergeCell ref="X271:X273"/>
    <mergeCell ref="H268:H270"/>
    <mergeCell ref="T154:T156"/>
    <mergeCell ref="U154:U156"/>
    <mergeCell ref="V154:V156"/>
    <mergeCell ref="W154:W156"/>
    <mergeCell ref="X154:X156"/>
    <mergeCell ref="Y154:Y156"/>
    <mergeCell ref="Z154:Z156"/>
    <mergeCell ref="A154:A156"/>
    <mergeCell ref="B154:B156"/>
    <mergeCell ref="C154:C156"/>
    <mergeCell ref="D154:D156"/>
    <mergeCell ref="E154:E156"/>
    <mergeCell ref="F154:F156"/>
    <mergeCell ref="G154:G156"/>
    <mergeCell ref="H154:H156"/>
    <mergeCell ref="I154:I156"/>
    <mergeCell ref="Y130:Y132"/>
    <mergeCell ref="Z130:Z132"/>
    <mergeCell ref="AA130:AA132"/>
    <mergeCell ref="A142:A144"/>
    <mergeCell ref="B142:B144"/>
    <mergeCell ref="C142:C144"/>
    <mergeCell ref="D142:D144"/>
    <mergeCell ref="E142:E144"/>
    <mergeCell ref="F142:F144"/>
    <mergeCell ref="G142:G144"/>
    <mergeCell ref="H142:H144"/>
    <mergeCell ref="I142:I144"/>
    <mergeCell ref="J142:J144"/>
    <mergeCell ref="S142:S144"/>
    <mergeCell ref="T142:T144"/>
    <mergeCell ref="U142:U144"/>
    <mergeCell ref="V142:V144"/>
    <mergeCell ref="W142:W144"/>
    <mergeCell ref="X142:X144"/>
    <mergeCell ref="Y142:Y144"/>
    <mergeCell ref="Z142:Z144"/>
    <mergeCell ref="AA142:AA144"/>
    <mergeCell ref="H130:H132"/>
    <mergeCell ref="I130:I132"/>
    <mergeCell ref="J130:J132"/>
    <mergeCell ref="A58:A60"/>
    <mergeCell ref="B58:B60"/>
    <mergeCell ref="C58:C60"/>
    <mergeCell ref="D58:D60"/>
    <mergeCell ref="E58:E60"/>
    <mergeCell ref="F58:F60"/>
    <mergeCell ref="G58:G60"/>
    <mergeCell ref="H58:H60"/>
    <mergeCell ref="I58:I60"/>
    <mergeCell ref="J58:J60"/>
    <mergeCell ref="S58:S60"/>
    <mergeCell ref="T58:T60"/>
    <mergeCell ref="A55:A57"/>
    <mergeCell ref="B55:B57"/>
    <mergeCell ref="C55:C57"/>
    <mergeCell ref="D55:D57"/>
    <mergeCell ref="E55:E57"/>
    <mergeCell ref="F55:F57"/>
    <mergeCell ref="G55:G57"/>
    <mergeCell ref="H55:H57"/>
    <mergeCell ref="I55:I57"/>
    <mergeCell ref="J55:J57"/>
    <mergeCell ref="S55:S57"/>
    <mergeCell ref="T55:T57"/>
    <mergeCell ref="U55:U57"/>
    <mergeCell ref="V55:V57"/>
    <mergeCell ref="W55:W57"/>
    <mergeCell ref="X55:X57"/>
    <mergeCell ref="Y55:Y57"/>
    <mergeCell ref="Z55:Z57"/>
    <mergeCell ref="AA55:AA57"/>
    <mergeCell ref="AA106:AA108"/>
    <mergeCell ref="A115:A117"/>
    <mergeCell ref="B115:B117"/>
    <mergeCell ref="C115:C117"/>
    <mergeCell ref="D115:D117"/>
    <mergeCell ref="E115:E117"/>
    <mergeCell ref="F115:F117"/>
    <mergeCell ref="G115:G117"/>
    <mergeCell ref="H115:H117"/>
    <mergeCell ref="I115:I117"/>
    <mergeCell ref="J115:J117"/>
    <mergeCell ref="S115:S117"/>
    <mergeCell ref="T115:T117"/>
    <mergeCell ref="U115:U117"/>
    <mergeCell ref="V115:V117"/>
    <mergeCell ref="W115:W117"/>
    <mergeCell ref="X115:X117"/>
    <mergeCell ref="Y115:Y117"/>
    <mergeCell ref="Z115:Z117"/>
    <mergeCell ref="AA115:AA117"/>
    <mergeCell ref="A112:A114"/>
    <mergeCell ref="B112:B114"/>
    <mergeCell ref="C112:C114"/>
    <mergeCell ref="F112:F114"/>
    <mergeCell ref="G112:G114"/>
    <mergeCell ref="H112:H114"/>
    <mergeCell ref="I112:I114"/>
    <mergeCell ref="J112:J114"/>
    <mergeCell ref="S112:S114"/>
    <mergeCell ref="U97:U99"/>
    <mergeCell ref="V97:V99"/>
    <mergeCell ref="T97:T99"/>
    <mergeCell ref="AA97:AA99"/>
    <mergeCell ref="A46:A48"/>
    <mergeCell ref="B46:B48"/>
    <mergeCell ref="C46:C48"/>
    <mergeCell ref="D46:D48"/>
    <mergeCell ref="E46:E48"/>
    <mergeCell ref="F46:F48"/>
    <mergeCell ref="G46:G48"/>
    <mergeCell ref="A94:A96"/>
    <mergeCell ref="B94:B96"/>
    <mergeCell ref="C94:C96"/>
    <mergeCell ref="D94:D96"/>
    <mergeCell ref="E94:E96"/>
    <mergeCell ref="F94:F96"/>
    <mergeCell ref="G94:G96"/>
    <mergeCell ref="A130:A132"/>
    <mergeCell ref="B130:B132"/>
    <mergeCell ref="C130:C132"/>
    <mergeCell ref="G64:G66"/>
    <mergeCell ref="H64:H66"/>
    <mergeCell ref="E88:E90"/>
    <mergeCell ref="F88:F90"/>
    <mergeCell ref="G88:G90"/>
    <mergeCell ref="H88:H90"/>
    <mergeCell ref="I88:I90"/>
    <mergeCell ref="H133:H135"/>
    <mergeCell ref="I133:I135"/>
    <mergeCell ref="J133:J135"/>
    <mergeCell ref="S133:S135"/>
    <mergeCell ref="T133:T135"/>
    <mergeCell ref="D169:D171"/>
    <mergeCell ref="E169:E171"/>
    <mergeCell ref="F169:F171"/>
    <mergeCell ref="G169:G171"/>
    <mergeCell ref="A169:A171"/>
    <mergeCell ref="B169:B171"/>
    <mergeCell ref="A106:A108"/>
    <mergeCell ref="H49:H51"/>
    <mergeCell ref="I49:I51"/>
    <mergeCell ref="J49:J51"/>
    <mergeCell ref="S49:S51"/>
    <mergeCell ref="T49:T51"/>
    <mergeCell ref="H94:H96"/>
    <mergeCell ref="I94:I96"/>
    <mergeCell ref="J94:J96"/>
    <mergeCell ref="S94:S96"/>
    <mergeCell ref="T94:T96"/>
    <mergeCell ref="E133:E135"/>
    <mergeCell ref="F133:F135"/>
    <mergeCell ref="G133:G135"/>
    <mergeCell ref="G166:G168"/>
    <mergeCell ref="H166:H168"/>
    <mergeCell ref="I166:I168"/>
    <mergeCell ref="I73:I75"/>
    <mergeCell ref="J73:J75"/>
    <mergeCell ref="S73:S75"/>
    <mergeCell ref="T73:T75"/>
    <mergeCell ref="H169:H171"/>
    <mergeCell ref="I169:I171"/>
    <mergeCell ref="D145:D147"/>
    <mergeCell ref="G163:G165"/>
    <mergeCell ref="H163:H165"/>
    <mergeCell ref="I163:I165"/>
    <mergeCell ref="J163:J165"/>
    <mergeCell ref="S163:S165"/>
    <mergeCell ref="G91:G93"/>
    <mergeCell ref="H91:H93"/>
    <mergeCell ref="I91:I93"/>
    <mergeCell ref="J91:J93"/>
    <mergeCell ref="J88:J90"/>
    <mergeCell ref="S88:S90"/>
    <mergeCell ref="T88:T90"/>
    <mergeCell ref="U88:U90"/>
    <mergeCell ref="V88:V90"/>
    <mergeCell ref="W88:W90"/>
    <mergeCell ref="X88:X90"/>
    <mergeCell ref="Y88:Y90"/>
    <mergeCell ref="Z88:Z90"/>
    <mergeCell ref="A88:A90"/>
    <mergeCell ref="B88:B90"/>
    <mergeCell ref="C88:C90"/>
    <mergeCell ref="D88:D90"/>
    <mergeCell ref="E139:E141"/>
    <mergeCell ref="F139:F141"/>
    <mergeCell ref="G139:G141"/>
    <mergeCell ref="H139:H141"/>
    <mergeCell ref="I139:I141"/>
    <mergeCell ref="J139:J141"/>
    <mergeCell ref="S139:S141"/>
    <mergeCell ref="T139:T141"/>
    <mergeCell ref="B118:B120"/>
    <mergeCell ref="C118:C120"/>
    <mergeCell ref="D118:D120"/>
    <mergeCell ref="E118:E120"/>
    <mergeCell ref="F118:F120"/>
    <mergeCell ref="G118:G120"/>
    <mergeCell ref="H118:H120"/>
    <mergeCell ref="I118:I120"/>
    <mergeCell ref="J118:J120"/>
    <mergeCell ref="S118:S120"/>
    <mergeCell ref="T118:T120"/>
    <mergeCell ref="U118:U120"/>
    <mergeCell ref="V118:V120"/>
    <mergeCell ref="W118:W120"/>
    <mergeCell ref="X118:X120"/>
    <mergeCell ref="Y118:Y120"/>
    <mergeCell ref="Z118:Z120"/>
    <mergeCell ref="U94:U96"/>
    <mergeCell ref="V94:V96"/>
    <mergeCell ref="W94:W96"/>
    <mergeCell ref="X94:X96"/>
    <mergeCell ref="A127:A129"/>
    <mergeCell ref="B127:B129"/>
    <mergeCell ref="C127:C129"/>
    <mergeCell ref="D127:D129"/>
    <mergeCell ref="E127:E129"/>
    <mergeCell ref="F127:F129"/>
    <mergeCell ref="G127:G129"/>
    <mergeCell ref="A109:A111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S109:S111"/>
    <mergeCell ref="AA88:AA90"/>
    <mergeCell ref="E145:E147"/>
    <mergeCell ref="F145:F147"/>
    <mergeCell ref="G145:G147"/>
    <mergeCell ref="H145:H147"/>
    <mergeCell ref="I145:I147"/>
    <mergeCell ref="J145:J147"/>
    <mergeCell ref="S145:S147"/>
    <mergeCell ref="T145:T147"/>
    <mergeCell ref="U145:U147"/>
    <mergeCell ref="S91:S93"/>
    <mergeCell ref="T91:T93"/>
    <mergeCell ref="U91:U93"/>
    <mergeCell ref="V91:V93"/>
    <mergeCell ref="W91:W93"/>
    <mergeCell ref="X91:X93"/>
    <mergeCell ref="Y91:Y93"/>
    <mergeCell ref="Z91:Z93"/>
    <mergeCell ref="AA91:AA93"/>
    <mergeCell ref="A61:A63"/>
    <mergeCell ref="B61:B63"/>
    <mergeCell ref="C61:C63"/>
    <mergeCell ref="D61:D63"/>
    <mergeCell ref="E61:E63"/>
    <mergeCell ref="F61:F63"/>
    <mergeCell ref="G61:G63"/>
    <mergeCell ref="H61:H63"/>
    <mergeCell ref="I61:I63"/>
    <mergeCell ref="J61:J63"/>
    <mergeCell ref="S61:S63"/>
    <mergeCell ref="T61:T63"/>
    <mergeCell ref="U61:U63"/>
    <mergeCell ref="V61:V63"/>
    <mergeCell ref="W61:W63"/>
    <mergeCell ref="X61:X63"/>
    <mergeCell ref="Y61:Y63"/>
    <mergeCell ref="Z61:Z63"/>
    <mergeCell ref="AA61:AA63"/>
    <mergeCell ref="A91:A93"/>
    <mergeCell ref="B91:B93"/>
    <mergeCell ref="C91:C93"/>
    <mergeCell ref="D91:D93"/>
    <mergeCell ref="A100:A102"/>
    <mergeCell ref="B100:B102"/>
    <mergeCell ref="C100:C102"/>
    <mergeCell ref="D100:D102"/>
    <mergeCell ref="E100:E102"/>
    <mergeCell ref="F100:F102"/>
    <mergeCell ref="G100:G102"/>
    <mergeCell ref="H100:H102"/>
    <mergeCell ref="I100:I102"/>
    <mergeCell ref="W139:W141"/>
    <mergeCell ref="X139:X141"/>
    <mergeCell ref="Y139:Y141"/>
    <mergeCell ref="D112:D114"/>
    <mergeCell ref="E112:E114"/>
    <mergeCell ref="Z139:Z141"/>
    <mergeCell ref="AA139:AA141"/>
    <mergeCell ref="A145:A147"/>
    <mergeCell ref="B145:B147"/>
    <mergeCell ref="C145:C147"/>
    <mergeCell ref="U106:U108"/>
    <mergeCell ref="V106:V108"/>
    <mergeCell ref="W106:W108"/>
    <mergeCell ref="A211:A213"/>
    <mergeCell ref="A193:A195"/>
    <mergeCell ref="B193:B195"/>
    <mergeCell ref="C193:C195"/>
    <mergeCell ref="D193:D195"/>
    <mergeCell ref="D106:D108"/>
    <mergeCell ref="E106:E108"/>
    <mergeCell ref="F106:F108"/>
    <mergeCell ref="G106:G108"/>
    <mergeCell ref="H106:H108"/>
    <mergeCell ref="I106:I108"/>
    <mergeCell ref="J106:J108"/>
    <mergeCell ref="S106:S108"/>
    <mergeCell ref="T106:T108"/>
    <mergeCell ref="Z106:Z108"/>
    <mergeCell ref="V145:V147"/>
    <mergeCell ref="W145:W147"/>
    <mergeCell ref="X145:X147"/>
    <mergeCell ref="Y145:Y147"/>
    <mergeCell ref="Z145:Z147"/>
    <mergeCell ref="E172:E174"/>
    <mergeCell ref="F172:F174"/>
    <mergeCell ref="G172:G174"/>
    <mergeCell ref="H172:H174"/>
    <mergeCell ref="I172:I174"/>
    <mergeCell ref="B172:B174"/>
    <mergeCell ref="C172:C174"/>
    <mergeCell ref="D172:D174"/>
    <mergeCell ref="A172:A174"/>
    <mergeCell ref="A190:A192"/>
    <mergeCell ref="B190:B192"/>
    <mergeCell ref="C190:C192"/>
    <mergeCell ref="D190:D192"/>
    <mergeCell ref="J205:J207"/>
    <mergeCell ref="S205:S207"/>
    <mergeCell ref="T205:T207"/>
    <mergeCell ref="U205:U207"/>
    <mergeCell ref="V205:V207"/>
    <mergeCell ref="W205:W207"/>
    <mergeCell ref="X205:X207"/>
    <mergeCell ref="Y205:Y207"/>
    <mergeCell ref="J169:J171"/>
    <mergeCell ref="S169:S171"/>
    <mergeCell ref="X106:X108"/>
    <mergeCell ref="Y106:Y108"/>
    <mergeCell ref="T109:T111"/>
    <mergeCell ref="U109:U111"/>
    <mergeCell ref="V109:V111"/>
    <mergeCell ref="W109:W111"/>
    <mergeCell ref="X109:X111"/>
    <mergeCell ref="S130:S132"/>
    <mergeCell ref="T130:T132"/>
    <mergeCell ref="U130:U132"/>
    <mergeCell ref="V130:V132"/>
    <mergeCell ref="W130:W132"/>
    <mergeCell ref="X130:X132"/>
    <mergeCell ref="B133:B135"/>
    <mergeCell ref="C133:C135"/>
    <mergeCell ref="D133:D135"/>
    <mergeCell ref="J166:J168"/>
    <mergeCell ref="S166:S168"/>
    <mergeCell ref="T166:T168"/>
    <mergeCell ref="H127:H129"/>
    <mergeCell ref="I127:I129"/>
    <mergeCell ref="J127:J129"/>
    <mergeCell ref="S127:S129"/>
    <mergeCell ref="T127:T129"/>
    <mergeCell ref="U127:U129"/>
    <mergeCell ref="V127:V129"/>
    <mergeCell ref="W127:W129"/>
    <mergeCell ref="X127:X129"/>
    <mergeCell ref="Y127:Y129"/>
    <mergeCell ref="Z127:Z129"/>
    <mergeCell ref="AA127:AA129"/>
    <mergeCell ref="J250:J252"/>
    <mergeCell ref="S250:S252"/>
    <mergeCell ref="T250:T252"/>
    <mergeCell ref="U250:U252"/>
    <mergeCell ref="V250:V252"/>
    <mergeCell ref="W250:W252"/>
    <mergeCell ref="X250:X252"/>
    <mergeCell ref="A250:A252"/>
    <mergeCell ref="A232:A234"/>
    <mergeCell ref="B232:B234"/>
    <mergeCell ref="C232:C234"/>
    <mergeCell ref="D232:D234"/>
    <mergeCell ref="E232:E234"/>
    <mergeCell ref="F232:F234"/>
    <mergeCell ref="G232:G234"/>
    <mergeCell ref="J208:J210"/>
    <mergeCell ref="U133:U135"/>
    <mergeCell ref="V133:V135"/>
    <mergeCell ref="W133:W135"/>
    <mergeCell ref="X133:X135"/>
    <mergeCell ref="T208:T210"/>
    <mergeCell ref="U208:U210"/>
    <mergeCell ref="V208:V210"/>
    <mergeCell ref="W208:W210"/>
    <mergeCell ref="X208:X210"/>
    <mergeCell ref="Y208:Y210"/>
    <mergeCell ref="Z208:Z210"/>
    <mergeCell ref="A208:A210"/>
    <mergeCell ref="B208:B210"/>
    <mergeCell ref="C208:C210"/>
    <mergeCell ref="D208:D210"/>
    <mergeCell ref="E208:E210"/>
    <mergeCell ref="F208:F210"/>
    <mergeCell ref="G208:G210"/>
    <mergeCell ref="H208:H210"/>
    <mergeCell ref="I208:I210"/>
    <mergeCell ref="AA193:AA195"/>
    <mergeCell ref="E193:E195"/>
    <mergeCell ref="F193:F195"/>
    <mergeCell ref="G193:G195"/>
    <mergeCell ref="S193:S195"/>
    <mergeCell ref="T193:T195"/>
    <mergeCell ref="AA169:AA171"/>
    <mergeCell ref="T169:T171"/>
    <mergeCell ref="U169:U171"/>
    <mergeCell ref="S208:S210"/>
    <mergeCell ref="A226:A228"/>
    <mergeCell ref="B226:B228"/>
    <mergeCell ref="C226:C228"/>
    <mergeCell ref="D226:D228"/>
    <mergeCell ref="E226:E228"/>
    <mergeCell ref="AA250:AA252"/>
    <mergeCell ref="AA208:AA210"/>
    <mergeCell ref="H193:H195"/>
    <mergeCell ref="I193:I195"/>
    <mergeCell ref="J193:J195"/>
    <mergeCell ref="AA238:AA240"/>
    <mergeCell ref="J238:J240"/>
    <mergeCell ref="S238:S240"/>
    <mergeCell ref="T238:T240"/>
    <mergeCell ref="U238:U240"/>
    <mergeCell ref="V238:V240"/>
    <mergeCell ref="W238:W240"/>
    <mergeCell ref="X238:X240"/>
    <mergeCell ref="Y238:Y240"/>
    <mergeCell ref="Z238:Z240"/>
    <mergeCell ref="E238:E240"/>
    <mergeCell ref="F238:F240"/>
    <mergeCell ref="G238:G240"/>
    <mergeCell ref="H238:H240"/>
    <mergeCell ref="I238:I240"/>
    <mergeCell ref="E241:E243"/>
    <mergeCell ref="F241:F243"/>
    <mergeCell ref="G241:G243"/>
    <mergeCell ref="H241:H243"/>
    <mergeCell ref="I241:I243"/>
    <mergeCell ref="J241:J243"/>
    <mergeCell ref="S241:S243"/>
    <mergeCell ref="T241:T243"/>
    <mergeCell ref="U241:U243"/>
    <mergeCell ref="AA235:AA237"/>
    <mergeCell ref="AA241:AA243"/>
    <mergeCell ref="AA211:AA213"/>
    <mergeCell ref="G250:G252"/>
    <mergeCell ref="T232:T234"/>
    <mergeCell ref="U232:U234"/>
    <mergeCell ref="U193:U195"/>
    <mergeCell ref="V193:V195"/>
    <mergeCell ref="V241:V243"/>
    <mergeCell ref="W241:W243"/>
    <mergeCell ref="X241:X243"/>
    <mergeCell ref="Y241:Y243"/>
    <mergeCell ref="Z241:Z243"/>
    <mergeCell ref="G229:G231"/>
    <mergeCell ref="H229:H231"/>
    <mergeCell ref="I229:I231"/>
    <mergeCell ref="Z205:Z207"/>
    <mergeCell ref="S229:S231"/>
    <mergeCell ref="T229:T231"/>
    <mergeCell ref="U229:U231"/>
    <mergeCell ref="V229:V231"/>
    <mergeCell ref="W229:W231"/>
    <mergeCell ref="X229:X231"/>
    <mergeCell ref="Y229:Y231"/>
    <mergeCell ref="Z229:Z231"/>
    <mergeCell ref="H196:H198"/>
    <mergeCell ref="I196:I198"/>
    <mergeCell ref="Y244:Y246"/>
    <mergeCell ref="E250:E252"/>
    <mergeCell ref="F250:F252"/>
    <mergeCell ref="Y250:Y252"/>
    <mergeCell ref="Z250:Z252"/>
    <mergeCell ref="V232:V234"/>
    <mergeCell ref="W232:W234"/>
    <mergeCell ref="X232:X234"/>
    <mergeCell ref="Y232:Y234"/>
    <mergeCell ref="A196:A198"/>
    <mergeCell ref="B196:B198"/>
    <mergeCell ref="C196:C198"/>
    <mergeCell ref="D196:D198"/>
    <mergeCell ref="E196:E198"/>
    <mergeCell ref="F196:F198"/>
    <mergeCell ref="G196:G198"/>
    <mergeCell ref="A205:A207"/>
    <mergeCell ref="B205:B207"/>
    <mergeCell ref="C205:C207"/>
    <mergeCell ref="D205:D207"/>
    <mergeCell ref="E205:E207"/>
    <mergeCell ref="F205:F207"/>
    <mergeCell ref="G205:G207"/>
    <mergeCell ref="H205:H207"/>
    <mergeCell ref="I205:I207"/>
    <mergeCell ref="H235:H237"/>
    <mergeCell ref="A217:A219"/>
    <mergeCell ref="B217:B219"/>
    <mergeCell ref="AA172:AA174"/>
    <mergeCell ref="J172:J174"/>
    <mergeCell ref="S172:S174"/>
    <mergeCell ref="T172:T174"/>
    <mergeCell ref="U172:U174"/>
    <mergeCell ref="V172:V174"/>
    <mergeCell ref="W172:W174"/>
    <mergeCell ref="X172:X174"/>
    <mergeCell ref="Y172:Y174"/>
    <mergeCell ref="Z172:Z174"/>
    <mergeCell ref="F226:F228"/>
    <mergeCell ref="AA232:AA234"/>
    <mergeCell ref="AA223:AA225"/>
    <mergeCell ref="J223:J225"/>
    <mergeCell ref="S223:S225"/>
    <mergeCell ref="T223:T225"/>
    <mergeCell ref="U223:U225"/>
    <mergeCell ref="V223:V225"/>
    <mergeCell ref="W223:W225"/>
    <mergeCell ref="X223:X225"/>
    <mergeCell ref="Y223:Y225"/>
    <mergeCell ref="Z223:Z225"/>
    <mergeCell ref="A223:A225"/>
    <mergeCell ref="B223:B225"/>
    <mergeCell ref="C223:C225"/>
    <mergeCell ref="D223:D225"/>
    <mergeCell ref="E223:E225"/>
    <mergeCell ref="F223:F225"/>
    <mergeCell ref="G223:G225"/>
    <mergeCell ref="H223:H225"/>
    <mergeCell ref="I223:I225"/>
    <mergeCell ref="AA205:AA207"/>
    <mergeCell ref="A175:A177"/>
    <mergeCell ref="B175:B177"/>
    <mergeCell ref="C175:C177"/>
    <mergeCell ref="D175:D177"/>
    <mergeCell ref="E175:E177"/>
    <mergeCell ref="F175:F177"/>
    <mergeCell ref="G175:G177"/>
    <mergeCell ref="H175:H177"/>
    <mergeCell ref="I175:I177"/>
    <mergeCell ref="J175:J177"/>
    <mergeCell ref="S175:S177"/>
    <mergeCell ref="T175:T177"/>
    <mergeCell ref="U175:U177"/>
    <mergeCell ref="A139:A141"/>
    <mergeCell ref="B139:B141"/>
    <mergeCell ref="C139:C141"/>
    <mergeCell ref="D139:D141"/>
    <mergeCell ref="F166:F168"/>
    <mergeCell ref="U139:U141"/>
    <mergeCell ref="V139:V141"/>
    <mergeCell ref="AA190:AA192"/>
    <mergeCell ref="D181:D183"/>
    <mergeCell ref="A163:A165"/>
    <mergeCell ref="B163:B165"/>
    <mergeCell ref="C163:C165"/>
    <mergeCell ref="D163:D165"/>
    <mergeCell ref="E163:E165"/>
    <mergeCell ref="F163:F165"/>
    <mergeCell ref="Y169:Y171"/>
    <mergeCell ref="Z169:Z171"/>
    <mergeCell ref="A184:A186"/>
    <mergeCell ref="B184:B186"/>
    <mergeCell ref="C184:C186"/>
    <mergeCell ref="D184:D186"/>
    <mergeCell ref="E184:E186"/>
    <mergeCell ref="F184:F186"/>
    <mergeCell ref="G184:G186"/>
    <mergeCell ref="H184:H186"/>
    <mergeCell ref="I184:I186"/>
    <mergeCell ref="J184:J186"/>
    <mergeCell ref="S184:S186"/>
    <mergeCell ref="T184:T186"/>
    <mergeCell ref="U184:U186"/>
    <mergeCell ref="V184:V186"/>
    <mergeCell ref="W184:W186"/>
    <mergeCell ref="X184:X186"/>
    <mergeCell ref="Y184:Y186"/>
    <mergeCell ref="Z184:Z186"/>
    <mergeCell ref="AA184:AA186"/>
    <mergeCell ref="C169:C171"/>
    <mergeCell ref="X169:X171"/>
    <mergeCell ref="V169:V171"/>
    <mergeCell ref="W169:W171"/>
    <mergeCell ref="U166:U168"/>
    <mergeCell ref="V166:V168"/>
    <mergeCell ref="W166:W168"/>
    <mergeCell ref="X166:X168"/>
    <mergeCell ref="Y166:Y168"/>
    <mergeCell ref="Z166:Z168"/>
    <mergeCell ref="V175:V177"/>
    <mergeCell ref="AA154:AA156"/>
    <mergeCell ref="AA181:AA183"/>
    <mergeCell ref="A181:A183"/>
    <mergeCell ref="B181:B183"/>
    <mergeCell ref="C181:C183"/>
    <mergeCell ref="B256:B258"/>
    <mergeCell ref="C256:C258"/>
    <mergeCell ref="D256:D258"/>
    <mergeCell ref="E256:E258"/>
    <mergeCell ref="F256:F258"/>
    <mergeCell ref="G256:G258"/>
    <mergeCell ref="H256:H258"/>
    <mergeCell ref="I256:I258"/>
    <mergeCell ref="A244:A246"/>
    <mergeCell ref="B244:B246"/>
    <mergeCell ref="C244:C246"/>
    <mergeCell ref="D244:D246"/>
    <mergeCell ref="AA244:AA246"/>
    <mergeCell ref="W244:W246"/>
    <mergeCell ref="U256:U258"/>
    <mergeCell ref="V256:V258"/>
    <mergeCell ref="W256:W258"/>
    <mergeCell ref="X256:X258"/>
    <mergeCell ref="Y256:Y258"/>
    <mergeCell ref="Z256:Z258"/>
    <mergeCell ref="A256:A258"/>
    <mergeCell ref="X202:X204"/>
    <mergeCell ref="Y202:Y204"/>
    <mergeCell ref="Z202:Z204"/>
    <mergeCell ref="AA202:AA204"/>
    <mergeCell ref="A199:A201"/>
    <mergeCell ref="B199:B201"/>
    <mergeCell ref="C199:C201"/>
    <mergeCell ref="D199:D201"/>
    <mergeCell ref="E199:E201"/>
    <mergeCell ref="F199:F201"/>
    <mergeCell ref="G199:G201"/>
    <mergeCell ref="H199:H201"/>
    <mergeCell ref="AA220:AA222"/>
    <mergeCell ref="J220:J222"/>
    <mergeCell ref="S220:S222"/>
    <mergeCell ref="T220:T222"/>
    <mergeCell ref="U220:U222"/>
    <mergeCell ref="C217:C219"/>
    <mergeCell ref="D217:D219"/>
    <mergeCell ref="E217:E219"/>
    <mergeCell ref="F217:F219"/>
    <mergeCell ref="G217:G219"/>
    <mergeCell ref="H217:H219"/>
    <mergeCell ref="I217:I219"/>
    <mergeCell ref="J217:J219"/>
    <mergeCell ref="S217:S219"/>
    <mergeCell ref="T217:T219"/>
    <mergeCell ref="U217:U219"/>
    <mergeCell ref="V217:V219"/>
    <mergeCell ref="W217:W219"/>
    <mergeCell ref="X217:X219"/>
    <mergeCell ref="Y217:Y219"/>
    <mergeCell ref="Z217:Z219"/>
    <mergeCell ref="AA214:AA216"/>
    <mergeCell ref="X244:X246"/>
    <mergeCell ref="A229:A231"/>
    <mergeCell ref="H181:H183"/>
    <mergeCell ref="J196:J198"/>
    <mergeCell ref="S196:S198"/>
    <mergeCell ref="AA43:AA45"/>
    <mergeCell ref="T64:T66"/>
    <mergeCell ref="U64:U66"/>
    <mergeCell ref="V64:V66"/>
    <mergeCell ref="W64:W66"/>
    <mergeCell ref="X64:X66"/>
    <mergeCell ref="Y64:Y66"/>
    <mergeCell ref="Z64:Z66"/>
    <mergeCell ref="AA64:AA66"/>
    <mergeCell ref="E52:E54"/>
    <mergeCell ref="F52:F54"/>
    <mergeCell ref="H46:H48"/>
    <mergeCell ref="I46:I48"/>
    <mergeCell ref="J46:J48"/>
    <mergeCell ref="AA7:AA9"/>
    <mergeCell ref="I7:I9"/>
    <mergeCell ref="J7:J9"/>
    <mergeCell ref="S7:S9"/>
    <mergeCell ref="U7:U9"/>
    <mergeCell ref="T7:T9"/>
    <mergeCell ref="V7:V9"/>
    <mergeCell ref="W7:W9"/>
    <mergeCell ref="X7:X9"/>
    <mergeCell ref="Y7:Y9"/>
    <mergeCell ref="Z7:Z9"/>
    <mergeCell ref="I10:I12"/>
    <mergeCell ref="J10:J12"/>
    <mergeCell ref="S10:S12"/>
    <mergeCell ref="T10:T12"/>
    <mergeCell ref="U10:U12"/>
    <mergeCell ref="AA10:AA12"/>
    <mergeCell ref="AA13:AA15"/>
    <mergeCell ref="AA16:AA18"/>
    <mergeCell ref="AA19:AA21"/>
    <mergeCell ref="AA22:AA24"/>
    <mergeCell ref="AA25:AA27"/>
    <mergeCell ref="AA28:AA30"/>
    <mergeCell ref="Z10:Z12"/>
    <mergeCell ref="Z13:Z15"/>
    <mergeCell ref="U22:U24"/>
    <mergeCell ref="U25:U27"/>
    <mergeCell ref="S46:S48"/>
    <mergeCell ref="T46:T48"/>
    <mergeCell ref="U46:U48"/>
    <mergeCell ref="V46:V48"/>
    <mergeCell ref="W46:W48"/>
    <mergeCell ref="X46:X48"/>
    <mergeCell ref="I64:I66"/>
    <mergeCell ref="J64:J66"/>
    <mergeCell ref="S64:S66"/>
    <mergeCell ref="H37:H39"/>
    <mergeCell ref="U49:U51"/>
    <mergeCell ref="V49:V51"/>
    <mergeCell ref="W49:W51"/>
    <mergeCell ref="X49:X51"/>
    <mergeCell ref="Y49:Y51"/>
    <mergeCell ref="Z49:Z51"/>
    <mergeCell ref="AA49:AA51"/>
    <mergeCell ref="I37:I39"/>
    <mergeCell ref="J37:J39"/>
    <mergeCell ref="S37:S39"/>
    <mergeCell ref="T37:T39"/>
    <mergeCell ref="U37:U39"/>
    <mergeCell ref="V37:V39"/>
    <mergeCell ref="A43:A45"/>
    <mergeCell ref="B43:B45"/>
    <mergeCell ref="C43:C45"/>
    <mergeCell ref="D43:D45"/>
    <mergeCell ref="E43:E45"/>
    <mergeCell ref="A4:A6"/>
    <mergeCell ref="G5:I5"/>
    <mergeCell ref="J4:J6"/>
    <mergeCell ref="B4:I4"/>
    <mergeCell ref="B5:F5"/>
    <mergeCell ref="B10:B12"/>
    <mergeCell ref="C10:C12"/>
    <mergeCell ref="D10:D12"/>
    <mergeCell ref="F10:F12"/>
    <mergeCell ref="G10:G12"/>
    <mergeCell ref="H10:H12"/>
    <mergeCell ref="B7:B9"/>
    <mergeCell ref="X10:X12"/>
    <mergeCell ref="Y10:Y12"/>
    <mergeCell ref="F7:F9"/>
    <mergeCell ref="G7:G9"/>
    <mergeCell ref="V10:V12"/>
    <mergeCell ref="W10:W12"/>
    <mergeCell ref="D7:D9"/>
    <mergeCell ref="B25:B27"/>
    <mergeCell ref="B28:B30"/>
    <mergeCell ref="G25:G27"/>
    <mergeCell ref="G28:G30"/>
    <mergeCell ref="X13:X15"/>
    <mergeCell ref="X16:X18"/>
    <mergeCell ref="X19:X21"/>
    <mergeCell ref="X22:X24"/>
    <mergeCell ref="X25:X27"/>
    <mergeCell ref="X28:X30"/>
    <mergeCell ref="B13:B15"/>
    <mergeCell ref="B16:B18"/>
    <mergeCell ref="B19:B21"/>
    <mergeCell ref="B22:B24"/>
    <mergeCell ref="G13:G15"/>
    <mergeCell ref="G16:G18"/>
    <mergeCell ref="G19:G21"/>
    <mergeCell ref="G22:G24"/>
    <mergeCell ref="C13:C15"/>
    <mergeCell ref="C16:C18"/>
    <mergeCell ref="C19:C21"/>
    <mergeCell ref="C22:C24"/>
    <mergeCell ref="C25:C27"/>
    <mergeCell ref="C28:C30"/>
    <mergeCell ref="U28:U30"/>
    <mergeCell ref="T13:T15"/>
    <mergeCell ref="F43:F45"/>
    <mergeCell ref="G43:G45"/>
    <mergeCell ref="H43:H45"/>
    <mergeCell ref="I43:I45"/>
    <mergeCell ref="J43:J45"/>
    <mergeCell ref="S43:S45"/>
    <mergeCell ref="T43:T45"/>
    <mergeCell ref="U43:U45"/>
    <mergeCell ref="V43:V45"/>
    <mergeCell ref="W43:W45"/>
    <mergeCell ref="X43:X45"/>
    <mergeCell ref="Y43:Y45"/>
    <mergeCell ref="W37:W39"/>
    <mergeCell ref="X37:X39"/>
    <mergeCell ref="I19:I21"/>
    <mergeCell ref="I22:I24"/>
    <mergeCell ref="F28:F30"/>
    <mergeCell ref="E25:E27"/>
    <mergeCell ref="E28:E30"/>
    <mergeCell ref="E13:E15"/>
    <mergeCell ref="E16:E18"/>
    <mergeCell ref="E19:E21"/>
    <mergeCell ref="E22:E24"/>
    <mergeCell ref="I25:I27"/>
    <mergeCell ref="I28:I30"/>
    <mergeCell ref="A25:A27"/>
    <mergeCell ref="A28:A30"/>
    <mergeCell ref="A7:A9"/>
    <mergeCell ref="X4:X6"/>
    <mergeCell ref="E7:E9"/>
    <mergeCell ref="E10:E12"/>
    <mergeCell ref="F13:F15"/>
    <mergeCell ref="F16:F18"/>
    <mergeCell ref="F19:F21"/>
    <mergeCell ref="F22:F24"/>
    <mergeCell ref="F25:F27"/>
    <mergeCell ref="H7:H9"/>
    <mergeCell ref="H13:H15"/>
    <mergeCell ref="H16:H18"/>
    <mergeCell ref="H19:H21"/>
    <mergeCell ref="H22:H24"/>
    <mergeCell ref="H25:H27"/>
    <mergeCell ref="H28:H30"/>
    <mergeCell ref="I13:I15"/>
    <mergeCell ref="I16:I18"/>
    <mergeCell ref="A10:A12"/>
    <mergeCell ref="A13:A15"/>
    <mergeCell ref="A16:A18"/>
    <mergeCell ref="A19:A21"/>
    <mergeCell ref="A22:A24"/>
    <mergeCell ref="D13:D15"/>
    <mergeCell ref="D16:D18"/>
    <mergeCell ref="D19:D21"/>
    <mergeCell ref="D22:D24"/>
    <mergeCell ref="D25:D27"/>
    <mergeCell ref="D28:D30"/>
    <mergeCell ref="C7:C9"/>
    <mergeCell ref="W25:W27"/>
    <mergeCell ref="W28:W30"/>
    <mergeCell ref="V13:V15"/>
    <mergeCell ref="E190:E192"/>
    <mergeCell ref="F190:F192"/>
    <mergeCell ref="G190:G192"/>
    <mergeCell ref="H190:H192"/>
    <mergeCell ref="I190:I192"/>
    <mergeCell ref="J190:J192"/>
    <mergeCell ref="S190:S192"/>
    <mergeCell ref="T190:T192"/>
    <mergeCell ref="U190:U192"/>
    <mergeCell ref="V190:V192"/>
    <mergeCell ref="W190:W192"/>
    <mergeCell ref="X190:X192"/>
    <mergeCell ref="Y190:Y192"/>
    <mergeCell ref="Z190:Z192"/>
    <mergeCell ref="E181:E183"/>
    <mergeCell ref="F181:F183"/>
    <mergeCell ref="G181:G183"/>
    <mergeCell ref="S268:S270"/>
    <mergeCell ref="T268:T270"/>
    <mergeCell ref="U268:U270"/>
    <mergeCell ref="V268:V270"/>
    <mergeCell ref="W268:W270"/>
    <mergeCell ref="X268:X270"/>
    <mergeCell ref="Z244:Z246"/>
    <mergeCell ref="E244:E246"/>
    <mergeCell ref="F244:F246"/>
    <mergeCell ref="G244:G246"/>
    <mergeCell ref="H244:H246"/>
    <mergeCell ref="I244:I246"/>
    <mergeCell ref="J244:J246"/>
    <mergeCell ref="S244:S246"/>
    <mergeCell ref="T244:T246"/>
    <mergeCell ref="U244:U246"/>
    <mergeCell ref="V244:V246"/>
    <mergeCell ref="W181:W183"/>
    <mergeCell ref="X181:X183"/>
    <mergeCell ref="Y181:Y183"/>
    <mergeCell ref="Z181:Z183"/>
    <mergeCell ref="T196:T198"/>
    <mergeCell ref="U196:U198"/>
    <mergeCell ref="V196:V198"/>
    <mergeCell ref="W196:W198"/>
    <mergeCell ref="X196:X198"/>
    <mergeCell ref="Y196:Y198"/>
    <mergeCell ref="Z196:Z198"/>
    <mergeCell ref="H232:H234"/>
    <mergeCell ref="I232:I234"/>
    <mergeCell ref="J232:J234"/>
    <mergeCell ref="S232:S234"/>
    <mergeCell ref="J229:J231"/>
    <mergeCell ref="H250:H252"/>
    <mergeCell ref="I250:I252"/>
    <mergeCell ref="U253:U255"/>
    <mergeCell ref="V253:V255"/>
    <mergeCell ref="W253:W255"/>
    <mergeCell ref="X253:X255"/>
    <mergeCell ref="Z232:Z234"/>
    <mergeCell ref="E253:E255"/>
    <mergeCell ref="F253:F255"/>
    <mergeCell ref="G253:G255"/>
    <mergeCell ref="U259:U261"/>
    <mergeCell ref="V259:V261"/>
    <mergeCell ref="W259:W261"/>
    <mergeCell ref="X259:X261"/>
    <mergeCell ref="X100:X102"/>
    <mergeCell ref="Y100:Y102"/>
    <mergeCell ref="Z100:Z102"/>
    <mergeCell ref="Y4:Y6"/>
    <mergeCell ref="Z4:Z6"/>
    <mergeCell ref="K4:R5"/>
    <mergeCell ref="S4:W5"/>
    <mergeCell ref="Y268:Y270"/>
    <mergeCell ref="Z268:Z270"/>
    <mergeCell ref="V16:V18"/>
    <mergeCell ref="V19:V21"/>
    <mergeCell ref="V22:V24"/>
    <mergeCell ref="V25:V27"/>
    <mergeCell ref="V28:V30"/>
    <mergeCell ref="W13:W15"/>
    <mergeCell ref="W16:W18"/>
    <mergeCell ref="W19:W21"/>
    <mergeCell ref="W22:W24"/>
    <mergeCell ref="S13:S15"/>
    <mergeCell ref="S16:S18"/>
    <mergeCell ref="S19:S21"/>
    <mergeCell ref="S22:S24"/>
    <mergeCell ref="S25:S27"/>
    <mergeCell ref="S28:S30"/>
    <mergeCell ref="J13:J15"/>
    <mergeCell ref="J16:J18"/>
    <mergeCell ref="J19:J21"/>
    <mergeCell ref="J22:J24"/>
    <mergeCell ref="J25:J27"/>
    <mergeCell ref="J28:J30"/>
    <mergeCell ref="U13:U15"/>
    <mergeCell ref="U16:U18"/>
    <mergeCell ref="U19:U21"/>
    <mergeCell ref="T16:T18"/>
    <mergeCell ref="T19:T21"/>
    <mergeCell ref="T22:T24"/>
    <mergeCell ref="T25:T27"/>
    <mergeCell ref="T28:T30"/>
    <mergeCell ref="Z16:Z18"/>
    <mergeCell ref="Z19:Z21"/>
    <mergeCell ref="Z22:Z24"/>
    <mergeCell ref="Z25:Z27"/>
    <mergeCell ref="Z28:Z30"/>
    <mergeCell ref="Y28:Y30"/>
    <mergeCell ref="Y13:Y15"/>
    <mergeCell ref="Y16:Y18"/>
    <mergeCell ref="Y19:Y21"/>
    <mergeCell ref="Y22:Y24"/>
    <mergeCell ref="Y25:Y27"/>
    <mergeCell ref="Z43:Z45"/>
    <mergeCell ref="U73:U75"/>
    <mergeCell ref="V73:V75"/>
    <mergeCell ref="W73:W75"/>
    <mergeCell ref="Y94:Y96"/>
    <mergeCell ref="Z94:Z96"/>
    <mergeCell ref="W97:W99"/>
    <mergeCell ref="X97:X99"/>
    <mergeCell ref="Y97:Y99"/>
    <mergeCell ref="Z97:Z99"/>
    <mergeCell ref="Y37:Y39"/>
    <mergeCell ref="Z37:Z39"/>
    <mergeCell ref="Y259:Y261"/>
    <mergeCell ref="Z259:Z261"/>
    <mergeCell ref="Z214:Z216"/>
    <mergeCell ref="AA256:AA258"/>
    <mergeCell ref="AA196:AA198"/>
    <mergeCell ref="AA163:AA165"/>
    <mergeCell ref="AA265:AA267"/>
    <mergeCell ref="AA262:AA264"/>
    <mergeCell ref="A259:A261"/>
    <mergeCell ref="B259:B261"/>
    <mergeCell ref="C259:C261"/>
    <mergeCell ref="J256:J258"/>
    <mergeCell ref="S256:S258"/>
    <mergeCell ref="T256:T258"/>
    <mergeCell ref="A70:A72"/>
    <mergeCell ref="B70:B72"/>
    <mergeCell ref="C70:C72"/>
    <mergeCell ref="D70:D72"/>
    <mergeCell ref="E70:E72"/>
    <mergeCell ref="F70:F72"/>
    <mergeCell ref="G70:G72"/>
    <mergeCell ref="H70:H72"/>
    <mergeCell ref="I70:I72"/>
    <mergeCell ref="J70:J72"/>
    <mergeCell ref="S70:S72"/>
    <mergeCell ref="T70:T72"/>
    <mergeCell ref="U70:U72"/>
    <mergeCell ref="V70:V72"/>
    <mergeCell ref="W70:W72"/>
    <mergeCell ref="X70:X72"/>
    <mergeCell ref="Y70:Y72"/>
    <mergeCell ref="Z70:Z72"/>
    <mergeCell ref="AA70:AA72"/>
    <mergeCell ref="A82:A84"/>
    <mergeCell ref="B82:B84"/>
    <mergeCell ref="C82:C84"/>
    <mergeCell ref="D82:D84"/>
    <mergeCell ref="E82:E84"/>
    <mergeCell ref="F82:F84"/>
    <mergeCell ref="G82:G84"/>
    <mergeCell ref="H82:H84"/>
    <mergeCell ref="I82:I84"/>
    <mergeCell ref="J82:J84"/>
    <mergeCell ref="S82:S84"/>
    <mergeCell ref="T82:T84"/>
    <mergeCell ref="U82:U84"/>
    <mergeCell ref="V82:V84"/>
    <mergeCell ref="W82:W84"/>
    <mergeCell ref="X82:X84"/>
    <mergeCell ref="Y82:Y84"/>
    <mergeCell ref="Z82:Z84"/>
    <mergeCell ref="W175:W177"/>
    <mergeCell ref="X175:X177"/>
    <mergeCell ref="Y175:Y177"/>
    <mergeCell ref="Z175:Z177"/>
    <mergeCell ref="AA175:AA177"/>
    <mergeCell ref="AA166:AA168"/>
    <mergeCell ref="A166:A168"/>
    <mergeCell ref="B166:B168"/>
    <mergeCell ref="C166:C168"/>
    <mergeCell ref="D166:D168"/>
    <mergeCell ref="E166:E168"/>
    <mergeCell ref="Y133:Y135"/>
    <mergeCell ref="Z133:Z135"/>
    <mergeCell ref="AA133:AA135"/>
    <mergeCell ref="W100:W102"/>
    <mergeCell ref="C262:C264"/>
    <mergeCell ref="D262:D264"/>
    <mergeCell ref="E262:E264"/>
    <mergeCell ref="F262:F264"/>
    <mergeCell ref="G262:G264"/>
    <mergeCell ref="H262:H264"/>
    <mergeCell ref="I262:I264"/>
    <mergeCell ref="J262:J264"/>
    <mergeCell ref="S262:S264"/>
    <mergeCell ref="T262:T264"/>
    <mergeCell ref="U262:U264"/>
    <mergeCell ref="V262:V264"/>
    <mergeCell ref="W262:W264"/>
    <mergeCell ref="X262:X264"/>
    <mergeCell ref="Y262:Y264"/>
    <mergeCell ref="Z262:Z264"/>
    <mergeCell ref="V220:V222"/>
    <mergeCell ref="AA253:AA255"/>
    <mergeCell ref="Y253:Y255"/>
    <mergeCell ref="Z253:Z255"/>
    <mergeCell ref="S253:S255"/>
    <mergeCell ref="T253:T255"/>
    <mergeCell ref="J181:J183"/>
    <mergeCell ref="S181:S183"/>
    <mergeCell ref="T181:T183"/>
    <mergeCell ref="U181:U183"/>
    <mergeCell ref="V181:V183"/>
    <mergeCell ref="A265:A267"/>
    <mergeCell ref="B265:B267"/>
    <mergeCell ref="C265:C267"/>
    <mergeCell ref="D265:D267"/>
    <mergeCell ref="E265:E267"/>
    <mergeCell ref="F265:F267"/>
    <mergeCell ref="G265:G267"/>
    <mergeCell ref="H265:H267"/>
    <mergeCell ref="I265:I267"/>
    <mergeCell ref="J265:J267"/>
    <mergeCell ref="S265:S267"/>
    <mergeCell ref="T265:T267"/>
    <mergeCell ref="U265:U267"/>
    <mergeCell ref="V265:V267"/>
    <mergeCell ref="W265:W267"/>
    <mergeCell ref="X265:X267"/>
    <mergeCell ref="Y265:Y267"/>
    <mergeCell ref="Z265:Z267"/>
    <mergeCell ref="I199:I201"/>
    <mergeCell ref="AA217:AA219"/>
    <mergeCell ref="A214:A216"/>
    <mergeCell ref="B214:B216"/>
    <mergeCell ref="C214:C216"/>
    <mergeCell ref="D214:D216"/>
    <mergeCell ref="E214:E216"/>
    <mergeCell ref="F214:F216"/>
    <mergeCell ref="G214:G216"/>
    <mergeCell ref="H214:H216"/>
    <mergeCell ref="I214:I216"/>
    <mergeCell ref="J214:J216"/>
    <mergeCell ref="S214:S216"/>
    <mergeCell ref="T214:T216"/>
    <mergeCell ref="U214:U216"/>
    <mergeCell ref="V214:V216"/>
    <mergeCell ref="W214:W216"/>
    <mergeCell ref="X214:X216"/>
    <mergeCell ref="Y214:Y216"/>
    <mergeCell ref="G226:G228"/>
    <mergeCell ref="H226:H228"/>
    <mergeCell ref="I226:I228"/>
    <mergeCell ref="J226:J228"/>
    <mergeCell ref="S226:S228"/>
    <mergeCell ref="T226:T228"/>
    <mergeCell ref="U226:U228"/>
    <mergeCell ref="V226:V228"/>
    <mergeCell ref="W226:W228"/>
    <mergeCell ref="X226:X228"/>
    <mergeCell ref="Y226:Y228"/>
    <mergeCell ref="Z226:Z228"/>
    <mergeCell ref="F220:F222"/>
    <mergeCell ref="G220:G222"/>
    <mergeCell ref="H220:H222"/>
    <mergeCell ref="I220:I222"/>
    <mergeCell ref="B229:B231"/>
    <mergeCell ref="C229:C231"/>
    <mergeCell ref="D229:D231"/>
    <mergeCell ref="E229:E231"/>
    <mergeCell ref="F229:F231"/>
    <mergeCell ref="H253:H255"/>
    <mergeCell ref="I253:I255"/>
    <mergeCell ref="J253:J255"/>
    <mergeCell ref="AA226:AA228"/>
    <mergeCell ref="W220:W222"/>
    <mergeCell ref="X220:X222"/>
    <mergeCell ref="Y220:Y222"/>
    <mergeCell ref="Z220:Z222"/>
    <mergeCell ref="A220:A222"/>
    <mergeCell ref="B220:B222"/>
    <mergeCell ref="C220:C222"/>
    <mergeCell ref="D220:D222"/>
    <mergeCell ref="E220:E222"/>
    <mergeCell ref="AA229:AA231"/>
    <mergeCell ref="B250:B252"/>
    <mergeCell ref="C250:C252"/>
    <mergeCell ref="D250:D252"/>
    <mergeCell ref="A253:A255"/>
    <mergeCell ref="B253:B255"/>
    <mergeCell ref="C253:C255"/>
    <mergeCell ref="D253:D255"/>
    <mergeCell ref="B241:B243"/>
    <mergeCell ref="C241:C243"/>
    <mergeCell ref="D241:D243"/>
    <mergeCell ref="H502:H504"/>
    <mergeCell ref="I502:I504"/>
    <mergeCell ref="J502:J504"/>
    <mergeCell ref="S502:S504"/>
    <mergeCell ref="T502:T504"/>
    <mergeCell ref="U502:U504"/>
    <mergeCell ref="V502:V504"/>
    <mergeCell ref="W502:W504"/>
    <mergeCell ref="X502:X504"/>
    <mergeCell ref="Y502:Y504"/>
    <mergeCell ref="Z502:Z504"/>
    <mergeCell ref="AA502:AA504"/>
    <mergeCell ref="A415:A417"/>
    <mergeCell ref="B415:B417"/>
    <mergeCell ref="C415:C417"/>
    <mergeCell ref="E421:E423"/>
    <mergeCell ref="F421:F423"/>
    <mergeCell ref="G421:G423"/>
    <mergeCell ref="H421:H423"/>
    <mergeCell ref="I421:I423"/>
    <mergeCell ref="J421:J423"/>
    <mergeCell ref="S421:S423"/>
    <mergeCell ref="T421:T423"/>
    <mergeCell ref="U421:U423"/>
    <mergeCell ref="V421:V423"/>
    <mergeCell ref="W421:W423"/>
    <mergeCell ref="X421:X423"/>
    <mergeCell ref="Y421:Y423"/>
    <mergeCell ref="Z421:Z423"/>
    <mergeCell ref="AA421:AA423"/>
    <mergeCell ref="AA412:AA414"/>
    <mergeCell ref="A418:A420"/>
    <mergeCell ref="B418:B420"/>
    <mergeCell ref="C418:C420"/>
    <mergeCell ref="D418:D420"/>
    <mergeCell ref="E418:E420"/>
    <mergeCell ref="F418:F420"/>
    <mergeCell ref="G418:G420"/>
    <mergeCell ref="H418:H420"/>
    <mergeCell ref="I418:I420"/>
    <mergeCell ref="J418:J420"/>
    <mergeCell ref="S418:S420"/>
    <mergeCell ref="T418:T420"/>
    <mergeCell ref="U418:U420"/>
    <mergeCell ref="V418:V420"/>
    <mergeCell ref="W418:W420"/>
    <mergeCell ref="X418:X420"/>
    <mergeCell ref="Y418:Y420"/>
    <mergeCell ref="Z418:Z420"/>
    <mergeCell ref="AA418:AA420"/>
    <mergeCell ref="J412:J414"/>
    <mergeCell ref="S412:S414"/>
    <mergeCell ref="T412:T414"/>
    <mergeCell ref="U412:U414"/>
    <mergeCell ref="A421:A423"/>
    <mergeCell ref="B421:B423"/>
    <mergeCell ref="C421:C423"/>
    <mergeCell ref="D421:D423"/>
    <mergeCell ref="A430:A432"/>
    <mergeCell ref="B430:B432"/>
    <mergeCell ref="C430:C432"/>
    <mergeCell ref="W433:W435"/>
    <mergeCell ref="X433:X435"/>
    <mergeCell ref="Y433:Y435"/>
    <mergeCell ref="A520:A522"/>
    <mergeCell ref="B520:B522"/>
    <mergeCell ref="C520:C522"/>
    <mergeCell ref="D520:D522"/>
    <mergeCell ref="E520:E522"/>
    <mergeCell ref="F520:F522"/>
    <mergeCell ref="G520:G522"/>
    <mergeCell ref="H520:H522"/>
    <mergeCell ref="I520:I522"/>
    <mergeCell ref="J520:J522"/>
    <mergeCell ref="S520:S522"/>
    <mergeCell ref="T520:T522"/>
    <mergeCell ref="U520:U522"/>
    <mergeCell ref="V520:V522"/>
    <mergeCell ref="W520:W522"/>
    <mergeCell ref="X520:X522"/>
    <mergeCell ref="Y520:Y522"/>
    <mergeCell ref="Z520:Z522"/>
    <mergeCell ref="AA520:AA522"/>
    <mergeCell ref="A490:A492"/>
    <mergeCell ref="B490:B492"/>
    <mergeCell ref="C490:C492"/>
    <mergeCell ref="D490:D492"/>
    <mergeCell ref="E490:E492"/>
    <mergeCell ref="F490:F492"/>
    <mergeCell ref="G490:G492"/>
    <mergeCell ref="H490:H492"/>
    <mergeCell ref="I490:I492"/>
    <mergeCell ref="J490:J492"/>
    <mergeCell ref="S490:S492"/>
    <mergeCell ref="T490:T492"/>
    <mergeCell ref="U490:U492"/>
    <mergeCell ref="V490:V492"/>
    <mergeCell ref="W490:W492"/>
    <mergeCell ref="X490:X492"/>
    <mergeCell ref="Y490:Y492"/>
    <mergeCell ref="Z490:Z492"/>
    <mergeCell ref="AA490:AA492"/>
    <mergeCell ref="A508:A510"/>
    <mergeCell ref="B508:B510"/>
    <mergeCell ref="C508:C510"/>
    <mergeCell ref="D508:D510"/>
    <mergeCell ref="E508:E510"/>
    <mergeCell ref="F508:F510"/>
    <mergeCell ref="G508:G510"/>
    <mergeCell ref="H508:H510"/>
    <mergeCell ref="I508:I510"/>
    <mergeCell ref="J508:J510"/>
    <mergeCell ref="S508:S510"/>
    <mergeCell ref="T508:T510"/>
    <mergeCell ref="U508:U510"/>
    <mergeCell ref="V508:V510"/>
    <mergeCell ref="W508:W510"/>
    <mergeCell ref="X508:X510"/>
    <mergeCell ref="Y508:Y510"/>
    <mergeCell ref="Z508:Z510"/>
    <mergeCell ref="AA508:AA510"/>
    <mergeCell ref="A502:A504"/>
    <mergeCell ref="B502:B504"/>
    <mergeCell ref="C502:C504"/>
    <mergeCell ref="D502:D504"/>
    <mergeCell ref="E502:E504"/>
    <mergeCell ref="F502:F504"/>
    <mergeCell ref="G502:G504"/>
    <mergeCell ref="A538:A540"/>
    <mergeCell ref="B538:B540"/>
    <mergeCell ref="C538:C540"/>
    <mergeCell ref="D538:D540"/>
    <mergeCell ref="E538:E540"/>
    <mergeCell ref="A544:A546"/>
    <mergeCell ref="B544:B546"/>
    <mergeCell ref="C544:C546"/>
    <mergeCell ref="D544:D546"/>
    <mergeCell ref="E544:E546"/>
    <mergeCell ref="F544:F546"/>
    <mergeCell ref="G544:G546"/>
    <mergeCell ref="F538:F540"/>
    <mergeCell ref="G538:G540"/>
    <mergeCell ref="H538:H540"/>
    <mergeCell ref="I538:I540"/>
    <mergeCell ref="J538:J540"/>
    <mergeCell ref="S538:S540"/>
    <mergeCell ref="T538:T540"/>
    <mergeCell ref="U538:U540"/>
    <mergeCell ref="V538:V540"/>
    <mergeCell ref="W538:W540"/>
    <mergeCell ref="X538:X540"/>
    <mergeCell ref="Y538:Y540"/>
    <mergeCell ref="Z538:Z540"/>
    <mergeCell ref="AA538:AA540"/>
    <mergeCell ref="A526:A528"/>
    <mergeCell ref="B526:B528"/>
    <mergeCell ref="C526:C528"/>
    <mergeCell ref="D526:D528"/>
    <mergeCell ref="E526:E528"/>
    <mergeCell ref="F526:F528"/>
    <mergeCell ref="G526:G528"/>
    <mergeCell ref="H526:H528"/>
    <mergeCell ref="I526:I528"/>
    <mergeCell ref="J526:J528"/>
    <mergeCell ref="S526:S528"/>
    <mergeCell ref="T526:T528"/>
    <mergeCell ref="U526:U528"/>
    <mergeCell ref="AA532:AA534"/>
    <mergeCell ref="A535:A537"/>
    <mergeCell ref="B535:B537"/>
    <mergeCell ref="C535:C537"/>
    <mergeCell ref="D535:D537"/>
    <mergeCell ref="E535:E537"/>
    <mergeCell ref="F535:F537"/>
    <mergeCell ref="G535:G537"/>
    <mergeCell ref="H535:H537"/>
    <mergeCell ref="I535:I537"/>
    <mergeCell ref="J535:J537"/>
    <mergeCell ref="S535:S537"/>
    <mergeCell ref="T535:T537"/>
    <mergeCell ref="U535:U537"/>
    <mergeCell ref="V535:V537"/>
    <mergeCell ref="W535:W537"/>
    <mergeCell ref="X535:X537"/>
    <mergeCell ref="Y535:Y537"/>
    <mergeCell ref="Z535:Z537"/>
    <mergeCell ref="AA535:AA537"/>
    <mergeCell ref="J532:J534"/>
    <mergeCell ref="S532:S534"/>
    <mergeCell ref="T532:T534"/>
    <mergeCell ref="U532:U534"/>
    <mergeCell ref="V532:V534"/>
    <mergeCell ref="AA637:AA639"/>
    <mergeCell ref="F589:F591"/>
    <mergeCell ref="G589:G591"/>
    <mergeCell ref="H589:H591"/>
    <mergeCell ref="I589:I591"/>
    <mergeCell ref="J589:J591"/>
    <mergeCell ref="S589:S591"/>
    <mergeCell ref="T589:T591"/>
    <mergeCell ref="U589:U591"/>
    <mergeCell ref="V589:V591"/>
    <mergeCell ref="W589:W591"/>
    <mergeCell ref="X589:X591"/>
    <mergeCell ref="Y589:Y591"/>
    <mergeCell ref="Z589:Z591"/>
    <mergeCell ref="AA589:AA591"/>
    <mergeCell ref="A595:A597"/>
    <mergeCell ref="B595:B597"/>
    <mergeCell ref="C595:C597"/>
    <mergeCell ref="D595:D597"/>
    <mergeCell ref="E595:E597"/>
    <mergeCell ref="F595:F597"/>
    <mergeCell ref="G595:G597"/>
    <mergeCell ref="B598:B600"/>
    <mergeCell ref="C598:C600"/>
    <mergeCell ref="D598:D600"/>
    <mergeCell ref="E598:E600"/>
    <mergeCell ref="F598:F600"/>
    <mergeCell ref="G598:G600"/>
    <mergeCell ref="H598:H600"/>
    <mergeCell ref="I598:I600"/>
    <mergeCell ref="A601:A603"/>
    <mergeCell ref="B601:B603"/>
    <mergeCell ref="C601:C603"/>
    <mergeCell ref="D601:D603"/>
    <mergeCell ref="E601:E603"/>
    <mergeCell ref="F601:F603"/>
    <mergeCell ref="G601:G603"/>
    <mergeCell ref="H601:H603"/>
    <mergeCell ref="I601:I603"/>
    <mergeCell ref="V631:V633"/>
    <mergeCell ref="W631:W633"/>
    <mergeCell ref="X631:X633"/>
    <mergeCell ref="Y631:Y633"/>
    <mergeCell ref="Z631:Z633"/>
    <mergeCell ref="A613:A615"/>
    <mergeCell ref="B613:B615"/>
    <mergeCell ref="C613:C615"/>
    <mergeCell ref="D613:D615"/>
    <mergeCell ref="E613:E615"/>
    <mergeCell ref="F613:F615"/>
    <mergeCell ref="G613:G615"/>
    <mergeCell ref="H613:H615"/>
    <mergeCell ref="I613:I615"/>
    <mergeCell ref="J613:J615"/>
    <mergeCell ref="S613:S615"/>
    <mergeCell ref="T613:T615"/>
    <mergeCell ref="U613:U615"/>
    <mergeCell ref="V613:V615"/>
    <mergeCell ref="W613:W615"/>
    <mergeCell ref="X613:X615"/>
    <mergeCell ref="Y613:Y615"/>
    <mergeCell ref="Z613:Z615"/>
    <mergeCell ref="A628:A630"/>
    <mergeCell ref="B628:B630"/>
    <mergeCell ref="A655:A657"/>
    <mergeCell ref="B655:B657"/>
    <mergeCell ref="C655:C657"/>
    <mergeCell ref="D655:D657"/>
    <mergeCell ref="E655:E657"/>
    <mergeCell ref="F655:F657"/>
    <mergeCell ref="G655:G657"/>
    <mergeCell ref="H655:H657"/>
    <mergeCell ref="I655:I657"/>
    <mergeCell ref="J655:J657"/>
    <mergeCell ref="S655:S657"/>
    <mergeCell ref="T655:T657"/>
    <mergeCell ref="U655:U657"/>
    <mergeCell ref="V655:V657"/>
    <mergeCell ref="W655:W657"/>
    <mergeCell ref="X655:X657"/>
    <mergeCell ref="Y655:Y657"/>
    <mergeCell ref="Z655:Z657"/>
    <mergeCell ref="AA655:AA657"/>
    <mergeCell ref="I718:I720"/>
    <mergeCell ref="A667:A669"/>
    <mergeCell ref="B667:B669"/>
    <mergeCell ref="C667:C669"/>
    <mergeCell ref="D667:D669"/>
    <mergeCell ref="E667:E669"/>
    <mergeCell ref="F667:F669"/>
    <mergeCell ref="G667:G669"/>
    <mergeCell ref="H667:H669"/>
    <mergeCell ref="A658:A660"/>
    <mergeCell ref="B658:B660"/>
    <mergeCell ref="C658:C660"/>
    <mergeCell ref="D658:D660"/>
    <mergeCell ref="E658:E660"/>
    <mergeCell ref="F658:F660"/>
    <mergeCell ref="G658:G660"/>
    <mergeCell ref="H658:H660"/>
    <mergeCell ref="I658:I660"/>
    <mergeCell ref="J658:J660"/>
    <mergeCell ref="S658:S660"/>
    <mergeCell ref="T658:T660"/>
    <mergeCell ref="U658:U660"/>
    <mergeCell ref="V658:V660"/>
    <mergeCell ref="W658:W660"/>
    <mergeCell ref="X658:X660"/>
    <mergeCell ref="Y658:Y660"/>
    <mergeCell ref="Z658:Z660"/>
    <mergeCell ref="AA658:AA660"/>
    <mergeCell ref="A664:A666"/>
    <mergeCell ref="B664:B666"/>
    <mergeCell ref="C664:C666"/>
    <mergeCell ref="D664:D666"/>
    <mergeCell ref="E664:E666"/>
    <mergeCell ref="F664:F666"/>
    <mergeCell ref="G664:G666"/>
    <mergeCell ref="H664:H666"/>
    <mergeCell ref="I664:I666"/>
    <mergeCell ref="J664:J666"/>
    <mergeCell ref="S664:S666"/>
    <mergeCell ref="T664:T666"/>
    <mergeCell ref="U664:U666"/>
    <mergeCell ref="V664:V666"/>
    <mergeCell ref="W664:W666"/>
    <mergeCell ref="X664:X666"/>
    <mergeCell ref="Y664:Y666"/>
    <mergeCell ref="AA700:AA702"/>
    <mergeCell ref="A703:A705"/>
    <mergeCell ref="B703:B705"/>
    <mergeCell ref="A781:A783"/>
    <mergeCell ref="B781:B783"/>
    <mergeCell ref="W757:W759"/>
    <mergeCell ref="X757:X759"/>
    <mergeCell ref="Y757:Y759"/>
    <mergeCell ref="Z757:Z759"/>
    <mergeCell ref="AA757:AA759"/>
    <mergeCell ref="A751:A753"/>
    <mergeCell ref="B751:B753"/>
    <mergeCell ref="C751:C753"/>
    <mergeCell ref="D751:D753"/>
    <mergeCell ref="E751:E753"/>
    <mergeCell ref="F751:F753"/>
    <mergeCell ref="G751:G753"/>
    <mergeCell ref="H751:H753"/>
    <mergeCell ref="I751:I753"/>
    <mergeCell ref="J751:J753"/>
    <mergeCell ref="S751:S753"/>
    <mergeCell ref="T751:T753"/>
    <mergeCell ref="U751:U753"/>
    <mergeCell ref="V751:V753"/>
    <mergeCell ref="W751:W753"/>
    <mergeCell ref="X751:X753"/>
    <mergeCell ref="Y751:Y753"/>
    <mergeCell ref="Z751:Z753"/>
    <mergeCell ref="AA751:AA753"/>
    <mergeCell ref="A754:A756"/>
    <mergeCell ref="B754:B756"/>
    <mergeCell ref="C754:C756"/>
    <mergeCell ref="D754:D756"/>
    <mergeCell ref="E754:E756"/>
    <mergeCell ref="F754:F756"/>
    <mergeCell ref="G754:G756"/>
    <mergeCell ref="AA778:AA780"/>
    <mergeCell ref="A772:A774"/>
    <mergeCell ref="B772:B774"/>
    <mergeCell ref="C772:C774"/>
    <mergeCell ref="D772:D774"/>
    <mergeCell ref="E772:E774"/>
    <mergeCell ref="F772:F774"/>
    <mergeCell ref="G772:G774"/>
    <mergeCell ref="H772:H774"/>
    <mergeCell ref="I772:I774"/>
    <mergeCell ref="J772:J774"/>
    <mergeCell ref="S772:S774"/>
    <mergeCell ref="T772:T774"/>
    <mergeCell ref="U772:U774"/>
    <mergeCell ref="V772:V774"/>
    <mergeCell ref="W772:W774"/>
    <mergeCell ref="X772:X774"/>
    <mergeCell ref="Y772:Y774"/>
    <mergeCell ref="Z772:Z774"/>
    <mergeCell ref="AA772:AA774"/>
    <mergeCell ref="A775:A777"/>
    <mergeCell ref="D778:D780"/>
    <mergeCell ref="E778:E780"/>
    <mergeCell ref="F778:F780"/>
    <mergeCell ref="G778:G780"/>
    <mergeCell ref="H778:H780"/>
    <mergeCell ref="I778:I780"/>
    <mergeCell ref="J778:J780"/>
    <mergeCell ref="T778:T780"/>
    <mergeCell ref="U778:U780"/>
    <mergeCell ref="V778:V780"/>
    <mergeCell ref="J781:J783"/>
    <mergeCell ref="S781:S783"/>
    <mergeCell ref="T781:T783"/>
    <mergeCell ref="U781:U783"/>
    <mergeCell ref="V781:V783"/>
    <mergeCell ref="W781:W783"/>
    <mergeCell ref="X781:X783"/>
    <mergeCell ref="Y781:Y783"/>
    <mergeCell ref="Z781:Z783"/>
    <mergeCell ref="C781:C783"/>
    <mergeCell ref="D781:D783"/>
    <mergeCell ref="E781:E783"/>
    <mergeCell ref="F781:F783"/>
    <mergeCell ref="G781:G783"/>
    <mergeCell ref="H781:H783"/>
    <mergeCell ref="I781:I783"/>
    <mergeCell ref="T700:T702"/>
    <mergeCell ref="U700:U702"/>
    <mergeCell ref="V700:V702"/>
    <mergeCell ref="W700:W702"/>
    <mergeCell ref="X700:X702"/>
    <mergeCell ref="Y700:Y702"/>
    <mergeCell ref="Z700:Z702"/>
    <mergeCell ref="C733:C735"/>
    <mergeCell ref="D733:D735"/>
    <mergeCell ref="E733:E735"/>
    <mergeCell ref="F733:F735"/>
    <mergeCell ref="W778:W780"/>
    <mergeCell ref="X778:X780"/>
    <mergeCell ref="Y778:Y780"/>
    <mergeCell ref="Z778:Z780"/>
    <mergeCell ref="C703:C705"/>
    <mergeCell ref="D703:D705"/>
    <mergeCell ref="E703:E705"/>
    <mergeCell ref="F703:F705"/>
    <mergeCell ref="G703:G705"/>
    <mergeCell ref="H703:H705"/>
    <mergeCell ref="I703:I705"/>
    <mergeCell ref="J703:J705"/>
    <mergeCell ref="S703:S705"/>
    <mergeCell ref="T703:T705"/>
    <mergeCell ref="U703:U705"/>
    <mergeCell ref="V703:V705"/>
    <mergeCell ref="W703:W705"/>
    <mergeCell ref="X703:X705"/>
    <mergeCell ref="Y703:Y705"/>
    <mergeCell ref="Z703:Z705"/>
    <mergeCell ref="D721:D723"/>
    <mergeCell ref="E721:E723"/>
    <mergeCell ref="F721:F723"/>
    <mergeCell ref="G721:G723"/>
    <mergeCell ref="H721:H723"/>
    <mergeCell ref="I721:I723"/>
    <mergeCell ref="J721:J723"/>
    <mergeCell ref="S721:S723"/>
    <mergeCell ref="T721:T723"/>
    <mergeCell ref="U721:U723"/>
    <mergeCell ref="V721:V723"/>
    <mergeCell ref="W721:W723"/>
    <mergeCell ref="X721:X723"/>
    <mergeCell ref="Y721:Y723"/>
    <mergeCell ref="Y865:Y867"/>
    <mergeCell ref="Z865:Z867"/>
    <mergeCell ref="AA865:AA867"/>
    <mergeCell ref="A868:A870"/>
    <mergeCell ref="B868:B870"/>
    <mergeCell ref="C868:C870"/>
    <mergeCell ref="D868:D870"/>
    <mergeCell ref="E868:E870"/>
    <mergeCell ref="F868:F870"/>
    <mergeCell ref="G868:G870"/>
    <mergeCell ref="H868:H870"/>
    <mergeCell ref="I868:I870"/>
    <mergeCell ref="J868:J870"/>
    <mergeCell ref="S868:S870"/>
    <mergeCell ref="T868:T870"/>
    <mergeCell ref="U868:U870"/>
    <mergeCell ref="V868:V870"/>
    <mergeCell ref="W868:W870"/>
    <mergeCell ref="X868:X870"/>
    <mergeCell ref="Y868:Y870"/>
    <mergeCell ref="Z868:Z870"/>
    <mergeCell ref="AA868:AA870"/>
    <mergeCell ref="A736:A738"/>
    <mergeCell ref="B736:B738"/>
    <mergeCell ref="C736:C738"/>
    <mergeCell ref="D736:D738"/>
    <mergeCell ref="E736:E738"/>
    <mergeCell ref="F736:F738"/>
    <mergeCell ref="G736:G738"/>
    <mergeCell ref="H736:H738"/>
    <mergeCell ref="I736:I738"/>
    <mergeCell ref="J736:J738"/>
    <mergeCell ref="S736:S738"/>
    <mergeCell ref="T736:T738"/>
    <mergeCell ref="U736:U738"/>
    <mergeCell ref="V736:V738"/>
    <mergeCell ref="W736:W738"/>
    <mergeCell ref="X736:X738"/>
    <mergeCell ref="Y736:Y738"/>
    <mergeCell ref="AA781:AA783"/>
    <mergeCell ref="H775:H777"/>
    <mergeCell ref="I775:I777"/>
    <mergeCell ref="J775:J777"/>
    <mergeCell ref="S775:S777"/>
    <mergeCell ref="T775:T777"/>
    <mergeCell ref="U775:U777"/>
    <mergeCell ref="V775:V777"/>
    <mergeCell ref="W775:W777"/>
    <mergeCell ref="X775:X777"/>
    <mergeCell ref="Y775:Y777"/>
    <mergeCell ref="Z775:Z777"/>
    <mergeCell ref="AA775:AA777"/>
    <mergeCell ref="A778:A780"/>
    <mergeCell ref="B778:B780"/>
    <mergeCell ref="C778:C780"/>
    <mergeCell ref="A742:A744"/>
    <mergeCell ref="B742:B744"/>
    <mergeCell ref="C742:C744"/>
    <mergeCell ref="D742:D744"/>
    <mergeCell ref="E742:E744"/>
    <mergeCell ref="F742:F744"/>
    <mergeCell ref="G742:G744"/>
    <mergeCell ref="H742:H744"/>
    <mergeCell ref="S778:S780"/>
    <mergeCell ref="A871:A873"/>
    <mergeCell ref="B871:B873"/>
    <mergeCell ref="C871:C873"/>
    <mergeCell ref="H988:H990"/>
    <mergeCell ref="I988:I990"/>
    <mergeCell ref="J988:J990"/>
    <mergeCell ref="S988:S990"/>
    <mergeCell ref="T988:T990"/>
    <mergeCell ref="U988:U990"/>
    <mergeCell ref="V988:V990"/>
    <mergeCell ref="W988:W990"/>
    <mergeCell ref="X988:X990"/>
    <mergeCell ref="Y988:Y990"/>
    <mergeCell ref="Z988:Z990"/>
    <mergeCell ref="AA988:AA990"/>
    <mergeCell ref="A991:A993"/>
    <mergeCell ref="B991:B993"/>
    <mergeCell ref="C991:C993"/>
    <mergeCell ref="D991:D993"/>
    <mergeCell ref="E991:E993"/>
    <mergeCell ref="F991:F993"/>
    <mergeCell ref="G991:G993"/>
    <mergeCell ref="H991:H993"/>
    <mergeCell ref="I991:I993"/>
    <mergeCell ref="J991:J993"/>
    <mergeCell ref="S991:S993"/>
    <mergeCell ref="T991:T993"/>
    <mergeCell ref="U991:U993"/>
    <mergeCell ref="V991:V993"/>
    <mergeCell ref="W991:W993"/>
    <mergeCell ref="X991:X993"/>
    <mergeCell ref="Y991:Y993"/>
    <mergeCell ref="Z991:Z993"/>
    <mergeCell ref="AA991:AA993"/>
    <mergeCell ref="H871:H873"/>
    <mergeCell ref="I871:I873"/>
    <mergeCell ref="J871:J873"/>
    <mergeCell ref="S871:S873"/>
    <mergeCell ref="T871:T873"/>
    <mergeCell ref="U871:U873"/>
    <mergeCell ref="V871:V873"/>
    <mergeCell ref="W871:W873"/>
    <mergeCell ref="X871:X873"/>
    <mergeCell ref="Y871:Y873"/>
    <mergeCell ref="Z871:Z873"/>
    <mergeCell ref="AA871:AA873"/>
    <mergeCell ref="D871:D873"/>
    <mergeCell ref="E871:E873"/>
    <mergeCell ref="F871:F873"/>
    <mergeCell ref="G871:G873"/>
    <mergeCell ref="A877:A879"/>
    <mergeCell ref="B877:B879"/>
    <mergeCell ref="C877:C879"/>
    <mergeCell ref="D877:D879"/>
    <mergeCell ref="E877:E879"/>
    <mergeCell ref="F877:F879"/>
    <mergeCell ref="G877:G879"/>
    <mergeCell ref="H877:H879"/>
    <mergeCell ref="I877:I879"/>
    <mergeCell ref="J877:J879"/>
    <mergeCell ref="S877:S879"/>
    <mergeCell ref="T877:T879"/>
    <mergeCell ref="U877:U879"/>
    <mergeCell ref="V877:V879"/>
    <mergeCell ref="AA1144:AA1146"/>
    <mergeCell ref="H1060:H1062"/>
    <mergeCell ref="I1060:I1062"/>
    <mergeCell ref="J1060:J1062"/>
    <mergeCell ref="S1060:S1062"/>
    <mergeCell ref="T1060:T1062"/>
    <mergeCell ref="U1060:U1062"/>
    <mergeCell ref="V1060:V1062"/>
    <mergeCell ref="W1060:W1062"/>
    <mergeCell ref="X1060:X1062"/>
    <mergeCell ref="Y1060:Y1062"/>
    <mergeCell ref="Z1060:Z1062"/>
    <mergeCell ref="AA1060:AA1062"/>
    <mergeCell ref="A1063:A1065"/>
    <mergeCell ref="B1063:B1065"/>
    <mergeCell ref="C1063:C1065"/>
    <mergeCell ref="D1063:D1065"/>
    <mergeCell ref="AA1099:AA1101"/>
    <mergeCell ref="A1120:A1122"/>
    <mergeCell ref="B1120:B1122"/>
    <mergeCell ref="C1120:C1122"/>
    <mergeCell ref="D1120:D1122"/>
    <mergeCell ref="J1099:J1101"/>
    <mergeCell ref="S1099:S1101"/>
    <mergeCell ref="T1099:T1101"/>
    <mergeCell ref="U1099:U1101"/>
    <mergeCell ref="V1099:V1101"/>
    <mergeCell ref="W1099:W1101"/>
    <mergeCell ref="X1099:X1101"/>
    <mergeCell ref="Y1099:Y1101"/>
    <mergeCell ref="Z1099:Z1101"/>
    <mergeCell ref="A1099:A1101"/>
    <mergeCell ref="B1099:B1101"/>
    <mergeCell ref="C1099:C1101"/>
    <mergeCell ref="D1099:D1101"/>
    <mergeCell ref="E1099:E1101"/>
    <mergeCell ref="E1063:E1065"/>
    <mergeCell ref="F1063:F1065"/>
    <mergeCell ref="G1063:G1065"/>
    <mergeCell ref="H1063:H1065"/>
    <mergeCell ref="I1063:I1065"/>
    <mergeCell ref="J1063:J1065"/>
    <mergeCell ref="S1063:S1065"/>
    <mergeCell ref="T1063:T1065"/>
    <mergeCell ref="U1063:U1065"/>
    <mergeCell ref="V1063:V1065"/>
    <mergeCell ref="W1063:W1065"/>
    <mergeCell ref="X1063:X1065"/>
    <mergeCell ref="Y1063:Y1065"/>
    <mergeCell ref="Z1063:Z1065"/>
    <mergeCell ref="AA1063:AA1065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J1069:J1071"/>
    <mergeCell ref="S1069:S1071"/>
    <mergeCell ref="T1069:T1071"/>
    <mergeCell ref="U1069:U1071"/>
    <mergeCell ref="A1159:A1161"/>
    <mergeCell ref="U1147:U1149"/>
    <mergeCell ref="V1147:V1149"/>
    <mergeCell ref="W1147:W1149"/>
    <mergeCell ref="X1147:X1149"/>
    <mergeCell ref="Y1147:Y1149"/>
    <mergeCell ref="Z1147:Z1149"/>
    <mergeCell ref="AA1147:AA1149"/>
    <mergeCell ref="A1150:A1152"/>
    <mergeCell ref="B1150:B1152"/>
    <mergeCell ref="H1159:H1161"/>
    <mergeCell ref="I1159:I1161"/>
    <mergeCell ref="J1159:J1161"/>
    <mergeCell ref="S1159:S1161"/>
    <mergeCell ref="T1159:T1161"/>
    <mergeCell ref="U1159:U1161"/>
    <mergeCell ref="V1159:V1161"/>
    <mergeCell ref="W1159:W1161"/>
    <mergeCell ref="X1159:X1161"/>
    <mergeCell ref="Y1159:Y1161"/>
    <mergeCell ref="Z1159:Z1161"/>
    <mergeCell ref="AA1159:AA1161"/>
    <mergeCell ref="C1150:C1152"/>
    <mergeCell ref="D1150:D1152"/>
    <mergeCell ref="E1150:E1152"/>
    <mergeCell ref="F1150:F1152"/>
    <mergeCell ref="G1150:G1152"/>
    <mergeCell ref="H1150:H1152"/>
    <mergeCell ref="I1150:I1152"/>
    <mergeCell ref="J1150:J1152"/>
    <mergeCell ref="S1150:S1152"/>
    <mergeCell ref="T1150:T1152"/>
    <mergeCell ref="U1150:U1152"/>
    <mergeCell ref="V1150:V1152"/>
    <mergeCell ref="W1150:W1152"/>
    <mergeCell ref="X1150:X1152"/>
    <mergeCell ref="Y1150:Y1152"/>
    <mergeCell ref="Z1150:Z1152"/>
    <mergeCell ref="AA1150:AA1152"/>
    <mergeCell ref="A1153:A1155"/>
    <mergeCell ref="B1153:B1155"/>
    <mergeCell ref="C1153:C1155"/>
    <mergeCell ref="D1153:D1155"/>
    <mergeCell ref="E1153:E1155"/>
    <mergeCell ref="F1153:F1155"/>
    <mergeCell ref="G1153:G1155"/>
    <mergeCell ref="H1153:H1155"/>
    <mergeCell ref="I1153:I1155"/>
    <mergeCell ref="J1153:J1155"/>
    <mergeCell ref="S1153:S1155"/>
    <mergeCell ref="T1153:T1155"/>
    <mergeCell ref="U1153:U1155"/>
    <mergeCell ref="V1153:V1155"/>
    <mergeCell ref="W1153:W1155"/>
    <mergeCell ref="X1153:X1155"/>
    <mergeCell ref="Y1153:Y1155"/>
    <mergeCell ref="Z1153:Z1155"/>
    <mergeCell ref="AA1153:AA1155"/>
    <mergeCell ref="A1156:A1158"/>
    <mergeCell ref="A1147:A1149"/>
    <mergeCell ref="B1147:B1149"/>
    <mergeCell ref="C1147:C1149"/>
    <mergeCell ref="D1147:D1149"/>
    <mergeCell ref="E1147:E1149"/>
    <mergeCell ref="G1189:G1191"/>
    <mergeCell ref="H1189:H1191"/>
    <mergeCell ref="I1189:I1191"/>
    <mergeCell ref="J1189:J1191"/>
    <mergeCell ref="S1189:S1191"/>
    <mergeCell ref="T1189:T1191"/>
    <mergeCell ref="U1189:U1191"/>
    <mergeCell ref="V1189:V1191"/>
    <mergeCell ref="W1189:W1191"/>
    <mergeCell ref="X1189:X1191"/>
    <mergeCell ref="Y1189:Y1191"/>
    <mergeCell ref="Z1189:Z1191"/>
    <mergeCell ref="AA1189:AA1191"/>
    <mergeCell ref="A1192:A1194"/>
    <mergeCell ref="B1192:B1194"/>
    <mergeCell ref="C1192:C1194"/>
    <mergeCell ref="D1192:D1194"/>
    <mergeCell ref="E1192:E1194"/>
    <mergeCell ref="F1192:F1194"/>
    <mergeCell ref="G1192:G1194"/>
    <mergeCell ref="H1192:H1194"/>
    <mergeCell ref="I1192:I1194"/>
    <mergeCell ref="J1192:J1194"/>
    <mergeCell ref="S1192:S1194"/>
    <mergeCell ref="T1192:T1194"/>
    <mergeCell ref="U1192:U1194"/>
    <mergeCell ref="V1192:V1194"/>
    <mergeCell ref="W1192:W1194"/>
    <mergeCell ref="X1192:X1194"/>
    <mergeCell ref="Y1192:Y1194"/>
    <mergeCell ref="Z1192:Z1194"/>
    <mergeCell ref="AA1192:AA1194"/>
    <mergeCell ref="A1195:A1197"/>
    <mergeCell ref="B1195:B1197"/>
    <mergeCell ref="C1195:C1197"/>
    <mergeCell ref="D1195:D1197"/>
    <mergeCell ref="E1195:E1197"/>
    <mergeCell ref="F1195:F1197"/>
    <mergeCell ref="G1195:G1197"/>
    <mergeCell ref="H1195:H1197"/>
    <mergeCell ref="I1195:I1197"/>
    <mergeCell ref="J1195:J1197"/>
    <mergeCell ref="S1195:S1197"/>
    <mergeCell ref="T1195:T1197"/>
    <mergeCell ref="AA1162:AA1164"/>
    <mergeCell ref="A1165:A1167"/>
    <mergeCell ref="B1165:B1167"/>
    <mergeCell ref="C1165:C1167"/>
    <mergeCell ref="D1165:D1167"/>
    <mergeCell ref="E1165:E1167"/>
    <mergeCell ref="F1165:F1167"/>
    <mergeCell ref="G1165:G1167"/>
    <mergeCell ref="H1165:H1167"/>
    <mergeCell ref="I1165:I1167"/>
    <mergeCell ref="J1165:J1167"/>
    <mergeCell ref="S1165:S1167"/>
    <mergeCell ref="T1165:T1167"/>
    <mergeCell ref="U1165:U1167"/>
    <mergeCell ref="V1165:V1167"/>
    <mergeCell ref="W1165:W1167"/>
    <mergeCell ref="X1165:X1167"/>
    <mergeCell ref="Y1165:Y1167"/>
    <mergeCell ref="Z1165:Z1167"/>
    <mergeCell ref="AA1165:AA1167"/>
    <mergeCell ref="A1168:A1170"/>
    <mergeCell ref="B1168:B1170"/>
    <mergeCell ref="C1168:C1170"/>
    <mergeCell ref="D1168:D1170"/>
    <mergeCell ref="E1168:E1170"/>
    <mergeCell ref="F1168:F1170"/>
    <mergeCell ref="G1168:G1170"/>
    <mergeCell ref="A1186:A1188"/>
    <mergeCell ref="B1186:B1188"/>
    <mergeCell ref="C1186:C1188"/>
    <mergeCell ref="D1186:D1188"/>
    <mergeCell ref="E1186:E1188"/>
    <mergeCell ref="F1186:F1188"/>
    <mergeCell ref="G1186:G1188"/>
    <mergeCell ref="H1186:H1188"/>
    <mergeCell ref="I1186:I1188"/>
    <mergeCell ref="J1186:J1188"/>
    <mergeCell ref="S1186:S1188"/>
    <mergeCell ref="T1186:T1188"/>
    <mergeCell ref="U1186:U1188"/>
    <mergeCell ref="V1186:V1188"/>
    <mergeCell ref="W1186:W1188"/>
    <mergeCell ref="X1186:X1188"/>
    <mergeCell ref="Y1186:Y1188"/>
    <mergeCell ref="Z1186:Z1188"/>
    <mergeCell ref="AA1186:AA1188"/>
    <mergeCell ref="AA1183:AA1185"/>
    <mergeCell ref="W1168:W1170"/>
    <mergeCell ref="X1168:X1170"/>
    <mergeCell ref="Y1168:Y1170"/>
    <mergeCell ref="Z1168:Z1170"/>
    <mergeCell ref="AA1168:AA1170"/>
    <mergeCell ref="A1171:A1173"/>
    <mergeCell ref="B1171:B1173"/>
    <mergeCell ref="C1171:C1173"/>
    <mergeCell ref="D1171:D1173"/>
    <mergeCell ref="E1171:E1173"/>
    <mergeCell ref="F1171:F1173"/>
    <mergeCell ref="G1171:G1173"/>
    <mergeCell ref="H1171:H1173"/>
    <mergeCell ref="I1171:I1173"/>
    <mergeCell ref="J1171:J1173"/>
    <mergeCell ref="S1171:S1173"/>
    <mergeCell ref="T1171:T1173"/>
    <mergeCell ref="X1240:X1242"/>
    <mergeCell ref="Y1240:Y1242"/>
    <mergeCell ref="Z1240:Z1242"/>
    <mergeCell ref="AA1240:AA1242"/>
    <mergeCell ref="I1213:I1215"/>
    <mergeCell ref="J1213:J1215"/>
    <mergeCell ref="S1213:S1215"/>
    <mergeCell ref="T1213:T1215"/>
    <mergeCell ref="U1213:U1215"/>
    <mergeCell ref="V1213:V1215"/>
    <mergeCell ref="W1213:W1215"/>
    <mergeCell ref="X1213:X1215"/>
    <mergeCell ref="Y1213:Y1215"/>
    <mergeCell ref="Z1213:Z1215"/>
    <mergeCell ref="AA1213:AA1215"/>
    <mergeCell ref="A1162:A1164"/>
    <mergeCell ref="B1162:B1164"/>
    <mergeCell ref="C1162:C1164"/>
    <mergeCell ref="D1162:D1164"/>
    <mergeCell ref="E1162:E1164"/>
    <mergeCell ref="F1162:F1164"/>
    <mergeCell ref="G1162:G1164"/>
    <mergeCell ref="H1162:H1164"/>
    <mergeCell ref="I1162:I1164"/>
    <mergeCell ref="J1162:J1164"/>
    <mergeCell ref="S1162:S1164"/>
    <mergeCell ref="T1162:T1164"/>
    <mergeCell ref="U1162:U1164"/>
    <mergeCell ref="V1162:V1164"/>
    <mergeCell ref="J1198:J1200"/>
    <mergeCell ref="S1198:S1200"/>
    <mergeCell ref="T1198:T1200"/>
    <mergeCell ref="U1198:U1200"/>
    <mergeCell ref="V1198:V1200"/>
    <mergeCell ref="H1168:H1170"/>
    <mergeCell ref="I1168:I1170"/>
    <mergeCell ref="J1168:J1170"/>
    <mergeCell ref="S1168:S1170"/>
    <mergeCell ref="T1168:T1170"/>
    <mergeCell ref="U1168:U1170"/>
    <mergeCell ref="V1168:V1170"/>
    <mergeCell ref="A1180:A1182"/>
    <mergeCell ref="B1180:B1182"/>
    <mergeCell ref="C1180:C1182"/>
    <mergeCell ref="D1180:D1182"/>
    <mergeCell ref="W1162:W1164"/>
    <mergeCell ref="X1162:X1164"/>
    <mergeCell ref="Y1162:Y1164"/>
    <mergeCell ref="Z1162:Z1164"/>
    <mergeCell ref="U1171:U1173"/>
    <mergeCell ref="V1171:V1173"/>
    <mergeCell ref="W1171:W1173"/>
    <mergeCell ref="X1171:X1173"/>
    <mergeCell ref="Y1171:Y1173"/>
    <mergeCell ref="Z1171:Z1173"/>
    <mergeCell ref="AA1171:AA1173"/>
    <mergeCell ref="A1177:A1179"/>
    <mergeCell ref="B1177:B1179"/>
    <mergeCell ref="C1177:C1179"/>
    <mergeCell ref="D1177:D1179"/>
    <mergeCell ref="E1177:E1179"/>
    <mergeCell ref="F1177:F1179"/>
    <mergeCell ref="G1177:G1179"/>
    <mergeCell ref="H1177:H1179"/>
    <mergeCell ref="G1279:G1281"/>
    <mergeCell ref="H1279:H1281"/>
    <mergeCell ref="I1279:I1281"/>
    <mergeCell ref="J1279:J1281"/>
    <mergeCell ref="S1279:S1281"/>
    <mergeCell ref="T1279:T1281"/>
    <mergeCell ref="U1279:U1281"/>
    <mergeCell ref="V1279:V1281"/>
    <mergeCell ref="W1279:W1281"/>
    <mergeCell ref="X1279:X1281"/>
    <mergeCell ref="Y1279:Y1281"/>
    <mergeCell ref="Z1279:Z1281"/>
    <mergeCell ref="AA1279:AA1281"/>
    <mergeCell ref="A1294:A1296"/>
    <mergeCell ref="B1294:B1296"/>
    <mergeCell ref="C1294:C1296"/>
    <mergeCell ref="D1294:D1296"/>
    <mergeCell ref="E1294:E1296"/>
    <mergeCell ref="F1294:F1296"/>
    <mergeCell ref="G1294:G1296"/>
    <mergeCell ref="H1294:H1296"/>
    <mergeCell ref="I1294:I1296"/>
    <mergeCell ref="J1294:J1296"/>
    <mergeCell ref="S1294:S1296"/>
    <mergeCell ref="T1294:T1296"/>
    <mergeCell ref="U1294:U1296"/>
    <mergeCell ref="V1294:V1296"/>
    <mergeCell ref="W1294:W1296"/>
    <mergeCell ref="X1294:X1296"/>
    <mergeCell ref="Y1294:Y1296"/>
    <mergeCell ref="Z1294:Z1296"/>
    <mergeCell ref="AA1294:AA1296"/>
    <mergeCell ref="A1243:A1245"/>
    <mergeCell ref="B1243:B1245"/>
    <mergeCell ref="C1243:C1245"/>
    <mergeCell ref="D1243:D1245"/>
    <mergeCell ref="E1243:E1245"/>
    <mergeCell ref="F1243:F1245"/>
    <mergeCell ref="G1243:G1245"/>
    <mergeCell ref="A1282:A1284"/>
    <mergeCell ref="B1282:B1284"/>
    <mergeCell ref="C1282:C1284"/>
    <mergeCell ref="D1282:D1284"/>
    <mergeCell ref="E1282:E1284"/>
    <mergeCell ref="F1282:F1284"/>
    <mergeCell ref="G1282:G1284"/>
    <mergeCell ref="H1282:H1284"/>
    <mergeCell ref="I1282:I1284"/>
    <mergeCell ref="J1282:J1284"/>
    <mergeCell ref="S1282:S1284"/>
    <mergeCell ref="T1282:T1284"/>
    <mergeCell ref="U1282:U1284"/>
    <mergeCell ref="V1282:V1284"/>
    <mergeCell ref="W1282:W1284"/>
    <mergeCell ref="X1282:X1284"/>
    <mergeCell ref="Y1282:Y1284"/>
    <mergeCell ref="Z1282:Z1284"/>
    <mergeCell ref="AA1282:AA1284"/>
    <mergeCell ref="A1285:A1287"/>
    <mergeCell ref="B1285:B1287"/>
    <mergeCell ref="C1285:C1287"/>
    <mergeCell ref="D1285:D1287"/>
    <mergeCell ref="E1285:E1287"/>
    <mergeCell ref="F1285:F1287"/>
    <mergeCell ref="A1429:A1431"/>
    <mergeCell ref="A1387:A1389"/>
    <mergeCell ref="B1387:B1389"/>
    <mergeCell ref="C1387:C1389"/>
    <mergeCell ref="D1387:D1389"/>
    <mergeCell ref="E1387:E1389"/>
    <mergeCell ref="F1387:F1389"/>
    <mergeCell ref="G1387:G1389"/>
    <mergeCell ref="H1387:H1389"/>
    <mergeCell ref="I1387:I1389"/>
    <mergeCell ref="J1387:J1389"/>
    <mergeCell ref="S1387:S1389"/>
    <mergeCell ref="T1387:T1389"/>
    <mergeCell ref="U1387:U1389"/>
    <mergeCell ref="V1387:V1389"/>
    <mergeCell ref="W1387:W1389"/>
    <mergeCell ref="X1387:X1389"/>
    <mergeCell ref="Y1387:Y1389"/>
    <mergeCell ref="Z1387:Z1389"/>
    <mergeCell ref="AA1387:AA1389"/>
    <mergeCell ref="A1390:A1392"/>
    <mergeCell ref="B1390:B1392"/>
    <mergeCell ref="C1390:C1392"/>
    <mergeCell ref="D1390:D1392"/>
    <mergeCell ref="E1390:E1392"/>
    <mergeCell ref="F1390:F1392"/>
    <mergeCell ref="G1390:G1392"/>
    <mergeCell ref="H1390:H1392"/>
    <mergeCell ref="I1390:I1392"/>
    <mergeCell ref="J1390:J1392"/>
    <mergeCell ref="S1390:S1392"/>
    <mergeCell ref="T1390:T1392"/>
    <mergeCell ref="U1390:U1392"/>
    <mergeCell ref="V1390:V1392"/>
    <mergeCell ref="W1390:W1392"/>
    <mergeCell ref="X1390:X1392"/>
    <mergeCell ref="Y1390:Y1392"/>
    <mergeCell ref="Z1390:Z1392"/>
    <mergeCell ref="AA1390:AA1392"/>
    <mergeCell ref="A1393:A1395"/>
    <mergeCell ref="B1393:B1395"/>
    <mergeCell ref="C1393:C1395"/>
    <mergeCell ref="D1393:D1395"/>
    <mergeCell ref="E1393:E1395"/>
    <mergeCell ref="F1393:F1395"/>
    <mergeCell ref="G1393:G1395"/>
    <mergeCell ref="H1393:H1395"/>
    <mergeCell ref="I1393:I1395"/>
    <mergeCell ref="J1393:J1395"/>
    <mergeCell ref="S1393:S1395"/>
    <mergeCell ref="T1393:T1395"/>
    <mergeCell ref="U1393:U1395"/>
    <mergeCell ref="V1393:V1395"/>
    <mergeCell ref="W1393:W1395"/>
    <mergeCell ref="X1393:X1395"/>
    <mergeCell ref="Y1393:Y1395"/>
    <mergeCell ref="Z1393:Z1395"/>
    <mergeCell ref="AA1393:AA1395"/>
    <mergeCell ref="A1396:A1398"/>
    <mergeCell ref="B1396:B1398"/>
    <mergeCell ref="C1396:C1398"/>
    <mergeCell ref="A1423:A1425"/>
    <mergeCell ref="B1423:B1425"/>
    <mergeCell ref="C1423:C1425"/>
    <mergeCell ref="D1423:D1425"/>
    <mergeCell ref="E1423:E1425"/>
    <mergeCell ref="F1423:F1425"/>
    <mergeCell ref="G1423:G1425"/>
    <mergeCell ref="H1423:H1425"/>
    <mergeCell ref="I1423:I1425"/>
    <mergeCell ref="J1423:J1425"/>
    <mergeCell ref="S1423:S1425"/>
    <mergeCell ref="T1423:T1425"/>
    <mergeCell ref="U1423:U1425"/>
    <mergeCell ref="V1423:V1425"/>
    <mergeCell ref="W1423:W1425"/>
    <mergeCell ref="X1423:X1425"/>
    <mergeCell ref="Y1423:Y1425"/>
    <mergeCell ref="Z1423:Z1425"/>
    <mergeCell ref="AA1423:AA1425"/>
    <mergeCell ref="A1426:A1428"/>
    <mergeCell ref="B1426:B1428"/>
    <mergeCell ref="C1426:C1428"/>
    <mergeCell ref="D1426:D1428"/>
    <mergeCell ref="E1426:E1428"/>
    <mergeCell ref="F1426:F1428"/>
    <mergeCell ref="G1426:G1428"/>
    <mergeCell ref="H1426:H1428"/>
    <mergeCell ref="I1426:I1428"/>
    <mergeCell ref="J1426:J1428"/>
    <mergeCell ref="S1426:S1428"/>
    <mergeCell ref="T1426:T1428"/>
    <mergeCell ref="U1426:U1428"/>
    <mergeCell ref="V1426:V1428"/>
    <mergeCell ref="W1426:W1428"/>
    <mergeCell ref="X1426:X1428"/>
    <mergeCell ref="Y1426:Y1428"/>
    <mergeCell ref="Z1426:Z1428"/>
    <mergeCell ref="AA1426:AA1428"/>
    <mergeCell ref="AA1690:AA1692"/>
    <mergeCell ref="AA1705:AA1707"/>
    <mergeCell ref="J1705:J1707"/>
    <mergeCell ref="S1705:S1707"/>
    <mergeCell ref="T1705:T1707"/>
    <mergeCell ref="U1705:U1707"/>
    <mergeCell ref="V1705:V1707"/>
    <mergeCell ref="W1705:W1707"/>
    <mergeCell ref="X1705:X1707"/>
    <mergeCell ref="Y1705:Y1707"/>
    <mergeCell ref="V1708:V1710"/>
    <mergeCell ref="W1708:W1710"/>
    <mergeCell ref="X1708:X1710"/>
    <mergeCell ref="Y1708:Y1710"/>
    <mergeCell ref="A1690:A1692"/>
    <mergeCell ref="B1690:B1692"/>
    <mergeCell ref="C1690:C1692"/>
    <mergeCell ref="D1690:D1692"/>
    <mergeCell ref="E1690:E1692"/>
    <mergeCell ref="W1615:W1617"/>
    <mergeCell ref="X1615:X1617"/>
    <mergeCell ref="Y1615:Y1617"/>
    <mergeCell ref="Z1615:Z1617"/>
    <mergeCell ref="AA1615:AA1617"/>
    <mergeCell ref="J1582:J1584"/>
    <mergeCell ref="S1582:S1584"/>
    <mergeCell ref="T1582:T1584"/>
    <mergeCell ref="U1582:U1584"/>
    <mergeCell ref="V1582:V1584"/>
    <mergeCell ref="W1582:W1584"/>
    <mergeCell ref="X1582:X1584"/>
    <mergeCell ref="Y1582:Y1584"/>
    <mergeCell ref="Z1582:Z1584"/>
    <mergeCell ref="AA1582:AA1584"/>
    <mergeCell ref="A1585:A1587"/>
    <mergeCell ref="B1585:B1587"/>
    <mergeCell ref="C1585:C1587"/>
    <mergeCell ref="D1585:D1587"/>
    <mergeCell ref="E1585:E1587"/>
    <mergeCell ref="F1585:F1587"/>
    <mergeCell ref="G1585:G1587"/>
    <mergeCell ref="AA1591:AA1593"/>
    <mergeCell ref="H1585:H1587"/>
    <mergeCell ref="I1585:I1587"/>
    <mergeCell ref="J1585:J1587"/>
    <mergeCell ref="S1585:S1587"/>
    <mergeCell ref="T1585:T1587"/>
    <mergeCell ref="U1585:U1587"/>
    <mergeCell ref="V1585:V1587"/>
    <mergeCell ref="W1585:W1587"/>
    <mergeCell ref="X1585:X1587"/>
    <mergeCell ref="Y1585:Y1587"/>
    <mergeCell ref="Z1585:Z1587"/>
    <mergeCell ref="AA1585:AA1587"/>
    <mergeCell ref="A1588:A1590"/>
    <mergeCell ref="B1588:B1590"/>
    <mergeCell ref="C1588:C1590"/>
    <mergeCell ref="D1588:D1590"/>
    <mergeCell ref="G1597:G1599"/>
    <mergeCell ref="H1597:H1599"/>
    <mergeCell ref="I1597:I1599"/>
    <mergeCell ref="J1597:J1599"/>
    <mergeCell ref="S1597:S1599"/>
    <mergeCell ref="T1597:T1599"/>
    <mergeCell ref="W1750:W1752"/>
    <mergeCell ref="X1750:X1752"/>
    <mergeCell ref="Y1750:Y1752"/>
    <mergeCell ref="Z1750:Z1752"/>
    <mergeCell ref="AA1750:AA1752"/>
    <mergeCell ref="AA1588:AA1590"/>
    <mergeCell ref="A1594:A1596"/>
    <mergeCell ref="B1594:B1596"/>
    <mergeCell ref="C1594:C1596"/>
    <mergeCell ref="D1594:D1596"/>
    <mergeCell ref="E1594:E1596"/>
    <mergeCell ref="F1594:F1596"/>
    <mergeCell ref="G1594:G1596"/>
    <mergeCell ref="H1594:H1596"/>
    <mergeCell ref="I1594:I1596"/>
    <mergeCell ref="J1594:J1596"/>
    <mergeCell ref="S1594:S1596"/>
    <mergeCell ref="T1594:T1596"/>
    <mergeCell ref="U1594:U1596"/>
    <mergeCell ref="V1594:V1596"/>
    <mergeCell ref="W1594:W1596"/>
    <mergeCell ref="X1594:X1596"/>
    <mergeCell ref="Y1594:Y1596"/>
    <mergeCell ref="Z1594:Z1596"/>
    <mergeCell ref="AA1594:AA1596"/>
    <mergeCell ref="A1597:A1599"/>
    <mergeCell ref="B1597:B1599"/>
    <mergeCell ref="C1597:C1599"/>
    <mergeCell ref="D1597:D1599"/>
    <mergeCell ref="E1597:E1599"/>
    <mergeCell ref="F1597:F1599"/>
    <mergeCell ref="A1795:A1797"/>
    <mergeCell ref="B1795:B1797"/>
    <mergeCell ref="C1795:C1797"/>
    <mergeCell ref="D1795:D1797"/>
    <mergeCell ref="E1795:E1797"/>
    <mergeCell ref="F1795:F1797"/>
    <mergeCell ref="G1795:G1797"/>
    <mergeCell ref="H1795:H1797"/>
    <mergeCell ref="I1795:I1797"/>
    <mergeCell ref="J1795:J1797"/>
    <mergeCell ref="S1795:S1797"/>
    <mergeCell ref="T1795:T1797"/>
    <mergeCell ref="U1795:U1797"/>
    <mergeCell ref="A1702:A1704"/>
    <mergeCell ref="B1702:B1704"/>
    <mergeCell ref="C1702:C1704"/>
    <mergeCell ref="D1702:D1704"/>
    <mergeCell ref="E1702:E1704"/>
    <mergeCell ref="F1702:F1704"/>
    <mergeCell ref="G1702:G1704"/>
    <mergeCell ref="H1702:H1704"/>
    <mergeCell ref="I1702:I1704"/>
    <mergeCell ref="J1702:J1704"/>
    <mergeCell ref="S1702:S1704"/>
    <mergeCell ref="T1702:T1704"/>
    <mergeCell ref="U1702:U1704"/>
    <mergeCell ref="V1702:V1704"/>
    <mergeCell ref="W1702:W1704"/>
    <mergeCell ref="X1702:X1704"/>
    <mergeCell ref="Y1702:Y1704"/>
    <mergeCell ref="Z1702:Z1704"/>
    <mergeCell ref="AA1702:AA1704"/>
    <mergeCell ref="A1729:A1731"/>
    <mergeCell ref="B1729:B1731"/>
    <mergeCell ref="C1729:C1731"/>
    <mergeCell ref="D1729:D1731"/>
    <mergeCell ref="E1729:E1731"/>
    <mergeCell ref="F1729:F1731"/>
    <mergeCell ref="G1729:G1731"/>
    <mergeCell ref="H1729:H1731"/>
    <mergeCell ref="I1729:I1731"/>
    <mergeCell ref="J1729:J1731"/>
    <mergeCell ref="S1729:S1731"/>
    <mergeCell ref="T1729:T1731"/>
    <mergeCell ref="U1729:U1731"/>
    <mergeCell ref="F1717:F1719"/>
    <mergeCell ref="G1717:G1719"/>
    <mergeCell ref="H1717:H1719"/>
    <mergeCell ref="I1717:I1719"/>
    <mergeCell ref="J1717:J1719"/>
    <mergeCell ref="S1717:S1719"/>
    <mergeCell ref="T1717:T1719"/>
    <mergeCell ref="U1717:U1719"/>
    <mergeCell ref="V1717:V1719"/>
    <mergeCell ref="W1717:W1719"/>
    <mergeCell ref="X1717:X1719"/>
    <mergeCell ref="Y1717:Y1719"/>
    <mergeCell ref="Z1717:Z1719"/>
    <mergeCell ref="A1771:A1773"/>
    <mergeCell ref="B1771:B1773"/>
    <mergeCell ref="C1771:C1773"/>
    <mergeCell ref="D1771:D1773"/>
    <mergeCell ref="E1771:E1773"/>
    <mergeCell ref="F1771:F1773"/>
    <mergeCell ref="AA1939:AA1941"/>
    <mergeCell ref="A1957:A1959"/>
    <mergeCell ref="B1957:B1959"/>
    <mergeCell ref="C1957:C1959"/>
    <mergeCell ref="D1957:D1959"/>
    <mergeCell ref="E1957:E1959"/>
    <mergeCell ref="F1957:F1959"/>
    <mergeCell ref="G1957:G1959"/>
    <mergeCell ref="H1957:H1959"/>
    <mergeCell ref="I1957:I1959"/>
    <mergeCell ref="J1957:J1959"/>
    <mergeCell ref="S1957:S1959"/>
    <mergeCell ref="T1957:T1959"/>
    <mergeCell ref="U1957:U1959"/>
    <mergeCell ref="V1957:V1959"/>
    <mergeCell ref="W1957:W1959"/>
    <mergeCell ref="X1957:X1959"/>
    <mergeCell ref="Y1957:Y1959"/>
    <mergeCell ref="Z1957:Z1959"/>
    <mergeCell ref="AA1957:AA1959"/>
    <mergeCell ref="A1954:A1956"/>
    <mergeCell ref="Z1852:Z1854"/>
    <mergeCell ref="AA1852:AA1854"/>
    <mergeCell ref="A1864:A1866"/>
    <mergeCell ref="B1864:B1866"/>
    <mergeCell ref="C1864:C1866"/>
    <mergeCell ref="D1864:D1866"/>
    <mergeCell ref="E1864:E1866"/>
    <mergeCell ref="F1864:F1866"/>
    <mergeCell ref="G1864:G1866"/>
    <mergeCell ref="H1864:H1866"/>
    <mergeCell ref="I1864:I1866"/>
    <mergeCell ref="J1864:J1866"/>
    <mergeCell ref="AA1864:AA1866"/>
    <mergeCell ref="A1879:A1881"/>
    <mergeCell ref="B1879:B1881"/>
    <mergeCell ref="C1879:C1881"/>
    <mergeCell ref="D1879:D1881"/>
    <mergeCell ref="E1879:E1881"/>
    <mergeCell ref="F1879:F1881"/>
    <mergeCell ref="G1879:G1881"/>
    <mergeCell ref="H1879:H1881"/>
    <mergeCell ref="I1879:I1881"/>
    <mergeCell ref="J1879:J1881"/>
    <mergeCell ref="S1879:S1881"/>
    <mergeCell ref="T1879:T1881"/>
    <mergeCell ref="U1879:U1881"/>
    <mergeCell ref="V1879:V1881"/>
    <mergeCell ref="W1879:W1881"/>
    <mergeCell ref="A1918:A1920"/>
    <mergeCell ref="B1918:B1920"/>
    <mergeCell ref="C1918:C1920"/>
    <mergeCell ref="D1918:D1920"/>
    <mergeCell ref="E1918:E1920"/>
    <mergeCell ref="F1918:F1920"/>
    <mergeCell ref="B1897:B1899"/>
    <mergeCell ref="S1978:S1980"/>
    <mergeCell ref="T1978:T1980"/>
    <mergeCell ref="U1978:U1980"/>
    <mergeCell ref="V1978:V1980"/>
    <mergeCell ref="W1978:W1980"/>
    <mergeCell ref="AA1999:AA2001"/>
    <mergeCell ref="J1999:J2001"/>
    <mergeCell ref="S1999:S2001"/>
    <mergeCell ref="T1999:T2001"/>
    <mergeCell ref="U1999:U2001"/>
    <mergeCell ref="V1999:V2001"/>
    <mergeCell ref="W1999:W2001"/>
    <mergeCell ref="X1999:X2001"/>
    <mergeCell ref="Y1999:Y2001"/>
    <mergeCell ref="Z1999:Z2001"/>
    <mergeCell ref="B1999:B2001"/>
    <mergeCell ref="C1999:C2001"/>
    <mergeCell ref="D1999:D2001"/>
    <mergeCell ref="B1987:B1989"/>
    <mergeCell ref="AA1954:AA1956"/>
    <mergeCell ref="B1948:B1950"/>
    <mergeCell ref="C1948:C1950"/>
    <mergeCell ref="D1948:D1950"/>
    <mergeCell ref="E1948:E1950"/>
    <mergeCell ref="F1948:F1950"/>
    <mergeCell ref="G1948:G1950"/>
    <mergeCell ref="A1966:A1968"/>
    <mergeCell ref="B1966:B1968"/>
    <mergeCell ref="C1966:C1968"/>
    <mergeCell ref="D1966:D1968"/>
    <mergeCell ref="E1966:E1968"/>
    <mergeCell ref="F1966:F1968"/>
    <mergeCell ref="G1966:G1968"/>
    <mergeCell ref="H1966:H1968"/>
    <mergeCell ref="I1966:I1968"/>
    <mergeCell ref="J1966:J1968"/>
    <mergeCell ref="S1966:S1968"/>
    <mergeCell ref="T1966:T1968"/>
    <mergeCell ref="U1966:U1968"/>
    <mergeCell ref="V1966:V1968"/>
    <mergeCell ref="W1966:W1968"/>
    <mergeCell ref="H1990:H1992"/>
    <mergeCell ref="I1990:I1992"/>
    <mergeCell ref="J1990:J1992"/>
    <mergeCell ref="S1990:S1992"/>
    <mergeCell ref="T1990:T1992"/>
    <mergeCell ref="U1990:U1992"/>
    <mergeCell ref="V1990:V1992"/>
    <mergeCell ref="W1990:W1992"/>
    <mergeCell ref="X1990:X1992"/>
    <mergeCell ref="Y1990:Y1992"/>
    <mergeCell ref="Z1990:Z1992"/>
    <mergeCell ref="A1978:A1980"/>
    <mergeCell ref="B1978:B1980"/>
    <mergeCell ref="C1978:C1980"/>
    <mergeCell ref="D1978:D1980"/>
    <mergeCell ref="E1978:E1980"/>
    <mergeCell ref="F1978:F1980"/>
    <mergeCell ref="G1978:G1980"/>
    <mergeCell ref="H1978:H1980"/>
    <mergeCell ref="I1978:I1980"/>
    <mergeCell ref="AA1990:AA1992"/>
    <mergeCell ref="V1987:V1989"/>
    <mergeCell ref="W1987:W1989"/>
    <mergeCell ref="X1987:X1989"/>
    <mergeCell ref="Y1987:Y1989"/>
    <mergeCell ref="Z1987:Z1989"/>
    <mergeCell ref="AA1987:AA1989"/>
    <mergeCell ref="A1990:A1992"/>
    <mergeCell ref="B1990:B1992"/>
    <mergeCell ref="C1990:C1992"/>
    <mergeCell ref="D1990:D1992"/>
    <mergeCell ref="E1990:E1992"/>
    <mergeCell ref="F1990:F1992"/>
    <mergeCell ref="AA1981:AA1983"/>
    <mergeCell ref="X1978:X1980"/>
    <mergeCell ref="Y1978:Y1980"/>
    <mergeCell ref="Z1978:Z1980"/>
    <mergeCell ref="AA1978:AA1980"/>
    <mergeCell ref="J1978:J1980"/>
    <mergeCell ref="E1987:E1989"/>
    <mergeCell ref="F1987:F1989"/>
    <mergeCell ref="G1987:G1989"/>
    <mergeCell ref="H1987:H1989"/>
    <mergeCell ref="I1987:I1989"/>
    <mergeCell ref="J1987:J1989"/>
    <mergeCell ref="S1987:S1989"/>
    <mergeCell ref="T1987:T1989"/>
    <mergeCell ref="U1987:U1989"/>
    <mergeCell ref="C1987:C1989"/>
    <mergeCell ref="D1987:D1989"/>
    <mergeCell ref="AA1984:AA1986"/>
    <mergeCell ref="J1984:J1986"/>
    <mergeCell ref="S1984:S1986"/>
    <mergeCell ref="T1984:T1986"/>
    <mergeCell ref="U1984:U1986"/>
    <mergeCell ref="V1984:V1986"/>
    <mergeCell ref="W1984:W1986"/>
    <mergeCell ref="X1984:X1986"/>
    <mergeCell ref="Y1984:Y1986"/>
    <mergeCell ref="Z1984:Z1986"/>
    <mergeCell ref="A1984:A1986"/>
    <mergeCell ref="B1984:B1986"/>
    <mergeCell ref="C1984:C1986"/>
    <mergeCell ref="D1984:D1986"/>
    <mergeCell ref="F1996:F1998"/>
    <mergeCell ref="G1996:G1998"/>
    <mergeCell ref="A1999:A2001"/>
    <mergeCell ref="I1999:I2001"/>
    <mergeCell ref="AA1996:AA1998"/>
    <mergeCell ref="J1996:J1998"/>
    <mergeCell ref="S1996:S1998"/>
    <mergeCell ref="T1996:T1998"/>
    <mergeCell ref="U1996:U1998"/>
    <mergeCell ref="V1996:V1998"/>
    <mergeCell ref="W1996:W1998"/>
    <mergeCell ref="X1996:X1998"/>
    <mergeCell ref="A2083:A2085"/>
    <mergeCell ref="B2083:B2085"/>
    <mergeCell ref="C2083:C2085"/>
    <mergeCell ref="D2083:D2085"/>
    <mergeCell ref="A2080:A2082"/>
    <mergeCell ref="B2080:B2082"/>
    <mergeCell ref="C2080:C2082"/>
    <mergeCell ref="D2080:D2082"/>
    <mergeCell ref="B1993:B1995"/>
    <mergeCell ref="C1993:C1995"/>
    <mergeCell ref="D1993:D1995"/>
    <mergeCell ref="E1993:E1995"/>
    <mergeCell ref="F1993:F1995"/>
    <mergeCell ref="G1993:G1995"/>
    <mergeCell ref="H1993:H1995"/>
    <mergeCell ref="I1993:I1995"/>
    <mergeCell ref="J1993:J1995"/>
    <mergeCell ref="S1993:S1995"/>
    <mergeCell ref="T1993:T1995"/>
    <mergeCell ref="U1993:U1995"/>
    <mergeCell ref="V1993:V1995"/>
    <mergeCell ref="W1993:W1995"/>
    <mergeCell ref="X1993:X1995"/>
    <mergeCell ref="Y1993:Y1995"/>
    <mergeCell ref="Z1993:Z1995"/>
    <mergeCell ref="AA1993:AA1995"/>
    <mergeCell ref="A2065:A2067"/>
    <mergeCell ref="B2062:B2064"/>
    <mergeCell ref="C2062:C2064"/>
    <mergeCell ref="D2062:D2064"/>
    <mergeCell ref="E2062:E2064"/>
    <mergeCell ref="F2062:F2064"/>
    <mergeCell ref="G2062:G2064"/>
    <mergeCell ref="H2062:H2064"/>
    <mergeCell ref="I2062:I2064"/>
    <mergeCell ref="V2071:V2073"/>
    <mergeCell ref="W2071:W2073"/>
    <mergeCell ref="X2071:X2073"/>
    <mergeCell ref="Y2071:Y2073"/>
    <mergeCell ref="Z2071:Z2073"/>
    <mergeCell ref="E2071:E2073"/>
    <mergeCell ref="F2071:F2073"/>
    <mergeCell ref="G2071:G2073"/>
    <mergeCell ref="H2071:H2073"/>
    <mergeCell ref="I2071:I2073"/>
    <mergeCell ref="E1999:E2001"/>
    <mergeCell ref="F1999:F2001"/>
    <mergeCell ref="G1999:G2001"/>
    <mergeCell ref="H1999:H2001"/>
    <mergeCell ref="A2041:A2043"/>
    <mergeCell ref="B2041:B2043"/>
    <mergeCell ref="C2041:C2043"/>
    <mergeCell ref="B2095:B2097"/>
    <mergeCell ref="C2095:C2097"/>
    <mergeCell ref="D2095:D2097"/>
    <mergeCell ref="E2095:E2097"/>
    <mergeCell ref="F2095:F2097"/>
    <mergeCell ref="G2095:G2097"/>
    <mergeCell ref="H2095:H2097"/>
    <mergeCell ref="I2095:I2097"/>
    <mergeCell ref="AA2101:AA2103"/>
    <mergeCell ref="J2101:J2103"/>
    <mergeCell ref="S2101:S2103"/>
    <mergeCell ref="S2068:S2070"/>
    <mergeCell ref="T2068:T2070"/>
    <mergeCell ref="U2068:U2070"/>
    <mergeCell ref="V2068:V2070"/>
    <mergeCell ref="W2068:W2070"/>
    <mergeCell ref="X2068:X2070"/>
    <mergeCell ref="Y2068:Y2070"/>
    <mergeCell ref="Z2068:Z2070"/>
    <mergeCell ref="E2068:E2070"/>
    <mergeCell ref="F2068:F2070"/>
    <mergeCell ref="A2071:A2073"/>
    <mergeCell ref="B2071:B2073"/>
    <mergeCell ref="C2071:C2073"/>
    <mergeCell ref="D2071:D2073"/>
    <mergeCell ref="A2074:A2076"/>
    <mergeCell ref="B2074:B2076"/>
    <mergeCell ref="C2074:C2076"/>
    <mergeCell ref="D2074:D2076"/>
    <mergeCell ref="A2101:A2103"/>
    <mergeCell ref="B2101:B2103"/>
    <mergeCell ref="C2101:C2103"/>
    <mergeCell ref="D2101:D2103"/>
    <mergeCell ref="J2074:J2076"/>
    <mergeCell ref="S2074:S2076"/>
    <mergeCell ref="T2074:T2076"/>
    <mergeCell ref="U2074:U2076"/>
    <mergeCell ref="V2074:V2076"/>
    <mergeCell ref="W2074:W2076"/>
    <mergeCell ref="X2074:X2076"/>
    <mergeCell ref="Y2074:Y2076"/>
    <mergeCell ref="Z2074:Z2076"/>
    <mergeCell ref="E2074:E2076"/>
    <mergeCell ref="F2074:F2076"/>
    <mergeCell ref="G2074:G2076"/>
    <mergeCell ref="H2074:H2076"/>
    <mergeCell ref="I2074:I2076"/>
    <mergeCell ref="AA2077:AA2079"/>
    <mergeCell ref="AA2071:AA2073"/>
    <mergeCell ref="J2071:J2073"/>
    <mergeCell ref="S2071:S2073"/>
    <mergeCell ref="T2071:T2073"/>
    <mergeCell ref="U2071:U2073"/>
    <mergeCell ref="W2101:W2103"/>
    <mergeCell ref="X2101:X2103"/>
    <mergeCell ref="Y2101:Y2103"/>
    <mergeCell ref="Z2101:Z2103"/>
    <mergeCell ref="E2101:E2103"/>
    <mergeCell ref="F2101:F2103"/>
    <mergeCell ref="A2077:A2079"/>
    <mergeCell ref="B2077:B2079"/>
    <mergeCell ref="C2077:C2079"/>
    <mergeCell ref="D2077:D2079"/>
    <mergeCell ref="E2077:E2079"/>
    <mergeCell ref="X2131:X2133"/>
    <mergeCell ref="Y2131:Y2133"/>
    <mergeCell ref="Z2131:Z2133"/>
    <mergeCell ref="AA2131:AA2133"/>
    <mergeCell ref="A2140:A2142"/>
    <mergeCell ref="B2140:B2142"/>
    <mergeCell ref="C2140:C2142"/>
    <mergeCell ref="D2140:D2142"/>
    <mergeCell ref="E2140:E2142"/>
    <mergeCell ref="F2140:F2142"/>
    <mergeCell ref="G2140:G2142"/>
    <mergeCell ref="H2140:H2142"/>
    <mergeCell ref="I2140:I2142"/>
    <mergeCell ref="J2140:J2142"/>
    <mergeCell ref="E2080:E2082"/>
    <mergeCell ref="F2080:F2082"/>
    <mergeCell ref="G2080:G2082"/>
    <mergeCell ref="H2080:H2082"/>
    <mergeCell ref="I2080:I2082"/>
    <mergeCell ref="J2080:J2082"/>
    <mergeCell ref="S2080:S2082"/>
    <mergeCell ref="T2080:T2082"/>
    <mergeCell ref="U2080:U2082"/>
    <mergeCell ref="V2080:V2082"/>
    <mergeCell ref="W2080:W2082"/>
    <mergeCell ref="X2080:X2082"/>
    <mergeCell ref="Y2080:Y2082"/>
    <mergeCell ref="Z2080:Z2082"/>
    <mergeCell ref="AA2080:AA2082"/>
    <mergeCell ref="A2131:A2133"/>
    <mergeCell ref="V2134:V2136"/>
    <mergeCell ref="W2134:W2136"/>
    <mergeCell ref="AA2137:AA2139"/>
    <mergeCell ref="J2137:J2139"/>
    <mergeCell ref="S2137:S2139"/>
    <mergeCell ref="T2137:T2139"/>
    <mergeCell ref="U2137:U2139"/>
    <mergeCell ref="V2137:V2139"/>
    <mergeCell ref="W2137:W2139"/>
    <mergeCell ref="X2137:X2139"/>
    <mergeCell ref="Y2137:Y2139"/>
    <mergeCell ref="Z2137:Z2139"/>
    <mergeCell ref="A2137:A2139"/>
    <mergeCell ref="B2137:B2139"/>
    <mergeCell ref="C2137:C2139"/>
    <mergeCell ref="D2137:D2139"/>
    <mergeCell ref="E2137:E2139"/>
    <mergeCell ref="F2137:F2139"/>
    <mergeCell ref="G2137:G2139"/>
    <mergeCell ref="H2137:H2139"/>
    <mergeCell ref="I2137:I2139"/>
    <mergeCell ref="E2128:E2130"/>
    <mergeCell ref="F2128:F2130"/>
    <mergeCell ref="AA2095:AA2097"/>
    <mergeCell ref="J2095:J2097"/>
    <mergeCell ref="S2095:S2097"/>
    <mergeCell ref="T2095:T2097"/>
    <mergeCell ref="U2095:U2097"/>
    <mergeCell ref="V2095:V2097"/>
    <mergeCell ref="W2095:W2097"/>
    <mergeCell ref="X2095:X2097"/>
    <mergeCell ref="Y2095:Y2097"/>
    <mergeCell ref="Z2095:Z2097"/>
    <mergeCell ref="A2095:A2097"/>
    <mergeCell ref="X2089:X2091"/>
    <mergeCell ref="Y2089:Y2091"/>
    <mergeCell ref="Z2089:Z2091"/>
    <mergeCell ref="AA2089:AA2091"/>
    <mergeCell ref="T2083:T2085"/>
    <mergeCell ref="U2083:U2085"/>
    <mergeCell ref="G2068:G2070"/>
    <mergeCell ref="H2068:H2070"/>
    <mergeCell ref="I2068:I2070"/>
    <mergeCell ref="AA2074:AA2076"/>
    <mergeCell ref="X2062:X2064"/>
    <mergeCell ref="Y2062:Y2064"/>
    <mergeCell ref="Z2062:Z2064"/>
    <mergeCell ref="J2077:J2079"/>
    <mergeCell ref="S2077:S2079"/>
    <mergeCell ref="T2077:T2079"/>
    <mergeCell ref="U2077:U2079"/>
    <mergeCell ref="V2077:V2079"/>
    <mergeCell ref="W2077:W2079"/>
    <mergeCell ref="X2077:X2079"/>
    <mergeCell ref="Y2077:Y2079"/>
    <mergeCell ref="Z2077:Z2079"/>
    <mergeCell ref="X2134:X2136"/>
    <mergeCell ref="Y2134:Y2136"/>
    <mergeCell ref="Z2134:Z2136"/>
    <mergeCell ref="E2164:E2166"/>
    <mergeCell ref="F2164:F2166"/>
    <mergeCell ref="G2164:G2166"/>
    <mergeCell ref="H2164:H2166"/>
    <mergeCell ref="I2164:I2166"/>
    <mergeCell ref="J2164:J2166"/>
    <mergeCell ref="S2164:S2166"/>
    <mergeCell ref="T2164:T2166"/>
    <mergeCell ref="U2164:U2166"/>
    <mergeCell ref="V2164:V2166"/>
    <mergeCell ref="W2164:W2166"/>
    <mergeCell ref="X2164:X2166"/>
    <mergeCell ref="Y2164:Y2166"/>
    <mergeCell ref="Z2164:Z2166"/>
    <mergeCell ref="AA2164:AA2166"/>
    <mergeCell ref="E2143:E2145"/>
    <mergeCell ref="E2152:E2154"/>
    <mergeCell ref="F2152:F2154"/>
    <mergeCell ref="G2152:G2154"/>
    <mergeCell ref="H2152:H2154"/>
    <mergeCell ref="I2152:I2154"/>
    <mergeCell ref="J2152:J2154"/>
    <mergeCell ref="S2152:S2154"/>
    <mergeCell ref="E2131:E2133"/>
    <mergeCell ref="F2131:F2133"/>
    <mergeCell ref="G2131:G2133"/>
    <mergeCell ref="H2131:H2133"/>
    <mergeCell ref="I2131:I2133"/>
    <mergeCell ref="J2131:J2133"/>
    <mergeCell ref="S2131:S2133"/>
    <mergeCell ref="T2131:T2133"/>
    <mergeCell ref="U2131:U2133"/>
    <mergeCell ref="V2131:V2133"/>
    <mergeCell ref="W2131:W2133"/>
    <mergeCell ref="S2140:S2142"/>
    <mergeCell ref="T2140:T2142"/>
    <mergeCell ref="U2140:U2142"/>
    <mergeCell ref="V2140:V2142"/>
    <mergeCell ref="W2140:W2142"/>
    <mergeCell ref="A2179:A2181"/>
    <mergeCell ref="B2179:B2181"/>
    <mergeCell ref="C2179:C2181"/>
    <mergeCell ref="D2179:D2181"/>
    <mergeCell ref="E2179:E2181"/>
    <mergeCell ref="F2179:F2181"/>
    <mergeCell ref="G2179:G2181"/>
    <mergeCell ref="H2179:H2181"/>
    <mergeCell ref="I2179:I2181"/>
    <mergeCell ref="J2179:J2181"/>
    <mergeCell ref="S2179:S2181"/>
    <mergeCell ref="T2179:T2181"/>
    <mergeCell ref="U2179:U2181"/>
    <mergeCell ref="V2179:V2181"/>
    <mergeCell ref="W2179:W2181"/>
    <mergeCell ref="X2179:X2181"/>
    <mergeCell ref="Y2179:Y2181"/>
    <mergeCell ref="Z2179:Z2181"/>
    <mergeCell ref="B2167:B2169"/>
    <mergeCell ref="C2167:C2169"/>
    <mergeCell ref="D2167:D2169"/>
    <mergeCell ref="E2167:E2169"/>
    <mergeCell ref="F2167:F2169"/>
    <mergeCell ref="G2167:G2169"/>
    <mergeCell ref="H2167:H2169"/>
    <mergeCell ref="I2167:I2169"/>
    <mergeCell ref="AA2179:AA2181"/>
    <mergeCell ref="J2182:J2184"/>
    <mergeCell ref="S2182:S2184"/>
    <mergeCell ref="T2182:T2184"/>
    <mergeCell ref="U2182:U2184"/>
    <mergeCell ref="V2182:V2184"/>
    <mergeCell ref="W2182:W2184"/>
    <mergeCell ref="X2182:X2184"/>
    <mergeCell ref="X2167:X2169"/>
    <mergeCell ref="Y2167:Y2169"/>
    <mergeCell ref="Z2167:Z2169"/>
    <mergeCell ref="A2167:A2169"/>
    <mergeCell ref="J2170:J2172"/>
    <mergeCell ref="S2170:S2172"/>
    <mergeCell ref="T2170:T2172"/>
    <mergeCell ref="U2170:U2172"/>
    <mergeCell ref="X2140:X2142"/>
    <mergeCell ref="Y2140:Y2142"/>
    <mergeCell ref="Z2140:Z2142"/>
    <mergeCell ref="AA2140:AA2142"/>
    <mergeCell ref="F2143:F2145"/>
    <mergeCell ref="G2143:G2145"/>
    <mergeCell ref="H2143:H2145"/>
    <mergeCell ref="W2146:W2148"/>
    <mergeCell ref="X2146:X2148"/>
    <mergeCell ref="Y2146:Y2148"/>
    <mergeCell ref="Z2146:Z2148"/>
    <mergeCell ref="E2191:E2193"/>
    <mergeCell ref="S2149:S2151"/>
    <mergeCell ref="T2149:T2151"/>
    <mergeCell ref="U2149:U2151"/>
    <mergeCell ref="S2242:S2244"/>
    <mergeCell ref="AA2233:AA2235"/>
    <mergeCell ref="J2233:J2235"/>
    <mergeCell ref="S2233:S2235"/>
    <mergeCell ref="T2233:T2235"/>
    <mergeCell ref="U2233:U2235"/>
    <mergeCell ref="V2233:V2235"/>
    <mergeCell ref="W2233:W2235"/>
    <mergeCell ref="AA2167:AA2169"/>
    <mergeCell ref="W2143:W2145"/>
    <mergeCell ref="X2143:X2145"/>
    <mergeCell ref="Y2143:Y2145"/>
    <mergeCell ref="Z2143:Z2145"/>
    <mergeCell ref="AA2143:AA2145"/>
    <mergeCell ref="AA2155:AA2157"/>
    <mergeCell ref="W2149:W2151"/>
    <mergeCell ref="X2149:X2151"/>
    <mergeCell ref="Y2149:Y2151"/>
    <mergeCell ref="Z2149:Z2151"/>
    <mergeCell ref="AA2149:AA2151"/>
    <mergeCell ref="S2155:S2157"/>
    <mergeCell ref="T2155:T2157"/>
    <mergeCell ref="U2155:U2157"/>
    <mergeCell ref="V2155:V2157"/>
    <mergeCell ref="J2215:J2217"/>
    <mergeCell ref="S2215:S2217"/>
    <mergeCell ref="T2215:T2217"/>
    <mergeCell ref="U2215:U2217"/>
    <mergeCell ref="V2215:V2217"/>
    <mergeCell ref="W2215:W2217"/>
    <mergeCell ref="X2215:X2217"/>
    <mergeCell ref="Y2215:Y2217"/>
    <mergeCell ref="Z2215:Z2217"/>
    <mergeCell ref="Z2206:Z2208"/>
    <mergeCell ref="AA2206:AA2208"/>
    <mergeCell ref="AA2203:AA2205"/>
    <mergeCell ref="V2197:V2199"/>
    <mergeCell ref="W2197:W2199"/>
    <mergeCell ref="X2197:X2199"/>
    <mergeCell ref="Y2197:Y2199"/>
    <mergeCell ref="Z2197:Z2199"/>
    <mergeCell ref="AA2197:AA2199"/>
    <mergeCell ref="Z2203:Z2205"/>
    <mergeCell ref="X2155:X2157"/>
    <mergeCell ref="Y2155:Y2157"/>
    <mergeCell ref="Z2155:Z2157"/>
    <mergeCell ref="Y2185:Y2187"/>
    <mergeCell ref="Z2185:Z2187"/>
    <mergeCell ref="J2188:J2190"/>
    <mergeCell ref="AA2296:AA2298"/>
    <mergeCell ref="J2296:J2298"/>
    <mergeCell ref="S2296:S2298"/>
    <mergeCell ref="T2296:T2298"/>
    <mergeCell ref="U2296:U2298"/>
    <mergeCell ref="D2311:D2313"/>
    <mergeCell ref="E2311:E2313"/>
    <mergeCell ref="F2311:F2313"/>
    <mergeCell ref="G2311:G2313"/>
    <mergeCell ref="H2311:H2313"/>
    <mergeCell ref="I2311:I2313"/>
    <mergeCell ref="J2311:J2313"/>
    <mergeCell ref="S2311:S2313"/>
    <mergeCell ref="T2311:T2313"/>
    <mergeCell ref="U2311:U2313"/>
    <mergeCell ref="V2311:V2313"/>
    <mergeCell ref="W2311:W2313"/>
    <mergeCell ref="X2311:X2313"/>
    <mergeCell ref="Y2311:Y2313"/>
    <mergeCell ref="Z2311:Z2313"/>
    <mergeCell ref="U2302:U2304"/>
    <mergeCell ref="V2302:V2304"/>
    <mergeCell ref="W2302:W2304"/>
    <mergeCell ref="X2302:X2304"/>
    <mergeCell ref="Y2302:Y2304"/>
    <mergeCell ref="Z2302:Z2304"/>
    <mergeCell ref="AA2302:AA2304"/>
    <mergeCell ref="E2305:E2307"/>
    <mergeCell ref="F2305:F2307"/>
    <mergeCell ref="G2305:G2307"/>
    <mergeCell ref="H2305:H2307"/>
    <mergeCell ref="I2305:I2307"/>
    <mergeCell ref="J2305:J2307"/>
    <mergeCell ref="S2305:S2307"/>
    <mergeCell ref="T2305:T2307"/>
    <mergeCell ref="U2305:U2307"/>
    <mergeCell ref="V2305:V2307"/>
    <mergeCell ref="W2305:W2307"/>
    <mergeCell ref="X2305:X2307"/>
    <mergeCell ref="Y2305:Y2307"/>
    <mergeCell ref="Z2305:Z2307"/>
    <mergeCell ref="AA2305:AA2307"/>
    <mergeCell ref="V2296:V2298"/>
    <mergeCell ref="W2296:W2298"/>
    <mergeCell ref="X2296:X2298"/>
    <mergeCell ref="Y2296:Y2298"/>
    <mergeCell ref="Z2296:Z2298"/>
    <mergeCell ref="X2299:X2301"/>
    <mergeCell ref="Y2299:Y2301"/>
    <mergeCell ref="Z2299:Z2301"/>
    <mergeCell ref="E2299:E2301"/>
    <mergeCell ref="F2299:F2301"/>
    <mergeCell ref="D2308:D2310"/>
    <mergeCell ref="D2299:D2301"/>
    <mergeCell ref="G2299:G2301"/>
    <mergeCell ref="AA2299:AA2301"/>
    <mergeCell ref="J2299:J2301"/>
    <mergeCell ref="S2299:S2301"/>
    <mergeCell ref="T2299:T2301"/>
    <mergeCell ref="U2299:U2301"/>
    <mergeCell ref="V2299:V2301"/>
    <mergeCell ref="W2299:W2301"/>
    <mergeCell ref="A2296:A2298"/>
    <mergeCell ref="B2296:B2298"/>
    <mergeCell ref="C2296:C2298"/>
    <mergeCell ref="D2296:D2298"/>
    <mergeCell ref="E2296:E2298"/>
    <mergeCell ref="F2296:F2298"/>
    <mergeCell ref="B2311:B2313"/>
    <mergeCell ref="C2311:C2313"/>
    <mergeCell ref="E2326:E2328"/>
    <mergeCell ref="F2326:F2328"/>
    <mergeCell ref="G2326:G2328"/>
    <mergeCell ref="H2326:H2328"/>
    <mergeCell ref="I2326:I2328"/>
    <mergeCell ref="E2338:E2340"/>
    <mergeCell ref="F2338:F2340"/>
    <mergeCell ref="G2338:G2340"/>
    <mergeCell ref="H2338:H2340"/>
    <mergeCell ref="I2338:I2340"/>
    <mergeCell ref="J2338:J2340"/>
    <mergeCell ref="S2338:S2340"/>
    <mergeCell ref="T2338:T2340"/>
    <mergeCell ref="U2338:U2340"/>
    <mergeCell ref="V2338:V2340"/>
    <mergeCell ref="W2338:W2340"/>
    <mergeCell ref="X2338:X2340"/>
    <mergeCell ref="B2338:B2340"/>
    <mergeCell ref="C2338:C2340"/>
    <mergeCell ref="D2338:D2340"/>
    <mergeCell ref="U2332:U2334"/>
    <mergeCell ref="V2332:V2334"/>
    <mergeCell ref="W2332:W2334"/>
    <mergeCell ref="X2332:X2334"/>
    <mergeCell ref="Y2332:Y2334"/>
    <mergeCell ref="B2317:B2319"/>
    <mergeCell ref="C2317:C2319"/>
    <mergeCell ref="D2317:D2319"/>
    <mergeCell ref="E2317:E2319"/>
    <mergeCell ref="F2317:F2319"/>
    <mergeCell ref="G2317:G2319"/>
    <mergeCell ref="J2335:J2337"/>
    <mergeCell ref="S2335:S2337"/>
    <mergeCell ref="H2317:H2319"/>
    <mergeCell ref="I2317:I2319"/>
    <mergeCell ref="W2329:W2331"/>
    <mergeCell ref="X2329:X2331"/>
    <mergeCell ref="Y2329:Y2331"/>
    <mergeCell ref="A2302:A2304"/>
    <mergeCell ref="B2302:B2304"/>
    <mergeCell ref="A2308:A2310"/>
    <mergeCell ref="B2308:B2310"/>
    <mergeCell ref="C2308:C2310"/>
    <mergeCell ref="A2299:A2301"/>
    <mergeCell ref="B2299:B2301"/>
    <mergeCell ref="C2299:C2301"/>
    <mergeCell ref="A2320:A2322"/>
    <mergeCell ref="B2320:B2322"/>
    <mergeCell ref="C2320:C2322"/>
    <mergeCell ref="D2320:D2322"/>
    <mergeCell ref="E2320:E2322"/>
    <mergeCell ref="F2320:F2322"/>
    <mergeCell ref="G2320:G2322"/>
    <mergeCell ref="H2320:H2322"/>
    <mergeCell ref="I2320:I2322"/>
    <mergeCell ref="J2320:J2322"/>
    <mergeCell ref="AA2353:AA2355"/>
    <mergeCell ref="J2353:J2355"/>
    <mergeCell ref="S2353:S2355"/>
    <mergeCell ref="T2353:T2355"/>
    <mergeCell ref="U2353:U2355"/>
    <mergeCell ref="V2353:V2355"/>
    <mergeCell ref="W2353:W2355"/>
    <mergeCell ref="X2353:X2355"/>
    <mergeCell ref="Y2353:Y2355"/>
    <mergeCell ref="Z2353:Z2355"/>
    <mergeCell ref="A2353:A2355"/>
    <mergeCell ref="B2353:B2355"/>
    <mergeCell ref="C2353:C2355"/>
    <mergeCell ref="D2353:D2355"/>
    <mergeCell ref="E2353:E2355"/>
    <mergeCell ref="F2353:F2355"/>
    <mergeCell ref="G2353:G2355"/>
    <mergeCell ref="H2353:H2355"/>
    <mergeCell ref="I2353:I2355"/>
    <mergeCell ref="W2317:W2319"/>
    <mergeCell ref="X2317:X2319"/>
    <mergeCell ref="Y2317:Y2319"/>
    <mergeCell ref="Z2317:Z2319"/>
    <mergeCell ref="A2317:A2319"/>
    <mergeCell ref="A2347:A2349"/>
    <mergeCell ref="B2347:B2349"/>
    <mergeCell ref="C2347:C2349"/>
    <mergeCell ref="D2347:D2349"/>
    <mergeCell ref="E2347:E2349"/>
    <mergeCell ref="F2347:F2349"/>
    <mergeCell ref="G2347:G2349"/>
    <mergeCell ref="H2347:H2349"/>
    <mergeCell ref="I2347:I2349"/>
    <mergeCell ref="J2347:J2349"/>
    <mergeCell ref="S2347:S2349"/>
    <mergeCell ref="T2347:T2349"/>
    <mergeCell ref="U2347:U2349"/>
    <mergeCell ref="V2347:V2349"/>
    <mergeCell ref="W2347:W2349"/>
    <mergeCell ref="X2347:X2349"/>
    <mergeCell ref="Y2347:Y2349"/>
    <mergeCell ref="Z2347:Z2349"/>
    <mergeCell ref="AA2347:AA2349"/>
    <mergeCell ref="A2341:A2343"/>
    <mergeCell ref="B2341:B2343"/>
    <mergeCell ref="C2341:C2343"/>
    <mergeCell ref="D2341:D2343"/>
    <mergeCell ref="C2350:C2352"/>
    <mergeCell ref="D2350:D2352"/>
    <mergeCell ref="E2350:E2352"/>
    <mergeCell ref="F2350:F2352"/>
    <mergeCell ref="G2350:G2352"/>
    <mergeCell ref="H2350:H2352"/>
    <mergeCell ref="I2350:I2352"/>
    <mergeCell ref="J2350:J2352"/>
    <mergeCell ref="S2350:S2352"/>
    <mergeCell ref="T2350:T2352"/>
    <mergeCell ref="U2350:U2352"/>
    <mergeCell ref="V2350:V2352"/>
    <mergeCell ref="W2350:W2352"/>
    <mergeCell ref="X2350:X2352"/>
    <mergeCell ref="Y2350:Y2352"/>
    <mergeCell ref="Z2350:Z2352"/>
    <mergeCell ref="Z2338:Z2340"/>
    <mergeCell ref="X2365:X2367"/>
    <mergeCell ref="Y2365:Y2367"/>
    <mergeCell ref="Z2365:Z2367"/>
    <mergeCell ref="A2374:A2376"/>
    <mergeCell ref="B2374:B2376"/>
    <mergeCell ref="C2374:C2376"/>
    <mergeCell ref="D2374:D2376"/>
    <mergeCell ref="AA2365:AA2367"/>
    <mergeCell ref="A2371:A2373"/>
    <mergeCell ref="B2371:B2373"/>
    <mergeCell ref="C2371:C2373"/>
    <mergeCell ref="D2371:D2373"/>
    <mergeCell ref="E2371:E2373"/>
    <mergeCell ref="F2371:F2373"/>
    <mergeCell ref="G2371:G2373"/>
    <mergeCell ref="H2371:H2373"/>
    <mergeCell ref="Y2449:Y2451"/>
    <mergeCell ref="AA2359:AA2361"/>
    <mergeCell ref="J2359:J2361"/>
    <mergeCell ref="S2359:S2361"/>
    <mergeCell ref="T2359:T2361"/>
    <mergeCell ref="U2359:U2361"/>
    <mergeCell ref="V2359:V2361"/>
    <mergeCell ref="W2359:W2361"/>
    <mergeCell ref="X2359:X2361"/>
    <mergeCell ref="Y2359:Y2361"/>
    <mergeCell ref="Z2359:Z2361"/>
    <mergeCell ref="A2359:A2361"/>
    <mergeCell ref="B2359:B2361"/>
    <mergeCell ref="C2359:C2361"/>
    <mergeCell ref="D2359:D2361"/>
    <mergeCell ref="E2359:E2361"/>
    <mergeCell ref="F2359:F2361"/>
    <mergeCell ref="G2359:G2361"/>
    <mergeCell ref="A2380:A2382"/>
    <mergeCell ref="B2380:B2382"/>
    <mergeCell ref="C2380:C2382"/>
    <mergeCell ref="D2380:D2382"/>
    <mergeCell ref="E2380:E2382"/>
    <mergeCell ref="F2449:F2451"/>
    <mergeCell ref="G2449:G2451"/>
    <mergeCell ref="H2449:H2451"/>
    <mergeCell ref="I2449:I2451"/>
    <mergeCell ref="AA2434:AA2436"/>
    <mergeCell ref="J2434:J2436"/>
    <mergeCell ref="S2434:S2436"/>
    <mergeCell ref="T2434:T2436"/>
    <mergeCell ref="U2434:U2436"/>
    <mergeCell ref="V2434:V2436"/>
    <mergeCell ref="W2434:W2436"/>
    <mergeCell ref="E2374:E2376"/>
    <mergeCell ref="F2374:F2376"/>
    <mergeCell ref="G2374:G2376"/>
    <mergeCell ref="H2374:H2376"/>
    <mergeCell ref="I2374:I2376"/>
    <mergeCell ref="J2374:J2376"/>
    <mergeCell ref="S2374:S2376"/>
    <mergeCell ref="T2374:T2376"/>
    <mergeCell ref="U2374:U2376"/>
    <mergeCell ref="V2374:V2376"/>
    <mergeCell ref="W2374:W2376"/>
    <mergeCell ref="X2374:X2376"/>
    <mergeCell ref="Y2374:Y2376"/>
    <mergeCell ref="Z2374:Z2376"/>
    <mergeCell ref="AA2431:AA2433"/>
    <mergeCell ref="A2473:A2475"/>
    <mergeCell ref="B2473:B2475"/>
    <mergeCell ref="C2473:C2475"/>
    <mergeCell ref="D2473:D2475"/>
    <mergeCell ref="E2473:E2475"/>
    <mergeCell ref="F2473:F2475"/>
    <mergeCell ref="G2473:G2475"/>
    <mergeCell ref="H2473:H2475"/>
    <mergeCell ref="I2473:I2475"/>
    <mergeCell ref="J2473:J2475"/>
    <mergeCell ref="S2473:S2475"/>
    <mergeCell ref="T2473:T2475"/>
    <mergeCell ref="U2473:U2475"/>
    <mergeCell ref="V2473:V2475"/>
    <mergeCell ref="W2473:W2475"/>
    <mergeCell ref="X2473:X2475"/>
    <mergeCell ref="Y2473:Y2475"/>
    <mergeCell ref="Z2473:Z2475"/>
    <mergeCell ref="AA2473:AA2475"/>
    <mergeCell ref="AA2449:AA2451"/>
    <mergeCell ref="J2449:J2451"/>
    <mergeCell ref="S2449:S2451"/>
    <mergeCell ref="T2449:T2451"/>
    <mergeCell ref="U2449:U2451"/>
    <mergeCell ref="V2449:V2451"/>
    <mergeCell ref="W2449:W2451"/>
    <mergeCell ref="X2449:X2451"/>
    <mergeCell ref="H2407:H2409"/>
    <mergeCell ref="I2407:I2409"/>
    <mergeCell ref="J2407:J2409"/>
    <mergeCell ref="S2407:S2409"/>
    <mergeCell ref="T2407:T2409"/>
    <mergeCell ref="U2407:U2409"/>
    <mergeCell ref="V2407:V2409"/>
    <mergeCell ref="W2407:W2409"/>
    <mergeCell ref="A2419:A2421"/>
    <mergeCell ref="B2419:B2421"/>
    <mergeCell ref="C2419:C2421"/>
    <mergeCell ref="D2419:D2421"/>
    <mergeCell ref="E2419:E2421"/>
    <mergeCell ref="F2419:F2421"/>
    <mergeCell ref="AA2413:AA2415"/>
    <mergeCell ref="Y2419:Y2421"/>
    <mergeCell ref="Z2419:Z2421"/>
    <mergeCell ref="E2416:E2418"/>
    <mergeCell ref="F2416:F2418"/>
    <mergeCell ref="G2416:G2418"/>
    <mergeCell ref="H2416:H2418"/>
    <mergeCell ref="I2416:I2418"/>
    <mergeCell ref="J2416:J2418"/>
    <mergeCell ref="S2416:S2418"/>
    <mergeCell ref="T2416:T2418"/>
    <mergeCell ref="U2416:U2418"/>
    <mergeCell ref="AA2425:AA2427"/>
    <mergeCell ref="J2425:J2427"/>
    <mergeCell ref="S2425:S2427"/>
    <mergeCell ref="T2425:T2427"/>
    <mergeCell ref="U2425:U2427"/>
    <mergeCell ref="V2425:V2427"/>
    <mergeCell ref="W2425:W2427"/>
    <mergeCell ref="X2425:X2427"/>
    <mergeCell ref="Z2425:Z2427"/>
    <mergeCell ref="A2425:A2427"/>
    <mergeCell ref="AA2599:AA2601"/>
    <mergeCell ref="Y2593:Y2595"/>
    <mergeCell ref="Z2593:Z2595"/>
    <mergeCell ref="AA2596:AA2598"/>
    <mergeCell ref="Y2596:Y2598"/>
    <mergeCell ref="Z2596:Z2598"/>
    <mergeCell ref="I2596:I2598"/>
    <mergeCell ref="AA2572:AA2574"/>
    <mergeCell ref="V2569:V2571"/>
    <mergeCell ref="W2569:W2571"/>
    <mergeCell ref="X2569:X2571"/>
    <mergeCell ref="Y2569:Y2571"/>
    <mergeCell ref="Z2569:Z2571"/>
    <mergeCell ref="AA2569:AA2571"/>
    <mergeCell ref="A2572:A2574"/>
    <mergeCell ref="B2572:B2574"/>
    <mergeCell ref="C2572:C2574"/>
    <mergeCell ref="D2572:D2574"/>
    <mergeCell ref="E2572:E2574"/>
    <mergeCell ref="F2572:F2574"/>
    <mergeCell ref="G2572:G2574"/>
    <mergeCell ref="V2578:V2580"/>
    <mergeCell ref="W2578:W2580"/>
    <mergeCell ref="X2578:X2580"/>
    <mergeCell ref="Y2578:Y2580"/>
    <mergeCell ref="Z2578:Z2580"/>
    <mergeCell ref="AA2593:AA2595"/>
    <mergeCell ref="AA2575:AA2577"/>
    <mergeCell ref="J2575:J2577"/>
    <mergeCell ref="S2575:S2577"/>
    <mergeCell ref="T2575:T2577"/>
    <mergeCell ref="U2575:U2577"/>
    <mergeCell ref="V2575:V2577"/>
    <mergeCell ref="W2575:W2577"/>
    <mergeCell ref="X2575:X2577"/>
    <mergeCell ref="Y2575:Y2577"/>
    <mergeCell ref="Z2575:Z2577"/>
    <mergeCell ref="A2575:A2577"/>
    <mergeCell ref="B2575:B2577"/>
    <mergeCell ref="C2575:C2577"/>
    <mergeCell ref="D2575:D2577"/>
    <mergeCell ref="E2575:E2577"/>
    <mergeCell ref="F2575:F2577"/>
    <mergeCell ref="G2575:G2577"/>
    <mergeCell ref="H2575:H2577"/>
    <mergeCell ref="I2575:I2577"/>
    <mergeCell ref="A2599:A2601"/>
    <mergeCell ref="Y2572:Y2574"/>
    <mergeCell ref="Z2572:Z2574"/>
    <mergeCell ref="A2590:A2592"/>
    <mergeCell ref="B2590:B2592"/>
    <mergeCell ref="C2590:C2592"/>
    <mergeCell ref="D2590:D2592"/>
    <mergeCell ref="E2590:E2592"/>
    <mergeCell ref="F2590:F2592"/>
    <mergeCell ref="G2590:G2592"/>
    <mergeCell ref="H2590:H2592"/>
    <mergeCell ref="I2590:I2592"/>
    <mergeCell ref="J2590:J2592"/>
    <mergeCell ref="S2578:S2580"/>
    <mergeCell ref="T2578:T2580"/>
    <mergeCell ref="U2578:U2580"/>
    <mergeCell ref="A2596:A2598"/>
    <mergeCell ref="B2596:B2598"/>
    <mergeCell ref="G2647:G2649"/>
    <mergeCell ref="H2647:H2649"/>
    <mergeCell ref="I2647:I2649"/>
    <mergeCell ref="J2647:J2649"/>
    <mergeCell ref="S2647:S2649"/>
    <mergeCell ref="T2647:T2649"/>
    <mergeCell ref="U2647:U2649"/>
    <mergeCell ref="V2647:V2649"/>
    <mergeCell ref="W2647:W2649"/>
    <mergeCell ref="X2647:X2649"/>
    <mergeCell ref="Y2647:Y2649"/>
    <mergeCell ref="Z2647:Z2649"/>
    <mergeCell ref="AA2647:AA2649"/>
    <mergeCell ref="G2650:G2652"/>
    <mergeCell ref="H2650:H2652"/>
    <mergeCell ref="I2650:I2652"/>
    <mergeCell ref="J2650:J2652"/>
    <mergeCell ref="S2650:S2652"/>
    <mergeCell ref="T2650:T2652"/>
    <mergeCell ref="U2650:U2652"/>
    <mergeCell ref="V2650:V2652"/>
    <mergeCell ref="W2650:W2652"/>
    <mergeCell ref="X2650:X2652"/>
    <mergeCell ref="Y2650:Y2652"/>
    <mergeCell ref="Z2650:Z2652"/>
    <mergeCell ref="AA2650:AA2652"/>
    <mergeCell ref="F2650:F2652"/>
    <mergeCell ref="C2602:C2604"/>
    <mergeCell ref="D2602:D2604"/>
    <mergeCell ref="E2602:E2604"/>
    <mergeCell ref="F2602:F2604"/>
    <mergeCell ref="G2602:G2604"/>
    <mergeCell ref="H2602:H2604"/>
    <mergeCell ref="I2602:I2604"/>
    <mergeCell ref="J2602:J2604"/>
    <mergeCell ref="S2602:S2604"/>
    <mergeCell ref="T2602:T2604"/>
    <mergeCell ref="U2602:U2604"/>
    <mergeCell ref="V2602:V2604"/>
    <mergeCell ref="W2602:W2604"/>
    <mergeCell ref="X2602:X2604"/>
    <mergeCell ref="Y2602:Y2604"/>
    <mergeCell ref="Z2602:Z2604"/>
    <mergeCell ref="AA2602:AA2604"/>
    <mergeCell ref="C2638:C2640"/>
    <mergeCell ref="T2635:T2637"/>
    <mergeCell ref="D2623:D2625"/>
    <mergeCell ref="E2623:E2625"/>
    <mergeCell ref="F2623:F2625"/>
    <mergeCell ref="AA2629:AA2631"/>
    <mergeCell ref="U2635:U2637"/>
    <mergeCell ref="V2635:V2637"/>
    <mergeCell ref="W2635:W2637"/>
    <mergeCell ref="X2635:X2637"/>
    <mergeCell ref="Y2635:Y2637"/>
    <mergeCell ref="Z2635:Z2637"/>
    <mergeCell ref="AA2641:AA2643"/>
    <mergeCell ref="Y2614:Y2616"/>
    <mergeCell ref="Z2614:Z2616"/>
    <mergeCell ref="D2638:D2640"/>
    <mergeCell ref="E2638:E2640"/>
    <mergeCell ref="F2638:F2640"/>
    <mergeCell ref="AA2611:AA2613"/>
    <mergeCell ref="J2611:J2613"/>
    <mergeCell ref="AA2677:AA2679"/>
    <mergeCell ref="J2677:J2679"/>
    <mergeCell ref="S2677:S2679"/>
    <mergeCell ref="T2677:T2679"/>
    <mergeCell ref="U2677:U2679"/>
    <mergeCell ref="V2677:V2679"/>
    <mergeCell ref="AA2782:AA2784"/>
    <mergeCell ref="AA2779:AA2781"/>
    <mergeCell ref="V2776:V2778"/>
    <mergeCell ref="W2776:W2778"/>
    <mergeCell ref="X2776:X2778"/>
    <mergeCell ref="Y2776:Y2778"/>
    <mergeCell ref="Z2776:Z2778"/>
    <mergeCell ref="AA2776:AA2778"/>
    <mergeCell ref="V2779:V2781"/>
    <mergeCell ref="W2779:W2781"/>
    <mergeCell ref="X2779:X2781"/>
    <mergeCell ref="Y2779:Y2781"/>
    <mergeCell ref="Z2779:Z2781"/>
    <mergeCell ref="E2776:E2778"/>
    <mergeCell ref="F2776:F2778"/>
    <mergeCell ref="G2776:G2778"/>
    <mergeCell ref="H2776:H2778"/>
    <mergeCell ref="I2776:I2778"/>
    <mergeCell ref="J2776:J2778"/>
    <mergeCell ref="S2776:S2778"/>
    <mergeCell ref="T2776:T2778"/>
    <mergeCell ref="U2776:U2778"/>
    <mergeCell ref="A2776:A2778"/>
    <mergeCell ref="B2776:B2778"/>
    <mergeCell ref="C2776:C2778"/>
    <mergeCell ref="D2776:D2778"/>
    <mergeCell ref="A2689:A2691"/>
    <mergeCell ref="B2689:B2691"/>
    <mergeCell ref="C2689:C2691"/>
    <mergeCell ref="D2689:D2691"/>
    <mergeCell ref="E2689:E2691"/>
    <mergeCell ref="F2689:F2691"/>
    <mergeCell ref="G2689:G2691"/>
    <mergeCell ref="H2689:H2691"/>
    <mergeCell ref="I2689:I2691"/>
    <mergeCell ref="J2689:J2691"/>
    <mergeCell ref="S2689:S2691"/>
    <mergeCell ref="T2689:T2691"/>
    <mergeCell ref="U2689:U2691"/>
    <mergeCell ref="V2689:V2691"/>
    <mergeCell ref="W2689:W2691"/>
    <mergeCell ref="X2689:X2691"/>
    <mergeCell ref="Y2689:Y2691"/>
    <mergeCell ref="Z2689:Z2691"/>
    <mergeCell ref="AA2689:AA2691"/>
    <mergeCell ref="A2719:A2721"/>
    <mergeCell ref="B2719:B2721"/>
    <mergeCell ref="C2719:C2721"/>
    <mergeCell ref="D2719:D2721"/>
    <mergeCell ref="E2719:E2721"/>
    <mergeCell ref="F2719:F2721"/>
    <mergeCell ref="G2719:G2721"/>
    <mergeCell ref="H2719:H2721"/>
    <mergeCell ref="I2719:I2721"/>
    <mergeCell ref="J2719:J2721"/>
    <mergeCell ref="S2719:S2721"/>
    <mergeCell ref="T2719:T2721"/>
    <mergeCell ref="U2719:U2721"/>
    <mergeCell ref="B2809:B2811"/>
    <mergeCell ref="C2809:C2811"/>
    <mergeCell ref="D2809:D2811"/>
    <mergeCell ref="E2809:E2811"/>
    <mergeCell ref="F2809:F2811"/>
    <mergeCell ref="G2809:G2811"/>
    <mergeCell ref="H2809:H2811"/>
    <mergeCell ref="I2809:I2811"/>
    <mergeCell ref="J2809:J2811"/>
    <mergeCell ref="S2809:S2811"/>
    <mergeCell ref="T2809:T2811"/>
    <mergeCell ref="U2809:U2811"/>
    <mergeCell ref="V2809:V2811"/>
    <mergeCell ref="W2809:W2811"/>
    <mergeCell ref="X2809:X2811"/>
    <mergeCell ref="Y2809:Y2811"/>
    <mergeCell ref="Z2809:Z2811"/>
    <mergeCell ref="AA2809:AA2811"/>
    <mergeCell ref="A2815:A2817"/>
    <mergeCell ref="B2815:B2817"/>
    <mergeCell ref="C2815:C2817"/>
    <mergeCell ref="D2815:D2817"/>
    <mergeCell ref="V2815:V2817"/>
    <mergeCell ref="W2815:W2817"/>
    <mergeCell ref="X2815:X2817"/>
    <mergeCell ref="Y2815:Y2817"/>
    <mergeCell ref="Z2815:Z2817"/>
    <mergeCell ref="AA2815:AA2817"/>
    <mergeCell ref="E2815:E2817"/>
    <mergeCell ref="F2815:F2817"/>
    <mergeCell ref="G2815:G2817"/>
    <mergeCell ref="H2815:H2817"/>
    <mergeCell ref="I2815:I2817"/>
    <mergeCell ref="J2815:J2817"/>
    <mergeCell ref="S2815:S2817"/>
    <mergeCell ref="T2815:T2817"/>
    <mergeCell ref="AA2812:AA2814"/>
    <mergeCell ref="E2785:E2787"/>
    <mergeCell ref="F2785:F2787"/>
    <mergeCell ref="G2785:G2787"/>
    <mergeCell ref="H2785:H2787"/>
    <mergeCell ref="I2785:I2787"/>
    <mergeCell ref="A2836:A2838"/>
    <mergeCell ref="B2836:B2838"/>
    <mergeCell ref="C2836:C2838"/>
    <mergeCell ref="D2836:D2838"/>
    <mergeCell ref="E2836:E2838"/>
    <mergeCell ref="F2836:F2838"/>
    <mergeCell ref="G2836:G2838"/>
    <mergeCell ref="H2836:H2838"/>
    <mergeCell ref="I2836:I2838"/>
    <mergeCell ref="J2836:J2838"/>
    <mergeCell ref="S2836:S2838"/>
    <mergeCell ref="T2836:T2838"/>
    <mergeCell ref="U2836:U2838"/>
    <mergeCell ref="V2836:V2838"/>
    <mergeCell ref="W2836:W2838"/>
    <mergeCell ref="X2836:X2838"/>
    <mergeCell ref="Y2836:Y2838"/>
    <mergeCell ref="Z2836:Z2838"/>
    <mergeCell ref="AA2836:AA2838"/>
    <mergeCell ref="A2857:A2859"/>
    <mergeCell ref="B2857:B2859"/>
    <mergeCell ref="C2857:C2859"/>
    <mergeCell ref="D2857:D2859"/>
    <mergeCell ref="E2857:E2859"/>
    <mergeCell ref="F2857:F2859"/>
    <mergeCell ref="G2857:G2859"/>
    <mergeCell ref="H2857:H2859"/>
    <mergeCell ref="I2857:I2859"/>
    <mergeCell ref="J2857:J2859"/>
    <mergeCell ref="S2857:S2859"/>
    <mergeCell ref="T2857:T2859"/>
    <mergeCell ref="U2857:U2859"/>
    <mergeCell ref="V2857:V2859"/>
    <mergeCell ref="W2857:W2859"/>
    <mergeCell ref="X2857:X2859"/>
    <mergeCell ref="Y2857:Y2859"/>
    <mergeCell ref="Z2857:Z2859"/>
    <mergeCell ref="AA2857:AA2859"/>
    <mergeCell ref="A2851:A2853"/>
    <mergeCell ref="B2851:B2853"/>
    <mergeCell ref="C2851:C2853"/>
    <mergeCell ref="D2851:D2853"/>
    <mergeCell ref="E2851:E2853"/>
    <mergeCell ref="F2851:F2853"/>
    <mergeCell ref="G2851:G2853"/>
    <mergeCell ref="H2851:H2853"/>
    <mergeCell ref="I2851:I2853"/>
    <mergeCell ref="J2851:J2853"/>
    <mergeCell ref="S2851:S2853"/>
    <mergeCell ref="T2851:T2853"/>
    <mergeCell ref="U2851:U2853"/>
    <mergeCell ref="V2851:V2853"/>
    <mergeCell ref="W2851:W2853"/>
    <mergeCell ref="X2851:X2853"/>
    <mergeCell ref="Y2851:Y2853"/>
    <mergeCell ref="Z2851:Z2853"/>
    <mergeCell ref="AA2851:AA2853"/>
    <mergeCell ref="A2842:A2844"/>
    <mergeCell ref="A2809:A2811"/>
    <mergeCell ref="B2842:B2844"/>
    <mergeCell ref="C2842:C2844"/>
    <mergeCell ref="D2842:D2844"/>
    <mergeCell ref="AA2845:AA2847"/>
    <mergeCell ref="V2842:V2844"/>
    <mergeCell ref="I2842:I2844"/>
    <mergeCell ref="A2935:A2937"/>
    <mergeCell ref="B2935:B2937"/>
    <mergeCell ref="C2935:C2937"/>
    <mergeCell ref="D2935:D2937"/>
    <mergeCell ref="E2935:E2937"/>
    <mergeCell ref="F2935:F2937"/>
    <mergeCell ref="G2935:G2937"/>
    <mergeCell ref="H2935:H2937"/>
    <mergeCell ref="I2935:I2937"/>
    <mergeCell ref="J2935:J2937"/>
    <mergeCell ref="S2935:S2937"/>
    <mergeCell ref="T2935:T2937"/>
    <mergeCell ref="U2935:U2937"/>
    <mergeCell ref="V2935:V2937"/>
    <mergeCell ref="W2935:W2937"/>
    <mergeCell ref="X2935:X2937"/>
    <mergeCell ref="Y2935:Y2937"/>
    <mergeCell ref="Z2935:Z2937"/>
    <mergeCell ref="AA2935:AA2937"/>
    <mergeCell ref="A2956:A2958"/>
    <mergeCell ref="B2956:B2958"/>
    <mergeCell ref="C2956:C2958"/>
    <mergeCell ref="D2956:D2958"/>
    <mergeCell ref="E2956:E2958"/>
    <mergeCell ref="F2956:F2958"/>
    <mergeCell ref="G2956:G2958"/>
    <mergeCell ref="H2956:H2958"/>
    <mergeCell ref="I2956:I2958"/>
    <mergeCell ref="J2956:J2958"/>
    <mergeCell ref="S2956:S2958"/>
    <mergeCell ref="T2956:T2958"/>
    <mergeCell ref="U2956:U2958"/>
    <mergeCell ref="V2956:V2958"/>
    <mergeCell ref="W2956:W2958"/>
    <mergeCell ref="X2956:X2958"/>
    <mergeCell ref="Y2956:Y2958"/>
    <mergeCell ref="Z2956:Z2958"/>
    <mergeCell ref="AA2956:AA2958"/>
    <mergeCell ref="AA2944:AA2946"/>
    <mergeCell ref="V2941:V2943"/>
    <mergeCell ref="W2941:W2943"/>
    <mergeCell ref="X2941:X2943"/>
    <mergeCell ref="Y2941:Y2943"/>
    <mergeCell ref="Z2941:Z2943"/>
    <mergeCell ref="AA2941:AA2943"/>
    <mergeCell ref="A2944:A2946"/>
    <mergeCell ref="B2944:B2946"/>
    <mergeCell ref="C2944:C2946"/>
    <mergeCell ref="D2944:D2946"/>
    <mergeCell ref="E2944:E2946"/>
    <mergeCell ref="F2944:F2946"/>
    <mergeCell ref="G2944:G2946"/>
    <mergeCell ref="H2944:H2946"/>
    <mergeCell ref="I2944:I2946"/>
    <mergeCell ref="J2944:J2946"/>
    <mergeCell ref="S2944:S2946"/>
    <mergeCell ref="T2944:T2946"/>
    <mergeCell ref="U2944:U2946"/>
    <mergeCell ref="Z2938:Z2940"/>
    <mergeCell ref="J3025:J3027"/>
    <mergeCell ref="S3025:S3027"/>
    <mergeCell ref="T3025:T3027"/>
    <mergeCell ref="U3025:U3027"/>
    <mergeCell ref="V3025:V3027"/>
    <mergeCell ref="W3025:W3027"/>
    <mergeCell ref="X3025:X3027"/>
    <mergeCell ref="Y3025:Y3027"/>
    <mergeCell ref="Z3025:Z3027"/>
    <mergeCell ref="A2992:A2994"/>
    <mergeCell ref="B2992:B2994"/>
    <mergeCell ref="C2992:C2994"/>
    <mergeCell ref="D2992:D2994"/>
    <mergeCell ref="E2992:E2994"/>
    <mergeCell ref="F2992:F2994"/>
    <mergeCell ref="G2992:G2994"/>
    <mergeCell ref="H2992:H2994"/>
    <mergeCell ref="I2992:I2994"/>
    <mergeCell ref="J2992:J2994"/>
    <mergeCell ref="S2992:S2994"/>
    <mergeCell ref="T2992:T2994"/>
    <mergeCell ref="U2992:U2994"/>
    <mergeCell ref="V2992:V2994"/>
    <mergeCell ref="W2992:W2994"/>
    <mergeCell ref="X2992:X2994"/>
    <mergeCell ref="Y2992:Y2994"/>
    <mergeCell ref="Z2992:Z2994"/>
    <mergeCell ref="J3022:J3024"/>
    <mergeCell ref="S3022:S3024"/>
    <mergeCell ref="T3022:T3024"/>
    <mergeCell ref="U3022:U3024"/>
    <mergeCell ref="V3022:V3024"/>
    <mergeCell ref="W3022:W3024"/>
    <mergeCell ref="X3022:X3024"/>
    <mergeCell ref="Y3022:Y3024"/>
    <mergeCell ref="E2947:E2949"/>
    <mergeCell ref="F2947:F2949"/>
    <mergeCell ref="G2947:G2949"/>
    <mergeCell ref="H2947:H2949"/>
    <mergeCell ref="I2947:I2949"/>
    <mergeCell ref="J2947:J2949"/>
    <mergeCell ref="S2947:S2949"/>
    <mergeCell ref="T2947:T2949"/>
    <mergeCell ref="U2947:U2949"/>
    <mergeCell ref="V2947:V2949"/>
    <mergeCell ref="W2947:W2949"/>
    <mergeCell ref="X2947:X2949"/>
    <mergeCell ref="Y2947:Y2949"/>
    <mergeCell ref="Z2947:Z2949"/>
    <mergeCell ref="A2968:A2970"/>
    <mergeCell ref="B2968:B2970"/>
    <mergeCell ref="C2968:C2970"/>
    <mergeCell ref="D2968:D2970"/>
    <mergeCell ref="E2968:E2970"/>
    <mergeCell ref="F2968:F2970"/>
    <mergeCell ref="G2968:G2970"/>
    <mergeCell ref="H2968:H2970"/>
    <mergeCell ref="I2968:I2970"/>
    <mergeCell ref="J2968:J2970"/>
    <mergeCell ref="S2968:S2970"/>
    <mergeCell ref="T2968:T2970"/>
    <mergeCell ref="U2968:U2970"/>
    <mergeCell ref="V2968:V2970"/>
    <mergeCell ref="AA2992:AA2994"/>
    <mergeCell ref="A3007:A3009"/>
    <mergeCell ref="B3007:B3009"/>
    <mergeCell ref="C3007:C3009"/>
    <mergeCell ref="D3007:D3009"/>
    <mergeCell ref="E3007:E3009"/>
    <mergeCell ref="F3007:F3009"/>
    <mergeCell ref="G3007:G3009"/>
    <mergeCell ref="H3007:H3009"/>
    <mergeCell ref="I3007:I3009"/>
    <mergeCell ref="J3007:J3009"/>
    <mergeCell ref="C3001:C3003"/>
    <mergeCell ref="D3001:D3003"/>
    <mergeCell ref="E3001:E3003"/>
    <mergeCell ref="F3001:F3003"/>
    <mergeCell ref="G3001:G3003"/>
    <mergeCell ref="H3001:H3003"/>
    <mergeCell ref="I3001:I3003"/>
    <mergeCell ref="W3124:W3126"/>
    <mergeCell ref="X3124:X3126"/>
    <mergeCell ref="W3178:W3180"/>
    <mergeCell ref="X3178:X3180"/>
    <mergeCell ref="Y3178:Y3180"/>
    <mergeCell ref="A3052:A3054"/>
    <mergeCell ref="B3052:B3054"/>
    <mergeCell ref="C3052:C3054"/>
    <mergeCell ref="D3052:D3054"/>
    <mergeCell ref="E3052:E3054"/>
    <mergeCell ref="F3052:F3054"/>
    <mergeCell ref="G3052:G3054"/>
    <mergeCell ref="H3052:H3054"/>
    <mergeCell ref="I3052:I3054"/>
    <mergeCell ref="J3052:J3054"/>
    <mergeCell ref="S3052:S3054"/>
    <mergeCell ref="T3052:T3054"/>
    <mergeCell ref="U3052:U3054"/>
    <mergeCell ref="V3052:V3054"/>
    <mergeCell ref="W3052:W3054"/>
    <mergeCell ref="X3052:X3054"/>
    <mergeCell ref="Y3052:Y3054"/>
    <mergeCell ref="Z3052:Z3054"/>
    <mergeCell ref="AA3052:AA3054"/>
    <mergeCell ref="A3058:A3060"/>
    <mergeCell ref="B3058:B3060"/>
    <mergeCell ref="C3058:C3060"/>
    <mergeCell ref="D3058:D3060"/>
    <mergeCell ref="E3058:E3060"/>
    <mergeCell ref="F3058:F3060"/>
    <mergeCell ref="G3058:G3060"/>
    <mergeCell ref="H3058:H3060"/>
    <mergeCell ref="I3058:I3060"/>
    <mergeCell ref="J3058:J3060"/>
    <mergeCell ref="S3058:S3060"/>
    <mergeCell ref="T3058:T3060"/>
    <mergeCell ref="U3058:U3060"/>
    <mergeCell ref="V3058:V3060"/>
    <mergeCell ref="J3067:J3069"/>
    <mergeCell ref="S3067:S3069"/>
    <mergeCell ref="T3067:T3069"/>
    <mergeCell ref="U3067:U3069"/>
    <mergeCell ref="V3067:V3069"/>
    <mergeCell ref="W3067:W3069"/>
    <mergeCell ref="X3067:X3069"/>
    <mergeCell ref="Y3067:Y3069"/>
    <mergeCell ref="W3058:W3060"/>
    <mergeCell ref="X3058:X3060"/>
    <mergeCell ref="Y3058:Y3060"/>
    <mergeCell ref="Z3058:Z3060"/>
    <mergeCell ref="AA3058:AA3060"/>
    <mergeCell ref="AA3055:AA3057"/>
    <mergeCell ref="Z3055:Z3057"/>
    <mergeCell ref="A3190:A3192"/>
    <mergeCell ref="B3190:B3192"/>
    <mergeCell ref="C3190:C3192"/>
    <mergeCell ref="D3190:D3192"/>
    <mergeCell ref="E3190:E3192"/>
    <mergeCell ref="F3190:F3192"/>
    <mergeCell ref="G3190:G3192"/>
    <mergeCell ref="H3190:H3192"/>
    <mergeCell ref="I3190:I3192"/>
    <mergeCell ref="J3190:J3192"/>
    <mergeCell ref="S3190:S3192"/>
    <mergeCell ref="T3190:T3192"/>
    <mergeCell ref="U3190:U3192"/>
    <mergeCell ref="V3190:V3192"/>
    <mergeCell ref="W3190:W3192"/>
    <mergeCell ref="X3190:X3192"/>
    <mergeCell ref="C3196:C3198"/>
    <mergeCell ref="D3196:D3198"/>
    <mergeCell ref="E3196:E3198"/>
    <mergeCell ref="F3196:F3198"/>
    <mergeCell ref="G3196:G3198"/>
    <mergeCell ref="H3196:H3198"/>
    <mergeCell ref="I3196:I3198"/>
    <mergeCell ref="J3196:J3198"/>
    <mergeCell ref="A3196:A3198"/>
    <mergeCell ref="B3196:B3198"/>
    <mergeCell ref="A3079:A3081"/>
    <mergeCell ref="B3079:B3081"/>
    <mergeCell ref="C3079:C3081"/>
    <mergeCell ref="D3079:D3081"/>
    <mergeCell ref="E3079:E3081"/>
    <mergeCell ref="F3079:F3081"/>
    <mergeCell ref="G3079:G3081"/>
    <mergeCell ref="H3079:H3081"/>
    <mergeCell ref="I3079:I3081"/>
    <mergeCell ref="J3079:J3081"/>
    <mergeCell ref="S3079:S3081"/>
    <mergeCell ref="T3079:T3081"/>
    <mergeCell ref="U3079:U3081"/>
    <mergeCell ref="V3079:V3081"/>
    <mergeCell ref="W3079:W3081"/>
    <mergeCell ref="X3079:X3081"/>
    <mergeCell ref="Y3079:Y3081"/>
    <mergeCell ref="Z3079:Z3081"/>
    <mergeCell ref="AA3079:AA3081"/>
    <mergeCell ref="A3100:A3102"/>
    <mergeCell ref="B3100:B3102"/>
    <mergeCell ref="C3100:C3102"/>
    <mergeCell ref="D3100:D3102"/>
    <mergeCell ref="E3100:E3102"/>
    <mergeCell ref="F3100:F3102"/>
    <mergeCell ref="G3100:G3102"/>
    <mergeCell ref="H3100:H3102"/>
    <mergeCell ref="AA3061:AA3063"/>
    <mergeCell ref="A3061:A3063"/>
    <mergeCell ref="B3061:B3063"/>
    <mergeCell ref="C3061:C3063"/>
    <mergeCell ref="C3199:C3201"/>
    <mergeCell ref="D3199:D3201"/>
    <mergeCell ref="E3199:E3201"/>
    <mergeCell ref="F3199:F3201"/>
    <mergeCell ref="G3199:G3201"/>
    <mergeCell ref="H3199:H3201"/>
    <mergeCell ref="I3199:I3201"/>
    <mergeCell ref="J3199:J3201"/>
    <mergeCell ref="S3199:S3201"/>
    <mergeCell ref="T3199:T3201"/>
    <mergeCell ref="U3199:U3201"/>
    <mergeCell ref="V3199:V3201"/>
    <mergeCell ref="W3199:W3201"/>
    <mergeCell ref="X3199:X3201"/>
    <mergeCell ref="Y3199:Y3201"/>
    <mergeCell ref="Z3199:Z3201"/>
    <mergeCell ref="AA3199:AA3201"/>
    <mergeCell ref="S3196:S3198"/>
    <mergeCell ref="T3196:T3198"/>
    <mergeCell ref="U3196:U3198"/>
    <mergeCell ref="V3196:V3198"/>
    <mergeCell ref="W3196:W3198"/>
    <mergeCell ref="X3196:X3198"/>
    <mergeCell ref="Y3196:Y3198"/>
    <mergeCell ref="Z3196:Z3198"/>
    <mergeCell ref="AA3196:AA3198"/>
    <mergeCell ref="A3208:A3210"/>
    <mergeCell ref="B3208:B3210"/>
    <mergeCell ref="C3208:C3210"/>
    <mergeCell ref="D3208:D3210"/>
    <mergeCell ref="E3208:E3210"/>
    <mergeCell ref="F3208:F3210"/>
    <mergeCell ref="G3208:G3210"/>
    <mergeCell ref="H3208:H3210"/>
    <mergeCell ref="I3208:I3210"/>
    <mergeCell ref="J3208:J3210"/>
    <mergeCell ref="S3208:S3210"/>
    <mergeCell ref="T3208:T3210"/>
    <mergeCell ref="U3208:U3210"/>
    <mergeCell ref="V3208:V3210"/>
    <mergeCell ref="W3208:W3210"/>
    <mergeCell ref="X3208:X3210"/>
    <mergeCell ref="Y3208:Y3210"/>
    <mergeCell ref="Z3208:Z3210"/>
    <mergeCell ref="AA3208:AA3210"/>
    <mergeCell ref="AA3205:AA3207"/>
    <mergeCell ref="V3202:V3204"/>
    <mergeCell ref="W3202:W3204"/>
    <mergeCell ref="X3202:X3204"/>
    <mergeCell ref="J3316:J3318"/>
    <mergeCell ref="S3316:S3318"/>
    <mergeCell ref="T3316:T3318"/>
    <mergeCell ref="U3316:U3318"/>
    <mergeCell ref="V3316:V3318"/>
    <mergeCell ref="W3316:W3318"/>
    <mergeCell ref="X3316:X3318"/>
    <mergeCell ref="Y3316:Y3318"/>
    <mergeCell ref="Z3316:Z3318"/>
    <mergeCell ref="AA3316:AA3318"/>
    <mergeCell ref="A3319:A3321"/>
    <mergeCell ref="B3319:B3321"/>
    <mergeCell ref="C3319:C3321"/>
    <mergeCell ref="D3319:D3321"/>
    <mergeCell ref="E3319:E3321"/>
    <mergeCell ref="F3319:F3321"/>
    <mergeCell ref="G3319:G3321"/>
    <mergeCell ref="H3319:H3321"/>
    <mergeCell ref="I3319:I3321"/>
    <mergeCell ref="J3319:J3321"/>
    <mergeCell ref="S3319:S3321"/>
    <mergeCell ref="T3319:T3321"/>
    <mergeCell ref="U3319:U3321"/>
    <mergeCell ref="V3319:V3321"/>
    <mergeCell ref="W3319:W3321"/>
    <mergeCell ref="X3319:X3321"/>
    <mergeCell ref="Y3319:Y3321"/>
    <mergeCell ref="Z3319:Z3321"/>
    <mergeCell ref="AA3319:AA3321"/>
    <mergeCell ref="A3325:A3327"/>
    <mergeCell ref="B3325:B3327"/>
    <mergeCell ref="C3325:C3327"/>
    <mergeCell ref="D3325:D3327"/>
    <mergeCell ref="E3325:E3327"/>
    <mergeCell ref="F3325:F3327"/>
    <mergeCell ref="G3325:G3327"/>
    <mergeCell ref="H3325:H3327"/>
    <mergeCell ref="I3325:I3327"/>
    <mergeCell ref="J3325:J3327"/>
    <mergeCell ref="S3325:S3327"/>
    <mergeCell ref="T3325:T3327"/>
    <mergeCell ref="U3325:U3327"/>
    <mergeCell ref="V3325:V3327"/>
    <mergeCell ref="A3367:A3369"/>
    <mergeCell ref="B3367:B3369"/>
    <mergeCell ref="C3367:C3369"/>
    <mergeCell ref="D3367:D3369"/>
    <mergeCell ref="E3367:E3369"/>
    <mergeCell ref="F3367:F3369"/>
    <mergeCell ref="G3367:G3369"/>
    <mergeCell ref="H3367:H3369"/>
    <mergeCell ref="I3367:I3369"/>
    <mergeCell ref="J3367:J3369"/>
    <mergeCell ref="S3367:S3369"/>
    <mergeCell ref="T3367:T3369"/>
    <mergeCell ref="U3367:U3369"/>
    <mergeCell ref="V3367:V3369"/>
    <mergeCell ref="W3367:W3369"/>
    <mergeCell ref="X3367:X3369"/>
    <mergeCell ref="Y3367:Y3369"/>
    <mergeCell ref="Z3367:Z3369"/>
    <mergeCell ref="AA3367:AA3369"/>
    <mergeCell ref="A3373:A3375"/>
    <mergeCell ref="B3373:B3375"/>
    <mergeCell ref="C3373:C3375"/>
    <mergeCell ref="D3373:D3375"/>
    <mergeCell ref="E3373:E3375"/>
    <mergeCell ref="F3373:F3375"/>
    <mergeCell ref="G3373:G3375"/>
    <mergeCell ref="H3373:H3375"/>
    <mergeCell ref="I3373:I3375"/>
    <mergeCell ref="J3373:J3375"/>
    <mergeCell ref="A3382:A3384"/>
    <mergeCell ref="B3382:B3384"/>
    <mergeCell ref="C3382:C3384"/>
    <mergeCell ref="D3382:D3384"/>
    <mergeCell ref="E3382:E3384"/>
    <mergeCell ref="F3382:F3384"/>
    <mergeCell ref="G3382:G3384"/>
    <mergeCell ref="H3382:H3384"/>
    <mergeCell ref="I3382:I3384"/>
    <mergeCell ref="J3382:J3384"/>
    <mergeCell ref="S3382:S3384"/>
    <mergeCell ref="T3382:T3384"/>
    <mergeCell ref="U3382:U3384"/>
    <mergeCell ref="V3382:V3384"/>
    <mergeCell ref="W3382:W3384"/>
    <mergeCell ref="X3382:X3384"/>
    <mergeCell ref="AA3370:AA3372"/>
    <mergeCell ref="J3370:J3372"/>
    <mergeCell ref="S3370:S3372"/>
    <mergeCell ref="T3370:T3372"/>
    <mergeCell ref="U3370:U3372"/>
    <mergeCell ref="V3370:V3372"/>
    <mergeCell ref="W3370:W3372"/>
    <mergeCell ref="X3370:X3372"/>
    <mergeCell ref="Y3370:Y3372"/>
    <mergeCell ref="Z3370:Z3372"/>
    <mergeCell ref="A3370:A3372"/>
    <mergeCell ref="B3370:B3372"/>
    <mergeCell ref="C3370:C3372"/>
    <mergeCell ref="D3370:D3372"/>
    <mergeCell ref="E3370:E3372"/>
    <mergeCell ref="F3370:F3372"/>
    <mergeCell ref="G3370:G3372"/>
    <mergeCell ref="H3370:H3372"/>
    <mergeCell ref="I3370:I3372"/>
    <mergeCell ref="A3415:A3417"/>
    <mergeCell ref="B3415:B3417"/>
    <mergeCell ref="C3415:C3417"/>
    <mergeCell ref="D3415:D3417"/>
    <mergeCell ref="E3415:E3417"/>
    <mergeCell ref="F3415:F3417"/>
    <mergeCell ref="G3415:G3417"/>
    <mergeCell ref="AA3412:AA3414"/>
    <mergeCell ref="V3409:V3411"/>
    <mergeCell ref="W3409:W3411"/>
    <mergeCell ref="X3409:X3411"/>
    <mergeCell ref="Y3409:Y3411"/>
    <mergeCell ref="Z3409:Z3411"/>
    <mergeCell ref="AA3409:AA3411"/>
    <mergeCell ref="A3412:A3414"/>
    <mergeCell ref="B3412:B3414"/>
    <mergeCell ref="C3412:C3414"/>
    <mergeCell ref="D3412:D3414"/>
    <mergeCell ref="E3412:E3414"/>
    <mergeCell ref="AA3388:AA3390"/>
    <mergeCell ref="J3388:J3390"/>
    <mergeCell ref="S3388:S3390"/>
    <mergeCell ref="T3388:T3390"/>
    <mergeCell ref="U3388:U3390"/>
    <mergeCell ref="V3388:V3390"/>
    <mergeCell ref="Y3415:Y3417"/>
    <mergeCell ref="Z3415:Z3417"/>
    <mergeCell ref="AA3415:AA3417"/>
    <mergeCell ref="A3391:A3393"/>
    <mergeCell ref="B3391:B3393"/>
    <mergeCell ref="C3391:C3393"/>
    <mergeCell ref="D3391:D3393"/>
    <mergeCell ref="E3391:E3393"/>
    <mergeCell ref="F3391:F3393"/>
    <mergeCell ref="G3391:G3393"/>
    <mergeCell ref="H3391:H3393"/>
    <mergeCell ref="I3391:I3393"/>
    <mergeCell ref="J3391:J3393"/>
    <mergeCell ref="W3388:W3390"/>
    <mergeCell ref="X3388:X3390"/>
    <mergeCell ref="Y3388:Y3390"/>
    <mergeCell ref="Z3388:Z3390"/>
    <mergeCell ref="A3388:A3390"/>
    <mergeCell ref="B3388:B3390"/>
    <mergeCell ref="C3388:C3390"/>
    <mergeCell ref="D3388:D3390"/>
    <mergeCell ref="E3388:E3390"/>
    <mergeCell ref="F3388:F3390"/>
    <mergeCell ref="G3388:G3390"/>
    <mergeCell ref="H3388:H3390"/>
    <mergeCell ref="I3388:I3390"/>
    <mergeCell ref="S3415:S3417"/>
    <mergeCell ref="T3415:T3417"/>
    <mergeCell ref="U3415:U3417"/>
    <mergeCell ref="V3415:V3417"/>
    <mergeCell ref="W3415:W3417"/>
    <mergeCell ref="X3415:X3417"/>
    <mergeCell ref="A3403:A3405"/>
    <mergeCell ref="B3403:B3405"/>
    <mergeCell ref="C3403:C3405"/>
    <mergeCell ref="D3403:D3405"/>
    <mergeCell ref="E3403:E3405"/>
    <mergeCell ref="F3403:F3405"/>
    <mergeCell ref="H3400:H3402"/>
    <mergeCell ref="T3481:T3483"/>
    <mergeCell ref="U3481:U3483"/>
    <mergeCell ref="A3487:A3489"/>
    <mergeCell ref="B3487:B3489"/>
    <mergeCell ref="C3487:C3489"/>
    <mergeCell ref="D3487:D3489"/>
    <mergeCell ref="E3487:E3489"/>
    <mergeCell ref="H3487:H3489"/>
    <mergeCell ref="I3487:I3489"/>
    <mergeCell ref="J3487:J3489"/>
    <mergeCell ref="S3487:S3489"/>
    <mergeCell ref="T3487:T3489"/>
    <mergeCell ref="U3487:U3489"/>
    <mergeCell ref="V3487:V3489"/>
    <mergeCell ref="W3487:W3489"/>
    <mergeCell ref="X3487:X3489"/>
    <mergeCell ref="Y3487:Y3489"/>
    <mergeCell ref="Z3487:Z3489"/>
    <mergeCell ref="AA3487:AA3489"/>
    <mergeCell ref="V3481:V3483"/>
    <mergeCell ref="W3481:W3483"/>
    <mergeCell ref="X3481:X3483"/>
    <mergeCell ref="Y3481:Y3483"/>
    <mergeCell ref="Z3481:Z3483"/>
    <mergeCell ref="AA3481:AA3483"/>
    <mergeCell ref="H3424:H3426"/>
    <mergeCell ref="I3424:I3426"/>
    <mergeCell ref="J3424:J3426"/>
    <mergeCell ref="S3424:S3426"/>
    <mergeCell ref="T3424:T3426"/>
    <mergeCell ref="U3424:U3426"/>
    <mergeCell ref="V3424:V3426"/>
    <mergeCell ref="W3424:W3426"/>
    <mergeCell ref="X3424:X3426"/>
    <mergeCell ref="H3466:H3468"/>
    <mergeCell ref="I3466:I3468"/>
    <mergeCell ref="J3466:J3468"/>
    <mergeCell ref="S3466:S3468"/>
    <mergeCell ref="T3466:T3468"/>
    <mergeCell ref="U3466:U3468"/>
    <mergeCell ref="V3466:V3468"/>
    <mergeCell ref="W3466:W3468"/>
    <mergeCell ref="X3466:X3468"/>
    <mergeCell ref="Y3466:Y3468"/>
    <mergeCell ref="Z3466:Z3468"/>
    <mergeCell ref="AA3466:AA3468"/>
    <mergeCell ref="A3460:A3462"/>
    <mergeCell ref="B3460:B3462"/>
    <mergeCell ref="C3460:C3462"/>
    <mergeCell ref="D3460:D3462"/>
    <mergeCell ref="E3460:E3462"/>
    <mergeCell ref="F3460:F3462"/>
    <mergeCell ref="G3460:G3462"/>
    <mergeCell ref="H3460:H3462"/>
    <mergeCell ref="I3460:I3462"/>
    <mergeCell ref="J3460:J3462"/>
    <mergeCell ref="S3460:S3462"/>
    <mergeCell ref="T3460:T3462"/>
    <mergeCell ref="U3460:U3462"/>
    <mergeCell ref="A3454:A3456"/>
    <mergeCell ref="B3454:B3456"/>
    <mergeCell ref="C3454:C3456"/>
    <mergeCell ref="D3454:D3456"/>
    <mergeCell ref="A3430:A3432"/>
    <mergeCell ref="S3655:S3657"/>
    <mergeCell ref="T3655:T3657"/>
    <mergeCell ref="U3655:U3657"/>
    <mergeCell ref="A3529:A3531"/>
    <mergeCell ref="B3529:B3531"/>
    <mergeCell ref="C3529:C3531"/>
    <mergeCell ref="D3529:D3531"/>
    <mergeCell ref="E3529:E3531"/>
    <mergeCell ref="F3529:F3531"/>
    <mergeCell ref="G3529:G3531"/>
    <mergeCell ref="H3529:H3531"/>
    <mergeCell ref="I3529:I3531"/>
    <mergeCell ref="J3529:J3531"/>
    <mergeCell ref="S3529:S3531"/>
    <mergeCell ref="T3529:T3531"/>
    <mergeCell ref="U3529:U3531"/>
    <mergeCell ref="V3529:V3531"/>
    <mergeCell ref="W3529:W3531"/>
    <mergeCell ref="V3538:V3540"/>
    <mergeCell ref="W3538:W3540"/>
    <mergeCell ref="X3538:X3540"/>
    <mergeCell ref="Y3538:Y3540"/>
    <mergeCell ref="Z3538:Z3540"/>
    <mergeCell ref="AA3538:AA3540"/>
    <mergeCell ref="A3544:A3546"/>
    <mergeCell ref="B3544:B3546"/>
    <mergeCell ref="C3544:C3546"/>
    <mergeCell ref="D3544:D3546"/>
    <mergeCell ref="E3544:E3546"/>
    <mergeCell ref="F3544:F3546"/>
    <mergeCell ref="G3544:G3546"/>
    <mergeCell ref="AA3535:AA3537"/>
    <mergeCell ref="V3532:V3534"/>
    <mergeCell ref="W3532:W3534"/>
    <mergeCell ref="X3532:X3534"/>
    <mergeCell ref="Y3532:Y3534"/>
    <mergeCell ref="Z3532:Z3534"/>
    <mergeCell ref="AA3532:AA3534"/>
    <mergeCell ref="A3535:A3537"/>
    <mergeCell ref="B3535:B3537"/>
    <mergeCell ref="C3535:C3537"/>
    <mergeCell ref="D3535:D3537"/>
    <mergeCell ref="E3535:E3537"/>
    <mergeCell ref="F3535:F3537"/>
    <mergeCell ref="G3535:G3537"/>
    <mergeCell ref="H3535:H3537"/>
    <mergeCell ref="I3535:I3537"/>
    <mergeCell ref="J3535:J3537"/>
    <mergeCell ref="S3535:S3537"/>
    <mergeCell ref="T3535:T3537"/>
    <mergeCell ref="U3535:U3537"/>
    <mergeCell ref="V3535:V3537"/>
    <mergeCell ref="W3535:W3537"/>
    <mergeCell ref="X3535:X3537"/>
    <mergeCell ref="Y3535:Y3537"/>
    <mergeCell ref="Z3535:Z3537"/>
    <mergeCell ref="E3532:E3534"/>
    <mergeCell ref="F3532:F3534"/>
    <mergeCell ref="G3532:G3534"/>
    <mergeCell ref="I3637:I3639"/>
    <mergeCell ref="J3637:J3639"/>
    <mergeCell ref="S3637:S3639"/>
    <mergeCell ref="A3592:A3594"/>
    <mergeCell ref="B3592:B3594"/>
    <mergeCell ref="T3652:T3654"/>
    <mergeCell ref="U3652:U3654"/>
    <mergeCell ref="V3652:V3654"/>
    <mergeCell ref="W3652:W3654"/>
    <mergeCell ref="A3649:A3651"/>
    <mergeCell ref="B3649:B3651"/>
    <mergeCell ref="C3649:C3651"/>
    <mergeCell ref="D3649:D3651"/>
    <mergeCell ref="E3649:E3651"/>
    <mergeCell ref="F3649:F3651"/>
    <mergeCell ref="G3649:G3651"/>
    <mergeCell ref="H3649:H3651"/>
    <mergeCell ref="I3649:I3651"/>
    <mergeCell ref="J3649:J3651"/>
    <mergeCell ref="S3649:S3651"/>
    <mergeCell ref="T3649:T3651"/>
    <mergeCell ref="U3649:U3651"/>
    <mergeCell ref="V3649:V3651"/>
    <mergeCell ref="W3649:W3651"/>
    <mergeCell ref="X3649:X3651"/>
    <mergeCell ref="Y3649:Y3651"/>
    <mergeCell ref="Z3649:Z3651"/>
    <mergeCell ref="AA3649:AA3651"/>
    <mergeCell ref="T3643:T3645"/>
    <mergeCell ref="U3643:U3645"/>
    <mergeCell ref="V3643:V3645"/>
    <mergeCell ref="W3643:W3645"/>
    <mergeCell ref="X3643:X3645"/>
    <mergeCell ref="Y3643:Y3645"/>
    <mergeCell ref="Z3643:Z3645"/>
    <mergeCell ref="AA3643:AA3645"/>
    <mergeCell ref="A3469:A3471"/>
    <mergeCell ref="B3469:B3471"/>
    <mergeCell ref="C3469:C3471"/>
    <mergeCell ref="A3493:A3495"/>
    <mergeCell ref="B3493:B3495"/>
    <mergeCell ref="C3493:C3495"/>
    <mergeCell ref="D3493:D3495"/>
    <mergeCell ref="E3493:E3495"/>
    <mergeCell ref="F3493:F3495"/>
    <mergeCell ref="G3493:G3495"/>
    <mergeCell ref="H3493:H3495"/>
    <mergeCell ref="I3493:I3495"/>
    <mergeCell ref="J3493:J3495"/>
    <mergeCell ref="S3493:S3495"/>
    <mergeCell ref="T3493:T3495"/>
    <mergeCell ref="U3493:U3495"/>
    <mergeCell ref="V3493:V3495"/>
    <mergeCell ref="W3493:W3495"/>
    <mergeCell ref="X3493:X3495"/>
    <mergeCell ref="Y3493:Y3495"/>
    <mergeCell ref="Z3493:Z3495"/>
    <mergeCell ref="AA3493:AA3495"/>
    <mergeCell ref="A3481:A3483"/>
    <mergeCell ref="B3481:B3483"/>
    <mergeCell ref="C3481:C3483"/>
    <mergeCell ref="D3481:D3483"/>
    <mergeCell ref="E3481:E3483"/>
    <mergeCell ref="F3481:F3483"/>
    <mergeCell ref="G3481:G3483"/>
    <mergeCell ref="H3481:H3483"/>
    <mergeCell ref="I3481:I3483"/>
    <mergeCell ref="J3481:J3483"/>
    <mergeCell ref="S3481:S3483"/>
    <mergeCell ref="Z3688:Z3690"/>
    <mergeCell ref="AA3688:AA3690"/>
    <mergeCell ref="A3724:A3726"/>
    <mergeCell ref="B3724:B3726"/>
    <mergeCell ref="C3724:C3726"/>
    <mergeCell ref="D3724:D3726"/>
    <mergeCell ref="AA3697:AA3699"/>
    <mergeCell ref="V3694:V3696"/>
    <mergeCell ref="W3694:W3696"/>
    <mergeCell ref="X3694:X3696"/>
    <mergeCell ref="Y3694:Y3696"/>
    <mergeCell ref="Z3694:Z3696"/>
    <mergeCell ref="AA3694:AA3696"/>
    <mergeCell ref="A3697:A3699"/>
    <mergeCell ref="B3697:B3699"/>
    <mergeCell ref="C3697:C3699"/>
    <mergeCell ref="D3697:D3699"/>
    <mergeCell ref="E3697:E3699"/>
    <mergeCell ref="AA3703:AA3705"/>
    <mergeCell ref="J3703:J3705"/>
    <mergeCell ref="S3703:S3705"/>
    <mergeCell ref="T3703:T3705"/>
    <mergeCell ref="U3703:U3705"/>
    <mergeCell ref="V3703:V3705"/>
    <mergeCell ref="W3703:W3705"/>
    <mergeCell ref="X3703:X3705"/>
    <mergeCell ref="Y3703:Y3705"/>
    <mergeCell ref="Z3703:Z3705"/>
    <mergeCell ref="T3706:T3708"/>
    <mergeCell ref="U3706:U3708"/>
    <mergeCell ref="V3706:V3708"/>
    <mergeCell ref="W3706:W3708"/>
    <mergeCell ref="X3706:X3708"/>
    <mergeCell ref="Y3706:Y3708"/>
    <mergeCell ref="Z3706:Z3708"/>
    <mergeCell ref="AA3706:AA3708"/>
    <mergeCell ref="A3712:A3714"/>
    <mergeCell ref="B3712:B3714"/>
    <mergeCell ref="C3712:C3714"/>
    <mergeCell ref="D3712:D3714"/>
    <mergeCell ref="E3712:E3714"/>
    <mergeCell ref="F3712:F3714"/>
    <mergeCell ref="G3712:G3714"/>
    <mergeCell ref="H3712:H3714"/>
    <mergeCell ref="I3712:I3714"/>
    <mergeCell ref="J3712:J3714"/>
    <mergeCell ref="S3712:S3714"/>
    <mergeCell ref="T3712:T3714"/>
    <mergeCell ref="U3712:U3714"/>
    <mergeCell ref="V3712:V3714"/>
    <mergeCell ref="W3712:W3714"/>
    <mergeCell ref="A3703:A3705"/>
    <mergeCell ref="B3703:B3705"/>
    <mergeCell ref="C3703:C3705"/>
    <mergeCell ref="D3703:D3705"/>
    <mergeCell ref="E3703:E3705"/>
    <mergeCell ref="F3703:F3705"/>
    <mergeCell ref="G3703:G3705"/>
    <mergeCell ref="H3703:H3705"/>
    <mergeCell ref="I3703:I3705"/>
    <mergeCell ref="A3694:A3696"/>
    <mergeCell ref="B3694:B3696"/>
    <mergeCell ref="C3694:C3696"/>
    <mergeCell ref="D3694:D3696"/>
    <mergeCell ref="A3733:A3735"/>
    <mergeCell ref="B3733:B3735"/>
    <mergeCell ref="C3733:C3735"/>
    <mergeCell ref="D3733:D3735"/>
    <mergeCell ref="E3733:E3735"/>
    <mergeCell ref="F3733:F3735"/>
    <mergeCell ref="G3733:G3735"/>
    <mergeCell ref="H3733:H3735"/>
    <mergeCell ref="I3733:I3735"/>
    <mergeCell ref="J3733:J3735"/>
    <mergeCell ref="S3733:S3735"/>
    <mergeCell ref="T3733:T3735"/>
    <mergeCell ref="U3733:U3735"/>
    <mergeCell ref="V3733:V3735"/>
    <mergeCell ref="W3733:W3735"/>
    <mergeCell ref="X3733:X3735"/>
    <mergeCell ref="V3778:V3780"/>
    <mergeCell ref="W3778:W3780"/>
    <mergeCell ref="X3778:X3780"/>
    <mergeCell ref="Y3778:Y3780"/>
    <mergeCell ref="E3688:E3690"/>
    <mergeCell ref="F3688:F3690"/>
    <mergeCell ref="G3688:G3690"/>
    <mergeCell ref="H3688:H3690"/>
    <mergeCell ref="I3688:I3690"/>
    <mergeCell ref="J3688:J3690"/>
    <mergeCell ref="S3688:S3690"/>
    <mergeCell ref="T3688:T3690"/>
    <mergeCell ref="U3688:U3690"/>
    <mergeCell ref="V3688:V3690"/>
    <mergeCell ref="W3688:W3690"/>
    <mergeCell ref="X3688:X3690"/>
    <mergeCell ref="Y3688:Y3690"/>
    <mergeCell ref="W3742:W3744"/>
    <mergeCell ref="X3742:X3744"/>
    <mergeCell ref="Y3742:Y3744"/>
    <mergeCell ref="W3739:W3741"/>
    <mergeCell ref="X3739:X3741"/>
    <mergeCell ref="Y3739:Y3741"/>
    <mergeCell ref="I3715:I3717"/>
    <mergeCell ref="Y3733:Y3735"/>
    <mergeCell ref="G3736:G3738"/>
    <mergeCell ref="H3736:H3738"/>
    <mergeCell ref="I3736:I3738"/>
    <mergeCell ref="A3742:A3744"/>
    <mergeCell ref="B3742:B3744"/>
    <mergeCell ref="C3742:C3744"/>
    <mergeCell ref="D3742:D3744"/>
    <mergeCell ref="E3742:E3744"/>
    <mergeCell ref="F3742:F3744"/>
    <mergeCell ref="G3742:G3744"/>
    <mergeCell ref="H3742:H3744"/>
    <mergeCell ref="I3742:I3744"/>
    <mergeCell ref="J3742:J3744"/>
    <mergeCell ref="S3742:S3744"/>
    <mergeCell ref="T3742:T3744"/>
    <mergeCell ref="U3742:U3744"/>
    <mergeCell ref="V3742:V3744"/>
    <mergeCell ref="X3775:X3777"/>
    <mergeCell ref="Y3775:Y3777"/>
    <mergeCell ref="C3799:C3801"/>
    <mergeCell ref="D3799:D3801"/>
    <mergeCell ref="E3799:E3801"/>
    <mergeCell ref="F3799:F3801"/>
    <mergeCell ref="G3799:G3801"/>
    <mergeCell ref="H3799:H3801"/>
    <mergeCell ref="I3799:I3801"/>
    <mergeCell ref="J3799:J3801"/>
    <mergeCell ref="S3799:S3801"/>
    <mergeCell ref="T3799:T3801"/>
    <mergeCell ref="U3799:U3801"/>
    <mergeCell ref="V3799:V3801"/>
    <mergeCell ref="W3799:W3801"/>
    <mergeCell ref="E3889:E3891"/>
    <mergeCell ref="F3889:F3891"/>
    <mergeCell ref="G3889:G3891"/>
    <mergeCell ref="U3775:U3777"/>
    <mergeCell ref="V3775:V3777"/>
    <mergeCell ref="W3775:W3777"/>
    <mergeCell ref="W3829:W3831"/>
    <mergeCell ref="X3829:X3831"/>
    <mergeCell ref="C3757:C3759"/>
    <mergeCell ref="D3757:D3759"/>
    <mergeCell ref="E3757:E3759"/>
    <mergeCell ref="F3757:F3759"/>
    <mergeCell ref="G3757:G3759"/>
    <mergeCell ref="H3757:H3759"/>
    <mergeCell ref="I3757:I3759"/>
    <mergeCell ref="J3757:J3759"/>
    <mergeCell ref="S3757:S3759"/>
    <mergeCell ref="T3757:T3759"/>
    <mergeCell ref="U3757:U3759"/>
    <mergeCell ref="V3757:V3759"/>
    <mergeCell ref="W3757:W3759"/>
    <mergeCell ref="X3757:X3759"/>
    <mergeCell ref="C3784:C3786"/>
    <mergeCell ref="D3784:D3786"/>
    <mergeCell ref="E3784:E3786"/>
    <mergeCell ref="F3784:F3786"/>
    <mergeCell ref="G3784:G3786"/>
    <mergeCell ref="H3784:H3786"/>
    <mergeCell ref="I3784:I3786"/>
    <mergeCell ref="J3784:J3786"/>
    <mergeCell ref="S3784:S3786"/>
    <mergeCell ref="T3784:T3786"/>
    <mergeCell ref="U3784:U3786"/>
    <mergeCell ref="V3784:V3786"/>
    <mergeCell ref="W3784:W3786"/>
    <mergeCell ref="X3784:X3786"/>
    <mergeCell ref="G3817:G3819"/>
    <mergeCell ref="H3817:H3819"/>
    <mergeCell ref="I3817:I3819"/>
    <mergeCell ref="J3817:J3819"/>
    <mergeCell ref="S3817:S3819"/>
    <mergeCell ref="T3817:T3819"/>
    <mergeCell ref="U3817:U3819"/>
    <mergeCell ref="V3817:V3819"/>
    <mergeCell ref="W3817:W3819"/>
    <mergeCell ref="X3817:X3819"/>
    <mergeCell ref="X3859:X3861"/>
    <mergeCell ref="D3871:D3873"/>
    <mergeCell ref="E3871:E3873"/>
    <mergeCell ref="F3871:F3873"/>
    <mergeCell ref="G3871:G3873"/>
    <mergeCell ref="AA4003:AA4005"/>
    <mergeCell ref="AA4000:AA4002"/>
    <mergeCell ref="J4000:J4002"/>
    <mergeCell ref="S4000:S4002"/>
    <mergeCell ref="T4000:T4002"/>
    <mergeCell ref="U4000:U4002"/>
    <mergeCell ref="V4000:V4002"/>
    <mergeCell ref="W4000:W4002"/>
    <mergeCell ref="X4000:X4002"/>
    <mergeCell ref="Y4000:Y4002"/>
    <mergeCell ref="Z4000:Z4002"/>
    <mergeCell ref="A4000:A4002"/>
    <mergeCell ref="B4000:B4002"/>
    <mergeCell ref="AA3997:AA3999"/>
    <mergeCell ref="A4003:A4005"/>
    <mergeCell ref="B4003:B4005"/>
    <mergeCell ref="A3901:A3903"/>
    <mergeCell ref="B3901:B3903"/>
    <mergeCell ref="C3901:C3903"/>
    <mergeCell ref="D3901:D3903"/>
    <mergeCell ref="E3901:E3903"/>
    <mergeCell ref="F3901:F3903"/>
    <mergeCell ref="G3901:G3903"/>
    <mergeCell ref="H3901:H3903"/>
    <mergeCell ref="A3760:A3762"/>
    <mergeCell ref="B3760:B3762"/>
    <mergeCell ref="C3760:C3762"/>
    <mergeCell ref="D3760:D3762"/>
    <mergeCell ref="E3760:E3762"/>
    <mergeCell ref="F3760:F3762"/>
    <mergeCell ref="G3760:G3762"/>
    <mergeCell ref="H3760:H3762"/>
    <mergeCell ref="I3760:I3762"/>
    <mergeCell ref="J3760:J3762"/>
    <mergeCell ref="S3760:S3762"/>
    <mergeCell ref="T3760:T3762"/>
    <mergeCell ref="U3760:U3762"/>
    <mergeCell ref="V3760:V3762"/>
    <mergeCell ref="W3760:W3762"/>
    <mergeCell ref="X3760:X3762"/>
    <mergeCell ref="Y3760:Y3762"/>
    <mergeCell ref="Z3760:Z3762"/>
    <mergeCell ref="AA3760:AA3762"/>
    <mergeCell ref="E3988:E3990"/>
    <mergeCell ref="F3988:F3990"/>
    <mergeCell ref="G3988:G3990"/>
    <mergeCell ref="H3988:H3990"/>
    <mergeCell ref="I3988:I3990"/>
    <mergeCell ref="J3988:J3990"/>
    <mergeCell ref="S3988:S3990"/>
    <mergeCell ref="T3988:T3990"/>
    <mergeCell ref="U3988:U3990"/>
    <mergeCell ref="V3988:V3990"/>
    <mergeCell ref="W3988:W3990"/>
    <mergeCell ref="X3988:X3990"/>
    <mergeCell ref="Y3988:Y3990"/>
    <mergeCell ref="Z3988:Z3990"/>
    <mergeCell ref="AA3988:AA3990"/>
    <mergeCell ref="A3976:A3978"/>
    <mergeCell ref="B3976:B3978"/>
    <mergeCell ref="C3976:C3978"/>
    <mergeCell ref="D3976:D3978"/>
    <mergeCell ref="A3799:A3801"/>
    <mergeCell ref="B3799:B3801"/>
    <mergeCell ref="A4048:A4050"/>
    <mergeCell ref="C4003:C4005"/>
    <mergeCell ref="D4003:D4005"/>
    <mergeCell ref="F4162:F4164"/>
    <mergeCell ref="G4162:G4164"/>
    <mergeCell ref="H4162:H4164"/>
    <mergeCell ref="I4162:I4164"/>
    <mergeCell ref="J4162:J4164"/>
    <mergeCell ref="S4162:S4164"/>
    <mergeCell ref="T4162:T4164"/>
    <mergeCell ref="U4162:U4164"/>
    <mergeCell ref="A4162:A4164"/>
    <mergeCell ref="B4162:B4164"/>
    <mergeCell ref="C4162:C4164"/>
    <mergeCell ref="D4162:D4164"/>
    <mergeCell ref="Y4054:Y4056"/>
    <mergeCell ref="Z4054:Z4056"/>
    <mergeCell ref="AA4054:AA4056"/>
    <mergeCell ref="A4060:A4062"/>
    <mergeCell ref="B4060:B4062"/>
    <mergeCell ref="C4060:C4062"/>
    <mergeCell ref="D4060:D4062"/>
    <mergeCell ref="E4060:E4062"/>
    <mergeCell ref="F4060:F4062"/>
    <mergeCell ref="G4060:G4062"/>
    <mergeCell ref="H4060:H4062"/>
    <mergeCell ref="I4060:I4062"/>
    <mergeCell ref="J4060:J4062"/>
    <mergeCell ref="S4060:S4062"/>
    <mergeCell ref="A4051:A4053"/>
    <mergeCell ref="B4051:B4053"/>
    <mergeCell ref="C4051:C4053"/>
    <mergeCell ref="D4051:D4053"/>
    <mergeCell ref="E4051:E4053"/>
    <mergeCell ref="F4051:F4053"/>
    <mergeCell ref="G4051:G4053"/>
    <mergeCell ref="H4051:H4053"/>
    <mergeCell ref="I4051:I4053"/>
    <mergeCell ref="J4051:J4053"/>
    <mergeCell ref="S4051:S4053"/>
    <mergeCell ref="T4051:T4053"/>
    <mergeCell ref="U4051:U4053"/>
    <mergeCell ref="V4051:V4053"/>
    <mergeCell ref="W4051:W4053"/>
    <mergeCell ref="X4051:X4053"/>
    <mergeCell ref="Y4051:Y4053"/>
    <mergeCell ref="Z4051:Z4053"/>
    <mergeCell ref="AA4051:AA4053"/>
    <mergeCell ref="A4144:A4146"/>
    <mergeCell ref="B4144:B4146"/>
    <mergeCell ref="C4144:C4146"/>
    <mergeCell ref="D4144:D4146"/>
    <mergeCell ref="E4144:E4146"/>
    <mergeCell ref="C4009:C4011"/>
    <mergeCell ref="D4009:D4011"/>
    <mergeCell ref="E4009:E4011"/>
    <mergeCell ref="F4009:F4011"/>
    <mergeCell ref="G4009:G4011"/>
    <mergeCell ref="H4009:H4011"/>
    <mergeCell ref="I4009:I4011"/>
    <mergeCell ref="J4009:J4011"/>
    <mergeCell ref="S4009:S4011"/>
    <mergeCell ref="T4009:T4011"/>
    <mergeCell ref="U4009:U4011"/>
    <mergeCell ref="A4201:A4203"/>
    <mergeCell ref="B4201:B4203"/>
    <mergeCell ref="C4201:C4203"/>
    <mergeCell ref="V4201:V4203"/>
    <mergeCell ref="W4201:W4203"/>
    <mergeCell ref="X4201:X4203"/>
    <mergeCell ref="Y4201:Y4203"/>
    <mergeCell ref="Z4201:Z4203"/>
    <mergeCell ref="AA4201:AA4203"/>
    <mergeCell ref="E4201:E4203"/>
    <mergeCell ref="F4201:F4203"/>
    <mergeCell ref="G4201:G4203"/>
    <mergeCell ref="H4201:H4203"/>
    <mergeCell ref="I4201:I4203"/>
    <mergeCell ref="J4201:J4203"/>
    <mergeCell ref="S4201:S4203"/>
    <mergeCell ref="T4201:T4203"/>
    <mergeCell ref="H4198:H4200"/>
    <mergeCell ref="I4198:I4200"/>
    <mergeCell ref="J4198:J4200"/>
    <mergeCell ref="S4198:S4200"/>
    <mergeCell ref="T4198:T4200"/>
    <mergeCell ref="U4198:U4200"/>
    <mergeCell ref="V4198:V4200"/>
    <mergeCell ref="W4198:W4200"/>
    <mergeCell ref="X4198:X4200"/>
    <mergeCell ref="J4153:J4155"/>
    <mergeCell ref="S4153:S4155"/>
    <mergeCell ref="T4153:T4155"/>
    <mergeCell ref="U4153:U4155"/>
    <mergeCell ref="V4153:V4155"/>
    <mergeCell ref="AA4177:AA4179"/>
    <mergeCell ref="J4177:J4179"/>
    <mergeCell ref="S4177:S4179"/>
    <mergeCell ref="T4177:T4179"/>
    <mergeCell ref="U4177:U4179"/>
    <mergeCell ref="V4177:V4179"/>
    <mergeCell ref="W4177:W4179"/>
    <mergeCell ref="X4177:X4179"/>
    <mergeCell ref="Y4177:Y4179"/>
    <mergeCell ref="Z4177:Z4179"/>
    <mergeCell ref="A4177:A4179"/>
    <mergeCell ref="B4177:B4179"/>
    <mergeCell ref="C4177:C4179"/>
    <mergeCell ref="D4177:D4179"/>
    <mergeCell ref="E4177:E4179"/>
    <mergeCell ref="F4177:F4179"/>
    <mergeCell ref="G4177:G4179"/>
    <mergeCell ref="H4177:H4179"/>
    <mergeCell ref="I4177:I4179"/>
    <mergeCell ref="E4153:E4155"/>
    <mergeCell ref="F4153:F4155"/>
    <mergeCell ref="G4153:G4155"/>
    <mergeCell ref="Z4171:Z4173"/>
    <mergeCell ref="A4171:A4173"/>
    <mergeCell ref="B4171:B4173"/>
    <mergeCell ref="C4171:C4173"/>
    <mergeCell ref="D4171:D4173"/>
    <mergeCell ref="E4171:E4173"/>
    <mergeCell ref="F4171:F4173"/>
    <mergeCell ref="G4171:G4173"/>
    <mergeCell ref="H4171:H4173"/>
    <mergeCell ref="I4171:I4173"/>
    <mergeCell ref="A4165:A4167"/>
    <mergeCell ref="A4054:A4056"/>
    <mergeCell ref="B4054:B4056"/>
    <mergeCell ref="C4054:C4056"/>
    <mergeCell ref="D4054:D4056"/>
    <mergeCell ref="E4054:E4056"/>
    <mergeCell ref="F4054:F4056"/>
    <mergeCell ref="G4054:G4056"/>
    <mergeCell ref="H4054:H4056"/>
    <mergeCell ref="I4054:I4056"/>
    <mergeCell ref="J4054:J4056"/>
    <mergeCell ref="S4054:S4056"/>
    <mergeCell ref="T4054:T4056"/>
    <mergeCell ref="U4054:U4056"/>
    <mergeCell ref="V4054:V4056"/>
    <mergeCell ref="W4054:W4056"/>
    <mergeCell ref="X4054:X4056"/>
    <mergeCell ref="J4168:J4170"/>
    <mergeCell ref="S4168:S4170"/>
    <mergeCell ref="T4168:T4170"/>
    <mergeCell ref="U4168:U4170"/>
    <mergeCell ref="V4168:V4170"/>
    <mergeCell ref="W4168:W4170"/>
    <mergeCell ref="X4168:X4170"/>
    <mergeCell ref="Y4168:Y4170"/>
    <mergeCell ref="Z4168:Z4170"/>
    <mergeCell ref="AA4168:AA4170"/>
    <mergeCell ref="AA4165:AA4167"/>
    <mergeCell ref="V4162:V4164"/>
    <mergeCell ref="W4162:W4164"/>
    <mergeCell ref="X4162:X4164"/>
    <mergeCell ref="Y4162:Y4164"/>
    <mergeCell ref="Z4162:Z4164"/>
    <mergeCell ref="AA4162:AA4164"/>
    <mergeCell ref="W4165:W4167"/>
    <mergeCell ref="X4165:X4167"/>
    <mergeCell ref="Y4165:Y4167"/>
    <mergeCell ref="Z4165:Z4167"/>
    <mergeCell ref="E4162:E4164"/>
    <mergeCell ref="C4057:C4059"/>
    <mergeCell ref="D4057:D4059"/>
    <mergeCell ref="E4057:E4059"/>
    <mergeCell ref="F4057:F4059"/>
    <mergeCell ref="G4057:G4059"/>
    <mergeCell ref="H4057:H4059"/>
    <mergeCell ref="I4057:I4059"/>
    <mergeCell ref="A4072:A4074"/>
    <mergeCell ref="B4072:B4074"/>
    <mergeCell ref="C4072:C4074"/>
    <mergeCell ref="D4072:D4074"/>
    <mergeCell ref="E4072:E4074"/>
    <mergeCell ref="F4072:F4074"/>
    <mergeCell ref="G4072:G4074"/>
    <mergeCell ref="H4072:H4074"/>
    <mergeCell ref="I4072:I4074"/>
    <mergeCell ref="J4072:J4074"/>
    <mergeCell ref="S4072:S4074"/>
    <mergeCell ref="T4072:T4074"/>
    <mergeCell ref="U4072:U4074"/>
    <mergeCell ref="V4072:V4074"/>
    <mergeCell ref="W4072:W4074"/>
    <mergeCell ref="X4072:X4074"/>
    <mergeCell ref="Y4072:Y4074"/>
    <mergeCell ref="Z4072:Z4074"/>
    <mergeCell ref="AA4072:AA4074"/>
    <mergeCell ref="A4222:A4224"/>
    <mergeCell ref="B4222:B4224"/>
    <mergeCell ref="C4222:C4224"/>
    <mergeCell ref="D4222:D4224"/>
    <mergeCell ref="E4222:E4224"/>
    <mergeCell ref="F4222:F4224"/>
    <mergeCell ref="G4222:G4224"/>
    <mergeCell ref="H4222:H4224"/>
    <mergeCell ref="I4222:I4224"/>
    <mergeCell ref="J4222:J4224"/>
    <mergeCell ref="S4222:S4224"/>
    <mergeCell ref="T4222:T4224"/>
    <mergeCell ref="U4222:U4224"/>
    <mergeCell ref="V4222:V4224"/>
    <mergeCell ref="W4222:W4224"/>
    <mergeCell ref="X4222:X4224"/>
    <mergeCell ref="Y4222:Y4224"/>
    <mergeCell ref="Z4222:Z4224"/>
    <mergeCell ref="AA4222:AA4224"/>
    <mergeCell ref="A4243:A4245"/>
    <mergeCell ref="B4243:B4245"/>
    <mergeCell ref="C4243:C4245"/>
    <mergeCell ref="D4243:D4245"/>
    <mergeCell ref="E4243:E4245"/>
    <mergeCell ref="F4243:F4245"/>
    <mergeCell ref="G4243:G4245"/>
    <mergeCell ref="H4243:H4245"/>
    <mergeCell ref="I4243:I4245"/>
    <mergeCell ref="J4243:J4245"/>
    <mergeCell ref="S4243:S4245"/>
    <mergeCell ref="T4243:T4245"/>
    <mergeCell ref="U4243:U4245"/>
    <mergeCell ref="V4243:V4245"/>
    <mergeCell ref="W4243:W4245"/>
    <mergeCell ref="X4243:X4245"/>
    <mergeCell ref="Y4243:Y4245"/>
    <mergeCell ref="Z4243:Z4245"/>
    <mergeCell ref="AA4243:AA4245"/>
    <mergeCell ref="A4237:A4239"/>
    <mergeCell ref="H4237:H4239"/>
    <mergeCell ref="I4237:I4239"/>
    <mergeCell ref="J4237:J4239"/>
    <mergeCell ref="S4237:S4239"/>
    <mergeCell ref="T4237:T4239"/>
    <mergeCell ref="U4237:U4239"/>
    <mergeCell ref="V4237:V4239"/>
    <mergeCell ref="W4237:W4239"/>
    <mergeCell ref="X4237:X4239"/>
    <mergeCell ref="Y4237:Y4239"/>
    <mergeCell ref="Z4237:Z4239"/>
    <mergeCell ref="AA4237:AA4239"/>
    <mergeCell ref="A4228:A4230"/>
    <mergeCell ref="B4228:B4230"/>
    <mergeCell ref="C4228:C4230"/>
    <mergeCell ref="D4228:D4230"/>
    <mergeCell ref="S4231:S4233"/>
    <mergeCell ref="T4231:T4233"/>
    <mergeCell ref="U4231:U4233"/>
    <mergeCell ref="V4231:V4233"/>
    <mergeCell ref="W4231:W4233"/>
    <mergeCell ref="X4231:X4233"/>
    <mergeCell ref="Y4231:Y4233"/>
    <mergeCell ref="Z4231:Z4233"/>
    <mergeCell ref="E4228:E4230"/>
    <mergeCell ref="A4225:A4227"/>
    <mergeCell ref="B4225:B4227"/>
    <mergeCell ref="C4225:C4227"/>
    <mergeCell ref="D4225:D4227"/>
    <mergeCell ref="E4225:E4227"/>
    <mergeCell ref="F4225:F4227"/>
    <mergeCell ref="G4342:G4344"/>
    <mergeCell ref="H4342:H4344"/>
    <mergeCell ref="I4342:I4344"/>
    <mergeCell ref="J4342:J4344"/>
    <mergeCell ref="S4342:S4344"/>
    <mergeCell ref="T4342:T4344"/>
    <mergeCell ref="U4342:U4344"/>
    <mergeCell ref="V4342:V4344"/>
    <mergeCell ref="W4342:W4344"/>
    <mergeCell ref="X4342:X4344"/>
    <mergeCell ref="Y4342:Y4344"/>
    <mergeCell ref="Z4342:Z4344"/>
    <mergeCell ref="AA4342:AA4344"/>
    <mergeCell ref="A4324:A4326"/>
    <mergeCell ref="B4324:B4326"/>
    <mergeCell ref="C4324:C4326"/>
    <mergeCell ref="D4324:D4326"/>
    <mergeCell ref="E4324:E4326"/>
    <mergeCell ref="F4324:F4326"/>
    <mergeCell ref="G4324:G4326"/>
    <mergeCell ref="B4237:B4239"/>
    <mergeCell ref="C4237:C4239"/>
    <mergeCell ref="D4237:D4239"/>
    <mergeCell ref="E4237:E4239"/>
    <mergeCell ref="F4237:F4239"/>
    <mergeCell ref="G4237:G4239"/>
    <mergeCell ref="H4324:H4326"/>
    <mergeCell ref="I4324:I4326"/>
    <mergeCell ref="J4324:J4326"/>
    <mergeCell ref="S4324:S4326"/>
    <mergeCell ref="T4324:T4326"/>
    <mergeCell ref="U4324:U4326"/>
    <mergeCell ref="V4324:V4326"/>
    <mergeCell ref="W4324:W4326"/>
    <mergeCell ref="X4324:X4326"/>
    <mergeCell ref="Y4324:Y4326"/>
    <mergeCell ref="Z4324:Z4326"/>
    <mergeCell ref="AA4324:AA4326"/>
    <mergeCell ref="A4333:A4335"/>
    <mergeCell ref="B4333:B4335"/>
    <mergeCell ref="C4333:C4335"/>
    <mergeCell ref="D4333:D4335"/>
    <mergeCell ref="E4333:E4335"/>
    <mergeCell ref="F4333:F4335"/>
    <mergeCell ref="G4333:G4335"/>
    <mergeCell ref="A4267:A4269"/>
    <mergeCell ref="B4267:B4269"/>
    <mergeCell ref="C4267:C4269"/>
    <mergeCell ref="D4267:D4269"/>
    <mergeCell ref="E4267:E4269"/>
    <mergeCell ref="F4267:F4269"/>
    <mergeCell ref="G4267:G4269"/>
    <mergeCell ref="H4267:H4269"/>
    <mergeCell ref="I4267:I4269"/>
    <mergeCell ref="J4267:J4269"/>
    <mergeCell ref="S4267:S4269"/>
    <mergeCell ref="T4267:T4269"/>
    <mergeCell ref="U4267:U4269"/>
    <mergeCell ref="AA4438:AA4440"/>
    <mergeCell ref="A4435:A4437"/>
    <mergeCell ref="B4435:B4437"/>
    <mergeCell ref="C4435:C4437"/>
    <mergeCell ref="D4435:D4437"/>
    <mergeCell ref="E4435:E4437"/>
    <mergeCell ref="F4435:F4437"/>
    <mergeCell ref="G4435:G4437"/>
    <mergeCell ref="H4435:H4437"/>
    <mergeCell ref="I4435:I4437"/>
    <mergeCell ref="J4435:J4437"/>
    <mergeCell ref="S4435:S4437"/>
    <mergeCell ref="T4435:T4437"/>
    <mergeCell ref="U4435:U4437"/>
    <mergeCell ref="V4435:V4437"/>
    <mergeCell ref="W4435:W4437"/>
    <mergeCell ref="X4435:X4437"/>
    <mergeCell ref="Y4435:Y4437"/>
    <mergeCell ref="Z4435:Z4437"/>
    <mergeCell ref="AA4435:AA4437"/>
    <mergeCell ref="W4465:W4467"/>
    <mergeCell ref="X4465:X4467"/>
    <mergeCell ref="Y4465:Y4467"/>
    <mergeCell ref="Z4465:Z4467"/>
    <mergeCell ref="AA4465:AA4467"/>
    <mergeCell ref="A4462:A4464"/>
    <mergeCell ref="B4462:B4464"/>
    <mergeCell ref="C4462:C4464"/>
    <mergeCell ref="D4462:D4464"/>
    <mergeCell ref="E4462:E4464"/>
    <mergeCell ref="F4462:F4464"/>
    <mergeCell ref="G4462:G4464"/>
    <mergeCell ref="H4462:H4464"/>
    <mergeCell ref="I4462:I4464"/>
    <mergeCell ref="J4462:J4464"/>
    <mergeCell ref="S4462:S4464"/>
    <mergeCell ref="T4462:T4464"/>
    <mergeCell ref="U4462:U4464"/>
    <mergeCell ref="V4462:V4464"/>
    <mergeCell ref="W4462:W4464"/>
    <mergeCell ref="X4462:X4464"/>
    <mergeCell ref="Y4462:Y4464"/>
    <mergeCell ref="Z4462:Z4464"/>
    <mergeCell ref="AA4462:AA4464"/>
    <mergeCell ref="W4444:W4446"/>
    <mergeCell ref="X4444:X4446"/>
    <mergeCell ref="Y4444:Y4446"/>
    <mergeCell ref="Z4444:Z4446"/>
    <mergeCell ref="AA4444:AA4446"/>
    <mergeCell ref="A4450:A4452"/>
    <mergeCell ref="B4450:B4452"/>
    <mergeCell ref="C4450:C4452"/>
    <mergeCell ref="D4450:D4452"/>
    <mergeCell ref="E4450:E4452"/>
    <mergeCell ref="F4450:F4452"/>
    <mergeCell ref="G4450:G4452"/>
    <mergeCell ref="H4450:H4452"/>
    <mergeCell ref="I4450:I4452"/>
    <mergeCell ref="J4450:J4452"/>
    <mergeCell ref="S4450:S4452"/>
    <mergeCell ref="T4450:T4452"/>
    <mergeCell ref="U4450:U4452"/>
    <mergeCell ref="V4450:V4452"/>
    <mergeCell ref="W4450:W4452"/>
    <mergeCell ref="W4471:W4473"/>
    <mergeCell ref="X4471:X4473"/>
    <mergeCell ref="Y4471:Y4473"/>
    <mergeCell ref="Z4471:Z4473"/>
    <mergeCell ref="AA4471:AA4473"/>
    <mergeCell ref="A4480:A4482"/>
    <mergeCell ref="B4480:B4482"/>
    <mergeCell ref="C4480:C4482"/>
    <mergeCell ref="D4480:D4482"/>
    <mergeCell ref="E4480:E4482"/>
    <mergeCell ref="F4480:F4482"/>
    <mergeCell ref="G4480:G4482"/>
    <mergeCell ref="H4480:H4482"/>
    <mergeCell ref="I4480:I4482"/>
    <mergeCell ref="J4480:J4482"/>
    <mergeCell ref="S4480:S4482"/>
    <mergeCell ref="T4480:T4482"/>
    <mergeCell ref="Z4510:Z4512"/>
    <mergeCell ref="AA4510:AA4512"/>
    <mergeCell ref="A4492:A4494"/>
    <mergeCell ref="B4492:B4494"/>
    <mergeCell ref="C4492:C4494"/>
    <mergeCell ref="D4492:D4494"/>
    <mergeCell ref="E4492:E4494"/>
    <mergeCell ref="F4492:F4494"/>
    <mergeCell ref="G4492:G4494"/>
    <mergeCell ref="H4492:H4494"/>
    <mergeCell ref="I4492:I4494"/>
    <mergeCell ref="J4492:J4494"/>
    <mergeCell ref="S4492:S4494"/>
    <mergeCell ref="T4492:T4494"/>
    <mergeCell ref="U4492:U4494"/>
    <mergeCell ref="V4492:V4494"/>
    <mergeCell ref="W4492:W4494"/>
    <mergeCell ref="X4492:X4494"/>
    <mergeCell ref="Y4492:Y4494"/>
    <mergeCell ref="H4495:H4497"/>
    <mergeCell ref="I4495:I4497"/>
    <mergeCell ref="J4501:J4503"/>
    <mergeCell ref="S4501:S4503"/>
    <mergeCell ref="T4501:T4503"/>
    <mergeCell ref="U4501:U4503"/>
    <mergeCell ref="U4480:U4482"/>
    <mergeCell ref="V4480:V4482"/>
    <mergeCell ref="W4480:W4482"/>
    <mergeCell ref="X4480:X4482"/>
    <mergeCell ref="Y4480:Y4482"/>
    <mergeCell ref="Z4480:Z4482"/>
    <mergeCell ref="AA4480:AA4482"/>
    <mergeCell ref="W4477:W4479"/>
    <mergeCell ref="A4504:A4506"/>
    <mergeCell ref="B4504:B4506"/>
    <mergeCell ref="C4504:C4506"/>
    <mergeCell ref="D4504:D4506"/>
    <mergeCell ref="E4504:E4506"/>
    <mergeCell ref="F4504:F4506"/>
    <mergeCell ref="G4504:G4506"/>
    <mergeCell ref="H4504:H4506"/>
    <mergeCell ref="I4504:I4506"/>
    <mergeCell ref="J4504:J4506"/>
    <mergeCell ref="S4504:S4506"/>
    <mergeCell ref="T4504:T4506"/>
    <mergeCell ref="U4504:U4506"/>
    <mergeCell ref="V4504:V4506"/>
    <mergeCell ref="AA4540:AA4542"/>
    <mergeCell ref="H4513:H4515"/>
    <mergeCell ref="I4513:I4515"/>
    <mergeCell ref="J4513:J4515"/>
    <mergeCell ref="S4513:S4515"/>
    <mergeCell ref="T4513:T4515"/>
    <mergeCell ref="U4513:U4515"/>
    <mergeCell ref="V4513:V4515"/>
    <mergeCell ref="W4513:W4515"/>
    <mergeCell ref="X4513:X4515"/>
    <mergeCell ref="Y4513:Y4515"/>
    <mergeCell ref="Z4513:Z4515"/>
    <mergeCell ref="AA4513:AA4515"/>
    <mergeCell ref="A4522:A4524"/>
    <mergeCell ref="B4522:B4524"/>
    <mergeCell ref="C4522:C4524"/>
    <mergeCell ref="D4522:D4524"/>
    <mergeCell ref="E4522:E4524"/>
    <mergeCell ref="F4522:F4524"/>
    <mergeCell ref="G4522:G4524"/>
    <mergeCell ref="H4522:H4524"/>
    <mergeCell ref="I4522:I4524"/>
    <mergeCell ref="J4522:J4524"/>
    <mergeCell ref="S4522:S4524"/>
    <mergeCell ref="T4522:T4524"/>
    <mergeCell ref="U4522:U4524"/>
    <mergeCell ref="V4522:V4524"/>
    <mergeCell ref="Y4516:Y4518"/>
    <mergeCell ref="Z4516:Z4518"/>
    <mergeCell ref="AA4516:AA4518"/>
    <mergeCell ref="A4519:A4521"/>
    <mergeCell ref="B4519:B4521"/>
    <mergeCell ref="C4519:C4521"/>
    <mergeCell ref="D4519:D4521"/>
    <mergeCell ref="E4519:E4521"/>
    <mergeCell ref="F4519:F4521"/>
    <mergeCell ref="G4519:G4521"/>
    <mergeCell ref="H4519:H4521"/>
    <mergeCell ref="I4519:I4521"/>
    <mergeCell ref="J4519:J4521"/>
    <mergeCell ref="S4519:S4521"/>
    <mergeCell ref="T4519:T4521"/>
    <mergeCell ref="U4519:U4521"/>
    <mergeCell ref="V4519:V4521"/>
    <mergeCell ref="Z4519:Z4521"/>
    <mergeCell ref="Z4531:Z4533"/>
    <mergeCell ref="AA4531:AA4533"/>
    <mergeCell ref="H4516:H4518"/>
    <mergeCell ref="AA4525:AA4527"/>
    <mergeCell ref="J4525:J4527"/>
    <mergeCell ref="S4525:S4527"/>
    <mergeCell ref="T4525:T4527"/>
    <mergeCell ref="U4525:U4527"/>
    <mergeCell ref="V4525:V4527"/>
    <mergeCell ref="W4525:W4527"/>
    <mergeCell ref="X4525:X4527"/>
    <mergeCell ref="Y4525:Y4527"/>
    <mergeCell ref="Z4525:Z4527"/>
    <mergeCell ref="A4525:A4527"/>
    <mergeCell ref="AA4519:AA4521"/>
    <mergeCell ref="V4516:V4518"/>
    <mergeCell ref="W4516:W4518"/>
    <mergeCell ref="X4516:X4518"/>
    <mergeCell ref="A4537:A4539"/>
    <mergeCell ref="W4510:W4512"/>
    <mergeCell ref="X4510:X4512"/>
    <mergeCell ref="Y4510:Y4512"/>
    <mergeCell ref="U4516:U4518"/>
    <mergeCell ref="S4573:S4575"/>
    <mergeCell ref="T4573:T4575"/>
    <mergeCell ref="U4573:U4575"/>
    <mergeCell ref="V4573:V4575"/>
    <mergeCell ref="W4573:W4575"/>
    <mergeCell ref="X4573:X4575"/>
    <mergeCell ref="Y4573:Y4575"/>
    <mergeCell ref="B4516:B4518"/>
    <mergeCell ref="C4516:C4518"/>
    <mergeCell ref="D4516:D4518"/>
    <mergeCell ref="D4555:D4557"/>
    <mergeCell ref="E4555:E4557"/>
    <mergeCell ref="F4555:F4557"/>
    <mergeCell ref="G4555:G4557"/>
    <mergeCell ref="H4555:H4557"/>
    <mergeCell ref="I4555:I4557"/>
    <mergeCell ref="J4555:J4557"/>
    <mergeCell ref="S4555:S4557"/>
    <mergeCell ref="T4555:T4557"/>
    <mergeCell ref="U4555:U4557"/>
    <mergeCell ref="V4555:V4557"/>
    <mergeCell ref="W4555:W4557"/>
    <mergeCell ref="X4555:X4557"/>
    <mergeCell ref="Y4555:Y4557"/>
    <mergeCell ref="C4540:C4542"/>
    <mergeCell ref="D4540:D4542"/>
    <mergeCell ref="E4540:E4542"/>
    <mergeCell ref="F4540:F4542"/>
    <mergeCell ref="G4540:G4542"/>
    <mergeCell ref="H4540:H4542"/>
    <mergeCell ref="I4540:I4542"/>
    <mergeCell ref="J4540:J4542"/>
    <mergeCell ref="S4540:S4542"/>
    <mergeCell ref="T4540:T4542"/>
    <mergeCell ref="U4540:U4542"/>
    <mergeCell ref="V4540:V4542"/>
    <mergeCell ref="W4540:W4542"/>
    <mergeCell ref="X4540:X4542"/>
    <mergeCell ref="Y4540:Y4542"/>
    <mergeCell ref="J4552:J4554"/>
    <mergeCell ref="Y4543:Y4545"/>
    <mergeCell ref="J4558:J4560"/>
    <mergeCell ref="S4558:S4560"/>
    <mergeCell ref="T4558:T4560"/>
    <mergeCell ref="U4558:U4560"/>
    <mergeCell ref="V4558:V4560"/>
    <mergeCell ref="W4558:W4560"/>
    <mergeCell ref="X4558:X4560"/>
    <mergeCell ref="Y4558:Y4560"/>
    <mergeCell ref="B4558:B4560"/>
    <mergeCell ref="C4558:C4560"/>
    <mergeCell ref="D4558:D4560"/>
    <mergeCell ref="E4558:E4560"/>
    <mergeCell ref="F4558:F4560"/>
    <mergeCell ref="G4558:G4560"/>
    <mergeCell ref="H4558:H4560"/>
    <mergeCell ref="I4558:I4560"/>
    <mergeCell ref="J4567:J4569"/>
    <mergeCell ref="B4573:B4575"/>
    <mergeCell ref="C4573:C4575"/>
    <mergeCell ref="S4564:S4566"/>
    <mergeCell ref="T4564:T4566"/>
    <mergeCell ref="U4564:U4566"/>
    <mergeCell ref="V4564:V4566"/>
    <mergeCell ref="W4564:W4566"/>
    <mergeCell ref="X4564:X4566"/>
    <mergeCell ref="Y4564:Y4566"/>
    <mergeCell ref="A4603:A4605"/>
    <mergeCell ref="B4603:B4605"/>
    <mergeCell ref="C4603:C4605"/>
    <mergeCell ref="D4603:D4605"/>
    <mergeCell ref="E4603:E4605"/>
    <mergeCell ref="F4603:F4605"/>
    <mergeCell ref="G4603:G4605"/>
    <mergeCell ref="H4603:H4605"/>
    <mergeCell ref="I4603:I4605"/>
    <mergeCell ref="J4603:J4605"/>
    <mergeCell ref="S4603:S4605"/>
    <mergeCell ref="T4603:T4605"/>
    <mergeCell ref="U4603:U4605"/>
    <mergeCell ref="V4603:V4605"/>
    <mergeCell ref="W4603:W4605"/>
    <mergeCell ref="X4603:X4605"/>
    <mergeCell ref="Y4603:Y4605"/>
    <mergeCell ref="Z4603:Z4605"/>
    <mergeCell ref="G4579:G4581"/>
    <mergeCell ref="H4579:H4581"/>
    <mergeCell ref="I4579:I4581"/>
    <mergeCell ref="A4576:A4578"/>
    <mergeCell ref="B4576:B4578"/>
    <mergeCell ref="C4576:C4578"/>
    <mergeCell ref="D4576:D4578"/>
    <mergeCell ref="E4576:E4578"/>
    <mergeCell ref="F4576:F4578"/>
    <mergeCell ref="G4576:G4578"/>
    <mergeCell ref="E4579:E4581"/>
    <mergeCell ref="F4579:F4581"/>
    <mergeCell ref="A4588:A4590"/>
    <mergeCell ref="B4588:B4590"/>
    <mergeCell ref="C4588:C4590"/>
    <mergeCell ref="D4588:D4590"/>
    <mergeCell ref="A4600:A4602"/>
    <mergeCell ref="B4600:B4602"/>
    <mergeCell ref="C4600:C4602"/>
    <mergeCell ref="D4600:D4602"/>
    <mergeCell ref="E4600:E4602"/>
    <mergeCell ref="F4600:F4602"/>
    <mergeCell ref="G4600:G4602"/>
    <mergeCell ref="H4600:H4602"/>
    <mergeCell ref="I4600:I4602"/>
    <mergeCell ref="J4600:J4602"/>
    <mergeCell ref="S4600:S4602"/>
    <mergeCell ref="T4600:T4602"/>
    <mergeCell ref="U4600:U4602"/>
    <mergeCell ref="V4600:V4602"/>
    <mergeCell ref="W4600:W4602"/>
    <mergeCell ref="X4600:X4602"/>
    <mergeCell ref="Y4600:Y4602"/>
    <mergeCell ref="Z4600:Z4602"/>
    <mergeCell ref="E4597:E4599"/>
    <mergeCell ref="F4597:F4599"/>
    <mergeCell ref="A4585:A4587"/>
    <mergeCell ref="B4585:B4587"/>
    <mergeCell ref="C4585:C4587"/>
    <mergeCell ref="D4585:D4587"/>
    <mergeCell ref="E4585:E4587"/>
    <mergeCell ref="F4585:F4587"/>
    <mergeCell ref="G4585:G4587"/>
    <mergeCell ref="H4585:H4587"/>
    <mergeCell ref="I4585:I4587"/>
    <mergeCell ref="J4585:J4587"/>
    <mergeCell ref="S4585:S4587"/>
    <mergeCell ref="T4585:T4587"/>
    <mergeCell ref="U4585:U4587"/>
    <mergeCell ref="V4585:V4587"/>
    <mergeCell ref="W4585:W4587"/>
    <mergeCell ref="X4585:X4587"/>
    <mergeCell ref="Y4585:Y4587"/>
    <mergeCell ref="Z4585:Z4587"/>
    <mergeCell ref="AA4585:AA4587"/>
    <mergeCell ref="V4594:V4596"/>
    <mergeCell ref="W4594:W4596"/>
    <mergeCell ref="X4594:X4596"/>
    <mergeCell ref="Y4594:Y4596"/>
    <mergeCell ref="Z4594:Z4596"/>
    <mergeCell ref="AA4594:AA4596"/>
    <mergeCell ref="AA4591:AA4593"/>
    <mergeCell ref="V4588:V4590"/>
    <mergeCell ref="W4588:W4590"/>
    <mergeCell ref="X4588:X4590"/>
    <mergeCell ref="Y4588:Y4590"/>
    <mergeCell ref="Z4588:Z4590"/>
    <mergeCell ref="AA4588:AA4590"/>
    <mergeCell ref="G4591:G4593"/>
    <mergeCell ref="H4591:H4593"/>
    <mergeCell ref="I4591:I4593"/>
    <mergeCell ref="J4591:J4593"/>
    <mergeCell ref="S4591:S4593"/>
    <mergeCell ref="T4591:T4593"/>
    <mergeCell ref="U4591:U4593"/>
    <mergeCell ref="V4591:V4593"/>
    <mergeCell ref="W4591:W4593"/>
    <mergeCell ref="X4591:X4593"/>
    <mergeCell ref="Y4591:Y4593"/>
    <mergeCell ref="Z4591:Z4593"/>
    <mergeCell ref="E4588:E4590"/>
    <mergeCell ref="F4588:F4590"/>
    <mergeCell ref="G4588:G4590"/>
    <mergeCell ref="H4588:H4590"/>
    <mergeCell ref="I4588:I4590"/>
    <mergeCell ref="J4588:J4590"/>
    <mergeCell ref="S4588:S4590"/>
    <mergeCell ref="W4813:W4815"/>
    <mergeCell ref="X4813:X4815"/>
    <mergeCell ref="Y4813:Y4815"/>
    <mergeCell ref="X4795:X4797"/>
    <mergeCell ref="Y4795:Y4797"/>
    <mergeCell ref="Z4795:Z4797"/>
    <mergeCell ref="AA4795:AA4797"/>
    <mergeCell ref="G4786:G4788"/>
    <mergeCell ref="H4786:H4788"/>
    <mergeCell ref="I4786:I4788"/>
    <mergeCell ref="J4786:J4788"/>
    <mergeCell ref="S4786:S4788"/>
    <mergeCell ref="T4786:T4788"/>
    <mergeCell ref="U4786:U4788"/>
    <mergeCell ref="V4786:V4788"/>
    <mergeCell ref="W4786:W4788"/>
    <mergeCell ref="X4786:X4788"/>
    <mergeCell ref="Y4786:Y4788"/>
    <mergeCell ref="Z4786:Z4788"/>
    <mergeCell ref="AA4786:AA4788"/>
    <mergeCell ref="D4789:D4791"/>
    <mergeCell ref="A4786:A4788"/>
    <mergeCell ref="B4786:B4788"/>
    <mergeCell ref="C4786:C4788"/>
    <mergeCell ref="D4786:D4788"/>
    <mergeCell ref="E4786:E4788"/>
    <mergeCell ref="F4786:F4788"/>
    <mergeCell ref="C4708:C4710"/>
    <mergeCell ref="D4708:D4710"/>
    <mergeCell ref="E4708:E4710"/>
    <mergeCell ref="F4708:F4710"/>
    <mergeCell ref="AA4819:AA4821"/>
    <mergeCell ref="J4819:J4821"/>
    <mergeCell ref="S4819:S4821"/>
    <mergeCell ref="T4819:T4821"/>
    <mergeCell ref="U4819:U4821"/>
    <mergeCell ref="V4819:V4821"/>
    <mergeCell ref="W4819:W4821"/>
    <mergeCell ref="X4819:X4821"/>
    <mergeCell ref="Y4819:Y4821"/>
    <mergeCell ref="Z4819:Z4821"/>
    <mergeCell ref="A4819:A4821"/>
    <mergeCell ref="B4819:B4821"/>
    <mergeCell ref="C4819:C4821"/>
    <mergeCell ref="D4819:D4821"/>
    <mergeCell ref="E4819:E4821"/>
    <mergeCell ref="F4819:F4821"/>
    <mergeCell ref="G4819:G4821"/>
    <mergeCell ref="AA4711:AA4713"/>
    <mergeCell ref="AA4708:AA4710"/>
    <mergeCell ref="J4708:J4710"/>
    <mergeCell ref="S4708:S4710"/>
    <mergeCell ref="T4708:T4710"/>
    <mergeCell ref="U4708:U4710"/>
    <mergeCell ref="V4708:V4710"/>
    <mergeCell ref="W4708:W4710"/>
    <mergeCell ref="X4708:X4710"/>
    <mergeCell ref="Y4708:Y4710"/>
    <mergeCell ref="Z4708:Z4710"/>
    <mergeCell ref="A4708:A4710"/>
    <mergeCell ref="B4708:B4710"/>
    <mergeCell ref="AA4726:AA4728"/>
    <mergeCell ref="J4726:J4728"/>
    <mergeCell ref="S4726:S4728"/>
    <mergeCell ref="X4843:X4845"/>
    <mergeCell ref="Y4843:Y4845"/>
    <mergeCell ref="Z4843:Z4845"/>
    <mergeCell ref="A4843:A4845"/>
    <mergeCell ref="B4843:B4845"/>
    <mergeCell ref="C4843:C4845"/>
    <mergeCell ref="D4843:D4845"/>
    <mergeCell ref="E4843:E4845"/>
    <mergeCell ref="F4843:F4845"/>
    <mergeCell ref="G4843:G4845"/>
    <mergeCell ref="H4843:H4845"/>
    <mergeCell ref="I4843:I4845"/>
    <mergeCell ref="AA4849:AA4851"/>
    <mergeCell ref="J4849:J4851"/>
    <mergeCell ref="S4849:S4851"/>
    <mergeCell ref="T4849:T4851"/>
    <mergeCell ref="U4849:U4851"/>
    <mergeCell ref="V4849:V4851"/>
    <mergeCell ref="W4855:W4857"/>
    <mergeCell ref="X4855:X4857"/>
    <mergeCell ref="W4822:W4824"/>
    <mergeCell ref="X4822:X4824"/>
    <mergeCell ref="Y4822:Y4824"/>
    <mergeCell ref="Z4822:Z4824"/>
    <mergeCell ref="AA4822:AA4824"/>
    <mergeCell ref="F4828:F4830"/>
    <mergeCell ref="G4828:G4830"/>
    <mergeCell ref="H4828:H4830"/>
    <mergeCell ref="I4828:I4830"/>
    <mergeCell ref="A4810:A4812"/>
    <mergeCell ref="B4810:B4812"/>
    <mergeCell ref="C4810:C4812"/>
    <mergeCell ref="D4810:D4812"/>
    <mergeCell ref="E4810:E4812"/>
    <mergeCell ref="F4810:F4812"/>
    <mergeCell ref="G4810:G4812"/>
    <mergeCell ref="H4810:H4812"/>
    <mergeCell ref="I4810:I4812"/>
    <mergeCell ref="J4810:J4812"/>
    <mergeCell ref="S4810:S4812"/>
    <mergeCell ref="T4810:T4812"/>
    <mergeCell ref="U4810:U4812"/>
    <mergeCell ref="V4810:V4812"/>
    <mergeCell ref="W4810:W4812"/>
    <mergeCell ref="X4810:X4812"/>
    <mergeCell ref="Y4810:Y4812"/>
    <mergeCell ref="Z4810:Z4812"/>
    <mergeCell ref="AA4810:AA4812"/>
    <mergeCell ref="X4816:X4818"/>
    <mergeCell ref="Y4816:Y4818"/>
    <mergeCell ref="Z4816:Z4818"/>
    <mergeCell ref="E4813:E4815"/>
    <mergeCell ref="F4813:F4815"/>
    <mergeCell ref="G4813:G4815"/>
    <mergeCell ref="H4813:H4815"/>
    <mergeCell ref="I4813:I4815"/>
    <mergeCell ref="J4813:J4815"/>
    <mergeCell ref="S4813:S4815"/>
    <mergeCell ref="T4813:T4815"/>
    <mergeCell ref="U4813:U4815"/>
    <mergeCell ref="C4813:C4815"/>
    <mergeCell ref="D4813:D4815"/>
    <mergeCell ref="AA4816:AA4818"/>
    <mergeCell ref="V4813:V4815"/>
    <mergeCell ref="A4864:A4866"/>
    <mergeCell ref="B4864:B4866"/>
    <mergeCell ref="C4864:C4866"/>
    <mergeCell ref="D4864:D4866"/>
    <mergeCell ref="E4864:E4866"/>
    <mergeCell ref="F4864:F4866"/>
    <mergeCell ref="G4864:G4866"/>
    <mergeCell ref="H4864:H4866"/>
    <mergeCell ref="I4864:I4866"/>
    <mergeCell ref="J4864:J4866"/>
    <mergeCell ref="S4864:S4866"/>
    <mergeCell ref="T4864:T4866"/>
    <mergeCell ref="U4864:U4866"/>
    <mergeCell ref="V4864:V4866"/>
    <mergeCell ref="W4864:W4866"/>
    <mergeCell ref="X4864:X4866"/>
    <mergeCell ref="C4927:C4929"/>
    <mergeCell ref="D4927:D4929"/>
    <mergeCell ref="E4927:E4929"/>
    <mergeCell ref="F4927:F4929"/>
    <mergeCell ref="AA4864:AA4866"/>
    <mergeCell ref="A4855:A4857"/>
    <mergeCell ref="B4855:B4857"/>
    <mergeCell ref="C4855:C4857"/>
    <mergeCell ref="D4855:D4857"/>
    <mergeCell ref="E4855:E4857"/>
    <mergeCell ref="F4855:F4857"/>
    <mergeCell ref="G4855:G4857"/>
    <mergeCell ref="A4840:A4842"/>
    <mergeCell ref="B4840:B4842"/>
    <mergeCell ref="C4840:C4842"/>
    <mergeCell ref="D4840:D4842"/>
    <mergeCell ref="E4840:E4842"/>
    <mergeCell ref="F4840:F4842"/>
    <mergeCell ref="G4840:G4842"/>
    <mergeCell ref="H4840:H4842"/>
    <mergeCell ref="I4840:I4842"/>
    <mergeCell ref="J4840:J4842"/>
    <mergeCell ref="S4840:S4842"/>
    <mergeCell ref="T4840:T4842"/>
    <mergeCell ref="U4840:U4842"/>
    <mergeCell ref="V4840:V4842"/>
    <mergeCell ref="W4840:W4842"/>
    <mergeCell ref="X4840:X4842"/>
    <mergeCell ref="Y4840:Y4842"/>
    <mergeCell ref="Z4840:Z4842"/>
    <mergeCell ref="AA4840:AA4842"/>
    <mergeCell ref="A4846:A4848"/>
    <mergeCell ref="B4846:B4848"/>
    <mergeCell ref="C4846:C4848"/>
    <mergeCell ref="D4846:D4848"/>
    <mergeCell ref="E4846:E4848"/>
    <mergeCell ref="F4846:F4848"/>
    <mergeCell ref="G4846:G4848"/>
    <mergeCell ref="H4846:H4848"/>
    <mergeCell ref="I4846:I4848"/>
    <mergeCell ref="J4846:J4848"/>
    <mergeCell ref="AA4843:AA4845"/>
    <mergeCell ref="J4843:J4845"/>
    <mergeCell ref="S4843:S4845"/>
    <mergeCell ref="T4843:T4845"/>
    <mergeCell ref="U4843:U4845"/>
    <mergeCell ref="V4843:V4845"/>
    <mergeCell ref="W4843:W4845"/>
    <mergeCell ref="E4975:E4977"/>
    <mergeCell ref="A4939:A4941"/>
    <mergeCell ref="B4939:B4941"/>
    <mergeCell ref="C4939:C4941"/>
    <mergeCell ref="D4939:D4941"/>
    <mergeCell ref="E4939:E4941"/>
    <mergeCell ref="F4939:F4941"/>
    <mergeCell ref="G4939:G4941"/>
    <mergeCell ref="H4939:H4941"/>
    <mergeCell ref="I4939:I4941"/>
    <mergeCell ref="J4939:J4941"/>
    <mergeCell ref="S4939:S4941"/>
    <mergeCell ref="T4939:T4941"/>
    <mergeCell ref="U4939:U4941"/>
    <mergeCell ref="V4939:V4941"/>
    <mergeCell ref="H4951:H4953"/>
    <mergeCell ref="I4951:I4953"/>
    <mergeCell ref="J4951:J4953"/>
    <mergeCell ref="S4990:S4992"/>
    <mergeCell ref="T4990:T4992"/>
    <mergeCell ref="V4978:V4980"/>
    <mergeCell ref="E4978:E4980"/>
    <mergeCell ref="F4978:F4980"/>
    <mergeCell ref="G4978:G4980"/>
    <mergeCell ref="H4978:H4980"/>
    <mergeCell ref="I4978:I4980"/>
    <mergeCell ref="J4978:J4980"/>
    <mergeCell ref="S4978:S4980"/>
    <mergeCell ref="T4978:T4980"/>
    <mergeCell ref="U4978:U4980"/>
    <mergeCell ref="AA4855:AA4857"/>
    <mergeCell ref="W4906:W4908"/>
    <mergeCell ref="X4906:X4908"/>
    <mergeCell ref="Y4906:Y4908"/>
    <mergeCell ref="Z4906:Z4908"/>
    <mergeCell ref="AA4906:AA4908"/>
    <mergeCell ref="A4930:A4932"/>
    <mergeCell ref="B4930:B4932"/>
    <mergeCell ref="C4930:C4932"/>
    <mergeCell ref="D4930:D4932"/>
    <mergeCell ref="E4930:E4932"/>
    <mergeCell ref="F4930:F4932"/>
    <mergeCell ref="G4930:G4932"/>
    <mergeCell ref="H4930:H4932"/>
    <mergeCell ref="I4930:I4932"/>
    <mergeCell ref="J4930:J4932"/>
    <mergeCell ref="S4930:S4932"/>
    <mergeCell ref="T4930:T4932"/>
    <mergeCell ref="U4930:U4932"/>
    <mergeCell ref="V4930:V4932"/>
    <mergeCell ref="W4930:W4932"/>
    <mergeCell ref="X4930:X4932"/>
    <mergeCell ref="Y4930:Y4932"/>
    <mergeCell ref="Z4930:Z4932"/>
    <mergeCell ref="AA4930:AA4932"/>
    <mergeCell ref="A4909:A4911"/>
    <mergeCell ref="B4909:B4911"/>
    <mergeCell ref="C4909:C4911"/>
    <mergeCell ref="D4909:D4911"/>
    <mergeCell ref="E4909:E4911"/>
    <mergeCell ref="F4909:F4911"/>
    <mergeCell ref="G4909:G4911"/>
    <mergeCell ref="H4909:H4911"/>
    <mergeCell ref="I4909:I4911"/>
    <mergeCell ref="V5017:V5019"/>
    <mergeCell ref="W5017:W5019"/>
    <mergeCell ref="AA5023:AA5025"/>
    <mergeCell ref="A5029:A5031"/>
    <mergeCell ref="B5029:B5031"/>
    <mergeCell ref="A4966:A4968"/>
    <mergeCell ref="B4966:B4968"/>
    <mergeCell ref="C4966:C4968"/>
    <mergeCell ref="D4966:D4968"/>
    <mergeCell ref="E4966:E4968"/>
    <mergeCell ref="F4966:F4968"/>
    <mergeCell ref="G4966:G4968"/>
    <mergeCell ref="H4966:H4968"/>
    <mergeCell ref="I4966:I4968"/>
    <mergeCell ref="J4966:J4968"/>
    <mergeCell ref="S4966:S4968"/>
    <mergeCell ref="T4966:T4968"/>
    <mergeCell ref="U4966:U4968"/>
    <mergeCell ref="V4966:V4968"/>
    <mergeCell ref="W4966:W4968"/>
    <mergeCell ref="X4966:X4968"/>
    <mergeCell ref="Y4966:Y4968"/>
    <mergeCell ref="U4990:U4992"/>
    <mergeCell ref="V4990:V4992"/>
    <mergeCell ref="W4990:W4992"/>
    <mergeCell ref="X4990:X4992"/>
    <mergeCell ref="Y4990:Y4992"/>
    <mergeCell ref="C5029:C5031"/>
    <mergeCell ref="D5029:D5031"/>
    <mergeCell ref="E5029:E5031"/>
    <mergeCell ref="F5029:F5031"/>
    <mergeCell ref="G5029:G5031"/>
    <mergeCell ref="H5029:H5031"/>
    <mergeCell ref="I5029:I5031"/>
    <mergeCell ref="J5029:J5031"/>
    <mergeCell ref="S5029:S5031"/>
    <mergeCell ref="T5029:T5031"/>
    <mergeCell ref="U5029:U5031"/>
    <mergeCell ref="V5029:V5031"/>
    <mergeCell ref="W5029:W5031"/>
    <mergeCell ref="X5029:X5031"/>
    <mergeCell ref="Y5029:Y5031"/>
    <mergeCell ref="H4990:H4992"/>
    <mergeCell ref="I4990:I4992"/>
    <mergeCell ref="J4990:J4992"/>
    <mergeCell ref="A4978:A4980"/>
    <mergeCell ref="B4978:B4980"/>
    <mergeCell ref="C4978:C4980"/>
    <mergeCell ref="D4978:D4980"/>
    <mergeCell ref="A5026:A5028"/>
    <mergeCell ref="B5026:B5028"/>
    <mergeCell ref="C5026:C5028"/>
    <mergeCell ref="D5026:D5028"/>
    <mergeCell ref="Z4990:Z4992"/>
    <mergeCell ref="AA4990:AA4992"/>
    <mergeCell ref="A4999:A5001"/>
    <mergeCell ref="B4999:B5001"/>
    <mergeCell ref="W4978:W4980"/>
    <mergeCell ref="X4978:X4980"/>
    <mergeCell ref="Y4978:Y4980"/>
    <mergeCell ref="Z4978:Z4980"/>
    <mergeCell ref="AA4978:AA4980"/>
    <mergeCell ref="D4993:D4995"/>
    <mergeCell ref="E4993:E4995"/>
    <mergeCell ref="A5050:A5052"/>
    <mergeCell ref="B5050:B5052"/>
    <mergeCell ref="C5050:C5052"/>
    <mergeCell ref="D5050:D5052"/>
    <mergeCell ref="E5050:E5052"/>
    <mergeCell ref="F5050:F5052"/>
    <mergeCell ref="G5050:G5052"/>
    <mergeCell ref="H5050:H5052"/>
    <mergeCell ref="I5050:I5052"/>
    <mergeCell ref="J5050:J5052"/>
    <mergeCell ref="S5050:S5052"/>
    <mergeCell ref="T5050:T5052"/>
    <mergeCell ref="U5050:U5052"/>
    <mergeCell ref="V5050:V5052"/>
    <mergeCell ref="A5044:A5046"/>
    <mergeCell ref="B5044:B5046"/>
    <mergeCell ref="C5044:C5046"/>
    <mergeCell ref="D5044:D5046"/>
    <mergeCell ref="E5044:E5046"/>
    <mergeCell ref="F5044:F5046"/>
    <mergeCell ref="G5044:G5046"/>
    <mergeCell ref="H5044:H5046"/>
    <mergeCell ref="I5044:I5046"/>
    <mergeCell ref="J5044:J5046"/>
    <mergeCell ref="S5044:S5046"/>
    <mergeCell ref="T5044:T5046"/>
    <mergeCell ref="U5044:U5046"/>
    <mergeCell ref="V5044:V5046"/>
    <mergeCell ref="W5044:W5046"/>
    <mergeCell ref="X5044:X5046"/>
    <mergeCell ref="Y5044:Y5046"/>
    <mergeCell ref="Z5044:Z5046"/>
    <mergeCell ref="AA5044:AA5046"/>
    <mergeCell ref="W5050:W5052"/>
    <mergeCell ref="X5050:X5052"/>
    <mergeCell ref="Y5050:Y5052"/>
    <mergeCell ref="Z5050:Z5052"/>
    <mergeCell ref="AA5050:AA5052"/>
    <mergeCell ref="AA5053:AA5055"/>
    <mergeCell ref="AA5047:AA5049"/>
    <mergeCell ref="J5047:J5049"/>
    <mergeCell ref="S5047:S5049"/>
    <mergeCell ref="E5023:E5025"/>
    <mergeCell ref="F5023:F5025"/>
    <mergeCell ref="A5014:A5016"/>
    <mergeCell ref="B5014:B5016"/>
    <mergeCell ref="C5014:C5016"/>
    <mergeCell ref="D5014:D5016"/>
    <mergeCell ref="AA5020:AA5022"/>
    <mergeCell ref="Y5110:Y5112"/>
    <mergeCell ref="Z5110:Z5112"/>
    <mergeCell ref="B5110:B5112"/>
    <mergeCell ref="C5110:C5112"/>
    <mergeCell ref="D5110:D5112"/>
    <mergeCell ref="E5110:E5112"/>
    <mergeCell ref="F5110:F5112"/>
    <mergeCell ref="G5110:G5112"/>
    <mergeCell ref="W5122:W5124"/>
    <mergeCell ref="X5122:X5124"/>
    <mergeCell ref="Y5122:Y5124"/>
    <mergeCell ref="Z5122:Z5124"/>
    <mergeCell ref="AA5122:AA5124"/>
    <mergeCell ref="A5128:A5130"/>
    <mergeCell ref="B5128:B5130"/>
    <mergeCell ref="C5128:C5130"/>
    <mergeCell ref="D5128:D5130"/>
    <mergeCell ref="E5128:E5130"/>
    <mergeCell ref="F5128:F5130"/>
    <mergeCell ref="E5080:E5082"/>
    <mergeCell ref="F5080:F5082"/>
    <mergeCell ref="G5080:G5082"/>
    <mergeCell ref="H5080:H5082"/>
    <mergeCell ref="I5080:I5082"/>
    <mergeCell ref="J5080:J5082"/>
    <mergeCell ref="S5080:S5082"/>
    <mergeCell ref="T5080:T5082"/>
    <mergeCell ref="U5080:U5082"/>
    <mergeCell ref="V5080:V5082"/>
    <mergeCell ref="W5080:W5082"/>
    <mergeCell ref="X5080:X5082"/>
    <mergeCell ref="Y5080:Y5082"/>
    <mergeCell ref="Z5080:Z5082"/>
    <mergeCell ref="AA5080:AA5082"/>
    <mergeCell ref="V5095:V5097"/>
    <mergeCell ref="C5086:C5088"/>
    <mergeCell ref="D5086:D5088"/>
    <mergeCell ref="G5083:G5085"/>
    <mergeCell ref="H5083:H5085"/>
    <mergeCell ref="I5083:I5085"/>
    <mergeCell ref="J5083:J5085"/>
    <mergeCell ref="S5083:S5085"/>
    <mergeCell ref="T5083:T5085"/>
    <mergeCell ref="U5083:U5085"/>
    <mergeCell ref="V5083:V5085"/>
    <mergeCell ref="W5083:W5085"/>
    <mergeCell ref="X5083:X5085"/>
    <mergeCell ref="Y5083:Y5085"/>
    <mergeCell ref="Z5083:Z5085"/>
    <mergeCell ref="AA5083:AA5085"/>
    <mergeCell ref="B5080:B5082"/>
    <mergeCell ref="A5086:A5088"/>
    <mergeCell ref="B5086:B5088"/>
    <mergeCell ref="W5098:W5100"/>
    <mergeCell ref="X5098:X5100"/>
    <mergeCell ref="Y5098:Y5100"/>
    <mergeCell ref="Z5098:Z5100"/>
    <mergeCell ref="AA5098:AA5100"/>
    <mergeCell ref="A5116:A5118"/>
    <mergeCell ref="B5116:B5118"/>
    <mergeCell ref="C5116:C5118"/>
    <mergeCell ref="D5116:D5118"/>
    <mergeCell ref="E5116:E5118"/>
    <mergeCell ref="F5116:F5118"/>
    <mergeCell ref="W5116:W5118"/>
    <mergeCell ref="X5116:X5118"/>
    <mergeCell ref="Y5116:Y5118"/>
    <mergeCell ref="Z5116:Z5118"/>
    <mergeCell ref="AA5116:AA5118"/>
    <mergeCell ref="A5134:A5136"/>
    <mergeCell ref="B5134:B5136"/>
    <mergeCell ref="C5134:C5136"/>
    <mergeCell ref="D5134:D5136"/>
    <mergeCell ref="E5134:E5136"/>
    <mergeCell ref="F5134:F5136"/>
    <mergeCell ref="G5134:G5136"/>
    <mergeCell ref="H5134:H5136"/>
    <mergeCell ref="I5134:I5136"/>
    <mergeCell ref="J5134:J5136"/>
    <mergeCell ref="S5134:S5136"/>
    <mergeCell ref="T5134:T5136"/>
    <mergeCell ref="U5134:U5136"/>
    <mergeCell ref="V5134:V5136"/>
    <mergeCell ref="W5134:W5136"/>
    <mergeCell ref="X5134:X5136"/>
    <mergeCell ref="Y5134:Y5136"/>
    <mergeCell ref="Z5134:Z5136"/>
    <mergeCell ref="AA5134:AA5136"/>
    <mergeCell ref="A5122:A5124"/>
    <mergeCell ref="J5128:J5130"/>
    <mergeCell ref="S5128:S5130"/>
    <mergeCell ref="T5128:T5130"/>
    <mergeCell ref="U5128:U5130"/>
    <mergeCell ref="V5128:V5130"/>
    <mergeCell ref="W5128:W5130"/>
    <mergeCell ref="X5128:X5130"/>
    <mergeCell ref="Y5128:Y5130"/>
    <mergeCell ref="Z5128:Z5130"/>
    <mergeCell ref="AA5128:AA5130"/>
    <mergeCell ref="F5113:F5115"/>
    <mergeCell ref="G5113:G5115"/>
    <mergeCell ref="H5113:H5115"/>
    <mergeCell ref="B5122:B5124"/>
    <mergeCell ref="A5101:A5103"/>
    <mergeCell ref="B5101:B5103"/>
    <mergeCell ref="C5101:C5103"/>
    <mergeCell ref="D5101:D5103"/>
    <mergeCell ref="V5101:V5103"/>
    <mergeCell ref="A5104:A5106"/>
    <mergeCell ref="B5104:B5106"/>
    <mergeCell ref="C5104:C5106"/>
    <mergeCell ref="D5104:D5106"/>
    <mergeCell ref="E5104:E5106"/>
    <mergeCell ref="F5104:F5106"/>
    <mergeCell ref="G5104:G5106"/>
    <mergeCell ref="H5104:H5106"/>
    <mergeCell ref="I5104:I5106"/>
    <mergeCell ref="B5170:B5172"/>
    <mergeCell ref="C5170:C5172"/>
    <mergeCell ref="D5170:D5172"/>
    <mergeCell ref="A5176:A5178"/>
    <mergeCell ref="B5176:B5178"/>
    <mergeCell ref="C5176:C5178"/>
    <mergeCell ref="D5176:D5178"/>
    <mergeCell ref="AA5173:AA5175"/>
    <mergeCell ref="V5170:V5172"/>
    <mergeCell ref="W5170:W5172"/>
    <mergeCell ref="X5170:X5172"/>
    <mergeCell ref="Y5170:Y5172"/>
    <mergeCell ref="Z5170:Z5172"/>
    <mergeCell ref="AA5170:AA5172"/>
    <mergeCell ref="A5173:A5175"/>
    <mergeCell ref="AA5182:AA5184"/>
    <mergeCell ref="Y5182:Y5184"/>
    <mergeCell ref="Z5182:Z5184"/>
    <mergeCell ref="A5182:A5184"/>
    <mergeCell ref="B5182:B5184"/>
    <mergeCell ref="C5182:C5184"/>
    <mergeCell ref="D5182:D5184"/>
    <mergeCell ref="E5182:E5184"/>
    <mergeCell ref="F5182:F5184"/>
    <mergeCell ref="G5182:G5184"/>
    <mergeCell ref="H5182:H5184"/>
    <mergeCell ref="I5182:I5184"/>
    <mergeCell ref="AA5200:AA5202"/>
    <mergeCell ref="V5197:V5199"/>
    <mergeCell ref="W5197:W5199"/>
    <mergeCell ref="X5197:X5199"/>
    <mergeCell ref="Y5197:Y5199"/>
    <mergeCell ref="Z5197:Z5199"/>
    <mergeCell ref="J5182:J5184"/>
    <mergeCell ref="AA5185:AA5187"/>
    <mergeCell ref="A5191:A5193"/>
    <mergeCell ref="B5191:B5193"/>
    <mergeCell ref="C5191:C5193"/>
    <mergeCell ref="D5191:D5193"/>
    <mergeCell ref="E5191:E5193"/>
    <mergeCell ref="F5191:F5193"/>
    <mergeCell ref="G5191:G5193"/>
    <mergeCell ref="H5191:H5193"/>
    <mergeCell ref="I5191:I5193"/>
    <mergeCell ref="J5191:J5193"/>
    <mergeCell ref="S5191:S5193"/>
    <mergeCell ref="T5191:T5193"/>
    <mergeCell ref="U5191:U5193"/>
    <mergeCell ref="V5191:V5193"/>
    <mergeCell ref="W5191:W5193"/>
    <mergeCell ref="X5191:X5193"/>
    <mergeCell ref="Y5191:Y5193"/>
    <mergeCell ref="Z5191:Z5193"/>
    <mergeCell ref="AA5191:AA5193"/>
    <mergeCell ref="AA5188:AA5190"/>
    <mergeCell ref="J5188:J5190"/>
    <mergeCell ref="S5188:S5190"/>
    <mergeCell ref="T5188:T5190"/>
    <mergeCell ref="U5188:U5190"/>
    <mergeCell ref="V5188:V5190"/>
    <mergeCell ref="W5188:W5190"/>
    <mergeCell ref="X5188:X5190"/>
    <mergeCell ref="S5182:S5184"/>
    <mergeCell ref="T5182:T5184"/>
    <mergeCell ref="AA5227:AA5229"/>
    <mergeCell ref="J5227:J5229"/>
    <mergeCell ref="S5227:S5229"/>
    <mergeCell ref="T5227:T5229"/>
    <mergeCell ref="U5227:U5229"/>
    <mergeCell ref="V5227:V5229"/>
    <mergeCell ref="W5227:W5229"/>
    <mergeCell ref="X5227:X5229"/>
    <mergeCell ref="Y5227:Y5229"/>
    <mergeCell ref="Z5227:Z5229"/>
    <mergeCell ref="A5227:A5229"/>
    <mergeCell ref="B5227:B5229"/>
    <mergeCell ref="C5227:C5229"/>
    <mergeCell ref="D5227:D5229"/>
    <mergeCell ref="E5227:E5229"/>
    <mergeCell ref="F5227:F5229"/>
    <mergeCell ref="G5227:G5229"/>
    <mergeCell ref="H5227:H5229"/>
    <mergeCell ref="I5227:I5229"/>
    <mergeCell ref="AA5194:AA5196"/>
    <mergeCell ref="AA5203:AA5205"/>
    <mergeCell ref="F5203:F5205"/>
    <mergeCell ref="A5215:A5217"/>
    <mergeCell ref="B5215:B5217"/>
    <mergeCell ref="C5215:C5217"/>
    <mergeCell ref="D5215:D5217"/>
    <mergeCell ref="E5215:E5217"/>
    <mergeCell ref="A5194:A5196"/>
    <mergeCell ref="B5194:B5196"/>
    <mergeCell ref="C5194:C5196"/>
    <mergeCell ref="D5194:D5196"/>
    <mergeCell ref="E5194:E5196"/>
    <mergeCell ref="F5194:F5196"/>
    <mergeCell ref="G5194:G5196"/>
    <mergeCell ref="H5194:H5196"/>
    <mergeCell ref="I5194:I5196"/>
    <mergeCell ref="J5194:J5196"/>
    <mergeCell ref="S5194:S5196"/>
    <mergeCell ref="T5194:T5196"/>
    <mergeCell ref="U5194:U5196"/>
    <mergeCell ref="V5194:V5196"/>
    <mergeCell ref="W5194:W5196"/>
    <mergeCell ref="X5194:X5196"/>
    <mergeCell ref="Y5194:Y5196"/>
    <mergeCell ref="Z5194:Z5196"/>
    <mergeCell ref="I5203:I5205"/>
    <mergeCell ref="J5203:J5205"/>
    <mergeCell ref="S5203:S5205"/>
    <mergeCell ref="T5203:T5205"/>
    <mergeCell ref="U5203:U5205"/>
    <mergeCell ref="V5203:V5205"/>
    <mergeCell ref="W5203:W5205"/>
    <mergeCell ref="X5203:X5205"/>
    <mergeCell ref="Y5203:Y5205"/>
    <mergeCell ref="Z5203:Z5205"/>
    <mergeCell ref="AA5212:AA5214"/>
    <mergeCell ref="J5212:J5214"/>
    <mergeCell ref="S5212:S5214"/>
    <mergeCell ref="T5212:T5214"/>
    <mergeCell ref="U5212:U5214"/>
    <mergeCell ref="V5212:V5214"/>
    <mergeCell ref="W5212:W5214"/>
    <mergeCell ref="X5212:X5214"/>
    <mergeCell ref="Y5212:Y5214"/>
    <mergeCell ref="A5203:A5205"/>
    <mergeCell ref="B5203:B5205"/>
    <mergeCell ref="C5203:C5205"/>
    <mergeCell ref="D5203:D5205"/>
    <mergeCell ref="E5203:E5205"/>
    <mergeCell ref="F5215:F5217"/>
    <mergeCell ref="G5215:G5217"/>
    <mergeCell ref="H5215:H5217"/>
    <mergeCell ref="I5215:I5217"/>
    <mergeCell ref="J5215:J5217"/>
    <mergeCell ref="S5215:S5217"/>
    <mergeCell ref="T5215:T5217"/>
    <mergeCell ref="U5215:U5217"/>
    <mergeCell ref="V5215:V5217"/>
    <mergeCell ref="W5215:W5217"/>
    <mergeCell ref="X5215:X5217"/>
    <mergeCell ref="Y5215:Y5217"/>
    <mergeCell ref="Z5215:Z5217"/>
    <mergeCell ref="AA5215:AA5217"/>
    <mergeCell ref="AA5206:AA5208"/>
    <mergeCell ref="J5206:J5208"/>
    <mergeCell ref="S5206:S5208"/>
    <mergeCell ref="T5206:T5208"/>
    <mergeCell ref="U5206:U5208"/>
    <mergeCell ref="V5206:V5208"/>
    <mergeCell ref="W5206:W5208"/>
    <mergeCell ref="X5206:X5208"/>
    <mergeCell ref="Y5206:Y5208"/>
    <mergeCell ref="Z5206:Z5208"/>
    <mergeCell ref="A5206:A5208"/>
    <mergeCell ref="B5206:B5208"/>
    <mergeCell ref="C5206:C5208"/>
    <mergeCell ref="D5206:D5208"/>
    <mergeCell ref="E5206:E5208"/>
    <mergeCell ref="F5206:F5208"/>
    <mergeCell ref="G5206:G5208"/>
    <mergeCell ref="H5206:H5208"/>
    <mergeCell ref="I5206:I5208"/>
    <mergeCell ref="G5203:G5205"/>
    <mergeCell ref="H5203:H5205"/>
    <mergeCell ref="Z5212:Z5214"/>
    <mergeCell ref="A5212:A5214"/>
    <mergeCell ref="B5212:B5214"/>
    <mergeCell ref="C5212:C5214"/>
    <mergeCell ref="D5212:D5214"/>
    <mergeCell ref="E5212:E5214"/>
    <mergeCell ref="F5212:F5214"/>
    <mergeCell ref="G5212:G5214"/>
    <mergeCell ref="H5212:H5214"/>
    <mergeCell ref="I5212:I5214"/>
    <mergeCell ref="T5209:T5211"/>
    <mergeCell ref="U5209:U5211"/>
    <mergeCell ref="V5209:V5211"/>
    <mergeCell ref="W5209:W5211"/>
    <mergeCell ref="X5209:X5211"/>
    <mergeCell ref="Y5209:Y5211"/>
    <mergeCell ref="Z5209:Z5211"/>
    <mergeCell ref="AA5209:AA5211"/>
    <mergeCell ref="C5209:C5211"/>
    <mergeCell ref="D5209:D5211"/>
    <mergeCell ref="E5209:E5211"/>
    <mergeCell ref="F5209:F5211"/>
    <mergeCell ref="G5209:G5211"/>
    <mergeCell ref="H5209:H5211"/>
    <mergeCell ref="Z5260:Z5262"/>
    <mergeCell ref="AA5260:AA5262"/>
    <mergeCell ref="A5272:A5274"/>
    <mergeCell ref="B5272:B5274"/>
    <mergeCell ref="C5272:C5274"/>
    <mergeCell ref="D5272:D5274"/>
    <mergeCell ref="E5272:E5274"/>
    <mergeCell ref="F5272:F5274"/>
    <mergeCell ref="G5272:G5274"/>
    <mergeCell ref="H5272:H5274"/>
    <mergeCell ref="I5272:I5274"/>
    <mergeCell ref="J5272:J5274"/>
    <mergeCell ref="S5272:S5274"/>
    <mergeCell ref="T5272:T5274"/>
    <mergeCell ref="U5272:U5274"/>
    <mergeCell ref="V5272:V5274"/>
    <mergeCell ref="W5272:W5274"/>
    <mergeCell ref="X5272:X5274"/>
    <mergeCell ref="Y5272:Y5274"/>
    <mergeCell ref="Z5272:Z5274"/>
    <mergeCell ref="AA5272:AA5274"/>
    <mergeCell ref="A5278:A5280"/>
    <mergeCell ref="B5278:B5280"/>
    <mergeCell ref="C5278:C5280"/>
    <mergeCell ref="D5278:D5280"/>
    <mergeCell ref="E5278:E5280"/>
    <mergeCell ref="F5278:F5280"/>
    <mergeCell ref="G5278:G5280"/>
    <mergeCell ref="H5278:H5280"/>
    <mergeCell ref="I5278:I5280"/>
    <mergeCell ref="J5278:J5280"/>
    <mergeCell ref="S5278:S5280"/>
    <mergeCell ref="T5278:T5280"/>
    <mergeCell ref="U5278:U5280"/>
    <mergeCell ref="V5278:V5280"/>
    <mergeCell ref="W5278:W5280"/>
    <mergeCell ref="X5278:X5280"/>
    <mergeCell ref="Y5278:Y5280"/>
    <mergeCell ref="Z5278:Z5280"/>
    <mergeCell ref="AA5278:AA5280"/>
    <mergeCell ref="A5263:A5265"/>
    <mergeCell ref="B5263:B5265"/>
    <mergeCell ref="C5263:C5265"/>
    <mergeCell ref="D5263:D5265"/>
    <mergeCell ref="E5263:E5265"/>
    <mergeCell ref="F5263:F5265"/>
    <mergeCell ref="G5263:G5265"/>
    <mergeCell ref="H5263:H5265"/>
    <mergeCell ref="I5263:I5265"/>
    <mergeCell ref="J5263:J5265"/>
    <mergeCell ref="S5263:S5265"/>
    <mergeCell ref="T5263:T5265"/>
    <mergeCell ref="U5263:U5265"/>
    <mergeCell ref="V5263:V5265"/>
    <mergeCell ref="W5263:W5265"/>
    <mergeCell ref="X5263:X5265"/>
    <mergeCell ref="Y5263:Y5265"/>
    <mergeCell ref="Z5263:Z5265"/>
    <mergeCell ref="V5275:V5277"/>
    <mergeCell ref="W5275:W5277"/>
    <mergeCell ref="X5275:X5277"/>
    <mergeCell ref="Y5275:Y5277"/>
    <mergeCell ref="Z5275:Z5277"/>
    <mergeCell ref="AA5275:AA5277"/>
    <mergeCell ref="Y5302:Y5304"/>
    <mergeCell ref="Z5302:Z5304"/>
    <mergeCell ref="AA5302:AA5304"/>
    <mergeCell ref="A5308:A5310"/>
    <mergeCell ref="B5308:B5310"/>
    <mergeCell ref="C5308:C5310"/>
    <mergeCell ref="D5308:D5310"/>
    <mergeCell ref="E5308:E5310"/>
    <mergeCell ref="F5308:F5310"/>
    <mergeCell ref="G5308:G5310"/>
    <mergeCell ref="H5308:H5310"/>
    <mergeCell ref="I5308:I5310"/>
    <mergeCell ref="J5308:J5310"/>
    <mergeCell ref="S5308:S5310"/>
    <mergeCell ref="AA5305:AA5307"/>
    <mergeCell ref="J5305:J5307"/>
    <mergeCell ref="S5305:S5307"/>
    <mergeCell ref="T5305:T5307"/>
    <mergeCell ref="U5305:U5307"/>
    <mergeCell ref="V5305:V5307"/>
    <mergeCell ref="W5305:W5307"/>
    <mergeCell ref="X5305:X5307"/>
    <mergeCell ref="Y5305:Y5307"/>
    <mergeCell ref="Z5305:Z5307"/>
    <mergeCell ref="A5305:A5307"/>
    <mergeCell ref="B5305:B5307"/>
    <mergeCell ref="C5305:C5307"/>
    <mergeCell ref="D5305:D5307"/>
    <mergeCell ref="E5305:E5307"/>
    <mergeCell ref="F5305:F5307"/>
    <mergeCell ref="G5305:G5307"/>
    <mergeCell ref="H5305:H5307"/>
    <mergeCell ref="I5305:I5307"/>
    <mergeCell ref="T5308:T5310"/>
    <mergeCell ref="U5308:U5310"/>
    <mergeCell ref="V5308:V5310"/>
    <mergeCell ref="W5308:W5310"/>
    <mergeCell ref="X5308:X5310"/>
    <mergeCell ref="Y5308:Y5310"/>
    <mergeCell ref="Z5308:Z5310"/>
    <mergeCell ref="AA5308:AA5310"/>
    <mergeCell ref="I5302:I5304"/>
    <mergeCell ref="J5302:J5304"/>
    <mergeCell ref="S5302:S5304"/>
    <mergeCell ref="T5302:T5304"/>
    <mergeCell ref="U5302:U5304"/>
    <mergeCell ref="V5302:V5304"/>
    <mergeCell ref="W5302:W5304"/>
    <mergeCell ref="X5302:X5304"/>
    <mergeCell ref="X5338:X5340"/>
    <mergeCell ref="Y5338:Y5340"/>
    <mergeCell ref="Z5338:Z5340"/>
    <mergeCell ref="AA5338:AA5340"/>
    <mergeCell ref="AA5344:AA5346"/>
    <mergeCell ref="V5341:V5343"/>
    <mergeCell ref="W5341:W5343"/>
    <mergeCell ref="X5341:X5343"/>
    <mergeCell ref="Y5341:Y5343"/>
    <mergeCell ref="Z5341:Z5343"/>
    <mergeCell ref="AA5341:AA5343"/>
    <mergeCell ref="E5344:E5346"/>
    <mergeCell ref="F5344:F5346"/>
    <mergeCell ref="G5344:G5346"/>
    <mergeCell ref="H5344:H5346"/>
    <mergeCell ref="I5344:I5346"/>
    <mergeCell ref="J5344:J5346"/>
    <mergeCell ref="S5344:S5346"/>
    <mergeCell ref="T5344:T5346"/>
    <mergeCell ref="U5344:U5346"/>
    <mergeCell ref="V5344:V5346"/>
    <mergeCell ref="B5338:B5340"/>
    <mergeCell ref="C5338:C5340"/>
    <mergeCell ref="D5338:D5340"/>
    <mergeCell ref="A5359:A5361"/>
    <mergeCell ref="B5359:B5361"/>
    <mergeCell ref="C5359:C5361"/>
    <mergeCell ref="D5359:D5361"/>
    <mergeCell ref="E5359:E5361"/>
    <mergeCell ref="F5359:F5361"/>
    <mergeCell ref="G5359:G5361"/>
    <mergeCell ref="H5359:H5361"/>
    <mergeCell ref="I5359:I5361"/>
    <mergeCell ref="J5359:J5361"/>
    <mergeCell ref="S5359:S5361"/>
    <mergeCell ref="T5359:T5361"/>
    <mergeCell ref="U5359:U5361"/>
    <mergeCell ref="V5359:V5361"/>
    <mergeCell ref="W5359:W5361"/>
    <mergeCell ref="X5359:X5361"/>
    <mergeCell ref="Y5359:Y5361"/>
    <mergeCell ref="Z5359:Z5361"/>
    <mergeCell ref="AA5359:AA5361"/>
    <mergeCell ref="AA5350:AA5352"/>
    <mergeCell ref="J5350:J5352"/>
    <mergeCell ref="S5350:S5352"/>
    <mergeCell ref="T5350:T5352"/>
    <mergeCell ref="U5350:U5352"/>
    <mergeCell ref="V5350:V5352"/>
    <mergeCell ref="W5350:W5352"/>
    <mergeCell ref="X5350:X5352"/>
    <mergeCell ref="Y5350:Y5352"/>
    <mergeCell ref="Z5350:Z5352"/>
    <mergeCell ref="A5350:A5352"/>
    <mergeCell ref="B5350:B5352"/>
    <mergeCell ref="C5350:C5352"/>
    <mergeCell ref="D5350:D5352"/>
    <mergeCell ref="E5350:E5352"/>
    <mergeCell ref="F5350:F5352"/>
    <mergeCell ref="G5350:G5352"/>
    <mergeCell ref="H5350:H5352"/>
    <mergeCell ref="I5350:I5352"/>
    <mergeCell ref="AA5356:AA5358"/>
    <mergeCell ref="J5356:J5358"/>
    <mergeCell ref="A5422:A5424"/>
    <mergeCell ref="B5422:B5424"/>
    <mergeCell ref="C5422:C5424"/>
    <mergeCell ref="D5422:D5424"/>
    <mergeCell ref="E5422:E5424"/>
    <mergeCell ref="F5422:F5424"/>
    <mergeCell ref="G5422:G5424"/>
    <mergeCell ref="H5422:H5424"/>
    <mergeCell ref="I5422:I5424"/>
    <mergeCell ref="J5422:J5424"/>
    <mergeCell ref="S5422:S5424"/>
    <mergeCell ref="T5422:T5424"/>
    <mergeCell ref="U5422:U5424"/>
    <mergeCell ref="V5422:V5424"/>
    <mergeCell ref="W5422:W5424"/>
    <mergeCell ref="X5422:X5424"/>
    <mergeCell ref="Y5422:Y5424"/>
    <mergeCell ref="Z5422:Z5424"/>
    <mergeCell ref="AA5422:AA5424"/>
    <mergeCell ref="A5380:A5382"/>
    <mergeCell ref="B5380:B5382"/>
    <mergeCell ref="C5380:C5382"/>
    <mergeCell ref="D5380:D5382"/>
    <mergeCell ref="E5380:E5382"/>
    <mergeCell ref="F5380:F5382"/>
    <mergeCell ref="G5380:G5382"/>
    <mergeCell ref="H5380:H5382"/>
    <mergeCell ref="I5380:I5382"/>
    <mergeCell ref="J5380:J5382"/>
    <mergeCell ref="S5380:S5382"/>
    <mergeCell ref="T5380:T5382"/>
    <mergeCell ref="U5380:U5382"/>
    <mergeCell ref="V5380:V5382"/>
    <mergeCell ref="W5380:W5382"/>
    <mergeCell ref="X5380:X5382"/>
    <mergeCell ref="Y5380:Y5382"/>
    <mergeCell ref="Z5380:Z5382"/>
    <mergeCell ref="AA5380:AA5382"/>
    <mergeCell ref="A5404:A5406"/>
    <mergeCell ref="B5404:B5406"/>
    <mergeCell ref="C5404:C5406"/>
    <mergeCell ref="D5404:D5406"/>
    <mergeCell ref="E5404:E5406"/>
    <mergeCell ref="F5404:F5406"/>
    <mergeCell ref="G5404:G5406"/>
    <mergeCell ref="H5404:H5406"/>
    <mergeCell ref="I5404:I5406"/>
    <mergeCell ref="J5404:J5406"/>
    <mergeCell ref="S5404:S5406"/>
    <mergeCell ref="T5404:T5406"/>
    <mergeCell ref="U5404:U5406"/>
    <mergeCell ref="V5404:V5406"/>
    <mergeCell ref="W5404:W5406"/>
    <mergeCell ref="X5404:X5406"/>
    <mergeCell ref="Y5404:Y5406"/>
    <mergeCell ref="Z5404:Z5406"/>
    <mergeCell ref="AA5404:AA5406"/>
    <mergeCell ref="A5392:A5394"/>
    <mergeCell ref="B5392:B5394"/>
    <mergeCell ref="B5398:B5400"/>
    <mergeCell ref="C5398:C5400"/>
    <mergeCell ref="D5398:D5400"/>
    <mergeCell ref="E5398:E5400"/>
    <mergeCell ref="F5398:F5400"/>
    <mergeCell ref="B5440:B5442"/>
    <mergeCell ref="C5440:C5442"/>
    <mergeCell ref="D5440:D5442"/>
    <mergeCell ref="E5440:E5442"/>
    <mergeCell ref="F5440:F5442"/>
    <mergeCell ref="G5440:G5442"/>
    <mergeCell ref="H5440:H5442"/>
    <mergeCell ref="I5440:I5442"/>
    <mergeCell ref="J5440:J5442"/>
    <mergeCell ref="S5440:S5442"/>
    <mergeCell ref="T5440:T5442"/>
    <mergeCell ref="U5440:U5442"/>
    <mergeCell ref="V5440:V5442"/>
    <mergeCell ref="W5440:W5442"/>
    <mergeCell ref="X5440:X5442"/>
    <mergeCell ref="Y5440:Y5442"/>
    <mergeCell ref="Z5440:Z5442"/>
    <mergeCell ref="AA5440:AA5442"/>
    <mergeCell ref="A5458:A5460"/>
    <mergeCell ref="B5458:B5460"/>
    <mergeCell ref="C5458:C5460"/>
    <mergeCell ref="D5458:D5460"/>
    <mergeCell ref="E5458:E5460"/>
    <mergeCell ref="F5458:F5460"/>
    <mergeCell ref="G5458:G5460"/>
    <mergeCell ref="H5458:H5460"/>
    <mergeCell ref="I5458:I5460"/>
    <mergeCell ref="J5458:J5460"/>
    <mergeCell ref="S5458:S5460"/>
    <mergeCell ref="T5458:T5460"/>
    <mergeCell ref="U5458:U5460"/>
    <mergeCell ref="V5458:V5460"/>
    <mergeCell ref="W5458:W5460"/>
    <mergeCell ref="X5458:X5460"/>
    <mergeCell ref="Y5458:Y5460"/>
    <mergeCell ref="Z5458:Z5460"/>
    <mergeCell ref="AA5458:AA5460"/>
    <mergeCell ref="A5446:A5448"/>
    <mergeCell ref="B5446:B5448"/>
    <mergeCell ref="C5446:C5448"/>
    <mergeCell ref="D5446:D5448"/>
    <mergeCell ref="E5446:E5448"/>
    <mergeCell ref="F5446:F5448"/>
    <mergeCell ref="G5446:G5448"/>
    <mergeCell ref="H5446:H5448"/>
    <mergeCell ref="I5446:I5448"/>
    <mergeCell ref="J5446:J5448"/>
    <mergeCell ref="S5446:S5448"/>
    <mergeCell ref="T5446:T5448"/>
    <mergeCell ref="U5446:U5448"/>
    <mergeCell ref="V5446:V5448"/>
    <mergeCell ref="W5446:W5448"/>
    <mergeCell ref="X5446:X5448"/>
    <mergeCell ref="Y5446:Y5448"/>
    <mergeCell ref="Z5446:Z5448"/>
    <mergeCell ref="AA5446:AA5448"/>
    <mergeCell ref="A5452:A5454"/>
    <mergeCell ref="B5452:B5454"/>
    <mergeCell ref="C5452:C5454"/>
    <mergeCell ref="D5452:D5454"/>
    <mergeCell ref="E5452:E5454"/>
    <mergeCell ref="F5452:F5454"/>
    <mergeCell ref="G5452:G5454"/>
    <mergeCell ref="AA5443:AA5445"/>
    <mergeCell ref="A5506:A5508"/>
    <mergeCell ref="B5506:B5508"/>
    <mergeCell ref="C5506:C5508"/>
    <mergeCell ref="D5506:D5508"/>
    <mergeCell ref="E5506:E5508"/>
    <mergeCell ref="F5506:F5508"/>
    <mergeCell ref="G5506:G5508"/>
    <mergeCell ref="AA5482:AA5484"/>
    <mergeCell ref="A5491:A5493"/>
    <mergeCell ref="B5491:B5493"/>
    <mergeCell ref="C5491:C5493"/>
    <mergeCell ref="D5491:D5493"/>
    <mergeCell ref="E5491:E5493"/>
    <mergeCell ref="F5491:F5493"/>
    <mergeCell ref="A5482:A5484"/>
    <mergeCell ref="B5482:B5484"/>
    <mergeCell ref="C5482:C5484"/>
    <mergeCell ref="D5482:D5484"/>
    <mergeCell ref="E5482:E5484"/>
    <mergeCell ref="F5482:F5484"/>
    <mergeCell ref="G5482:G5484"/>
    <mergeCell ref="AA5473:AA5475"/>
    <mergeCell ref="J5473:J5475"/>
    <mergeCell ref="S5473:S5475"/>
    <mergeCell ref="T5473:T5475"/>
    <mergeCell ref="U5473:U5475"/>
    <mergeCell ref="V5473:V5475"/>
    <mergeCell ref="W5473:W5475"/>
    <mergeCell ref="X5473:X5475"/>
    <mergeCell ref="Y5473:Y5475"/>
    <mergeCell ref="Z5473:Z5475"/>
    <mergeCell ref="AA5479:AA5481"/>
    <mergeCell ref="J5479:J5481"/>
    <mergeCell ref="A5488:A5490"/>
    <mergeCell ref="B5488:B5490"/>
    <mergeCell ref="C5488:C5490"/>
    <mergeCell ref="D5488:D5490"/>
    <mergeCell ref="D5476:D5478"/>
    <mergeCell ref="E5476:E5478"/>
    <mergeCell ref="F5476:F5478"/>
    <mergeCell ref="G5476:G5478"/>
    <mergeCell ref="H5476:H5478"/>
    <mergeCell ref="I5476:I5478"/>
    <mergeCell ref="J5476:J5478"/>
    <mergeCell ref="S5476:S5478"/>
    <mergeCell ref="T5476:T5478"/>
    <mergeCell ref="U5476:U5478"/>
    <mergeCell ref="V5476:V5478"/>
    <mergeCell ref="W5476:W5478"/>
    <mergeCell ref="X5476:X5478"/>
    <mergeCell ref="Y5476:Y5478"/>
    <mergeCell ref="Z5476:Z5478"/>
    <mergeCell ref="AA5476:AA5478"/>
    <mergeCell ref="AA5485:AA5487"/>
    <mergeCell ref="J5485:J5487"/>
    <mergeCell ref="S5485:S5487"/>
    <mergeCell ref="T5485:T5487"/>
    <mergeCell ref="G5491:G5493"/>
    <mergeCell ref="H5491:H5493"/>
    <mergeCell ref="I5491:I5493"/>
    <mergeCell ref="J5491:J5493"/>
    <mergeCell ref="S5491:S5493"/>
    <mergeCell ref="T5491:T5493"/>
    <mergeCell ref="E5488:E5490"/>
    <mergeCell ref="AA5518:AA5520"/>
    <mergeCell ref="J5518:J5520"/>
    <mergeCell ref="S5518:S5520"/>
    <mergeCell ref="T5518:T5520"/>
    <mergeCell ref="U5518:U5520"/>
    <mergeCell ref="V5518:V5520"/>
    <mergeCell ref="X5524:X5526"/>
    <mergeCell ref="Y5524:Y5526"/>
    <mergeCell ref="T5506:T5508"/>
    <mergeCell ref="U5506:U5508"/>
    <mergeCell ref="V5506:V5508"/>
    <mergeCell ref="W5506:W5508"/>
    <mergeCell ref="X5506:X5508"/>
    <mergeCell ref="Y5506:Y5508"/>
    <mergeCell ref="Z5506:Z5508"/>
    <mergeCell ref="AA5506:AA5508"/>
    <mergeCell ref="J5470:J5472"/>
    <mergeCell ref="S5470:S5472"/>
    <mergeCell ref="T5470:T5472"/>
    <mergeCell ref="U5470:U5472"/>
    <mergeCell ref="V5470:V5472"/>
    <mergeCell ref="W5470:W5472"/>
    <mergeCell ref="X5470:X5472"/>
    <mergeCell ref="Y5470:Y5472"/>
    <mergeCell ref="H5482:H5484"/>
    <mergeCell ref="I5482:I5484"/>
    <mergeCell ref="J5482:J5484"/>
    <mergeCell ref="S5482:S5484"/>
    <mergeCell ref="T5482:T5484"/>
    <mergeCell ref="U5482:U5484"/>
    <mergeCell ref="V5482:V5484"/>
    <mergeCell ref="W5482:W5484"/>
    <mergeCell ref="X5482:X5484"/>
    <mergeCell ref="Y5482:Y5484"/>
    <mergeCell ref="Z5482:Z5484"/>
    <mergeCell ref="W5524:W5526"/>
    <mergeCell ref="W5518:W5520"/>
    <mergeCell ref="X5518:X5520"/>
    <mergeCell ref="Y5518:Y5520"/>
    <mergeCell ref="W5587:W5589"/>
    <mergeCell ref="X5587:X5589"/>
    <mergeCell ref="Y5587:Y5589"/>
    <mergeCell ref="Z5587:Z5589"/>
    <mergeCell ref="AA5587:AA5589"/>
    <mergeCell ref="S5587:S5589"/>
    <mergeCell ref="T5587:T5589"/>
    <mergeCell ref="U5587:U5589"/>
    <mergeCell ref="V5587:V5589"/>
    <mergeCell ref="AA5584:AA5586"/>
    <mergeCell ref="J5587:J5589"/>
    <mergeCell ref="H5587:H5589"/>
    <mergeCell ref="I5587:I5589"/>
    <mergeCell ref="A5587:A5589"/>
    <mergeCell ref="B5587:B5589"/>
    <mergeCell ref="C5587:C5589"/>
    <mergeCell ref="D5587:D5589"/>
    <mergeCell ref="A5599:A5601"/>
    <mergeCell ref="B5599:B5601"/>
    <mergeCell ref="C5599:C5601"/>
    <mergeCell ref="D5599:D5601"/>
    <mergeCell ref="E5587:E5589"/>
    <mergeCell ref="F5587:F5589"/>
    <mergeCell ref="G5587:G5589"/>
    <mergeCell ref="A5593:A5595"/>
    <mergeCell ref="B5593:B5595"/>
    <mergeCell ref="C5593:C5595"/>
    <mergeCell ref="A5596:A5598"/>
    <mergeCell ref="B5596:B5598"/>
    <mergeCell ref="C5596:C5598"/>
    <mergeCell ref="D5596:D5598"/>
    <mergeCell ref="A5572:A5574"/>
    <mergeCell ref="B5572:B5574"/>
    <mergeCell ref="H5572:H5574"/>
    <mergeCell ref="I5572:I5574"/>
    <mergeCell ref="J5572:J5574"/>
    <mergeCell ref="C5584:C5586"/>
    <mergeCell ref="S5581:S5583"/>
    <mergeCell ref="T5581:T5583"/>
    <mergeCell ref="U5581:U5583"/>
    <mergeCell ref="V5581:V5583"/>
    <mergeCell ref="W5581:W5583"/>
    <mergeCell ref="X5581:X5583"/>
    <mergeCell ref="Y5581:Y5583"/>
    <mergeCell ref="J5596:J5598"/>
    <mergeCell ref="S5596:S5598"/>
    <mergeCell ref="T5596:T5598"/>
    <mergeCell ref="U5596:U5598"/>
    <mergeCell ref="V5596:V5598"/>
    <mergeCell ref="W5596:W5598"/>
    <mergeCell ref="X5596:X5598"/>
    <mergeCell ref="Y5596:Y5598"/>
    <mergeCell ref="Z5596:Z5598"/>
    <mergeCell ref="E5596:E5598"/>
    <mergeCell ref="F5596:F5598"/>
    <mergeCell ref="G5596:G5598"/>
    <mergeCell ref="H5596:H5598"/>
    <mergeCell ref="I5596:I5598"/>
    <mergeCell ref="AA5593:AA5595"/>
    <mergeCell ref="T5590:T5592"/>
    <mergeCell ref="U5590:U5592"/>
    <mergeCell ref="V5590:V5592"/>
    <mergeCell ref="W5590:W5592"/>
    <mergeCell ref="X5590:X5592"/>
    <mergeCell ref="A5560:A5562"/>
    <mergeCell ref="B5560:B5562"/>
    <mergeCell ref="C5560:C5562"/>
    <mergeCell ref="D5560:D5562"/>
    <mergeCell ref="E5560:E5562"/>
    <mergeCell ref="F5560:F5562"/>
    <mergeCell ref="AA5596:AA5598"/>
    <mergeCell ref="J5590:J5592"/>
    <mergeCell ref="S5590:S5592"/>
    <mergeCell ref="A5578:A5580"/>
    <mergeCell ref="B5578:B5580"/>
    <mergeCell ref="C5578:C5580"/>
    <mergeCell ref="F5686:F5688"/>
    <mergeCell ref="G5686:G5688"/>
    <mergeCell ref="H5686:H5688"/>
    <mergeCell ref="I5686:I5688"/>
    <mergeCell ref="J5686:J5688"/>
    <mergeCell ref="S5686:S5688"/>
    <mergeCell ref="T5686:T5688"/>
    <mergeCell ref="U5686:U5688"/>
    <mergeCell ref="V5686:V5688"/>
    <mergeCell ref="W5686:W5688"/>
    <mergeCell ref="X5686:X5688"/>
    <mergeCell ref="Y5686:Y5688"/>
    <mergeCell ref="Z5686:Z5688"/>
    <mergeCell ref="AA5686:AA5688"/>
    <mergeCell ref="Z5680:Z5682"/>
    <mergeCell ref="Z5668:Z5670"/>
    <mergeCell ref="AA5659:AA5661"/>
    <mergeCell ref="V5656:V5658"/>
    <mergeCell ref="W5656:W5658"/>
    <mergeCell ref="X5656:X5658"/>
    <mergeCell ref="Y5656:Y5658"/>
    <mergeCell ref="Z5656:Z5658"/>
    <mergeCell ref="AA5656:AA5658"/>
    <mergeCell ref="A5659:A5661"/>
    <mergeCell ref="B5659:B5661"/>
    <mergeCell ref="C5659:C5661"/>
    <mergeCell ref="D5659:D5661"/>
    <mergeCell ref="E5659:E5661"/>
    <mergeCell ref="F5659:F5661"/>
    <mergeCell ref="G5659:G5661"/>
    <mergeCell ref="H5659:H5661"/>
    <mergeCell ref="I5659:I5661"/>
    <mergeCell ref="J5659:J5661"/>
    <mergeCell ref="S5659:S5661"/>
    <mergeCell ref="T5659:T5661"/>
    <mergeCell ref="U5659:U5661"/>
    <mergeCell ref="V5659:V5661"/>
    <mergeCell ref="W5659:W5661"/>
    <mergeCell ref="X5659:X5661"/>
    <mergeCell ref="Y5659:Y5661"/>
    <mergeCell ref="Z5659:Z5661"/>
    <mergeCell ref="X5671:X5673"/>
    <mergeCell ref="Y5671:Y5673"/>
    <mergeCell ref="Z5671:Z5673"/>
    <mergeCell ref="AA5668:AA5670"/>
    <mergeCell ref="AA5671:AA5673"/>
    <mergeCell ref="E5668:E5670"/>
    <mergeCell ref="F5668:F5670"/>
    <mergeCell ref="G5668:G5670"/>
    <mergeCell ref="H5668:H5670"/>
    <mergeCell ref="I5668:I5670"/>
    <mergeCell ref="J5668:J5670"/>
    <mergeCell ref="S5668:S5670"/>
    <mergeCell ref="T5668:T5670"/>
    <mergeCell ref="U5668:U5670"/>
    <mergeCell ref="V5668:V5670"/>
    <mergeCell ref="W5668:W5670"/>
    <mergeCell ref="X5668:X5670"/>
    <mergeCell ref="Y5668:Y5670"/>
    <mergeCell ref="A5683:A5685"/>
    <mergeCell ref="B5683:B5685"/>
    <mergeCell ref="C5683:C5685"/>
    <mergeCell ref="D5683:D5685"/>
    <mergeCell ref="E5683:E5685"/>
    <mergeCell ref="E5695:E5697"/>
    <mergeCell ref="F5695:F5697"/>
    <mergeCell ref="G5695:G5697"/>
    <mergeCell ref="H5695:H5697"/>
    <mergeCell ref="I5695:I5697"/>
    <mergeCell ref="J5695:J5697"/>
    <mergeCell ref="S5695:S5697"/>
    <mergeCell ref="T5695:T5697"/>
    <mergeCell ref="U5695:U5697"/>
    <mergeCell ref="V5695:V5697"/>
    <mergeCell ref="W5695:W5697"/>
    <mergeCell ref="X5695:X5697"/>
    <mergeCell ref="Y5695:Y5697"/>
    <mergeCell ref="Z5695:Z5697"/>
    <mergeCell ref="AA5695:AA5697"/>
    <mergeCell ref="A5704:A5706"/>
    <mergeCell ref="B5704:B5706"/>
    <mergeCell ref="C5704:C5706"/>
    <mergeCell ref="D5704:D5706"/>
    <mergeCell ref="E5704:E5706"/>
    <mergeCell ref="F5704:F5706"/>
    <mergeCell ref="G5704:G5706"/>
    <mergeCell ref="H5704:H5706"/>
    <mergeCell ref="I5704:I5706"/>
    <mergeCell ref="J5704:J5706"/>
    <mergeCell ref="S5704:S5706"/>
    <mergeCell ref="T5704:T5706"/>
    <mergeCell ref="U5704:U5706"/>
    <mergeCell ref="V5704:V5706"/>
    <mergeCell ref="W5704:W5706"/>
    <mergeCell ref="X5704:X5706"/>
    <mergeCell ref="Y5704:Y5706"/>
    <mergeCell ref="Z5704:Z5706"/>
    <mergeCell ref="AA5704:AA5706"/>
    <mergeCell ref="A5701:A5703"/>
    <mergeCell ref="B5701:B5703"/>
    <mergeCell ref="C5701:C5703"/>
    <mergeCell ref="D5701:D5703"/>
    <mergeCell ref="E5701:E5703"/>
    <mergeCell ref="F5701:F5703"/>
    <mergeCell ref="G5701:G5703"/>
    <mergeCell ref="H5701:H5703"/>
    <mergeCell ref="I5701:I5703"/>
    <mergeCell ref="J5701:J5703"/>
    <mergeCell ref="S5701:S5703"/>
    <mergeCell ref="T5701:T5703"/>
    <mergeCell ref="U5701:U5703"/>
    <mergeCell ref="V5701:V5703"/>
    <mergeCell ref="W5701:W5703"/>
    <mergeCell ref="X5701:X5703"/>
    <mergeCell ref="Y5701:Y5703"/>
    <mergeCell ref="Z5701:Z5703"/>
    <mergeCell ref="J5698:J5700"/>
    <mergeCell ref="S5698:S5700"/>
    <mergeCell ref="T5698:T5700"/>
    <mergeCell ref="U5698:U5700"/>
    <mergeCell ref="V5698:V5700"/>
    <mergeCell ref="W5698:W5700"/>
    <mergeCell ref="X5698:X5700"/>
    <mergeCell ref="Y5698:Y5700"/>
    <mergeCell ref="Z5698:Z5700"/>
    <mergeCell ref="A5698:A5700"/>
    <mergeCell ref="A5737:A5739"/>
    <mergeCell ref="B5737:B5739"/>
    <mergeCell ref="C5737:C5739"/>
    <mergeCell ref="D5737:D5739"/>
    <mergeCell ref="E5737:E5739"/>
    <mergeCell ref="F5737:F5739"/>
    <mergeCell ref="G5737:G5739"/>
    <mergeCell ref="H5737:H5739"/>
    <mergeCell ref="I5737:I5739"/>
    <mergeCell ref="J5737:J5739"/>
    <mergeCell ref="S5737:S5739"/>
    <mergeCell ref="T5737:T5739"/>
    <mergeCell ref="U5737:U5739"/>
    <mergeCell ref="V5737:V5739"/>
    <mergeCell ref="W5737:W5739"/>
    <mergeCell ref="X5737:X5739"/>
    <mergeCell ref="Y5737:Y5739"/>
    <mergeCell ref="Z5737:Z5739"/>
    <mergeCell ref="AA5737:AA5739"/>
    <mergeCell ref="A5749:A5751"/>
    <mergeCell ref="B5749:B5751"/>
    <mergeCell ref="C5749:C5751"/>
    <mergeCell ref="D5749:D5751"/>
    <mergeCell ref="E5749:E5751"/>
    <mergeCell ref="F5749:F5751"/>
    <mergeCell ref="G5749:G5751"/>
    <mergeCell ref="H5749:H5751"/>
    <mergeCell ref="I5749:I5751"/>
    <mergeCell ref="J5749:J5751"/>
    <mergeCell ref="S5749:S5751"/>
    <mergeCell ref="T5749:T5751"/>
    <mergeCell ref="U5749:U5751"/>
    <mergeCell ref="V5749:V5751"/>
    <mergeCell ref="W5749:W5751"/>
    <mergeCell ref="X5749:X5751"/>
    <mergeCell ref="Y5749:Y5751"/>
    <mergeCell ref="Z5749:Z5751"/>
    <mergeCell ref="AA5749:AA5751"/>
    <mergeCell ref="A5746:A5748"/>
    <mergeCell ref="B5746:B5748"/>
    <mergeCell ref="C5746:C5748"/>
    <mergeCell ref="D5746:D5748"/>
    <mergeCell ref="E5746:E5748"/>
    <mergeCell ref="F5746:F5748"/>
    <mergeCell ref="G5746:G5748"/>
    <mergeCell ref="H5746:H5748"/>
    <mergeCell ref="I5746:I5748"/>
    <mergeCell ref="E5743:E5745"/>
    <mergeCell ref="F5743:F5745"/>
    <mergeCell ref="G5743:G5745"/>
    <mergeCell ref="H5743:H5745"/>
    <mergeCell ref="I5743:I5745"/>
    <mergeCell ref="A5743:A5745"/>
    <mergeCell ref="B5743:B5745"/>
    <mergeCell ref="C5743:C5745"/>
    <mergeCell ref="D5743:D5745"/>
    <mergeCell ref="H5755:H5757"/>
    <mergeCell ref="I5755:I5757"/>
    <mergeCell ref="J5755:J5757"/>
    <mergeCell ref="S5755:S5757"/>
    <mergeCell ref="T5755:T5757"/>
    <mergeCell ref="U5755:U5757"/>
    <mergeCell ref="V5755:V5757"/>
    <mergeCell ref="W5755:W5757"/>
    <mergeCell ref="X5755:X5757"/>
    <mergeCell ref="Y5755:Y5757"/>
    <mergeCell ref="Z5755:Z5757"/>
    <mergeCell ref="AA5755:AA5757"/>
    <mergeCell ref="D5836:D5838"/>
    <mergeCell ref="E5836:E5838"/>
    <mergeCell ref="F5836:F5838"/>
    <mergeCell ref="G5836:G5838"/>
    <mergeCell ref="H5782:H5784"/>
    <mergeCell ref="I5782:I5784"/>
    <mergeCell ref="J5782:J5784"/>
    <mergeCell ref="S5782:S5784"/>
    <mergeCell ref="T5782:T5784"/>
    <mergeCell ref="U5782:U5784"/>
    <mergeCell ref="V5782:V5784"/>
    <mergeCell ref="W5782:W5784"/>
    <mergeCell ref="X5782:X5784"/>
    <mergeCell ref="Y5782:Y5784"/>
    <mergeCell ref="Z5782:Z5784"/>
    <mergeCell ref="AA5782:AA5784"/>
    <mergeCell ref="A5791:A5793"/>
    <mergeCell ref="B5791:B5793"/>
    <mergeCell ref="C5791:C5793"/>
    <mergeCell ref="D5791:D5793"/>
    <mergeCell ref="E5791:E5793"/>
    <mergeCell ref="F5791:F5793"/>
    <mergeCell ref="G5791:G5793"/>
    <mergeCell ref="H5791:H5793"/>
    <mergeCell ref="I5791:I5793"/>
    <mergeCell ref="J5791:J5793"/>
    <mergeCell ref="S5791:S5793"/>
    <mergeCell ref="T5791:T5793"/>
    <mergeCell ref="U5791:U5793"/>
    <mergeCell ref="V5791:V5793"/>
    <mergeCell ref="W5791:W5793"/>
    <mergeCell ref="X5791:X5793"/>
    <mergeCell ref="Y5791:Y5793"/>
    <mergeCell ref="Z5791:Z5793"/>
    <mergeCell ref="AA5791:AA5793"/>
    <mergeCell ref="A5800:A5802"/>
    <mergeCell ref="B5800:B5802"/>
    <mergeCell ref="C5800:C5802"/>
    <mergeCell ref="F5797:F5799"/>
    <mergeCell ref="G5797:G5799"/>
    <mergeCell ref="W5800:W5802"/>
    <mergeCell ref="X5800:X5802"/>
    <mergeCell ref="Y5800:Y5802"/>
    <mergeCell ref="Z5800:Z5802"/>
    <mergeCell ref="AA5800:AA5802"/>
    <mergeCell ref="A5815:A5817"/>
    <mergeCell ref="B5815:B5817"/>
    <mergeCell ref="C5815:C5817"/>
    <mergeCell ref="A5809:A5811"/>
    <mergeCell ref="B5809:B5811"/>
    <mergeCell ref="C5809:C5811"/>
    <mergeCell ref="D5809:D5811"/>
    <mergeCell ref="E5809:E5811"/>
    <mergeCell ref="F5809:F5811"/>
    <mergeCell ref="S5797:S5799"/>
    <mergeCell ref="T5797:T5799"/>
    <mergeCell ref="U5797:U5799"/>
    <mergeCell ref="V5797:V5799"/>
    <mergeCell ref="W5797:W5799"/>
    <mergeCell ref="X5797:X5799"/>
    <mergeCell ref="Y5797:Y5799"/>
    <mergeCell ref="Z5797:Z5799"/>
    <mergeCell ref="AA5797:AA5799"/>
    <mergeCell ref="G5809:G5811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S31:S33"/>
    <mergeCell ref="T31:T33"/>
    <mergeCell ref="U31:U33"/>
    <mergeCell ref="V31:V33"/>
    <mergeCell ref="W31:W33"/>
    <mergeCell ref="X31:X33"/>
    <mergeCell ref="Y31:Y33"/>
    <mergeCell ref="Z31:Z33"/>
    <mergeCell ref="AA31:AA33"/>
    <mergeCell ref="A40:A42"/>
    <mergeCell ref="B40:B42"/>
    <mergeCell ref="C40:C42"/>
    <mergeCell ref="D40:D42"/>
    <mergeCell ref="E40:E42"/>
    <mergeCell ref="F40:F42"/>
    <mergeCell ref="G40:G42"/>
    <mergeCell ref="H40:H42"/>
    <mergeCell ref="I40:I42"/>
    <mergeCell ref="J40:J42"/>
    <mergeCell ref="S40:S42"/>
    <mergeCell ref="T40:T42"/>
    <mergeCell ref="U40:U42"/>
    <mergeCell ref="V40:V42"/>
    <mergeCell ref="W40:W42"/>
    <mergeCell ref="X40:X42"/>
    <mergeCell ref="Y40:Y42"/>
    <mergeCell ref="Z40:Z42"/>
    <mergeCell ref="AA40:AA42"/>
    <mergeCell ref="A34:A36"/>
    <mergeCell ref="B34:B36"/>
    <mergeCell ref="C34:C36"/>
    <mergeCell ref="D34:D36"/>
    <mergeCell ref="E34:E36"/>
    <mergeCell ref="F34:F36"/>
    <mergeCell ref="G34:G36"/>
    <mergeCell ref="H34:H36"/>
    <mergeCell ref="I34:I36"/>
    <mergeCell ref="J34:J36"/>
    <mergeCell ref="S34:S36"/>
    <mergeCell ref="T34:T36"/>
    <mergeCell ref="U34:U36"/>
    <mergeCell ref="V34:V36"/>
    <mergeCell ref="W34:W36"/>
    <mergeCell ref="X34:X36"/>
    <mergeCell ref="Y34:Y36"/>
    <mergeCell ref="Z34:Z36"/>
    <mergeCell ref="AA34:AA36"/>
    <mergeCell ref="A37:A39"/>
    <mergeCell ref="B37:B39"/>
    <mergeCell ref="C37:C39"/>
    <mergeCell ref="D37:D39"/>
    <mergeCell ref="E37:E39"/>
    <mergeCell ref="F37:F39"/>
    <mergeCell ref="G37:G39"/>
    <mergeCell ref="U58:U60"/>
    <mergeCell ref="V58:V60"/>
    <mergeCell ref="W58:W60"/>
    <mergeCell ref="X58:X60"/>
    <mergeCell ref="Y58:Y60"/>
    <mergeCell ref="Z58:Z60"/>
    <mergeCell ref="AA58:AA60"/>
    <mergeCell ref="T112:T114"/>
    <mergeCell ref="U112:U114"/>
    <mergeCell ref="V112:V114"/>
    <mergeCell ref="W112:W114"/>
    <mergeCell ref="X112:X114"/>
    <mergeCell ref="Y112:Y114"/>
    <mergeCell ref="Z112:Z114"/>
    <mergeCell ref="AA112:AA114"/>
    <mergeCell ref="A79:A81"/>
    <mergeCell ref="B79:B81"/>
    <mergeCell ref="C79:C81"/>
    <mergeCell ref="D79:D81"/>
    <mergeCell ref="E79:E81"/>
    <mergeCell ref="F79:F81"/>
    <mergeCell ref="G79:G81"/>
    <mergeCell ref="H79:H81"/>
    <mergeCell ref="I79:I81"/>
    <mergeCell ref="J79:J81"/>
    <mergeCell ref="S79:S81"/>
    <mergeCell ref="T79:T81"/>
    <mergeCell ref="U79:U81"/>
    <mergeCell ref="V79:V81"/>
    <mergeCell ref="W79:W81"/>
    <mergeCell ref="X79:X81"/>
    <mergeCell ref="Y79:Y81"/>
    <mergeCell ref="Z79:Z81"/>
    <mergeCell ref="AA79:AA81"/>
    <mergeCell ref="V76:V78"/>
    <mergeCell ref="W76:W78"/>
    <mergeCell ref="X76:X78"/>
    <mergeCell ref="Y76:Y78"/>
    <mergeCell ref="Z76:Z78"/>
    <mergeCell ref="AA76:AA78"/>
    <mergeCell ref="J100:J102"/>
    <mergeCell ref="S100:S102"/>
    <mergeCell ref="T100:T102"/>
    <mergeCell ref="U100:U102"/>
    <mergeCell ref="V100:V102"/>
    <mergeCell ref="AA82:AA84"/>
    <mergeCell ref="X73:X75"/>
    <mergeCell ref="E76:E78"/>
    <mergeCell ref="F76:F78"/>
    <mergeCell ref="G76:G78"/>
    <mergeCell ref="H76:H78"/>
    <mergeCell ref="I76:I78"/>
    <mergeCell ref="J76:J78"/>
    <mergeCell ref="S76:S78"/>
    <mergeCell ref="T76:T78"/>
    <mergeCell ref="U76:U78"/>
    <mergeCell ref="A76:A78"/>
    <mergeCell ref="B76:B78"/>
    <mergeCell ref="C76:C78"/>
    <mergeCell ref="D76:D78"/>
    <mergeCell ref="AA100:AA102"/>
    <mergeCell ref="Y73:Y75"/>
    <mergeCell ref="Z73:Z75"/>
    <mergeCell ref="AA73:AA75"/>
    <mergeCell ref="AA124:AA126"/>
    <mergeCell ref="D130:D132"/>
    <mergeCell ref="E130:E132"/>
    <mergeCell ref="F130:F132"/>
    <mergeCell ref="G130:G132"/>
    <mergeCell ref="T121:T123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I121:I123"/>
    <mergeCell ref="J121:J123"/>
    <mergeCell ref="S121:S123"/>
    <mergeCell ref="A67:A69"/>
    <mergeCell ref="B67:B69"/>
    <mergeCell ref="C67:C69"/>
    <mergeCell ref="D67:D69"/>
    <mergeCell ref="E67:E69"/>
    <mergeCell ref="F67:F69"/>
    <mergeCell ref="G67:G69"/>
    <mergeCell ref="H67:H69"/>
    <mergeCell ref="I67:I69"/>
    <mergeCell ref="J67:J69"/>
    <mergeCell ref="S67:S69"/>
    <mergeCell ref="T67:T69"/>
    <mergeCell ref="U67:U69"/>
    <mergeCell ref="V67:V69"/>
    <mergeCell ref="W67:W69"/>
    <mergeCell ref="X67:X69"/>
    <mergeCell ref="Y67:Y69"/>
    <mergeCell ref="Z67:Z69"/>
    <mergeCell ref="AA67:AA69"/>
    <mergeCell ref="A103:A105"/>
    <mergeCell ref="B103:B105"/>
    <mergeCell ref="C103:C105"/>
    <mergeCell ref="D103:D105"/>
    <mergeCell ref="E103:E105"/>
    <mergeCell ref="F103:F105"/>
    <mergeCell ref="G103:G105"/>
    <mergeCell ref="H103:H105"/>
    <mergeCell ref="I103:I105"/>
    <mergeCell ref="J103:J105"/>
    <mergeCell ref="S103:S105"/>
    <mergeCell ref="T103:T105"/>
    <mergeCell ref="U103:U105"/>
    <mergeCell ref="V103:V105"/>
    <mergeCell ref="W103:W105"/>
    <mergeCell ref="X103:X105"/>
    <mergeCell ref="E91:E93"/>
    <mergeCell ref="F91:F93"/>
    <mergeCell ref="A73:A75"/>
    <mergeCell ref="B73:B75"/>
    <mergeCell ref="C73:C75"/>
    <mergeCell ref="D73:D75"/>
    <mergeCell ref="E73:E75"/>
    <mergeCell ref="F73:F75"/>
    <mergeCell ref="G73:G75"/>
    <mergeCell ref="G151:G153"/>
    <mergeCell ref="H151:H153"/>
    <mergeCell ref="I151:I153"/>
    <mergeCell ref="J151:J153"/>
    <mergeCell ref="S151:S153"/>
    <mergeCell ref="T151:T153"/>
    <mergeCell ref="U151:U153"/>
    <mergeCell ref="V151:V153"/>
    <mergeCell ref="W151:W153"/>
    <mergeCell ref="X151:X153"/>
    <mergeCell ref="Y151:Y153"/>
    <mergeCell ref="Z151:Z153"/>
    <mergeCell ref="AA151:AA153"/>
    <mergeCell ref="AA157:AA159"/>
    <mergeCell ref="W157:W159"/>
    <mergeCell ref="X157:X159"/>
    <mergeCell ref="Y157:Y159"/>
    <mergeCell ref="Z157:Z159"/>
    <mergeCell ref="J154:J156"/>
    <mergeCell ref="S154:S156"/>
    <mergeCell ref="U121:U123"/>
    <mergeCell ref="V121:V123"/>
    <mergeCell ref="W121:W123"/>
    <mergeCell ref="X121:X123"/>
    <mergeCell ref="Y121:Y123"/>
    <mergeCell ref="Z121:Z123"/>
    <mergeCell ref="AA121:AA123"/>
    <mergeCell ref="A136:A138"/>
    <mergeCell ref="B136:B138"/>
    <mergeCell ref="C136:C138"/>
    <mergeCell ref="D136:D138"/>
    <mergeCell ref="E136:E138"/>
    <mergeCell ref="F136:F138"/>
    <mergeCell ref="G136:G138"/>
    <mergeCell ref="H136:H138"/>
    <mergeCell ref="I136:I138"/>
    <mergeCell ref="J136:J138"/>
    <mergeCell ref="S136:S138"/>
    <mergeCell ref="T136:T138"/>
    <mergeCell ref="U136:U138"/>
    <mergeCell ref="V136:V138"/>
    <mergeCell ref="W136:W138"/>
    <mergeCell ref="X136:X138"/>
    <mergeCell ref="Y136:Y138"/>
    <mergeCell ref="Z136:Z138"/>
    <mergeCell ref="AA136:AA138"/>
    <mergeCell ref="A124:A126"/>
    <mergeCell ref="B124:B126"/>
    <mergeCell ref="C124:C126"/>
    <mergeCell ref="D124:D126"/>
    <mergeCell ref="E124:E126"/>
    <mergeCell ref="F124:F126"/>
    <mergeCell ref="G124:G126"/>
    <mergeCell ref="H124:H126"/>
    <mergeCell ref="I124:I126"/>
    <mergeCell ref="J124:J126"/>
    <mergeCell ref="S124:S126"/>
    <mergeCell ref="T124:T126"/>
    <mergeCell ref="U124:U126"/>
    <mergeCell ref="V124:V126"/>
    <mergeCell ref="W124:W126"/>
    <mergeCell ref="X124:X126"/>
    <mergeCell ref="Y124:Y126"/>
    <mergeCell ref="Z124:Z126"/>
    <mergeCell ref="A178:A180"/>
    <mergeCell ref="B178:B180"/>
    <mergeCell ref="C178:C180"/>
    <mergeCell ref="D178:D180"/>
    <mergeCell ref="E178:E180"/>
    <mergeCell ref="F178:F180"/>
    <mergeCell ref="G178:G180"/>
    <mergeCell ref="H178:H180"/>
    <mergeCell ref="I178:I180"/>
    <mergeCell ref="J178:J180"/>
    <mergeCell ref="S178:S180"/>
    <mergeCell ref="T178:T180"/>
    <mergeCell ref="U178:U180"/>
    <mergeCell ref="V178:V180"/>
    <mergeCell ref="W178:W180"/>
    <mergeCell ref="X178:X180"/>
    <mergeCell ref="Y178:Y180"/>
    <mergeCell ref="Z178:Z180"/>
    <mergeCell ref="AA178:AA180"/>
    <mergeCell ref="I181:I183"/>
    <mergeCell ref="A148:A150"/>
    <mergeCell ref="B148:B150"/>
    <mergeCell ref="C148:C150"/>
    <mergeCell ref="D148:D150"/>
    <mergeCell ref="E148:E150"/>
    <mergeCell ref="F148:F150"/>
    <mergeCell ref="G148:G150"/>
    <mergeCell ref="H148:H150"/>
    <mergeCell ref="I148:I150"/>
    <mergeCell ref="J148:J150"/>
    <mergeCell ref="S148:S150"/>
    <mergeCell ref="T148:T150"/>
    <mergeCell ref="U148:U150"/>
    <mergeCell ref="V148:V150"/>
    <mergeCell ref="W148:W150"/>
    <mergeCell ref="X148:X150"/>
    <mergeCell ref="Y148:Y150"/>
    <mergeCell ref="Z148:Z150"/>
    <mergeCell ref="AA148:AA150"/>
    <mergeCell ref="A160:A162"/>
    <mergeCell ref="B160:B162"/>
    <mergeCell ref="C160:C162"/>
    <mergeCell ref="D160:D162"/>
    <mergeCell ref="E160:E162"/>
    <mergeCell ref="F160:F162"/>
    <mergeCell ref="G160:G162"/>
    <mergeCell ref="H160:H162"/>
    <mergeCell ref="I160:I162"/>
    <mergeCell ref="J160:J162"/>
    <mergeCell ref="S160:S162"/>
    <mergeCell ref="T160:T162"/>
    <mergeCell ref="U160:U162"/>
    <mergeCell ref="V160:V162"/>
    <mergeCell ref="W160:W162"/>
    <mergeCell ref="X160:X162"/>
    <mergeCell ref="Y160:Y162"/>
    <mergeCell ref="Z160:Z162"/>
    <mergeCell ref="AA160:AA162"/>
    <mergeCell ref="A151:A153"/>
    <mergeCell ref="B151:B153"/>
    <mergeCell ref="C151:C153"/>
    <mergeCell ref="D151:D153"/>
    <mergeCell ref="E151:E153"/>
    <mergeCell ref="F151:F153"/>
    <mergeCell ref="X199:X201"/>
    <mergeCell ref="Y199:Y201"/>
    <mergeCell ref="Z199:Z201"/>
    <mergeCell ref="AA199:AA201"/>
    <mergeCell ref="A202:A204"/>
    <mergeCell ref="B202:B204"/>
    <mergeCell ref="C202:C204"/>
    <mergeCell ref="D202:D204"/>
    <mergeCell ref="E202:E204"/>
    <mergeCell ref="F202:F204"/>
    <mergeCell ref="G202:G204"/>
    <mergeCell ref="H202:H204"/>
    <mergeCell ref="I202:I204"/>
    <mergeCell ref="J202:J204"/>
    <mergeCell ref="S202:S204"/>
    <mergeCell ref="T202:T204"/>
    <mergeCell ref="U202:U204"/>
    <mergeCell ref="V202:V204"/>
    <mergeCell ref="W202:W204"/>
    <mergeCell ref="A187:A189"/>
    <mergeCell ref="B187:B189"/>
    <mergeCell ref="C187:C189"/>
    <mergeCell ref="D187:D189"/>
    <mergeCell ref="E187:E189"/>
    <mergeCell ref="F187:F189"/>
    <mergeCell ref="G187:G189"/>
    <mergeCell ref="H187:H189"/>
    <mergeCell ref="I187:I189"/>
    <mergeCell ref="J187:J189"/>
    <mergeCell ref="S187:S189"/>
    <mergeCell ref="T187:T189"/>
    <mergeCell ref="U187:U189"/>
    <mergeCell ref="V187:V189"/>
    <mergeCell ref="W187:W189"/>
    <mergeCell ref="X187:X189"/>
    <mergeCell ref="Y187:Y189"/>
    <mergeCell ref="Z187:Z189"/>
    <mergeCell ref="AA187:AA189"/>
    <mergeCell ref="J199:J201"/>
    <mergeCell ref="S199:S201"/>
    <mergeCell ref="T199:T201"/>
    <mergeCell ref="U199:U201"/>
    <mergeCell ref="V199:V201"/>
    <mergeCell ref="W199:W201"/>
    <mergeCell ref="W193:W195"/>
    <mergeCell ref="X193:X195"/>
    <mergeCell ref="Y193:Y195"/>
    <mergeCell ref="Z193:Z195"/>
    <mergeCell ref="T163:T165"/>
    <mergeCell ref="U163:U165"/>
    <mergeCell ref="V163:V165"/>
    <mergeCell ref="W163:W165"/>
    <mergeCell ref="X163:X165"/>
    <mergeCell ref="Y163:Y165"/>
    <mergeCell ref="Z163:Z165"/>
    <mergeCell ref="Z433:Z435"/>
    <mergeCell ref="AA433:AA435"/>
    <mergeCell ref="A439:A441"/>
    <mergeCell ref="B439:B441"/>
    <mergeCell ref="C439:C441"/>
    <mergeCell ref="D439:D441"/>
    <mergeCell ref="E439:E441"/>
    <mergeCell ref="F439:F441"/>
    <mergeCell ref="G439:G441"/>
    <mergeCell ref="H439:H441"/>
    <mergeCell ref="I439:I441"/>
    <mergeCell ref="J439:J441"/>
    <mergeCell ref="S439:S441"/>
    <mergeCell ref="T439:T441"/>
    <mergeCell ref="U439:U441"/>
    <mergeCell ref="V439:V441"/>
    <mergeCell ref="W439:W441"/>
    <mergeCell ref="X439:X441"/>
    <mergeCell ref="Y439:Y441"/>
    <mergeCell ref="Z439:Z441"/>
    <mergeCell ref="AA439:AA441"/>
    <mergeCell ref="A436:A438"/>
    <mergeCell ref="B436:B438"/>
    <mergeCell ref="C436:C438"/>
    <mergeCell ref="D436:D438"/>
    <mergeCell ref="E436:E438"/>
    <mergeCell ref="F436:F438"/>
    <mergeCell ref="G436:G438"/>
    <mergeCell ref="H436:H438"/>
    <mergeCell ref="I436:I438"/>
    <mergeCell ref="J436:J438"/>
    <mergeCell ref="S436:S438"/>
    <mergeCell ref="T436:T438"/>
    <mergeCell ref="U436:U438"/>
    <mergeCell ref="V436:V438"/>
    <mergeCell ref="W436:W438"/>
    <mergeCell ref="X436:X438"/>
    <mergeCell ref="Y436:Y438"/>
    <mergeCell ref="Z436:Z438"/>
    <mergeCell ref="AA436:AA438"/>
    <mergeCell ref="A433:A435"/>
    <mergeCell ref="B433:B435"/>
    <mergeCell ref="C433:C435"/>
    <mergeCell ref="D433:D435"/>
    <mergeCell ref="E433:E435"/>
    <mergeCell ref="F433:F435"/>
    <mergeCell ref="G433:G435"/>
    <mergeCell ref="H433:H435"/>
    <mergeCell ref="I433:I435"/>
    <mergeCell ref="J433:J435"/>
    <mergeCell ref="S433:S435"/>
    <mergeCell ref="T433:T435"/>
    <mergeCell ref="U433:U435"/>
    <mergeCell ref="V433:V435"/>
    <mergeCell ref="W409:W411"/>
    <mergeCell ref="X409:X411"/>
    <mergeCell ref="Y409:Y411"/>
    <mergeCell ref="Z409:Z411"/>
    <mergeCell ref="A262:A264"/>
    <mergeCell ref="B262:B264"/>
    <mergeCell ref="I268:I270"/>
    <mergeCell ref="J268:J270"/>
    <mergeCell ref="A448:A450"/>
    <mergeCell ref="B448:B450"/>
    <mergeCell ref="C448:C450"/>
    <mergeCell ref="D448:D450"/>
    <mergeCell ref="E448:E450"/>
    <mergeCell ref="F448:F450"/>
    <mergeCell ref="G448:G450"/>
    <mergeCell ref="H448:H450"/>
    <mergeCell ref="I448:I450"/>
    <mergeCell ref="J448:J450"/>
    <mergeCell ref="S448:S450"/>
    <mergeCell ref="T448:T450"/>
    <mergeCell ref="U448:U450"/>
    <mergeCell ref="V448:V450"/>
    <mergeCell ref="W448:W450"/>
    <mergeCell ref="X448:X450"/>
    <mergeCell ref="Y448:Y450"/>
    <mergeCell ref="Z448:Z450"/>
    <mergeCell ref="AA448:AA450"/>
    <mergeCell ref="A457:A459"/>
    <mergeCell ref="B457:B459"/>
    <mergeCell ref="C457:C459"/>
    <mergeCell ref="D457:D459"/>
    <mergeCell ref="E457:E459"/>
    <mergeCell ref="F457:F459"/>
    <mergeCell ref="G457:G459"/>
    <mergeCell ref="H457:H459"/>
    <mergeCell ref="I457:I459"/>
    <mergeCell ref="J457:J459"/>
    <mergeCell ref="S457:S459"/>
    <mergeCell ref="T457:T459"/>
    <mergeCell ref="U457:U459"/>
    <mergeCell ref="V457:V459"/>
    <mergeCell ref="W457:W459"/>
    <mergeCell ref="X457:X459"/>
    <mergeCell ref="Y457:Y459"/>
    <mergeCell ref="Z457:Z459"/>
    <mergeCell ref="AA457:AA459"/>
    <mergeCell ref="AA451:AA453"/>
    <mergeCell ref="A463:A465"/>
    <mergeCell ref="B463:B465"/>
    <mergeCell ref="C463:C465"/>
    <mergeCell ref="D463:D465"/>
    <mergeCell ref="E463:E465"/>
    <mergeCell ref="F463:F465"/>
    <mergeCell ref="G463:G465"/>
    <mergeCell ref="H463:H465"/>
    <mergeCell ref="I463:I465"/>
    <mergeCell ref="J463:J465"/>
    <mergeCell ref="S463:S465"/>
    <mergeCell ref="T463:T465"/>
    <mergeCell ref="U463:U465"/>
    <mergeCell ref="V463:V465"/>
    <mergeCell ref="W463:W465"/>
    <mergeCell ref="X463:X465"/>
    <mergeCell ref="Y463:Y465"/>
    <mergeCell ref="Z463:Z465"/>
    <mergeCell ref="AA463:AA465"/>
    <mergeCell ref="A469:A471"/>
    <mergeCell ref="B469:B471"/>
    <mergeCell ref="C469:C471"/>
    <mergeCell ref="D469:D471"/>
    <mergeCell ref="E469:E471"/>
    <mergeCell ref="F469:F471"/>
    <mergeCell ref="G469:G471"/>
    <mergeCell ref="H469:H471"/>
    <mergeCell ref="I469:I471"/>
    <mergeCell ref="J469:J471"/>
    <mergeCell ref="S469:S471"/>
    <mergeCell ref="T469:T471"/>
    <mergeCell ref="U469:U471"/>
    <mergeCell ref="V469:V471"/>
    <mergeCell ref="W469:W471"/>
    <mergeCell ref="X469:X471"/>
    <mergeCell ref="Y469:Y471"/>
    <mergeCell ref="Z469:Z471"/>
    <mergeCell ref="AA469:AA471"/>
    <mergeCell ref="AA466:AA468"/>
    <mergeCell ref="A475:A477"/>
    <mergeCell ref="B475:B477"/>
    <mergeCell ref="C475:C477"/>
    <mergeCell ref="D475:D477"/>
    <mergeCell ref="E475:E477"/>
    <mergeCell ref="F475:F477"/>
    <mergeCell ref="G475:G477"/>
    <mergeCell ref="H475:H477"/>
    <mergeCell ref="I475:I477"/>
    <mergeCell ref="J475:J477"/>
    <mergeCell ref="S475:S477"/>
    <mergeCell ref="T475:T477"/>
    <mergeCell ref="U475:U477"/>
    <mergeCell ref="V475:V477"/>
    <mergeCell ref="W475:W477"/>
    <mergeCell ref="X475:X477"/>
    <mergeCell ref="Y475:Y477"/>
    <mergeCell ref="Z475:Z477"/>
    <mergeCell ref="AA475:AA477"/>
    <mergeCell ref="A481:A483"/>
    <mergeCell ref="B481:B483"/>
    <mergeCell ref="C481:C483"/>
    <mergeCell ref="D481:D483"/>
    <mergeCell ref="E481:E483"/>
    <mergeCell ref="F481:F483"/>
    <mergeCell ref="G481:G483"/>
    <mergeCell ref="H481:H483"/>
    <mergeCell ref="I481:I483"/>
    <mergeCell ref="J481:J483"/>
    <mergeCell ref="S481:S483"/>
    <mergeCell ref="T481:T483"/>
    <mergeCell ref="U481:U483"/>
    <mergeCell ref="V481:V483"/>
    <mergeCell ref="W481:W483"/>
    <mergeCell ref="X481:X483"/>
    <mergeCell ref="Y481:Y483"/>
    <mergeCell ref="Z481:Z483"/>
    <mergeCell ref="AA481:AA483"/>
    <mergeCell ref="AA478:AA480"/>
    <mergeCell ref="A487:A489"/>
    <mergeCell ref="B487:B489"/>
    <mergeCell ref="C487:C489"/>
    <mergeCell ref="D487:D489"/>
    <mergeCell ref="E487:E489"/>
    <mergeCell ref="F487:F489"/>
    <mergeCell ref="G487:G489"/>
    <mergeCell ref="H487:H489"/>
    <mergeCell ref="I487:I489"/>
    <mergeCell ref="J487:J489"/>
    <mergeCell ref="S487:S489"/>
    <mergeCell ref="T487:T489"/>
    <mergeCell ref="U487:U489"/>
    <mergeCell ref="V487:V489"/>
    <mergeCell ref="W487:W489"/>
    <mergeCell ref="X487:X489"/>
    <mergeCell ref="Y487:Y489"/>
    <mergeCell ref="Z487:Z489"/>
    <mergeCell ref="AA487:AA489"/>
    <mergeCell ref="A493:A495"/>
    <mergeCell ref="B493:B495"/>
    <mergeCell ref="C493:C495"/>
    <mergeCell ref="D493:D495"/>
    <mergeCell ref="E493:E495"/>
    <mergeCell ref="F493:F495"/>
    <mergeCell ref="G493:G495"/>
    <mergeCell ref="H493:H495"/>
    <mergeCell ref="I493:I495"/>
    <mergeCell ref="J493:J495"/>
    <mergeCell ref="S493:S495"/>
    <mergeCell ref="T493:T495"/>
    <mergeCell ref="U493:U495"/>
    <mergeCell ref="V493:V495"/>
    <mergeCell ref="W493:W495"/>
    <mergeCell ref="X493:X495"/>
    <mergeCell ref="Y493:Y495"/>
    <mergeCell ref="Z493:Z495"/>
    <mergeCell ref="AA493:AA495"/>
    <mergeCell ref="H544:H546"/>
    <mergeCell ref="I544:I546"/>
    <mergeCell ref="J544:J546"/>
    <mergeCell ref="S544:S546"/>
    <mergeCell ref="T544:T546"/>
    <mergeCell ref="U544:U546"/>
    <mergeCell ref="V544:V546"/>
    <mergeCell ref="W544:W546"/>
    <mergeCell ref="X544:X546"/>
    <mergeCell ref="Y544:Y546"/>
    <mergeCell ref="Z544:Z546"/>
    <mergeCell ref="AA544:AA546"/>
    <mergeCell ref="A550:A552"/>
    <mergeCell ref="B550:B552"/>
    <mergeCell ref="C550:C552"/>
    <mergeCell ref="D550:D552"/>
    <mergeCell ref="E550:E552"/>
    <mergeCell ref="F550:F552"/>
    <mergeCell ref="G550:G552"/>
    <mergeCell ref="H550:H552"/>
    <mergeCell ref="I550:I552"/>
    <mergeCell ref="J550:J552"/>
    <mergeCell ref="S550:S552"/>
    <mergeCell ref="T550:T552"/>
    <mergeCell ref="U550:U552"/>
    <mergeCell ref="V550:V552"/>
    <mergeCell ref="W550:W552"/>
    <mergeCell ref="X550:X552"/>
    <mergeCell ref="Y550:Y552"/>
    <mergeCell ref="Z550:Z552"/>
    <mergeCell ref="AA550:AA552"/>
    <mergeCell ref="AA547:AA549"/>
    <mergeCell ref="AA613:AA615"/>
    <mergeCell ref="B610:B612"/>
    <mergeCell ref="C610:C612"/>
    <mergeCell ref="D610:D612"/>
    <mergeCell ref="E610:E612"/>
    <mergeCell ref="F610:F612"/>
    <mergeCell ref="G610:G612"/>
    <mergeCell ref="H610:H612"/>
    <mergeCell ref="I610:I612"/>
    <mergeCell ref="J610:J612"/>
    <mergeCell ref="S610:S612"/>
    <mergeCell ref="T610:T612"/>
    <mergeCell ref="U610:U612"/>
    <mergeCell ref="V610:V612"/>
    <mergeCell ref="W610:W612"/>
    <mergeCell ref="A586:A588"/>
    <mergeCell ref="B586:B588"/>
    <mergeCell ref="C586:C588"/>
    <mergeCell ref="D586:D588"/>
    <mergeCell ref="E586:E588"/>
    <mergeCell ref="F586:F588"/>
    <mergeCell ref="G586:G588"/>
    <mergeCell ref="H586:H588"/>
    <mergeCell ref="I586:I588"/>
    <mergeCell ref="J586:J588"/>
    <mergeCell ref="S586:S588"/>
    <mergeCell ref="T586:T588"/>
    <mergeCell ref="U586:U588"/>
    <mergeCell ref="V586:V588"/>
    <mergeCell ref="W586:W588"/>
    <mergeCell ref="X586:X588"/>
    <mergeCell ref="Y586:Y588"/>
    <mergeCell ref="D562:D564"/>
    <mergeCell ref="E562:E564"/>
    <mergeCell ref="F562:F564"/>
    <mergeCell ref="G562:G564"/>
    <mergeCell ref="H562:H564"/>
    <mergeCell ref="I562:I564"/>
    <mergeCell ref="J562:J564"/>
    <mergeCell ref="S562:S564"/>
    <mergeCell ref="T562:T564"/>
    <mergeCell ref="U562:U564"/>
    <mergeCell ref="V562:V564"/>
    <mergeCell ref="W562:W564"/>
    <mergeCell ref="X562:X564"/>
    <mergeCell ref="Y562:Y564"/>
    <mergeCell ref="Z562:Z564"/>
    <mergeCell ref="AA562:AA564"/>
    <mergeCell ref="AA559:AA561"/>
    <mergeCell ref="A589:A591"/>
    <mergeCell ref="B589:B591"/>
    <mergeCell ref="C589:C591"/>
    <mergeCell ref="D589:D591"/>
    <mergeCell ref="E589:E591"/>
    <mergeCell ref="A610:A612"/>
    <mergeCell ref="Z586:Z588"/>
    <mergeCell ref="AA586:AA588"/>
    <mergeCell ref="AA568:AA570"/>
    <mergeCell ref="A574:A576"/>
    <mergeCell ref="B574:B576"/>
    <mergeCell ref="C574:C576"/>
    <mergeCell ref="D574:D576"/>
    <mergeCell ref="E574:E576"/>
    <mergeCell ref="F574:F576"/>
    <mergeCell ref="G574:G576"/>
    <mergeCell ref="H574:H576"/>
    <mergeCell ref="I574:I576"/>
    <mergeCell ref="J574:J576"/>
    <mergeCell ref="S574:S576"/>
    <mergeCell ref="T574:T576"/>
    <mergeCell ref="U574:U576"/>
    <mergeCell ref="V574:V576"/>
    <mergeCell ref="W574:W576"/>
    <mergeCell ref="X574:X576"/>
    <mergeCell ref="Y574:Y576"/>
    <mergeCell ref="Z574:Z576"/>
    <mergeCell ref="AA574:AA576"/>
    <mergeCell ref="J568:J570"/>
    <mergeCell ref="S568:S570"/>
    <mergeCell ref="T568:T570"/>
    <mergeCell ref="U568:U570"/>
    <mergeCell ref="V568:V570"/>
    <mergeCell ref="W568:W570"/>
    <mergeCell ref="X568:X570"/>
    <mergeCell ref="Y568:Y570"/>
    <mergeCell ref="Z568:Z570"/>
    <mergeCell ref="A568:A570"/>
    <mergeCell ref="B568:B570"/>
    <mergeCell ref="C568:C570"/>
    <mergeCell ref="D568:D570"/>
    <mergeCell ref="E568:E570"/>
    <mergeCell ref="F568:F570"/>
    <mergeCell ref="G568:G570"/>
    <mergeCell ref="H568:H570"/>
    <mergeCell ref="I568:I570"/>
    <mergeCell ref="A571:A573"/>
    <mergeCell ref="C628:C630"/>
    <mergeCell ref="D628:D630"/>
    <mergeCell ref="E628:E630"/>
    <mergeCell ref="F628:F630"/>
    <mergeCell ref="G628:G630"/>
    <mergeCell ref="H628:H630"/>
    <mergeCell ref="I628:I630"/>
    <mergeCell ref="J628:J630"/>
    <mergeCell ref="S628:S630"/>
    <mergeCell ref="T628:T630"/>
    <mergeCell ref="U628:U630"/>
    <mergeCell ref="A622:A624"/>
    <mergeCell ref="B622:B624"/>
    <mergeCell ref="C622:C624"/>
    <mergeCell ref="D622:D624"/>
    <mergeCell ref="E622:E624"/>
    <mergeCell ref="F622:F624"/>
    <mergeCell ref="G622:G624"/>
    <mergeCell ref="H622:H624"/>
    <mergeCell ref="I622:I624"/>
    <mergeCell ref="J622:J624"/>
    <mergeCell ref="S622:S624"/>
    <mergeCell ref="T622:T624"/>
    <mergeCell ref="U622:U624"/>
    <mergeCell ref="V622:V624"/>
    <mergeCell ref="W622:W624"/>
    <mergeCell ref="X622:X624"/>
    <mergeCell ref="Y622:Y624"/>
    <mergeCell ref="Z622:Z624"/>
    <mergeCell ref="Z625:Z627"/>
    <mergeCell ref="A616:A618"/>
    <mergeCell ref="B616:B618"/>
    <mergeCell ref="C616:C618"/>
    <mergeCell ref="D616:D618"/>
    <mergeCell ref="E616:E618"/>
    <mergeCell ref="F616:F618"/>
    <mergeCell ref="G616:G618"/>
    <mergeCell ref="H616:H618"/>
    <mergeCell ref="I616:I618"/>
    <mergeCell ref="A670:A672"/>
    <mergeCell ref="B670:B672"/>
    <mergeCell ref="C670:C672"/>
    <mergeCell ref="D670:D672"/>
    <mergeCell ref="E670:E672"/>
    <mergeCell ref="F670:F672"/>
    <mergeCell ref="G670:G672"/>
    <mergeCell ref="H670:H672"/>
    <mergeCell ref="I670:I672"/>
    <mergeCell ref="J670:J672"/>
    <mergeCell ref="S670:S672"/>
    <mergeCell ref="T670:T672"/>
    <mergeCell ref="U670:U672"/>
    <mergeCell ref="V670:V672"/>
    <mergeCell ref="W670:W672"/>
    <mergeCell ref="X670:X672"/>
    <mergeCell ref="Y670:Y672"/>
    <mergeCell ref="Z670:Z672"/>
    <mergeCell ref="AA670:AA672"/>
    <mergeCell ref="I667:I669"/>
    <mergeCell ref="J667:J669"/>
    <mergeCell ref="S667:S669"/>
    <mergeCell ref="T667:T669"/>
    <mergeCell ref="U667:U669"/>
    <mergeCell ref="V667:V669"/>
    <mergeCell ref="W667:W669"/>
    <mergeCell ref="X667:X669"/>
    <mergeCell ref="Y667:Y669"/>
    <mergeCell ref="Z667:Z669"/>
    <mergeCell ref="AA667:AA669"/>
    <mergeCell ref="AA631:AA633"/>
    <mergeCell ref="A640:A642"/>
    <mergeCell ref="B640:B642"/>
    <mergeCell ref="C640:C642"/>
    <mergeCell ref="D640:D642"/>
    <mergeCell ref="E640:E642"/>
    <mergeCell ref="F640:F642"/>
    <mergeCell ref="G640:G642"/>
    <mergeCell ref="H640:H642"/>
    <mergeCell ref="I640:I642"/>
    <mergeCell ref="J640:J642"/>
    <mergeCell ref="S640:S642"/>
    <mergeCell ref="T640:T642"/>
    <mergeCell ref="U640:U642"/>
    <mergeCell ref="V640:V642"/>
    <mergeCell ref="W640:W642"/>
    <mergeCell ref="X640:X642"/>
    <mergeCell ref="Y640:Y642"/>
    <mergeCell ref="Z640:Z642"/>
    <mergeCell ref="AA640:AA642"/>
    <mergeCell ref="AA634:AA636"/>
    <mergeCell ref="A631:A633"/>
    <mergeCell ref="B631:B633"/>
    <mergeCell ref="C631:C633"/>
    <mergeCell ref="D631:D633"/>
    <mergeCell ref="E631:E633"/>
    <mergeCell ref="F631:F633"/>
    <mergeCell ref="G631:G633"/>
    <mergeCell ref="H631:H633"/>
    <mergeCell ref="I631:I633"/>
    <mergeCell ref="J631:J633"/>
    <mergeCell ref="S631:S633"/>
    <mergeCell ref="T631:T633"/>
    <mergeCell ref="U631:U633"/>
    <mergeCell ref="A682:A684"/>
    <mergeCell ref="B682:B684"/>
    <mergeCell ref="C682:C684"/>
    <mergeCell ref="D682:D684"/>
    <mergeCell ref="E682:E684"/>
    <mergeCell ref="F682:F684"/>
    <mergeCell ref="G682:G684"/>
    <mergeCell ref="H682:H684"/>
    <mergeCell ref="I682:I684"/>
    <mergeCell ref="J682:J684"/>
    <mergeCell ref="S682:S684"/>
    <mergeCell ref="T682:T684"/>
    <mergeCell ref="U682:U684"/>
    <mergeCell ref="V682:V684"/>
    <mergeCell ref="W682:W684"/>
    <mergeCell ref="X682:X684"/>
    <mergeCell ref="Y682:Y684"/>
    <mergeCell ref="Z682:Z684"/>
    <mergeCell ref="AA682:AA684"/>
    <mergeCell ref="A673:A675"/>
    <mergeCell ref="B673:B675"/>
    <mergeCell ref="C673:C675"/>
    <mergeCell ref="D673:D675"/>
    <mergeCell ref="E673:E675"/>
    <mergeCell ref="F673:F675"/>
    <mergeCell ref="G673:G675"/>
    <mergeCell ref="H673:H675"/>
    <mergeCell ref="I673:I675"/>
    <mergeCell ref="J673:J675"/>
    <mergeCell ref="S673:S675"/>
    <mergeCell ref="T673:T675"/>
    <mergeCell ref="U673:U675"/>
    <mergeCell ref="V673:V675"/>
    <mergeCell ref="W673:W675"/>
    <mergeCell ref="X673:X675"/>
    <mergeCell ref="Y673:Y675"/>
    <mergeCell ref="Z673:Z675"/>
    <mergeCell ref="AA673:AA675"/>
    <mergeCell ref="A676:A678"/>
    <mergeCell ref="B676:B678"/>
    <mergeCell ref="C676:C678"/>
    <mergeCell ref="D676:D678"/>
    <mergeCell ref="E676:E678"/>
    <mergeCell ref="F676:F678"/>
    <mergeCell ref="G676:G678"/>
    <mergeCell ref="H676:H678"/>
    <mergeCell ref="I676:I678"/>
    <mergeCell ref="J676:J678"/>
    <mergeCell ref="S676:S678"/>
    <mergeCell ref="T676:T678"/>
    <mergeCell ref="U676:U678"/>
    <mergeCell ref="V676:V678"/>
    <mergeCell ref="W676:W678"/>
    <mergeCell ref="X676:X678"/>
    <mergeCell ref="Y676:Y678"/>
    <mergeCell ref="Z676:Z678"/>
    <mergeCell ref="AA676:AA678"/>
    <mergeCell ref="A685:A687"/>
    <mergeCell ref="B685:B687"/>
    <mergeCell ref="C685:C687"/>
    <mergeCell ref="D685:D687"/>
    <mergeCell ref="E685:E687"/>
    <mergeCell ref="F685:F687"/>
    <mergeCell ref="G685:G687"/>
    <mergeCell ref="H685:H687"/>
    <mergeCell ref="I685:I687"/>
    <mergeCell ref="J685:J687"/>
    <mergeCell ref="S685:S687"/>
    <mergeCell ref="T685:T687"/>
    <mergeCell ref="U685:U687"/>
    <mergeCell ref="V685:V687"/>
    <mergeCell ref="W685:W687"/>
    <mergeCell ref="X685:X687"/>
    <mergeCell ref="Y685:Y687"/>
    <mergeCell ref="Z685:Z687"/>
    <mergeCell ref="AA685:AA687"/>
    <mergeCell ref="A688:A690"/>
    <mergeCell ref="B688:B690"/>
    <mergeCell ref="C688:C690"/>
    <mergeCell ref="D688:D690"/>
    <mergeCell ref="E688:E690"/>
    <mergeCell ref="F688:F690"/>
    <mergeCell ref="G688:G690"/>
    <mergeCell ref="H688:H690"/>
    <mergeCell ref="I688:I690"/>
    <mergeCell ref="J688:J690"/>
    <mergeCell ref="S688:S690"/>
    <mergeCell ref="T688:T690"/>
    <mergeCell ref="U688:U690"/>
    <mergeCell ref="V688:V690"/>
    <mergeCell ref="W688:W690"/>
    <mergeCell ref="X688:X690"/>
    <mergeCell ref="Y688:Y690"/>
    <mergeCell ref="Z688:Z690"/>
    <mergeCell ref="AA688:AA690"/>
    <mergeCell ref="A691:A693"/>
    <mergeCell ref="B691:B693"/>
    <mergeCell ref="C691:C693"/>
    <mergeCell ref="D691:D693"/>
    <mergeCell ref="E691:E693"/>
    <mergeCell ref="F691:F693"/>
    <mergeCell ref="G691:G693"/>
    <mergeCell ref="H691:H693"/>
    <mergeCell ref="I691:I693"/>
    <mergeCell ref="J691:J693"/>
    <mergeCell ref="S691:S693"/>
    <mergeCell ref="T691:T693"/>
    <mergeCell ref="U691:U693"/>
    <mergeCell ref="V691:V693"/>
    <mergeCell ref="W691:W693"/>
    <mergeCell ref="X691:X693"/>
    <mergeCell ref="Y691:Y693"/>
    <mergeCell ref="Z691:Z693"/>
    <mergeCell ref="AA691:AA693"/>
    <mergeCell ref="A697:A699"/>
    <mergeCell ref="B697:B699"/>
    <mergeCell ref="C697:C699"/>
    <mergeCell ref="D697:D699"/>
    <mergeCell ref="E697:E699"/>
    <mergeCell ref="F697:F699"/>
    <mergeCell ref="G697:G699"/>
    <mergeCell ref="H697:H699"/>
    <mergeCell ref="I697:I699"/>
    <mergeCell ref="J697:J699"/>
    <mergeCell ref="S697:S699"/>
    <mergeCell ref="T697:T699"/>
    <mergeCell ref="U697:U699"/>
    <mergeCell ref="V697:V699"/>
    <mergeCell ref="W697:W699"/>
    <mergeCell ref="X697:X699"/>
    <mergeCell ref="Y697:Y699"/>
    <mergeCell ref="Z697:Z699"/>
    <mergeCell ref="AA697:AA699"/>
    <mergeCell ref="W694:W696"/>
    <mergeCell ref="X694:X696"/>
    <mergeCell ref="Y694:Y696"/>
    <mergeCell ref="Z694:Z696"/>
    <mergeCell ref="AA694:AA696"/>
    <mergeCell ref="AA703:AA705"/>
    <mergeCell ref="A706:A708"/>
    <mergeCell ref="B706:B708"/>
    <mergeCell ref="C706:C708"/>
    <mergeCell ref="D706:D708"/>
    <mergeCell ref="E706:E708"/>
    <mergeCell ref="F706:F708"/>
    <mergeCell ref="G706:G708"/>
    <mergeCell ref="H706:H708"/>
    <mergeCell ref="I706:I708"/>
    <mergeCell ref="J706:J708"/>
    <mergeCell ref="S706:S708"/>
    <mergeCell ref="T706:T708"/>
    <mergeCell ref="U706:U708"/>
    <mergeCell ref="V706:V708"/>
    <mergeCell ref="W706:W708"/>
    <mergeCell ref="X706:X708"/>
    <mergeCell ref="Y706:Y708"/>
    <mergeCell ref="Z706:Z708"/>
    <mergeCell ref="AA706:AA708"/>
    <mergeCell ref="A709:A711"/>
    <mergeCell ref="B709:B711"/>
    <mergeCell ref="C709:C711"/>
    <mergeCell ref="D709:D711"/>
    <mergeCell ref="E709:E711"/>
    <mergeCell ref="F709:F711"/>
    <mergeCell ref="G709:G711"/>
    <mergeCell ref="H709:H711"/>
    <mergeCell ref="I709:I711"/>
    <mergeCell ref="J709:J711"/>
    <mergeCell ref="S709:S711"/>
    <mergeCell ref="T709:T711"/>
    <mergeCell ref="U709:U711"/>
    <mergeCell ref="V709:V711"/>
    <mergeCell ref="W709:W711"/>
    <mergeCell ref="X709:X711"/>
    <mergeCell ref="Y709:Y711"/>
    <mergeCell ref="Z709:Z711"/>
    <mergeCell ref="AA709:AA711"/>
    <mergeCell ref="A715:A717"/>
    <mergeCell ref="B715:B717"/>
    <mergeCell ref="C715:C717"/>
    <mergeCell ref="D715:D717"/>
    <mergeCell ref="E715:E717"/>
    <mergeCell ref="F715:F717"/>
    <mergeCell ref="G715:G717"/>
    <mergeCell ref="H715:H717"/>
    <mergeCell ref="I715:I717"/>
    <mergeCell ref="J715:J717"/>
    <mergeCell ref="S715:S717"/>
    <mergeCell ref="T715:T717"/>
    <mergeCell ref="U715:U717"/>
    <mergeCell ref="V715:V717"/>
    <mergeCell ref="W715:W717"/>
    <mergeCell ref="X715:X717"/>
    <mergeCell ref="Y715:Y717"/>
    <mergeCell ref="Z715:Z717"/>
    <mergeCell ref="AA715:AA717"/>
    <mergeCell ref="A712:A714"/>
    <mergeCell ref="B712:B714"/>
    <mergeCell ref="C712:C714"/>
    <mergeCell ref="D712:D714"/>
    <mergeCell ref="E712:E714"/>
    <mergeCell ref="F712:F714"/>
    <mergeCell ref="G712:G714"/>
    <mergeCell ref="H712:H714"/>
    <mergeCell ref="I712:I714"/>
    <mergeCell ref="J712:J714"/>
    <mergeCell ref="S712:S714"/>
    <mergeCell ref="T712:T714"/>
    <mergeCell ref="U712:U714"/>
    <mergeCell ref="V712:V714"/>
    <mergeCell ref="W712:W714"/>
    <mergeCell ref="X712:X714"/>
    <mergeCell ref="Y712:Y714"/>
    <mergeCell ref="Z712:Z714"/>
    <mergeCell ref="AA712:AA714"/>
    <mergeCell ref="Z721:Z723"/>
    <mergeCell ref="AA721:AA723"/>
    <mergeCell ref="A724:A726"/>
    <mergeCell ref="B724:B726"/>
    <mergeCell ref="C724:C726"/>
    <mergeCell ref="D724:D726"/>
    <mergeCell ref="E724:E726"/>
    <mergeCell ref="F724:F726"/>
    <mergeCell ref="G724:G726"/>
    <mergeCell ref="H724:H726"/>
    <mergeCell ref="I724:I726"/>
    <mergeCell ref="J724:J726"/>
    <mergeCell ref="S724:S726"/>
    <mergeCell ref="T724:T726"/>
    <mergeCell ref="U724:U726"/>
    <mergeCell ref="V724:V726"/>
    <mergeCell ref="W724:W726"/>
    <mergeCell ref="X724:X726"/>
    <mergeCell ref="Y724:Y726"/>
    <mergeCell ref="Z724:Z726"/>
    <mergeCell ref="AA724:AA726"/>
    <mergeCell ref="A721:A723"/>
    <mergeCell ref="B721:B723"/>
    <mergeCell ref="C721:C723"/>
    <mergeCell ref="A727:A729"/>
    <mergeCell ref="B727:B729"/>
    <mergeCell ref="C727:C729"/>
    <mergeCell ref="D727:D729"/>
    <mergeCell ref="E727:E729"/>
    <mergeCell ref="F727:F729"/>
    <mergeCell ref="G727:G729"/>
    <mergeCell ref="H727:H729"/>
    <mergeCell ref="I727:I729"/>
    <mergeCell ref="J727:J729"/>
    <mergeCell ref="S727:S729"/>
    <mergeCell ref="T727:T729"/>
    <mergeCell ref="U727:U729"/>
    <mergeCell ref="V727:V729"/>
    <mergeCell ref="W727:W729"/>
    <mergeCell ref="X727:X729"/>
    <mergeCell ref="Y727:Y729"/>
    <mergeCell ref="Z727:Z729"/>
    <mergeCell ref="AA727:AA729"/>
    <mergeCell ref="A730:A732"/>
    <mergeCell ref="B730:B732"/>
    <mergeCell ref="C730:C732"/>
    <mergeCell ref="D730:D732"/>
    <mergeCell ref="E730:E732"/>
    <mergeCell ref="F730:F732"/>
    <mergeCell ref="G730:G732"/>
    <mergeCell ref="H730:H732"/>
    <mergeCell ref="I730:I732"/>
    <mergeCell ref="J730:J732"/>
    <mergeCell ref="S730:S732"/>
    <mergeCell ref="T730:T732"/>
    <mergeCell ref="U730:U732"/>
    <mergeCell ref="V730:V732"/>
    <mergeCell ref="W730:W732"/>
    <mergeCell ref="X730:X732"/>
    <mergeCell ref="Y730:Y732"/>
    <mergeCell ref="Z730:Z732"/>
    <mergeCell ref="AA730:AA732"/>
    <mergeCell ref="Z736:Z738"/>
    <mergeCell ref="AA736:AA738"/>
    <mergeCell ref="A739:A741"/>
    <mergeCell ref="B739:B741"/>
    <mergeCell ref="C739:C741"/>
    <mergeCell ref="D739:D741"/>
    <mergeCell ref="E739:E741"/>
    <mergeCell ref="F739:F741"/>
    <mergeCell ref="G739:G741"/>
    <mergeCell ref="H739:H741"/>
    <mergeCell ref="I739:I741"/>
    <mergeCell ref="J739:J741"/>
    <mergeCell ref="S739:S741"/>
    <mergeCell ref="T739:T741"/>
    <mergeCell ref="U739:U741"/>
    <mergeCell ref="V739:V741"/>
    <mergeCell ref="W739:W741"/>
    <mergeCell ref="X739:X741"/>
    <mergeCell ref="Y739:Y741"/>
    <mergeCell ref="Z739:Z741"/>
    <mergeCell ref="AA739:AA741"/>
    <mergeCell ref="I742:I744"/>
    <mergeCell ref="J742:J744"/>
    <mergeCell ref="S742:S744"/>
    <mergeCell ref="T742:T744"/>
    <mergeCell ref="U742:U744"/>
    <mergeCell ref="V742:V744"/>
    <mergeCell ref="W742:W744"/>
    <mergeCell ref="X742:X744"/>
    <mergeCell ref="Y742:Y744"/>
    <mergeCell ref="Z742:Z744"/>
    <mergeCell ref="AA742:AA744"/>
    <mergeCell ref="A748:A750"/>
    <mergeCell ref="B748:B750"/>
    <mergeCell ref="C748:C750"/>
    <mergeCell ref="D748:D750"/>
    <mergeCell ref="E748:E750"/>
    <mergeCell ref="F748:F750"/>
    <mergeCell ref="G748:G750"/>
    <mergeCell ref="H748:H750"/>
    <mergeCell ref="I748:I750"/>
    <mergeCell ref="J748:J750"/>
    <mergeCell ref="S748:S750"/>
    <mergeCell ref="T748:T750"/>
    <mergeCell ref="U748:U750"/>
    <mergeCell ref="V748:V750"/>
    <mergeCell ref="W748:W750"/>
    <mergeCell ref="X748:X750"/>
    <mergeCell ref="Y748:Y750"/>
    <mergeCell ref="Z748:Z750"/>
    <mergeCell ref="AA748:AA750"/>
    <mergeCell ref="A745:A747"/>
    <mergeCell ref="B745:B747"/>
    <mergeCell ref="C745:C747"/>
    <mergeCell ref="D745:D747"/>
    <mergeCell ref="E745:E747"/>
    <mergeCell ref="F745:F747"/>
    <mergeCell ref="G745:G747"/>
    <mergeCell ref="H745:H747"/>
    <mergeCell ref="I745:I747"/>
    <mergeCell ref="J745:J747"/>
    <mergeCell ref="S745:S747"/>
    <mergeCell ref="T745:T747"/>
    <mergeCell ref="U745:U747"/>
    <mergeCell ref="V745:V747"/>
    <mergeCell ref="W745:W747"/>
    <mergeCell ref="X745:X747"/>
    <mergeCell ref="Y745:Y747"/>
    <mergeCell ref="Z745:Z747"/>
    <mergeCell ref="AA745:AA747"/>
    <mergeCell ref="H754:H756"/>
    <mergeCell ref="I754:I756"/>
    <mergeCell ref="J754:J756"/>
    <mergeCell ref="S754:S756"/>
    <mergeCell ref="T754:T756"/>
    <mergeCell ref="U754:U756"/>
    <mergeCell ref="V754:V756"/>
    <mergeCell ref="W754:W756"/>
    <mergeCell ref="X754:X756"/>
    <mergeCell ref="Y754:Y756"/>
    <mergeCell ref="Z754:Z756"/>
    <mergeCell ref="AA754:AA756"/>
    <mergeCell ref="A760:A762"/>
    <mergeCell ref="B760:B762"/>
    <mergeCell ref="C760:C762"/>
    <mergeCell ref="D760:D762"/>
    <mergeCell ref="E760:E762"/>
    <mergeCell ref="F760:F762"/>
    <mergeCell ref="G760:G762"/>
    <mergeCell ref="H760:H762"/>
    <mergeCell ref="I760:I762"/>
    <mergeCell ref="J760:J762"/>
    <mergeCell ref="S760:S762"/>
    <mergeCell ref="T760:T762"/>
    <mergeCell ref="U760:U762"/>
    <mergeCell ref="V760:V762"/>
    <mergeCell ref="W760:W762"/>
    <mergeCell ref="X760:X762"/>
    <mergeCell ref="Y760:Y762"/>
    <mergeCell ref="Z760:Z762"/>
    <mergeCell ref="AA760:AA762"/>
    <mergeCell ref="A757:A759"/>
    <mergeCell ref="B757:B759"/>
    <mergeCell ref="C757:C759"/>
    <mergeCell ref="D757:D759"/>
    <mergeCell ref="E757:E759"/>
    <mergeCell ref="F757:F759"/>
    <mergeCell ref="G757:G759"/>
    <mergeCell ref="H757:H759"/>
    <mergeCell ref="I757:I759"/>
    <mergeCell ref="J757:J759"/>
    <mergeCell ref="S757:S759"/>
    <mergeCell ref="T757:T759"/>
    <mergeCell ref="U757:U759"/>
    <mergeCell ref="V757:V759"/>
    <mergeCell ref="A769:A771"/>
    <mergeCell ref="B769:B771"/>
    <mergeCell ref="C769:C771"/>
    <mergeCell ref="D769:D771"/>
    <mergeCell ref="E769:E771"/>
    <mergeCell ref="F769:F771"/>
    <mergeCell ref="G769:G771"/>
    <mergeCell ref="H769:H771"/>
    <mergeCell ref="I769:I771"/>
    <mergeCell ref="J769:J771"/>
    <mergeCell ref="S769:S771"/>
    <mergeCell ref="T769:T771"/>
    <mergeCell ref="U769:U771"/>
    <mergeCell ref="V769:V771"/>
    <mergeCell ref="W769:W771"/>
    <mergeCell ref="X769:X771"/>
    <mergeCell ref="Y769:Y771"/>
    <mergeCell ref="Z769:Z771"/>
    <mergeCell ref="AA769:AA771"/>
    <mergeCell ref="A763:A765"/>
    <mergeCell ref="B763:B765"/>
    <mergeCell ref="C763:C765"/>
    <mergeCell ref="D763:D765"/>
    <mergeCell ref="E763:E765"/>
    <mergeCell ref="F763:F765"/>
    <mergeCell ref="G763:G765"/>
    <mergeCell ref="H763:H765"/>
    <mergeCell ref="I763:I765"/>
    <mergeCell ref="J763:J765"/>
    <mergeCell ref="S763:S765"/>
    <mergeCell ref="T763:T765"/>
    <mergeCell ref="U763:U765"/>
    <mergeCell ref="V763:V765"/>
    <mergeCell ref="W763:W765"/>
    <mergeCell ref="X763:X765"/>
    <mergeCell ref="Y763:Y765"/>
    <mergeCell ref="Z763:Z765"/>
    <mergeCell ref="AA763:AA765"/>
    <mergeCell ref="A766:A768"/>
    <mergeCell ref="B766:B768"/>
    <mergeCell ref="C766:C768"/>
    <mergeCell ref="D766:D768"/>
    <mergeCell ref="E766:E768"/>
    <mergeCell ref="F766:F768"/>
    <mergeCell ref="G766:G768"/>
    <mergeCell ref="H766:H768"/>
    <mergeCell ref="I766:I768"/>
    <mergeCell ref="J766:J768"/>
    <mergeCell ref="S766:S768"/>
    <mergeCell ref="T766:T768"/>
    <mergeCell ref="U766:U768"/>
    <mergeCell ref="V766:V768"/>
    <mergeCell ref="W766:W768"/>
    <mergeCell ref="X766:X768"/>
    <mergeCell ref="Y766:Y768"/>
    <mergeCell ref="Z766:Z768"/>
    <mergeCell ref="AA766:AA768"/>
    <mergeCell ref="D787:D789"/>
    <mergeCell ref="E787:E789"/>
    <mergeCell ref="F787:F789"/>
    <mergeCell ref="G787:G789"/>
    <mergeCell ref="H787:H789"/>
    <mergeCell ref="I787:I789"/>
    <mergeCell ref="J787:J789"/>
    <mergeCell ref="S787:S789"/>
    <mergeCell ref="T787:T789"/>
    <mergeCell ref="U787:U789"/>
    <mergeCell ref="V787:V789"/>
    <mergeCell ref="W787:W789"/>
    <mergeCell ref="X787:X789"/>
    <mergeCell ref="Y787:Y789"/>
    <mergeCell ref="Z787:Z789"/>
    <mergeCell ref="AA787:AA789"/>
    <mergeCell ref="I784:I786"/>
    <mergeCell ref="J784:J786"/>
    <mergeCell ref="S784:S786"/>
    <mergeCell ref="T784:T786"/>
    <mergeCell ref="U784:U786"/>
    <mergeCell ref="V784:V786"/>
    <mergeCell ref="W784:W786"/>
    <mergeCell ref="X784:X786"/>
    <mergeCell ref="Y784:Y786"/>
    <mergeCell ref="Z784:Z786"/>
    <mergeCell ref="AA784:AA786"/>
    <mergeCell ref="B793:B795"/>
    <mergeCell ref="C793:C795"/>
    <mergeCell ref="D793:D795"/>
    <mergeCell ref="E793:E795"/>
    <mergeCell ref="F793:F795"/>
    <mergeCell ref="G793:G795"/>
    <mergeCell ref="H793:H795"/>
    <mergeCell ref="I793:I795"/>
    <mergeCell ref="J793:J795"/>
    <mergeCell ref="S793:S795"/>
    <mergeCell ref="T793:T795"/>
    <mergeCell ref="U793:U795"/>
    <mergeCell ref="V793:V795"/>
    <mergeCell ref="W793:W795"/>
    <mergeCell ref="X793:X795"/>
    <mergeCell ref="Y793:Y795"/>
    <mergeCell ref="Z793:Z795"/>
    <mergeCell ref="AA793:AA795"/>
    <mergeCell ref="E790:E792"/>
    <mergeCell ref="F790:F792"/>
    <mergeCell ref="G790:G792"/>
    <mergeCell ref="H790:H792"/>
    <mergeCell ref="I790:I792"/>
    <mergeCell ref="J790:J792"/>
    <mergeCell ref="S790:S792"/>
    <mergeCell ref="T790:T792"/>
    <mergeCell ref="U790:U792"/>
    <mergeCell ref="V790:V792"/>
    <mergeCell ref="W790:W792"/>
    <mergeCell ref="X790:X792"/>
    <mergeCell ref="Y790:Y792"/>
    <mergeCell ref="Z790:Z792"/>
    <mergeCell ref="AA790:AA792"/>
    <mergeCell ref="A790:A792"/>
    <mergeCell ref="B790:B792"/>
    <mergeCell ref="C790:C792"/>
    <mergeCell ref="A799:A801"/>
    <mergeCell ref="B799:B801"/>
    <mergeCell ref="C799:C801"/>
    <mergeCell ref="D799:D801"/>
    <mergeCell ref="E799:E801"/>
    <mergeCell ref="F799:F801"/>
    <mergeCell ref="G799:G801"/>
    <mergeCell ref="H799:H801"/>
    <mergeCell ref="I799:I801"/>
    <mergeCell ref="J799:J801"/>
    <mergeCell ref="S799:S801"/>
    <mergeCell ref="T799:T801"/>
    <mergeCell ref="U799:U801"/>
    <mergeCell ref="V799:V801"/>
    <mergeCell ref="W799:W801"/>
    <mergeCell ref="X799:X801"/>
    <mergeCell ref="Y799:Y801"/>
    <mergeCell ref="Z799:Z801"/>
    <mergeCell ref="AA799:AA801"/>
    <mergeCell ref="B796:B798"/>
    <mergeCell ref="C796:C798"/>
    <mergeCell ref="D796:D798"/>
    <mergeCell ref="A802:A804"/>
    <mergeCell ref="B802:B804"/>
    <mergeCell ref="C802:C804"/>
    <mergeCell ref="D802:D804"/>
    <mergeCell ref="E802:E804"/>
    <mergeCell ref="F802:F804"/>
    <mergeCell ref="G802:G804"/>
    <mergeCell ref="H802:H804"/>
    <mergeCell ref="I802:I804"/>
    <mergeCell ref="J802:J804"/>
    <mergeCell ref="S802:S804"/>
    <mergeCell ref="T802:T804"/>
    <mergeCell ref="U802:U804"/>
    <mergeCell ref="V802:V804"/>
    <mergeCell ref="W802:W804"/>
    <mergeCell ref="X802:X804"/>
    <mergeCell ref="Y802:Y804"/>
    <mergeCell ref="Z802:Z804"/>
    <mergeCell ref="AA802:AA804"/>
    <mergeCell ref="E796:E798"/>
    <mergeCell ref="F796:F798"/>
    <mergeCell ref="G796:G798"/>
    <mergeCell ref="H796:H798"/>
    <mergeCell ref="I796:I798"/>
    <mergeCell ref="J796:J798"/>
    <mergeCell ref="S796:S798"/>
    <mergeCell ref="T796:T798"/>
    <mergeCell ref="U796:U798"/>
    <mergeCell ref="A793:A795"/>
    <mergeCell ref="A796:A798"/>
    <mergeCell ref="A805:A807"/>
    <mergeCell ref="B805:B807"/>
    <mergeCell ref="C805:C807"/>
    <mergeCell ref="D805:D807"/>
    <mergeCell ref="E805:E807"/>
    <mergeCell ref="F805:F807"/>
    <mergeCell ref="G805:G807"/>
    <mergeCell ref="H805:H807"/>
    <mergeCell ref="I805:I807"/>
    <mergeCell ref="J805:J807"/>
    <mergeCell ref="S805:S807"/>
    <mergeCell ref="T805:T807"/>
    <mergeCell ref="U805:U807"/>
    <mergeCell ref="V805:V807"/>
    <mergeCell ref="W805:W807"/>
    <mergeCell ref="X805:X807"/>
    <mergeCell ref="Y805:Y807"/>
    <mergeCell ref="Z805:Z807"/>
    <mergeCell ref="AA805:AA807"/>
    <mergeCell ref="A808:A810"/>
    <mergeCell ref="B808:B810"/>
    <mergeCell ref="C808:C810"/>
    <mergeCell ref="D808:D810"/>
    <mergeCell ref="E808:E810"/>
    <mergeCell ref="F808:F810"/>
    <mergeCell ref="G808:G810"/>
    <mergeCell ref="H808:H810"/>
    <mergeCell ref="I808:I810"/>
    <mergeCell ref="J808:J810"/>
    <mergeCell ref="S808:S810"/>
    <mergeCell ref="T808:T810"/>
    <mergeCell ref="U808:U810"/>
    <mergeCell ref="V808:V810"/>
    <mergeCell ref="W808:W810"/>
    <mergeCell ref="X808:X810"/>
    <mergeCell ref="Y808:Y810"/>
    <mergeCell ref="Z808:Z810"/>
    <mergeCell ref="AA808:AA810"/>
    <mergeCell ref="A811:A813"/>
    <mergeCell ref="B811:B813"/>
    <mergeCell ref="C811:C813"/>
    <mergeCell ref="D811:D813"/>
    <mergeCell ref="E811:E813"/>
    <mergeCell ref="F811:F813"/>
    <mergeCell ref="G811:G813"/>
    <mergeCell ref="H811:H813"/>
    <mergeCell ref="I811:I813"/>
    <mergeCell ref="J811:J813"/>
    <mergeCell ref="S811:S813"/>
    <mergeCell ref="T811:T813"/>
    <mergeCell ref="U811:U813"/>
    <mergeCell ref="V811:V813"/>
    <mergeCell ref="W811:W813"/>
    <mergeCell ref="X811:X813"/>
    <mergeCell ref="Y811:Y813"/>
    <mergeCell ref="Z811:Z813"/>
    <mergeCell ref="AA811:AA813"/>
    <mergeCell ref="A817:A819"/>
    <mergeCell ref="B817:B819"/>
    <mergeCell ref="C817:C819"/>
    <mergeCell ref="D817:D819"/>
    <mergeCell ref="E817:E819"/>
    <mergeCell ref="F817:F819"/>
    <mergeCell ref="G817:G819"/>
    <mergeCell ref="H817:H819"/>
    <mergeCell ref="I817:I819"/>
    <mergeCell ref="J817:J819"/>
    <mergeCell ref="S817:S819"/>
    <mergeCell ref="T817:T819"/>
    <mergeCell ref="U817:U819"/>
    <mergeCell ref="V817:V819"/>
    <mergeCell ref="W817:W819"/>
    <mergeCell ref="X817:X819"/>
    <mergeCell ref="Y817:Y819"/>
    <mergeCell ref="Z817:Z819"/>
    <mergeCell ref="AA817:AA819"/>
    <mergeCell ref="A814:A816"/>
    <mergeCell ref="B814:B816"/>
    <mergeCell ref="C814:C816"/>
    <mergeCell ref="D814:D816"/>
    <mergeCell ref="E814:E816"/>
    <mergeCell ref="F814:F816"/>
    <mergeCell ref="G814:G816"/>
    <mergeCell ref="H814:H816"/>
    <mergeCell ref="I814:I816"/>
    <mergeCell ref="J814:J816"/>
    <mergeCell ref="S814:S816"/>
    <mergeCell ref="T814:T816"/>
    <mergeCell ref="U814:U816"/>
    <mergeCell ref="V814:V816"/>
    <mergeCell ref="W814:W816"/>
    <mergeCell ref="X814:X816"/>
    <mergeCell ref="Y814:Y816"/>
    <mergeCell ref="Z814:Z816"/>
    <mergeCell ref="AA814:AA816"/>
    <mergeCell ref="X823:X825"/>
    <mergeCell ref="Y823:Y825"/>
    <mergeCell ref="Z823:Z825"/>
    <mergeCell ref="AA823:AA825"/>
    <mergeCell ref="A826:A828"/>
    <mergeCell ref="B826:B828"/>
    <mergeCell ref="C826:C828"/>
    <mergeCell ref="D826:D828"/>
    <mergeCell ref="E826:E828"/>
    <mergeCell ref="F826:F828"/>
    <mergeCell ref="G826:G828"/>
    <mergeCell ref="H826:H828"/>
    <mergeCell ref="I826:I828"/>
    <mergeCell ref="J826:J828"/>
    <mergeCell ref="S826:S828"/>
    <mergeCell ref="T826:T828"/>
    <mergeCell ref="U826:U828"/>
    <mergeCell ref="V826:V828"/>
    <mergeCell ref="W826:W828"/>
    <mergeCell ref="X826:X828"/>
    <mergeCell ref="Y826:Y828"/>
    <mergeCell ref="Z826:Z828"/>
    <mergeCell ref="AA826:AA828"/>
    <mergeCell ref="A829:A831"/>
    <mergeCell ref="B829:B831"/>
    <mergeCell ref="C829:C831"/>
    <mergeCell ref="D829:D831"/>
    <mergeCell ref="E829:E831"/>
    <mergeCell ref="F829:F831"/>
    <mergeCell ref="G829:G831"/>
    <mergeCell ref="H829:H831"/>
    <mergeCell ref="I829:I831"/>
    <mergeCell ref="J829:J831"/>
    <mergeCell ref="S829:S831"/>
    <mergeCell ref="T829:T831"/>
    <mergeCell ref="U829:U831"/>
    <mergeCell ref="V829:V831"/>
    <mergeCell ref="W829:W831"/>
    <mergeCell ref="X829:X831"/>
    <mergeCell ref="Y829:Y831"/>
    <mergeCell ref="Z829:Z831"/>
    <mergeCell ref="AA829:AA831"/>
    <mergeCell ref="U823:U825"/>
    <mergeCell ref="V823:V825"/>
    <mergeCell ref="W823:W825"/>
    <mergeCell ref="A832:A834"/>
    <mergeCell ref="B832:B834"/>
    <mergeCell ref="C832:C834"/>
    <mergeCell ref="D832:D834"/>
    <mergeCell ref="E832:E834"/>
    <mergeCell ref="F832:F834"/>
    <mergeCell ref="G832:G834"/>
    <mergeCell ref="H832:H834"/>
    <mergeCell ref="I832:I834"/>
    <mergeCell ref="J832:J834"/>
    <mergeCell ref="S832:S834"/>
    <mergeCell ref="T832:T834"/>
    <mergeCell ref="U832:U834"/>
    <mergeCell ref="V832:V834"/>
    <mergeCell ref="W832:W834"/>
    <mergeCell ref="X832:X834"/>
    <mergeCell ref="Y832:Y834"/>
    <mergeCell ref="Z832:Z834"/>
    <mergeCell ref="AA832:AA834"/>
    <mergeCell ref="A838:A840"/>
    <mergeCell ref="B838:B840"/>
    <mergeCell ref="C838:C840"/>
    <mergeCell ref="D838:D840"/>
    <mergeCell ref="E838:E840"/>
    <mergeCell ref="F838:F840"/>
    <mergeCell ref="G838:G840"/>
    <mergeCell ref="H838:H840"/>
    <mergeCell ref="I838:I840"/>
    <mergeCell ref="J838:J840"/>
    <mergeCell ref="S838:S840"/>
    <mergeCell ref="T838:T840"/>
    <mergeCell ref="U838:U840"/>
    <mergeCell ref="V838:V840"/>
    <mergeCell ref="W838:W840"/>
    <mergeCell ref="X838:X840"/>
    <mergeCell ref="Y838:Y840"/>
    <mergeCell ref="Z838:Z840"/>
    <mergeCell ref="AA838:AA840"/>
    <mergeCell ref="AA835:AA837"/>
    <mergeCell ref="A841:A843"/>
    <mergeCell ref="B841:B843"/>
    <mergeCell ref="C841:C843"/>
    <mergeCell ref="D841:D843"/>
    <mergeCell ref="E841:E843"/>
    <mergeCell ref="F841:F843"/>
    <mergeCell ref="G841:G843"/>
    <mergeCell ref="H841:H843"/>
    <mergeCell ref="I841:I843"/>
    <mergeCell ref="J841:J843"/>
    <mergeCell ref="S841:S843"/>
    <mergeCell ref="T841:T843"/>
    <mergeCell ref="U841:U843"/>
    <mergeCell ref="V841:V843"/>
    <mergeCell ref="W841:W843"/>
    <mergeCell ref="X841:X843"/>
    <mergeCell ref="Y841:Y843"/>
    <mergeCell ref="Z841:Z843"/>
    <mergeCell ref="AA841:AA843"/>
    <mergeCell ref="A844:A846"/>
    <mergeCell ref="B844:B846"/>
    <mergeCell ref="C844:C846"/>
    <mergeCell ref="D844:D846"/>
    <mergeCell ref="E844:E846"/>
    <mergeCell ref="F844:F846"/>
    <mergeCell ref="G844:G846"/>
    <mergeCell ref="H844:H846"/>
    <mergeCell ref="I844:I846"/>
    <mergeCell ref="J844:J846"/>
    <mergeCell ref="S844:S846"/>
    <mergeCell ref="T844:T846"/>
    <mergeCell ref="U844:U846"/>
    <mergeCell ref="V844:V846"/>
    <mergeCell ref="W844:W846"/>
    <mergeCell ref="X844:X846"/>
    <mergeCell ref="Y844:Y846"/>
    <mergeCell ref="Z844:Z846"/>
    <mergeCell ref="AA844:AA846"/>
    <mergeCell ref="B853:B855"/>
    <mergeCell ref="C853:C855"/>
    <mergeCell ref="D853:D855"/>
    <mergeCell ref="E853:E855"/>
    <mergeCell ref="F853:F855"/>
    <mergeCell ref="G853:G855"/>
    <mergeCell ref="H853:H855"/>
    <mergeCell ref="I853:I855"/>
    <mergeCell ref="J853:J855"/>
    <mergeCell ref="S853:S855"/>
    <mergeCell ref="T853:T855"/>
    <mergeCell ref="U853:U855"/>
    <mergeCell ref="V853:V855"/>
    <mergeCell ref="W853:W855"/>
    <mergeCell ref="X853:X855"/>
    <mergeCell ref="Y853:Y855"/>
    <mergeCell ref="Z853:Z855"/>
    <mergeCell ref="AA853:AA855"/>
    <mergeCell ref="A862:A864"/>
    <mergeCell ref="B862:B864"/>
    <mergeCell ref="C862:C864"/>
    <mergeCell ref="D862:D864"/>
    <mergeCell ref="E862:E864"/>
    <mergeCell ref="F862:F864"/>
    <mergeCell ref="G862:G864"/>
    <mergeCell ref="H862:H864"/>
    <mergeCell ref="I862:I864"/>
    <mergeCell ref="J862:J864"/>
    <mergeCell ref="S862:S864"/>
    <mergeCell ref="T862:T864"/>
    <mergeCell ref="U862:U864"/>
    <mergeCell ref="V862:V864"/>
    <mergeCell ref="W862:W864"/>
    <mergeCell ref="X862:X864"/>
    <mergeCell ref="Y862:Y864"/>
    <mergeCell ref="Z862:Z864"/>
    <mergeCell ref="AA862:AA864"/>
    <mergeCell ref="AA859:AA861"/>
    <mergeCell ref="A856:A858"/>
    <mergeCell ref="B856:B858"/>
    <mergeCell ref="C856:C858"/>
    <mergeCell ref="D856:D858"/>
    <mergeCell ref="E856:E858"/>
    <mergeCell ref="F856:F858"/>
    <mergeCell ref="G856:G858"/>
    <mergeCell ref="H856:H858"/>
    <mergeCell ref="I856:I858"/>
    <mergeCell ref="J856:J858"/>
    <mergeCell ref="S856:S858"/>
    <mergeCell ref="T856:T858"/>
    <mergeCell ref="U856:U858"/>
    <mergeCell ref="V856:V858"/>
    <mergeCell ref="W856:W858"/>
    <mergeCell ref="X856:X858"/>
    <mergeCell ref="Y856:Y858"/>
    <mergeCell ref="Z856:Z858"/>
    <mergeCell ref="AA856:AA858"/>
    <mergeCell ref="W877:W879"/>
    <mergeCell ref="X877:X879"/>
    <mergeCell ref="Y877:Y879"/>
    <mergeCell ref="Z877:Z879"/>
    <mergeCell ref="AA877:AA879"/>
    <mergeCell ref="A874:A876"/>
    <mergeCell ref="B874:B876"/>
    <mergeCell ref="C874:C876"/>
    <mergeCell ref="D874:D876"/>
    <mergeCell ref="E874:E876"/>
    <mergeCell ref="F874:F876"/>
    <mergeCell ref="G874:G876"/>
    <mergeCell ref="H874:H876"/>
    <mergeCell ref="I874:I876"/>
    <mergeCell ref="J874:J876"/>
    <mergeCell ref="S874:S876"/>
    <mergeCell ref="T874:T876"/>
    <mergeCell ref="U874:U876"/>
    <mergeCell ref="V874:V876"/>
    <mergeCell ref="W874:W876"/>
    <mergeCell ref="X874:X876"/>
    <mergeCell ref="Y874:Y876"/>
    <mergeCell ref="Z874:Z876"/>
    <mergeCell ref="AA874:AA876"/>
    <mergeCell ref="A880:A882"/>
    <mergeCell ref="B880:B882"/>
    <mergeCell ref="C880:C882"/>
    <mergeCell ref="D880:D882"/>
    <mergeCell ref="E880:E882"/>
    <mergeCell ref="F880:F882"/>
    <mergeCell ref="G880:G882"/>
    <mergeCell ref="H880:H882"/>
    <mergeCell ref="I880:I882"/>
    <mergeCell ref="J880:J882"/>
    <mergeCell ref="S880:S882"/>
    <mergeCell ref="T880:T882"/>
    <mergeCell ref="U880:U882"/>
    <mergeCell ref="V880:V882"/>
    <mergeCell ref="W880:W882"/>
    <mergeCell ref="X880:X882"/>
    <mergeCell ref="Y880:Y882"/>
    <mergeCell ref="Z880:Z882"/>
    <mergeCell ref="AA880:AA882"/>
    <mergeCell ref="A883:A885"/>
    <mergeCell ref="B883:B885"/>
    <mergeCell ref="C883:C885"/>
    <mergeCell ref="D883:D885"/>
    <mergeCell ref="E883:E885"/>
    <mergeCell ref="F883:F885"/>
    <mergeCell ref="G883:G885"/>
    <mergeCell ref="H883:H885"/>
    <mergeCell ref="I883:I885"/>
    <mergeCell ref="J883:J885"/>
    <mergeCell ref="S883:S885"/>
    <mergeCell ref="T883:T885"/>
    <mergeCell ref="U883:U885"/>
    <mergeCell ref="V883:V885"/>
    <mergeCell ref="W883:W885"/>
    <mergeCell ref="X883:X885"/>
    <mergeCell ref="Y883:Y885"/>
    <mergeCell ref="Z883:Z885"/>
    <mergeCell ref="AA883:AA885"/>
    <mergeCell ref="F895:F897"/>
    <mergeCell ref="A886:A888"/>
    <mergeCell ref="B886:B888"/>
    <mergeCell ref="C886:C888"/>
    <mergeCell ref="D886:D888"/>
    <mergeCell ref="E886:E888"/>
    <mergeCell ref="F886:F888"/>
    <mergeCell ref="G886:G888"/>
    <mergeCell ref="H886:H888"/>
    <mergeCell ref="I886:I888"/>
    <mergeCell ref="J886:J888"/>
    <mergeCell ref="S886:S888"/>
    <mergeCell ref="T886:T888"/>
    <mergeCell ref="U886:U888"/>
    <mergeCell ref="V886:V888"/>
    <mergeCell ref="W886:W888"/>
    <mergeCell ref="X886:X888"/>
    <mergeCell ref="Y886:Y888"/>
    <mergeCell ref="Z886:Z888"/>
    <mergeCell ref="AA886:AA888"/>
    <mergeCell ref="A892:A894"/>
    <mergeCell ref="B892:B894"/>
    <mergeCell ref="C892:C894"/>
    <mergeCell ref="D892:D894"/>
    <mergeCell ref="E892:E894"/>
    <mergeCell ref="F892:F894"/>
    <mergeCell ref="G892:G894"/>
    <mergeCell ref="H892:H894"/>
    <mergeCell ref="I892:I894"/>
    <mergeCell ref="J892:J894"/>
    <mergeCell ref="S892:S894"/>
    <mergeCell ref="T892:T894"/>
    <mergeCell ref="U892:U894"/>
    <mergeCell ref="V892:V894"/>
    <mergeCell ref="W892:W894"/>
    <mergeCell ref="X892:X894"/>
    <mergeCell ref="Y892:Y894"/>
    <mergeCell ref="Z892:Z894"/>
    <mergeCell ref="AA892:AA894"/>
    <mergeCell ref="J889:J891"/>
    <mergeCell ref="S889:S891"/>
    <mergeCell ref="T889:T891"/>
    <mergeCell ref="U889:U891"/>
    <mergeCell ref="V889:V891"/>
    <mergeCell ref="W889:W891"/>
    <mergeCell ref="X889:X891"/>
    <mergeCell ref="Y889:Y891"/>
    <mergeCell ref="Z889:Z891"/>
    <mergeCell ref="A889:A891"/>
    <mergeCell ref="B889:B891"/>
    <mergeCell ref="C889:C891"/>
    <mergeCell ref="D889:D891"/>
    <mergeCell ref="E889:E891"/>
    <mergeCell ref="F889:F891"/>
    <mergeCell ref="G889:G891"/>
    <mergeCell ref="H889:H891"/>
    <mergeCell ref="I889:I891"/>
    <mergeCell ref="G895:G897"/>
    <mergeCell ref="H895:H897"/>
    <mergeCell ref="I895:I897"/>
    <mergeCell ref="J895:J897"/>
    <mergeCell ref="S895:S897"/>
    <mergeCell ref="T895:T897"/>
    <mergeCell ref="U895:U897"/>
    <mergeCell ref="AA910:AA912"/>
    <mergeCell ref="AA895:AA897"/>
    <mergeCell ref="A898:A900"/>
    <mergeCell ref="B898:B900"/>
    <mergeCell ref="C898:C900"/>
    <mergeCell ref="D898:D900"/>
    <mergeCell ref="E898:E900"/>
    <mergeCell ref="F898:F900"/>
    <mergeCell ref="G898:G900"/>
    <mergeCell ref="H898:H900"/>
    <mergeCell ref="I898:I900"/>
    <mergeCell ref="J898:J900"/>
    <mergeCell ref="S898:S900"/>
    <mergeCell ref="T898:T900"/>
    <mergeCell ref="U898:U900"/>
    <mergeCell ref="V898:V900"/>
    <mergeCell ref="W898:W900"/>
    <mergeCell ref="X898:X900"/>
    <mergeCell ref="Y898:Y900"/>
    <mergeCell ref="Z898:Z900"/>
    <mergeCell ref="AA898:AA900"/>
    <mergeCell ref="A904:A906"/>
    <mergeCell ref="B904:B906"/>
    <mergeCell ref="C904:C906"/>
    <mergeCell ref="D904:D906"/>
    <mergeCell ref="E904:E906"/>
    <mergeCell ref="F904:F906"/>
    <mergeCell ref="G904:G906"/>
    <mergeCell ref="H904:H906"/>
    <mergeCell ref="I904:I906"/>
    <mergeCell ref="J904:J906"/>
    <mergeCell ref="S904:S906"/>
    <mergeCell ref="T904:T906"/>
    <mergeCell ref="U904:U906"/>
    <mergeCell ref="V904:V906"/>
    <mergeCell ref="W904:W906"/>
    <mergeCell ref="X904:X906"/>
    <mergeCell ref="Y904:Y906"/>
    <mergeCell ref="Z904:Z906"/>
    <mergeCell ref="AA904:AA906"/>
    <mergeCell ref="AA901:AA903"/>
    <mergeCell ref="A901:A903"/>
    <mergeCell ref="B901:B903"/>
    <mergeCell ref="C901:C903"/>
    <mergeCell ref="D901:D903"/>
    <mergeCell ref="B916:B918"/>
    <mergeCell ref="C916:C918"/>
    <mergeCell ref="D916:D918"/>
    <mergeCell ref="E916:E918"/>
    <mergeCell ref="F916:F918"/>
    <mergeCell ref="G916:G918"/>
    <mergeCell ref="H916:H918"/>
    <mergeCell ref="I916:I918"/>
    <mergeCell ref="J916:J918"/>
    <mergeCell ref="S916:S918"/>
    <mergeCell ref="T916:T918"/>
    <mergeCell ref="U916:U918"/>
    <mergeCell ref="V916:V918"/>
    <mergeCell ref="W916:W918"/>
    <mergeCell ref="X916:X918"/>
    <mergeCell ref="Y916:Y918"/>
    <mergeCell ref="Z916:Z918"/>
    <mergeCell ref="AA916:AA918"/>
    <mergeCell ref="A913:A915"/>
    <mergeCell ref="B913:B915"/>
    <mergeCell ref="C913:C915"/>
    <mergeCell ref="D913:D915"/>
    <mergeCell ref="E913:E915"/>
    <mergeCell ref="F913:F915"/>
    <mergeCell ref="G913:G915"/>
    <mergeCell ref="H913:H915"/>
    <mergeCell ref="A907:A909"/>
    <mergeCell ref="B907:B909"/>
    <mergeCell ref="C907:C909"/>
    <mergeCell ref="D907:D909"/>
    <mergeCell ref="E907:E909"/>
    <mergeCell ref="F907:F909"/>
    <mergeCell ref="G907:G909"/>
    <mergeCell ref="H907:H909"/>
    <mergeCell ref="I907:I909"/>
    <mergeCell ref="J907:J909"/>
    <mergeCell ref="S907:S909"/>
    <mergeCell ref="T907:T909"/>
    <mergeCell ref="U907:U909"/>
    <mergeCell ref="V907:V909"/>
    <mergeCell ref="W907:W909"/>
    <mergeCell ref="X907:X909"/>
    <mergeCell ref="Y907:Y909"/>
    <mergeCell ref="Z907:Z909"/>
    <mergeCell ref="AA907:AA909"/>
    <mergeCell ref="A910:A912"/>
    <mergeCell ref="B910:B912"/>
    <mergeCell ref="C910:C912"/>
    <mergeCell ref="D910:D912"/>
    <mergeCell ref="E910:E912"/>
    <mergeCell ref="F910:F912"/>
    <mergeCell ref="G910:G912"/>
    <mergeCell ref="H910:H912"/>
    <mergeCell ref="I910:I912"/>
    <mergeCell ref="J910:J912"/>
    <mergeCell ref="S910:S912"/>
    <mergeCell ref="T910:T912"/>
    <mergeCell ref="U910:U912"/>
    <mergeCell ref="V910:V912"/>
    <mergeCell ref="W910:W912"/>
    <mergeCell ref="X910:X912"/>
    <mergeCell ref="Y910:Y912"/>
    <mergeCell ref="Z910:Z912"/>
    <mergeCell ref="A925:A927"/>
    <mergeCell ref="B925:B927"/>
    <mergeCell ref="C925:C927"/>
    <mergeCell ref="D925:D927"/>
    <mergeCell ref="E925:E927"/>
    <mergeCell ref="F925:F927"/>
    <mergeCell ref="G925:G927"/>
    <mergeCell ref="H925:H927"/>
    <mergeCell ref="I925:I927"/>
    <mergeCell ref="J925:J927"/>
    <mergeCell ref="S925:S927"/>
    <mergeCell ref="T925:T927"/>
    <mergeCell ref="U925:U927"/>
    <mergeCell ref="V925:V927"/>
    <mergeCell ref="W925:W927"/>
    <mergeCell ref="X925:X927"/>
    <mergeCell ref="Y925:Y927"/>
    <mergeCell ref="Z925:Z927"/>
    <mergeCell ref="AA925:AA927"/>
    <mergeCell ref="A919:A921"/>
    <mergeCell ref="B919:B921"/>
    <mergeCell ref="C919:C921"/>
    <mergeCell ref="D919:D921"/>
    <mergeCell ref="E919:E921"/>
    <mergeCell ref="F919:F921"/>
    <mergeCell ref="G919:G921"/>
    <mergeCell ref="H919:H921"/>
    <mergeCell ref="I919:I921"/>
    <mergeCell ref="J919:J921"/>
    <mergeCell ref="S919:S921"/>
    <mergeCell ref="T919:T921"/>
    <mergeCell ref="U919:U921"/>
    <mergeCell ref="V919:V921"/>
    <mergeCell ref="W919:W921"/>
    <mergeCell ref="X919:X921"/>
    <mergeCell ref="Y919:Y921"/>
    <mergeCell ref="Z919:Z921"/>
    <mergeCell ref="AA919:AA921"/>
    <mergeCell ref="A922:A924"/>
    <mergeCell ref="B922:B924"/>
    <mergeCell ref="C922:C924"/>
    <mergeCell ref="D922:D924"/>
    <mergeCell ref="E922:E924"/>
    <mergeCell ref="F922:F924"/>
    <mergeCell ref="G922:G924"/>
    <mergeCell ref="H922:H924"/>
    <mergeCell ref="I922:I924"/>
    <mergeCell ref="J922:J924"/>
    <mergeCell ref="S922:S924"/>
    <mergeCell ref="T922:T924"/>
    <mergeCell ref="U922:U924"/>
    <mergeCell ref="V922:V924"/>
    <mergeCell ref="W922:W924"/>
    <mergeCell ref="X922:X924"/>
    <mergeCell ref="Y922:Y924"/>
    <mergeCell ref="Z922:Z924"/>
    <mergeCell ref="AA922:AA924"/>
    <mergeCell ref="A931:A933"/>
    <mergeCell ref="B931:B933"/>
    <mergeCell ref="C931:C933"/>
    <mergeCell ref="D931:D933"/>
    <mergeCell ref="E931:E933"/>
    <mergeCell ref="F931:F933"/>
    <mergeCell ref="G931:G933"/>
    <mergeCell ref="H931:H933"/>
    <mergeCell ref="I931:I933"/>
    <mergeCell ref="J931:J933"/>
    <mergeCell ref="S931:S933"/>
    <mergeCell ref="T931:T933"/>
    <mergeCell ref="U931:U933"/>
    <mergeCell ref="V931:V933"/>
    <mergeCell ref="W931:W933"/>
    <mergeCell ref="X931:X933"/>
    <mergeCell ref="Y931:Y933"/>
    <mergeCell ref="Z931:Z933"/>
    <mergeCell ref="AA931:AA933"/>
    <mergeCell ref="A928:A930"/>
    <mergeCell ref="B928:B930"/>
    <mergeCell ref="C928:C930"/>
    <mergeCell ref="D928:D930"/>
    <mergeCell ref="E928:E930"/>
    <mergeCell ref="F928:F930"/>
    <mergeCell ref="G928:G930"/>
    <mergeCell ref="H928:H930"/>
    <mergeCell ref="I928:I930"/>
    <mergeCell ref="J928:J930"/>
    <mergeCell ref="S928:S930"/>
    <mergeCell ref="T928:T930"/>
    <mergeCell ref="U928:U930"/>
    <mergeCell ref="V928:V930"/>
    <mergeCell ref="W928:W930"/>
    <mergeCell ref="X928:X930"/>
    <mergeCell ref="Y928:Y930"/>
    <mergeCell ref="Z928:Z930"/>
    <mergeCell ref="AA928:AA930"/>
    <mergeCell ref="A934:A936"/>
    <mergeCell ref="B934:B936"/>
    <mergeCell ref="C934:C936"/>
    <mergeCell ref="D934:D936"/>
    <mergeCell ref="E934:E936"/>
    <mergeCell ref="F934:F936"/>
    <mergeCell ref="G934:G936"/>
    <mergeCell ref="H934:H936"/>
    <mergeCell ref="I934:I936"/>
    <mergeCell ref="J934:J936"/>
    <mergeCell ref="S934:S936"/>
    <mergeCell ref="T934:T936"/>
    <mergeCell ref="U934:U936"/>
    <mergeCell ref="V934:V936"/>
    <mergeCell ref="W934:W936"/>
    <mergeCell ref="X934:X936"/>
    <mergeCell ref="Y934:Y936"/>
    <mergeCell ref="Z934:Z936"/>
    <mergeCell ref="AA934:AA936"/>
    <mergeCell ref="A937:A939"/>
    <mergeCell ref="B937:B939"/>
    <mergeCell ref="C937:C939"/>
    <mergeCell ref="D937:D939"/>
    <mergeCell ref="E937:E939"/>
    <mergeCell ref="F937:F939"/>
    <mergeCell ref="G937:G939"/>
    <mergeCell ref="H937:H939"/>
    <mergeCell ref="I937:I939"/>
    <mergeCell ref="J937:J939"/>
    <mergeCell ref="S937:S939"/>
    <mergeCell ref="T937:T939"/>
    <mergeCell ref="U937:U939"/>
    <mergeCell ref="V937:V939"/>
    <mergeCell ref="W937:W939"/>
    <mergeCell ref="X937:X939"/>
    <mergeCell ref="Y937:Y939"/>
    <mergeCell ref="Z937:Z939"/>
    <mergeCell ref="AA937:AA939"/>
    <mergeCell ref="A940:A942"/>
    <mergeCell ref="B940:B942"/>
    <mergeCell ref="C940:C942"/>
    <mergeCell ref="D940:D942"/>
    <mergeCell ref="E940:E942"/>
    <mergeCell ref="F940:F942"/>
    <mergeCell ref="G940:G942"/>
    <mergeCell ref="H940:H942"/>
    <mergeCell ref="I940:I942"/>
    <mergeCell ref="J940:J942"/>
    <mergeCell ref="S940:S942"/>
    <mergeCell ref="T940:T942"/>
    <mergeCell ref="U940:U942"/>
    <mergeCell ref="V940:V942"/>
    <mergeCell ref="W940:W942"/>
    <mergeCell ref="X940:X942"/>
    <mergeCell ref="Y940:Y942"/>
    <mergeCell ref="Z940:Z942"/>
    <mergeCell ref="AA940:AA942"/>
    <mergeCell ref="A946:A948"/>
    <mergeCell ref="B946:B948"/>
    <mergeCell ref="C946:C948"/>
    <mergeCell ref="D946:D948"/>
    <mergeCell ref="E946:E948"/>
    <mergeCell ref="F946:F948"/>
    <mergeCell ref="G946:G948"/>
    <mergeCell ref="H946:H948"/>
    <mergeCell ref="I946:I948"/>
    <mergeCell ref="J946:J948"/>
    <mergeCell ref="S946:S948"/>
    <mergeCell ref="T946:T948"/>
    <mergeCell ref="U946:U948"/>
    <mergeCell ref="V946:V948"/>
    <mergeCell ref="W946:W948"/>
    <mergeCell ref="X946:X948"/>
    <mergeCell ref="Y946:Y948"/>
    <mergeCell ref="Z946:Z948"/>
    <mergeCell ref="AA946:AA948"/>
    <mergeCell ref="AA943:AA945"/>
    <mergeCell ref="J943:J945"/>
    <mergeCell ref="S943:S945"/>
    <mergeCell ref="T943:T945"/>
    <mergeCell ref="U943:U945"/>
    <mergeCell ref="V943:V945"/>
    <mergeCell ref="W943:W945"/>
    <mergeCell ref="X943:X945"/>
    <mergeCell ref="Y943:Y945"/>
    <mergeCell ref="Z943:Z945"/>
    <mergeCell ref="A943:A945"/>
    <mergeCell ref="B943:B945"/>
    <mergeCell ref="C943:C945"/>
    <mergeCell ref="D943:D945"/>
    <mergeCell ref="E943:E945"/>
    <mergeCell ref="F943:F945"/>
    <mergeCell ref="G943:G945"/>
    <mergeCell ref="H943:H945"/>
    <mergeCell ref="I943:I945"/>
    <mergeCell ref="I949:I951"/>
    <mergeCell ref="J949:J951"/>
    <mergeCell ref="S949:S951"/>
    <mergeCell ref="T949:T951"/>
    <mergeCell ref="U949:U951"/>
    <mergeCell ref="V949:V951"/>
    <mergeCell ref="W949:W951"/>
    <mergeCell ref="X949:X951"/>
    <mergeCell ref="Y949:Y951"/>
    <mergeCell ref="Z949:Z951"/>
    <mergeCell ref="AA949:AA951"/>
    <mergeCell ref="A952:A954"/>
    <mergeCell ref="B952:B954"/>
    <mergeCell ref="C952:C954"/>
    <mergeCell ref="D952:D954"/>
    <mergeCell ref="E952:E954"/>
    <mergeCell ref="F952:F954"/>
    <mergeCell ref="G952:G954"/>
    <mergeCell ref="H952:H954"/>
    <mergeCell ref="I952:I954"/>
    <mergeCell ref="J952:J954"/>
    <mergeCell ref="S952:S954"/>
    <mergeCell ref="T952:T954"/>
    <mergeCell ref="U952:U954"/>
    <mergeCell ref="V952:V954"/>
    <mergeCell ref="W952:W954"/>
    <mergeCell ref="X952:X954"/>
    <mergeCell ref="Y952:Y954"/>
    <mergeCell ref="Z952:Z954"/>
    <mergeCell ref="AA952:AA954"/>
    <mergeCell ref="H964:H966"/>
    <mergeCell ref="I964:I966"/>
    <mergeCell ref="J964:J966"/>
    <mergeCell ref="S964:S966"/>
    <mergeCell ref="T964:T966"/>
    <mergeCell ref="U964:U966"/>
    <mergeCell ref="V964:V966"/>
    <mergeCell ref="W964:W966"/>
    <mergeCell ref="X964:X966"/>
    <mergeCell ref="Y964:Y966"/>
    <mergeCell ref="Z964:Z966"/>
    <mergeCell ref="AA964:AA966"/>
    <mergeCell ref="A955:A957"/>
    <mergeCell ref="B955:B957"/>
    <mergeCell ref="C955:C957"/>
    <mergeCell ref="D955:D957"/>
    <mergeCell ref="E955:E957"/>
    <mergeCell ref="F955:F957"/>
    <mergeCell ref="G955:G957"/>
    <mergeCell ref="H955:H957"/>
    <mergeCell ref="I955:I957"/>
    <mergeCell ref="J955:J957"/>
    <mergeCell ref="S955:S957"/>
    <mergeCell ref="T955:T957"/>
    <mergeCell ref="U955:U957"/>
    <mergeCell ref="V955:V957"/>
    <mergeCell ref="W955:W957"/>
    <mergeCell ref="X955:X957"/>
    <mergeCell ref="Y955:Y957"/>
    <mergeCell ref="Z955:Z957"/>
    <mergeCell ref="AA955:AA957"/>
    <mergeCell ref="A958:A960"/>
    <mergeCell ref="B958:B960"/>
    <mergeCell ref="C958:C960"/>
    <mergeCell ref="D958:D960"/>
    <mergeCell ref="E958:E960"/>
    <mergeCell ref="F958:F960"/>
    <mergeCell ref="G958:G960"/>
    <mergeCell ref="H958:H960"/>
    <mergeCell ref="I958:I960"/>
    <mergeCell ref="J958:J960"/>
    <mergeCell ref="S958:S960"/>
    <mergeCell ref="T958:T960"/>
    <mergeCell ref="U958:U960"/>
    <mergeCell ref="V958:V960"/>
    <mergeCell ref="W958:W960"/>
    <mergeCell ref="X958:X960"/>
    <mergeCell ref="Y958:Y960"/>
    <mergeCell ref="Z958:Z960"/>
    <mergeCell ref="AA958:AA960"/>
    <mergeCell ref="A970:A972"/>
    <mergeCell ref="B970:B972"/>
    <mergeCell ref="C970:C972"/>
    <mergeCell ref="D970:D972"/>
    <mergeCell ref="E970:E972"/>
    <mergeCell ref="F970:F972"/>
    <mergeCell ref="G970:G972"/>
    <mergeCell ref="H970:H972"/>
    <mergeCell ref="I970:I972"/>
    <mergeCell ref="J970:J972"/>
    <mergeCell ref="S970:S972"/>
    <mergeCell ref="T970:T972"/>
    <mergeCell ref="U970:U972"/>
    <mergeCell ref="V970:V972"/>
    <mergeCell ref="W970:W972"/>
    <mergeCell ref="X970:X972"/>
    <mergeCell ref="Y970:Y972"/>
    <mergeCell ref="Z970:Z972"/>
    <mergeCell ref="AA970:AA972"/>
    <mergeCell ref="A961:A963"/>
    <mergeCell ref="B961:B963"/>
    <mergeCell ref="C961:C963"/>
    <mergeCell ref="D961:D963"/>
    <mergeCell ref="E961:E963"/>
    <mergeCell ref="F961:F963"/>
    <mergeCell ref="G961:G963"/>
    <mergeCell ref="H961:H963"/>
    <mergeCell ref="I961:I963"/>
    <mergeCell ref="J961:J963"/>
    <mergeCell ref="S961:S963"/>
    <mergeCell ref="T961:T963"/>
    <mergeCell ref="U961:U963"/>
    <mergeCell ref="V961:V963"/>
    <mergeCell ref="W961:W963"/>
    <mergeCell ref="X961:X963"/>
    <mergeCell ref="Y961:Y963"/>
    <mergeCell ref="Z961:Z963"/>
    <mergeCell ref="AA961:AA963"/>
    <mergeCell ref="A967:A969"/>
    <mergeCell ref="B967:B969"/>
    <mergeCell ref="C967:C969"/>
    <mergeCell ref="D967:D969"/>
    <mergeCell ref="E967:E969"/>
    <mergeCell ref="F967:F969"/>
    <mergeCell ref="G967:G969"/>
    <mergeCell ref="H967:H969"/>
    <mergeCell ref="I967:I969"/>
    <mergeCell ref="J967:J969"/>
    <mergeCell ref="S967:S969"/>
    <mergeCell ref="T967:T969"/>
    <mergeCell ref="U967:U969"/>
    <mergeCell ref="V967:V969"/>
    <mergeCell ref="W967:W969"/>
    <mergeCell ref="X967:X969"/>
    <mergeCell ref="Y967:Y969"/>
    <mergeCell ref="Z967:Z969"/>
    <mergeCell ref="AA967:AA969"/>
    <mergeCell ref="A964:A966"/>
    <mergeCell ref="B964:B966"/>
    <mergeCell ref="C964:C966"/>
    <mergeCell ref="D964:D966"/>
    <mergeCell ref="E964:E966"/>
    <mergeCell ref="F964:F966"/>
    <mergeCell ref="G964:G966"/>
    <mergeCell ref="A973:A975"/>
    <mergeCell ref="B973:B975"/>
    <mergeCell ref="C973:C975"/>
    <mergeCell ref="D973:D975"/>
    <mergeCell ref="E973:E975"/>
    <mergeCell ref="F973:F975"/>
    <mergeCell ref="G973:G975"/>
    <mergeCell ref="H973:H975"/>
    <mergeCell ref="I973:I975"/>
    <mergeCell ref="J973:J975"/>
    <mergeCell ref="S973:S975"/>
    <mergeCell ref="T973:T975"/>
    <mergeCell ref="U973:U975"/>
    <mergeCell ref="V973:V975"/>
    <mergeCell ref="W973:W975"/>
    <mergeCell ref="X973:X975"/>
    <mergeCell ref="Y973:Y975"/>
    <mergeCell ref="Z973:Z975"/>
    <mergeCell ref="AA973:AA975"/>
    <mergeCell ref="A976:A978"/>
    <mergeCell ref="B976:B978"/>
    <mergeCell ref="C976:C978"/>
    <mergeCell ref="D976:D978"/>
    <mergeCell ref="E976:E978"/>
    <mergeCell ref="F976:F978"/>
    <mergeCell ref="G976:G978"/>
    <mergeCell ref="H976:H978"/>
    <mergeCell ref="I976:I978"/>
    <mergeCell ref="J976:J978"/>
    <mergeCell ref="S976:S978"/>
    <mergeCell ref="T976:T978"/>
    <mergeCell ref="U976:U978"/>
    <mergeCell ref="V976:V978"/>
    <mergeCell ref="W976:W978"/>
    <mergeCell ref="X976:X978"/>
    <mergeCell ref="Y976:Y978"/>
    <mergeCell ref="Z976:Z978"/>
    <mergeCell ref="AA976:AA978"/>
    <mergeCell ref="A982:A984"/>
    <mergeCell ref="B982:B984"/>
    <mergeCell ref="C982:C984"/>
    <mergeCell ref="D982:D984"/>
    <mergeCell ref="E982:E984"/>
    <mergeCell ref="F982:F984"/>
    <mergeCell ref="G982:G984"/>
    <mergeCell ref="H982:H984"/>
    <mergeCell ref="I982:I984"/>
    <mergeCell ref="J982:J984"/>
    <mergeCell ref="S982:S984"/>
    <mergeCell ref="T982:T984"/>
    <mergeCell ref="U982:U984"/>
    <mergeCell ref="V982:V984"/>
    <mergeCell ref="W982:W984"/>
    <mergeCell ref="X982:X984"/>
    <mergeCell ref="Y982:Y984"/>
    <mergeCell ref="Z982:Z984"/>
    <mergeCell ref="AA982:AA984"/>
    <mergeCell ref="AA979:AA981"/>
    <mergeCell ref="A985:A987"/>
    <mergeCell ref="B985:B987"/>
    <mergeCell ref="C985:C987"/>
    <mergeCell ref="D985:D987"/>
    <mergeCell ref="E985:E987"/>
    <mergeCell ref="F985:F987"/>
    <mergeCell ref="G985:G987"/>
    <mergeCell ref="H985:H987"/>
    <mergeCell ref="I985:I987"/>
    <mergeCell ref="J985:J987"/>
    <mergeCell ref="S985:S987"/>
    <mergeCell ref="T985:T987"/>
    <mergeCell ref="U985:U987"/>
    <mergeCell ref="V985:V987"/>
    <mergeCell ref="W985:W987"/>
    <mergeCell ref="X985:X987"/>
    <mergeCell ref="Y985:Y987"/>
    <mergeCell ref="Z985:Z987"/>
    <mergeCell ref="AA985:AA987"/>
    <mergeCell ref="Z1003:Z1005"/>
    <mergeCell ref="AA1003:AA1005"/>
    <mergeCell ref="A1009:A1011"/>
    <mergeCell ref="B1009:B1011"/>
    <mergeCell ref="C1009:C1011"/>
    <mergeCell ref="D1009:D1011"/>
    <mergeCell ref="E1009:E1011"/>
    <mergeCell ref="F1009:F1011"/>
    <mergeCell ref="G1009:G1011"/>
    <mergeCell ref="H1009:H1011"/>
    <mergeCell ref="I1009:I1011"/>
    <mergeCell ref="J1009:J1011"/>
    <mergeCell ref="S1009:S1011"/>
    <mergeCell ref="T1009:T1011"/>
    <mergeCell ref="U1009:U1011"/>
    <mergeCell ref="V1009:V1011"/>
    <mergeCell ref="W1009:W1011"/>
    <mergeCell ref="X1009:X1011"/>
    <mergeCell ref="Y1009:Y1011"/>
    <mergeCell ref="Z1009:Z1011"/>
    <mergeCell ref="AA1009:AA1011"/>
    <mergeCell ref="AA994:AA996"/>
    <mergeCell ref="A988:A990"/>
    <mergeCell ref="B988:B990"/>
    <mergeCell ref="C988:C990"/>
    <mergeCell ref="D988:D990"/>
    <mergeCell ref="E988:E990"/>
    <mergeCell ref="H1015:H1017"/>
    <mergeCell ref="I1015:I1017"/>
    <mergeCell ref="J1015:J1017"/>
    <mergeCell ref="S1015:S1017"/>
    <mergeCell ref="T1015:T1017"/>
    <mergeCell ref="U1015:U1017"/>
    <mergeCell ref="V1015:V1017"/>
    <mergeCell ref="W1015:W1017"/>
    <mergeCell ref="X1015:X1017"/>
    <mergeCell ref="Y1015:Y1017"/>
    <mergeCell ref="Z1015:Z1017"/>
    <mergeCell ref="AA1015:AA1017"/>
    <mergeCell ref="D1024:D1026"/>
    <mergeCell ref="A1021:A1023"/>
    <mergeCell ref="B1021:B1023"/>
    <mergeCell ref="C1021:C1023"/>
    <mergeCell ref="D1021:D1023"/>
    <mergeCell ref="E1021:E1023"/>
    <mergeCell ref="F1021:F1023"/>
    <mergeCell ref="G1021:G1023"/>
    <mergeCell ref="H1021:H1023"/>
    <mergeCell ref="I1021:I1023"/>
    <mergeCell ref="J1021:J1023"/>
    <mergeCell ref="S1021:S1023"/>
    <mergeCell ref="T1021:T1023"/>
    <mergeCell ref="U1021:U1023"/>
    <mergeCell ref="V1021:V1023"/>
    <mergeCell ref="W1021:W1023"/>
    <mergeCell ref="X1021:X1023"/>
    <mergeCell ref="Y1021:Y1023"/>
    <mergeCell ref="Z1021:Z1023"/>
    <mergeCell ref="AA1021:AA1023"/>
    <mergeCell ref="J1018:J1020"/>
    <mergeCell ref="S1018:S1020"/>
    <mergeCell ref="T1018:T1020"/>
    <mergeCell ref="U1018:U1020"/>
    <mergeCell ref="V1018:V1020"/>
    <mergeCell ref="W1018:W1020"/>
    <mergeCell ref="X1018:X1020"/>
    <mergeCell ref="Y1018:Y1020"/>
    <mergeCell ref="Z1018:Z1020"/>
    <mergeCell ref="A1018:A1020"/>
    <mergeCell ref="B1018:B1020"/>
    <mergeCell ref="C1018:C1020"/>
    <mergeCell ref="D1018:D1020"/>
    <mergeCell ref="E1018:E1020"/>
    <mergeCell ref="F1018:F1020"/>
    <mergeCell ref="G1018:G1020"/>
    <mergeCell ref="H1018:H1020"/>
    <mergeCell ref="I1018:I1020"/>
    <mergeCell ref="E1024:E1026"/>
    <mergeCell ref="F1024:F1026"/>
    <mergeCell ref="G1024:G1026"/>
    <mergeCell ref="H1024:H1026"/>
    <mergeCell ref="I1024:I1026"/>
    <mergeCell ref="J1024:J1026"/>
    <mergeCell ref="S1024:S1026"/>
    <mergeCell ref="T1024:T1026"/>
    <mergeCell ref="U1024:U1026"/>
    <mergeCell ref="V1024:V1026"/>
    <mergeCell ref="W1024:W1026"/>
    <mergeCell ref="X1024:X1026"/>
    <mergeCell ref="AA1039:AA1041"/>
    <mergeCell ref="AA1024:AA1026"/>
    <mergeCell ref="A1027:A1029"/>
    <mergeCell ref="B1027:B1029"/>
    <mergeCell ref="C1027:C1029"/>
    <mergeCell ref="D1027:D1029"/>
    <mergeCell ref="E1027:E1029"/>
    <mergeCell ref="F1027:F1029"/>
    <mergeCell ref="G1027:G1029"/>
    <mergeCell ref="H1027:H1029"/>
    <mergeCell ref="I1027:I1029"/>
    <mergeCell ref="J1027:J1029"/>
    <mergeCell ref="S1027:S1029"/>
    <mergeCell ref="T1027:T1029"/>
    <mergeCell ref="U1027:U1029"/>
    <mergeCell ref="V1027:V1029"/>
    <mergeCell ref="W1027:W1029"/>
    <mergeCell ref="X1027:X1029"/>
    <mergeCell ref="Y1027:Y1029"/>
    <mergeCell ref="Z1027:Z1029"/>
    <mergeCell ref="AA1027:AA1029"/>
    <mergeCell ref="A1033:A1035"/>
    <mergeCell ref="B1033:B1035"/>
    <mergeCell ref="C1033:C1035"/>
    <mergeCell ref="D1033:D1035"/>
    <mergeCell ref="E1033:E1035"/>
    <mergeCell ref="F1033:F1035"/>
    <mergeCell ref="G1033:G1035"/>
    <mergeCell ref="H1033:H1035"/>
    <mergeCell ref="I1033:I1035"/>
    <mergeCell ref="J1033:J1035"/>
    <mergeCell ref="S1033:S1035"/>
    <mergeCell ref="T1033:T1035"/>
    <mergeCell ref="U1033:U1035"/>
    <mergeCell ref="V1033:V1035"/>
    <mergeCell ref="W1033:W1035"/>
    <mergeCell ref="X1033:X1035"/>
    <mergeCell ref="Y1033:Y1035"/>
    <mergeCell ref="Z1033:Z1035"/>
    <mergeCell ref="AA1033:AA1035"/>
    <mergeCell ref="AA1030:AA1032"/>
    <mergeCell ref="Y1024:Y1026"/>
    <mergeCell ref="Z1024:Z1026"/>
    <mergeCell ref="A1030:A1032"/>
    <mergeCell ref="B1030:B1032"/>
    <mergeCell ref="C1030:C1032"/>
    <mergeCell ref="D1030:D1032"/>
    <mergeCell ref="E1030:E1032"/>
    <mergeCell ref="F1030:F1032"/>
    <mergeCell ref="G1030:G1032"/>
    <mergeCell ref="H1030:H1032"/>
    <mergeCell ref="I1030:I1032"/>
    <mergeCell ref="J1030:J1032"/>
    <mergeCell ref="S1030:S1032"/>
    <mergeCell ref="T1030:T1032"/>
    <mergeCell ref="U1030:U1032"/>
    <mergeCell ref="V1030:V1032"/>
    <mergeCell ref="W1030:W1032"/>
    <mergeCell ref="X1030:X1032"/>
    <mergeCell ref="Y1030:Y1032"/>
    <mergeCell ref="Z1030:Z1032"/>
    <mergeCell ref="A1024:A1026"/>
    <mergeCell ref="B1024:B1026"/>
    <mergeCell ref="C1024:C1026"/>
    <mergeCell ref="A1045:A1047"/>
    <mergeCell ref="B1045:B1047"/>
    <mergeCell ref="C1045:C1047"/>
    <mergeCell ref="D1045:D1047"/>
    <mergeCell ref="E1045:E1047"/>
    <mergeCell ref="F1045:F1047"/>
    <mergeCell ref="G1045:G1047"/>
    <mergeCell ref="H1045:H1047"/>
    <mergeCell ref="I1045:I1047"/>
    <mergeCell ref="J1045:J1047"/>
    <mergeCell ref="S1045:S1047"/>
    <mergeCell ref="T1045:T1047"/>
    <mergeCell ref="U1045:U1047"/>
    <mergeCell ref="V1045:V1047"/>
    <mergeCell ref="W1045:W1047"/>
    <mergeCell ref="X1045:X1047"/>
    <mergeCell ref="Y1045:Y1047"/>
    <mergeCell ref="Z1045:Z1047"/>
    <mergeCell ref="AA1045:AA1047"/>
    <mergeCell ref="A1042:A1044"/>
    <mergeCell ref="B1042:B1044"/>
    <mergeCell ref="C1042:C1044"/>
    <mergeCell ref="D1042:D1044"/>
    <mergeCell ref="E1042:E1044"/>
    <mergeCell ref="F1042:F1044"/>
    <mergeCell ref="G1042:G1044"/>
    <mergeCell ref="H1042:H1044"/>
    <mergeCell ref="A1036:A1038"/>
    <mergeCell ref="B1036:B1038"/>
    <mergeCell ref="C1036:C1038"/>
    <mergeCell ref="D1036:D1038"/>
    <mergeCell ref="E1036:E1038"/>
    <mergeCell ref="F1036:F1038"/>
    <mergeCell ref="G1036:G1038"/>
    <mergeCell ref="H1036:H1038"/>
    <mergeCell ref="I1036:I1038"/>
    <mergeCell ref="J1036:J1038"/>
    <mergeCell ref="S1036:S1038"/>
    <mergeCell ref="T1036:T1038"/>
    <mergeCell ref="U1036:U1038"/>
    <mergeCell ref="V1036:V1038"/>
    <mergeCell ref="W1036:W1038"/>
    <mergeCell ref="X1036:X1038"/>
    <mergeCell ref="Y1036:Y1038"/>
    <mergeCell ref="Z1036:Z1038"/>
    <mergeCell ref="AA1036:AA1038"/>
    <mergeCell ref="A1039:A1041"/>
    <mergeCell ref="B1039:B1041"/>
    <mergeCell ref="C1039:C1041"/>
    <mergeCell ref="D1039:D1041"/>
    <mergeCell ref="E1039:E1041"/>
    <mergeCell ref="F1039:F1041"/>
    <mergeCell ref="G1039:G1041"/>
    <mergeCell ref="H1039:H1041"/>
    <mergeCell ref="I1039:I1041"/>
    <mergeCell ref="J1039:J1041"/>
    <mergeCell ref="S1039:S1041"/>
    <mergeCell ref="T1039:T1041"/>
    <mergeCell ref="U1039:U1041"/>
    <mergeCell ref="V1039:V1041"/>
    <mergeCell ref="W1039:W1041"/>
    <mergeCell ref="X1039:X1041"/>
    <mergeCell ref="Y1039:Y1041"/>
    <mergeCell ref="Z1039:Z1041"/>
    <mergeCell ref="A1054:A1056"/>
    <mergeCell ref="B1054:B1056"/>
    <mergeCell ref="C1054:C1056"/>
    <mergeCell ref="D1054:D1056"/>
    <mergeCell ref="E1054:E1056"/>
    <mergeCell ref="F1054:F1056"/>
    <mergeCell ref="G1054:G1056"/>
    <mergeCell ref="H1054:H1056"/>
    <mergeCell ref="I1054:I1056"/>
    <mergeCell ref="J1054:J1056"/>
    <mergeCell ref="S1054:S1056"/>
    <mergeCell ref="T1054:T1056"/>
    <mergeCell ref="U1054:U1056"/>
    <mergeCell ref="V1054:V1056"/>
    <mergeCell ref="W1054:W1056"/>
    <mergeCell ref="X1054:X1056"/>
    <mergeCell ref="Y1054:Y1056"/>
    <mergeCell ref="Z1054:Z1056"/>
    <mergeCell ref="AA1054:AA1056"/>
    <mergeCell ref="A1048:A1050"/>
    <mergeCell ref="B1048:B1050"/>
    <mergeCell ref="C1048:C1050"/>
    <mergeCell ref="D1048:D1050"/>
    <mergeCell ref="E1048:E1050"/>
    <mergeCell ref="F1048:F1050"/>
    <mergeCell ref="G1048:G1050"/>
    <mergeCell ref="H1048:H1050"/>
    <mergeCell ref="I1048:I1050"/>
    <mergeCell ref="J1048:J1050"/>
    <mergeCell ref="S1048:S1050"/>
    <mergeCell ref="T1048:T1050"/>
    <mergeCell ref="U1048:U1050"/>
    <mergeCell ref="V1048:V1050"/>
    <mergeCell ref="W1048:W1050"/>
    <mergeCell ref="X1048:X1050"/>
    <mergeCell ref="Y1048:Y1050"/>
    <mergeCell ref="Z1048:Z1050"/>
    <mergeCell ref="AA1048:AA1050"/>
    <mergeCell ref="A1051:A1053"/>
    <mergeCell ref="B1051:B1053"/>
    <mergeCell ref="C1051:C1053"/>
    <mergeCell ref="D1051:D1053"/>
    <mergeCell ref="E1051:E1053"/>
    <mergeCell ref="F1051:F1053"/>
    <mergeCell ref="G1051:G1053"/>
    <mergeCell ref="H1051:H1053"/>
    <mergeCell ref="I1051:I1053"/>
    <mergeCell ref="J1051:J1053"/>
    <mergeCell ref="S1051:S1053"/>
    <mergeCell ref="T1051:T1053"/>
    <mergeCell ref="U1051:U1053"/>
    <mergeCell ref="V1051:V1053"/>
    <mergeCell ref="W1051:W1053"/>
    <mergeCell ref="X1051:X1053"/>
    <mergeCell ref="Y1051:Y1053"/>
    <mergeCell ref="Z1051:Z1053"/>
    <mergeCell ref="AA1051:AA1053"/>
    <mergeCell ref="V1069:V1071"/>
    <mergeCell ref="W1069:W1071"/>
    <mergeCell ref="X1069:X1071"/>
    <mergeCell ref="Y1069:Y1071"/>
    <mergeCell ref="Z1069:Z1071"/>
    <mergeCell ref="AA1069:AA1071"/>
    <mergeCell ref="A1066:A1068"/>
    <mergeCell ref="B1066:B1068"/>
    <mergeCell ref="C1066:C1068"/>
    <mergeCell ref="D1066:D1068"/>
    <mergeCell ref="E1066:E1068"/>
    <mergeCell ref="F1066:F1068"/>
    <mergeCell ref="G1066:G1068"/>
    <mergeCell ref="H1066:H1068"/>
    <mergeCell ref="I1066:I1068"/>
    <mergeCell ref="J1066:J1068"/>
    <mergeCell ref="S1066:S1068"/>
    <mergeCell ref="T1066:T1068"/>
    <mergeCell ref="U1066:U1068"/>
    <mergeCell ref="V1066:V1068"/>
    <mergeCell ref="X1066:X1068"/>
    <mergeCell ref="Y1066:Y1068"/>
    <mergeCell ref="Z1066:Z1068"/>
    <mergeCell ref="AA1066:AA1068"/>
    <mergeCell ref="A1072:A1074"/>
    <mergeCell ref="B1072:B1074"/>
    <mergeCell ref="C1072:C1074"/>
    <mergeCell ref="D1072:D1074"/>
    <mergeCell ref="E1072:E1074"/>
    <mergeCell ref="F1072:F1074"/>
    <mergeCell ref="G1072:G1074"/>
    <mergeCell ref="H1072:H1074"/>
    <mergeCell ref="I1072:I1074"/>
    <mergeCell ref="J1072:J1074"/>
    <mergeCell ref="S1072:S1074"/>
    <mergeCell ref="T1072:T1074"/>
    <mergeCell ref="U1072:U1074"/>
    <mergeCell ref="V1072:V1074"/>
    <mergeCell ref="W1072:W1074"/>
    <mergeCell ref="X1072:X1074"/>
    <mergeCell ref="Y1072:Y1074"/>
    <mergeCell ref="Z1072:Z1074"/>
    <mergeCell ref="AA1072:AA1074"/>
    <mergeCell ref="W1066:W1068"/>
    <mergeCell ref="A1075:A1077"/>
    <mergeCell ref="B1075:B1077"/>
    <mergeCell ref="C1075:C1077"/>
    <mergeCell ref="D1075:D1077"/>
    <mergeCell ref="E1075:E1077"/>
    <mergeCell ref="F1075:F1077"/>
    <mergeCell ref="G1075:G1077"/>
    <mergeCell ref="H1075:H1077"/>
    <mergeCell ref="I1075:I1077"/>
    <mergeCell ref="J1075:J1077"/>
    <mergeCell ref="S1075:S1077"/>
    <mergeCell ref="T1075:T1077"/>
    <mergeCell ref="U1075:U1077"/>
    <mergeCell ref="V1075:V1077"/>
    <mergeCell ref="W1075:W1077"/>
    <mergeCell ref="X1075:X1077"/>
    <mergeCell ref="Y1075:Y1077"/>
    <mergeCell ref="Z1075:Z1077"/>
    <mergeCell ref="AA1075:AA1077"/>
    <mergeCell ref="A1078:A1080"/>
    <mergeCell ref="B1078:B1080"/>
    <mergeCell ref="C1078:C1080"/>
    <mergeCell ref="D1078:D1080"/>
    <mergeCell ref="E1078:E1080"/>
    <mergeCell ref="F1078:F1080"/>
    <mergeCell ref="G1078:G1080"/>
    <mergeCell ref="H1078:H1080"/>
    <mergeCell ref="I1078:I1080"/>
    <mergeCell ref="J1078:J1080"/>
    <mergeCell ref="S1078:S1080"/>
    <mergeCell ref="T1078:T1080"/>
    <mergeCell ref="U1078:U1080"/>
    <mergeCell ref="V1078:V1080"/>
    <mergeCell ref="W1078:W1080"/>
    <mergeCell ref="X1078:X1080"/>
    <mergeCell ref="Y1078:Y1080"/>
    <mergeCell ref="Z1078:Z1080"/>
    <mergeCell ref="AA1078:AA1080"/>
    <mergeCell ref="A1084:A1086"/>
    <mergeCell ref="B1084:B1086"/>
    <mergeCell ref="C1084:C1086"/>
    <mergeCell ref="D1084:D1086"/>
    <mergeCell ref="E1084:E1086"/>
    <mergeCell ref="F1084:F1086"/>
    <mergeCell ref="G1084:G1086"/>
    <mergeCell ref="H1084:H1086"/>
    <mergeCell ref="I1084:I1086"/>
    <mergeCell ref="J1084:J1086"/>
    <mergeCell ref="S1084:S1086"/>
    <mergeCell ref="T1084:T1086"/>
    <mergeCell ref="U1084:U1086"/>
    <mergeCell ref="V1084:V1086"/>
    <mergeCell ref="W1084:W1086"/>
    <mergeCell ref="X1084:X1086"/>
    <mergeCell ref="Y1084:Y1086"/>
    <mergeCell ref="Z1084:Z1086"/>
    <mergeCell ref="AA1084:AA1086"/>
    <mergeCell ref="A1081:A1083"/>
    <mergeCell ref="B1081:B1083"/>
    <mergeCell ref="C1081:C1083"/>
    <mergeCell ref="D1081:D1083"/>
    <mergeCell ref="E1081:E1083"/>
    <mergeCell ref="F1081:F1083"/>
    <mergeCell ref="G1081:G1083"/>
    <mergeCell ref="H1081:H1083"/>
    <mergeCell ref="I1081:I1083"/>
    <mergeCell ref="J1081:J1083"/>
    <mergeCell ref="S1081:S1083"/>
    <mergeCell ref="T1081:T1083"/>
    <mergeCell ref="U1081:U1083"/>
    <mergeCell ref="V1081:V1083"/>
    <mergeCell ref="W1081:W1083"/>
    <mergeCell ref="X1081:X1083"/>
    <mergeCell ref="Y1081:Y1083"/>
    <mergeCell ref="Z1081:Z1083"/>
    <mergeCell ref="AA1081:AA1083"/>
    <mergeCell ref="A1087:A1089"/>
    <mergeCell ref="B1087:B1089"/>
    <mergeCell ref="C1087:C1089"/>
    <mergeCell ref="D1087:D1089"/>
    <mergeCell ref="E1087:E1089"/>
    <mergeCell ref="F1087:F1089"/>
    <mergeCell ref="G1087:G1089"/>
    <mergeCell ref="H1087:H1089"/>
    <mergeCell ref="I1087:I1089"/>
    <mergeCell ref="J1087:J1089"/>
    <mergeCell ref="S1087:S1089"/>
    <mergeCell ref="T1087:T1089"/>
    <mergeCell ref="U1087:U1089"/>
    <mergeCell ref="V1087:V1089"/>
    <mergeCell ref="W1087:W1089"/>
    <mergeCell ref="X1087:X1089"/>
    <mergeCell ref="Y1087:Y1089"/>
    <mergeCell ref="Z1087:Z1089"/>
    <mergeCell ref="AA1087:AA1089"/>
    <mergeCell ref="A1090:A1092"/>
    <mergeCell ref="B1090:B1092"/>
    <mergeCell ref="C1090:C1092"/>
    <mergeCell ref="D1090:D1092"/>
    <mergeCell ref="E1090:E1092"/>
    <mergeCell ref="F1090:F1092"/>
    <mergeCell ref="G1090:G1092"/>
    <mergeCell ref="H1090:H1092"/>
    <mergeCell ref="I1090:I1092"/>
    <mergeCell ref="J1090:J1092"/>
    <mergeCell ref="S1090:S1092"/>
    <mergeCell ref="T1090:T1092"/>
    <mergeCell ref="U1090:U1092"/>
    <mergeCell ref="V1090:V1092"/>
    <mergeCell ref="W1090:W1092"/>
    <mergeCell ref="X1090:X1092"/>
    <mergeCell ref="Y1090:Y1092"/>
    <mergeCell ref="Z1090:Z1092"/>
    <mergeCell ref="AA1090:AA1092"/>
    <mergeCell ref="A1093:A1095"/>
    <mergeCell ref="B1093:B1095"/>
    <mergeCell ref="C1093:C1095"/>
    <mergeCell ref="D1093:D1095"/>
    <mergeCell ref="E1093:E1095"/>
    <mergeCell ref="F1093:F1095"/>
    <mergeCell ref="G1093:G1095"/>
    <mergeCell ref="H1093:H1095"/>
    <mergeCell ref="I1093:I1095"/>
    <mergeCell ref="J1093:J1095"/>
    <mergeCell ref="S1093:S1095"/>
    <mergeCell ref="T1093:T1095"/>
    <mergeCell ref="U1093:U1095"/>
    <mergeCell ref="V1093:V1095"/>
    <mergeCell ref="W1093:W1095"/>
    <mergeCell ref="X1093:X1095"/>
    <mergeCell ref="Y1093:Y1095"/>
    <mergeCell ref="Z1093:Z1095"/>
    <mergeCell ref="AA1093:AA1095"/>
    <mergeCell ref="A1096:A1098"/>
    <mergeCell ref="B1096:B1098"/>
    <mergeCell ref="C1096:C1098"/>
    <mergeCell ref="D1096:D1098"/>
    <mergeCell ref="E1096:E1098"/>
    <mergeCell ref="F1096:F1098"/>
    <mergeCell ref="G1096:G1098"/>
    <mergeCell ref="H1096:H1098"/>
    <mergeCell ref="I1096:I1098"/>
    <mergeCell ref="J1096:J1098"/>
    <mergeCell ref="S1096:S1098"/>
    <mergeCell ref="T1096:T1098"/>
    <mergeCell ref="U1096:U1098"/>
    <mergeCell ref="V1096:V1098"/>
    <mergeCell ref="W1096:W1098"/>
    <mergeCell ref="X1096:X1098"/>
    <mergeCell ref="Y1096:Y1098"/>
    <mergeCell ref="Z1096:Z1098"/>
    <mergeCell ref="AA1096:AA1098"/>
    <mergeCell ref="U1102:U1104"/>
    <mergeCell ref="V1102:V1104"/>
    <mergeCell ref="W1102:W1104"/>
    <mergeCell ref="X1102:X1104"/>
    <mergeCell ref="Y1102:Y1104"/>
    <mergeCell ref="Z1102:Z1104"/>
    <mergeCell ref="AA1102:AA1104"/>
    <mergeCell ref="A1108:A1110"/>
    <mergeCell ref="B1108:B1110"/>
    <mergeCell ref="C1108:C1110"/>
    <mergeCell ref="D1108:D1110"/>
    <mergeCell ref="E1108:E1110"/>
    <mergeCell ref="F1108:F1110"/>
    <mergeCell ref="G1108:G1110"/>
    <mergeCell ref="H1108:H1110"/>
    <mergeCell ref="I1108:I1110"/>
    <mergeCell ref="J1108:J1110"/>
    <mergeCell ref="S1108:S1110"/>
    <mergeCell ref="T1108:T1110"/>
    <mergeCell ref="U1108:U1110"/>
    <mergeCell ref="V1108:V1110"/>
    <mergeCell ref="W1108:W1110"/>
    <mergeCell ref="X1108:X1110"/>
    <mergeCell ref="Y1108:Y1110"/>
    <mergeCell ref="Z1108:Z1110"/>
    <mergeCell ref="AA1108:AA1110"/>
    <mergeCell ref="S1105:S1107"/>
    <mergeCell ref="T1105:T1107"/>
    <mergeCell ref="U1105:U1107"/>
    <mergeCell ref="V1105:V1107"/>
    <mergeCell ref="W1105:W1107"/>
    <mergeCell ref="X1105:X1107"/>
    <mergeCell ref="Y1105:Y1107"/>
    <mergeCell ref="Z1105:Z1107"/>
    <mergeCell ref="AA1105:AA1107"/>
    <mergeCell ref="I1105:I1107"/>
    <mergeCell ref="J1105:J1107"/>
    <mergeCell ref="A1102:A1104"/>
    <mergeCell ref="B1102:B1104"/>
    <mergeCell ref="C1102:C1104"/>
    <mergeCell ref="D1102:D1104"/>
    <mergeCell ref="E1102:E1104"/>
    <mergeCell ref="F1102:F1104"/>
    <mergeCell ref="G1102:G1104"/>
    <mergeCell ref="H1102:H1104"/>
    <mergeCell ref="I1102:I1104"/>
    <mergeCell ref="J1102:J1104"/>
    <mergeCell ref="S1102:S1104"/>
    <mergeCell ref="T1102:T1104"/>
    <mergeCell ref="A1111:A1113"/>
    <mergeCell ref="B1111:B1113"/>
    <mergeCell ref="C1111:C1113"/>
    <mergeCell ref="D1111:D1113"/>
    <mergeCell ref="E1111:E1113"/>
    <mergeCell ref="F1111:F1113"/>
    <mergeCell ref="G1111:G1113"/>
    <mergeCell ref="H1111:H1113"/>
    <mergeCell ref="I1111:I1113"/>
    <mergeCell ref="J1111:J1113"/>
    <mergeCell ref="S1111:S1113"/>
    <mergeCell ref="T1111:T1113"/>
    <mergeCell ref="U1111:U1113"/>
    <mergeCell ref="V1111:V1113"/>
    <mergeCell ref="W1111:W1113"/>
    <mergeCell ref="X1111:X1113"/>
    <mergeCell ref="Y1111:Y1113"/>
    <mergeCell ref="Z1111:Z1113"/>
    <mergeCell ref="AA1111:AA1113"/>
    <mergeCell ref="A1114:A1116"/>
    <mergeCell ref="B1114:B1116"/>
    <mergeCell ref="C1114:C1116"/>
    <mergeCell ref="D1114:D1116"/>
    <mergeCell ref="E1114:E1116"/>
    <mergeCell ref="F1114:F1116"/>
    <mergeCell ref="G1114:G1116"/>
    <mergeCell ref="H1114:H1116"/>
    <mergeCell ref="I1114:I1116"/>
    <mergeCell ref="J1114:J1116"/>
    <mergeCell ref="S1114:S1116"/>
    <mergeCell ref="T1114:T1116"/>
    <mergeCell ref="U1114:U1116"/>
    <mergeCell ref="V1114:V1116"/>
    <mergeCell ref="W1114:W1116"/>
    <mergeCell ref="X1114:X1116"/>
    <mergeCell ref="Y1114:Y1116"/>
    <mergeCell ref="Z1114:Z1116"/>
    <mergeCell ref="AA1114:AA1116"/>
    <mergeCell ref="A1117:A1119"/>
    <mergeCell ref="B1117:B1119"/>
    <mergeCell ref="C1117:C1119"/>
    <mergeCell ref="D1117:D1119"/>
    <mergeCell ref="E1117:E1119"/>
    <mergeCell ref="F1117:F1119"/>
    <mergeCell ref="G1117:G1119"/>
    <mergeCell ref="H1117:H1119"/>
    <mergeCell ref="I1117:I1119"/>
    <mergeCell ref="J1117:J1119"/>
    <mergeCell ref="S1117:S1119"/>
    <mergeCell ref="T1117:T1119"/>
    <mergeCell ref="U1117:U1119"/>
    <mergeCell ref="V1117:V1119"/>
    <mergeCell ref="W1117:W1119"/>
    <mergeCell ref="X1117:X1119"/>
    <mergeCell ref="Y1117:Y1119"/>
    <mergeCell ref="Z1117:Z1119"/>
    <mergeCell ref="AA1117:AA1119"/>
    <mergeCell ref="A1123:A1125"/>
    <mergeCell ref="B1123:B1125"/>
    <mergeCell ref="C1123:C1125"/>
    <mergeCell ref="D1123:D1125"/>
    <mergeCell ref="E1123:E1125"/>
    <mergeCell ref="F1123:F1125"/>
    <mergeCell ref="G1123:G1125"/>
    <mergeCell ref="H1123:H1125"/>
    <mergeCell ref="I1123:I1125"/>
    <mergeCell ref="J1123:J1125"/>
    <mergeCell ref="S1123:S1125"/>
    <mergeCell ref="T1123:T1125"/>
    <mergeCell ref="U1123:U1125"/>
    <mergeCell ref="V1123:V1125"/>
    <mergeCell ref="W1123:W1125"/>
    <mergeCell ref="X1123:X1125"/>
    <mergeCell ref="Y1123:Y1125"/>
    <mergeCell ref="Z1123:Z1125"/>
    <mergeCell ref="AA1123:AA1125"/>
    <mergeCell ref="V1120:V1122"/>
    <mergeCell ref="W1120:W1122"/>
    <mergeCell ref="X1120:X1122"/>
    <mergeCell ref="Y1120:Y1122"/>
    <mergeCell ref="Z1120:Z1122"/>
    <mergeCell ref="AA1120:AA1122"/>
    <mergeCell ref="E1120:E1122"/>
    <mergeCell ref="F1120:F1122"/>
    <mergeCell ref="G1120:G1122"/>
    <mergeCell ref="H1120:H1122"/>
    <mergeCell ref="I1120:I1122"/>
    <mergeCell ref="J1120:J1122"/>
    <mergeCell ref="S1120:S1122"/>
    <mergeCell ref="T1120:T1122"/>
    <mergeCell ref="U1120:U1122"/>
    <mergeCell ref="A1126:A1128"/>
    <mergeCell ref="B1126:B1128"/>
    <mergeCell ref="C1126:C1128"/>
    <mergeCell ref="D1126:D1128"/>
    <mergeCell ref="E1126:E1128"/>
    <mergeCell ref="F1126:F1128"/>
    <mergeCell ref="G1126:G1128"/>
    <mergeCell ref="H1126:H1128"/>
    <mergeCell ref="I1126:I1128"/>
    <mergeCell ref="J1126:J1128"/>
    <mergeCell ref="S1126:S1128"/>
    <mergeCell ref="T1126:T1128"/>
    <mergeCell ref="U1126:U1128"/>
    <mergeCell ref="V1126:V1128"/>
    <mergeCell ref="W1126:W1128"/>
    <mergeCell ref="X1126:X1128"/>
    <mergeCell ref="Y1126:Y1128"/>
    <mergeCell ref="Z1126:Z1128"/>
    <mergeCell ref="AA1126:AA1128"/>
    <mergeCell ref="A1129:A1131"/>
    <mergeCell ref="B1129:B1131"/>
    <mergeCell ref="C1129:C1131"/>
    <mergeCell ref="D1129:D1131"/>
    <mergeCell ref="E1129:E1131"/>
    <mergeCell ref="F1129:F1131"/>
    <mergeCell ref="G1129:G1131"/>
    <mergeCell ref="H1129:H1131"/>
    <mergeCell ref="I1129:I1131"/>
    <mergeCell ref="J1129:J1131"/>
    <mergeCell ref="S1129:S1131"/>
    <mergeCell ref="T1129:T1131"/>
    <mergeCell ref="U1129:U1131"/>
    <mergeCell ref="V1129:V1131"/>
    <mergeCell ref="W1129:W1131"/>
    <mergeCell ref="X1129:X1131"/>
    <mergeCell ref="Y1129:Y1131"/>
    <mergeCell ref="Z1129:Z1131"/>
    <mergeCell ref="AA1129:AA1131"/>
    <mergeCell ref="B1156:B1158"/>
    <mergeCell ref="C1156:C1158"/>
    <mergeCell ref="D1156:D1158"/>
    <mergeCell ref="E1156:E1158"/>
    <mergeCell ref="F1156:F1158"/>
    <mergeCell ref="G1156:G1158"/>
    <mergeCell ref="H1156:H1158"/>
    <mergeCell ref="I1156:I1158"/>
    <mergeCell ref="J1156:J1158"/>
    <mergeCell ref="S1156:S1158"/>
    <mergeCell ref="T1156:T1158"/>
    <mergeCell ref="U1156:U1158"/>
    <mergeCell ref="V1156:V1158"/>
    <mergeCell ref="W1156:W1158"/>
    <mergeCell ref="X1156:X1158"/>
    <mergeCell ref="Y1156:Y1158"/>
    <mergeCell ref="Z1156:Z1158"/>
    <mergeCell ref="AA1156:AA1158"/>
    <mergeCell ref="U1135:U1137"/>
    <mergeCell ref="V1135:V1137"/>
    <mergeCell ref="W1135:W1137"/>
    <mergeCell ref="X1135:X1137"/>
    <mergeCell ref="Y1135:Y1137"/>
    <mergeCell ref="Z1135:Z1137"/>
    <mergeCell ref="AA1135:AA1137"/>
    <mergeCell ref="A1138:A1140"/>
    <mergeCell ref="B1138:B1140"/>
    <mergeCell ref="C1138:C1140"/>
    <mergeCell ref="D1138:D1140"/>
    <mergeCell ref="E1138:E1140"/>
    <mergeCell ref="F1138:F1140"/>
    <mergeCell ref="G1138:G1140"/>
    <mergeCell ref="H1138:H1140"/>
    <mergeCell ref="I1138:I1140"/>
    <mergeCell ref="J1138:J1140"/>
    <mergeCell ref="S1138:S1140"/>
    <mergeCell ref="T1138:T1140"/>
    <mergeCell ref="U1138:U1140"/>
    <mergeCell ref="V1138:V1140"/>
    <mergeCell ref="W1138:W1140"/>
    <mergeCell ref="X1138:X1140"/>
    <mergeCell ref="Y1138:Y1140"/>
    <mergeCell ref="Z1138:Z1140"/>
    <mergeCell ref="AA1138:AA1140"/>
    <mergeCell ref="A1141:A1143"/>
    <mergeCell ref="B1141:B1143"/>
    <mergeCell ref="C1141:C1143"/>
    <mergeCell ref="D1141:D1143"/>
    <mergeCell ref="E1141:E1143"/>
    <mergeCell ref="F1141:F1143"/>
    <mergeCell ref="G1141:G1143"/>
    <mergeCell ref="H1141:H1143"/>
    <mergeCell ref="I1141:I1143"/>
    <mergeCell ref="J1141:J1143"/>
    <mergeCell ref="S1141:S1143"/>
    <mergeCell ref="T1141:T1143"/>
    <mergeCell ref="U1141:U1143"/>
    <mergeCell ref="V1141:V1143"/>
    <mergeCell ref="W1141:W1143"/>
    <mergeCell ref="X1141:X1143"/>
    <mergeCell ref="Y1141:Y1143"/>
    <mergeCell ref="Z1141:Z1143"/>
    <mergeCell ref="AA1141:AA1143"/>
    <mergeCell ref="F1147:F1149"/>
    <mergeCell ref="I1177:I1179"/>
    <mergeCell ref="J1177:J1179"/>
    <mergeCell ref="S1177:S1179"/>
    <mergeCell ref="T1177:T1179"/>
    <mergeCell ref="U1177:U1179"/>
    <mergeCell ref="V1177:V1179"/>
    <mergeCell ref="W1177:W1179"/>
    <mergeCell ref="X1177:X1179"/>
    <mergeCell ref="Y1177:Y1179"/>
    <mergeCell ref="Z1177:Z1179"/>
    <mergeCell ref="AA1177:AA1179"/>
    <mergeCell ref="A1174:A1176"/>
    <mergeCell ref="B1174:B1176"/>
    <mergeCell ref="C1174:C1176"/>
    <mergeCell ref="D1174:D1176"/>
    <mergeCell ref="E1174:E1176"/>
    <mergeCell ref="F1174:F1176"/>
    <mergeCell ref="G1174:G1176"/>
    <mergeCell ref="H1174:H1176"/>
    <mergeCell ref="I1174:I1176"/>
    <mergeCell ref="J1174:J1176"/>
    <mergeCell ref="S1174:S1176"/>
    <mergeCell ref="T1174:T1176"/>
    <mergeCell ref="U1174:U1176"/>
    <mergeCell ref="V1174:V1176"/>
    <mergeCell ref="W1174:W1176"/>
    <mergeCell ref="X1174:X1176"/>
    <mergeCell ref="Y1174:Y1176"/>
    <mergeCell ref="Z1174:Z1176"/>
    <mergeCell ref="AA1174:AA1176"/>
    <mergeCell ref="U1195:U1197"/>
    <mergeCell ref="V1195:V1197"/>
    <mergeCell ref="W1195:W1197"/>
    <mergeCell ref="X1195:X1197"/>
    <mergeCell ref="Y1195:Y1197"/>
    <mergeCell ref="Z1195:Z1197"/>
    <mergeCell ref="AA1195:AA1197"/>
    <mergeCell ref="E1180:E1182"/>
    <mergeCell ref="F1180:F1182"/>
    <mergeCell ref="G1180:G1182"/>
    <mergeCell ref="H1180:H1182"/>
    <mergeCell ref="I1180:I1182"/>
    <mergeCell ref="J1180:J1182"/>
    <mergeCell ref="S1180:S1182"/>
    <mergeCell ref="T1180:T1182"/>
    <mergeCell ref="U1180:U1182"/>
    <mergeCell ref="V1180:V1182"/>
    <mergeCell ref="W1180:W1182"/>
    <mergeCell ref="X1180:X1182"/>
    <mergeCell ref="Y1180:Y1182"/>
    <mergeCell ref="Z1180:Z1182"/>
    <mergeCell ref="AA1180:AA1182"/>
    <mergeCell ref="A1183:A1185"/>
    <mergeCell ref="B1183:B1185"/>
    <mergeCell ref="C1183:C1185"/>
    <mergeCell ref="D1183:D1185"/>
    <mergeCell ref="E1183:E1185"/>
    <mergeCell ref="F1183:F1185"/>
    <mergeCell ref="G1183:G1185"/>
    <mergeCell ref="H1183:H1185"/>
    <mergeCell ref="I1183:I1185"/>
    <mergeCell ref="J1183:J1185"/>
    <mergeCell ref="S1183:S1185"/>
    <mergeCell ref="T1183:T1185"/>
    <mergeCell ref="U1183:U1185"/>
    <mergeCell ref="V1183:V1185"/>
    <mergeCell ref="W1183:W1185"/>
    <mergeCell ref="X1183:X1185"/>
    <mergeCell ref="Y1183:Y1185"/>
    <mergeCell ref="Z1183:Z1185"/>
    <mergeCell ref="A1201:A1203"/>
    <mergeCell ref="B1201:B1203"/>
    <mergeCell ref="C1201:C1203"/>
    <mergeCell ref="D1201:D1203"/>
    <mergeCell ref="E1201:E1203"/>
    <mergeCell ref="F1201:F1203"/>
    <mergeCell ref="G1201:G1203"/>
    <mergeCell ref="H1201:H1203"/>
    <mergeCell ref="I1201:I1203"/>
    <mergeCell ref="J1201:J1203"/>
    <mergeCell ref="S1201:S1203"/>
    <mergeCell ref="T1201:T1203"/>
    <mergeCell ref="U1201:U1203"/>
    <mergeCell ref="V1201:V1203"/>
    <mergeCell ref="W1201:W1203"/>
    <mergeCell ref="X1201:X1203"/>
    <mergeCell ref="Y1201:Y1203"/>
    <mergeCell ref="Z1201:Z1203"/>
    <mergeCell ref="AA1201:AA1203"/>
    <mergeCell ref="A1204:A1206"/>
    <mergeCell ref="B1204:B1206"/>
    <mergeCell ref="C1204:C1206"/>
    <mergeCell ref="D1204:D1206"/>
    <mergeCell ref="E1204:E1206"/>
    <mergeCell ref="F1204:F1206"/>
    <mergeCell ref="G1204:G1206"/>
    <mergeCell ref="H1204:H1206"/>
    <mergeCell ref="I1204:I1206"/>
    <mergeCell ref="J1204:J1206"/>
    <mergeCell ref="S1204:S1206"/>
    <mergeCell ref="T1204:T1206"/>
    <mergeCell ref="U1204:U1206"/>
    <mergeCell ref="V1204:V1206"/>
    <mergeCell ref="W1204:W1206"/>
    <mergeCell ref="X1204:X1206"/>
    <mergeCell ref="Y1204:Y1206"/>
    <mergeCell ref="Z1204:Z1206"/>
    <mergeCell ref="AA1204:AA1206"/>
    <mergeCell ref="A1198:A1200"/>
    <mergeCell ref="B1198:B1200"/>
    <mergeCell ref="C1198:C1200"/>
    <mergeCell ref="D1198:D1200"/>
    <mergeCell ref="E1198:E1200"/>
    <mergeCell ref="F1198:F1200"/>
    <mergeCell ref="G1198:G1200"/>
    <mergeCell ref="H1198:H1200"/>
    <mergeCell ref="I1198:I1200"/>
    <mergeCell ref="W1198:W1200"/>
    <mergeCell ref="X1198:X1200"/>
    <mergeCell ref="Y1198:Y1200"/>
    <mergeCell ref="Z1198:Z1200"/>
    <mergeCell ref="AA1198:AA1200"/>
    <mergeCell ref="A1189:A1191"/>
    <mergeCell ref="B1189:B1191"/>
    <mergeCell ref="C1189:C1191"/>
    <mergeCell ref="D1189:D1191"/>
    <mergeCell ref="E1189:E1191"/>
    <mergeCell ref="F1189:F1191"/>
    <mergeCell ref="A1207:A1209"/>
    <mergeCell ref="B1207:B1209"/>
    <mergeCell ref="C1207:C1209"/>
    <mergeCell ref="D1207:D1209"/>
    <mergeCell ref="E1207:E1209"/>
    <mergeCell ref="F1207:F1209"/>
    <mergeCell ref="G1207:G1209"/>
    <mergeCell ref="H1207:H1209"/>
    <mergeCell ref="I1207:I1209"/>
    <mergeCell ref="J1207:J1209"/>
    <mergeCell ref="S1207:S1209"/>
    <mergeCell ref="T1207:T1209"/>
    <mergeCell ref="U1207:U1209"/>
    <mergeCell ref="V1207:V1209"/>
    <mergeCell ref="W1207:W1209"/>
    <mergeCell ref="X1207:X1209"/>
    <mergeCell ref="Y1207:Y1209"/>
    <mergeCell ref="Z1207:Z1209"/>
    <mergeCell ref="AA1207:AA1209"/>
    <mergeCell ref="A1210:A1212"/>
    <mergeCell ref="B1210:B1212"/>
    <mergeCell ref="C1210:C1212"/>
    <mergeCell ref="D1210:D1212"/>
    <mergeCell ref="E1210:E1212"/>
    <mergeCell ref="F1210:F1212"/>
    <mergeCell ref="G1210:G1212"/>
    <mergeCell ref="H1210:H1212"/>
    <mergeCell ref="I1210:I1212"/>
    <mergeCell ref="J1210:J1212"/>
    <mergeCell ref="S1210:S1212"/>
    <mergeCell ref="T1210:T1212"/>
    <mergeCell ref="U1210:U1212"/>
    <mergeCell ref="V1210:V1212"/>
    <mergeCell ref="W1210:W1212"/>
    <mergeCell ref="X1210:X1212"/>
    <mergeCell ref="Y1210:Y1212"/>
    <mergeCell ref="Z1210:Z1212"/>
    <mergeCell ref="AA1210:AA1212"/>
    <mergeCell ref="A1216:A1218"/>
    <mergeCell ref="B1216:B1218"/>
    <mergeCell ref="C1216:C1218"/>
    <mergeCell ref="D1216:D1218"/>
    <mergeCell ref="E1216:E1218"/>
    <mergeCell ref="F1216:F1218"/>
    <mergeCell ref="G1216:G1218"/>
    <mergeCell ref="H1216:H1218"/>
    <mergeCell ref="I1216:I1218"/>
    <mergeCell ref="J1216:J1218"/>
    <mergeCell ref="S1216:S1218"/>
    <mergeCell ref="T1216:T1218"/>
    <mergeCell ref="U1216:U1218"/>
    <mergeCell ref="V1216:V1218"/>
    <mergeCell ref="W1216:W1218"/>
    <mergeCell ref="X1216:X1218"/>
    <mergeCell ref="Y1216:Y1218"/>
    <mergeCell ref="Z1216:Z1218"/>
    <mergeCell ref="AA1216:AA1218"/>
    <mergeCell ref="B1213:B1215"/>
    <mergeCell ref="C1213:C1215"/>
    <mergeCell ref="D1213:D1215"/>
    <mergeCell ref="E1213:E1215"/>
    <mergeCell ref="F1213:F1215"/>
    <mergeCell ref="G1213:G1215"/>
    <mergeCell ref="H1213:H1215"/>
    <mergeCell ref="A1213:A1215"/>
    <mergeCell ref="X1219:X1221"/>
    <mergeCell ref="Y1219:Y1221"/>
    <mergeCell ref="Z1219:Z1221"/>
    <mergeCell ref="AA1219:AA1221"/>
    <mergeCell ref="A1222:A1224"/>
    <mergeCell ref="B1222:B1224"/>
    <mergeCell ref="C1222:C1224"/>
    <mergeCell ref="D1222:D1224"/>
    <mergeCell ref="E1222:E1224"/>
    <mergeCell ref="F1222:F1224"/>
    <mergeCell ref="G1222:G1224"/>
    <mergeCell ref="H1222:H1224"/>
    <mergeCell ref="I1222:I1224"/>
    <mergeCell ref="J1222:J1224"/>
    <mergeCell ref="S1222:S1224"/>
    <mergeCell ref="T1222:T1224"/>
    <mergeCell ref="U1222:U1224"/>
    <mergeCell ref="V1222:V1224"/>
    <mergeCell ref="W1222:W1224"/>
    <mergeCell ref="X1222:X1224"/>
    <mergeCell ref="Y1222:Y1224"/>
    <mergeCell ref="Z1222:Z1224"/>
    <mergeCell ref="AA1222:AA1224"/>
    <mergeCell ref="A1225:A1227"/>
    <mergeCell ref="B1225:B1227"/>
    <mergeCell ref="C1225:C1227"/>
    <mergeCell ref="D1225:D1227"/>
    <mergeCell ref="E1225:E1227"/>
    <mergeCell ref="F1225:F1227"/>
    <mergeCell ref="G1225:G1227"/>
    <mergeCell ref="H1225:H1227"/>
    <mergeCell ref="I1225:I1227"/>
    <mergeCell ref="J1225:J1227"/>
    <mergeCell ref="S1225:S1227"/>
    <mergeCell ref="T1225:T1227"/>
    <mergeCell ref="U1225:U1227"/>
    <mergeCell ref="V1225:V1227"/>
    <mergeCell ref="W1225:W1227"/>
    <mergeCell ref="X1225:X1227"/>
    <mergeCell ref="Y1225:Y1227"/>
    <mergeCell ref="Z1225:Z1227"/>
    <mergeCell ref="AA1225:AA1227"/>
    <mergeCell ref="A1219:A1221"/>
    <mergeCell ref="B1219:B1221"/>
    <mergeCell ref="C1219:C1221"/>
    <mergeCell ref="D1219:D1221"/>
    <mergeCell ref="E1219:E1221"/>
    <mergeCell ref="F1219:F1221"/>
    <mergeCell ref="G1219:G1221"/>
    <mergeCell ref="H1219:H1221"/>
    <mergeCell ref="I1219:I1221"/>
    <mergeCell ref="J1219:J1221"/>
    <mergeCell ref="S1219:S1221"/>
    <mergeCell ref="T1219:T1221"/>
    <mergeCell ref="U1219:U1221"/>
    <mergeCell ref="V1219:V1221"/>
    <mergeCell ref="W1219:W1221"/>
    <mergeCell ref="A1237:A1239"/>
    <mergeCell ref="B1237:B1239"/>
    <mergeCell ref="C1237:C1239"/>
    <mergeCell ref="D1237:D1239"/>
    <mergeCell ref="E1237:E1239"/>
    <mergeCell ref="F1237:F1239"/>
    <mergeCell ref="G1237:G1239"/>
    <mergeCell ref="H1237:H1239"/>
    <mergeCell ref="I1237:I1239"/>
    <mergeCell ref="J1237:J1239"/>
    <mergeCell ref="S1237:S1239"/>
    <mergeCell ref="T1237:T1239"/>
    <mergeCell ref="U1237:U1239"/>
    <mergeCell ref="V1237:V1239"/>
    <mergeCell ref="W1237:W1239"/>
    <mergeCell ref="X1237:X1239"/>
    <mergeCell ref="Y1237:Y1239"/>
    <mergeCell ref="Z1237:Z1239"/>
    <mergeCell ref="AA1237:AA1239"/>
    <mergeCell ref="A1231:A1233"/>
    <mergeCell ref="B1231:B1233"/>
    <mergeCell ref="C1231:C1233"/>
    <mergeCell ref="D1231:D1233"/>
    <mergeCell ref="E1231:E1233"/>
    <mergeCell ref="F1231:F1233"/>
    <mergeCell ref="G1231:G1233"/>
    <mergeCell ref="H1231:H1233"/>
    <mergeCell ref="I1231:I1233"/>
    <mergeCell ref="J1231:J1233"/>
    <mergeCell ref="S1231:S1233"/>
    <mergeCell ref="T1231:T1233"/>
    <mergeCell ref="U1231:U1233"/>
    <mergeCell ref="V1231:V1233"/>
    <mergeCell ref="W1231:W1233"/>
    <mergeCell ref="X1231:X1233"/>
    <mergeCell ref="Y1231:Y1233"/>
    <mergeCell ref="Z1231:Z1233"/>
    <mergeCell ref="AA1231:AA1233"/>
    <mergeCell ref="A1234:A1236"/>
    <mergeCell ref="B1234:B1236"/>
    <mergeCell ref="C1234:C1236"/>
    <mergeCell ref="D1234:D1236"/>
    <mergeCell ref="E1234:E1236"/>
    <mergeCell ref="F1234:F1236"/>
    <mergeCell ref="G1234:G1236"/>
    <mergeCell ref="H1234:H1236"/>
    <mergeCell ref="I1234:I1236"/>
    <mergeCell ref="J1234:J1236"/>
    <mergeCell ref="S1234:S1236"/>
    <mergeCell ref="T1234:T1236"/>
    <mergeCell ref="U1234:U1236"/>
    <mergeCell ref="V1234:V1236"/>
    <mergeCell ref="W1234:W1236"/>
    <mergeCell ref="X1234:X1236"/>
    <mergeCell ref="Y1234:Y1236"/>
    <mergeCell ref="Z1234:Z1236"/>
    <mergeCell ref="AA1234:AA1236"/>
    <mergeCell ref="H1243:H1245"/>
    <mergeCell ref="I1243:I1245"/>
    <mergeCell ref="J1243:J1245"/>
    <mergeCell ref="S1243:S1245"/>
    <mergeCell ref="T1243:T1245"/>
    <mergeCell ref="U1243:U1245"/>
    <mergeCell ref="V1243:V1245"/>
    <mergeCell ref="W1243:W1245"/>
    <mergeCell ref="X1243:X1245"/>
    <mergeCell ref="Y1243:Y1245"/>
    <mergeCell ref="Z1243:Z1245"/>
    <mergeCell ref="AA1243:AA1245"/>
    <mergeCell ref="A1246:A1248"/>
    <mergeCell ref="B1246:B1248"/>
    <mergeCell ref="C1246:C1248"/>
    <mergeCell ref="D1246:D1248"/>
    <mergeCell ref="E1246:E1248"/>
    <mergeCell ref="F1246:F1248"/>
    <mergeCell ref="G1246:G1248"/>
    <mergeCell ref="H1246:H1248"/>
    <mergeCell ref="I1246:I1248"/>
    <mergeCell ref="J1246:J1248"/>
    <mergeCell ref="S1246:S1248"/>
    <mergeCell ref="T1246:T1248"/>
    <mergeCell ref="U1246:U1248"/>
    <mergeCell ref="V1246:V1248"/>
    <mergeCell ref="W1246:W1248"/>
    <mergeCell ref="X1246:X1248"/>
    <mergeCell ref="Y1246:Y1248"/>
    <mergeCell ref="Z1246:Z1248"/>
    <mergeCell ref="AA1246:AA1248"/>
    <mergeCell ref="A1249:A1251"/>
    <mergeCell ref="B1249:B1251"/>
    <mergeCell ref="C1249:C1251"/>
    <mergeCell ref="D1249:D1251"/>
    <mergeCell ref="E1249:E1251"/>
    <mergeCell ref="F1249:F1251"/>
    <mergeCell ref="G1249:G1251"/>
    <mergeCell ref="H1249:H1251"/>
    <mergeCell ref="I1249:I1251"/>
    <mergeCell ref="J1249:J1251"/>
    <mergeCell ref="S1249:S1251"/>
    <mergeCell ref="T1249:T1251"/>
    <mergeCell ref="U1249:U1251"/>
    <mergeCell ref="V1249:V1251"/>
    <mergeCell ref="W1249:W1251"/>
    <mergeCell ref="X1249:X1251"/>
    <mergeCell ref="Y1249:Y1251"/>
    <mergeCell ref="Z1249:Z1251"/>
    <mergeCell ref="AA1249:AA1251"/>
    <mergeCell ref="A1252:A1254"/>
    <mergeCell ref="B1252:B1254"/>
    <mergeCell ref="C1252:C1254"/>
    <mergeCell ref="D1252:D1254"/>
    <mergeCell ref="E1252:E1254"/>
    <mergeCell ref="F1252:F1254"/>
    <mergeCell ref="G1252:G1254"/>
    <mergeCell ref="H1252:H1254"/>
    <mergeCell ref="I1252:I1254"/>
    <mergeCell ref="J1252:J1254"/>
    <mergeCell ref="S1252:S1254"/>
    <mergeCell ref="T1252:T1254"/>
    <mergeCell ref="U1252:U1254"/>
    <mergeCell ref="V1252:V1254"/>
    <mergeCell ref="W1252:W1254"/>
    <mergeCell ref="X1252:X1254"/>
    <mergeCell ref="Y1252:Y1254"/>
    <mergeCell ref="Z1252:Z1254"/>
    <mergeCell ref="AA1252:AA1254"/>
    <mergeCell ref="A1255:A1257"/>
    <mergeCell ref="B1255:B1257"/>
    <mergeCell ref="C1255:C1257"/>
    <mergeCell ref="D1255:D1257"/>
    <mergeCell ref="E1255:E1257"/>
    <mergeCell ref="F1255:F1257"/>
    <mergeCell ref="G1255:G1257"/>
    <mergeCell ref="H1255:H1257"/>
    <mergeCell ref="I1255:I1257"/>
    <mergeCell ref="J1255:J1257"/>
    <mergeCell ref="S1255:S1257"/>
    <mergeCell ref="T1255:T1257"/>
    <mergeCell ref="U1255:U1257"/>
    <mergeCell ref="V1255:V1257"/>
    <mergeCell ref="W1255:W1257"/>
    <mergeCell ref="X1255:X1257"/>
    <mergeCell ref="Y1255:Y1257"/>
    <mergeCell ref="Z1255:Z1257"/>
    <mergeCell ref="AA1255:AA1257"/>
    <mergeCell ref="A1258:A1260"/>
    <mergeCell ref="B1258:B1260"/>
    <mergeCell ref="C1258:C1260"/>
    <mergeCell ref="D1258:D1260"/>
    <mergeCell ref="E1258:E1260"/>
    <mergeCell ref="F1258:F1260"/>
    <mergeCell ref="G1258:G1260"/>
    <mergeCell ref="H1258:H1260"/>
    <mergeCell ref="I1258:I1260"/>
    <mergeCell ref="J1258:J1260"/>
    <mergeCell ref="S1258:S1260"/>
    <mergeCell ref="T1258:T1260"/>
    <mergeCell ref="U1258:U1260"/>
    <mergeCell ref="V1258:V1260"/>
    <mergeCell ref="W1258:W1260"/>
    <mergeCell ref="X1258:X1260"/>
    <mergeCell ref="Y1258:Y1260"/>
    <mergeCell ref="Z1258:Z1260"/>
    <mergeCell ref="AA1258:AA1260"/>
    <mergeCell ref="A1261:A1263"/>
    <mergeCell ref="B1261:B1263"/>
    <mergeCell ref="C1261:C1263"/>
    <mergeCell ref="D1261:D1263"/>
    <mergeCell ref="E1261:E1263"/>
    <mergeCell ref="F1261:F1263"/>
    <mergeCell ref="G1261:G1263"/>
    <mergeCell ref="H1261:H1263"/>
    <mergeCell ref="I1261:I1263"/>
    <mergeCell ref="J1261:J1263"/>
    <mergeCell ref="S1261:S1263"/>
    <mergeCell ref="T1261:T1263"/>
    <mergeCell ref="U1261:U1263"/>
    <mergeCell ref="V1261:V1263"/>
    <mergeCell ref="W1261:W1263"/>
    <mergeCell ref="X1261:X1263"/>
    <mergeCell ref="Y1261:Y1263"/>
    <mergeCell ref="Z1261:Z1263"/>
    <mergeCell ref="AA1261:AA1263"/>
    <mergeCell ref="A1264:A1266"/>
    <mergeCell ref="B1264:B1266"/>
    <mergeCell ref="C1264:C1266"/>
    <mergeCell ref="D1264:D1266"/>
    <mergeCell ref="E1264:E1266"/>
    <mergeCell ref="F1264:F1266"/>
    <mergeCell ref="G1264:G1266"/>
    <mergeCell ref="H1264:H1266"/>
    <mergeCell ref="I1264:I1266"/>
    <mergeCell ref="J1264:J1266"/>
    <mergeCell ref="S1264:S1266"/>
    <mergeCell ref="T1264:T1266"/>
    <mergeCell ref="U1264:U1266"/>
    <mergeCell ref="V1264:V1266"/>
    <mergeCell ref="W1264:W1266"/>
    <mergeCell ref="X1264:X1266"/>
    <mergeCell ref="Y1264:Y1266"/>
    <mergeCell ref="Z1264:Z1266"/>
    <mergeCell ref="AA1264:AA1266"/>
    <mergeCell ref="A1267:A1269"/>
    <mergeCell ref="B1267:B1269"/>
    <mergeCell ref="C1267:C1269"/>
    <mergeCell ref="D1267:D1269"/>
    <mergeCell ref="E1267:E1269"/>
    <mergeCell ref="F1267:F1269"/>
    <mergeCell ref="G1267:G1269"/>
    <mergeCell ref="H1267:H1269"/>
    <mergeCell ref="I1267:I1269"/>
    <mergeCell ref="J1267:J1269"/>
    <mergeCell ref="S1267:S1269"/>
    <mergeCell ref="T1267:T1269"/>
    <mergeCell ref="U1267:U1269"/>
    <mergeCell ref="V1267:V1269"/>
    <mergeCell ref="W1267:W1269"/>
    <mergeCell ref="X1267:X1269"/>
    <mergeCell ref="Y1267:Y1269"/>
    <mergeCell ref="Z1267:Z1269"/>
    <mergeCell ref="AA1267:AA1269"/>
    <mergeCell ref="A1270:A1272"/>
    <mergeCell ref="B1270:B1272"/>
    <mergeCell ref="C1270:C1272"/>
    <mergeCell ref="D1270:D1272"/>
    <mergeCell ref="E1270:E1272"/>
    <mergeCell ref="F1270:F1272"/>
    <mergeCell ref="G1270:G1272"/>
    <mergeCell ref="H1270:H1272"/>
    <mergeCell ref="I1270:I1272"/>
    <mergeCell ref="J1270:J1272"/>
    <mergeCell ref="S1270:S1272"/>
    <mergeCell ref="T1270:T1272"/>
    <mergeCell ref="U1270:U1272"/>
    <mergeCell ref="V1270:V1272"/>
    <mergeCell ref="W1270:W1272"/>
    <mergeCell ref="X1270:X1272"/>
    <mergeCell ref="Y1270:Y1272"/>
    <mergeCell ref="Z1270:Z1272"/>
    <mergeCell ref="AA1270:AA1272"/>
    <mergeCell ref="A1276:A1278"/>
    <mergeCell ref="B1276:B1278"/>
    <mergeCell ref="C1276:C1278"/>
    <mergeCell ref="D1276:D1278"/>
    <mergeCell ref="E1276:E1278"/>
    <mergeCell ref="F1276:F1278"/>
    <mergeCell ref="G1276:G1278"/>
    <mergeCell ref="H1276:H1278"/>
    <mergeCell ref="I1276:I1278"/>
    <mergeCell ref="J1276:J1278"/>
    <mergeCell ref="S1276:S1278"/>
    <mergeCell ref="T1276:T1278"/>
    <mergeCell ref="U1276:U1278"/>
    <mergeCell ref="V1276:V1278"/>
    <mergeCell ref="W1276:W1278"/>
    <mergeCell ref="X1276:X1278"/>
    <mergeCell ref="Y1276:Y1278"/>
    <mergeCell ref="Z1276:Z1278"/>
    <mergeCell ref="AA1276:AA1278"/>
    <mergeCell ref="A1273:A1275"/>
    <mergeCell ref="B1273:B1275"/>
    <mergeCell ref="C1273:C1275"/>
    <mergeCell ref="D1273:D1275"/>
    <mergeCell ref="E1273:E1275"/>
    <mergeCell ref="F1273:F1275"/>
    <mergeCell ref="G1273:G1275"/>
    <mergeCell ref="H1273:H1275"/>
    <mergeCell ref="I1273:I1275"/>
    <mergeCell ref="J1273:J1275"/>
    <mergeCell ref="S1273:S1275"/>
    <mergeCell ref="T1273:T1275"/>
    <mergeCell ref="U1273:U1275"/>
    <mergeCell ref="V1273:V1275"/>
    <mergeCell ref="W1273:W1275"/>
    <mergeCell ref="X1273:X1275"/>
    <mergeCell ref="Y1273:Y1275"/>
    <mergeCell ref="Z1273:Z1275"/>
    <mergeCell ref="AA1273:AA1275"/>
    <mergeCell ref="H1285:H1287"/>
    <mergeCell ref="I1285:I1287"/>
    <mergeCell ref="J1285:J1287"/>
    <mergeCell ref="S1285:S1287"/>
    <mergeCell ref="T1285:T1287"/>
    <mergeCell ref="U1285:U1287"/>
    <mergeCell ref="V1285:V1287"/>
    <mergeCell ref="W1285:W1287"/>
    <mergeCell ref="X1285:X1287"/>
    <mergeCell ref="Y1285:Y1287"/>
    <mergeCell ref="Z1285:Z1287"/>
    <mergeCell ref="AA1285:AA1287"/>
    <mergeCell ref="A1288:A1290"/>
    <mergeCell ref="B1288:B1290"/>
    <mergeCell ref="C1288:C1290"/>
    <mergeCell ref="D1288:D1290"/>
    <mergeCell ref="E1288:E1290"/>
    <mergeCell ref="F1288:F1290"/>
    <mergeCell ref="G1288:G1290"/>
    <mergeCell ref="H1288:H1290"/>
    <mergeCell ref="I1288:I1290"/>
    <mergeCell ref="J1288:J1290"/>
    <mergeCell ref="S1288:S1290"/>
    <mergeCell ref="T1288:T1290"/>
    <mergeCell ref="U1288:U1290"/>
    <mergeCell ref="V1288:V1290"/>
    <mergeCell ref="W1288:W1290"/>
    <mergeCell ref="X1288:X1290"/>
    <mergeCell ref="Y1288:Y1290"/>
    <mergeCell ref="Z1288:Z1290"/>
    <mergeCell ref="AA1288:AA1290"/>
    <mergeCell ref="A1291:A1293"/>
    <mergeCell ref="B1291:B1293"/>
    <mergeCell ref="C1291:C1293"/>
    <mergeCell ref="D1291:D1293"/>
    <mergeCell ref="E1291:E1293"/>
    <mergeCell ref="F1291:F1293"/>
    <mergeCell ref="G1291:G1293"/>
    <mergeCell ref="H1291:H1293"/>
    <mergeCell ref="I1291:I1293"/>
    <mergeCell ref="J1291:J1293"/>
    <mergeCell ref="S1291:S1293"/>
    <mergeCell ref="T1291:T1293"/>
    <mergeCell ref="U1291:U1293"/>
    <mergeCell ref="V1291:V1293"/>
    <mergeCell ref="W1291:W1293"/>
    <mergeCell ref="X1291:X1293"/>
    <mergeCell ref="Y1291:Y1293"/>
    <mergeCell ref="Z1291:Z1293"/>
    <mergeCell ref="AA1291:AA1293"/>
    <mergeCell ref="G1285:G1287"/>
    <mergeCell ref="A1297:A1299"/>
    <mergeCell ref="B1297:B1299"/>
    <mergeCell ref="C1297:C1299"/>
    <mergeCell ref="D1297:D1299"/>
    <mergeCell ref="E1297:E1299"/>
    <mergeCell ref="F1297:F1299"/>
    <mergeCell ref="G1297:G1299"/>
    <mergeCell ref="H1297:H1299"/>
    <mergeCell ref="I1297:I1299"/>
    <mergeCell ref="J1297:J1299"/>
    <mergeCell ref="S1297:S1299"/>
    <mergeCell ref="T1297:T1299"/>
    <mergeCell ref="U1297:U1299"/>
    <mergeCell ref="V1297:V1299"/>
    <mergeCell ref="W1297:W1299"/>
    <mergeCell ref="X1297:X1299"/>
    <mergeCell ref="Y1297:Y1299"/>
    <mergeCell ref="Z1297:Z1299"/>
    <mergeCell ref="AA1297:AA1299"/>
    <mergeCell ref="A1300:A1302"/>
    <mergeCell ref="B1300:B1302"/>
    <mergeCell ref="C1300:C1302"/>
    <mergeCell ref="D1300:D1302"/>
    <mergeCell ref="E1300:E1302"/>
    <mergeCell ref="F1300:F1302"/>
    <mergeCell ref="G1300:G1302"/>
    <mergeCell ref="H1300:H1302"/>
    <mergeCell ref="I1300:I1302"/>
    <mergeCell ref="J1300:J1302"/>
    <mergeCell ref="S1300:S1302"/>
    <mergeCell ref="T1300:T1302"/>
    <mergeCell ref="U1300:U1302"/>
    <mergeCell ref="V1300:V1302"/>
    <mergeCell ref="W1300:W1302"/>
    <mergeCell ref="X1300:X1302"/>
    <mergeCell ref="Y1300:Y1302"/>
    <mergeCell ref="Z1300:Z1302"/>
    <mergeCell ref="AA1300:AA1302"/>
    <mergeCell ref="A1303:A1305"/>
    <mergeCell ref="B1303:B1305"/>
    <mergeCell ref="C1303:C1305"/>
    <mergeCell ref="D1303:D1305"/>
    <mergeCell ref="E1303:E1305"/>
    <mergeCell ref="F1303:F1305"/>
    <mergeCell ref="G1303:G1305"/>
    <mergeCell ref="H1303:H1305"/>
    <mergeCell ref="I1303:I1305"/>
    <mergeCell ref="J1303:J1305"/>
    <mergeCell ref="S1303:S1305"/>
    <mergeCell ref="T1303:T1305"/>
    <mergeCell ref="U1303:U1305"/>
    <mergeCell ref="V1303:V1305"/>
    <mergeCell ref="W1303:W1305"/>
    <mergeCell ref="X1303:X1305"/>
    <mergeCell ref="Y1303:Y1305"/>
    <mergeCell ref="Z1303:Z1305"/>
    <mergeCell ref="AA1303:AA1305"/>
    <mergeCell ref="A1306:A1308"/>
    <mergeCell ref="B1306:B1308"/>
    <mergeCell ref="C1306:C1308"/>
    <mergeCell ref="D1306:D1308"/>
    <mergeCell ref="E1306:E1308"/>
    <mergeCell ref="F1306:F1308"/>
    <mergeCell ref="G1306:G1308"/>
    <mergeCell ref="H1306:H1308"/>
    <mergeCell ref="I1306:I1308"/>
    <mergeCell ref="J1306:J1308"/>
    <mergeCell ref="S1306:S1308"/>
    <mergeCell ref="T1306:T1308"/>
    <mergeCell ref="U1306:U1308"/>
    <mergeCell ref="V1306:V1308"/>
    <mergeCell ref="W1306:W1308"/>
    <mergeCell ref="X1306:X1308"/>
    <mergeCell ref="Y1306:Y1308"/>
    <mergeCell ref="Z1306:Z1308"/>
    <mergeCell ref="AA1306:AA1308"/>
    <mergeCell ref="A1309:A1311"/>
    <mergeCell ref="B1309:B1311"/>
    <mergeCell ref="C1309:C1311"/>
    <mergeCell ref="D1309:D1311"/>
    <mergeCell ref="E1309:E1311"/>
    <mergeCell ref="F1309:F1311"/>
    <mergeCell ref="G1309:G1311"/>
    <mergeCell ref="H1309:H1311"/>
    <mergeCell ref="I1309:I1311"/>
    <mergeCell ref="J1309:J1311"/>
    <mergeCell ref="S1309:S1311"/>
    <mergeCell ref="T1309:T1311"/>
    <mergeCell ref="U1309:U1311"/>
    <mergeCell ref="V1309:V1311"/>
    <mergeCell ref="W1309:W1311"/>
    <mergeCell ref="X1309:X1311"/>
    <mergeCell ref="Y1309:Y1311"/>
    <mergeCell ref="Z1309:Z1311"/>
    <mergeCell ref="AA1309:AA1311"/>
    <mergeCell ref="A1312:A1314"/>
    <mergeCell ref="B1312:B1314"/>
    <mergeCell ref="C1312:C1314"/>
    <mergeCell ref="D1312:D1314"/>
    <mergeCell ref="E1312:E1314"/>
    <mergeCell ref="F1312:F1314"/>
    <mergeCell ref="G1312:G1314"/>
    <mergeCell ref="H1312:H1314"/>
    <mergeCell ref="I1312:I1314"/>
    <mergeCell ref="J1312:J1314"/>
    <mergeCell ref="S1312:S1314"/>
    <mergeCell ref="T1312:T1314"/>
    <mergeCell ref="U1312:U1314"/>
    <mergeCell ref="V1312:V1314"/>
    <mergeCell ref="W1312:W1314"/>
    <mergeCell ref="X1312:X1314"/>
    <mergeCell ref="Y1312:Y1314"/>
    <mergeCell ref="Z1312:Z1314"/>
    <mergeCell ref="AA1312:AA1314"/>
    <mergeCell ref="A1315:A1317"/>
    <mergeCell ref="B1315:B1317"/>
    <mergeCell ref="C1315:C1317"/>
    <mergeCell ref="D1315:D1317"/>
    <mergeCell ref="E1315:E1317"/>
    <mergeCell ref="F1315:F1317"/>
    <mergeCell ref="G1315:G1317"/>
    <mergeCell ref="H1315:H1317"/>
    <mergeCell ref="I1315:I1317"/>
    <mergeCell ref="J1315:J1317"/>
    <mergeCell ref="S1315:S1317"/>
    <mergeCell ref="T1315:T1317"/>
    <mergeCell ref="U1315:U1317"/>
    <mergeCell ref="V1315:V1317"/>
    <mergeCell ref="W1315:W1317"/>
    <mergeCell ref="X1315:X1317"/>
    <mergeCell ref="Y1315:Y1317"/>
    <mergeCell ref="Z1315:Z1317"/>
    <mergeCell ref="AA1315:AA1317"/>
    <mergeCell ref="A1321:A1323"/>
    <mergeCell ref="B1321:B1323"/>
    <mergeCell ref="C1321:C1323"/>
    <mergeCell ref="D1321:D1323"/>
    <mergeCell ref="E1321:E1323"/>
    <mergeCell ref="F1321:F1323"/>
    <mergeCell ref="G1321:G1323"/>
    <mergeCell ref="H1321:H1323"/>
    <mergeCell ref="I1321:I1323"/>
    <mergeCell ref="J1321:J1323"/>
    <mergeCell ref="S1321:S1323"/>
    <mergeCell ref="T1321:T1323"/>
    <mergeCell ref="U1321:U1323"/>
    <mergeCell ref="V1321:V1323"/>
    <mergeCell ref="W1321:W1323"/>
    <mergeCell ref="X1321:X1323"/>
    <mergeCell ref="Y1321:Y1323"/>
    <mergeCell ref="Z1321:Z1323"/>
    <mergeCell ref="AA1321:AA1323"/>
    <mergeCell ref="AA1318:AA1320"/>
    <mergeCell ref="J1318:J1320"/>
    <mergeCell ref="S1318:S1320"/>
    <mergeCell ref="T1318:T1320"/>
    <mergeCell ref="U1318:U1320"/>
    <mergeCell ref="V1318:V1320"/>
    <mergeCell ref="W1318:W1320"/>
    <mergeCell ref="X1318:X1320"/>
    <mergeCell ref="Y1318:Y1320"/>
    <mergeCell ref="Z1318:Z1320"/>
    <mergeCell ref="A1318:A1320"/>
    <mergeCell ref="B1318:B1320"/>
    <mergeCell ref="C1318:C1320"/>
    <mergeCell ref="D1318:D1320"/>
    <mergeCell ref="E1318:E1320"/>
    <mergeCell ref="F1318:F1320"/>
    <mergeCell ref="G1318:G1320"/>
    <mergeCell ref="H1318:H1320"/>
    <mergeCell ref="I1318:I1320"/>
    <mergeCell ref="A1324:A1326"/>
    <mergeCell ref="B1324:B1326"/>
    <mergeCell ref="C1324:C1326"/>
    <mergeCell ref="D1324:D1326"/>
    <mergeCell ref="E1324:E1326"/>
    <mergeCell ref="F1324:F1326"/>
    <mergeCell ref="G1324:G1326"/>
    <mergeCell ref="H1324:H1326"/>
    <mergeCell ref="I1324:I1326"/>
    <mergeCell ref="J1324:J1326"/>
    <mergeCell ref="S1324:S1326"/>
    <mergeCell ref="T1324:T1326"/>
    <mergeCell ref="U1324:U1326"/>
    <mergeCell ref="V1324:V1326"/>
    <mergeCell ref="W1324:W1326"/>
    <mergeCell ref="X1324:X1326"/>
    <mergeCell ref="Y1324:Y1326"/>
    <mergeCell ref="Z1324:Z1326"/>
    <mergeCell ref="AA1324:AA1326"/>
    <mergeCell ref="A1330:A1332"/>
    <mergeCell ref="B1330:B1332"/>
    <mergeCell ref="C1330:C1332"/>
    <mergeCell ref="D1330:D1332"/>
    <mergeCell ref="E1330:E1332"/>
    <mergeCell ref="F1330:F1332"/>
    <mergeCell ref="G1330:G1332"/>
    <mergeCell ref="H1330:H1332"/>
    <mergeCell ref="I1330:I1332"/>
    <mergeCell ref="J1330:J1332"/>
    <mergeCell ref="S1330:S1332"/>
    <mergeCell ref="T1330:T1332"/>
    <mergeCell ref="U1330:U1332"/>
    <mergeCell ref="V1330:V1332"/>
    <mergeCell ref="W1330:W1332"/>
    <mergeCell ref="X1330:X1332"/>
    <mergeCell ref="Y1330:Y1332"/>
    <mergeCell ref="Z1330:Z1332"/>
    <mergeCell ref="AA1330:AA1332"/>
    <mergeCell ref="A1327:A1329"/>
    <mergeCell ref="B1327:B1329"/>
    <mergeCell ref="C1327:C1329"/>
    <mergeCell ref="D1327:D1329"/>
    <mergeCell ref="E1327:E1329"/>
    <mergeCell ref="F1327:F1329"/>
    <mergeCell ref="G1327:G1329"/>
    <mergeCell ref="H1327:H1329"/>
    <mergeCell ref="I1327:I1329"/>
    <mergeCell ref="J1327:J1329"/>
    <mergeCell ref="S1327:S1329"/>
    <mergeCell ref="T1327:T1329"/>
    <mergeCell ref="U1327:U1329"/>
    <mergeCell ref="V1327:V1329"/>
    <mergeCell ref="W1327:W1329"/>
    <mergeCell ref="X1327:X1329"/>
    <mergeCell ref="Y1327:Y1329"/>
    <mergeCell ref="Z1327:Z1329"/>
    <mergeCell ref="AA1327:AA1329"/>
    <mergeCell ref="A1333:A1335"/>
    <mergeCell ref="B1333:B1335"/>
    <mergeCell ref="C1333:C1335"/>
    <mergeCell ref="D1333:D1335"/>
    <mergeCell ref="E1333:E1335"/>
    <mergeCell ref="F1333:F1335"/>
    <mergeCell ref="G1333:G1335"/>
    <mergeCell ref="H1333:H1335"/>
    <mergeCell ref="I1333:I1335"/>
    <mergeCell ref="J1333:J1335"/>
    <mergeCell ref="S1333:S1335"/>
    <mergeCell ref="T1333:T1335"/>
    <mergeCell ref="U1333:U1335"/>
    <mergeCell ref="V1333:V1335"/>
    <mergeCell ref="W1333:W1335"/>
    <mergeCell ref="X1333:X1335"/>
    <mergeCell ref="Y1333:Y1335"/>
    <mergeCell ref="Z1333:Z1335"/>
    <mergeCell ref="AA1333:AA1335"/>
    <mergeCell ref="A1336:A1338"/>
    <mergeCell ref="B1336:B1338"/>
    <mergeCell ref="C1336:C1338"/>
    <mergeCell ref="D1336:D1338"/>
    <mergeCell ref="E1336:E1338"/>
    <mergeCell ref="F1336:F1338"/>
    <mergeCell ref="G1336:G1338"/>
    <mergeCell ref="H1336:H1338"/>
    <mergeCell ref="I1336:I1338"/>
    <mergeCell ref="J1336:J1338"/>
    <mergeCell ref="S1336:S1338"/>
    <mergeCell ref="T1336:T1338"/>
    <mergeCell ref="U1336:U1338"/>
    <mergeCell ref="V1336:V1338"/>
    <mergeCell ref="W1336:W1338"/>
    <mergeCell ref="X1336:X1338"/>
    <mergeCell ref="Y1336:Y1338"/>
    <mergeCell ref="Z1336:Z1338"/>
    <mergeCell ref="AA1336:AA1338"/>
    <mergeCell ref="A1342:A1344"/>
    <mergeCell ref="B1342:B1344"/>
    <mergeCell ref="C1342:C1344"/>
    <mergeCell ref="D1342:D1344"/>
    <mergeCell ref="E1342:E1344"/>
    <mergeCell ref="F1342:F1344"/>
    <mergeCell ref="G1342:G1344"/>
    <mergeCell ref="H1342:H1344"/>
    <mergeCell ref="I1342:I1344"/>
    <mergeCell ref="J1342:J1344"/>
    <mergeCell ref="S1342:S1344"/>
    <mergeCell ref="T1342:T1344"/>
    <mergeCell ref="U1342:U1344"/>
    <mergeCell ref="V1342:V1344"/>
    <mergeCell ref="W1342:W1344"/>
    <mergeCell ref="X1342:X1344"/>
    <mergeCell ref="Y1342:Y1344"/>
    <mergeCell ref="Z1342:Z1344"/>
    <mergeCell ref="AA1342:AA1344"/>
    <mergeCell ref="A1339:A1341"/>
    <mergeCell ref="B1339:B1341"/>
    <mergeCell ref="C1339:C1341"/>
    <mergeCell ref="D1339:D1341"/>
    <mergeCell ref="E1339:E1341"/>
    <mergeCell ref="F1339:F1341"/>
    <mergeCell ref="G1339:G1341"/>
    <mergeCell ref="H1339:H1341"/>
    <mergeCell ref="I1339:I1341"/>
    <mergeCell ref="J1339:J1341"/>
    <mergeCell ref="S1339:S1341"/>
    <mergeCell ref="T1339:T1341"/>
    <mergeCell ref="U1339:U1341"/>
    <mergeCell ref="V1339:V1341"/>
    <mergeCell ref="W1339:W1341"/>
    <mergeCell ref="X1339:X1341"/>
    <mergeCell ref="Y1339:Y1341"/>
    <mergeCell ref="Z1339:Z1341"/>
    <mergeCell ref="AA1339:AA1341"/>
    <mergeCell ref="A1345:A1347"/>
    <mergeCell ref="B1345:B1347"/>
    <mergeCell ref="C1345:C1347"/>
    <mergeCell ref="D1345:D1347"/>
    <mergeCell ref="E1345:E1347"/>
    <mergeCell ref="F1345:F1347"/>
    <mergeCell ref="G1345:G1347"/>
    <mergeCell ref="H1345:H1347"/>
    <mergeCell ref="I1345:I1347"/>
    <mergeCell ref="J1345:J1347"/>
    <mergeCell ref="S1345:S1347"/>
    <mergeCell ref="T1345:T1347"/>
    <mergeCell ref="U1345:U1347"/>
    <mergeCell ref="V1345:V1347"/>
    <mergeCell ref="W1345:W1347"/>
    <mergeCell ref="X1345:X1347"/>
    <mergeCell ref="Y1345:Y1347"/>
    <mergeCell ref="Z1345:Z1347"/>
    <mergeCell ref="AA1345:AA1347"/>
    <mergeCell ref="A1348:A1350"/>
    <mergeCell ref="B1348:B1350"/>
    <mergeCell ref="C1348:C1350"/>
    <mergeCell ref="D1348:D1350"/>
    <mergeCell ref="E1348:E1350"/>
    <mergeCell ref="F1348:F1350"/>
    <mergeCell ref="G1348:G1350"/>
    <mergeCell ref="H1348:H1350"/>
    <mergeCell ref="I1348:I1350"/>
    <mergeCell ref="J1348:J1350"/>
    <mergeCell ref="S1348:S1350"/>
    <mergeCell ref="T1348:T1350"/>
    <mergeCell ref="U1348:U1350"/>
    <mergeCell ref="V1348:V1350"/>
    <mergeCell ref="W1348:W1350"/>
    <mergeCell ref="X1348:X1350"/>
    <mergeCell ref="Y1348:Y1350"/>
    <mergeCell ref="Z1348:Z1350"/>
    <mergeCell ref="AA1348:AA1350"/>
    <mergeCell ref="A1351:A1353"/>
    <mergeCell ref="B1351:B1353"/>
    <mergeCell ref="C1351:C1353"/>
    <mergeCell ref="D1351:D1353"/>
    <mergeCell ref="E1351:E1353"/>
    <mergeCell ref="F1351:F1353"/>
    <mergeCell ref="G1351:G1353"/>
    <mergeCell ref="H1351:H1353"/>
    <mergeCell ref="I1351:I1353"/>
    <mergeCell ref="J1351:J1353"/>
    <mergeCell ref="S1351:S1353"/>
    <mergeCell ref="T1351:T1353"/>
    <mergeCell ref="U1351:U1353"/>
    <mergeCell ref="V1351:V1353"/>
    <mergeCell ref="W1351:W1353"/>
    <mergeCell ref="X1351:X1353"/>
    <mergeCell ref="Y1351:Y1353"/>
    <mergeCell ref="Z1351:Z1353"/>
    <mergeCell ref="AA1351:AA1353"/>
    <mergeCell ref="A1357:A1359"/>
    <mergeCell ref="B1357:B1359"/>
    <mergeCell ref="C1357:C1359"/>
    <mergeCell ref="D1357:D1359"/>
    <mergeCell ref="E1357:E1359"/>
    <mergeCell ref="F1357:F1359"/>
    <mergeCell ref="G1357:G1359"/>
    <mergeCell ref="H1357:H1359"/>
    <mergeCell ref="I1357:I1359"/>
    <mergeCell ref="J1357:J1359"/>
    <mergeCell ref="S1357:S1359"/>
    <mergeCell ref="T1357:T1359"/>
    <mergeCell ref="U1357:U1359"/>
    <mergeCell ref="V1357:V1359"/>
    <mergeCell ref="W1357:W1359"/>
    <mergeCell ref="X1357:X1359"/>
    <mergeCell ref="Y1357:Y1359"/>
    <mergeCell ref="Z1357:Z1359"/>
    <mergeCell ref="AA1357:AA1359"/>
    <mergeCell ref="A1354:A1356"/>
    <mergeCell ref="B1354:B1356"/>
    <mergeCell ref="C1354:C1356"/>
    <mergeCell ref="D1354:D1356"/>
    <mergeCell ref="E1354:E1356"/>
    <mergeCell ref="F1354:F1356"/>
    <mergeCell ref="G1354:G1356"/>
    <mergeCell ref="I1354:I1356"/>
    <mergeCell ref="J1354:J1356"/>
    <mergeCell ref="S1354:S1356"/>
    <mergeCell ref="T1354:T1356"/>
    <mergeCell ref="U1354:U1356"/>
    <mergeCell ref="V1354:V1356"/>
    <mergeCell ref="W1354:W1356"/>
    <mergeCell ref="X1354:X1356"/>
    <mergeCell ref="Y1354:Y1356"/>
    <mergeCell ref="Z1354:Z1356"/>
    <mergeCell ref="AA1354:AA1356"/>
    <mergeCell ref="H1354:H1356"/>
    <mergeCell ref="A1360:A1362"/>
    <mergeCell ref="B1360:B1362"/>
    <mergeCell ref="C1360:C1362"/>
    <mergeCell ref="D1360:D1362"/>
    <mergeCell ref="E1360:E1362"/>
    <mergeCell ref="F1360:F1362"/>
    <mergeCell ref="G1360:G1362"/>
    <mergeCell ref="H1360:H1362"/>
    <mergeCell ref="I1360:I1362"/>
    <mergeCell ref="J1360:J1362"/>
    <mergeCell ref="S1360:S1362"/>
    <mergeCell ref="T1360:T1362"/>
    <mergeCell ref="U1360:U1362"/>
    <mergeCell ref="V1360:V1362"/>
    <mergeCell ref="W1360:W1362"/>
    <mergeCell ref="X1360:X1362"/>
    <mergeCell ref="Y1360:Y1362"/>
    <mergeCell ref="Z1360:Z1362"/>
    <mergeCell ref="AA1360:AA1362"/>
    <mergeCell ref="A1363:A1365"/>
    <mergeCell ref="B1363:B1365"/>
    <mergeCell ref="C1363:C1365"/>
    <mergeCell ref="D1363:D1365"/>
    <mergeCell ref="E1363:E1365"/>
    <mergeCell ref="F1363:F1365"/>
    <mergeCell ref="G1363:G1365"/>
    <mergeCell ref="H1363:H1365"/>
    <mergeCell ref="I1363:I1365"/>
    <mergeCell ref="J1363:J1365"/>
    <mergeCell ref="S1363:S1365"/>
    <mergeCell ref="T1363:T1365"/>
    <mergeCell ref="U1363:U1365"/>
    <mergeCell ref="V1363:V1365"/>
    <mergeCell ref="W1363:W1365"/>
    <mergeCell ref="X1363:X1365"/>
    <mergeCell ref="Y1363:Y1365"/>
    <mergeCell ref="Z1363:Z1365"/>
    <mergeCell ref="AA1363:AA1365"/>
    <mergeCell ref="A1366:A1368"/>
    <mergeCell ref="B1366:B1368"/>
    <mergeCell ref="C1366:C1368"/>
    <mergeCell ref="D1366:D1368"/>
    <mergeCell ref="E1366:E1368"/>
    <mergeCell ref="F1366:F1368"/>
    <mergeCell ref="G1366:G1368"/>
    <mergeCell ref="H1366:H1368"/>
    <mergeCell ref="I1366:I1368"/>
    <mergeCell ref="J1366:J1368"/>
    <mergeCell ref="S1366:S1368"/>
    <mergeCell ref="T1366:T1368"/>
    <mergeCell ref="U1366:U1368"/>
    <mergeCell ref="V1366:V1368"/>
    <mergeCell ref="W1366:W1368"/>
    <mergeCell ref="X1366:X1368"/>
    <mergeCell ref="Y1366:Y1368"/>
    <mergeCell ref="Z1366:Z1368"/>
    <mergeCell ref="AA1366:AA1368"/>
    <mergeCell ref="A1369:A1371"/>
    <mergeCell ref="B1369:B1371"/>
    <mergeCell ref="C1369:C1371"/>
    <mergeCell ref="D1369:D1371"/>
    <mergeCell ref="E1369:E1371"/>
    <mergeCell ref="F1369:F1371"/>
    <mergeCell ref="G1369:G1371"/>
    <mergeCell ref="H1369:H1371"/>
    <mergeCell ref="I1369:I1371"/>
    <mergeCell ref="J1369:J1371"/>
    <mergeCell ref="S1369:S1371"/>
    <mergeCell ref="T1369:T1371"/>
    <mergeCell ref="U1369:U1371"/>
    <mergeCell ref="V1369:V1371"/>
    <mergeCell ref="W1369:W1371"/>
    <mergeCell ref="X1369:X1371"/>
    <mergeCell ref="Y1369:Y1371"/>
    <mergeCell ref="Z1369:Z1371"/>
    <mergeCell ref="AA1369:AA1371"/>
    <mergeCell ref="A1372:A1374"/>
    <mergeCell ref="B1372:B1374"/>
    <mergeCell ref="C1372:C1374"/>
    <mergeCell ref="D1372:D1374"/>
    <mergeCell ref="E1372:E1374"/>
    <mergeCell ref="F1372:F1374"/>
    <mergeCell ref="G1372:G1374"/>
    <mergeCell ref="H1372:H1374"/>
    <mergeCell ref="I1372:I1374"/>
    <mergeCell ref="J1372:J1374"/>
    <mergeCell ref="S1372:S1374"/>
    <mergeCell ref="T1372:T1374"/>
    <mergeCell ref="U1372:U1374"/>
    <mergeCell ref="V1372:V1374"/>
    <mergeCell ref="W1372:W1374"/>
    <mergeCell ref="X1372:X1374"/>
    <mergeCell ref="Y1372:Y1374"/>
    <mergeCell ref="Z1372:Z1374"/>
    <mergeCell ref="AA1372:AA1374"/>
    <mergeCell ref="A1375:A1377"/>
    <mergeCell ref="B1375:B1377"/>
    <mergeCell ref="C1375:C1377"/>
    <mergeCell ref="D1375:D1377"/>
    <mergeCell ref="E1375:E1377"/>
    <mergeCell ref="F1375:F1377"/>
    <mergeCell ref="G1375:G1377"/>
    <mergeCell ref="H1375:H1377"/>
    <mergeCell ref="I1375:I1377"/>
    <mergeCell ref="J1375:J1377"/>
    <mergeCell ref="S1375:S1377"/>
    <mergeCell ref="T1375:T1377"/>
    <mergeCell ref="U1375:U1377"/>
    <mergeCell ref="V1375:V1377"/>
    <mergeCell ref="W1375:W1377"/>
    <mergeCell ref="X1375:X1377"/>
    <mergeCell ref="Y1375:Y1377"/>
    <mergeCell ref="Z1375:Z1377"/>
    <mergeCell ref="AA1375:AA1377"/>
    <mergeCell ref="X1378:X1380"/>
    <mergeCell ref="Y1378:Y1380"/>
    <mergeCell ref="Z1378:Z1380"/>
    <mergeCell ref="AA1378:AA1380"/>
    <mergeCell ref="A1381:A1383"/>
    <mergeCell ref="B1381:B1383"/>
    <mergeCell ref="C1381:C1383"/>
    <mergeCell ref="D1381:D1383"/>
    <mergeCell ref="E1381:E1383"/>
    <mergeCell ref="F1381:F1383"/>
    <mergeCell ref="G1381:G1383"/>
    <mergeCell ref="H1381:H1383"/>
    <mergeCell ref="I1381:I1383"/>
    <mergeCell ref="J1381:J1383"/>
    <mergeCell ref="S1381:S1383"/>
    <mergeCell ref="T1381:T1383"/>
    <mergeCell ref="U1381:U1383"/>
    <mergeCell ref="V1381:V1383"/>
    <mergeCell ref="W1381:W1383"/>
    <mergeCell ref="X1381:X1383"/>
    <mergeCell ref="Y1381:Y1383"/>
    <mergeCell ref="Z1381:Z1383"/>
    <mergeCell ref="AA1381:AA1383"/>
    <mergeCell ref="A1384:A1386"/>
    <mergeCell ref="B1384:B1386"/>
    <mergeCell ref="C1384:C1386"/>
    <mergeCell ref="D1384:D1386"/>
    <mergeCell ref="E1384:E1386"/>
    <mergeCell ref="F1384:F1386"/>
    <mergeCell ref="G1384:G1386"/>
    <mergeCell ref="H1384:H1386"/>
    <mergeCell ref="I1384:I1386"/>
    <mergeCell ref="J1384:J1386"/>
    <mergeCell ref="S1384:S1386"/>
    <mergeCell ref="T1384:T1386"/>
    <mergeCell ref="U1384:U1386"/>
    <mergeCell ref="V1384:V1386"/>
    <mergeCell ref="W1384:W1386"/>
    <mergeCell ref="X1384:X1386"/>
    <mergeCell ref="Y1384:Y1386"/>
    <mergeCell ref="Z1384:Z1386"/>
    <mergeCell ref="AA1384:AA1386"/>
    <mergeCell ref="A1378:A1380"/>
    <mergeCell ref="B1378:B1380"/>
    <mergeCell ref="C1378:C1380"/>
    <mergeCell ref="D1378:D1380"/>
    <mergeCell ref="E1378:E1380"/>
    <mergeCell ref="F1378:F1380"/>
    <mergeCell ref="G1378:G1380"/>
    <mergeCell ref="H1378:H1380"/>
    <mergeCell ref="I1378:I1380"/>
    <mergeCell ref="J1378:J1380"/>
    <mergeCell ref="S1378:S1380"/>
    <mergeCell ref="T1378:T1380"/>
    <mergeCell ref="U1378:U1380"/>
    <mergeCell ref="V1378:V1380"/>
    <mergeCell ref="W1378:W1380"/>
    <mergeCell ref="D1396:D1398"/>
    <mergeCell ref="E1396:E1398"/>
    <mergeCell ref="F1396:F1398"/>
    <mergeCell ref="G1396:G1398"/>
    <mergeCell ref="H1396:H1398"/>
    <mergeCell ref="I1396:I1398"/>
    <mergeCell ref="J1396:J1398"/>
    <mergeCell ref="S1396:S1398"/>
    <mergeCell ref="T1396:T1398"/>
    <mergeCell ref="U1396:U1398"/>
    <mergeCell ref="V1396:V1398"/>
    <mergeCell ref="W1396:W1398"/>
    <mergeCell ref="X1396:X1398"/>
    <mergeCell ref="Y1396:Y1398"/>
    <mergeCell ref="Z1396:Z1398"/>
    <mergeCell ref="AA1396:AA1398"/>
    <mergeCell ref="A1399:A1401"/>
    <mergeCell ref="B1399:B1401"/>
    <mergeCell ref="C1399:C1401"/>
    <mergeCell ref="D1399:D1401"/>
    <mergeCell ref="E1399:E1401"/>
    <mergeCell ref="F1399:F1401"/>
    <mergeCell ref="G1399:G1401"/>
    <mergeCell ref="H1399:H1401"/>
    <mergeCell ref="I1399:I1401"/>
    <mergeCell ref="J1399:J1401"/>
    <mergeCell ref="S1399:S1401"/>
    <mergeCell ref="T1399:T1401"/>
    <mergeCell ref="U1399:U1401"/>
    <mergeCell ref="V1399:V1401"/>
    <mergeCell ref="W1399:W1401"/>
    <mergeCell ref="X1399:X1401"/>
    <mergeCell ref="Y1399:Y1401"/>
    <mergeCell ref="Z1399:Z1401"/>
    <mergeCell ref="AA1399:AA1401"/>
    <mergeCell ref="A1402:A1404"/>
    <mergeCell ref="B1402:B1404"/>
    <mergeCell ref="C1402:C1404"/>
    <mergeCell ref="D1402:D1404"/>
    <mergeCell ref="E1402:E1404"/>
    <mergeCell ref="F1402:F1404"/>
    <mergeCell ref="G1402:G1404"/>
    <mergeCell ref="H1402:H1404"/>
    <mergeCell ref="I1402:I1404"/>
    <mergeCell ref="J1402:J1404"/>
    <mergeCell ref="S1402:S1404"/>
    <mergeCell ref="T1402:T1404"/>
    <mergeCell ref="U1402:U1404"/>
    <mergeCell ref="V1402:V1404"/>
    <mergeCell ref="W1402:W1404"/>
    <mergeCell ref="X1402:X1404"/>
    <mergeCell ref="Y1402:Y1404"/>
    <mergeCell ref="Z1402:Z1404"/>
    <mergeCell ref="AA1402:AA1404"/>
    <mergeCell ref="A1405:A1407"/>
    <mergeCell ref="B1405:B1407"/>
    <mergeCell ref="C1405:C1407"/>
    <mergeCell ref="D1405:D1407"/>
    <mergeCell ref="E1405:E1407"/>
    <mergeCell ref="F1405:F1407"/>
    <mergeCell ref="G1405:G1407"/>
    <mergeCell ref="H1405:H1407"/>
    <mergeCell ref="I1405:I1407"/>
    <mergeCell ref="J1405:J1407"/>
    <mergeCell ref="S1405:S1407"/>
    <mergeCell ref="T1405:T1407"/>
    <mergeCell ref="U1405:U1407"/>
    <mergeCell ref="V1405:V1407"/>
    <mergeCell ref="W1405:W1407"/>
    <mergeCell ref="X1405:X1407"/>
    <mergeCell ref="Y1405:Y1407"/>
    <mergeCell ref="Z1405:Z1407"/>
    <mergeCell ref="AA1405:AA1407"/>
    <mergeCell ref="A1408:A1410"/>
    <mergeCell ref="B1408:B1410"/>
    <mergeCell ref="C1408:C1410"/>
    <mergeCell ref="D1408:D1410"/>
    <mergeCell ref="E1408:E1410"/>
    <mergeCell ref="F1408:F1410"/>
    <mergeCell ref="G1408:G1410"/>
    <mergeCell ref="H1408:H1410"/>
    <mergeCell ref="I1408:I1410"/>
    <mergeCell ref="J1408:J1410"/>
    <mergeCell ref="S1408:S1410"/>
    <mergeCell ref="T1408:T1410"/>
    <mergeCell ref="U1408:U1410"/>
    <mergeCell ref="V1408:V1410"/>
    <mergeCell ref="W1408:W1410"/>
    <mergeCell ref="X1408:X1410"/>
    <mergeCell ref="Y1408:Y1410"/>
    <mergeCell ref="Z1408:Z1410"/>
    <mergeCell ref="AA1408:AA1410"/>
    <mergeCell ref="A1414:A1416"/>
    <mergeCell ref="B1414:B1416"/>
    <mergeCell ref="C1414:C1416"/>
    <mergeCell ref="D1414:D1416"/>
    <mergeCell ref="E1414:E1416"/>
    <mergeCell ref="F1414:F1416"/>
    <mergeCell ref="G1414:G1416"/>
    <mergeCell ref="H1414:H1416"/>
    <mergeCell ref="I1414:I1416"/>
    <mergeCell ref="J1414:J1416"/>
    <mergeCell ref="S1414:S1416"/>
    <mergeCell ref="T1414:T1416"/>
    <mergeCell ref="U1414:U1416"/>
    <mergeCell ref="V1414:V1416"/>
    <mergeCell ref="W1414:W1416"/>
    <mergeCell ref="X1414:X1416"/>
    <mergeCell ref="Y1414:Y1416"/>
    <mergeCell ref="Z1414:Z1416"/>
    <mergeCell ref="AA1414:AA1416"/>
    <mergeCell ref="A1411:A1413"/>
    <mergeCell ref="B1411:B1413"/>
    <mergeCell ref="C1411:C1413"/>
    <mergeCell ref="D1411:D1413"/>
    <mergeCell ref="E1411:E1413"/>
    <mergeCell ref="F1411:F1413"/>
    <mergeCell ref="G1411:G1413"/>
    <mergeCell ref="H1411:H1413"/>
    <mergeCell ref="I1411:I1413"/>
    <mergeCell ref="J1411:J1413"/>
    <mergeCell ref="S1411:S1413"/>
    <mergeCell ref="T1411:T1413"/>
    <mergeCell ref="U1411:U1413"/>
    <mergeCell ref="V1411:V1413"/>
    <mergeCell ref="W1411:W1413"/>
    <mergeCell ref="X1411:X1413"/>
    <mergeCell ref="Y1411:Y1413"/>
    <mergeCell ref="Z1411:Z1413"/>
    <mergeCell ref="AA1411:AA1413"/>
    <mergeCell ref="A1420:A1422"/>
    <mergeCell ref="B1420:B1422"/>
    <mergeCell ref="C1420:C1422"/>
    <mergeCell ref="D1420:D1422"/>
    <mergeCell ref="E1420:E1422"/>
    <mergeCell ref="F1420:F1422"/>
    <mergeCell ref="G1420:G1422"/>
    <mergeCell ref="H1420:H1422"/>
    <mergeCell ref="I1420:I1422"/>
    <mergeCell ref="J1420:J1422"/>
    <mergeCell ref="S1420:S1422"/>
    <mergeCell ref="T1420:T1422"/>
    <mergeCell ref="U1420:U1422"/>
    <mergeCell ref="V1420:V1422"/>
    <mergeCell ref="W1420:W1422"/>
    <mergeCell ref="X1420:X1422"/>
    <mergeCell ref="Y1420:Y1422"/>
    <mergeCell ref="Z1420:Z1422"/>
    <mergeCell ref="AA1420:AA1422"/>
    <mergeCell ref="A1417:A1419"/>
    <mergeCell ref="B1417:B1419"/>
    <mergeCell ref="C1417:C1419"/>
    <mergeCell ref="D1417:D1419"/>
    <mergeCell ref="E1417:E1419"/>
    <mergeCell ref="F1417:F1419"/>
    <mergeCell ref="G1417:G1419"/>
    <mergeCell ref="H1417:H1419"/>
    <mergeCell ref="I1417:I1419"/>
    <mergeCell ref="J1417:J1419"/>
    <mergeCell ref="S1417:S1419"/>
    <mergeCell ref="T1417:T1419"/>
    <mergeCell ref="U1417:U1419"/>
    <mergeCell ref="V1417:V1419"/>
    <mergeCell ref="W1417:W1419"/>
    <mergeCell ref="X1417:X1419"/>
    <mergeCell ref="Y1417:Y1419"/>
    <mergeCell ref="Z1417:Z1419"/>
    <mergeCell ref="AA1417:AA1419"/>
    <mergeCell ref="H1429:H1431"/>
    <mergeCell ref="I1429:I1431"/>
    <mergeCell ref="J1429:J1431"/>
    <mergeCell ref="S1429:S1431"/>
    <mergeCell ref="T1429:T1431"/>
    <mergeCell ref="U1429:U1431"/>
    <mergeCell ref="V1429:V1431"/>
    <mergeCell ref="W1429:W1431"/>
    <mergeCell ref="X1429:X1431"/>
    <mergeCell ref="Y1429:Y1431"/>
    <mergeCell ref="Z1429:Z1431"/>
    <mergeCell ref="AA1429:AA1431"/>
    <mergeCell ref="A1435:A1437"/>
    <mergeCell ref="B1435:B1437"/>
    <mergeCell ref="C1435:C1437"/>
    <mergeCell ref="D1435:D1437"/>
    <mergeCell ref="E1435:E1437"/>
    <mergeCell ref="F1435:F1437"/>
    <mergeCell ref="G1435:G1437"/>
    <mergeCell ref="H1435:H1437"/>
    <mergeCell ref="I1435:I1437"/>
    <mergeCell ref="J1435:J1437"/>
    <mergeCell ref="S1435:S1437"/>
    <mergeCell ref="T1435:T1437"/>
    <mergeCell ref="U1435:U1437"/>
    <mergeCell ref="V1435:V1437"/>
    <mergeCell ref="W1435:W1437"/>
    <mergeCell ref="X1435:X1437"/>
    <mergeCell ref="Y1435:Y1437"/>
    <mergeCell ref="Z1435:Z1437"/>
    <mergeCell ref="AA1435:AA1437"/>
    <mergeCell ref="A1438:A1440"/>
    <mergeCell ref="B1438:B1440"/>
    <mergeCell ref="C1438:C1440"/>
    <mergeCell ref="D1438:D1440"/>
    <mergeCell ref="E1438:E1440"/>
    <mergeCell ref="F1438:F1440"/>
    <mergeCell ref="G1438:G1440"/>
    <mergeCell ref="H1438:H1440"/>
    <mergeCell ref="I1438:I1440"/>
    <mergeCell ref="J1438:J1440"/>
    <mergeCell ref="S1438:S1440"/>
    <mergeCell ref="T1438:T1440"/>
    <mergeCell ref="U1438:U1440"/>
    <mergeCell ref="V1438:V1440"/>
    <mergeCell ref="W1438:W1440"/>
    <mergeCell ref="X1438:X1440"/>
    <mergeCell ref="Y1438:Y1440"/>
    <mergeCell ref="Z1438:Z1440"/>
    <mergeCell ref="AA1438:AA1440"/>
    <mergeCell ref="B1429:B1431"/>
    <mergeCell ref="C1429:C1431"/>
    <mergeCell ref="D1429:D1431"/>
    <mergeCell ref="E1429:E1431"/>
    <mergeCell ref="F1429:F1431"/>
    <mergeCell ref="G1429:G1431"/>
    <mergeCell ref="G1432:G1434"/>
    <mergeCell ref="H1432:H1434"/>
    <mergeCell ref="I1432:I1434"/>
    <mergeCell ref="AA1432:AA1434"/>
    <mergeCell ref="J1432:J1434"/>
    <mergeCell ref="S1432:S1434"/>
    <mergeCell ref="T1432:T1434"/>
    <mergeCell ref="U1432:U1434"/>
    <mergeCell ref="A1441:A1443"/>
    <mergeCell ref="B1441:B1443"/>
    <mergeCell ref="C1441:C1443"/>
    <mergeCell ref="D1441:D1443"/>
    <mergeCell ref="E1441:E1443"/>
    <mergeCell ref="F1441:F1443"/>
    <mergeCell ref="G1441:G1443"/>
    <mergeCell ref="H1441:H1443"/>
    <mergeCell ref="I1441:I1443"/>
    <mergeCell ref="J1441:J1443"/>
    <mergeCell ref="S1441:S1443"/>
    <mergeCell ref="T1441:T1443"/>
    <mergeCell ref="U1441:U1443"/>
    <mergeCell ref="V1441:V1443"/>
    <mergeCell ref="W1441:W1443"/>
    <mergeCell ref="X1441:X1443"/>
    <mergeCell ref="Y1441:Y1443"/>
    <mergeCell ref="Z1441:Z1443"/>
    <mergeCell ref="AA1441:AA1443"/>
    <mergeCell ref="A1444:A1446"/>
    <mergeCell ref="B1444:B1446"/>
    <mergeCell ref="C1444:C1446"/>
    <mergeCell ref="D1444:D1446"/>
    <mergeCell ref="E1444:E1446"/>
    <mergeCell ref="F1444:F1446"/>
    <mergeCell ref="G1444:G1446"/>
    <mergeCell ref="H1444:H1446"/>
    <mergeCell ref="I1444:I1446"/>
    <mergeCell ref="J1444:J1446"/>
    <mergeCell ref="S1444:S1446"/>
    <mergeCell ref="T1444:T1446"/>
    <mergeCell ref="U1444:U1446"/>
    <mergeCell ref="V1444:V1446"/>
    <mergeCell ref="W1444:W1446"/>
    <mergeCell ref="X1444:X1446"/>
    <mergeCell ref="Y1444:Y1446"/>
    <mergeCell ref="Z1444:Z1446"/>
    <mergeCell ref="AA1444:AA1446"/>
    <mergeCell ref="A1447:A1449"/>
    <mergeCell ref="B1447:B1449"/>
    <mergeCell ref="C1447:C1449"/>
    <mergeCell ref="D1447:D1449"/>
    <mergeCell ref="E1447:E1449"/>
    <mergeCell ref="F1447:F1449"/>
    <mergeCell ref="G1447:G1449"/>
    <mergeCell ref="H1447:H1449"/>
    <mergeCell ref="I1447:I1449"/>
    <mergeCell ref="J1447:J1449"/>
    <mergeCell ref="S1447:S1449"/>
    <mergeCell ref="T1447:T1449"/>
    <mergeCell ref="U1447:U1449"/>
    <mergeCell ref="V1447:V1449"/>
    <mergeCell ref="W1447:W1449"/>
    <mergeCell ref="X1447:X1449"/>
    <mergeCell ref="Y1447:Y1449"/>
    <mergeCell ref="Z1447:Z1449"/>
    <mergeCell ref="AA1447:AA1449"/>
    <mergeCell ref="A1450:A1452"/>
    <mergeCell ref="B1450:B1452"/>
    <mergeCell ref="C1450:C1452"/>
    <mergeCell ref="D1450:D1452"/>
    <mergeCell ref="E1450:E1452"/>
    <mergeCell ref="F1450:F1452"/>
    <mergeCell ref="G1450:G1452"/>
    <mergeCell ref="H1450:H1452"/>
    <mergeCell ref="I1450:I1452"/>
    <mergeCell ref="J1450:J1452"/>
    <mergeCell ref="S1450:S1452"/>
    <mergeCell ref="T1450:T1452"/>
    <mergeCell ref="U1450:U1452"/>
    <mergeCell ref="V1450:V1452"/>
    <mergeCell ref="W1450:W1452"/>
    <mergeCell ref="X1450:X1452"/>
    <mergeCell ref="Y1450:Y1452"/>
    <mergeCell ref="Z1450:Z1452"/>
    <mergeCell ref="AA1450:AA1452"/>
    <mergeCell ref="A1453:A1455"/>
    <mergeCell ref="B1453:B1455"/>
    <mergeCell ref="C1453:C1455"/>
    <mergeCell ref="D1453:D1455"/>
    <mergeCell ref="E1453:E1455"/>
    <mergeCell ref="F1453:F1455"/>
    <mergeCell ref="G1453:G1455"/>
    <mergeCell ref="H1453:H1455"/>
    <mergeCell ref="I1453:I1455"/>
    <mergeCell ref="J1453:J1455"/>
    <mergeCell ref="S1453:S1455"/>
    <mergeCell ref="T1453:T1455"/>
    <mergeCell ref="U1453:U1455"/>
    <mergeCell ref="V1453:V1455"/>
    <mergeCell ref="W1453:W1455"/>
    <mergeCell ref="X1453:X1455"/>
    <mergeCell ref="Y1453:Y1455"/>
    <mergeCell ref="Z1453:Z1455"/>
    <mergeCell ref="AA1453:AA1455"/>
    <mergeCell ref="A1459:A1461"/>
    <mergeCell ref="B1459:B1461"/>
    <mergeCell ref="C1459:C1461"/>
    <mergeCell ref="D1459:D1461"/>
    <mergeCell ref="E1459:E1461"/>
    <mergeCell ref="F1459:F1461"/>
    <mergeCell ref="G1459:G1461"/>
    <mergeCell ref="H1459:H1461"/>
    <mergeCell ref="I1459:I1461"/>
    <mergeCell ref="J1459:J1461"/>
    <mergeCell ref="S1459:S1461"/>
    <mergeCell ref="T1459:T1461"/>
    <mergeCell ref="U1459:U1461"/>
    <mergeCell ref="V1459:V1461"/>
    <mergeCell ref="W1459:W1461"/>
    <mergeCell ref="X1459:X1461"/>
    <mergeCell ref="Y1459:Y1461"/>
    <mergeCell ref="Z1459:Z1461"/>
    <mergeCell ref="AA1459:AA1461"/>
    <mergeCell ref="A1456:A1458"/>
    <mergeCell ref="B1456:B1458"/>
    <mergeCell ref="C1456:C1458"/>
    <mergeCell ref="D1456:D1458"/>
    <mergeCell ref="E1456:E1458"/>
    <mergeCell ref="F1456:F1458"/>
    <mergeCell ref="G1456:G1458"/>
    <mergeCell ref="H1456:H1458"/>
    <mergeCell ref="I1456:I1458"/>
    <mergeCell ref="J1456:J1458"/>
    <mergeCell ref="S1456:S1458"/>
    <mergeCell ref="T1456:T1458"/>
    <mergeCell ref="U1456:U1458"/>
    <mergeCell ref="V1456:V1458"/>
    <mergeCell ref="W1456:W1458"/>
    <mergeCell ref="X1456:X1458"/>
    <mergeCell ref="Y1456:Y1458"/>
    <mergeCell ref="Z1456:Z1458"/>
    <mergeCell ref="AA1456:AA1458"/>
    <mergeCell ref="A1462:A1464"/>
    <mergeCell ref="B1462:B1464"/>
    <mergeCell ref="C1462:C1464"/>
    <mergeCell ref="D1462:D1464"/>
    <mergeCell ref="E1462:E1464"/>
    <mergeCell ref="F1462:F1464"/>
    <mergeCell ref="G1462:G1464"/>
    <mergeCell ref="H1462:H1464"/>
    <mergeCell ref="I1462:I1464"/>
    <mergeCell ref="J1462:J1464"/>
    <mergeCell ref="S1462:S1464"/>
    <mergeCell ref="T1462:T1464"/>
    <mergeCell ref="U1462:U1464"/>
    <mergeCell ref="V1462:V1464"/>
    <mergeCell ref="W1462:W1464"/>
    <mergeCell ref="X1462:X1464"/>
    <mergeCell ref="Y1462:Y1464"/>
    <mergeCell ref="Z1462:Z1464"/>
    <mergeCell ref="AA1462:AA1464"/>
    <mergeCell ref="A1468:A1470"/>
    <mergeCell ref="B1468:B1470"/>
    <mergeCell ref="C1468:C1470"/>
    <mergeCell ref="D1468:D1470"/>
    <mergeCell ref="E1468:E1470"/>
    <mergeCell ref="F1468:F1470"/>
    <mergeCell ref="G1468:G1470"/>
    <mergeCell ref="H1468:H1470"/>
    <mergeCell ref="I1468:I1470"/>
    <mergeCell ref="J1468:J1470"/>
    <mergeCell ref="S1468:S1470"/>
    <mergeCell ref="T1468:T1470"/>
    <mergeCell ref="U1468:U1470"/>
    <mergeCell ref="V1468:V1470"/>
    <mergeCell ref="W1468:W1470"/>
    <mergeCell ref="X1468:X1470"/>
    <mergeCell ref="Y1468:Y1470"/>
    <mergeCell ref="Z1468:Z1470"/>
    <mergeCell ref="AA1468:AA1470"/>
    <mergeCell ref="A1465:A1467"/>
    <mergeCell ref="B1465:B1467"/>
    <mergeCell ref="C1465:C1467"/>
    <mergeCell ref="D1465:D1467"/>
    <mergeCell ref="E1465:E1467"/>
    <mergeCell ref="F1465:F1467"/>
    <mergeCell ref="G1465:G1467"/>
    <mergeCell ref="H1465:H1467"/>
    <mergeCell ref="I1465:I1467"/>
    <mergeCell ref="J1465:J1467"/>
    <mergeCell ref="S1465:S1467"/>
    <mergeCell ref="T1465:T1467"/>
    <mergeCell ref="U1465:U1467"/>
    <mergeCell ref="V1465:V1467"/>
    <mergeCell ref="W1465:W1467"/>
    <mergeCell ref="X1465:X1467"/>
    <mergeCell ref="Y1465:Y1467"/>
    <mergeCell ref="Z1465:Z1467"/>
    <mergeCell ref="AA1465:AA1467"/>
    <mergeCell ref="A1471:A1473"/>
    <mergeCell ref="B1471:B1473"/>
    <mergeCell ref="C1471:C1473"/>
    <mergeCell ref="D1471:D1473"/>
    <mergeCell ref="E1471:E1473"/>
    <mergeCell ref="F1471:F1473"/>
    <mergeCell ref="G1471:G1473"/>
    <mergeCell ref="H1471:H1473"/>
    <mergeCell ref="I1471:I1473"/>
    <mergeCell ref="J1471:J1473"/>
    <mergeCell ref="S1471:S1473"/>
    <mergeCell ref="T1471:T1473"/>
    <mergeCell ref="U1471:U1473"/>
    <mergeCell ref="V1471:V1473"/>
    <mergeCell ref="W1471:W1473"/>
    <mergeCell ref="X1471:X1473"/>
    <mergeCell ref="Y1471:Y1473"/>
    <mergeCell ref="Z1471:Z1473"/>
    <mergeCell ref="AA1471:AA1473"/>
    <mergeCell ref="A1474:A1476"/>
    <mergeCell ref="B1474:B1476"/>
    <mergeCell ref="C1474:C1476"/>
    <mergeCell ref="D1474:D1476"/>
    <mergeCell ref="E1474:E1476"/>
    <mergeCell ref="F1474:F1476"/>
    <mergeCell ref="G1474:G1476"/>
    <mergeCell ref="H1474:H1476"/>
    <mergeCell ref="I1474:I1476"/>
    <mergeCell ref="J1474:J1476"/>
    <mergeCell ref="S1474:S1476"/>
    <mergeCell ref="T1474:T1476"/>
    <mergeCell ref="U1474:U1476"/>
    <mergeCell ref="V1474:V1476"/>
    <mergeCell ref="W1474:W1476"/>
    <mergeCell ref="X1474:X1476"/>
    <mergeCell ref="Y1474:Y1476"/>
    <mergeCell ref="Z1474:Z1476"/>
    <mergeCell ref="AA1474:AA1476"/>
    <mergeCell ref="V1480:V1482"/>
    <mergeCell ref="W1480:W1482"/>
    <mergeCell ref="X1480:X1482"/>
    <mergeCell ref="Y1480:Y1482"/>
    <mergeCell ref="Z1480:Z1482"/>
    <mergeCell ref="AA1480:AA1482"/>
    <mergeCell ref="A1483:A1485"/>
    <mergeCell ref="B1483:B1485"/>
    <mergeCell ref="C1483:C1485"/>
    <mergeCell ref="D1483:D1485"/>
    <mergeCell ref="E1483:E1485"/>
    <mergeCell ref="F1483:F1485"/>
    <mergeCell ref="G1483:G1485"/>
    <mergeCell ref="H1483:H1485"/>
    <mergeCell ref="I1483:I1485"/>
    <mergeCell ref="J1483:J1485"/>
    <mergeCell ref="S1483:S1485"/>
    <mergeCell ref="T1483:T1485"/>
    <mergeCell ref="U1483:U1485"/>
    <mergeCell ref="V1483:V1485"/>
    <mergeCell ref="W1483:W1485"/>
    <mergeCell ref="X1483:X1485"/>
    <mergeCell ref="Y1483:Y1485"/>
    <mergeCell ref="Z1483:Z1485"/>
    <mergeCell ref="AA1483:AA1485"/>
    <mergeCell ref="G1477:G1479"/>
    <mergeCell ref="H1477:H1479"/>
    <mergeCell ref="I1477:I1479"/>
    <mergeCell ref="J1477:J1479"/>
    <mergeCell ref="S1477:S1479"/>
    <mergeCell ref="T1477:T1479"/>
    <mergeCell ref="U1477:U1479"/>
    <mergeCell ref="V1477:V1479"/>
    <mergeCell ref="W1477:W1479"/>
    <mergeCell ref="X1477:X1479"/>
    <mergeCell ref="Y1477:Y1479"/>
    <mergeCell ref="Z1477:Z1479"/>
    <mergeCell ref="AA1477:AA1479"/>
    <mergeCell ref="A1480:A1482"/>
    <mergeCell ref="B1480:B1482"/>
    <mergeCell ref="C1480:C1482"/>
    <mergeCell ref="D1480:D1482"/>
    <mergeCell ref="E1480:E1482"/>
    <mergeCell ref="F1480:F1482"/>
    <mergeCell ref="G1480:G1482"/>
    <mergeCell ref="H1480:H1482"/>
    <mergeCell ref="I1480:I1482"/>
    <mergeCell ref="J1480:J1482"/>
    <mergeCell ref="S1480:S1482"/>
    <mergeCell ref="T1480:T1482"/>
    <mergeCell ref="U1480:U1482"/>
    <mergeCell ref="A1486:A1488"/>
    <mergeCell ref="B1486:B1488"/>
    <mergeCell ref="C1486:C1488"/>
    <mergeCell ref="D1486:D1488"/>
    <mergeCell ref="E1486:E1488"/>
    <mergeCell ref="F1486:F1488"/>
    <mergeCell ref="G1486:G1488"/>
    <mergeCell ref="H1486:H1488"/>
    <mergeCell ref="I1486:I1488"/>
    <mergeCell ref="J1486:J1488"/>
    <mergeCell ref="S1486:S1488"/>
    <mergeCell ref="T1486:T1488"/>
    <mergeCell ref="U1486:U1488"/>
    <mergeCell ref="V1486:V1488"/>
    <mergeCell ref="W1486:W1488"/>
    <mergeCell ref="X1486:X1488"/>
    <mergeCell ref="Y1486:Y1488"/>
    <mergeCell ref="Z1486:Z1488"/>
    <mergeCell ref="AA1486:AA1488"/>
    <mergeCell ref="A1489:A1491"/>
    <mergeCell ref="B1489:B1491"/>
    <mergeCell ref="C1489:C1491"/>
    <mergeCell ref="D1489:D1491"/>
    <mergeCell ref="E1489:E1491"/>
    <mergeCell ref="F1489:F1491"/>
    <mergeCell ref="G1489:G1491"/>
    <mergeCell ref="H1489:H1491"/>
    <mergeCell ref="I1489:I1491"/>
    <mergeCell ref="J1489:J1491"/>
    <mergeCell ref="S1489:S1491"/>
    <mergeCell ref="T1489:T1491"/>
    <mergeCell ref="U1489:U1491"/>
    <mergeCell ref="V1489:V1491"/>
    <mergeCell ref="W1489:W1491"/>
    <mergeCell ref="X1489:X1491"/>
    <mergeCell ref="Y1489:Y1491"/>
    <mergeCell ref="Z1489:Z1491"/>
    <mergeCell ref="AA1489:AA1491"/>
    <mergeCell ref="A1495:A1497"/>
    <mergeCell ref="B1495:B1497"/>
    <mergeCell ref="C1495:C1497"/>
    <mergeCell ref="D1495:D1497"/>
    <mergeCell ref="E1495:E1497"/>
    <mergeCell ref="F1495:F1497"/>
    <mergeCell ref="G1495:G1497"/>
    <mergeCell ref="H1495:H1497"/>
    <mergeCell ref="I1495:I1497"/>
    <mergeCell ref="J1495:J1497"/>
    <mergeCell ref="S1495:S1497"/>
    <mergeCell ref="T1495:T1497"/>
    <mergeCell ref="U1495:U1497"/>
    <mergeCell ref="V1495:V1497"/>
    <mergeCell ref="W1495:W1497"/>
    <mergeCell ref="X1495:X1497"/>
    <mergeCell ref="Y1495:Y1497"/>
    <mergeCell ref="Z1495:Z1497"/>
    <mergeCell ref="AA1495:AA1497"/>
    <mergeCell ref="AA1492:AA1494"/>
    <mergeCell ref="A1498:A1500"/>
    <mergeCell ref="B1498:B1500"/>
    <mergeCell ref="C1498:C1500"/>
    <mergeCell ref="D1498:D1500"/>
    <mergeCell ref="E1498:E1500"/>
    <mergeCell ref="F1498:F1500"/>
    <mergeCell ref="G1498:G1500"/>
    <mergeCell ref="H1498:H1500"/>
    <mergeCell ref="I1498:I1500"/>
    <mergeCell ref="J1498:J1500"/>
    <mergeCell ref="S1498:S1500"/>
    <mergeCell ref="T1498:T1500"/>
    <mergeCell ref="U1498:U1500"/>
    <mergeCell ref="V1498:V1500"/>
    <mergeCell ref="W1498:W1500"/>
    <mergeCell ref="X1498:X1500"/>
    <mergeCell ref="Y1498:Y1500"/>
    <mergeCell ref="Z1498:Z1500"/>
    <mergeCell ref="AA1498:AA1500"/>
    <mergeCell ref="A1501:A1503"/>
    <mergeCell ref="B1501:B1503"/>
    <mergeCell ref="C1501:C1503"/>
    <mergeCell ref="D1501:D1503"/>
    <mergeCell ref="E1501:E1503"/>
    <mergeCell ref="F1501:F1503"/>
    <mergeCell ref="G1501:G1503"/>
    <mergeCell ref="H1501:H1503"/>
    <mergeCell ref="I1501:I1503"/>
    <mergeCell ref="J1501:J1503"/>
    <mergeCell ref="S1501:S1503"/>
    <mergeCell ref="T1501:T1503"/>
    <mergeCell ref="U1501:U1503"/>
    <mergeCell ref="V1501:V1503"/>
    <mergeCell ref="W1501:W1503"/>
    <mergeCell ref="X1501:X1503"/>
    <mergeCell ref="Y1501:Y1503"/>
    <mergeCell ref="Z1501:Z1503"/>
    <mergeCell ref="AA1501:AA1503"/>
    <mergeCell ref="A1504:A1506"/>
    <mergeCell ref="B1504:B1506"/>
    <mergeCell ref="C1504:C1506"/>
    <mergeCell ref="D1504:D1506"/>
    <mergeCell ref="E1504:E1506"/>
    <mergeCell ref="F1504:F1506"/>
    <mergeCell ref="G1504:G1506"/>
    <mergeCell ref="H1504:H1506"/>
    <mergeCell ref="I1504:I1506"/>
    <mergeCell ref="J1504:J1506"/>
    <mergeCell ref="S1504:S1506"/>
    <mergeCell ref="T1504:T1506"/>
    <mergeCell ref="U1504:U1506"/>
    <mergeCell ref="V1504:V1506"/>
    <mergeCell ref="W1504:W1506"/>
    <mergeCell ref="X1504:X1506"/>
    <mergeCell ref="Y1504:Y1506"/>
    <mergeCell ref="Z1504:Z1506"/>
    <mergeCell ref="AA1504:AA1506"/>
    <mergeCell ref="A1513:A1515"/>
    <mergeCell ref="B1513:B1515"/>
    <mergeCell ref="C1513:C1515"/>
    <mergeCell ref="D1513:D1515"/>
    <mergeCell ref="E1513:E1515"/>
    <mergeCell ref="F1513:F1515"/>
    <mergeCell ref="G1513:G1515"/>
    <mergeCell ref="H1513:H1515"/>
    <mergeCell ref="I1513:I1515"/>
    <mergeCell ref="J1513:J1515"/>
    <mergeCell ref="S1513:S1515"/>
    <mergeCell ref="T1513:T1515"/>
    <mergeCell ref="U1513:U1515"/>
    <mergeCell ref="V1513:V1515"/>
    <mergeCell ref="W1513:W1515"/>
    <mergeCell ref="X1513:X1515"/>
    <mergeCell ref="Y1513:Y1515"/>
    <mergeCell ref="Z1513:Z1515"/>
    <mergeCell ref="AA1513:AA1515"/>
    <mergeCell ref="A1507:A1509"/>
    <mergeCell ref="B1507:B1509"/>
    <mergeCell ref="C1507:C1509"/>
    <mergeCell ref="D1507:D1509"/>
    <mergeCell ref="E1507:E1509"/>
    <mergeCell ref="F1507:F1509"/>
    <mergeCell ref="G1507:G1509"/>
    <mergeCell ref="H1507:H1509"/>
    <mergeCell ref="I1507:I1509"/>
    <mergeCell ref="J1507:J1509"/>
    <mergeCell ref="S1507:S1509"/>
    <mergeCell ref="T1507:T1509"/>
    <mergeCell ref="U1507:U1509"/>
    <mergeCell ref="V1507:V1509"/>
    <mergeCell ref="W1507:W1509"/>
    <mergeCell ref="X1507:X1509"/>
    <mergeCell ref="Y1507:Y1509"/>
    <mergeCell ref="Z1507:Z1509"/>
    <mergeCell ref="AA1507:AA1509"/>
    <mergeCell ref="A1510:A1512"/>
    <mergeCell ref="B1510:B1512"/>
    <mergeCell ref="C1510:C1512"/>
    <mergeCell ref="D1510:D1512"/>
    <mergeCell ref="E1510:E1512"/>
    <mergeCell ref="F1510:F1512"/>
    <mergeCell ref="G1510:G1512"/>
    <mergeCell ref="H1510:H1512"/>
    <mergeCell ref="I1510:I1512"/>
    <mergeCell ref="J1510:J1512"/>
    <mergeCell ref="S1510:S1512"/>
    <mergeCell ref="T1510:T1512"/>
    <mergeCell ref="U1510:U1512"/>
    <mergeCell ref="V1510:V1512"/>
    <mergeCell ref="W1510:W1512"/>
    <mergeCell ref="X1510:X1512"/>
    <mergeCell ref="Y1510:Y1512"/>
    <mergeCell ref="Z1510:Z1512"/>
    <mergeCell ref="AA1510:AA1512"/>
    <mergeCell ref="A1519:A1521"/>
    <mergeCell ref="B1519:B1521"/>
    <mergeCell ref="C1519:C1521"/>
    <mergeCell ref="D1519:D1521"/>
    <mergeCell ref="E1519:E1521"/>
    <mergeCell ref="F1519:F1521"/>
    <mergeCell ref="G1519:G1521"/>
    <mergeCell ref="H1519:H1521"/>
    <mergeCell ref="I1519:I1521"/>
    <mergeCell ref="J1519:J1521"/>
    <mergeCell ref="S1519:S1521"/>
    <mergeCell ref="T1519:T1521"/>
    <mergeCell ref="U1519:U1521"/>
    <mergeCell ref="V1519:V1521"/>
    <mergeCell ref="W1519:W1521"/>
    <mergeCell ref="X1519:X1521"/>
    <mergeCell ref="Y1519:Y1521"/>
    <mergeCell ref="Z1519:Z1521"/>
    <mergeCell ref="AA1519:AA1521"/>
    <mergeCell ref="I1516:I1518"/>
    <mergeCell ref="J1516:J1518"/>
    <mergeCell ref="S1516:S1518"/>
    <mergeCell ref="T1516:T1518"/>
    <mergeCell ref="U1516:U1518"/>
    <mergeCell ref="V1516:V1518"/>
    <mergeCell ref="W1516:W1518"/>
    <mergeCell ref="X1516:X1518"/>
    <mergeCell ref="Y1516:Y1518"/>
    <mergeCell ref="Z1516:Z1518"/>
    <mergeCell ref="AA1516:AA1518"/>
    <mergeCell ref="X1522:X1524"/>
    <mergeCell ref="Y1522:Y1524"/>
    <mergeCell ref="Z1522:Z1524"/>
    <mergeCell ref="AA1522:AA1524"/>
    <mergeCell ref="A1522:A1524"/>
    <mergeCell ref="B1522:B1524"/>
    <mergeCell ref="C1522:C1524"/>
    <mergeCell ref="D1522:D1524"/>
    <mergeCell ref="E1522:E1524"/>
    <mergeCell ref="F1522:F1524"/>
    <mergeCell ref="G1522:G1524"/>
    <mergeCell ref="H1522:H1524"/>
    <mergeCell ref="I1522:I1524"/>
    <mergeCell ref="J1522:J1524"/>
    <mergeCell ref="S1522:S1524"/>
    <mergeCell ref="T1522:T1524"/>
    <mergeCell ref="U1522:U1524"/>
    <mergeCell ref="V1522:V1524"/>
    <mergeCell ref="W1522:W1524"/>
    <mergeCell ref="A1516:A1518"/>
    <mergeCell ref="B1516:B1518"/>
    <mergeCell ref="C1516:C1518"/>
    <mergeCell ref="D1516:D1518"/>
    <mergeCell ref="E1516:E1518"/>
    <mergeCell ref="F1516:F1518"/>
    <mergeCell ref="G1516:G1518"/>
    <mergeCell ref="H1516:H1518"/>
    <mergeCell ref="A1525:A1527"/>
    <mergeCell ref="B1525:B1527"/>
    <mergeCell ref="C1525:C1527"/>
    <mergeCell ref="D1525:D1527"/>
    <mergeCell ref="E1525:E1527"/>
    <mergeCell ref="F1525:F1527"/>
    <mergeCell ref="G1525:G1527"/>
    <mergeCell ref="H1525:H1527"/>
    <mergeCell ref="I1525:I1527"/>
    <mergeCell ref="J1525:J1527"/>
    <mergeCell ref="S1525:S1527"/>
    <mergeCell ref="T1525:T1527"/>
    <mergeCell ref="U1525:U1527"/>
    <mergeCell ref="V1525:V1527"/>
    <mergeCell ref="W1525:W1527"/>
    <mergeCell ref="X1525:X1527"/>
    <mergeCell ref="Y1525:Y1527"/>
    <mergeCell ref="Z1525:Z1527"/>
    <mergeCell ref="AA1525:AA1527"/>
    <mergeCell ref="A1528:A1530"/>
    <mergeCell ref="B1528:B1530"/>
    <mergeCell ref="C1528:C1530"/>
    <mergeCell ref="D1528:D1530"/>
    <mergeCell ref="E1528:E1530"/>
    <mergeCell ref="F1528:F1530"/>
    <mergeCell ref="G1528:G1530"/>
    <mergeCell ref="H1528:H1530"/>
    <mergeCell ref="I1528:I1530"/>
    <mergeCell ref="J1528:J1530"/>
    <mergeCell ref="S1528:S1530"/>
    <mergeCell ref="T1528:T1530"/>
    <mergeCell ref="U1528:U1530"/>
    <mergeCell ref="V1528:V1530"/>
    <mergeCell ref="W1528:W1530"/>
    <mergeCell ref="X1528:X1530"/>
    <mergeCell ref="Y1528:Y1530"/>
    <mergeCell ref="Z1528:Z1530"/>
    <mergeCell ref="AA1528:AA1530"/>
    <mergeCell ref="A1534:A1536"/>
    <mergeCell ref="B1534:B1536"/>
    <mergeCell ref="C1534:C1536"/>
    <mergeCell ref="D1534:D1536"/>
    <mergeCell ref="E1534:E1536"/>
    <mergeCell ref="F1534:F1536"/>
    <mergeCell ref="G1534:G1536"/>
    <mergeCell ref="H1534:H1536"/>
    <mergeCell ref="I1534:I1536"/>
    <mergeCell ref="J1534:J1536"/>
    <mergeCell ref="S1534:S1536"/>
    <mergeCell ref="T1534:T1536"/>
    <mergeCell ref="U1534:U1536"/>
    <mergeCell ref="V1534:V1536"/>
    <mergeCell ref="W1534:W1536"/>
    <mergeCell ref="X1534:X1536"/>
    <mergeCell ref="Y1534:Y1536"/>
    <mergeCell ref="Z1534:Z1536"/>
    <mergeCell ref="AA1534:AA1536"/>
    <mergeCell ref="A1537:A1539"/>
    <mergeCell ref="B1537:B1539"/>
    <mergeCell ref="C1537:C1539"/>
    <mergeCell ref="D1537:D1539"/>
    <mergeCell ref="E1537:E1539"/>
    <mergeCell ref="F1537:F1539"/>
    <mergeCell ref="G1537:G1539"/>
    <mergeCell ref="H1537:H1539"/>
    <mergeCell ref="I1537:I1539"/>
    <mergeCell ref="J1537:J1539"/>
    <mergeCell ref="S1537:S1539"/>
    <mergeCell ref="T1537:T1539"/>
    <mergeCell ref="U1537:U1539"/>
    <mergeCell ref="V1537:V1539"/>
    <mergeCell ref="W1537:W1539"/>
    <mergeCell ref="X1537:X1539"/>
    <mergeCell ref="Y1537:Y1539"/>
    <mergeCell ref="Z1537:Z1539"/>
    <mergeCell ref="AA1537:AA1539"/>
    <mergeCell ref="A1540:A1542"/>
    <mergeCell ref="B1540:B1542"/>
    <mergeCell ref="C1540:C1542"/>
    <mergeCell ref="D1540:D1542"/>
    <mergeCell ref="E1540:E1542"/>
    <mergeCell ref="F1540:F1542"/>
    <mergeCell ref="G1540:G1542"/>
    <mergeCell ref="H1540:H1542"/>
    <mergeCell ref="I1540:I1542"/>
    <mergeCell ref="J1540:J1542"/>
    <mergeCell ref="S1540:S1542"/>
    <mergeCell ref="T1540:T1542"/>
    <mergeCell ref="U1540:U1542"/>
    <mergeCell ref="V1540:V1542"/>
    <mergeCell ref="W1540:W1542"/>
    <mergeCell ref="X1540:X1542"/>
    <mergeCell ref="Y1540:Y1542"/>
    <mergeCell ref="Z1540:Z1542"/>
    <mergeCell ref="AA1540:AA1542"/>
    <mergeCell ref="A1543:A1545"/>
    <mergeCell ref="B1543:B1545"/>
    <mergeCell ref="C1543:C1545"/>
    <mergeCell ref="D1543:D1545"/>
    <mergeCell ref="E1543:E1545"/>
    <mergeCell ref="F1543:F1545"/>
    <mergeCell ref="G1543:G1545"/>
    <mergeCell ref="H1543:H1545"/>
    <mergeCell ref="I1543:I1545"/>
    <mergeCell ref="J1543:J1545"/>
    <mergeCell ref="S1543:S1545"/>
    <mergeCell ref="T1543:T1545"/>
    <mergeCell ref="U1543:U1545"/>
    <mergeCell ref="V1543:V1545"/>
    <mergeCell ref="W1543:W1545"/>
    <mergeCell ref="X1543:X1545"/>
    <mergeCell ref="Y1543:Y1545"/>
    <mergeCell ref="Z1543:Z1545"/>
    <mergeCell ref="AA1543:AA1545"/>
    <mergeCell ref="A1546:A1548"/>
    <mergeCell ref="B1546:B1548"/>
    <mergeCell ref="C1546:C1548"/>
    <mergeCell ref="D1546:D1548"/>
    <mergeCell ref="E1546:E1548"/>
    <mergeCell ref="F1546:F1548"/>
    <mergeCell ref="G1546:G1548"/>
    <mergeCell ref="H1546:H1548"/>
    <mergeCell ref="I1546:I1548"/>
    <mergeCell ref="J1546:J1548"/>
    <mergeCell ref="S1546:S1548"/>
    <mergeCell ref="T1546:T1548"/>
    <mergeCell ref="U1546:U1548"/>
    <mergeCell ref="V1546:V1548"/>
    <mergeCell ref="W1546:W1548"/>
    <mergeCell ref="X1546:X1548"/>
    <mergeCell ref="Y1546:Y1548"/>
    <mergeCell ref="Z1546:Z1548"/>
    <mergeCell ref="AA1546:AA1548"/>
    <mergeCell ref="A1549:A1551"/>
    <mergeCell ref="B1549:B1551"/>
    <mergeCell ref="C1549:C1551"/>
    <mergeCell ref="D1549:D1551"/>
    <mergeCell ref="E1549:E1551"/>
    <mergeCell ref="F1549:F1551"/>
    <mergeCell ref="G1549:G1551"/>
    <mergeCell ref="H1549:H1551"/>
    <mergeCell ref="I1549:I1551"/>
    <mergeCell ref="J1549:J1551"/>
    <mergeCell ref="S1549:S1551"/>
    <mergeCell ref="T1549:T1551"/>
    <mergeCell ref="U1549:U1551"/>
    <mergeCell ref="V1549:V1551"/>
    <mergeCell ref="W1549:W1551"/>
    <mergeCell ref="X1549:X1551"/>
    <mergeCell ref="Y1549:Y1551"/>
    <mergeCell ref="Z1549:Z1551"/>
    <mergeCell ref="AA1549:AA1551"/>
    <mergeCell ref="A1552:A1554"/>
    <mergeCell ref="B1552:B1554"/>
    <mergeCell ref="C1552:C1554"/>
    <mergeCell ref="D1552:D1554"/>
    <mergeCell ref="E1552:E1554"/>
    <mergeCell ref="F1552:F1554"/>
    <mergeCell ref="G1552:G1554"/>
    <mergeCell ref="H1552:H1554"/>
    <mergeCell ref="I1552:I1554"/>
    <mergeCell ref="J1552:J1554"/>
    <mergeCell ref="S1552:S1554"/>
    <mergeCell ref="T1552:T1554"/>
    <mergeCell ref="U1552:U1554"/>
    <mergeCell ref="V1552:V1554"/>
    <mergeCell ref="W1552:W1554"/>
    <mergeCell ref="X1552:X1554"/>
    <mergeCell ref="Y1552:Y1554"/>
    <mergeCell ref="Z1552:Z1554"/>
    <mergeCell ref="AA1552:AA1554"/>
    <mergeCell ref="A1558:A1560"/>
    <mergeCell ref="B1558:B1560"/>
    <mergeCell ref="C1558:C1560"/>
    <mergeCell ref="D1558:D1560"/>
    <mergeCell ref="E1558:E1560"/>
    <mergeCell ref="F1558:F1560"/>
    <mergeCell ref="G1558:G1560"/>
    <mergeCell ref="H1558:H1560"/>
    <mergeCell ref="I1558:I1560"/>
    <mergeCell ref="J1558:J1560"/>
    <mergeCell ref="S1558:S1560"/>
    <mergeCell ref="T1558:T1560"/>
    <mergeCell ref="U1558:U1560"/>
    <mergeCell ref="V1558:V1560"/>
    <mergeCell ref="W1558:W1560"/>
    <mergeCell ref="X1558:X1560"/>
    <mergeCell ref="Y1558:Y1560"/>
    <mergeCell ref="Z1558:Z1560"/>
    <mergeCell ref="AA1558:AA1560"/>
    <mergeCell ref="A1555:A1557"/>
    <mergeCell ref="B1555:B1557"/>
    <mergeCell ref="C1555:C1557"/>
    <mergeCell ref="D1555:D1557"/>
    <mergeCell ref="E1555:E1557"/>
    <mergeCell ref="F1555:F1557"/>
    <mergeCell ref="G1555:G1557"/>
    <mergeCell ref="H1555:H1557"/>
    <mergeCell ref="I1555:I1557"/>
    <mergeCell ref="J1555:J1557"/>
    <mergeCell ref="S1555:S1557"/>
    <mergeCell ref="T1555:T1557"/>
    <mergeCell ref="U1555:U1557"/>
    <mergeCell ref="V1555:V1557"/>
    <mergeCell ref="W1555:W1557"/>
    <mergeCell ref="X1555:X1557"/>
    <mergeCell ref="Y1555:Y1557"/>
    <mergeCell ref="Z1555:Z1557"/>
    <mergeCell ref="AA1555:AA1557"/>
    <mergeCell ref="A1561:A1563"/>
    <mergeCell ref="B1561:B1563"/>
    <mergeCell ref="C1561:C1563"/>
    <mergeCell ref="D1561:D1563"/>
    <mergeCell ref="E1561:E1563"/>
    <mergeCell ref="F1561:F1563"/>
    <mergeCell ref="G1561:G1563"/>
    <mergeCell ref="H1561:H1563"/>
    <mergeCell ref="I1561:I1563"/>
    <mergeCell ref="J1561:J1563"/>
    <mergeCell ref="S1561:S1563"/>
    <mergeCell ref="T1561:T1563"/>
    <mergeCell ref="U1561:U1563"/>
    <mergeCell ref="V1561:V1563"/>
    <mergeCell ref="W1561:W1563"/>
    <mergeCell ref="X1561:X1563"/>
    <mergeCell ref="Y1561:Y1563"/>
    <mergeCell ref="Z1561:Z1563"/>
    <mergeCell ref="AA1561:AA1563"/>
    <mergeCell ref="A1567:A1569"/>
    <mergeCell ref="B1567:B1569"/>
    <mergeCell ref="C1567:C1569"/>
    <mergeCell ref="D1567:D1569"/>
    <mergeCell ref="E1567:E1569"/>
    <mergeCell ref="F1567:F1569"/>
    <mergeCell ref="G1567:G1569"/>
    <mergeCell ref="H1567:H1569"/>
    <mergeCell ref="I1567:I1569"/>
    <mergeCell ref="J1567:J1569"/>
    <mergeCell ref="S1567:S1569"/>
    <mergeCell ref="T1567:T1569"/>
    <mergeCell ref="U1567:U1569"/>
    <mergeCell ref="V1567:V1569"/>
    <mergeCell ref="W1567:W1569"/>
    <mergeCell ref="X1567:X1569"/>
    <mergeCell ref="Y1567:Y1569"/>
    <mergeCell ref="Z1567:Z1569"/>
    <mergeCell ref="AA1567:AA1569"/>
    <mergeCell ref="A1564:A1566"/>
    <mergeCell ref="B1564:B1566"/>
    <mergeCell ref="C1564:C1566"/>
    <mergeCell ref="D1564:D1566"/>
    <mergeCell ref="E1564:E1566"/>
    <mergeCell ref="F1564:F1566"/>
    <mergeCell ref="G1564:G1566"/>
    <mergeCell ref="H1564:H1566"/>
    <mergeCell ref="I1564:I1566"/>
    <mergeCell ref="J1564:J1566"/>
    <mergeCell ref="S1564:S1566"/>
    <mergeCell ref="T1564:T1566"/>
    <mergeCell ref="U1564:U1566"/>
    <mergeCell ref="V1564:V1566"/>
    <mergeCell ref="W1564:W1566"/>
    <mergeCell ref="X1564:X1566"/>
    <mergeCell ref="Y1564:Y1566"/>
    <mergeCell ref="Z1564:Z1566"/>
    <mergeCell ref="AA1564:AA1566"/>
    <mergeCell ref="A1570:A1572"/>
    <mergeCell ref="B1570:B1572"/>
    <mergeCell ref="C1570:C1572"/>
    <mergeCell ref="D1570:D1572"/>
    <mergeCell ref="E1570:E1572"/>
    <mergeCell ref="F1570:F1572"/>
    <mergeCell ref="G1570:G1572"/>
    <mergeCell ref="H1570:H1572"/>
    <mergeCell ref="I1570:I1572"/>
    <mergeCell ref="J1570:J1572"/>
    <mergeCell ref="S1570:S1572"/>
    <mergeCell ref="T1570:T1572"/>
    <mergeCell ref="U1570:U1572"/>
    <mergeCell ref="V1570:V1572"/>
    <mergeCell ref="W1570:W1572"/>
    <mergeCell ref="X1570:X1572"/>
    <mergeCell ref="Y1570:Y1572"/>
    <mergeCell ref="Z1570:Z1572"/>
    <mergeCell ref="AA1570:AA1572"/>
    <mergeCell ref="A1573:A1575"/>
    <mergeCell ref="B1573:B1575"/>
    <mergeCell ref="C1573:C1575"/>
    <mergeCell ref="D1573:D1575"/>
    <mergeCell ref="E1573:E1575"/>
    <mergeCell ref="F1573:F1575"/>
    <mergeCell ref="G1573:G1575"/>
    <mergeCell ref="H1573:H1575"/>
    <mergeCell ref="I1573:I1575"/>
    <mergeCell ref="J1573:J1575"/>
    <mergeCell ref="S1573:S1575"/>
    <mergeCell ref="T1573:T1575"/>
    <mergeCell ref="U1573:U1575"/>
    <mergeCell ref="V1573:V1575"/>
    <mergeCell ref="W1573:W1575"/>
    <mergeCell ref="X1573:X1575"/>
    <mergeCell ref="Y1573:Y1575"/>
    <mergeCell ref="Z1573:Z1575"/>
    <mergeCell ref="AA1573:AA1575"/>
    <mergeCell ref="A1579:A1581"/>
    <mergeCell ref="B1579:B1581"/>
    <mergeCell ref="C1579:C1581"/>
    <mergeCell ref="D1579:D1581"/>
    <mergeCell ref="E1579:E1581"/>
    <mergeCell ref="F1579:F1581"/>
    <mergeCell ref="G1579:G1581"/>
    <mergeCell ref="H1579:H1581"/>
    <mergeCell ref="I1579:I1581"/>
    <mergeCell ref="J1579:J1581"/>
    <mergeCell ref="S1579:S1581"/>
    <mergeCell ref="T1579:T1581"/>
    <mergeCell ref="U1579:U1581"/>
    <mergeCell ref="V1579:V1581"/>
    <mergeCell ref="W1579:W1581"/>
    <mergeCell ref="X1579:X1581"/>
    <mergeCell ref="Y1579:Y1581"/>
    <mergeCell ref="Z1579:Z1581"/>
    <mergeCell ref="AA1579:AA1581"/>
    <mergeCell ref="A1576:A1578"/>
    <mergeCell ref="B1576:B1578"/>
    <mergeCell ref="C1576:C1578"/>
    <mergeCell ref="D1576:D1578"/>
    <mergeCell ref="E1576:E1578"/>
    <mergeCell ref="F1576:F1578"/>
    <mergeCell ref="G1576:G1578"/>
    <mergeCell ref="H1576:H1578"/>
    <mergeCell ref="I1576:I1578"/>
    <mergeCell ref="J1576:J1578"/>
    <mergeCell ref="S1576:S1578"/>
    <mergeCell ref="T1576:T1578"/>
    <mergeCell ref="U1576:U1578"/>
    <mergeCell ref="V1576:V1578"/>
    <mergeCell ref="W1576:W1578"/>
    <mergeCell ref="X1576:X1578"/>
    <mergeCell ref="Y1576:Y1578"/>
    <mergeCell ref="Z1576:Z1578"/>
    <mergeCell ref="AA1576:AA1578"/>
    <mergeCell ref="U1597:U1599"/>
    <mergeCell ref="V1597:V1599"/>
    <mergeCell ref="W1597:W1599"/>
    <mergeCell ref="X1597:X1599"/>
    <mergeCell ref="Y1597:Y1599"/>
    <mergeCell ref="Z1597:Z1599"/>
    <mergeCell ref="AA1597:AA1599"/>
    <mergeCell ref="J1591:J1593"/>
    <mergeCell ref="S1591:S1593"/>
    <mergeCell ref="T1591:T1593"/>
    <mergeCell ref="U1591:U1593"/>
    <mergeCell ref="V1591:V1593"/>
    <mergeCell ref="W1591:W1593"/>
    <mergeCell ref="X1591:X1593"/>
    <mergeCell ref="Y1591:Y1593"/>
    <mergeCell ref="Z1591:Z1593"/>
    <mergeCell ref="A1591:A1593"/>
    <mergeCell ref="B1591:B1593"/>
    <mergeCell ref="C1591:C1593"/>
    <mergeCell ref="D1591:D1593"/>
    <mergeCell ref="E1591:E1593"/>
    <mergeCell ref="F1591:F1593"/>
    <mergeCell ref="E1588:E1590"/>
    <mergeCell ref="F1588:F1590"/>
    <mergeCell ref="G1588:G1590"/>
    <mergeCell ref="H1588:H1590"/>
    <mergeCell ref="I1588:I1590"/>
    <mergeCell ref="J1588:J1590"/>
    <mergeCell ref="S1588:S1590"/>
    <mergeCell ref="T1588:T1590"/>
    <mergeCell ref="U1588:U1590"/>
    <mergeCell ref="V1588:V1590"/>
    <mergeCell ref="G1600:G1602"/>
    <mergeCell ref="H1600:H1602"/>
    <mergeCell ref="I1600:I1602"/>
    <mergeCell ref="J1600:J1602"/>
    <mergeCell ref="S1600:S1602"/>
    <mergeCell ref="T1600:T1602"/>
    <mergeCell ref="U1600:U1602"/>
    <mergeCell ref="V1600:V1602"/>
    <mergeCell ref="W1600:W1602"/>
    <mergeCell ref="X1600:X1602"/>
    <mergeCell ref="Y1600:Y1602"/>
    <mergeCell ref="Z1600:Z1602"/>
    <mergeCell ref="AA1600:AA1602"/>
    <mergeCell ref="W1588:W1590"/>
    <mergeCell ref="X1588:X1590"/>
    <mergeCell ref="Y1588:Y1590"/>
    <mergeCell ref="Z1588:Z1590"/>
    <mergeCell ref="A1603:A1605"/>
    <mergeCell ref="B1603:B1605"/>
    <mergeCell ref="C1603:C1605"/>
    <mergeCell ref="D1603:D1605"/>
    <mergeCell ref="E1603:E1605"/>
    <mergeCell ref="F1603:F1605"/>
    <mergeCell ref="G1603:G1605"/>
    <mergeCell ref="H1603:H1605"/>
    <mergeCell ref="I1603:I1605"/>
    <mergeCell ref="J1603:J1605"/>
    <mergeCell ref="S1603:S1605"/>
    <mergeCell ref="T1603:T1605"/>
    <mergeCell ref="U1603:U1605"/>
    <mergeCell ref="V1603:V1605"/>
    <mergeCell ref="W1603:W1605"/>
    <mergeCell ref="X1603:X1605"/>
    <mergeCell ref="Y1603:Y1605"/>
    <mergeCell ref="Z1603:Z1605"/>
    <mergeCell ref="AA1603:AA1605"/>
    <mergeCell ref="A1606:A1608"/>
    <mergeCell ref="B1606:B1608"/>
    <mergeCell ref="C1606:C1608"/>
    <mergeCell ref="D1606:D1608"/>
    <mergeCell ref="E1606:E1608"/>
    <mergeCell ref="F1606:F1608"/>
    <mergeCell ref="G1606:G1608"/>
    <mergeCell ref="H1606:H1608"/>
    <mergeCell ref="I1606:I1608"/>
    <mergeCell ref="J1606:J1608"/>
    <mergeCell ref="S1606:S1608"/>
    <mergeCell ref="T1606:T1608"/>
    <mergeCell ref="U1606:U1608"/>
    <mergeCell ref="V1606:V1608"/>
    <mergeCell ref="W1606:W1608"/>
    <mergeCell ref="X1606:X1608"/>
    <mergeCell ref="Y1606:Y1608"/>
    <mergeCell ref="Z1606:Z1608"/>
    <mergeCell ref="AA1606:AA1608"/>
    <mergeCell ref="A1609:A1611"/>
    <mergeCell ref="B1609:B1611"/>
    <mergeCell ref="C1609:C1611"/>
    <mergeCell ref="D1609:D1611"/>
    <mergeCell ref="E1609:E1611"/>
    <mergeCell ref="F1609:F1611"/>
    <mergeCell ref="G1609:G1611"/>
    <mergeCell ref="H1609:H1611"/>
    <mergeCell ref="I1609:I1611"/>
    <mergeCell ref="J1609:J1611"/>
    <mergeCell ref="S1609:S1611"/>
    <mergeCell ref="T1609:T1611"/>
    <mergeCell ref="U1609:U1611"/>
    <mergeCell ref="V1609:V1611"/>
    <mergeCell ref="W1609:W1611"/>
    <mergeCell ref="X1609:X1611"/>
    <mergeCell ref="Y1609:Y1611"/>
    <mergeCell ref="Z1609:Z1611"/>
    <mergeCell ref="AA1609:AA1611"/>
    <mergeCell ref="A1612:A1614"/>
    <mergeCell ref="B1612:B1614"/>
    <mergeCell ref="C1612:C1614"/>
    <mergeCell ref="D1612:D1614"/>
    <mergeCell ref="E1612:E1614"/>
    <mergeCell ref="F1612:F1614"/>
    <mergeCell ref="G1612:G1614"/>
    <mergeCell ref="H1612:H1614"/>
    <mergeCell ref="I1612:I1614"/>
    <mergeCell ref="J1612:J1614"/>
    <mergeCell ref="S1612:S1614"/>
    <mergeCell ref="T1612:T1614"/>
    <mergeCell ref="U1612:U1614"/>
    <mergeCell ref="V1612:V1614"/>
    <mergeCell ref="W1612:W1614"/>
    <mergeCell ref="X1612:X1614"/>
    <mergeCell ref="Y1612:Y1614"/>
    <mergeCell ref="Z1612:Z1614"/>
    <mergeCell ref="AA1612:AA1614"/>
    <mergeCell ref="A1618:A1620"/>
    <mergeCell ref="B1618:B1620"/>
    <mergeCell ref="C1618:C1620"/>
    <mergeCell ref="D1618:D1620"/>
    <mergeCell ref="E1618:E1620"/>
    <mergeCell ref="F1618:F1620"/>
    <mergeCell ref="G1618:G1620"/>
    <mergeCell ref="H1618:H1620"/>
    <mergeCell ref="I1618:I1620"/>
    <mergeCell ref="J1618:J1620"/>
    <mergeCell ref="S1618:S1620"/>
    <mergeCell ref="T1618:T1620"/>
    <mergeCell ref="U1618:U1620"/>
    <mergeCell ref="V1618:V1620"/>
    <mergeCell ref="W1618:W1620"/>
    <mergeCell ref="X1618:X1620"/>
    <mergeCell ref="Y1618:Y1620"/>
    <mergeCell ref="Z1618:Z1620"/>
    <mergeCell ref="AA1618:AA1620"/>
    <mergeCell ref="A1621:A1623"/>
    <mergeCell ref="B1621:B1623"/>
    <mergeCell ref="C1621:C1623"/>
    <mergeCell ref="D1621:D1623"/>
    <mergeCell ref="E1621:E1623"/>
    <mergeCell ref="F1621:F1623"/>
    <mergeCell ref="G1621:G1623"/>
    <mergeCell ref="H1621:H1623"/>
    <mergeCell ref="I1621:I1623"/>
    <mergeCell ref="J1621:J1623"/>
    <mergeCell ref="S1621:S1623"/>
    <mergeCell ref="T1621:T1623"/>
    <mergeCell ref="U1621:U1623"/>
    <mergeCell ref="V1621:V1623"/>
    <mergeCell ref="W1621:W1623"/>
    <mergeCell ref="X1621:X1623"/>
    <mergeCell ref="Y1621:Y1623"/>
    <mergeCell ref="Z1621:Z1623"/>
    <mergeCell ref="AA1621:AA1623"/>
    <mergeCell ref="A1624:A1626"/>
    <mergeCell ref="B1624:B1626"/>
    <mergeCell ref="C1624:C1626"/>
    <mergeCell ref="D1624:D1626"/>
    <mergeCell ref="E1624:E1626"/>
    <mergeCell ref="F1624:F1626"/>
    <mergeCell ref="G1624:G1626"/>
    <mergeCell ref="H1624:H1626"/>
    <mergeCell ref="I1624:I1626"/>
    <mergeCell ref="J1624:J1626"/>
    <mergeCell ref="S1624:S1626"/>
    <mergeCell ref="T1624:T1626"/>
    <mergeCell ref="U1624:U1626"/>
    <mergeCell ref="V1624:V1626"/>
    <mergeCell ref="W1624:W1626"/>
    <mergeCell ref="X1624:X1626"/>
    <mergeCell ref="Y1624:Y1626"/>
    <mergeCell ref="Z1624:Z1626"/>
    <mergeCell ref="AA1624:AA1626"/>
    <mergeCell ref="A1627:A1629"/>
    <mergeCell ref="B1627:B1629"/>
    <mergeCell ref="C1627:C1629"/>
    <mergeCell ref="D1627:D1629"/>
    <mergeCell ref="E1627:E1629"/>
    <mergeCell ref="F1627:F1629"/>
    <mergeCell ref="G1627:G1629"/>
    <mergeCell ref="H1627:H1629"/>
    <mergeCell ref="I1627:I1629"/>
    <mergeCell ref="J1627:J1629"/>
    <mergeCell ref="S1627:S1629"/>
    <mergeCell ref="T1627:T1629"/>
    <mergeCell ref="U1627:U1629"/>
    <mergeCell ref="V1627:V1629"/>
    <mergeCell ref="W1627:W1629"/>
    <mergeCell ref="X1627:X1629"/>
    <mergeCell ref="Y1627:Y1629"/>
    <mergeCell ref="Z1627:Z1629"/>
    <mergeCell ref="AA1627:AA1629"/>
    <mergeCell ref="A1633:A1635"/>
    <mergeCell ref="B1633:B1635"/>
    <mergeCell ref="C1633:C1635"/>
    <mergeCell ref="D1633:D1635"/>
    <mergeCell ref="E1633:E1635"/>
    <mergeCell ref="F1633:F1635"/>
    <mergeCell ref="G1633:G1635"/>
    <mergeCell ref="H1633:H1635"/>
    <mergeCell ref="I1633:I1635"/>
    <mergeCell ref="J1633:J1635"/>
    <mergeCell ref="S1633:S1635"/>
    <mergeCell ref="T1633:T1635"/>
    <mergeCell ref="U1633:U1635"/>
    <mergeCell ref="V1633:V1635"/>
    <mergeCell ref="W1633:W1635"/>
    <mergeCell ref="X1633:X1635"/>
    <mergeCell ref="Y1633:Y1635"/>
    <mergeCell ref="Z1633:Z1635"/>
    <mergeCell ref="AA1633:AA1635"/>
    <mergeCell ref="A1630:A1632"/>
    <mergeCell ref="B1630:B1632"/>
    <mergeCell ref="C1630:C1632"/>
    <mergeCell ref="D1630:D1632"/>
    <mergeCell ref="E1630:E1632"/>
    <mergeCell ref="F1630:F1632"/>
    <mergeCell ref="G1630:G1632"/>
    <mergeCell ref="H1630:H1632"/>
    <mergeCell ref="I1630:I1632"/>
    <mergeCell ref="J1630:J1632"/>
    <mergeCell ref="S1630:S1632"/>
    <mergeCell ref="T1630:T1632"/>
    <mergeCell ref="U1630:U1632"/>
    <mergeCell ref="V1630:V1632"/>
    <mergeCell ref="W1630:W1632"/>
    <mergeCell ref="X1630:X1632"/>
    <mergeCell ref="Y1630:Y1632"/>
    <mergeCell ref="Z1630:Z1632"/>
    <mergeCell ref="AA1630:AA1632"/>
    <mergeCell ref="A1636:A1638"/>
    <mergeCell ref="B1636:B1638"/>
    <mergeCell ref="C1636:C1638"/>
    <mergeCell ref="D1636:D1638"/>
    <mergeCell ref="E1636:E1638"/>
    <mergeCell ref="F1636:F1638"/>
    <mergeCell ref="G1636:G1638"/>
    <mergeCell ref="H1636:H1638"/>
    <mergeCell ref="I1636:I1638"/>
    <mergeCell ref="J1636:J1638"/>
    <mergeCell ref="S1636:S1638"/>
    <mergeCell ref="T1636:T1638"/>
    <mergeCell ref="U1636:U1638"/>
    <mergeCell ref="V1636:V1638"/>
    <mergeCell ref="W1636:W1638"/>
    <mergeCell ref="X1636:X1638"/>
    <mergeCell ref="Y1636:Y1638"/>
    <mergeCell ref="Z1636:Z1638"/>
    <mergeCell ref="AA1636:AA1638"/>
    <mergeCell ref="A1639:A1641"/>
    <mergeCell ref="B1639:B1641"/>
    <mergeCell ref="C1639:C1641"/>
    <mergeCell ref="D1639:D1641"/>
    <mergeCell ref="E1639:E1641"/>
    <mergeCell ref="F1639:F1641"/>
    <mergeCell ref="G1639:G1641"/>
    <mergeCell ref="H1639:H1641"/>
    <mergeCell ref="I1639:I1641"/>
    <mergeCell ref="J1639:J1641"/>
    <mergeCell ref="S1639:S1641"/>
    <mergeCell ref="T1639:T1641"/>
    <mergeCell ref="U1639:U1641"/>
    <mergeCell ref="V1639:V1641"/>
    <mergeCell ref="W1639:W1641"/>
    <mergeCell ref="X1639:X1641"/>
    <mergeCell ref="Y1639:Y1641"/>
    <mergeCell ref="Z1639:Z1641"/>
    <mergeCell ref="AA1639:AA1641"/>
    <mergeCell ref="A1642:A1644"/>
    <mergeCell ref="B1642:B1644"/>
    <mergeCell ref="C1642:C1644"/>
    <mergeCell ref="D1642:D1644"/>
    <mergeCell ref="E1642:E1644"/>
    <mergeCell ref="F1642:F1644"/>
    <mergeCell ref="G1642:G1644"/>
    <mergeCell ref="H1642:H1644"/>
    <mergeCell ref="I1642:I1644"/>
    <mergeCell ref="J1642:J1644"/>
    <mergeCell ref="S1642:S1644"/>
    <mergeCell ref="T1642:T1644"/>
    <mergeCell ref="U1642:U1644"/>
    <mergeCell ref="V1642:V1644"/>
    <mergeCell ref="W1642:W1644"/>
    <mergeCell ref="X1642:X1644"/>
    <mergeCell ref="Y1642:Y1644"/>
    <mergeCell ref="Z1642:Z1644"/>
    <mergeCell ref="AA1642:AA1644"/>
    <mergeCell ref="A1645:A1647"/>
    <mergeCell ref="B1645:B1647"/>
    <mergeCell ref="C1645:C1647"/>
    <mergeCell ref="D1645:D1647"/>
    <mergeCell ref="E1645:E1647"/>
    <mergeCell ref="F1645:F1647"/>
    <mergeCell ref="G1645:G1647"/>
    <mergeCell ref="H1645:H1647"/>
    <mergeCell ref="I1645:I1647"/>
    <mergeCell ref="J1645:J1647"/>
    <mergeCell ref="S1645:S1647"/>
    <mergeCell ref="T1645:T1647"/>
    <mergeCell ref="U1645:U1647"/>
    <mergeCell ref="V1645:V1647"/>
    <mergeCell ref="W1645:W1647"/>
    <mergeCell ref="X1645:X1647"/>
    <mergeCell ref="Y1645:Y1647"/>
    <mergeCell ref="Z1645:Z1647"/>
    <mergeCell ref="AA1645:AA1647"/>
    <mergeCell ref="A1648:A1650"/>
    <mergeCell ref="B1648:B1650"/>
    <mergeCell ref="C1648:C1650"/>
    <mergeCell ref="D1648:D1650"/>
    <mergeCell ref="E1648:E1650"/>
    <mergeCell ref="F1648:F1650"/>
    <mergeCell ref="G1648:G1650"/>
    <mergeCell ref="H1648:H1650"/>
    <mergeCell ref="I1648:I1650"/>
    <mergeCell ref="J1648:J1650"/>
    <mergeCell ref="S1648:S1650"/>
    <mergeCell ref="T1648:T1650"/>
    <mergeCell ref="U1648:U1650"/>
    <mergeCell ref="V1648:V1650"/>
    <mergeCell ref="W1648:W1650"/>
    <mergeCell ref="X1648:X1650"/>
    <mergeCell ref="Y1648:Y1650"/>
    <mergeCell ref="Z1648:Z1650"/>
    <mergeCell ref="AA1648:AA1650"/>
    <mergeCell ref="A1651:A1653"/>
    <mergeCell ref="B1651:B1653"/>
    <mergeCell ref="C1651:C1653"/>
    <mergeCell ref="D1651:D1653"/>
    <mergeCell ref="E1651:E1653"/>
    <mergeCell ref="F1651:F1653"/>
    <mergeCell ref="G1651:G1653"/>
    <mergeCell ref="H1651:H1653"/>
    <mergeCell ref="I1651:I1653"/>
    <mergeCell ref="J1651:J1653"/>
    <mergeCell ref="S1651:S1653"/>
    <mergeCell ref="T1651:T1653"/>
    <mergeCell ref="U1651:U1653"/>
    <mergeCell ref="V1651:V1653"/>
    <mergeCell ref="W1651:W1653"/>
    <mergeCell ref="X1651:X1653"/>
    <mergeCell ref="Y1651:Y1653"/>
    <mergeCell ref="Z1651:Z1653"/>
    <mergeCell ref="AA1651:AA1653"/>
    <mergeCell ref="A1657:A1659"/>
    <mergeCell ref="B1657:B1659"/>
    <mergeCell ref="C1657:C1659"/>
    <mergeCell ref="D1657:D1659"/>
    <mergeCell ref="E1657:E1659"/>
    <mergeCell ref="F1657:F1659"/>
    <mergeCell ref="G1657:G1659"/>
    <mergeCell ref="H1657:H1659"/>
    <mergeCell ref="I1657:I1659"/>
    <mergeCell ref="J1657:J1659"/>
    <mergeCell ref="S1657:S1659"/>
    <mergeCell ref="T1657:T1659"/>
    <mergeCell ref="U1657:U1659"/>
    <mergeCell ref="V1657:V1659"/>
    <mergeCell ref="W1657:W1659"/>
    <mergeCell ref="X1657:X1659"/>
    <mergeCell ref="Y1657:Y1659"/>
    <mergeCell ref="Z1657:Z1659"/>
    <mergeCell ref="AA1657:AA1659"/>
    <mergeCell ref="A1660:A1662"/>
    <mergeCell ref="B1660:B1662"/>
    <mergeCell ref="C1660:C1662"/>
    <mergeCell ref="D1660:D1662"/>
    <mergeCell ref="E1660:E1662"/>
    <mergeCell ref="F1660:F1662"/>
    <mergeCell ref="G1660:G1662"/>
    <mergeCell ref="H1660:H1662"/>
    <mergeCell ref="I1660:I1662"/>
    <mergeCell ref="J1660:J1662"/>
    <mergeCell ref="S1660:S1662"/>
    <mergeCell ref="T1660:T1662"/>
    <mergeCell ref="U1660:U1662"/>
    <mergeCell ref="V1660:V1662"/>
    <mergeCell ref="W1660:W1662"/>
    <mergeCell ref="X1660:X1662"/>
    <mergeCell ref="Y1660:Y1662"/>
    <mergeCell ref="Z1660:Z1662"/>
    <mergeCell ref="AA1660:AA1662"/>
    <mergeCell ref="A2668:A2670"/>
    <mergeCell ref="B2668:B2670"/>
    <mergeCell ref="C2668:C2670"/>
    <mergeCell ref="A2674:A2676"/>
    <mergeCell ref="B2674:B2676"/>
    <mergeCell ref="C2674:C2676"/>
    <mergeCell ref="D2674:D2676"/>
    <mergeCell ref="E2674:E2676"/>
    <mergeCell ref="F2674:F2676"/>
    <mergeCell ref="G2674:G2676"/>
    <mergeCell ref="H2674:H2676"/>
    <mergeCell ref="I2674:I2676"/>
    <mergeCell ref="J2674:J2676"/>
    <mergeCell ref="S2674:S2676"/>
    <mergeCell ref="T2674:T2676"/>
    <mergeCell ref="U2674:U2676"/>
    <mergeCell ref="V2674:V2676"/>
    <mergeCell ref="W2674:W2676"/>
    <mergeCell ref="X2674:X2676"/>
    <mergeCell ref="Y2674:Y2676"/>
    <mergeCell ref="W2668:W2670"/>
    <mergeCell ref="X2668:X2670"/>
    <mergeCell ref="Y2668:Y2670"/>
    <mergeCell ref="Z2668:Z2670"/>
    <mergeCell ref="AA2668:AA2670"/>
    <mergeCell ref="A1672:A1674"/>
    <mergeCell ref="B1672:B1674"/>
    <mergeCell ref="C1672:C1674"/>
    <mergeCell ref="D1672:D1674"/>
    <mergeCell ref="E1672:E1674"/>
    <mergeCell ref="F1672:F1674"/>
    <mergeCell ref="G1672:G1674"/>
    <mergeCell ref="H1672:H1674"/>
    <mergeCell ref="I1672:I1674"/>
    <mergeCell ref="J1672:J1674"/>
    <mergeCell ref="S1672:S1674"/>
    <mergeCell ref="T1672:T1674"/>
    <mergeCell ref="U1672:U1674"/>
    <mergeCell ref="V1672:V1674"/>
    <mergeCell ref="W1672:W1674"/>
    <mergeCell ref="X1672:X1674"/>
    <mergeCell ref="Y1672:Y1674"/>
    <mergeCell ref="Z1672:Z1674"/>
    <mergeCell ref="AA1672:AA1674"/>
    <mergeCell ref="I2560:I2562"/>
    <mergeCell ref="J2560:J2562"/>
    <mergeCell ref="S2560:S2562"/>
    <mergeCell ref="T2560:T2562"/>
    <mergeCell ref="U2560:U2562"/>
    <mergeCell ref="V2560:V2562"/>
    <mergeCell ref="W2560:W2562"/>
    <mergeCell ref="X2560:X2562"/>
    <mergeCell ref="Y2560:Y2562"/>
    <mergeCell ref="Z2560:Z2562"/>
    <mergeCell ref="AA2560:AA2562"/>
    <mergeCell ref="A2602:A2604"/>
    <mergeCell ref="B2602:B2604"/>
    <mergeCell ref="A2581:A2583"/>
    <mergeCell ref="B2581:B2583"/>
    <mergeCell ref="C2581:C2583"/>
    <mergeCell ref="D2581:D2583"/>
    <mergeCell ref="E2581:E2583"/>
    <mergeCell ref="AA2665:AA2667"/>
    <mergeCell ref="F2647:F2649"/>
    <mergeCell ref="U2665:U2667"/>
    <mergeCell ref="V2665:V2667"/>
    <mergeCell ref="W2665:W2667"/>
    <mergeCell ref="X2665:X2667"/>
    <mergeCell ref="Y2665:Y2667"/>
    <mergeCell ref="Z2665:Z2667"/>
    <mergeCell ref="AA2683:AA2685"/>
    <mergeCell ref="J2683:J2685"/>
    <mergeCell ref="S2683:S2685"/>
    <mergeCell ref="T2683:T2685"/>
    <mergeCell ref="U2683:U2685"/>
    <mergeCell ref="V2683:V2685"/>
    <mergeCell ref="W2683:W2685"/>
    <mergeCell ref="X2683:X2685"/>
    <mergeCell ref="Y2683:Y2685"/>
    <mergeCell ref="Z2683:Z2685"/>
    <mergeCell ref="A2683:A2685"/>
    <mergeCell ref="B2683:B2685"/>
    <mergeCell ref="C2683:C2685"/>
    <mergeCell ref="D2683:D2685"/>
    <mergeCell ref="E2683:E2685"/>
    <mergeCell ref="F2683:F2685"/>
    <mergeCell ref="G2683:G2685"/>
    <mergeCell ref="H2683:H2685"/>
    <mergeCell ref="I2683:I2685"/>
    <mergeCell ref="A2680:A2682"/>
    <mergeCell ref="B2680:B2682"/>
    <mergeCell ref="C2680:C2682"/>
    <mergeCell ref="D2680:D2682"/>
    <mergeCell ref="E2680:E2682"/>
    <mergeCell ref="F2680:F2682"/>
    <mergeCell ref="G2680:G2682"/>
    <mergeCell ref="H2680:H2682"/>
    <mergeCell ref="I2680:I2682"/>
    <mergeCell ref="J2680:J2682"/>
    <mergeCell ref="S2680:S2682"/>
    <mergeCell ref="T2680:T2682"/>
    <mergeCell ref="U2680:U2682"/>
    <mergeCell ref="V2680:V2682"/>
    <mergeCell ref="W2680:W2682"/>
    <mergeCell ref="X2680:X2682"/>
    <mergeCell ref="Y2680:Y2682"/>
    <mergeCell ref="Z2680:Z2682"/>
    <mergeCell ref="AA2680:AA2682"/>
    <mergeCell ref="AA2674:AA2676"/>
    <mergeCell ref="AA2671:AA2673"/>
    <mergeCell ref="J2671:J2673"/>
    <mergeCell ref="S2671:S2673"/>
    <mergeCell ref="T2671:T2673"/>
    <mergeCell ref="U2671:U2673"/>
    <mergeCell ref="V2671:V2673"/>
    <mergeCell ref="W2671:W2673"/>
    <mergeCell ref="X2671:X2673"/>
    <mergeCell ref="Y2671:Y2673"/>
    <mergeCell ref="Z2671:Z2673"/>
    <mergeCell ref="A2671:A2673"/>
    <mergeCell ref="B2671:B2673"/>
    <mergeCell ref="C2671:C2673"/>
    <mergeCell ref="D2671:D2673"/>
    <mergeCell ref="E2671:E2673"/>
    <mergeCell ref="F2671:F2673"/>
    <mergeCell ref="G2671:G2673"/>
    <mergeCell ref="H2671:H2673"/>
    <mergeCell ref="I2671:I2673"/>
    <mergeCell ref="U2701:U2703"/>
    <mergeCell ref="V2701:V2703"/>
    <mergeCell ref="W2701:W2703"/>
    <mergeCell ref="X2701:X2703"/>
    <mergeCell ref="Y2701:Y2703"/>
    <mergeCell ref="Z2701:Z2703"/>
    <mergeCell ref="A2701:A2703"/>
    <mergeCell ref="B2701:B2703"/>
    <mergeCell ref="C2701:C2703"/>
    <mergeCell ref="D2701:D2703"/>
    <mergeCell ref="E2701:E2703"/>
    <mergeCell ref="F2701:F2703"/>
    <mergeCell ref="G2701:G2703"/>
    <mergeCell ref="H2701:H2703"/>
    <mergeCell ref="I2701:I2703"/>
    <mergeCell ref="AA2740:AA2742"/>
    <mergeCell ref="J2737:J2739"/>
    <mergeCell ref="S2737:S2739"/>
    <mergeCell ref="T2737:T2739"/>
    <mergeCell ref="U2737:U2739"/>
    <mergeCell ref="V2737:V2739"/>
    <mergeCell ref="W2737:W2739"/>
    <mergeCell ref="X2737:X2739"/>
    <mergeCell ref="Y2737:Y2739"/>
    <mergeCell ref="Z2737:Z2739"/>
    <mergeCell ref="A2737:A2739"/>
    <mergeCell ref="B2737:B2739"/>
    <mergeCell ref="C2737:C2739"/>
    <mergeCell ref="D2737:D2739"/>
    <mergeCell ref="E2737:E2739"/>
    <mergeCell ref="F2737:F2739"/>
    <mergeCell ref="G2737:G2739"/>
    <mergeCell ref="H2737:H2739"/>
    <mergeCell ref="I2737:I2739"/>
    <mergeCell ref="AA2737:AA2739"/>
    <mergeCell ref="AA2722:AA2724"/>
    <mergeCell ref="A2725:A2727"/>
    <mergeCell ref="B2725:B2727"/>
    <mergeCell ref="C2725:C2727"/>
    <mergeCell ref="D2725:D2727"/>
    <mergeCell ref="E2725:E2727"/>
    <mergeCell ref="F2725:F2727"/>
    <mergeCell ref="G2725:G2727"/>
    <mergeCell ref="H2725:H2727"/>
    <mergeCell ref="I2725:I2727"/>
    <mergeCell ref="J2725:J2727"/>
    <mergeCell ref="S2725:S2727"/>
    <mergeCell ref="T2725:T2727"/>
    <mergeCell ref="U2725:U2727"/>
    <mergeCell ref="V2725:V2727"/>
    <mergeCell ref="W2725:W2727"/>
    <mergeCell ref="X2725:X2727"/>
    <mergeCell ref="Y2725:Y2727"/>
    <mergeCell ref="Z2725:Z2727"/>
    <mergeCell ref="AA2725:AA2727"/>
    <mergeCell ref="J2722:J2724"/>
    <mergeCell ref="S2722:S2724"/>
    <mergeCell ref="T2722:T2724"/>
    <mergeCell ref="U2722:U2724"/>
    <mergeCell ref="V2722:V2724"/>
    <mergeCell ref="W2722:W2724"/>
    <mergeCell ref="X2722:X2724"/>
    <mergeCell ref="Y2722:Y2724"/>
    <mergeCell ref="Z2722:Z2724"/>
    <mergeCell ref="AA2746:AA2748"/>
    <mergeCell ref="V2767:V2769"/>
    <mergeCell ref="W2767:W2769"/>
    <mergeCell ref="X2767:X2769"/>
    <mergeCell ref="Y2767:Y2769"/>
    <mergeCell ref="Z2767:Z2769"/>
    <mergeCell ref="AA2767:AA2769"/>
    <mergeCell ref="A2773:A2775"/>
    <mergeCell ref="B2773:B2775"/>
    <mergeCell ref="C2773:C2775"/>
    <mergeCell ref="D2773:D2775"/>
    <mergeCell ref="E2773:E2775"/>
    <mergeCell ref="F2773:F2775"/>
    <mergeCell ref="G2773:G2775"/>
    <mergeCell ref="H2773:H2775"/>
    <mergeCell ref="I2773:I2775"/>
    <mergeCell ref="J2773:J2775"/>
    <mergeCell ref="S2773:S2775"/>
    <mergeCell ref="T2773:T2775"/>
    <mergeCell ref="U2773:U2775"/>
    <mergeCell ref="V2773:V2775"/>
    <mergeCell ref="W2773:W2775"/>
    <mergeCell ref="X2773:X2775"/>
    <mergeCell ref="Y2773:Y2775"/>
    <mergeCell ref="Z2773:Z2775"/>
    <mergeCell ref="AA2773:AA2775"/>
    <mergeCell ref="S2758:S2760"/>
    <mergeCell ref="A2734:A2736"/>
    <mergeCell ref="B2734:B2736"/>
    <mergeCell ref="C2734:C2736"/>
    <mergeCell ref="D2734:D2736"/>
    <mergeCell ref="E2734:E2736"/>
    <mergeCell ref="F2734:F2736"/>
    <mergeCell ref="G2734:G2736"/>
    <mergeCell ref="H2734:H2736"/>
    <mergeCell ref="I2734:I2736"/>
    <mergeCell ref="J2734:J2736"/>
    <mergeCell ref="S2734:S2736"/>
    <mergeCell ref="T2734:T2736"/>
    <mergeCell ref="U2734:U2736"/>
    <mergeCell ref="V2734:V2736"/>
    <mergeCell ref="W2734:W2736"/>
    <mergeCell ref="X2734:X2736"/>
    <mergeCell ref="Y2734:Y2736"/>
    <mergeCell ref="Z2734:Z2736"/>
    <mergeCell ref="AA2734:AA2736"/>
    <mergeCell ref="A2740:A2742"/>
    <mergeCell ref="B2740:B2742"/>
    <mergeCell ref="C2740:C2742"/>
    <mergeCell ref="D2740:D2742"/>
    <mergeCell ref="E2740:E2742"/>
    <mergeCell ref="F2740:F2742"/>
    <mergeCell ref="G2740:G2742"/>
    <mergeCell ref="H2740:H2742"/>
    <mergeCell ref="I2740:I2742"/>
    <mergeCell ref="J2740:J2742"/>
    <mergeCell ref="S2740:S2742"/>
    <mergeCell ref="T2740:T2742"/>
    <mergeCell ref="U2740:U2742"/>
    <mergeCell ref="V2740:V2742"/>
    <mergeCell ref="W2740:W2742"/>
    <mergeCell ref="X2740:X2742"/>
    <mergeCell ref="Y2740:Y2742"/>
    <mergeCell ref="Z2740:Z2742"/>
    <mergeCell ref="W2791:W2793"/>
    <mergeCell ref="X2791:X2793"/>
    <mergeCell ref="Y2791:Y2793"/>
    <mergeCell ref="Z2791:Z2793"/>
    <mergeCell ref="A2791:A2793"/>
    <mergeCell ref="B2791:B2793"/>
    <mergeCell ref="C2791:C2793"/>
    <mergeCell ref="D2791:D2793"/>
    <mergeCell ref="E2791:E2793"/>
    <mergeCell ref="F2791:F2793"/>
    <mergeCell ref="G2791:G2793"/>
    <mergeCell ref="H2791:H2793"/>
    <mergeCell ref="I2791:I2793"/>
    <mergeCell ref="A2794:A2796"/>
    <mergeCell ref="B2794:B2796"/>
    <mergeCell ref="C2794:C2796"/>
    <mergeCell ref="D2794:D2796"/>
    <mergeCell ref="E2794:E2796"/>
    <mergeCell ref="F2794:F2796"/>
    <mergeCell ref="G2794:G2796"/>
    <mergeCell ref="A2746:A2748"/>
    <mergeCell ref="B2746:B2748"/>
    <mergeCell ref="C2746:C2748"/>
    <mergeCell ref="D2746:D2748"/>
    <mergeCell ref="E2746:E2748"/>
    <mergeCell ref="F2746:F2748"/>
    <mergeCell ref="G2746:G2748"/>
    <mergeCell ref="H2746:H2748"/>
    <mergeCell ref="I2746:I2748"/>
    <mergeCell ref="J2746:J2748"/>
    <mergeCell ref="S2746:S2748"/>
    <mergeCell ref="T2746:T2748"/>
    <mergeCell ref="U2746:U2748"/>
    <mergeCell ref="V2746:V2748"/>
    <mergeCell ref="W2746:W2748"/>
    <mergeCell ref="X2746:X2748"/>
    <mergeCell ref="Y2746:Y2748"/>
    <mergeCell ref="Z2746:Z2748"/>
    <mergeCell ref="J2782:J2784"/>
    <mergeCell ref="S2782:S2784"/>
    <mergeCell ref="T2782:T2784"/>
    <mergeCell ref="U2782:U2784"/>
    <mergeCell ref="V2782:V2784"/>
    <mergeCell ref="W2782:W2784"/>
    <mergeCell ref="X2782:X2784"/>
    <mergeCell ref="Y2782:Y2784"/>
    <mergeCell ref="Z2782:Z2784"/>
    <mergeCell ref="D2764:D2766"/>
    <mergeCell ref="E2764:E2766"/>
    <mergeCell ref="U2752:U2754"/>
    <mergeCell ref="E2749:E2751"/>
    <mergeCell ref="F2749:F2751"/>
    <mergeCell ref="G2749:G2751"/>
    <mergeCell ref="H2749:H2751"/>
    <mergeCell ref="I2749:I2751"/>
    <mergeCell ref="J2749:J2751"/>
    <mergeCell ref="S2749:S2751"/>
    <mergeCell ref="T2749:T2751"/>
    <mergeCell ref="U2749:U2751"/>
    <mergeCell ref="V2749:V2751"/>
    <mergeCell ref="W2749:W2751"/>
    <mergeCell ref="A2779:A2781"/>
    <mergeCell ref="B2779:B2781"/>
    <mergeCell ref="D2785:D2787"/>
    <mergeCell ref="A2818:A2820"/>
    <mergeCell ref="B2818:B2820"/>
    <mergeCell ref="C2818:C2820"/>
    <mergeCell ref="D2818:D2820"/>
    <mergeCell ref="E2818:E2820"/>
    <mergeCell ref="F2818:F2820"/>
    <mergeCell ref="G2818:G2820"/>
    <mergeCell ref="H2818:H2820"/>
    <mergeCell ref="I2818:I2820"/>
    <mergeCell ref="J2818:J2820"/>
    <mergeCell ref="S2818:S2820"/>
    <mergeCell ref="T2818:T2820"/>
    <mergeCell ref="U2818:U2820"/>
    <mergeCell ref="V2818:V2820"/>
    <mergeCell ref="W2818:W2820"/>
    <mergeCell ref="X2818:X2820"/>
    <mergeCell ref="Y2818:Y2820"/>
    <mergeCell ref="Z2818:Z2820"/>
    <mergeCell ref="AA2818:AA2820"/>
    <mergeCell ref="U2815:U2817"/>
    <mergeCell ref="A2788:A2790"/>
    <mergeCell ref="B2788:B2790"/>
    <mergeCell ref="C2788:C2790"/>
    <mergeCell ref="D2788:D2790"/>
    <mergeCell ref="E2788:E2790"/>
    <mergeCell ref="F2788:F2790"/>
    <mergeCell ref="G2788:G2790"/>
    <mergeCell ref="H2788:H2790"/>
    <mergeCell ref="I2788:I2790"/>
    <mergeCell ref="J2788:J2790"/>
    <mergeCell ref="S2788:S2790"/>
    <mergeCell ref="T2788:T2790"/>
    <mergeCell ref="U2788:U2790"/>
    <mergeCell ref="V2788:V2790"/>
    <mergeCell ref="W2788:W2790"/>
    <mergeCell ref="X2788:X2790"/>
    <mergeCell ref="Y2788:Y2790"/>
    <mergeCell ref="Z2788:Z2790"/>
    <mergeCell ref="AA2788:AA2790"/>
    <mergeCell ref="A2797:A2799"/>
    <mergeCell ref="B2797:B2799"/>
    <mergeCell ref="C2797:C2799"/>
    <mergeCell ref="D2797:D2799"/>
    <mergeCell ref="E2797:E2799"/>
    <mergeCell ref="F2797:F2799"/>
    <mergeCell ref="G2797:G2799"/>
    <mergeCell ref="H2797:H2799"/>
    <mergeCell ref="I2797:I2799"/>
    <mergeCell ref="J2797:J2799"/>
    <mergeCell ref="S2797:S2799"/>
    <mergeCell ref="T2797:T2799"/>
    <mergeCell ref="U2797:U2799"/>
    <mergeCell ref="V2797:V2799"/>
    <mergeCell ref="W2797:W2799"/>
    <mergeCell ref="X2797:X2799"/>
    <mergeCell ref="Y2797:Y2799"/>
    <mergeCell ref="Z2797:Z2799"/>
    <mergeCell ref="AA2797:AA2799"/>
    <mergeCell ref="AA2791:AA2793"/>
    <mergeCell ref="J2791:J2793"/>
    <mergeCell ref="S2791:S2793"/>
    <mergeCell ref="T2791:T2793"/>
    <mergeCell ref="U2791:U2793"/>
    <mergeCell ref="V2791:V2793"/>
    <mergeCell ref="A2824:A2826"/>
    <mergeCell ref="B2824:B2826"/>
    <mergeCell ref="C2824:C2826"/>
    <mergeCell ref="D2824:D2826"/>
    <mergeCell ref="E2824:E2826"/>
    <mergeCell ref="F2824:F2826"/>
    <mergeCell ref="G2824:G2826"/>
    <mergeCell ref="H2824:H2826"/>
    <mergeCell ref="I2824:I2826"/>
    <mergeCell ref="J2824:J2826"/>
    <mergeCell ref="S2824:S2826"/>
    <mergeCell ref="T2824:T2826"/>
    <mergeCell ref="U2824:U2826"/>
    <mergeCell ref="V2824:V2826"/>
    <mergeCell ref="W2824:W2826"/>
    <mergeCell ref="X2824:X2826"/>
    <mergeCell ref="Y2824:Y2826"/>
    <mergeCell ref="Z2824:Z2826"/>
    <mergeCell ref="AA2824:AA2826"/>
    <mergeCell ref="AA2821:AA2823"/>
    <mergeCell ref="J2821:J2823"/>
    <mergeCell ref="S2821:S2823"/>
    <mergeCell ref="T2821:T2823"/>
    <mergeCell ref="U2821:U2823"/>
    <mergeCell ref="V2821:V2823"/>
    <mergeCell ref="W2821:W2823"/>
    <mergeCell ref="X2821:X2823"/>
    <mergeCell ref="Y2821:Y2823"/>
    <mergeCell ref="Z2821:Z2823"/>
    <mergeCell ref="A2821:A2823"/>
    <mergeCell ref="B2821:B2823"/>
    <mergeCell ref="C2821:C2823"/>
    <mergeCell ref="D2821:D2823"/>
    <mergeCell ref="E2821:E2823"/>
    <mergeCell ref="F2821:F2823"/>
    <mergeCell ref="G2821:G2823"/>
    <mergeCell ref="H2821:H2823"/>
    <mergeCell ref="I2821:I2823"/>
    <mergeCell ref="A2839:A2841"/>
    <mergeCell ref="B2839:B2841"/>
    <mergeCell ref="C2839:C2841"/>
    <mergeCell ref="D2839:D2841"/>
    <mergeCell ref="E2839:E2841"/>
    <mergeCell ref="F2839:F2841"/>
    <mergeCell ref="G2839:G2841"/>
    <mergeCell ref="H2839:H2841"/>
    <mergeCell ref="I2839:I2841"/>
    <mergeCell ref="J2839:J2841"/>
    <mergeCell ref="S2839:S2841"/>
    <mergeCell ref="T2839:T2841"/>
    <mergeCell ref="U2839:U2841"/>
    <mergeCell ref="V2839:V2841"/>
    <mergeCell ref="W2839:W2841"/>
    <mergeCell ref="X2839:X2841"/>
    <mergeCell ref="Y2839:Y2841"/>
    <mergeCell ref="Z2839:Z2841"/>
    <mergeCell ref="AA2839:AA2841"/>
    <mergeCell ref="A2860:A2862"/>
    <mergeCell ref="B2860:B2862"/>
    <mergeCell ref="C2860:C2862"/>
    <mergeCell ref="D2860:D2862"/>
    <mergeCell ref="E2860:E2862"/>
    <mergeCell ref="F2860:F2862"/>
    <mergeCell ref="G2860:G2862"/>
    <mergeCell ref="H2860:H2862"/>
    <mergeCell ref="I2860:I2862"/>
    <mergeCell ref="J2860:J2862"/>
    <mergeCell ref="S2860:S2862"/>
    <mergeCell ref="T2860:T2862"/>
    <mergeCell ref="U2860:U2862"/>
    <mergeCell ref="V2860:V2862"/>
    <mergeCell ref="W2860:W2862"/>
    <mergeCell ref="X2860:X2862"/>
    <mergeCell ref="Y2860:Y2862"/>
    <mergeCell ref="Z2860:Z2862"/>
    <mergeCell ref="AA2860:AA2862"/>
    <mergeCell ref="X2842:X2844"/>
    <mergeCell ref="Y2842:Y2844"/>
    <mergeCell ref="Z2842:Z2844"/>
    <mergeCell ref="AA2842:AA2844"/>
    <mergeCell ref="A2845:A2847"/>
    <mergeCell ref="B2845:B2847"/>
    <mergeCell ref="C2845:C2847"/>
    <mergeCell ref="D2845:D2847"/>
    <mergeCell ref="E2845:E2847"/>
    <mergeCell ref="F2845:F2847"/>
    <mergeCell ref="G2845:G2847"/>
    <mergeCell ref="H2845:H2847"/>
    <mergeCell ref="I2845:I2847"/>
    <mergeCell ref="J2845:J2847"/>
    <mergeCell ref="S2845:S2847"/>
    <mergeCell ref="T2845:T2847"/>
    <mergeCell ref="U2845:U2847"/>
    <mergeCell ref="V2845:V2847"/>
    <mergeCell ref="W2845:W2847"/>
    <mergeCell ref="X2845:X2847"/>
    <mergeCell ref="Y2845:Y2847"/>
    <mergeCell ref="Z2845:Z2847"/>
    <mergeCell ref="E2842:E2844"/>
    <mergeCell ref="F2842:F2844"/>
    <mergeCell ref="G2842:G2844"/>
    <mergeCell ref="H2842:H2844"/>
    <mergeCell ref="S2869:S2871"/>
    <mergeCell ref="T2869:T2871"/>
    <mergeCell ref="U2869:U2871"/>
    <mergeCell ref="V2869:V2871"/>
    <mergeCell ref="W2869:W2871"/>
    <mergeCell ref="X2869:X2871"/>
    <mergeCell ref="Y2869:Y2871"/>
    <mergeCell ref="Z2869:Z2871"/>
    <mergeCell ref="AA2869:AA2871"/>
    <mergeCell ref="A2875:A2877"/>
    <mergeCell ref="B2875:B2877"/>
    <mergeCell ref="C2875:C2877"/>
    <mergeCell ref="D2875:D2877"/>
    <mergeCell ref="E2875:E2877"/>
    <mergeCell ref="F2875:F2877"/>
    <mergeCell ref="G2875:G2877"/>
    <mergeCell ref="H2875:H2877"/>
    <mergeCell ref="I2875:I2877"/>
    <mergeCell ref="J2875:J2877"/>
    <mergeCell ref="S2875:S2877"/>
    <mergeCell ref="T2875:T2877"/>
    <mergeCell ref="U2875:U2877"/>
    <mergeCell ref="V2875:V2877"/>
    <mergeCell ref="W2875:W2877"/>
    <mergeCell ref="X2875:X2877"/>
    <mergeCell ref="Y2875:Y2877"/>
    <mergeCell ref="Z2875:Z2877"/>
    <mergeCell ref="AA2875:AA2877"/>
    <mergeCell ref="AA2872:AA2874"/>
    <mergeCell ref="J2872:J2874"/>
    <mergeCell ref="S2872:S2874"/>
    <mergeCell ref="T2872:T2874"/>
    <mergeCell ref="U2872:U2874"/>
    <mergeCell ref="V2872:V2874"/>
    <mergeCell ref="W2872:W2874"/>
    <mergeCell ref="X2872:X2874"/>
    <mergeCell ref="Y2872:Y2874"/>
    <mergeCell ref="Z2872:Z2874"/>
    <mergeCell ref="A2872:A2874"/>
    <mergeCell ref="B2872:B2874"/>
    <mergeCell ref="C2872:C2874"/>
    <mergeCell ref="D2872:D2874"/>
    <mergeCell ref="E2872:E2874"/>
    <mergeCell ref="F2872:F2874"/>
    <mergeCell ref="G2872:G2874"/>
    <mergeCell ref="H2872:H2874"/>
    <mergeCell ref="I2872:I2874"/>
    <mergeCell ref="U2881:U2883"/>
    <mergeCell ref="V2881:V2883"/>
    <mergeCell ref="W2881:W2883"/>
    <mergeCell ref="X2881:X2883"/>
    <mergeCell ref="Y2881:Y2883"/>
    <mergeCell ref="Z2881:Z2883"/>
    <mergeCell ref="AA2881:AA2883"/>
    <mergeCell ref="A2896:A2898"/>
    <mergeCell ref="B2896:B2898"/>
    <mergeCell ref="C2896:C2898"/>
    <mergeCell ref="D2896:D2898"/>
    <mergeCell ref="E2896:E2898"/>
    <mergeCell ref="F2896:F2898"/>
    <mergeCell ref="G2896:G2898"/>
    <mergeCell ref="H2896:H2898"/>
    <mergeCell ref="I2896:I2898"/>
    <mergeCell ref="J2896:J2898"/>
    <mergeCell ref="S2896:S2898"/>
    <mergeCell ref="T2896:T2898"/>
    <mergeCell ref="U2896:U2898"/>
    <mergeCell ref="V2896:V2898"/>
    <mergeCell ref="W2896:W2898"/>
    <mergeCell ref="X2896:X2898"/>
    <mergeCell ref="Y2896:Y2898"/>
    <mergeCell ref="Z2896:Z2898"/>
    <mergeCell ref="AA2896:AA2898"/>
    <mergeCell ref="X2917:X2919"/>
    <mergeCell ref="Y2917:Y2919"/>
    <mergeCell ref="Z2917:Z2919"/>
    <mergeCell ref="AA2917:AA2919"/>
    <mergeCell ref="A2923:A2925"/>
    <mergeCell ref="B2923:B2925"/>
    <mergeCell ref="C2923:C2925"/>
    <mergeCell ref="D2923:D2925"/>
    <mergeCell ref="E2923:E2925"/>
    <mergeCell ref="F2923:F2925"/>
    <mergeCell ref="G2923:G2925"/>
    <mergeCell ref="H2923:H2925"/>
    <mergeCell ref="I2923:I2925"/>
    <mergeCell ref="J2923:J2925"/>
    <mergeCell ref="S2923:S2925"/>
    <mergeCell ref="T2923:T2925"/>
    <mergeCell ref="U2923:U2925"/>
    <mergeCell ref="V2923:V2925"/>
    <mergeCell ref="W2923:W2925"/>
    <mergeCell ref="X2923:X2925"/>
    <mergeCell ref="Y2923:Y2925"/>
    <mergeCell ref="Z2923:Z2925"/>
    <mergeCell ref="AA2923:AA2925"/>
    <mergeCell ref="AA2920:AA2922"/>
    <mergeCell ref="J2920:J2922"/>
    <mergeCell ref="S2920:S2922"/>
    <mergeCell ref="T2920:T2922"/>
    <mergeCell ref="U2920:U2922"/>
    <mergeCell ref="V2920:V2922"/>
    <mergeCell ref="W2920:W2922"/>
    <mergeCell ref="X2920:X2922"/>
    <mergeCell ref="Y2920:Y2922"/>
    <mergeCell ref="Z2920:Z2922"/>
    <mergeCell ref="A2920:A2922"/>
    <mergeCell ref="B2920:B2922"/>
    <mergeCell ref="C2920:C2922"/>
    <mergeCell ref="D2920:D2922"/>
    <mergeCell ref="E2920:E2922"/>
    <mergeCell ref="AA2947:AA2949"/>
    <mergeCell ref="A2953:A2955"/>
    <mergeCell ref="B2953:B2955"/>
    <mergeCell ref="C2953:C2955"/>
    <mergeCell ref="D2953:D2955"/>
    <mergeCell ref="E2953:E2955"/>
    <mergeCell ref="F2953:F2955"/>
    <mergeCell ref="G2953:G2955"/>
    <mergeCell ref="H2953:H2955"/>
    <mergeCell ref="I2953:I2955"/>
    <mergeCell ref="J2953:J2955"/>
    <mergeCell ref="S2953:S2955"/>
    <mergeCell ref="T2953:T2955"/>
    <mergeCell ref="U2953:U2955"/>
    <mergeCell ref="V2953:V2955"/>
    <mergeCell ref="W2953:W2955"/>
    <mergeCell ref="X2953:X2955"/>
    <mergeCell ref="Y2953:Y2955"/>
    <mergeCell ref="Z2953:Z2955"/>
    <mergeCell ref="AA2953:AA2955"/>
    <mergeCell ref="A2947:A2949"/>
    <mergeCell ref="B2947:B2949"/>
    <mergeCell ref="C2947:C2949"/>
    <mergeCell ref="D2947:D2949"/>
    <mergeCell ref="AA2950:AA2952"/>
    <mergeCell ref="J2950:J2952"/>
    <mergeCell ref="S2950:S2952"/>
    <mergeCell ref="T2950:T2952"/>
    <mergeCell ref="U2950:U2952"/>
    <mergeCell ref="V2950:V2952"/>
    <mergeCell ref="W2950:W2952"/>
    <mergeCell ref="X2950:X2952"/>
    <mergeCell ref="Y2950:Y2952"/>
    <mergeCell ref="Z2950:Z2952"/>
    <mergeCell ref="A2950:A2952"/>
    <mergeCell ref="B2950:B2952"/>
    <mergeCell ref="C2950:C2952"/>
    <mergeCell ref="D2950:D2952"/>
    <mergeCell ref="E2950:E2952"/>
    <mergeCell ref="F2950:F2952"/>
    <mergeCell ref="G2950:G2952"/>
    <mergeCell ref="H2950:H2952"/>
    <mergeCell ref="I2950:I2952"/>
    <mergeCell ref="W2968:W2970"/>
    <mergeCell ref="X2968:X2970"/>
    <mergeCell ref="Y2968:Y2970"/>
    <mergeCell ref="Z2968:Z2970"/>
    <mergeCell ref="AA2968:AA2970"/>
    <mergeCell ref="AA2971:AA2973"/>
    <mergeCell ref="J2971:J2973"/>
    <mergeCell ref="S2971:S2973"/>
    <mergeCell ref="T2971:T2973"/>
    <mergeCell ref="U2971:U2973"/>
    <mergeCell ref="V2971:V2973"/>
    <mergeCell ref="W2971:W2973"/>
    <mergeCell ref="X2971:X2973"/>
    <mergeCell ref="Y2971:Y2973"/>
    <mergeCell ref="Z2971:Z2973"/>
    <mergeCell ref="A2971:A2973"/>
    <mergeCell ref="B2971:B2973"/>
    <mergeCell ref="C2971:C2973"/>
    <mergeCell ref="D2971:D2973"/>
    <mergeCell ref="E2971:E2973"/>
    <mergeCell ref="F2971:F2973"/>
    <mergeCell ref="G2971:G2973"/>
    <mergeCell ref="H2971:H2973"/>
    <mergeCell ref="I2971:I2973"/>
    <mergeCell ref="W2980:W2982"/>
    <mergeCell ref="X2980:X2982"/>
    <mergeCell ref="Y2980:Y2982"/>
    <mergeCell ref="Z2980:Z2982"/>
    <mergeCell ref="AA2980:AA2982"/>
    <mergeCell ref="A2974:A2976"/>
    <mergeCell ref="B2974:B2976"/>
    <mergeCell ref="C2974:C2976"/>
    <mergeCell ref="D2974:D2976"/>
    <mergeCell ref="A2986:A2988"/>
    <mergeCell ref="B2986:B2988"/>
    <mergeCell ref="C2986:C2988"/>
    <mergeCell ref="D2986:D2988"/>
    <mergeCell ref="E2986:E2988"/>
    <mergeCell ref="F2986:F2988"/>
    <mergeCell ref="G2986:G2988"/>
    <mergeCell ref="H2986:H2988"/>
    <mergeCell ref="I2986:I2988"/>
    <mergeCell ref="J2986:J2988"/>
    <mergeCell ref="S2986:S2988"/>
    <mergeCell ref="T2986:T2988"/>
    <mergeCell ref="U2986:U2988"/>
    <mergeCell ref="V2986:V2988"/>
    <mergeCell ref="W2986:W2988"/>
    <mergeCell ref="X2986:X2988"/>
    <mergeCell ref="Y2986:Y2988"/>
    <mergeCell ref="Z2986:Z2988"/>
    <mergeCell ref="AA2986:AA2988"/>
    <mergeCell ref="AA2977:AA2979"/>
    <mergeCell ref="V2974:V2976"/>
    <mergeCell ref="W2974:W2976"/>
    <mergeCell ref="X2974:X2976"/>
    <mergeCell ref="Y2974:Y2976"/>
    <mergeCell ref="Z2974:Z2976"/>
    <mergeCell ref="AA2974:AA2976"/>
    <mergeCell ref="A2977:A2979"/>
    <mergeCell ref="B2977:B2979"/>
    <mergeCell ref="C2977:C2979"/>
    <mergeCell ref="D2977:D2979"/>
    <mergeCell ref="E2977:E2979"/>
    <mergeCell ref="F2977:F2979"/>
    <mergeCell ref="G2977:G2979"/>
    <mergeCell ref="H2977:H2979"/>
    <mergeCell ref="I2977:I2979"/>
    <mergeCell ref="J2977:J2979"/>
    <mergeCell ref="S2977:S2979"/>
    <mergeCell ref="T2977:T2979"/>
    <mergeCell ref="U2977:U2979"/>
    <mergeCell ref="V2977:V2979"/>
    <mergeCell ref="W2977:W2979"/>
    <mergeCell ref="V2980:V2982"/>
    <mergeCell ref="A2995:A2997"/>
    <mergeCell ref="B2995:B2997"/>
    <mergeCell ref="C2995:C2997"/>
    <mergeCell ref="D2995:D2997"/>
    <mergeCell ref="E2995:E2997"/>
    <mergeCell ref="F2995:F2997"/>
    <mergeCell ref="G2995:G2997"/>
    <mergeCell ref="H2995:H2997"/>
    <mergeCell ref="I2995:I2997"/>
    <mergeCell ref="J2995:J2997"/>
    <mergeCell ref="S2995:S2997"/>
    <mergeCell ref="T2995:T2997"/>
    <mergeCell ref="U2995:U2997"/>
    <mergeCell ref="V2995:V2997"/>
    <mergeCell ref="W2995:W2997"/>
    <mergeCell ref="X2995:X2997"/>
    <mergeCell ref="Y2995:Y2997"/>
    <mergeCell ref="Z2995:Z2997"/>
    <mergeCell ref="AA2995:AA2997"/>
    <mergeCell ref="A3010:A3012"/>
    <mergeCell ref="B3010:B3012"/>
    <mergeCell ref="C3010:C3012"/>
    <mergeCell ref="D3010:D3012"/>
    <mergeCell ref="E3010:E3012"/>
    <mergeCell ref="F3010:F3012"/>
    <mergeCell ref="G3010:G3012"/>
    <mergeCell ref="H3010:H3012"/>
    <mergeCell ref="I3010:I3012"/>
    <mergeCell ref="J3010:J3012"/>
    <mergeCell ref="S3010:S3012"/>
    <mergeCell ref="T3010:T3012"/>
    <mergeCell ref="U3010:U3012"/>
    <mergeCell ref="V3010:V3012"/>
    <mergeCell ref="W3010:W3012"/>
    <mergeCell ref="X3010:X3012"/>
    <mergeCell ref="Y3010:Y3012"/>
    <mergeCell ref="Z3010:Z3012"/>
    <mergeCell ref="AA3010:AA3012"/>
    <mergeCell ref="J3001:J3003"/>
    <mergeCell ref="S3001:S3003"/>
    <mergeCell ref="T3001:T3003"/>
    <mergeCell ref="U3001:U3003"/>
    <mergeCell ref="V3001:V3003"/>
    <mergeCell ref="W3001:W3003"/>
    <mergeCell ref="X3001:X3003"/>
    <mergeCell ref="Y3001:Y3003"/>
    <mergeCell ref="Z3001:Z3003"/>
    <mergeCell ref="AA3001:AA3003"/>
    <mergeCell ref="AA2998:AA3000"/>
    <mergeCell ref="J2998:J3000"/>
    <mergeCell ref="S2998:S3000"/>
    <mergeCell ref="T2998:T3000"/>
    <mergeCell ref="U2998:U3000"/>
    <mergeCell ref="V2998:V3000"/>
    <mergeCell ref="W2998:W3000"/>
    <mergeCell ref="X2998:X3000"/>
    <mergeCell ref="Y2998:Y3000"/>
    <mergeCell ref="Z2998:Z3000"/>
    <mergeCell ref="A2998:A3000"/>
    <mergeCell ref="B2998:B3000"/>
    <mergeCell ref="C2998:C3000"/>
    <mergeCell ref="D2998:D3000"/>
    <mergeCell ref="E2998:E3000"/>
    <mergeCell ref="F2998:F3000"/>
    <mergeCell ref="U3049:U3051"/>
    <mergeCell ref="V3049:V3051"/>
    <mergeCell ref="W3049:W3051"/>
    <mergeCell ref="X3049:X3051"/>
    <mergeCell ref="Y3049:Y3051"/>
    <mergeCell ref="Z3049:Z3051"/>
    <mergeCell ref="AA3049:AA3051"/>
    <mergeCell ref="W3019:W3021"/>
    <mergeCell ref="X3019:X3021"/>
    <mergeCell ref="Y3019:Y3021"/>
    <mergeCell ref="Z3019:Z3021"/>
    <mergeCell ref="AA3019:AA3021"/>
    <mergeCell ref="A3013:A3015"/>
    <mergeCell ref="B3013:B3015"/>
    <mergeCell ref="C3013:C3015"/>
    <mergeCell ref="D3013:D3015"/>
    <mergeCell ref="AA3016:AA3018"/>
    <mergeCell ref="V3013:V3015"/>
    <mergeCell ref="W3013:W3015"/>
    <mergeCell ref="H3031:H3033"/>
    <mergeCell ref="I3031:I3033"/>
    <mergeCell ref="J3031:J3033"/>
    <mergeCell ref="S3031:S3033"/>
    <mergeCell ref="T3031:T3033"/>
    <mergeCell ref="U3031:U3033"/>
    <mergeCell ref="V3031:V3033"/>
    <mergeCell ref="W3031:W3033"/>
    <mergeCell ref="X3031:X3033"/>
    <mergeCell ref="Y3031:Y3033"/>
    <mergeCell ref="Z3031:Z3033"/>
    <mergeCell ref="AA3031:AA3033"/>
    <mergeCell ref="W3037:W3039"/>
    <mergeCell ref="X3037:X3039"/>
    <mergeCell ref="Y3037:Y3039"/>
    <mergeCell ref="Z3037:Z3039"/>
    <mergeCell ref="AA3037:AA3039"/>
    <mergeCell ref="A3025:A3027"/>
    <mergeCell ref="B3025:B3027"/>
    <mergeCell ref="C3025:C3027"/>
    <mergeCell ref="D3025:D3027"/>
    <mergeCell ref="E3025:E3027"/>
    <mergeCell ref="F3025:F3027"/>
    <mergeCell ref="G3025:G3027"/>
    <mergeCell ref="H3025:H3027"/>
    <mergeCell ref="I3025:I3027"/>
    <mergeCell ref="Z3022:Z3024"/>
    <mergeCell ref="A3022:A3024"/>
    <mergeCell ref="B3022:B3024"/>
    <mergeCell ref="C3022:C3024"/>
    <mergeCell ref="D3022:D3024"/>
    <mergeCell ref="E3022:E3024"/>
    <mergeCell ref="F3022:F3024"/>
    <mergeCell ref="G3022:G3024"/>
    <mergeCell ref="H3022:H3024"/>
    <mergeCell ref="I3022:I3024"/>
    <mergeCell ref="A3019:A3021"/>
    <mergeCell ref="B3019:B3021"/>
    <mergeCell ref="C3019:C3021"/>
    <mergeCell ref="D3019:D3021"/>
    <mergeCell ref="E3019:E3021"/>
    <mergeCell ref="F3019:F3021"/>
    <mergeCell ref="G3019:G3021"/>
    <mergeCell ref="H3019:H3021"/>
    <mergeCell ref="I3019:I3021"/>
    <mergeCell ref="A3037:A3039"/>
    <mergeCell ref="B3037:B3039"/>
    <mergeCell ref="C3037:C3039"/>
    <mergeCell ref="D3037:D3039"/>
    <mergeCell ref="E3037:E3039"/>
    <mergeCell ref="F3037:F3039"/>
    <mergeCell ref="G3037:G3039"/>
    <mergeCell ref="H3037:H3039"/>
    <mergeCell ref="I3037:I3039"/>
    <mergeCell ref="J3037:J3039"/>
    <mergeCell ref="S3037:S3039"/>
    <mergeCell ref="T3037:T3039"/>
    <mergeCell ref="U3037:U3039"/>
    <mergeCell ref="V3037:V3039"/>
    <mergeCell ref="A3064:A3066"/>
    <mergeCell ref="B3064:B3066"/>
    <mergeCell ref="C3064:C3066"/>
    <mergeCell ref="D3064:D3066"/>
    <mergeCell ref="E3064:E3066"/>
    <mergeCell ref="F3064:F3066"/>
    <mergeCell ref="G3064:G3066"/>
    <mergeCell ref="H3064:H3066"/>
    <mergeCell ref="I3064:I3066"/>
    <mergeCell ref="J3064:J3066"/>
    <mergeCell ref="S3064:S3066"/>
    <mergeCell ref="T3064:T3066"/>
    <mergeCell ref="U3064:U3066"/>
    <mergeCell ref="V3064:V3066"/>
    <mergeCell ref="W3064:W3066"/>
    <mergeCell ref="X3064:X3066"/>
    <mergeCell ref="Y3064:Y3066"/>
    <mergeCell ref="Z3064:Z3066"/>
    <mergeCell ref="AA3064:AA3066"/>
    <mergeCell ref="A3040:A3042"/>
    <mergeCell ref="B3040:B3042"/>
    <mergeCell ref="C3040:C3042"/>
    <mergeCell ref="D3040:D3042"/>
    <mergeCell ref="E3040:E3042"/>
    <mergeCell ref="F3040:F3042"/>
    <mergeCell ref="G3040:G3042"/>
    <mergeCell ref="H3040:H3042"/>
    <mergeCell ref="I3040:I3042"/>
    <mergeCell ref="J3040:J3042"/>
    <mergeCell ref="S3040:S3042"/>
    <mergeCell ref="T3040:T3042"/>
    <mergeCell ref="U3040:U3042"/>
    <mergeCell ref="V3040:V3042"/>
    <mergeCell ref="W3040:W3042"/>
    <mergeCell ref="X3040:X3042"/>
    <mergeCell ref="Y3040:Y3042"/>
    <mergeCell ref="Z3040:Z3042"/>
    <mergeCell ref="AA3040:AA3042"/>
    <mergeCell ref="A3049:A3051"/>
    <mergeCell ref="B3049:B3051"/>
    <mergeCell ref="C3049:C3051"/>
    <mergeCell ref="D3049:D3051"/>
    <mergeCell ref="E3049:E3051"/>
    <mergeCell ref="F3049:F3051"/>
    <mergeCell ref="G3049:G3051"/>
    <mergeCell ref="H3049:H3051"/>
    <mergeCell ref="I3049:I3051"/>
    <mergeCell ref="J3049:J3051"/>
    <mergeCell ref="S3049:S3051"/>
    <mergeCell ref="T3049:T3051"/>
    <mergeCell ref="W3127:W3129"/>
    <mergeCell ref="X3127:X3129"/>
    <mergeCell ref="Y3127:Y3129"/>
    <mergeCell ref="Z3127:Z3129"/>
    <mergeCell ref="AA3127:AA3129"/>
    <mergeCell ref="Y3124:Y3126"/>
    <mergeCell ref="Z3124:Z3126"/>
    <mergeCell ref="AA3124:AA3126"/>
    <mergeCell ref="H3067:H3069"/>
    <mergeCell ref="I3067:I3069"/>
    <mergeCell ref="A3076:A3078"/>
    <mergeCell ref="B3076:B3078"/>
    <mergeCell ref="C3076:C3078"/>
    <mergeCell ref="D3076:D3078"/>
    <mergeCell ref="E3076:E3078"/>
    <mergeCell ref="F3076:F3078"/>
    <mergeCell ref="G3076:G3078"/>
    <mergeCell ref="H3076:H3078"/>
    <mergeCell ref="I3076:I3078"/>
    <mergeCell ref="J3076:J3078"/>
    <mergeCell ref="S3076:S3078"/>
    <mergeCell ref="T3076:T3078"/>
    <mergeCell ref="U3076:U3078"/>
    <mergeCell ref="V3076:V3078"/>
    <mergeCell ref="W3076:W3078"/>
    <mergeCell ref="X3076:X3078"/>
    <mergeCell ref="Y3076:Y3078"/>
    <mergeCell ref="Z3076:Z3078"/>
    <mergeCell ref="AA3076:AA3078"/>
    <mergeCell ref="AA3073:AA3075"/>
    <mergeCell ref="J3073:J3075"/>
    <mergeCell ref="S3073:S3075"/>
    <mergeCell ref="T3073:T3075"/>
    <mergeCell ref="U3073:U3075"/>
    <mergeCell ref="V3073:V3075"/>
    <mergeCell ref="W3073:W3075"/>
    <mergeCell ref="X3073:X3075"/>
    <mergeCell ref="Y3073:Y3075"/>
    <mergeCell ref="Z3073:Z3075"/>
    <mergeCell ref="A3073:A3075"/>
    <mergeCell ref="B3073:B3075"/>
    <mergeCell ref="C3073:C3075"/>
    <mergeCell ref="D3073:D3075"/>
    <mergeCell ref="E3073:E3075"/>
    <mergeCell ref="F3073:F3075"/>
    <mergeCell ref="G3073:G3075"/>
    <mergeCell ref="AA3088:AA3090"/>
    <mergeCell ref="J3088:J3090"/>
    <mergeCell ref="S3088:S3090"/>
    <mergeCell ref="T3088:T3090"/>
    <mergeCell ref="U3088:U3090"/>
    <mergeCell ref="V3088:V3090"/>
    <mergeCell ref="W3088:W3090"/>
    <mergeCell ref="X3088:X3090"/>
    <mergeCell ref="Y3088:Y3090"/>
    <mergeCell ref="Z3088:Z3090"/>
    <mergeCell ref="A3088:A3090"/>
    <mergeCell ref="B3088:B3090"/>
    <mergeCell ref="C3088:C3090"/>
    <mergeCell ref="D3088:D3090"/>
    <mergeCell ref="E3088:E3090"/>
    <mergeCell ref="F3088:F3090"/>
    <mergeCell ref="G3088:G3090"/>
    <mergeCell ref="H3088:H3090"/>
    <mergeCell ref="AA3145:AA3147"/>
    <mergeCell ref="Z3142:Z3144"/>
    <mergeCell ref="AA3142:AA3144"/>
    <mergeCell ref="X3157:X3159"/>
    <mergeCell ref="Y3157:Y3159"/>
    <mergeCell ref="Z3157:Z3159"/>
    <mergeCell ref="AA3157:AA3159"/>
    <mergeCell ref="A3160:A3162"/>
    <mergeCell ref="F3091:F3093"/>
    <mergeCell ref="G3091:G3093"/>
    <mergeCell ref="H3091:H3093"/>
    <mergeCell ref="I3091:I3093"/>
    <mergeCell ref="E3097:E3099"/>
    <mergeCell ref="F3097:F3099"/>
    <mergeCell ref="G3097:G3099"/>
    <mergeCell ref="H3097:H3099"/>
    <mergeCell ref="I3097:I3099"/>
    <mergeCell ref="J3097:J3099"/>
    <mergeCell ref="S3097:S3099"/>
    <mergeCell ref="T3097:T3099"/>
    <mergeCell ref="U3097:U3099"/>
    <mergeCell ref="A3097:A3099"/>
    <mergeCell ref="B3097:B3099"/>
    <mergeCell ref="C3097:C3099"/>
    <mergeCell ref="D3097:D3099"/>
    <mergeCell ref="U3091:U3093"/>
    <mergeCell ref="AA3106:AA3108"/>
    <mergeCell ref="AA3139:AA3141"/>
    <mergeCell ref="J3139:J3141"/>
    <mergeCell ref="S3139:S3141"/>
    <mergeCell ref="T3139:T3141"/>
    <mergeCell ref="U3139:U3141"/>
    <mergeCell ref="V3139:V3141"/>
    <mergeCell ref="W3139:W3141"/>
    <mergeCell ref="X3139:X3141"/>
    <mergeCell ref="Y3139:Y3141"/>
    <mergeCell ref="Z3139:Z3141"/>
    <mergeCell ref="A3139:A3141"/>
    <mergeCell ref="B3139:B3141"/>
    <mergeCell ref="C3139:C3141"/>
    <mergeCell ref="D3139:D3141"/>
    <mergeCell ref="E3139:E3141"/>
    <mergeCell ref="F3139:F3141"/>
    <mergeCell ref="G3139:G3141"/>
    <mergeCell ref="H3139:H3141"/>
    <mergeCell ref="I3139:I3141"/>
    <mergeCell ref="J3118:J3120"/>
    <mergeCell ref="S3118:S3120"/>
    <mergeCell ref="T3118:T3120"/>
    <mergeCell ref="U3118:U3120"/>
    <mergeCell ref="V3118:V3120"/>
    <mergeCell ref="W3118:W3120"/>
    <mergeCell ref="X3118:X3120"/>
    <mergeCell ref="Y3118:Y3120"/>
    <mergeCell ref="Z3118:Z3120"/>
    <mergeCell ref="AA3118:AA3120"/>
    <mergeCell ref="X3112:X3114"/>
    <mergeCell ref="Y3112:Y3114"/>
    <mergeCell ref="Z3112:Z3114"/>
    <mergeCell ref="W3112:W3114"/>
    <mergeCell ref="S3127:S3129"/>
    <mergeCell ref="T3127:T3129"/>
    <mergeCell ref="U3127:U3129"/>
    <mergeCell ref="V3127:V3129"/>
    <mergeCell ref="A3142:A3144"/>
    <mergeCell ref="B3142:B3144"/>
    <mergeCell ref="C3142:C3144"/>
    <mergeCell ref="D3142:D3144"/>
    <mergeCell ref="W3148:W3150"/>
    <mergeCell ref="X3148:X3150"/>
    <mergeCell ref="Y3148:Y3150"/>
    <mergeCell ref="Z3148:Z3150"/>
    <mergeCell ref="A3148:A3150"/>
    <mergeCell ref="B3148:B3150"/>
    <mergeCell ref="C3148:C3150"/>
    <mergeCell ref="D3148:D3150"/>
    <mergeCell ref="E3148:E3150"/>
    <mergeCell ref="F3148:F3150"/>
    <mergeCell ref="G3148:G3150"/>
    <mergeCell ref="H3148:H3150"/>
    <mergeCell ref="A3145:A3147"/>
    <mergeCell ref="B3145:B3147"/>
    <mergeCell ref="C3145:C3147"/>
    <mergeCell ref="D3145:D3147"/>
    <mergeCell ref="E3145:E3147"/>
    <mergeCell ref="F3145:F3147"/>
    <mergeCell ref="G3145:G3147"/>
    <mergeCell ref="H3145:H3147"/>
    <mergeCell ref="I3145:I3147"/>
    <mergeCell ref="J3145:J3147"/>
    <mergeCell ref="S3145:S3147"/>
    <mergeCell ref="T3145:T3147"/>
    <mergeCell ref="U3145:U3147"/>
    <mergeCell ref="V3145:V3147"/>
    <mergeCell ref="W3145:W3147"/>
    <mergeCell ref="X3145:X3147"/>
    <mergeCell ref="Y3145:Y3147"/>
    <mergeCell ref="Z3145:Z3147"/>
    <mergeCell ref="A3157:A3159"/>
    <mergeCell ref="B3157:B3159"/>
    <mergeCell ref="C3157:C3159"/>
    <mergeCell ref="A3151:A3153"/>
    <mergeCell ref="B3151:B3153"/>
    <mergeCell ref="C3151:C3153"/>
    <mergeCell ref="G3151:G3153"/>
    <mergeCell ref="H3151:H3153"/>
    <mergeCell ref="I3151:I3153"/>
    <mergeCell ref="J3151:J3153"/>
    <mergeCell ref="S3151:S3153"/>
    <mergeCell ref="T3151:T3153"/>
    <mergeCell ref="U3151:U3153"/>
    <mergeCell ref="V3151:V3153"/>
    <mergeCell ref="W3151:W3153"/>
    <mergeCell ref="X3151:X3153"/>
    <mergeCell ref="Y3151:Y3153"/>
    <mergeCell ref="Z3151:Z3153"/>
    <mergeCell ref="AA3151:AA3153"/>
    <mergeCell ref="AA3166:AA3168"/>
    <mergeCell ref="J3166:J3168"/>
    <mergeCell ref="S3166:S3168"/>
    <mergeCell ref="T3166:T3168"/>
    <mergeCell ref="C3172:C3174"/>
    <mergeCell ref="D3172:D3174"/>
    <mergeCell ref="E3172:E3174"/>
    <mergeCell ref="F3172:F3174"/>
    <mergeCell ref="G3172:G3174"/>
    <mergeCell ref="H3172:H3174"/>
    <mergeCell ref="I3172:I3174"/>
    <mergeCell ref="A3169:A3171"/>
    <mergeCell ref="A3163:A3165"/>
    <mergeCell ref="B3163:B3165"/>
    <mergeCell ref="C3163:C3165"/>
    <mergeCell ref="D3163:D3165"/>
    <mergeCell ref="E3163:E3165"/>
    <mergeCell ref="F3163:F3165"/>
    <mergeCell ref="G3163:G3165"/>
    <mergeCell ref="H3163:H3165"/>
    <mergeCell ref="I3163:I3165"/>
    <mergeCell ref="J3163:J3165"/>
    <mergeCell ref="S3163:S3165"/>
    <mergeCell ref="T3163:T3165"/>
    <mergeCell ref="U3163:U3165"/>
    <mergeCell ref="V3163:V3165"/>
    <mergeCell ref="W3163:W3165"/>
    <mergeCell ref="X3163:X3165"/>
    <mergeCell ref="Y3163:Y3165"/>
    <mergeCell ref="Z3163:Z3165"/>
    <mergeCell ref="AA3163:AA3165"/>
    <mergeCell ref="A3154:A3156"/>
    <mergeCell ref="B3154:B3156"/>
    <mergeCell ref="C3154:C3156"/>
    <mergeCell ref="B3160:B3162"/>
    <mergeCell ref="C3160:C3162"/>
    <mergeCell ref="A3184:A3186"/>
    <mergeCell ref="B3184:B3186"/>
    <mergeCell ref="C3184:C3186"/>
    <mergeCell ref="D3184:D3186"/>
    <mergeCell ref="E3184:E3186"/>
    <mergeCell ref="F3184:F3186"/>
    <mergeCell ref="G3184:G3186"/>
    <mergeCell ref="H3184:H3186"/>
    <mergeCell ref="I3184:I3186"/>
    <mergeCell ref="J3184:J3186"/>
    <mergeCell ref="S3184:S3186"/>
    <mergeCell ref="T3184:T3186"/>
    <mergeCell ref="U3184:U3186"/>
    <mergeCell ref="V3184:V3186"/>
    <mergeCell ref="W3184:W3186"/>
    <mergeCell ref="X3184:X3186"/>
    <mergeCell ref="Y3184:Y3186"/>
    <mergeCell ref="Z3184:Z3186"/>
    <mergeCell ref="AA3184:AA3186"/>
    <mergeCell ref="D3181:D3183"/>
    <mergeCell ref="E3181:E3183"/>
    <mergeCell ref="F3181:F3183"/>
    <mergeCell ref="G3181:G3183"/>
    <mergeCell ref="H3181:H3183"/>
    <mergeCell ref="I3181:I3183"/>
    <mergeCell ref="A3175:A3177"/>
    <mergeCell ref="B3175:B3177"/>
    <mergeCell ref="C3175:C3177"/>
    <mergeCell ref="AA3181:AA3183"/>
    <mergeCell ref="J3181:J3183"/>
    <mergeCell ref="S3181:S3183"/>
    <mergeCell ref="T3181:T3183"/>
    <mergeCell ref="U3181:U3183"/>
    <mergeCell ref="V3181:V3183"/>
    <mergeCell ref="W3181:W3183"/>
    <mergeCell ref="X3181:X3183"/>
    <mergeCell ref="Y3181:Y3183"/>
    <mergeCell ref="Z3181:Z3183"/>
    <mergeCell ref="A3181:A3183"/>
    <mergeCell ref="B3181:B3183"/>
    <mergeCell ref="C3181:C3183"/>
    <mergeCell ref="D3175:D3177"/>
    <mergeCell ref="E3175:E3177"/>
    <mergeCell ref="A3178:A3180"/>
    <mergeCell ref="B3178:B3180"/>
    <mergeCell ref="C3178:C3180"/>
    <mergeCell ref="D3178:D3180"/>
    <mergeCell ref="E3178:E3180"/>
    <mergeCell ref="F3178:F3180"/>
    <mergeCell ref="G3178:G3180"/>
    <mergeCell ref="F3175:F3177"/>
    <mergeCell ref="G3175:G3177"/>
    <mergeCell ref="H3175:H3177"/>
    <mergeCell ref="I3175:I3177"/>
    <mergeCell ref="J3175:J3177"/>
    <mergeCell ref="S3175:S3177"/>
    <mergeCell ref="T3175:T3177"/>
    <mergeCell ref="U3175:U3177"/>
    <mergeCell ref="V3175:V3177"/>
    <mergeCell ref="W3175:W3177"/>
    <mergeCell ref="X3175:X3177"/>
    <mergeCell ref="Y3175:Y3177"/>
    <mergeCell ref="Z3175:Z3177"/>
    <mergeCell ref="AA3175:AA3177"/>
    <mergeCell ref="H3226:H3228"/>
    <mergeCell ref="I3226:I3228"/>
    <mergeCell ref="J3226:J3228"/>
    <mergeCell ref="S3226:S3228"/>
    <mergeCell ref="T3226:T3228"/>
    <mergeCell ref="U3226:U3228"/>
    <mergeCell ref="V3226:V3228"/>
    <mergeCell ref="W3226:W3228"/>
    <mergeCell ref="X3226:X3228"/>
    <mergeCell ref="Y3226:Y3228"/>
    <mergeCell ref="Z3226:Z3228"/>
    <mergeCell ref="AA3226:AA3228"/>
    <mergeCell ref="Y3202:Y3204"/>
    <mergeCell ref="Z3202:Z3204"/>
    <mergeCell ref="AA3202:AA3204"/>
    <mergeCell ref="A3205:A3207"/>
    <mergeCell ref="B3205:B3207"/>
    <mergeCell ref="C3205:C3207"/>
    <mergeCell ref="D3205:D3207"/>
    <mergeCell ref="E3205:E3207"/>
    <mergeCell ref="F3205:F3207"/>
    <mergeCell ref="G3205:G3207"/>
    <mergeCell ref="H3205:H3207"/>
    <mergeCell ref="I3205:I3207"/>
    <mergeCell ref="J3205:J3207"/>
    <mergeCell ref="S3205:S3207"/>
    <mergeCell ref="T3205:T3207"/>
    <mergeCell ref="U3205:U3207"/>
    <mergeCell ref="V3205:V3207"/>
    <mergeCell ref="W3205:W3207"/>
    <mergeCell ref="X3205:X3207"/>
    <mergeCell ref="Y3205:Y3207"/>
    <mergeCell ref="Z3205:Z3207"/>
    <mergeCell ref="E3202:E3204"/>
    <mergeCell ref="F3202:F3204"/>
    <mergeCell ref="G3202:G3204"/>
    <mergeCell ref="H3202:H3204"/>
    <mergeCell ref="I3202:I3204"/>
    <mergeCell ref="J3202:J3204"/>
    <mergeCell ref="S3202:S3204"/>
    <mergeCell ref="T3202:T3204"/>
    <mergeCell ref="U3202:U3204"/>
    <mergeCell ref="A3202:A3204"/>
    <mergeCell ref="B3202:B3204"/>
    <mergeCell ref="C3202:C3204"/>
    <mergeCell ref="D3202:D3204"/>
    <mergeCell ref="AA3211:AA3213"/>
    <mergeCell ref="J3211:J3213"/>
    <mergeCell ref="S3211:S3213"/>
    <mergeCell ref="T3211:T3213"/>
    <mergeCell ref="U3211:U3213"/>
    <mergeCell ref="V3211:V3213"/>
    <mergeCell ref="W3211:W3213"/>
    <mergeCell ref="X3211:X3213"/>
    <mergeCell ref="Y3211:Y3213"/>
    <mergeCell ref="Z3211:Z3213"/>
    <mergeCell ref="A3211:A3213"/>
    <mergeCell ref="Y3223:Y3225"/>
    <mergeCell ref="Z3223:Z3225"/>
    <mergeCell ref="E3220:E3222"/>
    <mergeCell ref="F3220:F3222"/>
    <mergeCell ref="G3220:G3222"/>
    <mergeCell ref="H3220:H3222"/>
    <mergeCell ref="I3220:I3222"/>
    <mergeCell ref="A3232:A3234"/>
    <mergeCell ref="B3232:B3234"/>
    <mergeCell ref="C3232:C3234"/>
    <mergeCell ref="D3232:D3234"/>
    <mergeCell ref="E3232:E3234"/>
    <mergeCell ref="F3232:F3234"/>
    <mergeCell ref="G3232:G3234"/>
    <mergeCell ref="H3232:H3234"/>
    <mergeCell ref="I3232:I3234"/>
    <mergeCell ref="J3232:J3234"/>
    <mergeCell ref="S3232:S3234"/>
    <mergeCell ref="T3232:T3234"/>
    <mergeCell ref="U3232:U3234"/>
    <mergeCell ref="V3232:V3234"/>
    <mergeCell ref="W3232:W3234"/>
    <mergeCell ref="X3232:X3234"/>
    <mergeCell ref="Y3232:Y3234"/>
    <mergeCell ref="Z3232:Z3234"/>
    <mergeCell ref="AA3232:AA3234"/>
    <mergeCell ref="AA3229:AA3231"/>
    <mergeCell ref="J3229:J3231"/>
    <mergeCell ref="S3229:S3231"/>
    <mergeCell ref="T3229:T3231"/>
    <mergeCell ref="U3229:U3231"/>
    <mergeCell ref="V3229:V3231"/>
    <mergeCell ref="W3229:W3231"/>
    <mergeCell ref="X3229:X3231"/>
    <mergeCell ref="Y3229:Y3231"/>
    <mergeCell ref="Z3229:Z3231"/>
    <mergeCell ref="A3229:A3231"/>
    <mergeCell ref="B3229:B3231"/>
    <mergeCell ref="C3229:C3231"/>
    <mergeCell ref="D3229:D3231"/>
    <mergeCell ref="E3229:E3231"/>
    <mergeCell ref="F3229:F3231"/>
    <mergeCell ref="G3229:G3231"/>
    <mergeCell ref="H3229:H3231"/>
    <mergeCell ref="I3229:I3231"/>
    <mergeCell ref="A3247:A3249"/>
    <mergeCell ref="B3247:B3249"/>
    <mergeCell ref="C3247:C3249"/>
    <mergeCell ref="D3247:D3249"/>
    <mergeCell ref="E3247:E3249"/>
    <mergeCell ref="F3247:F3249"/>
    <mergeCell ref="G3247:G3249"/>
    <mergeCell ref="H3247:H3249"/>
    <mergeCell ref="I3247:I3249"/>
    <mergeCell ref="J3247:J3249"/>
    <mergeCell ref="S3247:S3249"/>
    <mergeCell ref="T3247:T3249"/>
    <mergeCell ref="U3247:U3249"/>
    <mergeCell ref="V3247:V3249"/>
    <mergeCell ref="W3247:W3249"/>
    <mergeCell ref="X3247:X3249"/>
    <mergeCell ref="Y3247:Y3249"/>
    <mergeCell ref="Z3247:Z3249"/>
    <mergeCell ref="AA3247:AA3249"/>
    <mergeCell ref="H3241:H3243"/>
    <mergeCell ref="I3241:I3243"/>
    <mergeCell ref="J3241:J3243"/>
    <mergeCell ref="S3241:S3243"/>
    <mergeCell ref="T3241:T3243"/>
    <mergeCell ref="U3241:U3243"/>
    <mergeCell ref="V3241:V3243"/>
    <mergeCell ref="W3241:W3243"/>
    <mergeCell ref="X3241:X3243"/>
    <mergeCell ref="Y3241:Y3243"/>
    <mergeCell ref="Z3241:Z3243"/>
    <mergeCell ref="AA3241:AA3243"/>
    <mergeCell ref="W3253:W3255"/>
    <mergeCell ref="X3253:X3255"/>
    <mergeCell ref="Y3253:Y3255"/>
    <mergeCell ref="Z3253:Z3255"/>
    <mergeCell ref="AA3253:AA3255"/>
    <mergeCell ref="A3253:A3255"/>
    <mergeCell ref="B3253:B3255"/>
    <mergeCell ref="H3253:H3255"/>
    <mergeCell ref="I3253:I3255"/>
    <mergeCell ref="J3253:J3255"/>
    <mergeCell ref="S3253:S3255"/>
    <mergeCell ref="T3253:T3255"/>
    <mergeCell ref="U3253:U3255"/>
    <mergeCell ref="V3253:V3255"/>
    <mergeCell ref="AA3250:AA3252"/>
    <mergeCell ref="J3250:J3252"/>
    <mergeCell ref="S3250:S3252"/>
    <mergeCell ref="T3250:T3252"/>
    <mergeCell ref="U3250:U3252"/>
    <mergeCell ref="V3250:V3252"/>
    <mergeCell ref="W3250:W3252"/>
    <mergeCell ref="X3250:X3252"/>
    <mergeCell ref="Y3250:Y3252"/>
    <mergeCell ref="Z3250:Z3252"/>
    <mergeCell ref="A3250:A3252"/>
    <mergeCell ref="B3250:B3252"/>
    <mergeCell ref="C3250:C3252"/>
    <mergeCell ref="D3250:D3252"/>
    <mergeCell ref="E3250:E3252"/>
    <mergeCell ref="F3250:F3252"/>
    <mergeCell ref="G3250:G3252"/>
    <mergeCell ref="H3250:H3252"/>
    <mergeCell ref="I3250:I3252"/>
    <mergeCell ref="A3262:A3264"/>
    <mergeCell ref="B3262:B3264"/>
    <mergeCell ref="C3262:C3264"/>
    <mergeCell ref="D3262:D3264"/>
    <mergeCell ref="E3262:E3264"/>
    <mergeCell ref="F3262:F3264"/>
    <mergeCell ref="G3262:G3264"/>
    <mergeCell ref="H3262:H3264"/>
    <mergeCell ref="I3262:I3264"/>
    <mergeCell ref="J3262:J3264"/>
    <mergeCell ref="S3262:S3264"/>
    <mergeCell ref="T3262:T3264"/>
    <mergeCell ref="U3262:U3264"/>
    <mergeCell ref="V3262:V3264"/>
    <mergeCell ref="W3262:W3264"/>
    <mergeCell ref="X3262:X3264"/>
    <mergeCell ref="Y3262:Y3264"/>
    <mergeCell ref="Z3262:Z3264"/>
    <mergeCell ref="AA3262:AA3264"/>
    <mergeCell ref="A3274:A3276"/>
    <mergeCell ref="B3274:B3276"/>
    <mergeCell ref="C3274:C3276"/>
    <mergeCell ref="D3274:D3276"/>
    <mergeCell ref="E3274:E3276"/>
    <mergeCell ref="F3274:F3276"/>
    <mergeCell ref="G3274:G3276"/>
    <mergeCell ref="H3274:H3276"/>
    <mergeCell ref="I3274:I3276"/>
    <mergeCell ref="J3274:J3276"/>
    <mergeCell ref="S3274:S3276"/>
    <mergeCell ref="T3274:T3276"/>
    <mergeCell ref="U3274:U3276"/>
    <mergeCell ref="V3274:V3276"/>
    <mergeCell ref="W3274:W3276"/>
    <mergeCell ref="X3274:X3276"/>
    <mergeCell ref="Y3274:Y3276"/>
    <mergeCell ref="Z3274:Z3276"/>
    <mergeCell ref="AA3274:AA3276"/>
    <mergeCell ref="A3271:A3273"/>
    <mergeCell ref="B3271:B3273"/>
    <mergeCell ref="C3271:C3273"/>
    <mergeCell ref="D3271:D3273"/>
    <mergeCell ref="E3271:E3273"/>
    <mergeCell ref="F3271:F3273"/>
    <mergeCell ref="G3271:G3273"/>
    <mergeCell ref="H3271:H3273"/>
    <mergeCell ref="I3271:I3273"/>
    <mergeCell ref="J3271:J3273"/>
    <mergeCell ref="S3271:S3273"/>
    <mergeCell ref="T3271:T3273"/>
    <mergeCell ref="U3271:U3273"/>
    <mergeCell ref="V3271:V3273"/>
    <mergeCell ref="W3271:W3273"/>
    <mergeCell ref="X3271:X3273"/>
    <mergeCell ref="Y3271:Y3273"/>
    <mergeCell ref="Z3271:Z3273"/>
    <mergeCell ref="AA3271:AA3273"/>
    <mergeCell ref="S3268:S3270"/>
    <mergeCell ref="T3268:T3270"/>
    <mergeCell ref="U3268:U3270"/>
    <mergeCell ref="V3268:V3270"/>
    <mergeCell ref="W3268:W3270"/>
    <mergeCell ref="X3268:X3270"/>
    <mergeCell ref="Y3268:Y3270"/>
    <mergeCell ref="A3286:A3288"/>
    <mergeCell ref="B3286:B3288"/>
    <mergeCell ref="C3286:C3288"/>
    <mergeCell ref="D3286:D3288"/>
    <mergeCell ref="E3286:E3288"/>
    <mergeCell ref="F3286:F3288"/>
    <mergeCell ref="G3286:G3288"/>
    <mergeCell ref="H3286:H3288"/>
    <mergeCell ref="I3286:I3288"/>
    <mergeCell ref="J3286:J3288"/>
    <mergeCell ref="S3286:S3288"/>
    <mergeCell ref="T3286:T3288"/>
    <mergeCell ref="U3286:U3288"/>
    <mergeCell ref="V3286:V3288"/>
    <mergeCell ref="W3286:W3288"/>
    <mergeCell ref="X3286:X3288"/>
    <mergeCell ref="Y3286:Y3288"/>
    <mergeCell ref="Z3286:Z3288"/>
    <mergeCell ref="AA3286:AA3288"/>
    <mergeCell ref="A3292:A3294"/>
    <mergeCell ref="B3292:B3294"/>
    <mergeCell ref="C3292:C3294"/>
    <mergeCell ref="D3292:D3294"/>
    <mergeCell ref="E3292:E3294"/>
    <mergeCell ref="F3292:F3294"/>
    <mergeCell ref="G3292:G3294"/>
    <mergeCell ref="H3292:H3294"/>
    <mergeCell ref="I3292:I3294"/>
    <mergeCell ref="J3292:J3294"/>
    <mergeCell ref="S3292:S3294"/>
    <mergeCell ref="T3292:T3294"/>
    <mergeCell ref="U3292:U3294"/>
    <mergeCell ref="V3292:V3294"/>
    <mergeCell ref="W3292:W3294"/>
    <mergeCell ref="X3292:X3294"/>
    <mergeCell ref="Y3292:Y3294"/>
    <mergeCell ref="Z3292:Z3294"/>
    <mergeCell ref="AA3292:AA3294"/>
    <mergeCell ref="AA3289:AA3291"/>
    <mergeCell ref="J3289:J3291"/>
    <mergeCell ref="S3289:S3291"/>
    <mergeCell ref="T3289:T3291"/>
    <mergeCell ref="U3289:U3291"/>
    <mergeCell ref="V3289:V3291"/>
    <mergeCell ref="W3289:W3291"/>
    <mergeCell ref="X3289:X3291"/>
    <mergeCell ref="Y3289:Y3291"/>
    <mergeCell ref="Z3289:Z3291"/>
    <mergeCell ref="A3289:A3291"/>
    <mergeCell ref="B3289:B3291"/>
    <mergeCell ref="C3289:C3291"/>
    <mergeCell ref="D3289:D3291"/>
    <mergeCell ref="E3289:E3291"/>
    <mergeCell ref="F3289:F3291"/>
    <mergeCell ref="G3289:G3291"/>
    <mergeCell ref="H3289:H3291"/>
    <mergeCell ref="I3289:I3291"/>
    <mergeCell ref="A3304:A3306"/>
    <mergeCell ref="B3304:B3306"/>
    <mergeCell ref="C3304:C3306"/>
    <mergeCell ref="D3304:D3306"/>
    <mergeCell ref="E3304:E3306"/>
    <mergeCell ref="F3304:F3306"/>
    <mergeCell ref="G3304:G3306"/>
    <mergeCell ref="H3304:H3306"/>
    <mergeCell ref="I3304:I3306"/>
    <mergeCell ref="J3304:J3306"/>
    <mergeCell ref="S3304:S3306"/>
    <mergeCell ref="T3304:T3306"/>
    <mergeCell ref="U3304:U3306"/>
    <mergeCell ref="V3304:V3306"/>
    <mergeCell ref="W3304:W3306"/>
    <mergeCell ref="X3304:X3306"/>
    <mergeCell ref="Y3304:Y3306"/>
    <mergeCell ref="Z3304:Z3306"/>
    <mergeCell ref="AA3304:AA3306"/>
    <mergeCell ref="A3295:A3297"/>
    <mergeCell ref="B3295:B3297"/>
    <mergeCell ref="C3295:C3297"/>
    <mergeCell ref="D3295:D3297"/>
    <mergeCell ref="E3295:E3297"/>
    <mergeCell ref="F3295:F3297"/>
    <mergeCell ref="G3295:G3297"/>
    <mergeCell ref="H3295:H3297"/>
    <mergeCell ref="I3295:I3297"/>
    <mergeCell ref="J3295:J3297"/>
    <mergeCell ref="S3295:S3297"/>
    <mergeCell ref="T3295:T3297"/>
    <mergeCell ref="U3295:U3297"/>
    <mergeCell ref="V3295:V3297"/>
    <mergeCell ref="W3295:W3297"/>
    <mergeCell ref="X3295:X3297"/>
    <mergeCell ref="Y3295:Y3297"/>
    <mergeCell ref="Z3295:Z3297"/>
    <mergeCell ref="AA3295:AA3297"/>
    <mergeCell ref="AA3301:AA3303"/>
    <mergeCell ref="V3298:V3300"/>
    <mergeCell ref="W3298:W3300"/>
    <mergeCell ref="X3298:X3300"/>
    <mergeCell ref="Y3298:Y3300"/>
    <mergeCell ref="Z3298:Z3300"/>
    <mergeCell ref="AA3298:AA3300"/>
    <mergeCell ref="A3301:A3303"/>
    <mergeCell ref="B3301:B3303"/>
    <mergeCell ref="C3301:C3303"/>
    <mergeCell ref="D3301:D3303"/>
    <mergeCell ref="E3301:E3303"/>
    <mergeCell ref="F3301:F3303"/>
    <mergeCell ref="G3301:G3303"/>
    <mergeCell ref="H3301:H3303"/>
    <mergeCell ref="I3301:I3303"/>
    <mergeCell ref="J3301:J3303"/>
    <mergeCell ref="S3301:S3303"/>
    <mergeCell ref="T3301:T3303"/>
    <mergeCell ref="U3301:U3303"/>
    <mergeCell ref="V3301:V3303"/>
    <mergeCell ref="W3301:W3303"/>
    <mergeCell ref="X3301:X3303"/>
    <mergeCell ref="Y3301:Y3303"/>
    <mergeCell ref="Z3301:Z3303"/>
    <mergeCell ref="E3298:E3300"/>
    <mergeCell ref="T3349:T3351"/>
    <mergeCell ref="U3349:U3351"/>
    <mergeCell ref="V3349:V3351"/>
    <mergeCell ref="W3349:W3351"/>
    <mergeCell ref="A3337:A3339"/>
    <mergeCell ref="B3337:B3339"/>
    <mergeCell ref="C3337:C3339"/>
    <mergeCell ref="D3337:D3339"/>
    <mergeCell ref="E3337:E3339"/>
    <mergeCell ref="F3337:F3339"/>
    <mergeCell ref="G3337:G3339"/>
    <mergeCell ref="H3337:H3339"/>
    <mergeCell ref="I3337:I3339"/>
    <mergeCell ref="J3337:J3339"/>
    <mergeCell ref="S3337:S3339"/>
    <mergeCell ref="T3337:T3339"/>
    <mergeCell ref="U3337:U3339"/>
    <mergeCell ref="V3337:V3339"/>
    <mergeCell ref="W3337:W3339"/>
    <mergeCell ref="X3337:X3339"/>
    <mergeCell ref="Y3337:Y3339"/>
    <mergeCell ref="Z3337:Z3339"/>
    <mergeCell ref="AA3337:AA3339"/>
    <mergeCell ref="W3325:W3327"/>
    <mergeCell ref="X3325:X3327"/>
    <mergeCell ref="Y3325:Y3327"/>
    <mergeCell ref="Z3325:Z3327"/>
    <mergeCell ref="AA3325:AA3327"/>
    <mergeCell ref="A3331:A3333"/>
    <mergeCell ref="B3331:B3333"/>
    <mergeCell ref="C3331:C3333"/>
    <mergeCell ref="D3331:D3333"/>
    <mergeCell ref="E3331:E3333"/>
    <mergeCell ref="F3331:F3333"/>
    <mergeCell ref="G3331:G3333"/>
    <mergeCell ref="H3331:H3333"/>
    <mergeCell ref="I3331:I3333"/>
    <mergeCell ref="J3331:J3333"/>
    <mergeCell ref="S3331:S3333"/>
    <mergeCell ref="T3331:T3333"/>
    <mergeCell ref="U3331:U3333"/>
    <mergeCell ref="V3331:V3333"/>
    <mergeCell ref="W3331:W3333"/>
    <mergeCell ref="X3331:X3333"/>
    <mergeCell ref="Y3331:Y3333"/>
    <mergeCell ref="Z3331:Z3333"/>
    <mergeCell ref="AA3331:AA3333"/>
    <mergeCell ref="AA3340:AA3342"/>
    <mergeCell ref="J3340:J3342"/>
    <mergeCell ref="S3340:S3342"/>
    <mergeCell ref="T3340:T3342"/>
    <mergeCell ref="U3340:U3342"/>
    <mergeCell ref="V3340:V3342"/>
    <mergeCell ref="W3340:W3342"/>
    <mergeCell ref="X3340:X3342"/>
    <mergeCell ref="Y3340:Y3342"/>
    <mergeCell ref="Z3340:Z3342"/>
    <mergeCell ref="A3340:A3342"/>
    <mergeCell ref="B3340:B3342"/>
    <mergeCell ref="C3340:C3342"/>
    <mergeCell ref="D3340:D3342"/>
    <mergeCell ref="E3340:E3342"/>
    <mergeCell ref="F3340:F3342"/>
    <mergeCell ref="G3340:G3342"/>
    <mergeCell ref="AA3385:AA3387"/>
    <mergeCell ref="J3385:J3387"/>
    <mergeCell ref="S3385:S3387"/>
    <mergeCell ref="T3385:T3387"/>
    <mergeCell ref="U3385:U3387"/>
    <mergeCell ref="V3385:V3387"/>
    <mergeCell ref="W3385:W3387"/>
    <mergeCell ref="X3385:X3387"/>
    <mergeCell ref="Y3385:Y3387"/>
    <mergeCell ref="Z3385:Z3387"/>
    <mergeCell ref="A3385:A3387"/>
    <mergeCell ref="B3385:B3387"/>
    <mergeCell ref="C3385:C3387"/>
    <mergeCell ref="D3385:D3387"/>
    <mergeCell ref="E3385:E3387"/>
    <mergeCell ref="F3385:F3387"/>
    <mergeCell ref="G3385:G3387"/>
    <mergeCell ref="H3385:H3387"/>
    <mergeCell ref="I3385:I3387"/>
    <mergeCell ref="Y3349:Y3351"/>
    <mergeCell ref="Z3349:Z3351"/>
    <mergeCell ref="AA3349:AA3351"/>
    <mergeCell ref="A3355:A3357"/>
    <mergeCell ref="B3355:B3357"/>
    <mergeCell ref="C3355:C3357"/>
    <mergeCell ref="D3355:D3357"/>
    <mergeCell ref="E3355:E3357"/>
    <mergeCell ref="F3355:F3357"/>
    <mergeCell ref="G3355:G3357"/>
    <mergeCell ref="H3355:H3357"/>
    <mergeCell ref="I3355:I3357"/>
    <mergeCell ref="J3355:J3357"/>
    <mergeCell ref="S3355:S3357"/>
    <mergeCell ref="T3355:T3357"/>
    <mergeCell ref="U3355:U3357"/>
    <mergeCell ref="V3355:V3357"/>
    <mergeCell ref="W3355:W3357"/>
    <mergeCell ref="X3355:X3357"/>
    <mergeCell ref="Y3355:Y3357"/>
    <mergeCell ref="Z3355:Z3357"/>
    <mergeCell ref="AA3355:AA3357"/>
    <mergeCell ref="V3352:V3354"/>
    <mergeCell ref="W3352:W3354"/>
    <mergeCell ref="X3352:X3354"/>
    <mergeCell ref="Y3352:Y3354"/>
    <mergeCell ref="Z3352:Z3354"/>
    <mergeCell ref="A3352:A3354"/>
    <mergeCell ref="B3352:B3354"/>
    <mergeCell ref="C3352:C3354"/>
    <mergeCell ref="D3352:D3354"/>
    <mergeCell ref="E3352:E3354"/>
    <mergeCell ref="F3352:F3354"/>
    <mergeCell ref="G3352:G3354"/>
    <mergeCell ref="H3352:H3354"/>
    <mergeCell ref="I3352:I3354"/>
    <mergeCell ref="X3349:X3351"/>
    <mergeCell ref="D3349:D3351"/>
    <mergeCell ref="E3349:E3351"/>
    <mergeCell ref="F3349:F3351"/>
    <mergeCell ref="G3349:G3351"/>
    <mergeCell ref="H3349:H3351"/>
    <mergeCell ref="I3349:I3351"/>
    <mergeCell ref="J3349:J3351"/>
    <mergeCell ref="S3349:S3351"/>
    <mergeCell ref="X3403:X3405"/>
    <mergeCell ref="Y3403:Y3405"/>
    <mergeCell ref="Z3403:Z3405"/>
    <mergeCell ref="AA3403:AA3405"/>
    <mergeCell ref="E3397:E3399"/>
    <mergeCell ref="F3397:F3399"/>
    <mergeCell ref="G3397:G3399"/>
    <mergeCell ref="H3397:H3399"/>
    <mergeCell ref="I3397:I3399"/>
    <mergeCell ref="J3397:J3399"/>
    <mergeCell ref="S3397:S3399"/>
    <mergeCell ref="T3397:T3399"/>
    <mergeCell ref="C3430:C3432"/>
    <mergeCell ref="D3430:D3432"/>
    <mergeCell ref="E3430:E3432"/>
    <mergeCell ref="F3430:F3432"/>
    <mergeCell ref="G3430:G3432"/>
    <mergeCell ref="H3430:H3432"/>
    <mergeCell ref="I3430:I3432"/>
    <mergeCell ref="J3430:J3432"/>
    <mergeCell ref="S3430:S3432"/>
    <mergeCell ref="T3430:T3432"/>
    <mergeCell ref="U3430:U3432"/>
    <mergeCell ref="V3430:V3432"/>
    <mergeCell ref="W3430:W3432"/>
    <mergeCell ref="X3430:X3432"/>
    <mergeCell ref="Y3430:Y3432"/>
    <mergeCell ref="Z3430:Z3432"/>
    <mergeCell ref="AA3430:AA3432"/>
    <mergeCell ref="U3397:U3399"/>
    <mergeCell ref="V3397:V3399"/>
    <mergeCell ref="W3397:W3399"/>
    <mergeCell ref="X3397:X3399"/>
    <mergeCell ref="Y3397:Y3399"/>
    <mergeCell ref="Z3397:Z3399"/>
    <mergeCell ref="AA3397:AA3399"/>
    <mergeCell ref="AA3406:AA3408"/>
    <mergeCell ref="I3400:I3402"/>
    <mergeCell ref="E3427:E3429"/>
    <mergeCell ref="F3427:F3429"/>
    <mergeCell ref="G3427:G3429"/>
    <mergeCell ref="H3427:H3429"/>
    <mergeCell ref="I3427:I3429"/>
    <mergeCell ref="Y3424:Y3426"/>
    <mergeCell ref="Z3424:Z3426"/>
    <mergeCell ref="AA3424:AA3426"/>
    <mergeCell ref="A3406:A3408"/>
    <mergeCell ref="B3406:B3408"/>
    <mergeCell ref="C3406:C3408"/>
    <mergeCell ref="D3406:D3408"/>
    <mergeCell ref="E3406:E3408"/>
    <mergeCell ref="F3406:F3408"/>
    <mergeCell ref="G3406:G3408"/>
    <mergeCell ref="H3406:H3408"/>
    <mergeCell ref="I3406:I3408"/>
    <mergeCell ref="V3436:V3438"/>
    <mergeCell ref="W3436:W3438"/>
    <mergeCell ref="X3436:X3438"/>
    <mergeCell ref="Y3394:Y3396"/>
    <mergeCell ref="Z3394:Z3396"/>
    <mergeCell ref="F3412:F3414"/>
    <mergeCell ref="G3412:G3414"/>
    <mergeCell ref="H3412:H3414"/>
    <mergeCell ref="I3412:I3414"/>
    <mergeCell ref="J3412:J3414"/>
    <mergeCell ref="S3412:S3414"/>
    <mergeCell ref="T3412:T3414"/>
    <mergeCell ref="U3412:U3414"/>
    <mergeCell ref="V3412:V3414"/>
    <mergeCell ref="W3412:W3414"/>
    <mergeCell ref="X3412:X3414"/>
    <mergeCell ref="Y3412:Y3414"/>
    <mergeCell ref="Z3412:Z3414"/>
    <mergeCell ref="E3409:E3411"/>
    <mergeCell ref="F3409:F3411"/>
    <mergeCell ref="G3409:G3411"/>
    <mergeCell ref="H3409:H3411"/>
    <mergeCell ref="I3409:I3411"/>
    <mergeCell ref="J3409:J3411"/>
    <mergeCell ref="S3409:S3411"/>
    <mergeCell ref="T3409:T3411"/>
    <mergeCell ref="U3409:U3411"/>
    <mergeCell ref="E3421:E3423"/>
    <mergeCell ref="F3421:F3423"/>
    <mergeCell ref="G3421:G3423"/>
    <mergeCell ref="H3421:H3423"/>
    <mergeCell ref="I3421:I3423"/>
    <mergeCell ref="J3421:J3423"/>
    <mergeCell ref="S3421:S3423"/>
    <mergeCell ref="T3421:T3423"/>
    <mergeCell ref="U3433:U3435"/>
    <mergeCell ref="J3406:J3408"/>
    <mergeCell ref="S3406:S3408"/>
    <mergeCell ref="T3406:T3408"/>
    <mergeCell ref="U3406:U3408"/>
    <mergeCell ref="V3406:V3408"/>
    <mergeCell ref="W3406:W3408"/>
    <mergeCell ref="X3406:X3408"/>
    <mergeCell ref="Y3406:Y3408"/>
    <mergeCell ref="Z3406:Z3408"/>
    <mergeCell ref="A3433:A3435"/>
    <mergeCell ref="G3403:G3405"/>
    <mergeCell ref="H3403:H3405"/>
    <mergeCell ref="I3403:I3405"/>
    <mergeCell ref="J3403:J3405"/>
    <mergeCell ref="S3403:S3405"/>
    <mergeCell ref="T3403:T3405"/>
    <mergeCell ref="U3403:U3405"/>
    <mergeCell ref="V3403:V3405"/>
    <mergeCell ref="W3403:W3405"/>
    <mergeCell ref="F3439:F3441"/>
    <mergeCell ref="G3439:G3441"/>
    <mergeCell ref="H3439:H3441"/>
    <mergeCell ref="I3439:I3441"/>
    <mergeCell ref="J3439:J3441"/>
    <mergeCell ref="S3439:S3441"/>
    <mergeCell ref="T3439:T3441"/>
    <mergeCell ref="U3439:U3441"/>
    <mergeCell ref="V3439:V3441"/>
    <mergeCell ref="W3439:W3441"/>
    <mergeCell ref="X3439:X3441"/>
    <mergeCell ref="Y3439:Y3441"/>
    <mergeCell ref="Z3439:Z3441"/>
    <mergeCell ref="AA3439:AA3441"/>
    <mergeCell ref="B3433:B3435"/>
    <mergeCell ref="C3433:C3435"/>
    <mergeCell ref="D3433:D3435"/>
    <mergeCell ref="AA3436:AA3438"/>
    <mergeCell ref="V3433:V3435"/>
    <mergeCell ref="W3433:W3435"/>
    <mergeCell ref="X3433:X3435"/>
    <mergeCell ref="Y3433:Y3435"/>
    <mergeCell ref="Z3433:Z3435"/>
    <mergeCell ref="AA3433:AA3435"/>
    <mergeCell ref="A3436:A3438"/>
    <mergeCell ref="B3436:B3438"/>
    <mergeCell ref="C3436:C3438"/>
    <mergeCell ref="D3436:D3438"/>
    <mergeCell ref="E3436:E3438"/>
    <mergeCell ref="F3436:F3438"/>
    <mergeCell ref="G3436:G3438"/>
    <mergeCell ref="H3436:H3438"/>
    <mergeCell ref="I3436:I3438"/>
    <mergeCell ref="J3436:J3438"/>
    <mergeCell ref="S3436:S3438"/>
    <mergeCell ref="T3436:T3438"/>
    <mergeCell ref="U3436:U3438"/>
    <mergeCell ref="Y3436:Y3438"/>
    <mergeCell ref="Z3436:Z3438"/>
    <mergeCell ref="E3433:E3435"/>
    <mergeCell ref="F3433:F3435"/>
    <mergeCell ref="G3433:G3435"/>
    <mergeCell ref="H3433:H3435"/>
    <mergeCell ref="I3433:I3435"/>
    <mergeCell ref="J3433:J3435"/>
    <mergeCell ref="S3433:S3435"/>
    <mergeCell ref="T3433:T3435"/>
    <mergeCell ref="X3496:X3498"/>
    <mergeCell ref="Y3496:Y3498"/>
    <mergeCell ref="Z3496:Z3498"/>
    <mergeCell ref="AA3496:AA3498"/>
    <mergeCell ref="F3487:F3489"/>
    <mergeCell ref="G3487:G3489"/>
    <mergeCell ref="AA3484:AA3486"/>
    <mergeCell ref="J3484:J3486"/>
    <mergeCell ref="S3484:S3486"/>
    <mergeCell ref="T3484:T3486"/>
    <mergeCell ref="U3484:U3486"/>
    <mergeCell ref="V3484:V3486"/>
    <mergeCell ref="W3484:W3486"/>
    <mergeCell ref="X3484:X3486"/>
    <mergeCell ref="Y3484:Y3486"/>
    <mergeCell ref="Z3484:Z3486"/>
    <mergeCell ref="A3484:A3486"/>
    <mergeCell ref="B3484:B3486"/>
    <mergeCell ref="C3484:C3486"/>
    <mergeCell ref="D3484:D3486"/>
    <mergeCell ref="E3484:E3486"/>
    <mergeCell ref="F3484:F3486"/>
    <mergeCell ref="G3484:G3486"/>
    <mergeCell ref="H3484:H3486"/>
    <mergeCell ref="I3484:I3486"/>
    <mergeCell ref="E3490:E3492"/>
    <mergeCell ref="D3469:D3471"/>
    <mergeCell ref="E3469:E3471"/>
    <mergeCell ref="F3469:F3471"/>
    <mergeCell ref="G3469:G3471"/>
    <mergeCell ref="H3469:H3471"/>
    <mergeCell ref="I3469:I3471"/>
    <mergeCell ref="J3469:J3471"/>
    <mergeCell ref="S3469:S3471"/>
    <mergeCell ref="T3469:T3471"/>
    <mergeCell ref="U3469:U3471"/>
    <mergeCell ref="V3469:V3471"/>
    <mergeCell ref="W3469:W3471"/>
    <mergeCell ref="X3469:X3471"/>
    <mergeCell ref="Y3469:Y3471"/>
    <mergeCell ref="Z3469:Z3471"/>
    <mergeCell ref="AA3469:AA3471"/>
    <mergeCell ref="A3475:A3477"/>
    <mergeCell ref="B3475:B3477"/>
    <mergeCell ref="C3475:C3477"/>
    <mergeCell ref="D3475:D3477"/>
    <mergeCell ref="E3475:E3477"/>
    <mergeCell ref="F3475:F3477"/>
    <mergeCell ref="G3475:G3477"/>
    <mergeCell ref="H3475:H3477"/>
    <mergeCell ref="I3475:I3477"/>
    <mergeCell ref="J3475:J3477"/>
    <mergeCell ref="S3475:S3477"/>
    <mergeCell ref="T3475:T3477"/>
    <mergeCell ref="U3475:U3477"/>
    <mergeCell ref="V3475:V3477"/>
    <mergeCell ref="W3475:W3477"/>
    <mergeCell ref="X3475:X3477"/>
    <mergeCell ref="Y3475:Y3477"/>
    <mergeCell ref="Z3475:Z3477"/>
    <mergeCell ref="AA3475:AA3477"/>
    <mergeCell ref="A3472:A3474"/>
    <mergeCell ref="B3472:B3474"/>
    <mergeCell ref="C3472:C3474"/>
    <mergeCell ref="A3505:A3507"/>
    <mergeCell ref="B3505:B3507"/>
    <mergeCell ref="C3505:C3507"/>
    <mergeCell ref="D3505:D3507"/>
    <mergeCell ref="E3505:E3507"/>
    <mergeCell ref="F3505:F3507"/>
    <mergeCell ref="G3505:G3507"/>
    <mergeCell ref="H3505:H3507"/>
    <mergeCell ref="I3505:I3507"/>
    <mergeCell ref="J3505:J3507"/>
    <mergeCell ref="S3505:S3507"/>
    <mergeCell ref="T3505:T3507"/>
    <mergeCell ref="U3505:U3507"/>
    <mergeCell ref="V3505:V3507"/>
    <mergeCell ref="W3505:W3507"/>
    <mergeCell ref="X3505:X3507"/>
    <mergeCell ref="Y3505:Y3507"/>
    <mergeCell ref="Z3505:Z3507"/>
    <mergeCell ref="AA3505:AA3507"/>
    <mergeCell ref="AA3490:AA3492"/>
    <mergeCell ref="J3490:J3492"/>
    <mergeCell ref="S3490:S3492"/>
    <mergeCell ref="T3490:T3492"/>
    <mergeCell ref="U3490:U3492"/>
    <mergeCell ref="V3490:V3492"/>
    <mergeCell ref="W3490:W3492"/>
    <mergeCell ref="X3490:X3492"/>
    <mergeCell ref="Y3490:Y3492"/>
    <mergeCell ref="Z3490:Z3492"/>
    <mergeCell ref="A3490:A3492"/>
    <mergeCell ref="B3490:B3492"/>
    <mergeCell ref="C3490:C3492"/>
    <mergeCell ref="D3490:D3492"/>
    <mergeCell ref="F3490:F3492"/>
    <mergeCell ref="G3490:G3492"/>
    <mergeCell ref="H3490:H3492"/>
    <mergeCell ref="I3490:I3492"/>
    <mergeCell ref="AA3502:AA3504"/>
    <mergeCell ref="J3502:J3504"/>
    <mergeCell ref="S3502:S3504"/>
    <mergeCell ref="T3502:T3504"/>
    <mergeCell ref="U3502:U3504"/>
    <mergeCell ref="V3502:V3504"/>
    <mergeCell ref="W3502:W3504"/>
    <mergeCell ref="X3502:X3504"/>
    <mergeCell ref="Y3502:Y3504"/>
    <mergeCell ref="Z3502:Z3504"/>
    <mergeCell ref="E3499:E3501"/>
    <mergeCell ref="F3499:F3501"/>
    <mergeCell ref="A3496:A3498"/>
    <mergeCell ref="B3496:B3498"/>
    <mergeCell ref="C3496:C3498"/>
    <mergeCell ref="D3496:D3498"/>
    <mergeCell ref="E3496:E3498"/>
    <mergeCell ref="F3496:F3498"/>
    <mergeCell ref="G3496:G3498"/>
    <mergeCell ref="H3496:H3498"/>
    <mergeCell ref="I3496:I3498"/>
    <mergeCell ref="J3496:J3498"/>
    <mergeCell ref="S3496:S3498"/>
    <mergeCell ref="T3496:T3498"/>
    <mergeCell ref="U3496:U3498"/>
    <mergeCell ref="V3496:V3498"/>
    <mergeCell ref="W3496:W3498"/>
    <mergeCell ref="I3544:I3546"/>
    <mergeCell ref="J3544:J3546"/>
    <mergeCell ref="S3544:S3546"/>
    <mergeCell ref="T3544:T3546"/>
    <mergeCell ref="U3544:U3546"/>
    <mergeCell ref="V3544:V3546"/>
    <mergeCell ref="W3544:W3546"/>
    <mergeCell ref="X3544:X3546"/>
    <mergeCell ref="Y3544:Y3546"/>
    <mergeCell ref="Z3544:Z3546"/>
    <mergeCell ref="AA3544:AA3546"/>
    <mergeCell ref="A3553:A3555"/>
    <mergeCell ref="B3553:B3555"/>
    <mergeCell ref="C3553:C3555"/>
    <mergeCell ref="D3553:D3555"/>
    <mergeCell ref="E3553:E3555"/>
    <mergeCell ref="F3553:F3555"/>
    <mergeCell ref="G3553:G3555"/>
    <mergeCell ref="H3553:H3555"/>
    <mergeCell ref="I3553:I3555"/>
    <mergeCell ref="J3553:J3555"/>
    <mergeCell ref="S3553:S3555"/>
    <mergeCell ref="T3553:T3555"/>
    <mergeCell ref="U3553:U3555"/>
    <mergeCell ref="V3553:V3555"/>
    <mergeCell ref="W3553:W3555"/>
    <mergeCell ref="X3553:X3555"/>
    <mergeCell ref="Y3553:Y3555"/>
    <mergeCell ref="Z3553:Z3555"/>
    <mergeCell ref="AA3553:AA3555"/>
    <mergeCell ref="A3526:A3528"/>
    <mergeCell ref="B3526:B3528"/>
    <mergeCell ref="C3526:C3528"/>
    <mergeCell ref="D3526:D3528"/>
    <mergeCell ref="E3526:E3528"/>
    <mergeCell ref="F3526:F3528"/>
    <mergeCell ref="G3526:G3528"/>
    <mergeCell ref="H3526:H3528"/>
    <mergeCell ref="I3526:I3528"/>
    <mergeCell ref="J3526:J3528"/>
    <mergeCell ref="S3526:S3528"/>
    <mergeCell ref="T3526:T3528"/>
    <mergeCell ref="U3526:U3528"/>
    <mergeCell ref="V3526:V3528"/>
    <mergeCell ref="W3526:W3528"/>
    <mergeCell ref="X3526:X3528"/>
    <mergeCell ref="Y3526:Y3528"/>
    <mergeCell ref="Z3526:Z3528"/>
    <mergeCell ref="A3550:A3552"/>
    <mergeCell ref="B3550:B3552"/>
    <mergeCell ref="C3550:C3552"/>
    <mergeCell ref="D3550:D3552"/>
    <mergeCell ref="E3550:E3552"/>
    <mergeCell ref="F3550:F3552"/>
    <mergeCell ref="G3550:G3552"/>
    <mergeCell ref="H3550:H3552"/>
    <mergeCell ref="I3550:I3552"/>
    <mergeCell ref="J3550:J3552"/>
    <mergeCell ref="A3538:A3540"/>
    <mergeCell ref="B3538:B3540"/>
    <mergeCell ref="C3538:C3540"/>
    <mergeCell ref="D3538:D3540"/>
    <mergeCell ref="E3538:E3540"/>
    <mergeCell ref="F3538:F3540"/>
    <mergeCell ref="A3559:A3561"/>
    <mergeCell ref="B3559:B3561"/>
    <mergeCell ref="C3559:C3561"/>
    <mergeCell ref="D3559:D3561"/>
    <mergeCell ref="E3559:E3561"/>
    <mergeCell ref="F3559:F3561"/>
    <mergeCell ref="G3559:G3561"/>
    <mergeCell ref="H3559:H3561"/>
    <mergeCell ref="I3559:I3561"/>
    <mergeCell ref="J3559:J3561"/>
    <mergeCell ref="S3559:S3561"/>
    <mergeCell ref="T3559:T3561"/>
    <mergeCell ref="U3559:U3561"/>
    <mergeCell ref="V3559:V3561"/>
    <mergeCell ref="W3559:W3561"/>
    <mergeCell ref="X3559:X3561"/>
    <mergeCell ref="Y3559:Y3561"/>
    <mergeCell ref="Z3559:Z3561"/>
    <mergeCell ref="AA3559:AA3561"/>
    <mergeCell ref="AA3550:AA3552"/>
    <mergeCell ref="AA3556:AA3558"/>
    <mergeCell ref="J3556:J3558"/>
    <mergeCell ref="S3556:S3558"/>
    <mergeCell ref="T3556:T3558"/>
    <mergeCell ref="U3556:U3558"/>
    <mergeCell ref="V3556:V3558"/>
    <mergeCell ref="W3556:W3558"/>
    <mergeCell ref="X3556:X3558"/>
    <mergeCell ref="Y3556:Y3558"/>
    <mergeCell ref="Z3556:Z3558"/>
    <mergeCell ref="A3556:A3558"/>
    <mergeCell ref="B3556:B3558"/>
    <mergeCell ref="C3556:C3558"/>
    <mergeCell ref="S3550:S3552"/>
    <mergeCell ref="T3550:T3552"/>
    <mergeCell ref="U3550:U3552"/>
    <mergeCell ref="V3550:V3552"/>
    <mergeCell ref="W3550:W3552"/>
    <mergeCell ref="X3550:X3552"/>
    <mergeCell ref="Y3550:Y3552"/>
    <mergeCell ref="Z3550:Z3552"/>
    <mergeCell ref="D3556:D3558"/>
    <mergeCell ref="E3556:E3558"/>
    <mergeCell ref="F3556:F3558"/>
    <mergeCell ref="G3556:G3558"/>
    <mergeCell ref="H3556:H3558"/>
    <mergeCell ref="I3556:I3558"/>
    <mergeCell ref="F3565:F3567"/>
    <mergeCell ref="G3565:G3567"/>
    <mergeCell ref="H3565:H3567"/>
    <mergeCell ref="I3565:I3567"/>
    <mergeCell ref="J3565:J3567"/>
    <mergeCell ref="S3565:S3567"/>
    <mergeCell ref="T3565:T3567"/>
    <mergeCell ref="U3565:U3567"/>
    <mergeCell ref="V3565:V3567"/>
    <mergeCell ref="W3565:W3567"/>
    <mergeCell ref="X3565:X3567"/>
    <mergeCell ref="Y3565:Y3567"/>
    <mergeCell ref="Z3565:Z3567"/>
    <mergeCell ref="AA3565:AA3567"/>
    <mergeCell ref="A3577:A3579"/>
    <mergeCell ref="B3577:B3579"/>
    <mergeCell ref="C3577:C3579"/>
    <mergeCell ref="D3577:D3579"/>
    <mergeCell ref="E3577:E3579"/>
    <mergeCell ref="F3577:F3579"/>
    <mergeCell ref="G3577:G3579"/>
    <mergeCell ref="H3577:H3579"/>
    <mergeCell ref="I3577:I3579"/>
    <mergeCell ref="J3577:J3579"/>
    <mergeCell ref="S3577:S3579"/>
    <mergeCell ref="T3577:T3579"/>
    <mergeCell ref="U3577:U3579"/>
    <mergeCell ref="V3577:V3579"/>
    <mergeCell ref="W3577:W3579"/>
    <mergeCell ref="X3577:X3579"/>
    <mergeCell ref="Y3577:Y3579"/>
    <mergeCell ref="Z3577:Z3579"/>
    <mergeCell ref="AA3577:AA3579"/>
    <mergeCell ref="A3571:A3573"/>
    <mergeCell ref="B3571:B3573"/>
    <mergeCell ref="C3571:C3573"/>
    <mergeCell ref="D3571:D3573"/>
    <mergeCell ref="W3568:W3570"/>
    <mergeCell ref="X3568:X3570"/>
    <mergeCell ref="Y3568:Y3570"/>
    <mergeCell ref="Z3568:Z3570"/>
    <mergeCell ref="A3568:A3570"/>
    <mergeCell ref="B3568:B3570"/>
    <mergeCell ref="C3568:C3570"/>
    <mergeCell ref="D3568:D3570"/>
    <mergeCell ref="E3568:E3570"/>
    <mergeCell ref="F3568:F3570"/>
    <mergeCell ref="G3568:G3570"/>
    <mergeCell ref="H3568:H3570"/>
    <mergeCell ref="I3568:I3570"/>
    <mergeCell ref="AA3652:AA3654"/>
    <mergeCell ref="J3652:J3654"/>
    <mergeCell ref="D3610:D3612"/>
    <mergeCell ref="E3610:E3612"/>
    <mergeCell ref="F3610:F3612"/>
    <mergeCell ref="G3610:G3612"/>
    <mergeCell ref="H3610:H3612"/>
    <mergeCell ref="I3610:I3612"/>
    <mergeCell ref="J3610:J3612"/>
    <mergeCell ref="S3610:S3612"/>
    <mergeCell ref="T3610:T3612"/>
    <mergeCell ref="U3610:U3612"/>
    <mergeCell ref="V3610:V3612"/>
    <mergeCell ref="W3610:W3612"/>
    <mergeCell ref="X3610:X3612"/>
    <mergeCell ref="Y3610:Y3612"/>
    <mergeCell ref="Z3610:Z3612"/>
    <mergeCell ref="AA3610:AA3612"/>
    <mergeCell ref="A3619:A3621"/>
    <mergeCell ref="B3619:B3621"/>
    <mergeCell ref="C3619:C3621"/>
    <mergeCell ref="D3619:D3621"/>
    <mergeCell ref="E3619:E3621"/>
    <mergeCell ref="F3619:F3621"/>
    <mergeCell ref="G3619:G3621"/>
    <mergeCell ref="H3619:H3621"/>
    <mergeCell ref="I3619:I3621"/>
    <mergeCell ref="J3619:J3621"/>
    <mergeCell ref="S3619:S3621"/>
    <mergeCell ref="T3619:T3621"/>
    <mergeCell ref="U3619:U3621"/>
    <mergeCell ref="V3619:V3621"/>
    <mergeCell ref="W3619:W3621"/>
    <mergeCell ref="X3619:X3621"/>
    <mergeCell ref="Y3619:Y3621"/>
    <mergeCell ref="Z3619:Z3621"/>
    <mergeCell ref="AA3619:AA3621"/>
    <mergeCell ref="I3616:I3618"/>
    <mergeCell ref="J3616:J3618"/>
    <mergeCell ref="S3616:S3618"/>
    <mergeCell ref="T3616:T3618"/>
    <mergeCell ref="U3616:U3618"/>
    <mergeCell ref="V3616:V3618"/>
    <mergeCell ref="W3616:W3618"/>
    <mergeCell ref="X3616:X3618"/>
    <mergeCell ref="Y3616:Y3618"/>
    <mergeCell ref="Z3616:Z3618"/>
    <mergeCell ref="AA3616:AA3618"/>
    <mergeCell ref="AA3613:AA3615"/>
    <mergeCell ref="J3613:J3615"/>
    <mergeCell ref="S3613:S3615"/>
    <mergeCell ref="T3613:T3615"/>
    <mergeCell ref="U3613:U3615"/>
    <mergeCell ref="V3613:V3615"/>
    <mergeCell ref="W3613:W3615"/>
    <mergeCell ref="X3613:X3615"/>
    <mergeCell ref="Y3613:Y3615"/>
    <mergeCell ref="Z3613:Z3615"/>
    <mergeCell ref="A3613:A3615"/>
    <mergeCell ref="B3613:B3615"/>
    <mergeCell ref="C3613:C3615"/>
    <mergeCell ref="D3613:D3615"/>
    <mergeCell ref="E3613:E3615"/>
    <mergeCell ref="S3652:S3654"/>
    <mergeCell ref="H3622:H3624"/>
    <mergeCell ref="A3628:A3630"/>
    <mergeCell ref="B3628:B3630"/>
    <mergeCell ref="C3628:C3630"/>
    <mergeCell ref="D3628:D3630"/>
    <mergeCell ref="E3628:E3630"/>
    <mergeCell ref="F3628:F3630"/>
    <mergeCell ref="G3628:G3630"/>
    <mergeCell ref="H3628:H3630"/>
    <mergeCell ref="I3628:I3630"/>
    <mergeCell ref="J3628:J3630"/>
    <mergeCell ref="S3628:S3630"/>
    <mergeCell ref="T3628:T3630"/>
    <mergeCell ref="U3628:U3630"/>
    <mergeCell ref="V3628:V3630"/>
    <mergeCell ref="W3628:W3630"/>
    <mergeCell ref="A3637:A3639"/>
    <mergeCell ref="B3637:B3639"/>
    <mergeCell ref="C3637:C3639"/>
    <mergeCell ref="D3637:D3639"/>
    <mergeCell ref="E3637:E3639"/>
    <mergeCell ref="F3637:F3639"/>
    <mergeCell ref="G3637:G3639"/>
    <mergeCell ref="H3637:H3639"/>
    <mergeCell ref="AA3646:AA3648"/>
    <mergeCell ref="J3646:J3648"/>
    <mergeCell ref="S3646:S3648"/>
    <mergeCell ref="T3646:T3648"/>
    <mergeCell ref="U3646:U3648"/>
    <mergeCell ref="V3646:V3648"/>
    <mergeCell ref="W3646:W3648"/>
    <mergeCell ref="X3646:X3648"/>
    <mergeCell ref="Y3646:Y3648"/>
    <mergeCell ref="Z3646:Z3648"/>
    <mergeCell ref="A3646:A3648"/>
    <mergeCell ref="B3646:B3648"/>
    <mergeCell ref="C3646:C3648"/>
    <mergeCell ref="D3646:D3648"/>
    <mergeCell ref="E3646:E3648"/>
    <mergeCell ref="F3646:F3648"/>
    <mergeCell ref="G3646:G3648"/>
    <mergeCell ref="H3646:H3648"/>
    <mergeCell ref="I3646:I3648"/>
    <mergeCell ref="T3637:T3639"/>
    <mergeCell ref="U3637:U3639"/>
    <mergeCell ref="V3637:V3639"/>
    <mergeCell ref="W3637:W3639"/>
    <mergeCell ref="X3637:X3639"/>
    <mergeCell ref="AA3640:AA3642"/>
    <mergeCell ref="J3640:J3642"/>
    <mergeCell ref="S3640:S3642"/>
    <mergeCell ref="T3640:T3642"/>
    <mergeCell ref="U3640:U3642"/>
    <mergeCell ref="V3640:V3642"/>
    <mergeCell ref="W3640:W3642"/>
    <mergeCell ref="X3640:X3642"/>
    <mergeCell ref="Y3640:Y3642"/>
    <mergeCell ref="Z3640:Z3642"/>
    <mergeCell ref="A3640:A3642"/>
    <mergeCell ref="B3640:B3642"/>
    <mergeCell ref="C3640:C3642"/>
    <mergeCell ref="D3640:D3642"/>
    <mergeCell ref="E3640:E3642"/>
    <mergeCell ref="F3640:F3642"/>
    <mergeCell ref="Z3655:Z3657"/>
    <mergeCell ref="AA3655:AA3657"/>
    <mergeCell ref="A3658:A3660"/>
    <mergeCell ref="B3658:B3660"/>
    <mergeCell ref="C3658:C3660"/>
    <mergeCell ref="D3658:D3660"/>
    <mergeCell ref="E3658:E3660"/>
    <mergeCell ref="F3658:F3660"/>
    <mergeCell ref="G3658:G3660"/>
    <mergeCell ref="H3658:H3660"/>
    <mergeCell ref="I3658:I3660"/>
    <mergeCell ref="J3658:J3660"/>
    <mergeCell ref="S3658:S3660"/>
    <mergeCell ref="T3658:T3660"/>
    <mergeCell ref="U3658:U3660"/>
    <mergeCell ref="V3658:V3660"/>
    <mergeCell ref="W3658:W3660"/>
    <mergeCell ref="A3676:A3678"/>
    <mergeCell ref="B3676:B3678"/>
    <mergeCell ref="C3676:C3678"/>
    <mergeCell ref="D3676:D3678"/>
    <mergeCell ref="E3676:E3678"/>
    <mergeCell ref="F3676:F3678"/>
    <mergeCell ref="G3676:G3678"/>
    <mergeCell ref="H3676:H3678"/>
    <mergeCell ref="I3676:I3678"/>
    <mergeCell ref="J3676:J3678"/>
    <mergeCell ref="S3676:S3678"/>
    <mergeCell ref="T3676:T3678"/>
    <mergeCell ref="U3676:U3678"/>
    <mergeCell ref="V3676:V3678"/>
    <mergeCell ref="W3676:W3678"/>
    <mergeCell ref="X3676:X3678"/>
    <mergeCell ref="Y3676:Y3678"/>
    <mergeCell ref="Z3676:Z3678"/>
    <mergeCell ref="AA3676:AA3678"/>
    <mergeCell ref="A3673:A3675"/>
    <mergeCell ref="B3673:B3675"/>
    <mergeCell ref="C3673:C3675"/>
    <mergeCell ref="D3673:D3675"/>
    <mergeCell ref="E3673:E3675"/>
    <mergeCell ref="F3673:F3675"/>
    <mergeCell ref="G3673:G3675"/>
    <mergeCell ref="H3673:H3675"/>
    <mergeCell ref="I3673:I3675"/>
    <mergeCell ref="J3673:J3675"/>
    <mergeCell ref="S3673:S3675"/>
    <mergeCell ref="T3673:T3675"/>
    <mergeCell ref="U3673:U3675"/>
    <mergeCell ref="V3673:V3675"/>
    <mergeCell ref="W3673:W3675"/>
    <mergeCell ref="X3673:X3675"/>
    <mergeCell ref="Y3673:Y3675"/>
    <mergeCell ref="Z3673:Z3675"/>
    <mergeCell ref="AA3673:AA3675"/>
    <mergeCell ref="X3658:X3660"/>
    <mergeCell ref="Y3658:Y3660"/>
    <mergeCell ref="Z3658:Z3660"/>
    <mergeCell ref="E3655:E3657"/>
    <mergeCell ref="F3655:F3657"/>
    <mergeCell ref="G3655:G3657"/>
    <mergeCell ref="H3655:H3657"/>
    <mergeCell ref="I3655:I3657"/>
    <mergeCell ref="J3655:J3657"/>
    <mergeCell ref="A3682:A3684"/>
    <mergeCell ref="B3682:B3684"/>
    <mergeCell ref="C3682:C3684"/>
    <mergeCell ref="D3682:D3684"/>
    <mergeCell ref="E3682:E3684"/>
    <mergeCell ref="F3682:F3684"/>
    <mergeCell ref="G3682:G3684"/>
    <mergeCell ref="H3682:H3684"/>
    <mergeCell ref="I3682:I3684"/>
    <mergeCell ref="J3682:J3684"/>
    <mergeCell ref="S3682:S3684"/>
    <mergeCell ref="T3682:T3684"/>
    <mergeCell ref="U3682:U3684"/>
    <mergeCell ref="V3682:V3684"/>
    <mergeCell ref="W3682:W3684"/>
    <mergeCell ref="X3682:X3684"/>
    <mergeCell ref="Y3682:Y3684"/>
    <mergeCell ref="Z3682:Z3684"/>
    <mergeCell ref="AA3682:AA3684"/>
    <mergeCell ref="AA3679:AA3681"/>
    <mergeCell ref="J3679:J3681"/>
    <mergeCell ref="S3679:S3681"/>
    <mergeCell ref="T3679:T3681"/>
    <mergeCell ref="U3679:U3681"/>
    <mergeCell ref="V3679:V3681"/>
    <mergeCell ref="W3679:W3681"/>
    <mergeCell ref="X3679:X3681"/>
    <mergeCell ref="Y3679:Y3681"/>
    <mergeCell ref="Z3679:Z3681"/>
    <mergeCell ref="A3679:A3681"/>
    <mergeCell ref="B3679:B3681"/>
    <mergeCell ref="C3679:C3681"/>
    <mergeCell ref="D3679:D3681"/>
    <mergeCell ref="E3679:E3681"/>
    <mergeCell ref="F3679:F3681"/>
    <mergeCell ref="G3679:G3681"/>
    <mergeCell ref="H3679:H3681"/>
    <mergeCell ref="I3679:I3681"/>
    <mergeCell ref="X3712:X3714"/>
    <mergeCell ref="Y3712:Y3714"/>
    <mergeCell ref="Z3712:Z3714"/>
    <mergeCell ref="AA3712:AA3714"/>
    <mergeCell ref="A3721:A3723"/>
    <mergeCell ref="B3721:B3723"/>
    <mergeCell ref="C3721:C3723"/>
    <mergeCell ref="D3721:D3723"/>
    <mergeCell ref="E3721:E3723"/>
    <mergeCell ref="F3721:F3723"/>
    <mergeCell ref="G3721:G3723"/>
    <mergeCell ref="H3721:H3723"/>
    <mergeCell ref="I3721:I3723"/>
    <mergeCell ref="J3721:J3723"/>
    <mergeCell ref="S3721:S3723"/>
    <mergeCell ref="T3721:T3723"/>
    <mergeCell ref="U3721:U3723"/>
    <mergeCell ref="V3721:V3723"/>
    <mergeCell ref="W3721:W3723"/>
    <mergeCell ref="X3721:X3723"/>
    <mergeCell ref="Y3721:Y3723"/>
    <mergeCell ref="Z3721:Z3723"/>
    <mergeCell ref="AA3721:AA3723"/>
    <mergeCell ref="AA3715:AA3717"/>
    <mergeCell ref="J3715:J3717"/>
    <mergeCell ref="S3715:S3717"/>
    <mergeCell ref="T3715:T3717"/>
    <mergeCell ref="U3715:U3717"/>
    <mergeCell ref="V3715:V3717"/>
    <mergeCell ref="W3715:W3717"/>
    <mergeCell ref="X3715:X3717"/>
    <mergeCell ref="Y3715:Y3717"/>
    <mergeCell ref="Z3715:Z3717"/>
    <mergeCell ref="A3715:A3717"/>
    <mergeCell ref="B3715:B3717"/>
    <mergeCell ref="C3715:C3717"/>
    <mergeCell ref="D3715:D3717"/>
    <mergeCell ref="E3715:E3717"/>
    <mergeCell ref="F3715:F3717"/>
    <mergeCell ref="G3715:G3717"/>
    <mergeCell ref="H3715:H3717"/>
    <mergeCell ref="A3718:A3720"/>
    <mergeCell ref="B3718:B3720"/>
    <mergeCell ref="C3718:C3720"/>
    <mergeCell ref="D3718:D3720"/>
    <mergeCell ref="E3718:E3720"/>
    <mergeCell ref="F3718:F3720"/>
    <mergeCell ref="G3718:G3720"/>
    <mergeCell ref="H3718:H3720"/>
    <mergeCell ref="I3718:I3720"/>
    <mergeCell ref="J3718:J3720"/>
    <mergeCell ref="S3718:S3720"/>
    <mergeCell ref="T3718:T3720"/>
    <mergeCell ref="U3718:U3720"/>
    <mergeCell ref="V3718:V3720"/>
    <mergeCell ref="W3718:W3720"/>
    <mergeCell ref="X3718:X3720"/>
    <mergeCell ref="Y3718:Y3720"/>
    <mergeCell ref="Z3718:Z3720"/>
    <mergeCell ref="AA3718:AA3720"/>
    <mergeCell ref="S3775:S3777"/>
    <mergeCell ref="T3775:T3777"/>
    <mergeCell ref="A3745:A3747"/>
    <mergeCell ref="B3745:B3747"/>
    <mergeCell ref="C3745:C3747"/>
    <mergeCell ref="D3745:D3747"/>
    <mergeCell ref="E3745:E3747"/>
    <mergeCell ref="F3745:F3747"/>
    <mergeCell ref="G3745:G3747"/>
    <mergeCell ref="H3745:H3747"/>
    <mergeCell ref="I3745:I3747"/>
    <mergeCell ref="J3745:J3747"/>
    <mergeCell ref="S3745:S3747"/>
    <mergeCell ref="T3745:T3747"/>
    <mergeCell ref="U3745:U3747"/>
    <mergeCell ref="V3745:V3747"/>
    <mergeCell ref="W3745:W3747"/>
    <mergeCell ref="X3745:X3747"/>
    <mergeCell ref="Y3745:Y3747"/>
    <mergeCell ref="Z3745:Z3747"/>
    <mergeCell ref="AA3745:AA3747"/>
    <mergeCell ref="A3739:A3741"/>
    <mergeCell ref="B3739:B3741"/>
    <mergeCell ref="C3739:C3741"/>
    <mergeCell ref="D3739:D3741"/>
    <mergeCell ref="E3739:E3741"/>
    <mergeCell ref="F3739:F3741"/>
    <mergeCell ref="G3739:G3741"/>
    <mergeCell ref="H3739:H3741"/>
    <mergeCell ref="I3739:I3741"/>
    <mergeCell ref="J3739:J3741"/>
    <mergeCell ref="S3739:S3741"/>
    <mergeCell ref="T3739:T3741"/>
    <mergeCell ref="U3739:U3741"/>
    <mergeCell ref="V3739:V3741"/>
    <mergeCell ref="A3757:A3759"/>
    <mergeCell ref="B3757:B3759"/>
    <mergeCell ref="T3748:T3750"/>
    <mergeCell ref="U3748:U3750"/>
    <mergeCell ref="V3748:V3750"/>
    <mergeCell ref="W3748:W3750"/>
    <mergeCell ref="X3748:X3750"/>
    <mergeCell ref="Y3748:Y3750"/>
    <mergeCell ref="Z3748:Z3750"/>
    <mergeCell ref="A3748:A3750"/>
    <mergeCell ref="B3748:B3750"/>
    <mergeCell ref="C3748:C3750"/>
    <mergeCell ref="D3748:D3750"/>
    <mergeCell ref="E3748:E3750"/>
    <mergeCell ref="F3748:F3750"/>
    <mergeCell ref="G3748:G3750"/>
    <mergeCell ref="H3748:H3750"/>
    <mergeCell ref="I3748:I3750"/>
    <mergeCell ref="AA3754:AA3756"/>
    <mergeCell ref="J3754:J3756"/>
    <mergeCell ref="S3754:S3756"/>
    <mergeCell ref="T3754:T3756"/>
    <mergeCell ref="Y3757:Y3759"/>
    <mergeCell ref="Z3757:Z3759"/>
    <mergeCell ref="AA3757:AA3759"/>
    <mergeCell ref="Z3742:Z3744"/>
    <mergeCell ref="Z3739:Z3741"/>
    <mergeCell ref="AA3739:AA3741"/>
    <mergeCell ref="AA3742:AA3744"/>
    <mergeCell ref="A3817:A3819"/>
    <mergeCell ref="B3817:B3819"/>
    <mergeCell ref="C3817:C3819"/>
    <mergeCell ref="D3817:D3819"/>
    <mergeCell ref="E3817:E3819"/>
    <mergeCell ref="F3817:F3819"/>
    <mergeCell ref="J3730:J3732"/>
    <mergeCell ref="S3730:S3732"/>
    <mergeCell ref="T3730:T3732"/>
    <mergeCell ref="A3772:A3774"/>
    <mergeCell ref="B3772:B3774"/>
    <mergeCell ref="C3772:C3774"/>
    <mergeCell ref="D3772:D3774"/>
    <mergeCell ref="E3772:E3774"/>
    <mergeCell ref="F3772:F3774"/>
    <mergeCell ref="G3772:G3774"/>
    <mergeCell ref="H3772:H3774"/>
    <mergeCell ref="I3772:I3774"/>
    <mergeCell ref="J3772:J3774"/>
    <mergeCell ref="S3772:S3774"/>
    <mergeCell ref="T3772:T3774"/>
    <mergeCell ref="U3772:U3774"/>
    <mergeCell ref="V3772:V3774"/>
    <mergeCell ref="W3772:W3774"/>
    <mergeCell ref="X3772:X3774"/>
    <mergeCell ref="Y3772:Y3774"/>
    <mergeCell ref="Z3772:Z3774"/>
    <mergeCell ref="AA3772:AA3774"/>
    <mergeCell ref="A3787:A3789"/>
    <mergeCell ref="B3787:B3789"/>
    <mergeCell ref="C3787:C3789"/>
    <mergeCell ref="D3787:D3789"/>
    <mergeCell ref="E3787:E3789"/>
    <mergeCell ref="F3787:F3789"/>
    <mergeCell ref="G3787:G3789"/>
    <mergeCell ref="H3787:H3789"/>
    <mergeCell ref="I3787:I3789"/>
    <mergeCell ref="J3787:J3789"/>
    <mergeCell ref="S3787:S3789"/>
    <mergeCell ref="T3787:T3789"/>
    <mergeCell ref="U3787:U3789"/>
    <mergeCell ref="V3787:V3789"/>
    <mergeCell ref="W3787:W3789"/>
    <mergeCell ref="X3787:X3789"/>
    <mergeCell ref="Y3787:Y3789"/>
    <mergeCell ref="Z3787:Z3789"/>
    <mergeCell ref="AA3787:AA3789"/>
    <mergeCell ref="AA3775:AA3777"/>
    <mergeCell ref="A3778:A3780"/>
    <mergeCell ref="B3778:B3780"/>
    <mergeCell ref="C3778:C3780"/>
    <mergeCell ref="D3778:D3780"/>
    <mergeCell ref="E3778:E3780"/>
    <mergeCell ref="F3778:F3780"/>
    <mergeCell ref="G3778:G3780"/>
    <mergeCell ref="H3778:H3780"/>
    <mergeCell ref="I3778:I3780"/>
    <mergeCell ref="J3778:J3780"/>
    <mergeCell ref="S3778:S3780"/>
    <mergeCell ref="T3778:T3780"/>
    <mergeCell ref="U3778:U3780"/>
    <mergeCell ref="Z3778:Z3780"/>
    <mergeCell ref="AA3778:AA3780"/>
    <mergeCell ref="J3775:J3777"/>
    <mergeCell ref="W3844:W3846"/>
    <mergeCell ref="X3844:X3846"/>
    <mergeCell ref="F3823:F3825"/>
    <mergeCell ref="G3823:G3825"/>
    <mergeCell ref="H3823:H3825"/>
    <mergeCell ref="I3823:I3825"/>
    <mergeCell ref="J3823:J3825"/>
    <mergeCell ref="Y3829:Y3831"/>
    <mergeCell ref="Z3829:Z3831"/>
    <mergeCell ref="AA3829:AA3831"/>
    <mergeCell ref="AA3841:AA3843"/>
    <mergeCell ref="X3799:X3801"/>
    <mergeCell ref="Y3799:Y3801"/>
    <mergeCell ref="Z3799:Z3801"/>
    <mergeCell ref="AA3799:AA3801"/>
    <mergeCell ref="A3790:A3792"/>
    <mergeCell ref="B3790:B3792"/>
    <mergeCell ref="C3790:C3792"/>
    <mergeCell ref="D3790:D3792"/>
    <mergeCell ref="H3811:H3813"/>
    <mergeCell ref="I3811:I3813"/>
    <mergeCell ref="J3811:J3813"/>
    <mergeCell ref="S3811:S3813"/>
    <mergeCell ref="T3811:T3813"/>
    <mergeCell ref="U3811:U3813"/>
    <mergeCell ref="V3811:V3813"/>
    <mergeCell ref="W3811:W3813"/>
    <mergeCell ref="X3811:X3813"/>
    <mergeCell ref="Y3811:Y3813"/>
    <mergeCell ref="Z3811:Z3813"/>
    <mergeCell ref="AA3811:AA3813"/>
    <mergeCell ref="A3793:A3795"/>
    <mergeCell ref="B3793:B3795"/>
    <mergeCell ref="C3793:C3795"/>
    <mergeCell ref="D3793:D3795"/>
    <mergeCell ref="E3793:E3795"/>
    <mergeCell ref="F3793:F3795"/>
    <mergeCell ref="G3793:G3795"/>
    <mergeCell ref="H3793:H3795"/>
    <mergeCell ref="I3793:I3795"/>
    <mergeCell ref="J3793:J3795"/>
    <mergeCell ref="S3793:S3795"/>
    <mergeCell ref="U3790:U3792"/>
    <mergeCell ref="Y3793:Y3795"/>
    <mergeCell ref="Z3793:Z3795"/>
    <mergeCell ref="AA3793:AA3795"/>
    <mergeCell ref="AA3802:AA3804"/>
    <mergeCell ref="J3802:J3804"/>
    <mergeCell ref="S3802:S3804"/>
    <mergeCell ref="T3802:T3804"/>
    <mergeCell ref="U3802:U3804"/>
    <mergeCell ref="V3802:V3804"/>
    <mergeCell ref="W3802:W3804"/>
    <mergeCell ref="F3790:F3792"/>
    <mergeCell ref="G3790:G3792"/>
    <mergeCell ref="H3790:H3792"/>
    <mergeCell ref="I3790:I3792"/>
    <mergeCell ref="A3838:A3840"/>
    <mergeCell ref="B3838:B3840"/>
    <mergeCell ref="C3838:C3840"/>
    <mergeCell ref="D3838:D3840"/>
    <mergeCell ref="E3838:E3840"/>
    <mergeCell ref="F3838:F3840"/>
    <mergeCell ref="G3838:G3840"/>
    <mergeCell ref="H3838:H3840"/>
    <mergeCell ref="I3838:I3840"/>
    <mergeCell ref="J3838:J3840"/>
    <mergeCell ref="S3838:S3840"/>
    <mergeCell ref="T3838:T3840"/>
    <mergeCell ref="U3838:U3840"/>
    <mergeCell ref="V3838:V3840"/>
    <mergeCell ref="W3838:W3840"/>
    <mergeCell ref="X3838:X3840"/>
    <mergeCell ref="Y3838:Y3840"/>
    <mergeCell ref="Z3838:Z3840"/>
    <mergeCell ref="AA3838:AA3840"/>
    <mergeCell ref="C3820:C3822"/>
    <mergeCell ref="D3820:D3822"/>
    <mergeCell ref="E3820:E3822"/>
    <mergeCell ref="F3820:F3822"/>
    <mergeCell ref="G3820:G3822"/>
    <mergeCell ref="H3820:H3822"/>
    <mergeCell ref="I3820:I3822"/>
    <mergeCell ref="J3820:J3822"/>
    <mergeCell ref="S3820:S3822"/>
    <mergeCell ref="T3820:T3822"/>
    <mergeCell ref="U3820:U3822"/>
    <mergeCell ref="V3820:V3822"/>
    <mergeCell ref="W3820:W3822"/>
    <mergeCell ref="X3820:X3822"/>
    <mergeCell ref="Y3820:Y3822"/>
    <mergeCell ref="Z3820:Z3822"/>
    <mergeCell ref="AA3820:AA3822"/>
    <mergeCell ref="A3829:A3831"/>
    <mergeCell ref="B3829:B3831"/>
    <mergeCell ref="C3829:C3831"/>
    <mergeCell ref="D3829:D3831"/>
    <mergeCell ref="E3829:E3831"/>
    <mergeCell ref="F3829:F3831"/>
    <mergeCell ref="G3829:G3831"/>
    <mergeCell ref="H3829:H3831"/>
    <mergeCell ref="I3829:I3831"/>
    <mergeCell ref="J3829:J3831"/>
    <mergeCell ref="S3829:S3831"/>
    <mergeCell ref="T3829:T3831"/>
    <mergeCell ref="U3829:U3831"/>
    <mergeCell ref="V3829:V3831"/>
    <mergeCell ref="Z3826:Z3828"/>
    <mergeCell ref="E3823:E3825"/>
    <mergeCell ref="AA3853:AA3855"/>
    <mergeCell ref="A3856:A3858"/>
    <mergeCell ref="B3856:B3858"/>
    <mergeCell ref="C3856:C3858"/>
    <mergeCell ref="D3856:D3858"/>
    <mergeCell ref="E3856:E3858"/>
    <mergeCell ref="F3856:F3858"/>
    <mergeCell ref="G3856:G3858"/>
    <mergeCell ref="H3856:H3858"/>
    <mergeCell ref="I3856:I3858"/>
    <mergeCell ref="J3856:J3858"/>
    <mergeCell ref="S3856:S3858"/>
    <mergeCell ref="T3856:T3858"/>
    <mergeCell ref="U3856:U3858"/>
    <mergeCell ref="V3856:V3858"/>
    <mergeCell ref="W3856:W3858"/>
    <mergeCell ref="X3856:X3858"/>
    <mergeCell ref="Y3856:Y3858"/>
    <mergeCell ref="Z3856:Z3858"/>
    <mergeCell ref="AA3856:AA3858"/>
    <mergeCell ref="A3853:A3855"/>
    <mergeCell ref="B3853:B3855"/>
    <mergeCell ref="C3853:C3855"/>
    <mergeCell ref="A3871:A3873"/>
    <mergeCell ref="B3871:B3873"/>
    <mergeCell ref="C3871:C3873"/>
    <mergeCell ref="A3862:A3864"/>
    <mergeCell ref="B3862:B3864"/>
    <mergeCell ref="C3862:C3864"/>
    <mergeCell ref="A3868:A3870"/>
    <mergeCell ref="B3868:B3870"/>
    <mergeCell ref="C3868:C3870"/>
    <mergeCell ref="A3859:A3861"/>
    <mergeCell ref="B3859:B3861"/>
    <mergeCell ref="C3859:C3861"/>
    <mergeCell ref="D3859:D3861"/>
    <mergeCell ref="E3859:E3861"/>
    <mergeCell ref="F3859:F3861"/>
    <mergeCell ref="G3859:G3861"/>
    <mergeCell ref="H3859:H3861"/>
    <mergeCell ref="I3859:I3861"/>
    <mergeCell ref="J3859:J3861"/>
    <mergeCell ref="S3859:S3861"/>
    <mergeCell ref="T3859:T3861"/>
    <mergeCell ref="U3859:U3861"/>
    <mergeCell ref="Y3859:Y3861"/>
    <mergeCell ref="Z3859:Z3861"/>
    <mergeCell ref="AA3859:AA3861"/>
    <mergeCell ref="H3871:H3873"/>
    <mergeCell ref="I3871:I3873"/>
    <mergeCell ref="D3862:D3864"/>
    <mergeCell ref="D3868:D3870"/>
    <mergeCell ref="E3868:E3870"/>
    <mergeCell ref="F3868:F3870"/>
    <mergeCell ref="G3868:G3870"/>
    <mergeCell ref="H3868:H3870"/>
    <mergeCell ref="I3868:I3870"/>
    <mergeCell ref="J3868:J3870"/>
    <mergeCell ref="V3868:V3870"/>
    <mergeCell ref="W3868:W3870"/>
    <mergeCell ref="X3868:X3870"/>
    <mergeCell ref="Y3868:Y3870"/>
    <mergeCell ref="Z3868:Z3870"/>
    <mergeCell ref="AA3868:AA3870"/>
    <mergeCell ref="AA3895:AA3897"/>
    <mergeCell ref="G3883:G3885"/>
    <mergeCell ref="H3883:H3885"/>
    <mergeCell ref="I3883:I3885"/>
    <mergeCell ref="J3883:J3885"/>
    <mergeCell ref="S3883:S3885"/>
    <mergeCell ref="T3883:T3885"/>
    <mergeCell ref="U3883:U3885"/>
    <mergeCell ref="V3883:V3885"/>
    <mergeCell ref="W3883:W3885"/>
    <mergeCell ref="X3883:X3885"/>
    <mergeCell ref="Y3883:Y3885"/>
    <mergeCell ref="Z3883:Z3885"/>
    <mergeCell ref="AA3883:AA3885"/>
    <mergeCell ref="H3889:H3891"/>
    <mergeCell ref="I3889:I3891"/>
    <mergeCell ref="J3889:J3891"/>
    <mergeCell ref="S3889:S3891"/>
    <mergeCell ref="T3889:T3891"/>
    <mergeCell ref="U3889:U3891"/>
    <mergeCell ref="AA3892:AA3894"/>
    <mergeCell ref="J3892:J3894"/>
    <mergeCell ref="S3892:S3894"/>
    <mergeCell ref="T3892:T3894"/>
    <mergeCell ref="U3892:U3894"/>
    <mergeCell ref="V3892:V3894"/>
    <mergeCell ref="W3892:W3894"/>
    <mergeCell ref="X3892:X3894"/>
    <mergeCell ref="Y3892:Y3894"/>
    <mergeCell ref="Z3892:Z3894"/>
    <mergeCell ref="AA3934:AA3936"/>
    <mergeCell ref="J3934:J3936"/>
    <mergeCell ref="S3934:S3936"/>
    <mergeCell ref="T3934:T3936"/>
    <mergeCell ref="U3934:U3936"/>
    <mergeCell ref="V3934:V3936"/>
    <mergeCell ref="W3934:W3936"/>
    <mergeCell ref="X3934:X3936"/>
    <mergeCell ref="Y3934:Y3936"/>
    <mergeCell ref="Z3934:Z3936"/>
    <mergeCell ref="S3931:S3933"/>
    <mergeCell ref="T3931:T3933"/>
    <mergeCell ref="U3931:U3933"/>
    <mergeCell ref="V3931:V3933"/>
    <mergeCell ref="W3931:W3933"/>
    <mergeCell ref="X3931:X3933"/>
    <mergeCell ref="Y3931:Y3933"/>
    <mergeCell ref="Z3931:Z3933"/>
    <mergeCell ref="AA3931:AA3933"/>
    <mergeCell ref="AA3904:AA3906"/>
    <mergeCell ref="S3886:S3888"/>
    <mergeCell ref="T3886:T3888"/>
    <mergeCell ref="U3886:U3888"/>
    <mergeCell ref="AA3907:AA3909"/>
    <mergeCell ref="Z3910:Z3912"/>
    <mergeCell ref="Z3895:Z3897"/>
    <mergeCell ref="I3901:I3903"/>
    <mergeCell ref="J3901:J3903"/>
    <mergeCell ref="S3901:S3903"/>
    <mergeCell ref="T3901:T3903"/>
    <mergeCell ref="U3901:U3903"/>
    <mergeCell ref="V3901:V3903"/>
    <mergeCell ref="W3901:W3903"/>
    <mergeCell ref="X3901:X3903"/>
    <mergeCell ref="A3934:A3936"/>
    <mergeCell ref="B3934:B3936"/>
    <mergeCell ref="C3934:C3936"/>
    <mergeCell ref="D3934:D3936"/>
    <mergeCell ref="E3934:E3936"/>
    <mergeCell ref="F3934:F3936"/>
    <mergeCell ref="G3934:G3936"/>
    <mergeCell ref="H3934:H3936"/>
    <mergeCell ref="I3934:I3936"/>
    <mergeCell ref="AA3940:AA3942"/>
    <mergeCell ref="AA3901:AA3903"/>
    <mergeCell ref="AA3898:AA3900"/>
    <mergeCell ref="J3898:J3900"/>
    <mergeCell ref="S3898:S3900"/>
    <mergeCell ref="T3898:T3900"/>
    <mergeCell ref="U3898:U3900"/>
    <mergeCell ref="V3898:V3900"/>
    <mergeCell ref="W3898:W3900"/>
    <mergeCell ref="X3898:X3900"/>
    <mergeCell ref="Y3898:Y3900"/>
    <mergeCell ref="Z3898:Z3900"/>
    <mergeCell ref="A3898:A3900"/>
    <mergeCell ref="B3898:B3900"/>
    <mergeCell ref="C3898:C3900"/>
    <mergeCell ref="D3898:D3900"/>
    <mergeCell ref="E3898:E3900"/>
    <mergeCell ref="F3898:F3900"/>
    <mergeCell ref="G3898:G3900"/>
    <mergeCell ref="H3898:H3900"/>
    <mergeCell ref="I3898:I3900"/>
    <mergeCell ref="D3919:D3921"/>
    <mergeCell ref="E3919:E3921"/>
    <mergeCell ref="F3919:F3921"/>
    <mergeCell ref="G3919:G3921"/>
    <mergeCell ref="H3919:H3921"/>
    <mergeCell ref="I3919:I3921"/>
    <mergeCell ref="J3919:J3921"/>
    <mergeCell ref="S3919:S3921"/>
    <mergeCell ref="T3919:T3921"/>
    <mergeCell ref="U3919:U3921"/>
    <mergeCell ref="V3919:V3921"/>
    <mergeCell ref="W3919:W3921"/>
    <mergeCell ref="X3919:X3921"/>
    <mergeCell ref="Y3919:Y3921"/>
    <mergeCell ref="Z3919:Z3921"/>
    <mergeCell ref="AA3919:AA3921"/>
    <mergeCell ref="A3904:A3906"/>
    <mergeCell ref="B3904:B3906"/>
    <mergeCell ref="C3904:C3906"/>
    <mergeCell ref="D3904:D3906"/>
    <mergeCell ref="E3904:E3906"/>
    <mergeCell ref="F3904:F3906"/>
    <mergeCell ref="G3904:G3906"/>
    <mergeCell ref="H3904:H3906"/>
    <mergeCell ref="A3931:A3933"/>
    <mergeCell ref="B3931:B3933"/>
    <mergeCell ref="C3931:C3933"/>
    <mergeCell ref="D3931:D3933"/>
    <mergeCell ref="E3931:E3933"/>
    <mergeCell ref="F3931:F3933"/>
    <mergeCell ref="G3931:G3933"/>
    <mergeCell ref="H3931:H3933"/>
    <mergeCell ref="I3931:I3933"/>
    <mergeCell ref="J3931:J3933"/>
    <mergeCell ref="E3925:E3927"/>
    <mergeCell ref="F3925:F3927"/>
    <mergeCell ref="G3925:G3927"/>
    <mergeCell ref="H3925:H3927"/>
    <mergeCell ref="I3925:I3927"/>
    <mergeCell ref="J3925:J3927"/>
    <mergeCell ref="S3925:S3927"/>
    <mergeCell ref="T3925:T3927"/>
    <mergeCell ref="U3925:U3927"/>
    <mergeCell ref="A3925:A3927"/>
    <mergeCell ref="B3925:B3927"/>
    <mergeCell ref="C3925:C3927"/>
    <mergeCell ref="D3925:D3927"/>
    <mergeCell ref="A3958:A3960"/>
    <mergeCell ref="B3958:B3960"/>
    <mergeCell ref="C3958:C3960"/>
    <mergeCell ref="D3958:D3960"/>
    <mergeCell ref="E3958:E3960"/>
    <mergeCell ref="F3958:F3960"/>
    <mergeCell ref="G3958:G3960"/>
    <mergeCell ref="H3958:H3960"/>
    <mergeCell ref="I3958:I3960"/>
    <mergeCell ref="J3958:J3960"/>
    <mergeCell ref="S3958:S3960"/>
    <mergeCell ref="T3958:T3960"/>
    <mergeCell ref="U3958:U3960"/>
    <mergeCell ref="V3958:V3960"/>
    <mergeCell ref="W3958:W3960"/>
    <mergeCell ref="X3958:X3960"/>
    <mergeCell ref="Y3958:Y3960"/>
    <mergeCell ref="Z3958:Z3960"/>
    <mergeCell ref="AA3958:AA3960"/>
    <mergeCell ref="A3967:A3969"/>
    <mergeCell ref="B3967:B3969"/>
    <mergeCell ref="C3967:C3969"/>
    <mergeCell ref="D3967:D3969"/>
    <mergeCell ref="E3967:E3969"/>
    <mergeCell ref="F3967:F3969"/>
    <mergeCell ref="G3967:G3969"/>
    <mergeCell ref="H3967:H3969"/>
    <mergeCell ref="I3967:I3969"/>
    <mergeCell ref="J3967:J3969"/>
    <mergeCell ref="S3967:S3969"/>
    <mergeCell ref="T3967:T3969"/>
    <mergeCell ref="U3967:U3969"/>
    <mergeCell ref="V3967:V3969"/>
    <mergeCell ref="W3967:W3969"/>
    <mergeCell ref="X3967:X3969"/>
    <mergeCell ref="Y3967:Y3969"/>
    <mergeCell ref="Z3967:Z3969"/>
    <mergeCell ref="AA3967:AA3969"/>
    <mergeCell ref="AA3961:AA3963"/>
    <mergeCell ref="J3961:J3963"/>
    <mergeCell ref="S3961:S3963"/>
    <mergeCell ref="T3961:T3963"/>
    <mergeCell ref="U3961:U3963"/>
    <mergeCell ref="V3961:V3963"/>
    <mergeCell ref="W3961:W3963"/>
    <mergeCell ref="X3961:X3963"/>
    <mergeCell ref="Y3961:Y3963"/>
    <mergeCell ref="Z3961:Z3963"/>
    <mergeCell ref="A3961:A3963"/>
    <mergeCell ref="B3961:B3963"/>
    <mergeCell ref="C3961:C3963"/>
    <mergeCell ref="D3961:D3963"/>
    <mergeCell ref="E3961:E3963"/>
    <mergeCell ref="F3961:F3963"/>
    <mergeCell ref="G3961:G3963"/>
    <mergeCell ref="H3961:H3963"/>
    <mergeCell ref="I3961:I3963"/>
    <mergeCell ref="A3964:A3966"/>
    <mergeCell ref="B3964:B3966"/>
    <mergeCell ref="C3964:C3966"/>
    <mergeCell ref="D3964:D3966"/>
    <mergeCell ref="E3964:E3966"/>
    <mergeCell ref="F3964:F3966"/>
    <mergeCell ref="G3964:G3966"/>
    <mergeCell ref="C4000:C4002"/>
    <mergeCell ref="D4000:D4002"/>
    <mergeCell ref="A4036:A4038"/>
    <mergeCell ref="B4036:B4038"/>
    <mergeCell ref="C4036:C4038"/>
    <mergeCell ref="D4036:D4038"/>
    <mergeCell ref="E4036:E4038"/>
    <mergeCell ref="F4036:F4038"/>
    <mergeCell ref="G4036:G4038"/>
    <mergeCell ref="H4036:H4038"/>
    <mergeCell ref="I4036:I4038"/>
    <mergeCell ref="J4036:J4038"/>
    <mergeCell ref="S4036:S4038"/>
    <mergeCell ref="T4036:T4038"/>
    <mergeCell ref="U4036:U4038"/>
    <mergeCell ref="V4036:V4038"/>
    <mergeCell ref="W4036:W4038"/>
    <mergeCell ref="X4036:X4038"/>
    <mergeCell ref="Y4036:Y4038"/>
    <mergeCell ref="Z4036:Z4038"/>
    <mergeCell ref="E4000:E4002"/>
    <mergeCell ref="F4000:F4002"/>
    <mergeCell ref="G4000:G4002"/>
    <mergeCell ref="H4000:H4002"/>
    <mergeCell ref="I4000:I4002"/>
    <mergeCell ref="V4006:V4008"/>
    <mergeCell ref="W4006:W4008"/>
    <mergeCell ref="X4006:X4008"/>
    <mergeCell ref="Y4006:Y4008"/>
    <mergeCell ref="Z4006:Z4008"/>
    <mergeCell ref="A4006:A4008"/>
    <mergeCell ref="B4006:B4008"/>
    <mergeCell ref="C4006:C4008"/>
    <mergeCell ref="D4006:D4008"/>
    <mergeCell ref="E4006:E4008"/>
    <mergeCell ref="E4003:E4005"/>
    <mergeCell ref="F4003:F4005"/>
    <mergeCell ref="G4003:G4005"/>
    <mergeCell ref="H4003:H4005"/>
    <mergeCell ref="I4003:I4005"/>
    <mergeCell ref="J4003:J4005"/>
    <mergeCell ref="S4003:S4005"/>
    <mergeCell ref="T4003:T4005"/>
    <mergeCell ref="U4003:U4005"/>
    <mergeCell ref="V4003:V4005"/>
    <mergeCell ref="W4003:W4005"/>
    <mergeCell ref="X4003:X4005"/>
    <mergeCell ref="Y4003:Y4005"/>
    <mergeCell ref="Z4003:Z4005"/>
    <mergeCell ref="X3964:X3966"/>
    <mergeCell ref="Y3964:Y3966"/>
    <mergeCell ref="AA4036:AA4038"/>
    <mergeCell ref="A4033:A4035"/>
    <mergeCell ref="B4033:B4035"/>
    <mergeCell ref="C4033:C4035"/>
    <mergeCell ref="D4033:D4035"/>
    <mergeCell ref="E4033:E4035"/>
    <mergeCell ref="F4033:F4035"/>
    <mergeCell ref="G4033:G4035"/>
    <mergeCell ref="H4033:H4035"/>
    <mergeCell ref="AA4012:AA4014"/>
    <mergeCell ref="F4006:F4008"/>
    <mergeCell ref="G4006:G4008"/>
    <mergeCell ref="A4021:A4023"/>
    <mergeCell ref="B4021:B4023"/>
    <mergeCell ref="C4021:C4023"/>
    <mergeCell ref="D4021:D4023"/>
    <mergeCell ref="E4021:E4023"/>
    <mergeCell ref="I4033:I4035"/>
    <mergeCell ref="J4033:J4035"/>
    <mergeCell ref="S4033:S4035"/>
    <mergeCell ref="T4033:T4035"/>
    <mergeCell ref="U4033:U4035"/>
    <mergeCell ref="V4033:V4035"/>
    <mergeCell ref="W4033:W4035"/>
    <mergeCell ref="X4033:X4035"/>
    <mergeCell ref="Y4033:Y4035"/>
    <mergeCell ref="Z4033:Z4035"/>
    <mergeCell ref="AA4033:AA4035"/>
    <mergeCell ref="V4009:V4011"/>
    <mergeCell ref="W4009:W4011"/>
    <mergeCell ref="X4009:X4011"/>
    <mergeCell ref="Y4009:Y4011"/>
    <mergeCell ref="Z4009:Z4011"/>
    <mergeCell ref="AA4009:AA4011"/>
    <mergeCell ref="AA4006:AA4008"/>
    <mergeCell ref="J4006:J4008"/>
    <mergeCell ref="S4006:S4008"/>
    <mergeCell ref="T4006:T4008"/>
    <mergeCell ref="U4006:U4008"/>
    <mergeCell ref="X4021:X4023"/>
    <mergeCell ref="Y4021:Y4023"/>
    <mergeCell ref="Z4021:Z4023"/>
    <mergeCell ref="AA4021:AA4023"/>
    <mergeCell ref="V4015:V4017"/>
    <mergeCell ref="W4015:W4017"/>
    <mergeCell ref="X4015:X4017"/>
    <mergeCell ref="Y4015:Y4017"/>
    <mergeCell ref="Z4015:Z4017"/>
    <mergeCell ref="AA4015:AA4017"/>
    <mergeCell ref="A4018:A4020"/>
    <mergeCell ref="B4018:B4020"/>
    <mergeCell ref="C4018:C4020"/>
    <mergeCell ref="D4018:D4020"/>
    <mergeCell ref="E4018:E4020"/>
    <mergeCell ref="F4018:F4020"/>
    <mergeCell ref="G4018:G4020"/>
    <mergeCell ref="H4018:H4020"/>
    <mergeCell ref="I4018:I4020"/>
    <mergeCell ref="J4018:J4020"/>
    <mergeCell ref="S4018:S4020"/>
    <mergeCell ref="T4018:T4020"/>
    <mergeCell ref="U4018:U4020"/>
    <mergeCell ref="V4018:V4020"/>
    <mergeCell ref="W4018:W4020"/>
    <mergeCell ref="A4063:A4065"/>
    <mergeCell ref="B4063:B4065"/>
    <mergeCell ref="C4063:C4065"/>
    <mergeCell ref="D4063:D4065"/>
    <mergeCell ref="E4063:E4065"/>
    <mergeCell ref="F4063:F4065"/>
    <mergeCell ref="G4063:G4065"/>
    <mergeCell ref="H4063:H4065"/>
    <mergeCell ref="I4063:I4065"/>
    <mergeCell ref="AA4069:AA4071"/>
    <mergeCell ref="J4069:J4071"/>
    <mergeCell ref="S4069:S4071"/>
    <mergeCell ref="T4069:T4071"/>
    <mergeCell ref="U4069:U4071"/>
    <mergeCell ref="V4069:V4071"/>
    <mergeCell ref="W4069:W4071"/>
    <mergeCell ref="X4069:X4071"/>
    <mergeCell ref="Y4069:Y4071"/>
    <mergeCell ref="Z4069:Z4071"/>
    <mergeCell ref="A4069:A4071"/>
    <mergeCell ref="B4069:B4071"/>
    <mergeCell ref="C4069:C4071"/>
    <mergeCell ref="D4069:D4071"/>
    <mergeCell ref="E4069:E4071"/>
    <mergeCell ref="F4069:F4071"/>
    <mergeCell ref="G4069:G4071"/>
    <mergeCell ref="H4069:H4071"/>
    <mergeCell ref="I4069:I4071"/>
    <mergeCell ref="A4066:A4068"/>
    <mergeCell ref="B4066:B4068"/>
    <mergeCell ref="AA4057:AA4059"/>
    <mergeCell ref="Z4057:Z4059"/>
    <mergeCell ref="AA4063:AA4065"/>
    <mergeCell ref="Z4063:Z4065"/>
    <mergeCell ref="C4066:C4068"/>
    <mergeCell ref="D4066:D4068"/>
    <mergeCell ref="E4066:E4068"/>
    <mergeCell ref="F4066:F4068"/>
    <mergeCell ref="A4057:A4059"/>
    <mergeCell ref="B4057:B4059"/>
    <mergeCell ref="J4063:J4065"/>
    <mergeCell ref="S4063:S4065"/>
    <mergeCell ref="T4063:T4065"/>
    <mergeCell ref="U4063:U4065"/>
    <mergeCell ref="V4063:V4065"/>
    <mergeCell ref="W4063:W4065"/>
    <mergeCell ref="X4063:X4065"/>
    <mergeCell ref="Y4063:Y4065"/>
    <mergeCell ref="J4093:J4095"/>
    <mergeCell ref="S4093:S4095"/>
    <mergeCell ref="T4093:T4095"/>
    <mergeCell ref="U4093:U4095"/>
    <mergeCell ref="V4093:V4095"/>
    <mergeCell ref="W4093:W4095"/>
    <mergeCell ref="X4093:X4095"/>
    <mergeCell ref="Y4093:Y4095"/>
    <mergeCell ref="Z4093:Z4095"/>
    <mergeCell ref="AA4093:AA4095"/>
    <mergeCell ref="AA4096:AA4098"/>
    <mergeCell ref="J4096:J4098"/>
    <mergeCell ref="S4096:S4098"/>
    <mergeCell ref="T4096:T4098"/>
    <mergeCell ref="U4096:U4098"/>
    <mergeCell ref="V4096:V4098"/>
    <mergeCell ref="W4096:W4098"/>
    <mergeCell ref="T4060:T4062"/>
    <mergeCell ref="U4060:U4062"/>
    <mergeCell ref="V4060:V4062"/>
    <mergeCell ref="W4060:W4062"/>
    <mergeCell ref="X4060:X4062"/>
    <mergeCell ref="Y4060:Y4062"/>
    <mergeCell ref="Z4060:Z4062"/>
    <mergeCell ref="AA4060:AA4062"/>
    <mergeCell ref="AA4081:AA4083"/>
    <mergeCell ref="V4078:V4080"/>
    <mergeCell ref="W4078:W4080"/>
    <mergeCell ref="X4078:X4080"/>
    <mergeCell ref="Y4078:Y4080"/>
    <mergeCell ref="Z4078:Z4080"/>
    <mergeCell ref="AA4078:AA4080"/>
    <mergeCell ref="A4081:A4083"/>
    <mergeCell ref="B4081:B4083"/>
    <mergeCell ref="C4081:C4083"/>
    <mergeCell ref="D4081:D4083"/>
    <mergeCell ref="E4081:E4083"/>
    <mergeCell ref="F4081:F4083"/>
    <mergeCell ref="G4081:G4083"/>
    <mergeCell ref="H4081:H4083"/>
    <mergeCell ref="Z4075:Z4077"/>
    <mergeCell ref="AA4075:AA4077"/>
    <mergeCell ref="G4066:G4068"/>
    <mergeCell ref="H4066:H4068"/>
    <mergeCell ref="I4066:I4068"/>
    <mergeCell ref="J4066:J4068"/>
    <mergeCell ref="S4066:S4068"/>
    <mergeCell ref="T4066:T4068"/>
    <mergeCell ref="U4066:U4068"/>
    <mergeCell ref="V4066:V4068"/>
    <mergeCell ref="W4066:W4068"/>
    <mergeCell ref="X4066:X4068"/>
    <mergeCell ref="Y4066:Y4068"/>
    <mergeCell ref="Z4066:Z4068"/>
    <mergeCell ref="AA4066:AA4068"/>
    <mergeCell ref="X4075:X4077"/>
    <mergeCell ref="Y4075:Y4077"/>
    <mergeCell ref="A4078:A4080"/>
    <mergeCell ref="B4078:B4080"/>
    <mergeCell ref="C4078:C4080"/>
    <mergeCell ref="D4078:D4080"/>
    <mergeCell ref="A4084:A4086"/>
    <mergeCell ref="B4084:B4086"/>
    <mergeCell ref="C4084:C4086"/>
    <mergeCell ref="D4099:D4101"/>
    <mergeCell ref="E4099:E4101"/>
    <mergeCell ref="F4099:F4101"/>
    <mergeCell ref="G4099:G4101"/>
    <mergeCell ref="H4099:H4101"/>
    <mergeCell ref="I4099:I4101"/>
    <mergeCell ref="J4099:J4101"/>
    <mergeCell ref="S4099:S4101"/>
    <mergeCell ref="T4099:T4101"/>
    <mergeCell ref="U4099:U4101"/>
    <mergeCell ref="V4099:V4101"/>
    <mergeCell ref="W4099:W4101"/>
    <mergeCell ref="X4099:X4101"/>
    <mergeCell ref="Y4099:Y4101"/>
    <mergeCell ref="Z4099:Z4101"/>
    <mergeCell ref="AA4099:AA4101"/>
    <mergeCell ref="I4111:I4113"/>
    <mergeCell ref="J4111:J4113"/>
    <mergeCell ref="S4111:S4113"/>
    <mergeCell ref="T4111:T4113"/>
    <mergeCell ref="U4111:U4113"/>
    <mergeCell ref="V4111:V4113"/>
    <mergeCell ref="W4111:W4113"/>
    <mergeCell ref="X4111:X4113"/>
    <mergeCell ref="Y4111:Y4113"/>
    <mergeCell ref="Z4111:Z4113"/>
    <mergeCell ref="AA4111:AA4113"/>
    <mergeCell ref="J4108:J4110"/>
    <mergeCell ref="S4108:S4110"/>
    <mergeCell ref="T4108:T4110"/>
    <mergeCell ref="U4108:U4110"/>
    <mergeCell ref="V4108:V4110"/>
    <mergeCell ref="W4108:W4110"/>
    <mergeCell ref="X4108:X4110"/>
    <mergeCell ref="Y4108:Y4110"/>
    <mergeCell ref="Z4108:Z4110"/>
    <mergeCell ref="D4108:D4110"/>
    <mergeCell ref="E4108:E4110"/>
    <mergeCell ref="F4108:F4110"/>
    <mergeCell ref="G4108:G4110"/>
    <mergeCell ref="D4105:D4107"/>
    <mergeCell ref="E4105:E4107"/>
    <mergeCell ref="F4105:F4107"/>
    <mergeCell ref="G4105:G4107"/>
    <mergeCell ref="H4105:H4107"/>
    <mergeCell ref="I4105:I4107"/>
    <mergeCell ref="J4105:J4107"/>
    <mergeCell ref="S4105:S4107"/>
    <mergeCell ref="T4105:T4107"/>
    <mergeCell ref="U4105:U4107"/>
    <mergeCell ref="V4105:V4107"/>
    <mergeCell ref="W4105:W4107"/>
    <mergeCell ref="X4105:X4107"/>
    <mergeCell ref="Y4105:Y4107"/>
    <mergeCell ref="Z4105:Z4107"/>
    <mergeCell ref="AA4105:AA4107"/>
    <mergeCell ref="A4120:A4122"/>
    <mergeCell ref="B4120:B4122"/>
    <mergeCell ref="C4120:C4122"/>
    <mergeCell ref="D4120:D4122"/>
    <mergeCell ref="E4120:E4122"/>
    <mergeCell ref="F4120:F4122"/>
    <mergeCell ref="G4120:G4122"/>
    <mergeCell ref="H4120:H4122"/>
    <mergeCell ref="I4120:I4122"/>
    <mergeCell ref="J4120:J4122"/>
    <mergeCell ref="S4120:S4122"/>
    <mergeCell ref="T4120:T4122"/>
    <mergeCell ref="U4120:U4122"/>
    <mergeCell ref="V4120:V4122"/>
    <mergeCell ref="W4120:W4122"/>
    <mergeCell ref="X4120:X4122"/>
    <mergeCell ref="Y4120:Y4122"/>
    <mergeCell ref="Z4120:Z4122"/>
    <mergeCell ref="AA4120:AA4122"/>
    <mergeCell ref="A4126:A4128"/>
    <mergeCell ref="B4126:B4128"/>
    <mergeCell ref="C4126:C4128"/>
    <mergeCell ref="D4126:D4128"/>
    <mergeCell ref="E4126:E4128"/>
    <mergeCell ref="F4126:F4128"/>
    <mergeCell ref="G4126:G4128"/>
    <mergeCell ref="H4126:H4128"/>
    <mergeCell ref="I4126:I4128"/>
    <mergeCell ref="J4126:J4128"/>
    <mergeCell ref="S4126:S4128"/>
    <mergeCell ref="T4126:T4128"/>
    <mergeCell ref="U4126:U4128"/>
    <mergeCell ref="V4126:V4128"/>
    <mergeCell ref="W4126:W4128"/>
    <mergeCell ref="X4126:X4128"/>
    <mergeCell ref="Y4126:Y4128"/>
    <mergeCell ref="Z4126:Z4128"/>
    <mergeCell ref="AA4126:AA4128"/>
    <mergeCell ref="AA4123:AA4125"/>
    <mergeCell ref="J4123:J4125"/>
    <mergeCell ref="S4123:S4125"/>
    <mergeCell ref="T4123:T4125"/>
    <mergeCell ref="U4123:U4125"/>
    <mergeCell ref="V4123:V4125"/>
    <mergeCell ref="W4123:W4125"/>
    <mergeCell ref="X4123:X4125"/>
    <mergeCell ref="Y4123:Y4125"/>
    <mergeCell ref="Z4123:Z4125"/>
    <mergeCell ref="A4123:A4125"/>
    <mergeCell ref="B4123:B4125"/>
    <mergeCell ref="C4123:C4125"/>
    <mergeCell ref="D4123:D4125"/>
    <mergeCell ref="E4123:E4125"/>
    <mergeCell ref="F4123:F4125"/>
    <mergeCell ref="G4123:G4125"/>
    <mergeCell ref="H4123:H4125"/>
    <mergeCell ref="I4123:I4125"/>
    <mergeCell ref="E4180:E4182"/>
    <mergeCell ref="F4180:F4182"/>
    <mergeCell ref="G4180:G4182"/>
    <mergeCell ref="H4132:H4134"/>
    <mergeCell ref="I4132:I4134"/>
    <mergeCell ref="J4132:J4134"/>
    <mergeCell ref="S4132:S4134"/>
    <mergeCell ref="T4132:T4134"/>
    <mergeCell ref="U4132:U4134"/>
    <mergeCell ref="V4132:V4134"/>
    <mergeCell ref="W4132:W4134"/>
    <mergeCell ref="X4132:X4134"/>
    <mergeCell ref="Y4132:Y4134"/>
    <mergeCell ref="Z4132:Z4134"/>
    <mergeCell ref="AA4132:AA4134"/>
    <mergeCell ref="W4153:W4155"/>
    <mergeCell ref="X4153:X4155"/>
    <mergeCell ref="Y4153:Y4155"/>
    <mergeCell ref="Z4153:Z4155"/>
    <mergeCell ref="AA4153:AA4155"/>
    <mergeCell ref="A4159:A4161"/>
    <mergeCell ref="B4159:B4161"/>
    <mergeCell ref="C4159:C4161"/>
    <mergeCell ref="D4159:D4161"/>
    <mergeCell ref="E4159:E4161"/>
    <mergeCell ref="F4159:F4161"/>
    <mergeCell ref="G4159:G4161"/>
    <mergeCell ref="H4159:H4161"/>
    <mergeCell ref="I4159:I4161"/>
    <mergeCell ref="J4159:J4161"/>
    <mergeCell ref="S4159:S4161"/>
    <mergeCell ref="T4159:T4161"/>
    <mergeCell ref="U4159:U4161"/>
    <mergeCell ref="V4159:V4161"/>
    <mergeCell ref="W4159:W4161"/>
    <mergeCell ref="X4159:X4161"/>
    <mergeCell ref="Y4159:Y4161"/>
    <mergeCell ref="Z4159:Z4161"/>
    <mergeCell ref="AA4159:AA4161"/>
    <mergeCell ref="H4153:H4155"/>
    <mergeCell ref="I4153:I4155"/>
    <mergeCell ref="A4135:A4137"/>
    <mergeCell ref="B4135:B4137"/>
    <mergeCell ref="F4144:F4146"/>
    <mergeCell ref="G4144:G4146"/>
    <mergeCell ref="H4144:H4146"/>
    <mergeCell ref="I4144:I4146"/>
    <mergeCell ref="J4144:J4146"/>
    <mergeCell ref="S4144:S4146"/>
    <mergeCell ref="T4144:T4146"/>
    <mergeCell ref="U4144:U4146"/>
    <mergeCell ref="V4144:V4146"/>
    <mergeCell ref="W4144:W4146"/>
    <mergeCell ref="X4144:X4146"/>
    <mergeCell ref="Y4144:Y4146"/>
    <mergeCell ref="Z4144:Z4146"/>
    <mergeCell ref="AA4144:AA4146"/>
    <mergeCell ref="C4135:C4137"/>
    <mergeCell ref="D4135:D4137"/>
    <mergeCell ref="E4135:E4137"/>
    <mergeCell ref="E4132:E4134"/>
    <mergeCell ref="F4132:F4134"/>
    <mergeCell ref="G4132:G4134"/>
    <mergeCell ref="AA4147:AA4149"/>
    <mergeCell ref="Y4198:Y4200"/>
    <mergeCell ref="Z4198:Z4200"/>
    <mergeCell ref="AA4198:AA4200"/>
    <mergeCell ref="A4204:A4206"/>
    <mergeCell ref="B4204:B4206"/>
    <mergeCell ref="C4204:C4206"/>
    <mergeCell ref="D4204:D4206"/>
    <mergeCell ref="E4204:E4206"/>
    <mergeCell ref="F4204:F4206"/>
    <mergeCell ref="G4204:G4206"/>
    <mergeCell ref="H4204:H4206"/>
    <mergeCell ref="I4204:I4206"/>
    <mergeCell ref="J4204:J4206"/>
    <mergeCell ref="S4204:S4206"/>
    <mergeCell ref="T4204:T4206"/>
    <mergeCell ref="U4204:U4206"/>
    <mergeCell ref="V4204:V4206"/>
    <mergeCell ref="W4204:W4206"/>
    <mergeCell ref="X4204:X4206"/>
    <mergeCell ref="Y4204:Y4206"/>
    <mergeCell ref="Z4204:Z4206"/>
    <mergeCell ref="AA4204:AA4206"/>
    <mergeCell ref="U4201:U4203"/>
    <mergeCell ref="D4201:D4203"/>
    <mergeCell ref="A4198:A4200"/>
    <mergeCell ref="B4198:B4200"/>
    <mergeCell ref="C4198:C4200"/>
    <mergeCell ref="D4198:D4200"/>
    <mergeCell ref="E4198:E4200"/>
    <mergeCell ref="F4198:F4200"/>
    <mergeCell ref="G4198:G4200"/>
    <mergeCell ref="F4183:F4185"/>
    <mergeCell ref="G4183:G4185"/>
    <mergeCell ref="H4183:H4185"/>
    <mergeCell ref="I4183:I4185"/>
    <mergeCell ref="J4183:J4185"/>
    <mergeCell ref="S4183:S4185"/>
    <mergeCell ref="T4183:T4185"/>
    <mergeCell ref="U4183:U4185"/>
    <mergeCell ref="V4183:V4185"/>
    <mergeCell ref="W4183:W4185"/>
    <mergeCell ref="X4183:X4185"/>
    <mergeCell ref="Y4183:Y4185"/>
    <mergeCell ref="Z4183:Z4185"/>
    <mergeCell ref="AA4183:AA4185"/>
    <mergeCell ref="A4195:A4197"/>
    <mergeCell ref="B4195:B4197"/>
    <mergeCell ref="C4195:C4197"/>
    <mergeCell ref="D4195:D4197"/>
    <mergeCell ref="E4195:E4197"/>
    <mergeCell ref="F4195:F4197"/>
    <mergeCell ref="G4195:G4197"/>
    <mergeCell ref="H4195:H4197"/>
    <mergeCell ref="I4195:I4197"/>
    <mergeCell ref="J4195:J4197"/>
    <mergeCell ref="S4195:S4197"/>
    <mergeCell ref="T4195:T4197"/>
    <mergeCell ref="U4195:U4197"/>
    <mergeCell ref="V4195:V4197"/>
    <mergeCell ref="W4195:W4197"/>
    <mergeCell ref="X4195:X4197"/>
    <mergeCell ref="Y4195:Y4197"/>
    <mergeCell ref="Z4195:Z4197"/>
    <mergeCell ref="AA4195:AA4197"/>
    <mergeCell ref="A4210:A4212"/>
    <mergeCell ref="B4210:B4212"/>
    <mergeCell ref="C4210:C4212"/>
    <mergeCell ref="D4210:D4212"/>
    <mergeCell ref="E4210:E4212"/>
    <mergeCell ref="F4210:F4212"/>
    <mergeCell ref="G4210:G4212"/>
    <mergeCell ref="H4210:H4212"/>
    <mergeCell ref="I4210:I4212"/>
    <mergeCell ref="J4210:J4212"/>
    <mergeCell ref="S4210:S4212"/>
    <mergeCell ref="T4210:T4212"/>
    <mergeCell ref="U4210:U4212"/>
    <mergeCell ref="V4210:V4212"/>
    <mergeCell ref="W4210:W4212"/>
    <mergeCell ref="X4210:X4212"/>
    <mergeCell ref="Y4210:Y4212"/>
    <mergeCell ref="Z4210:Z4212"/>
    <mergeCell ref="AA4210:AA4212"/>
    <mergeCell ref="AA4207:AA4209"/>
    <mergeCell ref="J4207:J4209"/>
    <mergeCell ref="S4207:S4209"/>
    <mergeCell ref="T4207:T4209"/>
    <mergeCell ref="U4207:U4209"/>
    <mergeCell ref="V4207:V4209"/>
    <mergeCell ref="W4207:W4209"/>
    <mergeCell ref="X4207:X4209"/>
    <mergeCell ref="Y4207:Y4209"/>
    <mergeCell ref="Z4207:Z4209"/>
    <mergeCell ref="A4207:A4209"/>
    <mergeCell ref="B4207:B4209"/>
    <mergeCell ref="C4207:C4209"/>
    <mergeCell ref="D4207:D4209"/>
    <mergeCell ref="E4207:E4209"/>
    <mergeCell ref="F4207:F4209"/>
    <mergeCell ref="G4207:G4209"/>
    <mergeCell ref="H4207:H4209"/>
    <mergeCell ref="I4207:I4209"/>
    <mergeCell ref="G4225:G4227"/>
    <mergeCell ref="H4225:H4227"/>
    <mergeCell ref="I4225:I4227"/>
    <mergeCell ref="J4225:J4227"/>
    <mergeCell ref="S4225:S4227"/>
    <mergeCell ref="T4225:T4227"/>
    <mergeCell ref="U4225:U4227"/>
    <mergeCell ref="V4225:V4227"/>
    <mergeCell ref="W4225:W4227"/>
    <mergeCell ref="X4225:X4227"/>
    <mergeCell ref="Y4225:Y4227"/>
    <mergeCell ref="Z4225:Z4227"/>
    <mergeCell ref="AA4225:AA4227"/>
    <mergeCell ref="A4246:A4248"/>
    <mergeCell ref="B4246:B4248"/>
    <mergeCell ref="C4246:C4248"/>
    <mergeCell ref="D4246:D4248"/>
    <mergeCell ref="E4246:E4248"/>
    <mergeCell ref="F4246:F4248"/>
    <mergeCell ref="G4246:G4248"/>
    <mergeCell ref="H4246:H4248"/>
    <mergeCell ref="I4246:I4248"/>
    <mergeCell ref="J4246:J4248"/>
    <mergeCell ref="S4246:S4248"/>
    <mergeCell ref="T4246:T4248"/>
    <mergeCell ref="U4246:U4248"/>
    <mergeCell ref="V4246:V4248"/>
    <mergeCell ref="W4246:W4248"/>
    <mergeCell ref="X4246:X4248"/>
    <mergeCell ref="Y4246:Y4248"/>
    <mergeCell ref="Z4246:Z4248"/>
    <mergeCell ref="AA4246:AA4248"/>
    <mergeCell ref="A4234:A4236"/>
    <mergeCell ref="B4234:B4236"/>
    <mergeCell ref="C4234:C4236"/>
    <mergeCell ref="D4234:D4236"/>
    <mergeCell ref="E4234:E4236"/>
    <mergeCell ref="F4234:F4236"/>
    <mergeCell ref="J4234:J4236"/>
    <mergeCell ref="S4234:S4236"/>
    <mergeCell ref="T4234:T4236"/>
    <mergeCell ref="U4234:U4236"/>
    <mergeCell ref="V4234:V4236"/>
    <mergeCell ref="W4234:W4236"/>
    <mergeCell ref="X4234:X4236"/>
    <mergeCell ref="Y4234:Y4236"/>
    <mergeCell ref="Z4234:Z4236"/>
    <mergeCell ref="AA4231:AA4233"/>
    <mergeCell ref="V4228:V4230"/>
    <mergeCell ref="W4228:W4230"/>
    <mergeCell ref="X4228:X4230"/>
    <mergeCell ref="Y4228:Y4230"/>
    <mergeCell ref="Z4228:Z4230"/>
    <mergeCell ref="AA4228:AA4230"/>
    <mergeCell ref="A4231:A4233"/>
    <mergeCell ref="B4231:B4233"/>
    <mergeCell ref="C4231:C4233"/>
    <mergeCell ref="D4231:D4233"/>
    <mergeCell ref="E4231:E4233"/>
    <mergeCell ref="F4231:F4233"/>
    <mergeCell ref="G4231:G4233"/>
    <mergeCell ref="H4231:H4233"/>
    <mergeCell ref="I4231:I4233"/>
    <mergeCell ref="J4231:J4233"/>
    <mergeCell ref="A4255:A4257"/>
    <mergeCell ref="B4255:B4257"/>
    <mergeCell ref="C4255:C4257"/>
    <mergeCell ref="D4255:D4257"/>
    <mergeCell ref="E4255:E4257"/>
    <mergeCell ref="F4255:F4257"/>
    <mergeCell ref="G4255:G4257"/>
    <mergeCell ref="H4255:H4257"/>
    <mergeCell ref="I4255:I4257"/>
    <mergeCell ref="J4255:J4257"/>
    <mergeCell ref="S4255:S4257"/>
    <mergeCell ref="T4255:T4257"/>
    <mergeCell ref="U4255:U4257"/>
    <mergeCell ref="V4255:V4257"/>
    <mergeCell ref="W4255:W4257"/>
    <mergeCell ref="X4255:X4257"/>
    <mergeCell ref="Y4255:Y4257"/>
    <mergeCell ref="Z4255:Z4257"/>
    <mergeCell ref="AA4255:AA4257"/>
    <mergeCell ref="A4261:A4263"/>
    <mergeCell ref="B4261:B4263"/>
    <mergeCell ref="C4261:C4263"/>
    <mergeCell ref="D4261:D4263"/>
    <mergeCell ref="E4261:E4263"/>
    <mergeCell ref="F4261:F4263"/>
    <mergeCell ref="G4261:G4263"/>
    <mergeCell ref="H4261:H4263"/>
    <mergeCell ref="I4261:I4263"/>
    <mergeCell ref="J4261:J4263"/>
    <mergeCell ref="S4261:S4263"/>
    <mergeCell ref="T4261:T4263"/>
    <mergeCell ref="U4261:U4263"/>
    <mergeCell ref="V4261:V4263"/>
    <mergeCell ref="W4261:W4263"/>
    <mergeCell ref="X4261:X4263"/>
    <mergeCell ref="Y4261:Y4263"/>
    <mergeCell ref="Z4261:Z4263"/>
    <mergeCell ref="AA4261:AA4263"/>
    <mergeCell ref="AA4258:AA4260"/>
    <mergeCell ref="J4258:J4260"/>
    <mergeCell ref="S4258:S4260"/>
    <mergeCell ref="T4258:T4260"/>
    <mergeCell ref="U4258:U4260"/>
    <mergeCell ref="V4258:V4260"/>
    <mergeCell ref="W4258:W4260"/>
    <mergeCell ref="X4258:X4260"/>
    <mergeCell ref="Y4258:Y4260"/>
    <mergeCell ref="Z4258:Z4260"/>
    <mergeCell ref="A4258:A4260"/>
    <mergeCell ref="B4258:B4260"/>
    <mergeCell ref="C4258:C4260"/>
    <mergeCell ref="D4258:D4260"/>
    <mergeCell ref="E4258:E4260"/>
    <mergeCell ref="F4258:F4260"/>
    <mergeCell ref="G4258:G4260"/>
    <mergeCell ref="H4258:H4260"/>
    <mergeCell ref="I4258:I4260"/>
    <mergeCell ref="A4294:A4296"/>
    <mergeCell ref="B4294:B4296"/>
    <mergeCell ref="C4294:C4296"/>
    <mergeCell ref="D4294:D4296"/>
    <mergeCell ref="E4294:E4296"/>
    <mergeCell ref="F4294:F4296"/>
    <mergeCell ref="G4294:G4296"/>
    <mergeCell ref="H4294:H4296"/>
    <mergeCell ref="I4294:I4296"/>
    <mergeCell ref="J4294:J4296"/>
    <mergeCell ref="S4294:S4296"/>
    <mergeCell ref="T4294:T4296"/>
    <mergeCell ref="U4294:U4296"/>
    <mergeCell ref="V4294:V4296"/>
    <mergeCell ref="W4294:W4296"/>
    <mergeCell ref="X4294:X4296"/>
    <mergeCell ref="Y4294:Y4296"/>
    <mergeCell ref="Z4294:Z4296"/>
    <mergeCell ref="AA4294:AA4296"/>
    <mergeCell ref="A4276:A4278"/>
    <mergeCell ref="H4276:H4278"/>
    <mergeCell ref="I4276:I4278"/>
    <mergeCell ref="J4276:J4278"/>
    <mergeCell ref="S4276:S4278"/>
    <mergeCell ref="T4276:T4278"/>
    <mergeCell ref="U4276:U4278"/>
    <mergeCell ref="V4276:V4278"/>
    <mergeCell ref="W4276:W4278"/>
    <mergeCell ref="X4276:X4278"/>
    <mergeCell ref="Y4276:Y4278"/>
    <mergeCell ref="Z4276:Z4278"/>
    <mergeCell ref="AA4276:AA4278"/>
    <mergeCell ref="A4282:A4284"/>
    <mergeCell ref="AA4279:AA4281"/>
    <mergeCell ref="J4279:J4281"/>
    <mergeCell ref="S4279:S4281"/>
    <mergeCell ref="T4279:T4281"/>
    <mergeCell ref="U4279:U4281"/>
    <mergeCell ref="V4279:V4281"/>
    <mergeCell ref="W4279:W4281"/>
    <mergeCell ref="X4279:X4281"/>
    <mergeCell ref="Y4279:Y4281"/>
    <mergeCell ref="Z4279:Z4281"/>
    <mergeCell ref="A4279:A4281"/>
    <mergeCell ref="B4279:B4281"/>
    <mergeCell ref="C4279:C4281"/>
    <mergeCell ref="D4279:D4281"/>
    <mergeCell ref="E4279:E4281"/>
    <mergeCell ref="F4279:F4281"/>
    <mergeCell ref="G4279:G4281"/>
    <mergeCell ref="H4279:H4281"/>
    <mergeCell ref="I4279:I4281"/>
    <mergeCell ref="B4276:B4278"/>
    <mergeCell ref="C4276:C4278"/>
    <mergeCell ref="D4276:D4278"/>
    <mergeCell ref="E4276:E4278"/>
    <mergeCell ref="F4276:F4278"/>
    <mergeCell ref="G4276:G4278"/>
    <mergeCell ref="D4291:D4293"/>
    <mergeCell ref="E4291:E4293"/>
    <mergeCell ref="A4285:A4287"/>
    <mergeCell ref="B4285:B4287"/>
    <mergeCell ref="C4285:C4287"/>
    <mergeCell ref="D4285:D4287"/>
    <mergeCell ref="Z4303:Z4305"/>
    <mergeCell ref="AA4303:AA4305"/>
    <mergeCell ref="A4288:A4290"/>
    <mergeCell ref="B4288:B4290"/>
    <mergeCell ref="C4288:C4290"/>
    <mergeCell ref="D4288:D4290"/>
    <mergeCell ref="AA4291:AA4293"/>
    <mergeCell ref="V4288:V4290"/>
    <mergeCell ref="W4288:W4290"/>
    <mergeCell ref="X4288:X4290"/>
    <mergeCell ref="Y4288:Y4290"/>
    <mergeCell ref="Z4288:Z4290"/>
    <mergeCell ref="AA4288:AA4290"/>
    <mergeCell ref="A4291:A4293"/>
    <mergeCell ref="B4291:B4293"/>
    <mergeCell ref="C4291:C4293"/>
    <mergeCell ref="A4309:A4311"/>
    <mergeCell ref="B4309:B4311"/>
    <mergeCell ref="C4309:C4311"/>
    <mergeCell ref="D4309:D4311"/>
    <mergeCell ref="E4309:E4311"/>
    <mergeCell ref="F4309:F4311"/>
    <mergeCell ref="G4309:G4311"/>
    <mergeCell ref="H4309:H4311"/>
    <mergeCell ref="I4309:I4311"/>
    <mergeCell ref="J4309:J4311"/>
    <mergeCell ref="S4309:S4311"/>
    <mergeCell ref="T4309:T4311"/>
    <mergeCell ref="U4309:U4311"/>
    <mergeCell ref="V4309:V4311"/>
    <mergeCell ref="W4309:W4311"/>
    <mergeCell ref="X4309:X4311"/>
    <mergeCell ref="Y4309:Y4311"/>
    <mergeCell ref="Z4309:Z4311"/>
    <mergeCell ref="AA4309:AA4311"/>
    <mergeCell ref="A4297:A4299"/>
    <mergeCell ref="B4297:B4299"/>
    <mergeCell ref="C4297:C4299"/>
    <mergeCell ref="D4297:D4299"/>
    <mergeCell ref="E4297:E4299"/>
    <mergeCell ref="F4297:F4299"/>
    <mergeCell ref="G4297:G4299"/>
    <mergeCell ref="H4297:H4299"/>
    <mergeCell ref="I4297:I4299"/>
    <mergeCell ref="J4297:J4299"/>
    <mergeCell ref="S4297:S4299"/>
    <mergeCell ref="T4297:T4299"/>
    <mergeCell ref="U4297:U4299"/>
    <mergeCell ref="V4297:V4299"/>
    <mergeCell ref="W4297:W4299"/>
    <mergeCell ref="X4297:X4299"/>
    <mergeCell ref="Y4297:Y4299"/>
    <mergeCell ref="Z4297:Z4299"/>
    <mergeCell ref="AA4297:AA4299"/>
    <mergeCell ref="AA4300:AA4302"/>
    <mergeCell ref="J4300:J4302"/>
    <mergeCell ref="S4300:S4302"/>
    <mergeCell ref="T4300:T4302"/>
    <mergeCell ref="U4300:U4302"/>
    <mergeCell ref="V4300:V4302"/>
    <mergeCell ref="W4300:W4302"/>
    <mergeCell ref="X4300:X4302"/>
    <mergeCell ref="Y4300:Y4302"/>
    <mergeCell ref="Z4300:Z4302"/>
    <mergeCell ref="A4315:A4317"/>
    <mergeCell ref="B4315:B4317"/>
    <mergeCell ref="C4315:C4317"/>
    <mergeCell ref="D4315:D4317"/>
    <mergeCell ref="E4315:E4317"/>
    <mergeCell ref="F4315:F4317"/>
    <mergeCell ref="G4315:G4317"/>
    <mergeCell ref="H4315:H4317"/>
    <mergeCell ref="I4315:I4317"/>
    <mergeCell ref="J4315:J4317"/>
    <mergeCell ref="S4315:S4317"/>
    <mergeCell ref="T4315:T4317"/>
    <mergeCell ref="U4315:U4317"/>
    <mergeCell ref="V4315:V4317"/>
    <mergeCell ref="W4315:W4317"/>
    <mergeCell ref="X4315:X4317"/>
    <mergeCell ref="Y4315:Y4317"/>
    <mergeCell ref="Z4315:Z4317"/>
    <mergeCell ref="AA4315:AA4317"/>
    <mergeCell ref="T4339:T4341"/>
    <mergeCell ref="U4339:U4341"/>
    <mergeCell ref="V4339:V4341"/>
    <mergeCell ref="W4339:W4341"/>
    <mergeCell ref="X4339:X4341"/>
    <mergeCell ref="Y4339:Y4341"/>
    <mergeCell ref="Z4339:Z4341"/>
    <mergeCell ref="AA4339:AA4341"/>
    <mergeCell ref="A4348:A4350"/>
    <mergeCell ref="B4348:B4350"/>
    <mergeCell ref="C4348:C4350"/>
    <mergeCell ref="D4348:D4350"/>
    <mergeCell ref="E4348:E4350"/>
    <mergeCell ref="F4348:F4350"/>
    <mergeCell ref="G4348:G4350"/>
    <mergeCell ref="H4348:H4350"/>
    <mergeCell ref="I4348:I4350"/>
    <mergeCell ref="J4348:J4350"/>
    <mergeCell ref="S4348:S4350"/>
    <mergeCell ref="T4348:T4350"/>
    <mergeCell ref="U4348:U4350"/>
    <mergeCell ref="V4348:V4350"/>
    <mergeCell ref="W4348:W4350"/>
    <mergeCell ref="X4348:X4350"/>
    <mergeCell ref="Y4348:Y4350"/>
    <mergeCell ref="Z4348:Z4350"/>
    <mergeCell ref="AA4348:AA4350"/>
    <mergeCell ref="H4321:H4323"/>
    <mergeCell ref="I4321:I4323"/>
    <mergeCell ref="J4321:J4323"/>
    <mergeCell ref="S4321:S4323"/>
    <mergeCell ref="T4321:T4323"/>
    <mergeCell ref="U4321:U4323"/>
    <mergeCell ref="V4321:V4323"/>
    <mergeCell ref="W4321:W4323"/>
    <mergeCell ref="X4321:X4323"/>
    <mergeCell ref="Y4321:Y4323"/>
    <mergeCell ref="Z4321:Z4323"/>
    <mergeCell ref="AA4321:AA4323"/>
    <mergeCell ref="A4342:A4344"/>
    <mergeCell ref="B4342:B4344"/>
    <mergeCell ref="C4342:C4344"/>
    <mergeCell ref="D4342:D4344"/>
    <mergeCell ref="E4342:E4344"/>
    <mergeCell ref="F4342:F4344"/>
    <mergeCell ref="AA4354:AA4356"/>
    <mergeCell ref="A4345:A4347"/>
    <mergeCell ref="B4345:B4347"/>
    <mergeCell ref="C4345:C4347"/>
    <mergeCell ref="D4345:D4347"/>
    <mergeCell ref="E4345:E4347"/>
    <mergeCell ref="F4345:F4347"/>
    <mergeCell ref="G4345:G4347"/>
    <mergeCell ref="H4345:H4347"/>
    <mergeCell ref="I4345:I4347"/>
    <mergeCell ref="AA4351:AA4353"/>
    <mergeCell ref="J4351:J4353"/>
    <mergeCell ref="S4351:S4353"/>
    <mergeCell ref="T4351:T4353"/>
    <mergeCell ref="U4351:U4353"/>
    <mergeCell ref="V4351:V4353"/>
    <mergeCell ref="W4351:W4353"/>
    <mergeCell ref="X4351:X4353"/>
    <mergeCell ref="Y4351:Y4353"/>
    <mergeCell ref="Z4351:Z4353"/>
    <mergeCell ref="A4351:A4353"/>
    <mergeCell ref="B4351:B4353"/>
    <mergeCell ref="C4351:C4353"/>
    <mergeCell ref="D4351:D4353"/>
    <mergeCell ref="E4351:E4353"/>
    <mergeCell ref="F4351:F4353"/>
    <mergeCell ref="G4351:G4353"/>
    <mergeCell ref="H4351:H4353"/>
    <mergeCell ref="I4351:I4353"/>
    <mergeCell ref="D4354:D4356"/>
    <mergeCell ref="A4366:A4368"/>
    <mergeCell ref="B4366:B4368"/>
    <mergeCell ref="C4366:C4368"/>
    <mergeCell ref="D4366:D4368"/>
    <mergeCell ref="E4366:E4368"/>
    <mergeCell ref="F4366:F4368"/>
    <mergeCell ref="G4366:G4368"/>
    <mergeCell ref="H4366:H4368"/>
    <mergeCell ref="I4366:I4368"/>
    <mergeCell ref="J4366:J4368"/>
    <mergeCell ref="S4366:S4368"/>
    <mergeCell ref="T4366:T4368"/>
    <mergeCell ref="U4366:U4368"/>
    <mergeCell ref="V4366:V4368"/>
    <mergeCell ref="W4366:W4368"/>
    <mergeCell ref="X4366:X4368"/>
    <mergeCell ref="Y4366:Y4368"/>
    <mergeCell ref="Z4366:Z4368"/>
    <mergeCell ref="AA4366:AA4368"/>
    <mergeCell ref="Z4360:Z4362"/>
    <mergeCell ref="AA4360:AA4362"/>
    <mergeCell ref="A4363:A4365"/>
    <mergeCell ref="B4363:B4365"/>
    <mergeCell ref="C4363:C4365"/>
    <mergeCell ref="D4363:D4365"/>
    <mergeCell ref="E4363:E4365"/>
    <mergeCell ref="F4363:F4365"/>
    <mergeCell ref="G4363:G4365"/>
    <mergeCell ref="H4363:H4365"/>
    <mergeCell ref="I4363:I4365"/>
    <mergeCell ref="J4363:J4365"/>
    <mergeCell ref="S4363:S4365"/>
    <mergeCell ref="T4363:T4365"/>
    <mergeCell ref="U4363:U4365"/>
    <mergeCell ref="C4381:C4383"/>
    <mergeCell ref="D4381:D4383"/>
    <mergeCell ref="E4381:E4383"/>
    <mergeCell ref="F4381:F4383"/>
    <mergeCell ref="G4381:G4383"/>
    <mergeCell ref="H4381:H4383"/>
    <mergeCell ref="I4381:I4383"/>
    <mergeCell ref="J4381:J4383"/>
    <mergeCell ref="S4381:S4383"/>
    <mergeCell ref="T4381:T4383"/>
    <mergeCell ref="U4381:U4383"/>
    <mergeCell ref="V4381:V4383"/>
    <mergeCell ref="W4381:W4383"/>
    <mergeCell ref="X4381:X4383"/>
    <mergeCell ref="Y4381:Y4383"/>
    <mergeCell ref="Z4381:Z4383"/>
    <mergeCell ref="AA4381:AA4383"/>
    <mergeCell ref="A4378:A4380"/>
    <mergeCell ref="B4378:B4380"/>
    <mergeCell ref="C4378:C4380"/>
    <mergeCell ref="D4378:D4380"/>
    <mergeCell ref="E4378:E4380"/>
    <mergeCell ref="F4378:F4380"/>
    <mergeCell ref="G4378:G4380"/>
    <mergeCell ref="H4378:H4380"/>
    <mergeCell ref="I4378:I4380"/>
    <mergeCell ref="J4378:J4380"/>
    <mergeCell ref="S4378:S4380"/>
    <mergeCell ref="T4378:T4380"/>
    <mergeCell ref="U4378:U4380"/>
    <mergeCell ref="V4378:V4380"/>
    <mergeCell ref="W4378:W4380"/>
    <mergeCell ref="X4378:X4380"/>
    <mergeCell ref="Y4378:Y4380"/>
    <mergeCell ref="Z4378:Z4380"/>
    <mergeCell ref="AA4375:AA4377"/>
    <mergeCell ref="J4375:J4377"/>
    <mergeCell ref="S4375:S4377"/>
    <mergeCell ref="T4375:T4377"/>
    <mergeCell ref="U4375:U4377"/>
    <mergeCell ref="V4375:V4377"/>
    <mergeCell ref="W4375:W4377"/>
    <mergeCell ref="X4375:X4377"/>
    <mergeCell ref="AA4378:AA4380"/>
    <mergeCell ref="A4396:A4398"/>
    <mergeCell ref="B4396:B4398"/>
    <mergeCell ref="C4396:C4398"/>
    <mergeCell ref="D4396:D4398"/>
    <mergeCell ref="E4396:E4398"/>
    <mergeCell ref="F4396:F4398"/>
    <mergeCell ref="G4396:G4398"/>
    <mergeCell ref="H4396:H4398"/>
    <mergeCell ref="I4396:I4398"/>
    <mergeCell ref="J4396:J4398"/>
    <mergeCell ref="S4396:S4398"/>
    <mergeCell ref="T4396:T4398"/>
    <mergeCell ref="U4396:U4398"/>
    <mergeCell ref="V4396:V4398"/>
    <mergeCell ref="W4396:W4398"/>
    <mergeCell ref="X4396:X4398"/>
    <mergeCell ref="Y4396:Y4398"/>
    <mergeCell ref="Z4396:Z4398"/>
    <mergeCell ref="AA4396:AA4398"/>
    <mergeCell ref="D4393:D4395"/>
    <mergeCell ref="E4393:E4395"/>
    <mergeCell ref="F4393:F4395"/>
    <mergeCell ref="G4393:G4395"/>
    <mergeCell ref="H4393:H4395"/>
    <mergeCell ref="I4393:I4395"/>
    <mergeCell ref="J4393:J4395"/>
    <mergeCell ref="S4393:S4395"/>
    <mergeCell ref="T4393:T4395"/>
    <mergeCell ref="U4393:U4395"/>
    <mergeCell ref="V4393:V4395"/>
    <mergeCell ref="W4393:W4395"/>
    <mergeCell ref="X4393:X4395"/>
    <mergeCell ref="Y4393:Y4395"/>
    <mergeCell ref="Z4393:Z4395"/>
    <mergeCell ref="AA4393:AA4395"/>
    <mergeCell ref="A4393:A4395"/>
    <mergeCell ref="B4393:B4395"/>
    <mergeCell ref="C4393:C4395"/>
    <mergeCell ref="AA4384:AA4386"/>
    <mergeCell ref="J4384:J4386"/>
    <mergeCell ref="S4384:S4386"/>
    <mergeCell ref="T4384:T4386"/>
    <mergeCell ref="U4384:U4386"/>
    <mergeCell ref="V4384:V4386"/>
    <mergeCell ref="W4384:W4386"/>
    <mergeCell ref="X4384:X4386"/>
    <mergeCell ref="Y4384:Y4386"/>
    <mergeCell ref="Z4384:Z4386"/>
    <mergeCell ref="A4384:A4386"/>
    <mergeCell ref="B4384:B4386"/>
    <mergeCell ref="C4384:C4386"/>
    <mergeCell ref="D4384:D4386"/>
    <mergeCell ref="E4384:E4386"/>
    <mergeCell ref="F4384:F4386"/>
    <mergeCell ref="G4384:G4386"/>
    <mergeCell ref="H4384:H4386"/>
    <mergeCell ref="I4384:I4386"/>
    <mergeCell ref="AA4390:AA4392"/>
    <mergeCell ref="J4390:J4392"/>
    <mergeCell ref="S4390:S4392"/>
    <mergeCell ref="T4390:T4392"/>
    <mergeCell ref="U4390:U4392"/>
    <mergeCell ref="V4390:V4392"/>
    <mergeCell ref="F4411:F4413"/>
    <mergeCell ref="G4411:G4413"/>
    <mergeCell ref="H4411:H4413"/>
    <mergeCell ref="I4411:I4413"/>
    <mergeCell ref="J4411:J4413"/>
    <mergeCell ref="S4411:S4413"/>
    <mergeCell ref="T4411:T4413"/>
    <mergeCell ref="U4411:U4413"/>
    <mergeCell ref="V4411:V4413"/>
    <mergeCell ref="W4411:W4413"/>
    <mergeCell ref="X4411:X4413"/>
    <mergeCell ref="Y4411:Y4413"/>
    <mergeCell ref="Z4411:Z4413"/>
    <mergeCell ref="AA4411:AA4413"/>
    <mergeCell ref="AA4408:AA4410"/>
    <mergeCell ref="J4408:J4410"/>
    <mergeCell ref="S4408:S4410"/>
    <mergeCell ref="T4408:T4410"/>
    <mergeCell ref="U4408:U4410"/>
    <mergeCell ref="V4408:V4410"/>
    <mergeCell ref="W4408:W4410"/>
    <mergeCell ref="X4408:X4410"/>
    <mergeCell ref="Y4408:Y4410"/>
    <mergeCell ref="Z4408:Z4410"/>
    <mergeCell ref="A4408:A4410"/>
    <mergeCell ref="B4408:B4410"/>
    <mergeCell ref="C4408:C4410"/>
    <mergeCell ref="D4408:D4410"/>
    <mergeCell ref="E4408:E4410"/>
    <mergeCell ref="F4408:F4410"/>
    <mergeCell ref="G4408:G4410"/>
    <mergeCell ref="H4408:H4410"/>
    <mergeCell ref="I4408:I4410"/>
    <mergeCell ref="AA4402:AA4404"/>
    <mergeCell ref="V4399:V4401"/>
    <mergeCell ref="W4399:W4401"/>
    <mergeCell ref="X4399:X4401"/>
    <mergeCell ref="Y4399:Y4401"/>
    <mergeCell ref="Z4399:Z4401"/>
    <mergeCell ref="AA4399:AA4401"/>
    <mergeCell ref="A4402:A4404"/>
    <mergeCell ref="B4402:B4404"/>
    <mergeCell ref="C4402:C4404"/>
    <mergeCell ref="D4402:D4404"/>
    <mergeCell ref="E4402:E4404"/>
    <mergeCell ref="F4402:F4404"/>
    <mergeCell ref="G4402:G4404"/>
    <mergeCell ref="H4402:H4404"/>
    <mergeCell ref="I4402:I4404"/>
    <mergeCell ref="J4402:J4404"/>
    <mergeCell ref="S4402:S4404"/>
    <mergeCell ref="T4402:T4404"/>
    <mergeCell ref="U4402:U4404"/>
    <mergeCell ref="V4402:V4404"/>
    <mergeCell ref="W4402:W4404"/>
    <mergeCell ref="X4402:X4404"/>
    <mergeCell ref="A4426:A4428"/>
    <mergeCell ref="B4426:B4428"/>
    <mergeCell ref="C4426:C4428"/>
    <mergeCell ref="D4426:D4428"/>
    <mergeCell ref="E4426:E4428"/>
    <mergeCell ref="F4426:F4428"/>
    <mergeCell ref="G4426:G4428"/>
    <mergeCell ref="H4426:H4428"/>
    <mergeCell ref="I4426:I4428"/>
    <mergeCell ref="J4426:J4428"/>
    <mergeCell ref="S4426:S4428"/>
    <mergeCell ref="T4426:T4428"/>
    <mergeCell ref="U4426:U4428"/>
    <mergeCell ref="V4426:V4428"/>
    <mergeCell ref="W4426:W4428"/>
    <mergeCell ref="X4426:X4428"/>
    <mergeCell ref="Y4426:Y4428"/>
    <mergeCell ref="Z4426:Z4428"/>
    <mergeCell ref="AA4426:AA4428"/>
    <mergeCell ref="A4423:A4425"/>
    <mergeCell ref="B4423:B4425"/>
    <mergeCell ref="C4423:C4425"/>
    <mergeCell ref="D4423:D4425"/>
    <mergeCell ref="E4423:E4425"/>
    <mergeCell ref="F4423:F4425"/>
    <mergeCell ref="G4423:G4425"/>
    <mergeCell ref="H4423:H4425"/>
    <mergeCell ref="I4423:I4425"/>
    <mergeCell ref="J4423:J4425"/>
    <mergeCell ref="S4423:S4425"/>
    <mergeCell ref="T4423:T4425"/>
    <mergeCell ref="U4423:U4425"/>
    <mergeCell ref="V4423:V4425"/>
    <mergeCell ref="W4423:W4425"/>
    <mergeCell ref="X4423:X4425"/>
    <mergeCell ref="Y4423:Y4425"/>
    <mergeCell ref="Z4423:Z4425"/>
    <mergeCell ref="AA4423:AA4425"/>
    <mergeCell ref="X4450:X4452"/>
    <mergeCell ref="Y4450:Y4452"/>
    <mergeCell ref="Z4450:Z4452"/>
    <mergeCell ref="AA4450:AA4452"/>
    <mergeCell ref="A4456:A4458"/>
    <mergeCell ref="B4456:B4458"/>
    <mergeCell ref="C4456:C4458"/>
    <mergeCell ref="D4456:D4458"/>
    <mergeCell ref="E4456:E4458"/>
    <mergeCell ref="F4456:F4458"/>
    <mergeCell ref="G4456:G4458"/>
    <mergeCell ref="H4456:H4458"/>
    <mergeCell ref="I4456:I4458"/>
    <mergeCell ref="J4456:J4458"/>
    <mergeCell ref="S4456:S4458"/>
    <mergeCell ref="T4456:T4458"/>
    <mergeCell ref="U4456:U4458"/>
    <mergeCell ref="V4456:V4458"/>
    <mergeCell ref="W4456:W4458"/>
    <mergeCell ref="X4456:X4458"/>
    <mergeCell ref="Y4456:Y4458"/>
    <mergeCell ref="Z4456:Z4458"/>
    <mergeCell ref="AA4456:AA4458"/>
    <mergeCell ref="AA4453:AA4455"/>
    <mergeCell ref="W4453:W4455"/>
    <mergeCell ref="X4453:X4455"/>
    <mergeCell ref="Y4453:Y4455"/>
    <mergeCell ref="Z4453:Z4455"/>
    <mergeCell ref="C4453:C4455"/>
    <mergeCell ref="D4453:D4455"/>
    <mergeCell ref="E4453:E4455"/>
    <mergeCell ref="F4453:F4455"/>
    <mergeCell ref="G4453:G4455"/>
    <mergeCell ref="H4453:H4455"/>
    <mergeCell ref="I4453:I4455"/>
    <mergeCell ref="X4477:X4479"/>
    <mergeCell ref="Y4477:Y4479"/>
    <mergeCell ref="Z4477:Z4479"/>
    <mergeCell ref="AA4477:AA4479"/>
    <mergeCell ref="AA4474:AA4476"/>
    <mergeCell ref="W4474:W4476"/>
    <mergeCell ref="X4474:X4476"/>
    <mergeCell ref="Y4474:Y4476"/>
    <mergeCell ref="Z4474:Z4476"/>
    <mergeCell ref="A4474:A4476"/>
    <mergeCell ref="B4474:B4476"/>
    <mergeCell ref="C4474:C4476"/>
    <mergeCell ref="D4474:D4476"/>
    <mergeCell ref="E4474:E4476"/>
    <mergeCell ref="F4474:F4476"/>
    <mergeCell ref="G4474:G4476"/>
    <mergeCell ref="H4474:H4476"/>
    <mergeCell ref="I4474:I4476"/>
    <mergeCell ref="Z4492:Z4494"/>
    <mergeCell ref="AA4492:AA4494"/>
    <mergeCell ref="A4498:A4500"/>
    <mergeCell ref="B4498:B4500"/>
    <mergeCell ref="C4498:C4500"/>
    <mergeCell ref="D4498:D4500"/>
    <mergeCell ref="E4498:E4500"/>
    <mergeCell ref="F4498:F4500"/>
    <mergeCell ref="G4498:G4500"/>
    <mergeCell ref="H4498:H4500"/>
    <mergeCell ref="I4498:I4500"/>
    <mergeCell ref="J4498:J4500"/>
    <mergeCell ref="S4498:S4500"/>
    <mergeCell ref="T4498:T4500"/>
    <mergeCell ref="U4498:U4500"/>
    <mergeCell ref="V4498:V4500"/>
    <mergeCell ref="W4498:W4500"/>
    <mergeCell ref="X4498:X4500"/>
    <mergeCell ref="Y4498:Y4500"/>
    <mergeCell ref="Z4498:Z4500"/>
    <mergeCell ref="AA4498:AA4500"/>
    <mergeCell ref="AA4495:AA4497"/>
    <mergeCell ref="J4495:J4497"/>
    <mergeCell ref="S4495:S4497"/>
    <mergeCell ref="T4495:T4497"/>
    <mergeCell ref="U4495:U4497"/>
    <mergeCell ref="V4495:V4497"/>
    <mergeCell ref="W4495:W4497"/>
    <mergeCell ref="X4495:X4497"/>
    <mergeCell ref="Y4495:Y4497"/>
    <mergeCell ref="Z4495:Z4497"/>
    <mergeCell ref="A4495:A4497"/>
    <mergeCell ref="B4495:B4497"/>
    <mergeCell ref="C4495:C4497"/>
    <mergeCell ref="D4495:D4497"/>
    <mergeCell ref="E4495:E4497"/>
    <mergeCell ref="F4495:F4497"/>
    <mergeCell ref="G4495:G4497"/>
    <mergeCell ref="AA4489:AA4491"/>
    <mergeCell ref="V4483:V4485"/>
    <mergeCell ref="W4483:W4485"/>
    <mergeCell ref="X4483:X4485"/>
    <mergeCell ref="U4486:U4488"/>
    <mergeCell ref="V4486:V4488"/>
    <mergeCell ref="Y4483:Y4485"/>
    <mergeCell ref="Z4483:Z4485"/>
    <mergeCell ref="B4537:B4539"/>
    <mergeCell ref="C4537:C4539"/>
    <mergeCell ref="D4537:D4539"/>
    <mergeCell ref="E4537:E4539"/>
    <mergeCell ref="F4537:F4539"/>
    <mergeCell ref="G4537:G4539"/>
    <mergeCell ref="H4537:H4539"/>
    <mergeCell ref="I4537:I4539"/>
    <mergeCell ref="J4537:J4539"/>
    <mergeCell ref="S4537:S4539"/>
    <mergeCell ref="T4537:T4539"/>
    <mergeCell ref="U4537:U4539"/>
    <mergeCell ref="V4537:V4539"/>
    <mergeCell ref="W4537:W4539"/>
    <mergeCell ref="X4537:X4539"/>
    <mergeCell ref="Y4537:Y4539"/>
    <mergeCell ref="Z4537:Z4539"/>
    <mergeCell ref="AA4537:AA4539"/>
    <mergeCell ref="Z4522:Z4524"/>
    <mergeCell ref="AA4522:AA4524"/>
    <mergeCell ref="W4519:W4521"/>
    <mergeCell ref="X4519:X4521"/>
    <mergeCell ref="Y4519:Y4521"/>
    <mergeCell ref="E4516:E4518"/>
    <mergeCell ref="A4531:A4533"/>
    <mergeCell ref="B4531:B4533"/>
    <mergeCell ref="C4531:C4533"/>
    <mergeCell ref="D4531:D4533"/>
    <mergeCell ref="E4531:E4533"/>
    <mergeCell ref="F4531:F4533"/>
    <mergeCell ref="G4531:G4533"/>
    <mergeCell ref="H4531:H4533"/>
    <mergeCell ref="I4531:I4533"/>
    <mergeCell ref="J4531:J4533"/>
    <mergeCell ref="S4531:S4533"/>
    <mergeCell ref="T4531:T4533"/>
    <mergeCell ref="U4531:U4533"/>
    <mergeCell ref="V4531:V4533"/>
    <mergeCell ref="W4531:W4533"/>
    <mergeCell ref="X4531:X4533"/>
    <mergeCell ref="Y4531:Y4533"/>
    <mergeCell ref="F4516:F4518"/>
    <mergeCell ref="G4516:G4518"/>
    <mergeCell ref="W4522:W4524"/>
    <mergeCell ref="X4522:X4524"/>
    <mergeCell ref="Y4522:Y4524"/>
    <mergeCell ref="B4528:B4530"/>
    <mergeCell ref="C4528:C4530"/>
    <mergeCell ref="D4528:D4530"/>
    <mergeCell ref="E4528:E4530"/>
    <mergeCell ref="F4528:F4530"/>
    <mergeCell ref="G4528:G4530"/>
    <mergeCell ref="H4528:H4530"/>
    <mergeCell ref="I4528:I4530"/>
    <mergeCell ref="J4528:J4530"/>
    <mergeCell ref="S4528:S4530"/>
    <mergeCell ref="T4528:T4530"/>
    <mergeCell ref="U4528:U4530"/>
    <mergeCell ref="V4528:V4530"/>
    <mergeCell ref="Z4555:Z4557"/>
    <mergeCell ref="AA4555:AA4557"/>
    <mergeCell ref="A4552:A4554"/>
    <mergeCell ref="B4552:B4554"/>
    <mergeCell ref="C4552:C4554"/>
    <mergeCell ref="D4552:D4554"/>
    <mergeCell ref="E4552:E4554"/>
    <mergeCell ref="F4552:F4554"/>
    <mergeCell ref="G4552:G4554"/>
    <mergeCell ref="H4552:H4554"/>
    <mergeCell ref="I4552:I4554"/>
    <mergeCell ref="S4552:S4554"/>
    <mergeCell ref="T4552:T4554"/>
    <mergeCell ref="U4552:U4554"/>
    <mergeCell ref="V4552:V4554"/>
    <mergeCell ref="W4552:W4554"/>
    <mergeCell ref="X4552:X4554"/>
    <mergeCell ref="Y4552:Y4554"/>
    <mergeCell ref="Z4552:Z4554"/>
    <mergeCell ref="A4570:A4572"/>
    <mergeCell ref="B4570:B4572"/>
    <mergeCell ref="C4570:C4572"/>
    <mergeCell ref="D4570:D4572"/>
    <mergeCell ref="E4570:E4572"/>
    <mergeCell ref="F4570:F4572"/>
    <mergeCell ref="G4570:G4572"/>
    <mergeCell ref="H4570:H4572"/>
    <mergeCell ref="I4570:I4572"/>
    <mergeCell ref="J4570:J4572"/>
    <mergeCell ref="S4570:S4572"/>
    <mergeCell ref="T4570:T4572"/>
    <mergeCell ref="U4570:U4572"/>
    <mergeCell ref="V4570:V4572"/>
    <mergeCell ref="W4570:W4572"/>
    <mergeCell ref="X4570:X4572"/>
    <mergeCell ref="Y4570:Y4572"/>
    <mergeCell ref="Z4570:Z4572"/>
    <mergeCell ref="AA4570:AA4572"/>
    <mergeCell ref="AA4552:AA4554"/>
    <mergeCell ref="AA4558:AA4560"/>
    <mergeCell ref="Z4558:Z4560"/>
    <mergeCell ref="A4558:A4560"/>
    <mergeCell ref="AA4567:AA4569"/>
    <mergeCell ref="S4567:S4569"/>
    <mergeCell ref="T4567:T4569"/>
    <mergeCell ref="U4567:U4569"/>
    <mergeCell ref="V4567:V4569"/>
    <mergeCell ref="W4567:W4569"/>
    <mergeCell ref="X4567:X4569"/>
    <mergeCell ref="Y4567:Y4569"/>
    <mergeCell ref="Z4567:Z4569"/>
    <mergeCell ref="A4567:A4569"/>
    <mergeCell ref="B4567:B4569"/>
    <mergeCell ref="C4567:C4569"/>
    <mergeCell ref="D4567:D4569"/>
    <mergeCell ref="E4567:E4569"/>
    <mergeCell ref="F4567:F4569"/>
    <mergeCell ref="G4567:G4569"/>
    <mergeCell ref="H4567:H4569"/>
    <mergeCell ref="I4567:I4569"/>
    <mergeCell ref="Z4564:Z4566"/>
    <mergeCell ref="AA4564:AA4566"/>
    <mergeCell ref="A4561:A4563"/>
    <mergeCell ref="B4561:B4563"/>
    <mergeCell ref="AA4573:AA4575"/>
    <mergeCell ref="J4573:J4575"/>
    <mergeCell ref="AA4600:AA4602"/>
    <mergeCell ref="T4588:T4590"/>
    <mergeCell ref="U4588:U4590"/>
    <mergeCell ref="AA4597:AA4599"/>
    <mergeCell ref="J4597:J4599"/>
    <mergeCell ref="W4549:W4551"/>
    <mergeCell ref="X4549:X4551"/>
    <mergeCell ref="Y4549:Y4551"/>
    <mergeCell ref="Z4549:Z4551"/>
    <mergeCell ref="AA4549:AA4551"/>
    <mergeCell ref="A4555:A4557"/>
    <mergeCell ref="B4555:B4557"/>
    <mergeCell ref="C4555:C4557"/>
    <mergeCell ref="AA4546:AA4548"/>
    <mergeCell ref="V4543:V4545"/>
    <mergeCell ref="W4543:W4545"/>
    <mergeCell ref="X4543:X4545"/>
    <mergeCell ref="H4576:H4578"/>
    <mergeCell ref="I4576:I4578"/>
    <mergeCell ref="J4576:J4578"/>
    <mergeCell ref="S4576:S4578"/>
    <mergeCell ref="T4576:T4578"/>
    <mergeCell ref="U4576:U4578"/>
    <mergeCell ref="V4576:V4578"/>
    <mergeCell ref="W4576:W4578"/>
    <mergeCell ref="X4576:X4578"/>
    <mergeCell ref="Y4576:Y4578"/>
    <mergeCell ref="Z4576:Z4578"/>
    <mergeCell ref="AA4576:AA4578"/>
    <mergeCell ref="A4582:A4584"/>
    <mergeCell ref="B4582:B4584"/>
    <mergeCell ref="C4582:C4584"/>
    <mergeCell ref="D4582:D4584"/>
    <mergeCell ref="E4582:E4584"/>
    <mergeCell ref="F4582:F4584"/>
    <mergeCell ref="G4582:G4584"/>
    <mergeCell ref="H4582:H4584"/>
    <mergeCell ref="I4582:I4584"/>
    <mergeCell ref="J4582:J4584"/>
    <mergeCell ref="S4582:S4584"/>
    <mergeCell ref="T4582:T4584"/>
    <mergeCell ref="U4582:U4584"/>
    <mergeCell ref="V4582:V4584"/>
    <mergeCell ref="W4582:W4584"/>
    <mergeCell ref="X4582:X4584"/>
    <mergeCell ref="Y4582:Y4584"/>
    <mergeCell ref="Z4582:Z4584"/>
    <mergeCell ref="AA4582:AA4584"/>
    <mergeCell ref="AA4579:AA4581"/>
    <mergeCell ref="J4579:J4581"/>
    <mergeCell ref="S4579:S4581"/>
    <mergeCell ref="T4579:T4581"/>
    <mergeCell ref="U4579:U4581"/>
    <mergeCell ref="V4579:V4581"/>
    <mergeCell ref="W4579:W4581"/>
    <mergeCell ref="X4579:X4581"/>
    <mergeCell ref="Y4579:Y4581"/>
    <mergeCell ref="Z4579:Z4581"/>
    <mergeCell ref="A4579:A4581"/>
    <mergeCell ref="B4579:B4581"/>
    <mergeCell ref="C4579:C4581"/>
    <mergeCell ref="D4579:D4581"/>
    <mergeCell ref="G4597:G4599"/>
    <mergeCell ref="H4597:H4599"/>
    <mergeCell ref="I4597:I4599"/>
    <mergeCell ref="A4594:A4596"/>
    <mergeCell ref="B4594:B4596"/>
    <mergeCell ref="C4594:C4596"/>
    <mergeCell ref="D4594:D4596"/>
    <mergeCell ref="E4594:E4596"/>
    <mergeCell ref="F4594:F4596"/>
    <mergeCell ref="G4594:G4596"/>
    <mergeCell ref="H4594:H4596"/>
    <mergeCell ref="I4594:I4596"/>
    <mergeCell ref="J4594:J4596"/>
    <mergeCell ref="S4594:S4596"/>
    <mergeCell ref="T4594:T4596"/>
    <mergeCell ref="U4594:U4596"/>
    <mergeCell ref="U4612:U4614"/>
    <mergeCell ref="V4612:V4614"/>
    <mergeCell ref="W4612:W4614"/>
    <mergeCell ref="X4612:X4614"/>
    <mergeCell ref="Y4612:Y4614"/>
    <mergeCell ref="Z4612:Z4614"/>
    <mergeCell ref="AA4612:AA4614"/>
    <mergeCell ref="A4618:A4620"/>
    <mergeCell ref="B4618:B4620"/>
    <mergeCell ref="C4618:C4620"/>
    <mergeCell ref="D4618:D4620"/>
    <mergeCell ref="E4618:E4620"/>
    <mergeCell ref="F4618:F4620"/>
    <mergeCell ref="G4618:G4620"/>
    <mergeCell ref="H4618:H4620"/>
    <mergeCell ref="I4618:I4620"/>
    <mergeCell ref="J4618:J4620"/>
    <mergeCell ref="S4618:S4620"/>
    <mergeCell ref="T4618:T4620"/>
    <mergeCell ref="U4618:U4620"/>
    <mergeCell ref="V4618:V4620"/>
    <mergeCell ref="W4618:W4620"/>
    <mergeCell ref="X4618:X4620"/>
    <mergeCell ref="Y4618:Y4620"/>
    <mergeCell ref="Z4618:Z4620"/>
    <mergeCell ref="AA4618:AA4620"/>
    <mergeCell ref="AA4615:AA4617"/>
    <mergeCell ref="B4615:B4617"/>
    <mergeCell ref="C4615:C4617"/>
    <mergeCell ref="AA4603:AA4605"/>
    <mergeCell ref="S4597:S4599"/>
    <mergeCell ref="T4597:T4599"/>
    <mergeCell ref="U4597:U4599"/>
    <mergeCell ref="V4597:V4599"/>
    <mergeCell ref="W4597:W4599"/>
    <mergeCell ref="X4597:X4599"/>
    <mergeCell ref="Y4597:Y4599"/>
    <mergeCell ref="Z4597:Z4599"/>
    <mergeCell ref="A4597:A4599"/>
    <mergeCell ref="B4597:B4599"/>
    <mergeCell ref="C4597:C4599"/>
    <mergeCell ref="D4597:D4599"/>
    <mergeCell ref="A4612:A4614"/>
    <mergeCell ref="B4612:B4614"/>
    <mergeCell ref="C4612:C4614"/>
    <mergeCell ref="D4612:D4614"/>
    <mergeCell ref="E4612:E4614"/>
    <mergeCell ref="F4612:F4614"/>
    <mergeCell ref="A4624:A4626"/>
    <mergeCell ref="B4624:B4626"/>
    <mergeCell ref="C4624:C4626"/>
    <mergeCell ref="D4624:D4626"/>
    <mergeCell ref="E4624:E4626"/>
    <mergeCell ref="F4624:F4626"/>
    <mergeCell ref="G4624:G4626"/>
    <mergeCell ref="H4624:H4626"/>
    <mergeCell ref="I4624:I4626"/>
    <mergeCell ref="J4624:J4626"/>
    <mergeCell ref="S4624:S4626"/>
    <mergeCell ref="T4624:T4626"/>
    <mergeCell ref="U4624:U4626"/>
    <mergeCell ref="V4624:V4626"/>
    <mergeCell ref="W4624:W4626"/>
    <mergeCell ref="X4624:X4626"/>
    <mergeCell ref="Y4624:Y4626"/>
    <mergeCell ref="Z4624:Z4626"/>
    <mergeCell ref="AA4624:AA4626"/>
    <mergeCell ref="AA4621:AA4623"/>
    <mergeCell ref="J4621:J4623"/>
    <mergeCell ref="S4621:S4623"/>
    <mergeCell ref="T4621:T4623"/>
    <mergeCell ref="U4621:U4623"/>
    <mergeCell ref="V4621:V4623"/>
    <mergeCell ref="W4621:W4623"/>
    <mergeCell ref="X4621:X4623"/>
    <mergeCell ref="Y4621:Y4623"/>
    <mergeCell ref="Z4621:Z4623"/>
    <mergeCell ref="A4621:A4623"/>
    <mergeCell ref="B4621:B4623"/>
    <mergeCell ref="C4621:C4623"/>
    <mergeCell ref="D4621:D4623"/>
    <mergeCell ref="E4621:E4623"/>
    <mergeCell ref="F4621:F4623"/>
    <mergeCell ref="Y4648:Y4650"/>
    <mergeCell ref="Z4648:Z4650"/>
    <mergeCell ref="AA4648:AA4650"/>
    <mergeCell ref="Z4645:Z4647"/>
    <mergeCell ref="AA4645:AA4647"/>
    <mergeCell ref="T4645:T4647"/>
    <mergeCell ref="U4645:U4647"/>
    <mergeCell ref="V4645:V4647"/>
    <mergeCell ref="W4645:W4647"/>
    <mergeCell ref="X4645:X4647"/>
    <mergeCell ref="Y4645:Y4647"/>
    <mergeCell ref="A4645:A4647"/>
    <mergeCell ref="B4645:B4647"/>
    <mergeCell ref="C4645:C4647"/>
    <mergeCell ref="D4645:D4647"/>
    <mergeCell ref="E4645:E4647"/>
    <mergeCell ref="F4645:F4647"/>
    <mergeCell ref="G4645:G4647"/>
    <mergeCell ref="H4645:H4647"/>
    <mergeCell ref="I4645:I4647"/>
    <mergeCell ref="J4645:J4647"/>
    <mergeCell ref="S4645:S4647"/>
    <mergeCell ref="X4666:X4668"/>
    <mergeCell ref="Y4666:Y4668"/>
    <mergeCell ref="Z4666:Z4668"/>
    <mergeCell ref="AA4666:AA4668"/>
    <mergeCell ref="AA4663:AA4665"/>
    <mergeCell ref="J4663:J4665"/>
    <mergeCell ref="S4663:S4665"/>
    <mergeCell ref="T4663:T4665"/>
    <mergeCell ref="U4663:U4665"/>
    <mergeCell ref="V4663:V4665"/>
    <mergeCell ref="W4663:W4665"/>
    <mergeCell ref="X4663:X4665"/>
    <mergeCell ref="Y4663:Y4665"/>
    <mergeCell ref="Z4663:Z4665"/>
    <mergeCell ref="A4663:A4665"/>
    <mergeCell ref="B4663:B4665"/>
    <mergeCell ref="C4663:C4665"/>
    <mergeCell ref="D4663:D4665"/>
    <mergeCell ref="E4663:E4665"/>
    <mergeCell ref="F4663:F4665"/>
    <mergeCell ref="G4663:G4665"/>
    <mergeCell ref="H4663:H4665"/>
    <mergeCell ref="I4663:I4665"/>
    <mergeCell ref="I4657:I4659"/>
    <mergeCell ref="A4660:A4662"/>
    <mergeCell ref="B4660:B4662"/>
    <mergeCell ref="C4660:C4662"/>
    <mergeCell ref="D4660:D4662"/>
    <mergeCell ref="E4660:E4662"/>
    <mergeCell ref="F4660:F4662"/>
    <mergeCell ref="G4660:G4662"/>
    <mergeCell ref="H4660:H4662"/>
    <mergeCell ref="I4660:I4662"/>
    <mergeCell ref="J4660:J4662"/>
    <mergeCell ref="S4660:S4662"/>
    <mergeCell ref="T4660:T4662"/>
    <mergeCell ref="U4660:U4662"/>
    <mergeCell ref="V4660:V4662"/>
    <mergeCell ref="W4660:W4662"/>
    <mergeCell ref="X4660:X4662"/>
    <mergeCell ref="Y4660:Y4662"/>
    <mergeCell ref="Z4660:Z4662"/>
    <mergeCell ref="AA4660:AA4662"/>
    <mergeCell ref="A4666:A4668"/>
    <mergeCell ref="B4666:B4668"/>
    <mergeCell ref="C4666:C4668"/>
    <mergeCell ref="D4666:D4668"/>
    <mergeCell ref="E4666:E4668"/>
    <mergeCell ref="F4666:F4668"/>
    <mergeCell ref="G4666:G4668"/>
    <mergeCell ref="H4666:H4668"/>
    <mergeCell ref="I4666:I4668"/>
    <mergeCell ref="J4666:J4668"/>
    <mergeCell ref="S4666:S4668"/>
    <mergeCell ref="T4666:T4668"/>
    <mergeCell ref="U4666:U4668"/>
    <mergeCell ref="V4666:V4668"/>
    <mergeCell ref="W4666:W4668"/>
    <mergeCell ref="U4675:U4677"/>
    <mergeCell ref="V4675:V4677"/>
    <mergeCell ref="W4675:W4677"/>
    <mergeCell ref="X4675:X4677"/>
    <mergeCell ref="Y4675:Y4677"/>
    <mergeCell ref="Z4675:Z4677"/>
    <mergeCell ref="A4675:A4677"/>
    <mergeCell ref="B4675:B4677"/>
    <mergeCell ref="A4672:A4674"/>
    <mergeCell ref="B4672:B4674"/>
    <mergeCell ref="C4672:C4674"/>
    <mergeCell ref="D4672:D4674"/>
    <mergeCell ref="E4672:E4674"/>
    <mergeCell ref="F4672:F4674"/>
    <mergeCell ref="G4672:G4674"/>
    <mergeCell ref="H4672:H4674"/>
    <mergeCell ref="I4672:I4674"/>
    <mergeCell ref="J4672:J4674"/>
    <mergeCell ref="S4672:S4674"/>
    <mergeCell ref="T4672:T4674"/>
    <mergeCell ref="U4672:U4674"/>
    <mergeCell ref="V4672:V4674"/>
    <mergeCell ref="W4672:W4674"/>
    <mergeCell ref="X4672:X4674"/>
    <mergeCell ref="Y4672:Y4674"/>
    <mergeCell ref="Z4672:Z4674"/>
    <mergeCell ref="AA4672:AA4674"/>
    <mergeCell ref="AA4669:AA4671"/>
    <mergeCell ref="J4669:J4671"/>
    <mergeCell ref="S4669:S4671"/>
    <mergeCell ref="E4690:E4692"/>
    <mergeCell ref="F4690:F4692"/>
    <mergeCell ref="G4690:G4692"/>
    <mergeCell ref="H4690:H4692"/>
    <mergeCell ref="I4690:I4692"/>
    <mergeCell ref="J4690:J4692"/>
    <mergeCell ref="S4690:S4692"/>
    <mergeCell ref="T4690:T4692"/>
    <mergeCell ref="U4690:U4692"/>
    <mergeCell ref="V4690:V4692"/>
    <mergeCell ref="W4690:W4692"/>
    <mergeCell ref="X4690:X4692"/>
    <mergeCell ref="Y4690:Y4692"/>
    <mergeCell ref="Z4690:Z4692"/>
    <mergeCell ref="AA4690:AA4692"/>
    <mergeCell ref="AA4687:AA4689"/>
    <mergeCell ref="V4684:V4686"/>
    <mergeCell ref="W4684:W4686"/>
    <mergeCell ref="X4684:X4686"/>
    <mergeCell ref="Y4684:Y4686"/>
    <mergeCell ref="Z4684:Z4686"/>
    <mergeCell ref="AA4684:AA4686"/>
    <mergeCell ref="A4687:A4689"/>
    <mergeCell ref="B4687:B4689"/>
    <mergeCell ref="C4687:C4689"/>
    <mergeCell ref="D4687:D4689"/>
    <mergeCell ref="E4687:E4689"/>
    <mergeCell ref="F4687:F4689"/>
    <mergeCell ref="G4687:G4689"/>
    <mergeCell ref="H4687:H4689"/>
    <mergeCell ref="I4687:I4689"/>
    <mergeCell ref="J4687:J4689"/>
    <mergeCell ref="S4687:S4689"/>
    <mergeCell ref="T4687:T4689"/>
    <mergeCell ref="U4687:U4689"/>
    <mergeCell ref="V4687:V4689"/>
    <mergeCell ref="W4687:W4689"/>
    <mergeCell ref="X4687:X4689"/>
    <mergeCell ref="Y4687:Y4689"/>
    <mergeCell ref="Z4687:Z4689"/>
    <mergeCell ref="F4684:F4686"/>
    <mergeCell ref="G4684:G4686"/>
    <mergeCell ref="H4684:H4686"/>
    <mergeCell ref="I4684:I4686"/>
    <mergeCell ref="J4684:J4686"/>
    <mergeCell ref="S4684:S4686"/>
    <mergeCell ref="T4684:T4686"/>
    <mergeCell ref="U4684:U4686"/>
    <mergeCell ref="B4693:B4695"/>
    <mergeCell ref="C4693:C4695"/>
    <mergeCell ref="D4693:D4695"/>
    <mergeCell ref="E4693:E4695"/>
    <mergeCell ref="F4693:F4695"/>
    <mergeCell ref="G4693:G4695"/>
    <mergeCell ref="H4693:H4695"/>
    <mergeCell ref="I4693:I4695"/>
    <mergeCell ref="AA4699:AA4701"/>
    <mergeCell ref="J4699:J4701"/>
    <mergeCell ref="S4699:S4701"/>
    <mergeCell ref="T4699:T4701"/>
    <mergeCell ref="U4699:U4701"/>
    <mergeCell ref="A4720:A4722"/>
    <mergeCell ref="B4720:B4722"/>
    <mergeCell ref="C4720:C4722"/>
    <mergeCell ref="D4720:D4722"/>
    <mergeCell ref="E4720:E4722"/>
    <mergeCell ref="F4720:F4722"/>
    <mergeCell ref="G4720:G4722"/>
    <mergeCell ref="H4720:H4722"/>
    <mergeCell ref="I4720:I4722"/>
    <mergeCell ref="J4720:J4722"/>
    <mergeCell ref="S4720:S4722"/>
    <mergeCell ref="T4720:T4722"/>
    <mergeCell ref="U4720:U4722"/>
    <mergeCell ref="V4720:V4722"/>
    <mergeCell ref="A4705:A4707"/>
    <mergeCell ref="B4705:B4707"/>
    <mergeCell ref="C4705:C4707"/>
    <mergeCell ref="D4705:D4707"/>
    <mergeCell ref="E4705:E4707"/>
    <mergeCell ref="F4705:F4707"/>
    <mergeCell ref="G4705:G4707"/>
    <mergeCell ref="H4705:H4707"/>
    <mergeCell ref="I4705:I4707"/>
    <mergeCell ref="J4705:J4707"/>
    <mergeCell ref="S4705:S4707"/>
    <mergeCell ref="T4705:T4707"/>
    <mergeCell ref="U4705:U4707"/>
    <mergeCell ref="V4705:V4707"/>
    <mergeCell ref="W4705:W4707"/>
    <mergeCell ref="X4705:X4707"/>
    <mergeCell ref="Y4705:Y4707"/>
    <mergeCell ref="Z4705:Z4707"/>
    <mergeCell ref="AA4705:AA4707"/>
    <mergeCell ref="A4711:A4713"/>
    <mergeCell ref="B4711:B4713"/>
    <mergeCell ref="C4711:C4713"/>
    <mergeCell ref="D4711:D4713"/>
    <mergeCell ref="E4711:E4713"/>
    <mergeCell ref="F4711:F4713"/>
    <mergeCell ref="G4711:G4713"/>
    <mergeCell ref="H4711:H4713"/>
    <mergeCell ref="I4711:I4713"/>
    <mergeCell ref="J4711:J4713"/>
    <mergeCell ref="S4711:S4713"/>
    <mergeCell ref="T4711:T4713"/>
    <mergeCell ref="U4711:U4713"/>
    <mergeCell ref="V4711:V4713"/>
    <mergeCell ref="W4711:W4713"/>
    <mergeCell ref="X4711:X4713"/>
    <mergeCell ref="Y4711:Y4713"/>
    <mergeCell ref="Z4711:Z4713"/>
    <mergeCell ref="A4717:A4719"/>
    <mergeCell ref="B4717:B4719"/>
    <mergeCell ref="C4717:C4719"/>
    <mergeCell ref="D4717:D4719"/>
    <mergeCell ref="E4717:E4719"/>
    <mergeCell ref="F4717:F4719"/>
    <mergeCell ref="G4717:G4719"/>
    <mergeCell ref="T4717:T4719"/>
    <mergeCell ref="U4717:U4719"/>
    <mergeCell ref="V4717:V4719"/>
    <mergeCell ref="W4717:W4719"/>
    <mergeCell ref="X4717:X4719"/>
    <mergeCell ref="Y4717:Y4719"/>
    <mergeCell ref="J4747:J4749"/>
    <mergeCell ref="S4747:S4749"/>
    <mergeCell ref="T4747:T4749"/>
    <mergeCell ref="U4747:U4749"/>
    <mergeCell ref="T4726:T4728"/>
    <mergeCell ref="U4726:U4728"/>
    <mergeCell ref="V4726:V4728"/>
    <mergeCell ref="Z4717:Z4719"/>
    <mergeCell ref="AA4717:AA4719"/>
    <mergeCell ref="H4717:H4719"/>
    <mergeCell ref="I4717:I4719"/>
    <mergeCell ref="J4717:J4719"/>
    <mergeCell ref="S4717:S4719"/>
    <mergeCell ref="AA4732:AA4734"/>
    <mergeCell ref="J4732:J4734"/>
    <mergeCell ref="S4732:S4734"/>
    <mergeCell ref="T4732:T4734"/>
    <mergeCell ref="U4732:U4734"/>
    <mergeCell ref="V4732:V4734"/>
    <mergeCell ref="W4732:W4734"/>
    <mergeCell ref="X4732:X4734"/>
    <mergeCell ref="Y4732:Y4734"/>
    <mergeCell ref="Z4732:Z4734"/>
    <mergeCell ref="A4732:A4734"/>
    <mergeCell ref="B4732:B4734"/>
    <mergeCell ref="C4732:C4734"/>
    <mergeCell ref="D4732:D4734"/>
    <mergeCell ref="E4732:E4734"/>
    <mergeCell ref="F4732:F4734"/>
    <mergeCell ref="G4732:G4734"/>
    <mergeCell ref="H4732:H4734"/>
    <mergeCell ref="I4732:I4734"/>
    <mergeCell ref="W4720:W4722"/>
    <mergeCell ref="X4720:X4722"/>
    <mergeCell ref="Y4720:Y4722"/>
    <mergeCell ref="Z4720:Z4722"/>
    <mergeCell ref="AA4720:AA4722"/>
    <mergeCell ref="I4738:I4740"/>
    <mergeCell ref="A4735:A4737"/>
    <mergeCell ref="B4735:B4737"/>
    <mergeCell ref="C4735:C4737"/>
    <mergeCell ref="D4735:D4737"/>
    <mergeCell ref="E4735:E4737"/>
    <mergeCell ref="F4735:F4737"/>
    <mergeCell ref="G4735:G4737"/>
    <mergeCell ref="H4735:H4737"/>
    <mergeCell ref="I4735:I4737"/>
    <mergeCell ref="J4735:J4737"/>
    <mergeCell ref="S4735:S4737"/>
    <mergeCell ref="T4735:T4737"/>
    <mergeCell ref="U4735:U4737"/>
    <mergeCell ref="A4729:A4731"/>
    <mergeCell ref="B4729:B4731"/>
    <mergeCell ref="C4729:C4731"/>
    <mergeCell ref="D4729:D4731"/>
    <mergeCell ref="E4729:E4731"/>
    <mergeCell ref="F4729:F4731"/>
    <mergeCell ref="G4729:G4731"/>
    <mergeCell ref="H4729:H4731"/>
    <mergeCell ref="I4729:I4731"/>
    <mergeCell ref="J4729:J4731"/>
    <mergeCell ref="S4729:S4731"/>
    <mergeCell ref="T4729:T4731"/>
    <mergeCell ref="U4729:U4731"/>
    <mergeCell ref="V4729:V4731"/>
    <mergeCell ref="W4729:W4731"/>
    <mergeCell ref="X4729:X4731"/>
    <mergeCell ref="Y4729:Y4731"/>
    <mergeCell ref="Z4729:Z4731"/>
    <mergeCell ref="AA4729:AA4731"/>
    <mergeCell ref="U4753:U4755"/>
    <mergeCell ref="AA4738:AA4740"/>
    <mergeCell ref="J4738:J4740"/>
    <mergeCell ref="S4738:S4740"/>
    <mergeCell ref="T4738:T4740"/>
    <mergeCell ref="U4738:U4740"/>
    <mergeCell ref="V4738:V4740"/>
    <mergeCell ref="W4738:W4740"/>
    <mergeCell ref="X4738:X4740"/>
    <mergeCell ref="Y4738:Y4740"/>
    <mergeCell ref="Z4738:Z4740"/>
    <mergeCell ref="A4738:A4740"/>
    <mergeCell ref="B4738:B4740"/>
    <mergeCell ref="C4738:C4740"/>
    <mergeCell ref="D4738:D4740"/>
    <mergeCell ref="E4738:E4740"/>
    <mergeCell ref="F4738:F4740"/>
    <mergeCell ref="G4738:G4740"/>
    <mergeCell ref="H4738:H4740"/>
    <mergeCell ref="B4753:B4755"/>
    <mergeCell ref="AA4750:AA4752"/>
    <mergeCell ref="V4747:V4749"/>
    <mergeCell ref="W4747:W4749"/>
    <mergeCell ref="X4747:X4749"/>
    <mergeCell ref="Y4747:Y4749"/>
    <mergeCell ref="Z4747:Z4749"/>
    <mergeCell ref="AA4747:AA4749"/>
    <mergeCell ref="A4750:A4752"/>
    <mergeCell ref="B4750:B4752"/>
    <mergeCell ref="A4753:A4755"/>
    <mergeCell ref="C4750:C4752"/>
    <mergeCell ref="D4750:D4752"/>
    <mergeCell ref="E4750:E4752"/>
    <mergeCell ref="F4750:F4752"/>
    <mergeCell ref="G4750:G4752"/>
    <mergeCell ref="H4750:H4752"/>
    <mergeCell ref="I4750:I4752"/>
    <mergeCell ref="J4750:J4752"/>
    <mergeCell ref="S4750:S4752"/>
    <mergeCell ref="T4750:T4752"/>
    <mergeCell ref="U4750:U4752"/>
    <mergeCell ref="V4750:V4752"/>
    <mergeCell ref="W4750:W4752"/>
    <mergeCell ref="V4735:V4737"/>
    <mergeCell ref="W4735:W4737"/>
    <mergeCell ref="V4771:V4773"/>
    <mergeCell ref="W4771:W4773"/>
    <mergeCell ref="X4771:X4773"/>
    <mergeCell ref="Y4771:Y4773"/>
    <mergeCell ref="Z4771:Z4773"/>
    <mergeCell ref="A4771:A4773"/>
    <mergeCell ref="B4771:B4773"/>
    <mergeCell ref="C4771:C4773"/>
    <mergeCell ref="D4771:D4773"/>
    <mergeCell ref="E4771:E4773"/>
    <mergeCell ref="F4771:F4773"/>
    <mergeCell ref="G4771:G4773"/>
    <mergeCell ref="H4771:H4773"/>
    <mergeCell ref="I4771:I4773"/>
    <mergeCell ref="A4741:A4743"/>
    <mergeCell ref="B4741:B4743"/>
    <mergeCell ref="C4741:C4743"/>
    <mergeCell ref="D4741:D4743"/>
    <mergeCell ref="E4741:E4743"/>
    <mergeCell ref="F4741:F4743"/>
    <mergeCell ref="G4741:G4743"/>
    <mergeCell ref="H4741:H4743"/>
    <mergeCell ref="I4741:I4743"/>
    <mergeCell ref="J4741:J4743"/>
    <mergeCell ref="S4741:S4743"/>
    <mergeCell ref="T4741:T4743"/>
    <mergeCell ref="U4741:U4743"/>
    <mergeCell ref="V4741:V4743"/>
    <mergeCell ref="W4741:W4743"/>
    <mergeCell ref="X4741:X4743"/>
    <mergeCell ref="Y4741:Y4743"/>
    <mergeCell ref="Z4741:Z4743"/>
    <mergeCell ref="AA4741:AA4743"/>
    <mergeCell ref="D4759:D4761"/>
    <mergeCell ref="E4759:E4761"/>
    <mergeCell ref="F4759:F4761"/>
    <mergeCell ref="G4759:G4761"/>
    <mergeCell ref="H4759:H4761"/>
    <mergeCell ref="I4759:I4761"/>
    <mergeCell ref="J4759:J4761"/>
    <mergeCell ref="S4759:S4761"/>
    <mergeCell ref="T4759:T4761"/>
    <mergeCell ref="U4759:U4761"/>
    <mergeCell ref="V4759:V4761"/>
    <mergeCell ref="W4759:W4761"/>
    <mergeCell ref="X4759:X4761"/>
    <mergeCell ref="Y4759:Y4761"/>
    <mergeCell ref="Z4759:Z4761"/>
    <mergeCell ref="AA4759:AA4761"/>
    <mergeCell ref="X4750:X4752"/>
    <mergeCell ref="Y4750:Y4752"/>
    <mergeCell ref="Z4750:Z4752"/>
    <mergeCell ref="I4747:I4749"/>
    <mergeCell ref="W4744:W4746"/>
    <mergeCell ref="X4744:X4746"/>
    <mergeCell ref="Y4744:Y4746"/>
    <mergeCell ref="Z4744:Z4746"/>
    <mergeCell ref="AA4744:AA4746"/>
    <mergeCell ref="A4756:A4758"/>
    <mergeCell ref="B4756:B4758"/>
    <mergeCell ref="A4747:A4749"/>
    <mergeCell ref="B4747:B4749"/>
    <mergeCell ref="C4747:C4749"/>
    <mergeCell ref="D4747:D4749"/>
    <mergeCell ref="A4783:A4785"/>
    <mergeCell ref="B4783:B4785"/>
    <mergeCell ref="C4783:C4785"/>
    <mergeCell ref="D4783:D4785"/>
    <mergeCell ref="E4783:E4785"/>
    <mergeCell ref="F4783:F4785"/>
    <mergeCell ref="G4783:G4785"/>
    <mergeCell ref="H4783:H4785"/>
    <mergeCell ref="I4783:I4785"/>
    <mergeCell ref="J4783:J4785"/>
    <mergeCell ref="S4783:S4785"/>
    <mergeCell ref="T4783:T4785"/>
    <mergeCell ref="U4783:U4785"/>
    <mergeCell ref="V4783:V4785"/>
    <mergeCell ref="W4783:W4785"/>
    <mergeCell ref="X4783:X4785"/>
    <mergeCell ref="Y4783:Y4785"/>
    <mergeCell ref="Z4783:Z4785"/>
    <mergeCell ref="AA4783:AA4785"/>
    <mergeCell ref="H4801:H4803"/>
    <mergeCell ref="I4801:I4803"/>
    <mergeCell ref="J4801:J4803"/>
    <mergeCell ref="S4801:S4803"/>
    <mergeCell ref="T4801:T4803"/>
    <mergeCell ref="U4801:U4803"/>
    <mergeCell ref="V4801:V4803"/>
    <mergeCell ref="W4801:W4803"/>
    <mergeCell ref="X4801:X4803"/>
    <mergeCell ref="Y4801:Y4803"/>
    <mergeCell ref="Z4801:Z4803"/>
    <mergeCell ref="AA4801:AA4803"/>
    <mergeCell ref="A4807:A4809"/>
    <mergeCell ref="B4807:B4809"/>
    <mergeCell ref="C4807:C4809"/>
    <mergeCell ref="D4807:D4809"/>
    <mergeCell ref="E4807:E4809"/>
    <mergeCell ref="F4807:F4809"/>
    <mergeCell ref="G4807:G4809"/>
    <mergeCell ref="H4807:H4809"/>
    <mergeCell ref="I4807:I4809"/>
    <mergeCell ref="J4807:J4809"/>
    <mergeCell ref="S4807:S4809"/>
    <mergeCell ref="T4807:T4809"/>
    <mergeCell ref="U4807:U4809"/>
    <mergeCell ref="V4807:V4809"/>
    <mergeCell ref="W4807:W4809"/>
    <mergeCell ref="X4807:X4809"/>
    <mergeCell ref="Y4807:Y4809"/>
    <mergeCell ref="Z4807:Z4809"/>
    <mergeCell ref="AA4807:AA4809"/>
    <mergeCell ref="C4801:C4803"/>
    <mergeCell ref="D4801:D4803"/>
    <mergeCell ref="E4801:E4803"/>
    <mergeCell ref="F4801:F4803"/>
    <mergeCell ref="G4801:G4803"/>
    <mergeCell ref="A4795:A4797"/>
    <mergeCell ref="B4795:B4797"/>
    <mergeCell ref="C4795:C4797"/>
    <mergeCell ref="D4795:D4797"/>
    <mergeCell ref="E4795:E4797"/>
    <mergeCell ref="F4795:F4797"/>
    <mergeCell ref="G4795:G4797"/>
    <mergeCell ref="H4795:H4797"/>
    <mergeCell ref="I4795:I4797"/>
    <mergeCell ref="S4846:S4848"/>
    <mergeCell ref="T4846:T4848"/>
    <mergeCell ref="U4846:U4848"/>
    <mergeCell ref="V4846:V4848"/>
    <mergeCell ref="W4846:W4848"/>
    <mergeCell ref="X4846:X4848"/>
    <mergeCell ref="Y4846:Y4848"/>
    <mergeCell ref="Z4846:Z4848"/>
    <mergeCell ref="AA4846:AA4848"/>
    <mergeCell ref="A4828:A4830"/>
    <mergeCell ref="B4828:B4830"/>
    <mergeCell ref="C4828:C4830"/>
    <mergeCell ref="D4828:D4830"/>
    <mergeCell ref="E4828:E4830"/>
    <mergeCell ref="H4819:H4821"/>
    <mergeCell ref="I4819:I4821"/>
    <mergeCell ref="AA4825:AA4827"/>
    <mergeCell ref="J4825:J4827"/>
    <mergeCell ref="S4825:S4827"/>
    <mergeCell ref="T4825:T4827"/>
    <mergeCell ref="U4825:U4827"/>
    <mergeCell ref="V4825:V4827"/>
    <mergeCell ref="W4825:W4827"/>
    <mergeCell ref="X4825:X4827"/>
    <mergeCell ref="Y4825:Y4827"/>
    <mergeCell ref="Z4825:Z4827"/>
    <mergeCell ref="A4825:A4827"/>
    <mergeCell ref="B4825:B4827"/>
    <mergeCell ref="C4825:C4827"/>
    <mergeCell ref="D4825:D4827"/>
    <mergeCell ref="E4825:E4827"/>
    <mergeCell ref="F4825:F4827"/>
    <mergeCell ref="G4825:G4827"/>
    <mergeCell ref="H4825:H4827"/>
    <mergeCell ref="I4825:I4827"/>
    <mergeCell ref="AA4837:AA4839"/>
    <mergeCell ref="J4837:J4839"/>
    <mergeCell ref="S4837:S4839"/>
    <mergeCell ref="T4837:T4839"/>
    <mergeCell ref="U4837:U4839"/>
    <mergeCell ref="V4837:V4839"/>
    <mergeCell ref="W4837:W4839"/>
    <mergeCell ref="X4837:X4839"/>
    <mergeCell ref="Y4837:Y4839"/>
    <mergeCell ref="Z4837:Z4839"/>
    <mergeCell ref="W4828:W4830"/>
    <mergeCell ref="X4828:X4830"/>
    <mergeCell ref="Y4828:Y4830"/>
    <mergeCell ref="Z4828:Z4830"/>
    <mergeCell ref="AA4828:AA4830"/>
    <mergeCell ref="A4822:A4824"/>
    <mergeCell ref="B4822:B4824"/>
    <mergeCell ref="C4822:C4824"/>
    <mergeCell ref="D4822:D4824"/>
    <mergeCell ref="E4822:E4824"/>
    <mergeCell ref="F4822:F4824"/>
    <mergeCell ref="G4822:G4824"/>
    <mergeCell ref="H4822:H4824"/>
    <mergeCell ref="I4822:I4824"/>
    <mergeCell ref="J4822:J4824"/>
    <mergeCell ref="S4822:S4824"/>
    <mergeCell ref="T4822:T4824"/>
    <mergeCell ref="U4822:U4824"/>
    <mergeCell ref="V4822:V4824"/>
    <mergeCell ref="J4870:J4872"/>
    <mergeCell ref="S4870:S4872"/>
    <mergeCell ref="T4870:T4872"/>
    <mergeCell ref="U4870:U4872"/>
    <mergeCell ref="V4870:V4872"/>
    <mergeCell ref="W4870:W4872"/>
    <mergeCell ref="H4876:H4878"/>
    <mergeCell ref="I4876:I4878"/>
    <mergeCell ref="J4876:J4878"/>
    <mergeCell ref="S4876:S4878"/>
    <mergeCell ref="T4876:T4878"/>
    <mergeCell ref="U4876:U4878"/>
    <mergeCell ref="V4876:V4878"/>
    <mergeCell ref="W4876:W4878"/>
    <mergeCell ref="X4876:X4878"/>
    <mergeCell ref="Y4876:Y4878"/>
    <mergeCell ref="AA4882:AA4884"/>
    <mergeCell ref="J4882:J4884"/>
    <mergeCell ref="S4882:S4884"/>
    <mergeCell ref="T4882:T4884"/>
    <mergeCell ref="U4882:U4884"/>
    <mergeCell ref="V4882:V4884"/>
    <mergeCell ref="W4882:W4884"/>
    <mergeCell ref="X4882:X4884"/>
    <mergeCell ref="Y4882:Y4884"/>
    <mergeCell ref="Z4882:Z4884"/>
    <mergeCell ref="A4882:A4884"/>
    <mergeCell ref="B4882:B4884"/>
    <mergeCell ref="C4882:C4884"/>
    <mergeCell ref="D4882:D4884"/>
    <mergeCell ref="E4882:E4884"/>
    <mergeCell ref="F4882:F4884"/>
    <mergeCell ref="G4882:G4884"/>
    <mergeCell ref="H4882:H4884"/>
    <mergeCell ref="I4882:I4884"/>
    <mergeCell ref="A4873:A4875"/>
    <mergeCell ref="B4873:B4875"/>
    <mergeCell ref="C4873:C4875"/>
    <mergeCell ref="D4873:D4875"/>
    <mergeCell ref="E4879:E4881"/>
    <mergeCell ref="F4879:F4881"/>
    <mergeCell ref="G4879:G4881"/>
    <mergeCell ref="H4879:H4881"/>
    <mergeCell ref="I4879:I4881"/>
    <mergeCell ref="Z4870:Z4872"/>
    <mergeCell ref="AA4870:AA4872"/>
    <mergeCell ref="AA4876:AA4878"/>
    <mergeCell ref="V4873:V4875"/>
    <mergeCell ref="W4873:W4875"/>
    <mergeCell ref="X4873:X4875"/>
    <mergeCell ref="A4870:A4872"/>
    <mergeCell ref="B4870:B4872"/>
    <mergeCell ref="C4870:C4872"/>
    <mergeCell ref="J4873:J4875"/>
    <mergeCell ref="S4873:S4875"/>
    <mergeCell ref="T4873:T4875"/>
    <mergeCell ref="U4873:U4875"/>
    <mergeCell ref="J4879:J4881"/>
    <mergeCell ref="S4879:S4881"/>
    <mergeCell ref="T4879:T4881"/>
    <mergeCell ref="U4879:U4881"/>
    <mergeCell ref="AA4888:AA4890"/>
    <mergeCell ref="AA4897:AA4899"/>
    <mergeCell ref="J4897:J4899"/>
    <mergeCell ref="S4897:S4899"/>
    <mergeCell ref="T4897:T4899"/>
    <mergeCell ref="U4897:U4899"/>
    <mergeCell ref="V4897:V4899"/>
    <mergeCell ref="W4897:W4899"/>
    <mergeCell ref="X4897:X4899"/>
    <mergeCell ref="Y4897:Y4899"/>
    <mergeCell ref="Z4897:Z4899"/>
    <mergeCell ref="A4897:A4899"/>
    <mergeCell ref="B4897:B4899"/>
    <mergeCell ref="C4897:C4899"/>
    <mergeCell ref="D4897:D4899"/>
    <mergeCell ref="E4897:E4899"/>
    <mergeCell ref="A4942:A4944"/>
    <mergeCell ref="B4942:B4944"/>
    <mergeCell ref="C4942:C4944"/>
    <mergeCell ref="D4942:D4944"/>
    <mergeCell ref="A4900:A4902"/>
    <mergeCell ref="B4900:B4902"/>
    <mergeCell ref="C4900:C4902"/>
    <mergeCell ref="D4900:D4902"/>
    <mergeCell ref="E4900:E4902"/>
    <mergeCell ref="F4900:F4902"/>
    <mergeCell ref="G4900:G4902"/>
    <mergeCell ref="H4900:H4902"/>
    <mergeCell ref="I4900:I4902"/>
    <mergeCell ref="J4900:J4902"/>
    <mergeCell ref="S4900:S4902"/>
    <mergeCell ref="T4900:T4902"/>
    <mergeCell ref="U4900:U4902"/>
    <mergeCell ref="V4900:V4902"/>
    <mergeCell ref="W4900:W4902"/>
    <mergeCell ref="X4900:X4902"/>
    <mergeCell ref="Y4900:Y4902"/>
    <mergeCell ref="Z4900:Z4902"/>
    <mergeCell ref="AA4900:AA4902"/>
    <mergeCell ref="A4921:A4923"/>
    <mergeCell ref="B4921:B4923"/>
    <mergeCell ref="C4921:C4923"/>
    <mergeCell ref="D4921:D4923"/>
    <mergeCell ref="E4921:E4923"/>
    <mergeCell ref="F4921:F4923"/>
    <mergeCell ref="G4921:G4923"/>
    <mergeCell ref="H4921:H4923"/>
    <mergeCell ref="I4921:I4923"/>
    <mergeCell ref="J4921:J4923"/>
    <mergeCell ref="S4921:S4923"/>
    <mergeCell ref="T4921:T4923"/>
    <mergeCell ref="U4921:U4923"/>
    <mergeCell ref="V4921:V4923"/>
    <mergeCell ref="W4921:W4923"/>
    <mergeCell ref="X4921:X4923"/>
    <mergeCell ref="Y4921:Y4923"/>
    <mergeCell ref="Z4921:Z4923"/>
    <mergeCell ref="AA4921:AA4923"/>
    <mergeCell ref="AA4918:AA4920"/>
    <mergeCell ref="J4918:J4920"/>
    <mergeCell ref="S4918:S4920"/>
    <mergeCell ref="T4918:T4920"/>
    <mergeCell ref="U4918:U4920"/>
    <mergeCell ref="V4918:V4920"/>
    <mergeCell ref="H4918:H4920"/>
    <mergeCell ref="B4918:B4920"/>
    <mergeCell ref="C4918:C4920"/>
    <mergeCell ref="D4918:D4920"/>
    <mergeCell ref="AA4903:AA4905"/>
    <mergeCell ref="J4903:J4905"/>
    <mergeCell ref="S4903:S4905"/>
    <mergeCell ref="T4903:T4905"/>
    <mergeCell ref="U4903:U4905"/>
    <mergeCell ref="X4954:X4956"/>
    <mergeCell ref="Y4954:Y4956"/>
    <mergeCell ref="Z4954:Z4956"/>
    <mergeCell ref="AA4954:AA4956"/>
    <mergeCell ref="S4951:S4953"/>
    <mergeCell ref="T4951:T4953"/>
    <mergeCell ref="U4951:U4953"/>
    <mergeCell ref="V4951:V4953"/>
    <mergeCell ref="A4954:A4956"/>
    <mergeCell ref="B4954:B4956"/>
    <mergeCell ref="C4954:C4956"/>
    <mergeCell ref="AA4963:AA4965"/>
    <mergeCell ref="J4963:J4965"/>
    <mergeCell ref="S4963:S4965"/>
    <mergeCell ref="T4963:T4965"/>
    <mergeCell ref="U4963:U4965"/>
    <mergeCell ref="V4963:V4965"/>
    <mergeCell ref="W4963:W4965"/>
    <mergeCell ref="X4963:X4965"/>
    <mergeCell ref="Y4963:Y4965"/>
    <mergeCell ref="Z4963:Z4965"/>
    <mergeCell ref="D4954:D4956"/>
    <mergeCell ref="E4954:E4956"/>
    <mergeCell ref="F4954:F4956"/>
    <mergeCell ref="G4954:G4956"/>
    <mergeCell ref="H4954:H4956"/>
    <mergeCell ref="I4954:I4956"/>
    <mergeCell ref="J4954:J4956"/>
    <mergeCell ref="S4954:S4956"/>
    <mergeCell ref="T4954:T4956"/>
    <mergeCell ref="U4954:U4956"/>
    <mergeCell ref="V4954:V4956"/>
    <mergeCell ref="J4909:J4911"/>
    <mergeCell ref="S4909:S4911"/>
    <mergeCell ref="T4909:T4911"/>
    <mergeCell ref="U4909:U4911"/>
    <mergeCell ref="V4909:V4911"/>
    <mergeCell ref="W4909:W4911"/>
    <mergeCell ref="X4909:X4911"/>
    <mergeCell ref="Y4909:Y4911"/>
    <mergeCell ref="Z4909:Z4911"/>
    <mergeCell ref="AA4909:AA4911"/>
    <mergeCell ref="I4918:I4920"/>
    <mergeCell ref="A4918:A4920"/>
    <mergeCell ref="A4963:A4965"/>
    <mergeCell ref="B4963:B4965"/>
    <mergeCell ref="C4963:C4965"/>
    <mergeCell ref="D4963:D4965"/>
    <mergeCell ref="W4939:W4941"/>
    <mergeCell ref="X4939:X4941"/>
    <mergeCell ref="Y4939:Y4941"/>
    <mergeCell ref="Z4939:Z4941"/>
    <mergeCell ref="AA4939:AA4941"/>
    <mergeCell ref="A4945:A4947"/>
    <mergeCell ref="B4945:B4947"/>
    <mergeCell ref="C4945:C4947"/>
    <mergeCell ref="D4945:D4947"/>
    <mergeCell ref="E4945:E4947"/>
    <mergeCell ref="F4945:F4947"/>
    <mergeCell ref="G4945:G4947"/>
    <mergeCell ref="H4945:H4947"/>
    <mergeCell ref="I4945:I4947"/>
    <mergeCell ref="J4945:J4947"/>
    <mergeCell ref="S4945:S4947"/>
    <mergeCell ref="T4945:T4947"/>
    <mergeCell ref="U4945:U4947"/>
    <mergeCell ref="V4945:V4947"/>
    <mergeCell ref="W4945:W4947"/>
    <mergeCell ref="X4945:X4947"/>
    <mergeCell ref="Y4945:Y4947"/>
    <mergeCell ref="Z4945:Z4947"/>
    <mergeCell ref="AA4945:AA4947"/>
    <mergeCell ref="AA4942:AA4944"/>
    <mergeCell ref="J4942:J4944"/>
    <mergeCell ref="S4942:S4944"/>
    <mergeCell ref="T4942:T4944"/>
    <mergeCell ref="U4942:U4944"/>
    <mergeCell ref="V4942:V4944"/>
    <mergeCell ref="W4942:W4944"/>
    <mergeCell ref="X4942:X4944"/>
    <mergeCell ref="Y4942:Y4944"/>
    <mergeCell ref="Z4942:Z4944"/>
    <mergeCell ref="E4942:E4944"/>
    <mergeCell ref="F4942:F4944"/>
    <mergeCell ref="G4942:G4944"/>
    <mergeCell ref="H4942:H4944"/>
    <mergeCell ref="I4942:I4944"/>
    <mergeCell ref="A4996:A4998"/>
    <mergeCell ref="B4996:B4998"/>
    <mergeCell ref="C4996:C4998"/>
    <mergeCell ref="D4996:D4998"/>
    <mergeCell ref="E4996:E4998"/>
    <mergeCell ref="F4996:F4998"/>
    <mergeCell ref="G4996:G4998"/>
    <mergeCell ref="H4996:H4998"/>
    <mergeCell ref="I4996:I4998"/>
    <mergeCell ref="J4996:J4998"/>
    <mergeCell ref="S4996:S4998"/>
    <mergeCell ref="T4996:T4998"/>
    <mergeCell ref="U4996:U4998"/>
    <mergeCell ref="V4996:V4998"/>
    <mergeCell ref="W4951:W4953"/>
    <mergeCell ref="X4951:X4953"/>
    <mergeCell ref="Y4951:Y4953"/>
    <mergeCell ref="Z4951:Z4953"/>
    <mergeCell ref="AA4951:AA4953"/>
    <mergeCell ref="F4975:F4977"/>
    <mergeCell ref="G4975:G4977"/>
    <mergeCell ref="H4975:H4977"/>
    <mergeCell ref="I4975:I4977"/>
    <mergeCell ref="J4975:J4977"/>
    <mergeCell ref="S4975:S4977"/>
    <mergeCell ref="T4975:T4977"/>
    <mergeCell ref="U4975:U4977"/>
    <mergeCell ref="V4975:V4977"/>
    <mergeCell ref="W4975:W4977"/>
    <mergeCell ref="X4975:X4977"/>
    <mergeCell ref="Y4975:Y4977"/>
    <mergeCell ref="Z4975:Z4977"/>
    <mergeCell ref="AA4975:AA4977"/>
    <mergeCell ref="A4972:A4974"/>
    <mergeCell ref="B4972:B4974"/>
    <mergeCell ref="C4972:C4974"/>
    <mergeCell ref="D4972:D4974"/>
    <mergeCell ref="E4972:E4974"/>
    <mergeCell ref="F4972:F4974"/>
    <mergeCell ref="G4972:G4974"/>
    <mergeCell ref="H4972:H4974"/>
    <mergeCell ref="I4972:I4974"/>
    <mergeCell ref="J4972:J4974"/>
    <mergeCell ref="S4972:S4974"/>
    <mergeCell ref="T4972:T4974"/>
    <mergeCell ref="U4972:U4974"/>
    <mergeCell ref="V4972:V4974"/>
    <mergeCell ref="W4972:W4974"/>
    <mergeCell ref="X4972:X4974"/>
    <mergeCell ref="Y4972:Y4974"/>
    <mergeCell ref="Z4972:Z4974"/>
    <mergeCell ref="AA4972:AA4974"/>
    <mergeCell ref="W4954:W4956"/>
    <mergeCell ref="AA4969:AA4971"/>
    <mergeCell ref="J4969:J4971"/>
    <mergeCell ref="S4969:S4971"/>
    <mergeCell ref="T4969:T4971"/>
    <mergeCell ref="E4990:E4992"/>
    <mergeCell ref="F4990:F4992"/>
    <mergeCell ref="G4990:G4992"/>
    <mergeCell ref="A4975:A4977"/>
    <mergeCell ref="B4975:B4977"/>
    <mergeCell ref="C4975:C4977"/>
    <mergeCell ref="D4975:D4977"/>
    <mergeCell ref="A5041:A5043"/>
    <mergeCell ref="B5041:B5043"/>
    <mergeCell ref="C5041:C5043"/>
    <mergeCell ref="D5041:D5043"/>
    <mergeCell ref="E5041:E5043"/>
    <mergeCell ref="F5041:F5043"/>
    <mergeCell ref="G5041:G5043"/>
    <mergeCell ref="H5041:H5043"/>
    <mergeCell ref="I5041:I5043"/>
    <mergeCell ref="J4999:J5001"/>
    <mergeCell ref="S4999:S5001"/>
    <mergeCell ref="T4999:T5001"/>
    <mergeCell ref="U4999:U5001"/>
    <mergeCell ref="V4999:V5001"/>
    <mergeCell ref="W4999:W5001"/>
    <mergeCell ref="X4999:X5001"/>
    <mergeCell ref="Y4999:Y5001"/>
    <mergeCell ref="Z4999:Z5001"/>
    <mergeCell ref="AA4999:AA5001"/>
    <mergeCell ref="A5011:A5013"/>
    <mergeCell ref="B5011:B5013"/>
    <mergeCell ref="C5011:C5013"/>
    <mergeCell ref="D5011:D5013"/>
    <mergeCell ref="E5011:E5013"/>
    <mergeCell ref="F5011:F5013"/>
    <mergeCell ref="G5011:G5013"/>
    <mergeCell ref="H5011:H5013"/>
    <mergeCell ref="I5011:I5013"/>
    <mergeCell ref="J5011:J5013"/>
    <mergeCell ref="S5011:S5013"/>
    <mergeCell ref="T5011:T5013"/>
    <mergeCell ref="U5011:U5013"/>
    <mergeCell ref="V5011:V5013"/>
    <mergeCell ref="W5011:W5013"/>
    <mergeCell ref="X5011:X5013"/>
    <mergeCell ref="Y5011:Y5013"/>
    <mergeCell ref="Z5011:Z5013"/>
    <mergeCell ref="AA5011:AA5013"/>
    <mergeCell ref="T5014:T5016"/>
    <mergeCell ref="U5014:U5016"/>
    <mergeCell ref="V5014:V5016"/>
    <mergeCell ref="W5014:W5016"/>
    <mergeCell ref="X5014:X5016"/>
    <mergeCell ref="Y5014:Y5016"/>
    <mergeCell ref="Z5014:Z5016"/>
    <mergeCell ref="AA5014:AA5016"/>
    <mergeCell ref="A5032:A5034"/>
    <mergeCell ref="B5032:B5034"/>
    <mergeCell ref="C5032:C5034"/>
    <mergeCell ref="D5032:D5034"/>
    <mergeCell ref="E5032:E5034"/>
    <mergeCell ref="F5032:F5034"/>
    <mergeCell ref="G5032:G5034"/>
    <mergeCell ref="H5032:H5034"/>
    <mergeCell ref="I5032:I5034"/>
    <mergeCell ref="J5032:J5034"/>
    <mergeCell ref="S5032:S5034"/>
    <mergeCell ref="T5032:T5034"/>
    <mergeCell ref="U5032:U5034"/>
    <mergeCell ref="V5032:V5034"/>
    <mergeCell ref="W5032:W5034"/>
    <mergeCell ref="X5032:X5034"/>
    <mergeCell ref="Y5032:Y5034"/>
    <mergeCell ref="Z5032:Z5034"/>
    <mergeCell ref="T5047:T5049"/>
    <mergeCell ref="U5047:U5049"/>
    <mergeCell ref="V5047:V5049"/>
    <mergeCell ref="W5047:W5049"/>
    <mergeCell ref="X5047:X5049"/>
    <mergeCell ref="Y5047:Y5049"/>
    <mergeCell ref="Z5047:Z5049"/>
    <mergeCell ref="E5047:E5049"/>
    <mergeCell ref="F5047:F5049"/>
    <mergeCell ref="G5047:G5049"/>
    <mergeCell ref="H5047:H5049"/>
    <mergeCell ref="I5047:I5049"/>
    <mergeCell ref="U5023:U5025"/>
    <mergeCell ref="V5023:V5025"/>
    <mergeCell ref="W5023:W5025"/>
    <mergeCell ref="X5023:X5025"/>
    <mergeCell ref="Y5023:Y5025"/>
    <mergeCell ref="Z5023:Z5025"/>
    <mergeCell ref="AA5026:AA5028"/>
    <mergeCell ref="J5026:J5028"/>
    <mergeCell ref="S5026:S5028"/>
    <mergeCell ref="T5026:T5028"/>
    <mergeCell ref="U5026:U5028"/>
    <mergeCell ref="V5026:V5028"/>
    <mergeCell ref="W5026:W5028"/>
    <mergeCell ref="X5026:X5028"/>
    <mergeCell ref="Y5026:Y5028"/>
    <mergeCell ref="Z5026:Z5028"/>
    <mergeCell ref="E5026:E5028"/>
    <mergeCell ref="F5026:F5028"/>
    <mergeCell ref="G5026:G5028"/>
    <mergeCell ref="S5038:S5040"/>
    <mergeCell ref="T5038:T5040"/>
    <mergeCell ref="U5038:U5040"/>
    <mergeCell ref="V5038:V5040"/>
    <mergeCell ref="W5038:W5040"/>
    <mergeCell ref="X5038:X5040"/>
    <mergeCell ref="Y5038:Y5040"/>
    <mergeCell ref="Z5038:Z5040"/>
    <mergeCell ref="AA5038:AA5040"/>
    <mergeCell ref="U5041:U5043"/>
    <mergeCell ref="V5041:V5043"/>
    <mergeCell ref="W5041:W5043"/>
    <mergeCell ref="X5041:X5043"/>
    <mergeCell ref="Y5041:Y5043"/>
    <mergeCell ref="Z5041:Z5043"/>
    <mergeCell ref="AA5032:AA5034"/>
    <mergeCell ref="AA5041:AA5043"/>
    <mergeCell ref="J5041:J5043"/>
    <mergeCell ref="S5041:S5043"/>
    <mergeCell ref="T5041:T5043"/>
    <mergeCell ref="Y5065:Y5067"/>
    <mergeCell ref="Z5065:Z5067"/>
    <mergeCell ref="A5065:A5067"/>
    <mergeCell ref="I5113:I5115"/>
    <mergeCell ref="J5113:J5115"/>
    <mergeCell ref="S5113:S5115"/>
    <mergeCell ref="T5113:T5115"/>
    <mergeCell ref="U5113:U5115"/>
    <mergeCell ref="V5113:V5115"/>
    <mergeCell ref="W5113:W5115"/>
    <mergeCell ref="X5113:X5115"/>
    <mergeCell ref="Y5113:Y5115"/>
    <mergeCell ref="Z5113:Z5115"/>
    <mergeCell ref="AA5113:AA5115"/>
    <mergeCell ref="AA5104:AA5106"/>
    <mergeCell ref="W5101:W5103"/>
    <mergeCell ref="X5101:X5103"/>
    <mergeCell ref="Y5101:Y5103"/>
    <mergeCell ref="Z5101:Z5103"/>
    <mergeCell ref="AA5101:AA5103"/>
    <mergeCell ref="W5104:W5106"/>
    <mergeCell ref="X5104:X5106"/>
    <mergeCell ref="Y5104:Y5106"/>
    <mergeCell ref="Z5104:Z5106"/>
    <mergeCell ref="AA5110:AA5112"/>
    <mergeCell ref="W5110:W5112"/>
    <mergeCell ref="X5110:X5112"/>
    <mergeCell ref="T5068:T5070"/>
    <mergeCell ref="U5068:U5070"/>
    <mergeCell ref="V5068:V5070"/>
    <mergeCell ref="W5068:W5070"/>
    <mergeCell ref="X5068:X5070"/>
    <mergeCell ref="Y5068:Y5070"/>
    <mergeCell ref="Z5068:Z5070"/>
    <mergeCell ref="AA5068:AA5070"/>
    <mergeCell ref="A5074:A5076"/>
    <mergeCell ref="B5074:B5076"/>
    <mergeCell ref="C5074:C5076"/>
    <mergeCell ref="D5074:D5076"/>
    <mergeCell ref="E5074:E5076"/>
    <mergeCell ref="F5074:F5076"/>
    <mergeCell ref="G5074:G5076"/>
    <mergeCell ref="H5074:H5076"/>
    <mergeCell ref="I5074:I5076"/>
    <mergeCell ref="J5074:J5076"/>
    <mergeCell ref="S5074:S5076"/>
    <mergeCell ref="T5074:T5076"/>
    <mergeCell ref="U5074:U5076"/>
    <mergeCell ref="V5074:V5076"/>
    <mergeCell ref="W5074:W5076"/>
    <mergeCell ref="X5074:X5076"/>
    <mergeCell ref="Y5074:Y5076"/>
    <mergeCell ref="Z5074:Z5076"/>
    <mergeCell ref="AA5074:AA5076"/>
    <mergeCell ref="AA5071:AA5073"/>
    <mergeCell ref="J5071:J5073"/>
    <mergeCell ref="S5071:S5073"/>
    <mergeCell ref="T5071:T5073"/>
    <mergeCell ref="U5071:U5073"/>
    <mergeCell ref="V5071:V5073"/>
    <mergeCell ref="W5071:W5073"/>
    <mergeCell ref="X5071:X5073"/>
    <mergeCell ref="Y5071:Y5073"/>
    <mergeCell ref="Z5071:Z5073"/>
    <mergeCell ref="A5071:A5073"/>
    <mergeCell ref="B5071:B5073"/>
    <mergeCell ref="C5071:C5073"/>
    <mergeCell ref="Z5137:Z5139"/>
    <mergeCell ref="AA5137:AA5139"/>
    <mergeCell ref="C5122:C5124"/>
    <mergeCell ref="D5122:D5124"/>
    <mergeCell ref="E5122:E5124"/>
    <mergeCell ref="F5122:F5124"/>
    <mergeCell ref="G5122:G5124"/>
    <mergeCell ref="H5122:H5124"/>
    <mergeCell ref="I5122:I5124"/>
    <mergeCell ref="J5122:J5124"/>
    <mergeCell ref="S5122:S5124"/>
    <mergeCell ref="T5122:T5124"/>
    <mergeCell ref="U5122:U5124"/>
    <mergeCell ref="V5122:V5124"/>
    <mergeCell ref="AA5131:AA5133"/>
    <mergeCell ref="J5131:J5133"/>
    <mergeCell ref="S5131:S5133"/>
    <mergeCell ref="T5131:T5133"/>
    <mergeCell ref="U5131:U5133"/>
    <mergeCell ref="V5131:V5133"/>
    <mergeCell ref="W5131:W5133"/>
    <mergeCell ref="X5131:X5133"/>
    <mergeCell ref="Y5131:Y5133"/>
    <mergeCell ref="Z5131:Z5133"/>
    <mergeCell ref="W5077:W5079"/>
    <mergeCell ref="X5077:X5079"/>
    <mergeCell ref="Y5077:Y5079"/>
    <mergeCell ref="Z5077:Z5079"/>
    <mergeCell ref="A5077:A5079"/>
    <mergeCell ref="B5077:B5079"/>
    <mergeCell ref="C5077:C5079"/>
    <mergeCell ref="D5077:D5079"/>
    <mergeCell ref="W5095:W5097"/>
    <mergeCell ref="X5095:X5097"/>
    <mergeCell ref="Y5095:Y5097"/>
    <mergeCell ref="Z5095:Z5097"/>
    <mergeCell ref="AA5095:AA5097"/>
    <mergeCell ref="A5107:A5109"/>
    <mergeCell ref="B5107:B5109"/>
    <mergeCell ref="C5107:C5109"/>
    <mergeCell ref="D5107:D5109"/>
    <mergeCell ref="E5107:E5109"/>
    <mergeCell ref="W5107:W5109"/>
    <mergeCell ref="X5107:X5109"/>
    <mergeCell ref="Y5107:Y5109"/>
    <mergeCell ref="Z5107:Z5109"/>
    <mergeCell ref="AA5107:AA5109"/>
    <mergeCell ref="A5113:A5115"/>
    <mergeCell ref="B5113:B5115"/>
    <mergeCell ref="C5113:C5115"/>
    <mergeCell ref="D5113:D5115"/>
    <mergeCell ref="E5113:E5115"/>
    <mergeCell ref="J5158:J5160"/>
    <mergeCell ref="S5158:S5160"/>
    <mergeCell ref="T5158:T5160"/>
    <mergeCell ref="U5158:U5160"/>
    <mergeCell ref="V5158:V5160"/>
    <mergeCell ref="W5158:W5160"/>
    <mergeCell ref="X5158:X5160"/>
    <mergeCell ref="Y5158:Y5160"/>
    <mergeCell ref="Z5158:Z5160"/>
    <mergeCell ref="AA5158:AA5160"/>
    <mergeCell ref="A5167:A5169"/>
    <mergeCell ref="B5167:B5169"/>
    <mergeCell ref="C5167:C5169"/>
    <mergeCell ref="D5167:D5169"/>
    <mergeCell ref="E5167:E5169"/>
    <mergeCell ref="F5167:F5169"/>
    <mergeCell ref="G5167:G5169"/>
    <mergeCell ref="H5167:H5169"/>
    <mergeCell ref="I5167:I5169"/>
    <mergeCell ref="J5167:J5169"/>
    <mergeCell ref="S5167:S5169"/>
    <mergeCell ref="T5167:T5169"/>
    <mergeCell ref="U5167:U5169"/>
    <mergeCell ref="V5167:V5169"/>
    <mergeCell ref="W5167:W5169"/>
    <mergeCell ref="X5167:X5169"/>
    <mergeCell ref="Y5167:Y5169"/>
    <mergeCell ref="Z5167:Z5169"/>
    <mergeCell ref="AA5167:AA5169"/>
    <mergeCell ref="AA5161:AA5163"/>
    <mergeCell ref="J5161:J5163"/>
    <mergeCell ref="S5161:S5163"/>
    <mergeCell ref="T5161:T5163"/>
    <mergeCell ref="U5161:U5163"/>
    <mergeCell ref="V5161:V5163"/>
    <mergeCell ref="W5161:W5163"/>
    <mergeCell ref="X5161:X5163"/>
    <mergeCell ref="Y5161:Y5163"/>
    <mergeCell ref="Z5161:Z5163"/>
    <mergeCell ref="A5161:A5163"/>
    <mergeCell ref="B5161:B5163"/>
    <mergeCell ref="C5161:C5163"/>
    <mergeCell ref="W5164:W5166"/>
    <mergeCell ref="X5164:X5166"/>
    <mergeCell ref="Y5164:Y5166"/>
    <mergeCell ref="Z5164:Z5166"/>
    <mergeCell ref="AA5164:AA5166"/>
    <mergeCell ref="E5161:E5163"/>
    <mergeCell ref="F5161:F5163"/>
    <mergeCell ref="G5161:G5163"/>
    <mergeCell ref="H5161:H5163"/>
    <mergeCell ref="I5161:I5163"/>
    <mergeCell ref="G5137:G5139"/>
    <mergeCell ref="H5137:H5139"/>
    <mergeCell ref="V5137:V5139"/>
    <mergeCell ref="W5137:W5139"/>
    <mergeCell ref="X5137:X5139"/>
    <mergeCell ref="Y5137:Y5139"/>
    <mergeCell ref="Y5188:Y5190"/>
    <mergeCell ref="Z5188:Z5190"/>
    <mergeCell ref="A5188:A5190"/>
    <mergeCell ref="B5188:B5190"/>
    <mergeCell ref="C5188:C5190"/>
    <mergeCell ref="D5188:D5190"/>
    <mergeCell ref="E5188:E5190"/>
    <mergeCell ref="F5188:F5190"/>
    <mergeCell ref="G5188:G5190"/>
    <mergeCell ref="H5188:H5190"/>
    <mergeCell ref="I5188:I5190"/>
    <mergeCell ref="AA5224:AA5226"/>
    <mergeCell ref="V5221:V5223"/>
    <mergeCell ref="W5221:W5223"/>
    <mergeCell ref="X5221:X5223"/>
    <mergeCell ref="Y5221:Y5223"/>
    <mergeCell ref="Z5221:Z5223"/>
    <mergeCell ref="AA5221:AA5223"/>
    <mergeCell ref="A5248:A5250"/>
    <mergeCell ref="B5248:B5250"/>
    <mergeCell ref="C5248:C5250"/>
    <mergeCell ref="D5248:D5250"/>
    <mergeCell ref="E5248:E5250"/>
    <mergeCell ref="F5248:F5250"/>
    <mergeCell ref="G5248:G5250"/>
    <mergeCell ref="H5248:H5250"/>
    <mergeCell ref="I5248:I5250"/>
    <mergeCell ref="J5248:J5250"/>
    <mergeCell ref="S5248:S5250"/>
    <mergeCell ref="T5248:T5250"/>
    <mergeCell ref="U5248:U5250"/>
    <mergeCell ref="V5248:V5250"/>
    <mergeCell ref="W5248:W5250"/>
    <mergeCell ref="X5248:X5250"/>
    <mergeCell ref="Y5248:Y5250"/>
    <mergeCell ref="Z5248:Z5250"/>
    <mergeCell ref="AA5248:AA5250"/>
    <mergeCell ref="A5236:A5238"/>
    <mergeCell ref="B5236:B5238"/>
    <mergeCell ref="C5236:C5238"/>
    <mergeCell ref="D5236:D5238"/>
    <mergeCell ref="E5236:E5238"/>
    <mergeCell ref="F5236:F5238"/>
    <mergeCell ref="G5236:G5238"/>
    <mergeCell ref="H5236:H5238"/>
    <mergeCell ref="I5236:I5238"/>
    <mergeCell ref="J5236:J5238"/>
    <mergeCell ref="S5236:S5238"/>
    <mergeCell ref="T5236:T5238"/>
    <mergeCell ref="U5236:U5238"/>
    <mergeCell ref="V5236:V5238"/>
    <mergeCell ref="W5236:W5238"/>
    <mergeCell ref="X5236:X5238"/>
    <mergeCell ref="I5230:I5232"/>
    <mergeCell ref="J5230:J5232"/>
    <mergeCell ref="S5230:S5232"/>
    <mergeCell ref="T5230:T5232"/>
    <mergeCell ref="U5230:U5232"/>
    <mergeCell ref="V5230:V5232"/>
    <mergeCell ref="AA5218:AA5220"/>
    <mergeCell ref="T5251:T5253"/>
    <mergeCell ref="U5251:U5253"/>
    <mergeCell ref="V5251:V5253"/>
    <mergeCell ref="W5251:W5253"/>
    <mergeCell ref="X5251:X5253"/>
    <mergeCell ref="Y5251:Y5253"/>
    <mergeCell ref="Z5251:Z5253"/>
    <mergeCell ref="A5251:A5253"/>
    <mergeCell ref="B5251:B5253"/>
    <mergeCell ref="C5251:C5253"/>
    <mergeCell ref="D5251:D5253"/>
    <mergeCell ref="E5251:E5253"/>
    <mergeCell ref="F5251:F5253"/>
    <mergeCell ref="G5251:G5253"/>
    <mergeCell ref="H5251:H5253"/>
    <mergeCell ref="I5251:I5253"/>
    <mergeCell ref="AA5233:AA5235"/>
    <mergeCell ref="J5233:J5235"/>
    <mergeCell ref="S5233:S5235"/>
    <mergeCell ref="T5233:T5235"/>
    <mergeCell ref="U5233:U5235"/>
    <mergeCell ref="V5233:V5235"/>
    <mergeCell ref="W5233:W5235"/>
    <mergeCell ref="X5233:X5235"/>
    <mergeCell ref="Y5233:Y5235"/>
    <mergeCell ref="Z5233:Z5235"/>
    <mergeCell ref="A5233:A5235"/>
    <mergeCell ref="B5233:B5235"/>
    <mergeCell ref="C5233:C5235"/>
    <mergeCell ref="D5233:D5235"/>
    <mergeCell ref="E5233:E5235"/>
    <mergeCell ref="F5233:F5235"/>
    <mergeCell ref="G5233:G5235"/>
    <mergeCell ref="H5233:H5235"/>
    <mergeCell ref="I5233:I5235"/>
    <mergeCell ref="F5245:F5247"/>
    <mergeCell ref="G5245:G5247"/>
    <mergeCell ref="H5245:H5247"/>
    <mergeCell ref="I5245:I5247"/>
    <mergeCell ref="E5242:E5244"/>
    <mergeCell ref="F5242:F5244"/>
    <mergeCell ref="G5242:G5244"/>
    <mergeCell ref="H5242:H5244"/>
    <mergeCell ref="I5242:I5244"/>
    <mergeCell ref="J5242:J5244"/>
    <mergeCell ref="S5242:S5244"/>
    <mergeCell ref="T5242:T5244"/>
    <mergeCell ref="U5242:U5244"/>
    <mergeCell ref="E5275:E5277"/>
    <mergeCell ref="F5275:F5277"/>
    <mergeCell ref="G5275:G5277"/>
    <mergeCell ref="H5275:H5277"/>
    <mergeCell ref="I5275:I5277"/>
    <mergeCell ref="J5275:J5277"/>
    <mergeCell ref="S5275:S5277"/>
    <mergeCell ref="T5275:T5277"/>
    <mergeCell ref="U5275:U5277"/>
    <mergeCell ref="AA5284:AA5286"/>
    <mergeCell ref="V5281:V5283"/>
    <mergeCell ref="W5281:W5283"/>
    <mergeCell ref="X5281:X5283"/>
    <mergeCell ref="Y5281:Y5283"/>
    <mergeCell ref="Z5281:Z5283"/>
    <mergeCell ref="AA5281:AA5283"/>
    <mergeCell ref="E5284:E5286"/>
    <mergeCell ref="F5284:F5286"/>
    <mergeCell ref="G5284:G5286"/>
    <mergeCell ref="H5284:H5286"/>
    <mergeCell ref="H5281:H5283"/>
    <mergeCell ref="I5281:I5283"/>
    <mergeCell ref="J5281:J5283"/>
    <mergeCell ref="S5281:S5283"/>
    <mergeCell ref="T5281:T5283"/>
    <mergeCell ref="U5281:U5283"/>
    <mergeCell ref="AA5290:AA5292"/>
    <mergeCell ref="J5290:J5292"/>
    <mergeCell ref="S5290:S5292"/>
    <mergeCell ref="T5290:T5292"/>
    <mergeCell ref="U5290:U5292"/>
    <mergeCell ref="V5290:V5292"/>
    <mergeCell ref="W5290:W5292"/>
    <mergeCell ref="X5290:X5292"/>
    <mergeCell ref="Y5290:Y5292"/>
    <mergeCell ref="Z5290:Z5292"/>
    <mergeCell ref="W5284:W5286"/>
    <mergeCell ref="X5284:X5286"/>
    <mergeCell ref="Y5284:Y5286"/>
    <mergeCell ref="Z5284:Z5286"/>
    <mergeCell ref="I5290:I5292"/>
    <mergeCell ref="F5281:F5283"/>
    <mergeCell ref="G5281:G5283"/>
    <mergeCell ref="E5281:E5283"/>
    <mergeCell ref="E5290:E5292"/>
    <mergeCell ref="F5290:F5292"/>
    <mergeCell ref="G5290:G5292"/>
    <mergeCell ref="H5290:H5292"/>
    <mergeCell ref="U5284:U5286"/>
    <mergeCell ref="V5284:V5286"/>
    <mergeCell ref="W5254:W5256"/>
    <mergeCell ref="X5254:X5256"/>
    <mergeCell ref="Y5254:Y5256"/>
    <mergeCell ref="Z5254:Z5256"/>
    <mergeCell ref="AA5254:AA5256"/>
    <mergeCell ref="AA5251:AA5253"/>
    <mergeCell ref="J5251:J5253"/>
    <mergeCell ref="S5251:S5253"/>
    <mergeCell ref="A5317:A5319"/>
    <mergeCell ref="B5317:B5319"/>
    <mergeCell ref="C5317:C5319"/>
    <mergeCell ref="D5317:D5319"/>
    <mergeCell ref="E5317:E5319"/>
    <mergeCell ref="F5317:F5319"/>
    <mergeCell ref="G5317:G5319"/>
    <mergeCell ref="H5317:H5319"/>
    <mergeCell ref="I5317:I5319"/>
    <mergeCell ref="J5317:J5319"/>
    <mergeCell ref="S5317:S5319"/>
    <mergeCell ref="T5317:T5319"/>
    <mergeCell ref="U5317:U5319"/>
    <mergeCell ref="V5317:V5319"/>
    <mergeCell ref="W5317:W5319"/>
    <mergeCell ref="X5317:X5319"/>
    <mergeCell ref="Y5317:Y5319"/>
    <mergeCell ref="Z5317:Z5319"/>
    <mergeCell ref="AA5317:AA5319"/>
    <mergeCell ref="C5293:C5295"/>
    <mergeCell ref="D5293:D5295"/>
    <mergeCell ref="E5293:E5295"/>
    <mergeCell ref="F5293:F5295"/>
    <mergeCell ref="G5293:G5295"/>
    <mergeCell ref="H5293:H5295"/>
    <mergeCell ref="I5293:I5295"/>
    <mergeCell ref="J5293:J5295"/>
    <mergeCell ref="S5293:S5295"/>
    <mergeCell ref="T5293:T5295"/>
    <mergeCell ref="U5293:U5295"/>
    <mergeCell ref="V5293:V5295"/>
    <mergeCell ref="W5293:W5295"/>
    <mergeCell ref="X5293:X5295"/>
    <mergeCell ref="Y5293:Y5295"/>
    <mergeCell ref="Z5293:Z5295"/>
    <mergeCell ref="AA5293:AA5295"/>
    <mergeCell ref="A5314:A5316"/>
    <mergeCell ref="B5314:B5316"/>
    <mergeCell ref="C5314:C5316"/>
    <mergeCell ref="D5314:D5316"/>
    <mergeCell ref="E5314:E5316"/>
    <mergeCell ref="F5314:F5316"/>
    <mergeCell ref="G5314:G5316"/>
    <mergeCell ref="H5314:H5316"/>
    <mergeCell ref="I5314:I5316"/>
    <mergeCell ref="J5314:J5316"/>
    <mergeCell ref="S5314:S5316"/>
    <mergeCell ref="T5314:T5316"/>
    <mergeCell ref="A5302:A5304"/>
    <mergeCell ref="B5302:B5304"/>
    <mergeCell ref="C5302:C5304"/>
    <mergeCell ref="D5302:D5304"/>
    <mergeCell ref="E5302:E5304"/>
    <mergeCell ref="F5302:F5304"/>
    <mergeCell ref="G5302:G5304"/>
    <mergeCell ref="H5302:H5304"/>
    <mergeCell ref="G5335:G5337"/>
    <mergeCell ref="H5335:H5337"/>
    <mergeCell ref="I5335:I5337"/>
    <mergeCell ref="J5335:J5337"/>
    <mergeCell ref="S5335:S5337"/>
    <mergeCell ref="T5335:T5337"/>
    <mergeCell ref="U5335:U5337"/>
    <mergeCell ref="V5335:V5337"/>
    <mergeCell ref="W5335:W5337"/>
    <mergeCell ref="X5335:X5337"/>
    <mergeCell ref="Y5335:Y5337"/>
    <mergeCell ref="Z5335:Z5337"/>
    <mergeCell ref="AA5335:AA5337"/>
    <mergeCell ref="A5347:A5349"/>
    <mergeCell ref="B5347:B5349"/>
    <mergeCell ref="C5347:C5349"/>
    <mergeCell ref="D5347:D5349"/>
    <mergeCell ref="E5347:E5349"/>
    <mergeCell ref="F5347:F5349"/>
    <mergeCell ref="G5347:G5349"/>
    <mergeCell ref="H5347:H5349"/>
    <mergeCell ref="I5347:I5349"/>
    <mergeCell ref="J5347:J5349"/>
    <mergeCell ref="S5347:S5349"/>
    <mergeCell ref="T5347:T5349"/>
    <mergeCell ref="U5347:U5349"/>
    <mergeCell ref="V5347:V5349"/>
    <mergeCell ref="W5347:W5349"/>
    <mergeCell ref="X5347:X5349"/>
    <mergeCell ref="Y5347:Y5349"/>
    <mergeCell ref="Z5347:Z5349"/>
    <mergeCell ref="AA5347:AA5349"/>
    <mergeCell ref="W5344:W5346"/>
    <mergeCell ref="X5344:X5346"/>
    <mergeCell ref="Y5344:Y5346"/>
    <mergeCell ref="Z5344:Z5346"/>
    <mergeCell ref="E5341:E5343"/>
    <mergeCell ref="F5341:F5343"/>
    <mergeCell ref="G5341:G5343"/>
    <mergeCell ref="H5341:H5343"/>
    <mergeCell ref="I5341:I5343"/>
    <mergeCell ref="J5341:J5343"/>
    <mergeCell ref="S5341:S5343"/>
    <mergeCell ref="T5341:T5343"/>
    <mergeCell ref="U5341:U5343"/>
    <mergeCell ref="A5341:A5343"/>
    <mergeCell ref="B5341:B5343"/>
    <mergeCell ref="C5341:C5343"/>
    <mergeCell ref="D5341:D5343"/>
    <mergeCell ref="A5344:A5346"/>
    <mergeCell ref="B5344:B5346"/>
    <mergeCell ref="C5344:C5346"/>
    <mergeCell ref="D5344:D5346"/>
    <mergeCell ref="E5338:E5340"/>
    <mergeCell ref="F5338:F5340"/>
    <mergeCell ref="G5338:G5340"/>
    <mergeCell ref="H5338:H5340"/>
    <mergeCell ref="I5338:I5340"/>
    <mergeCell ref="J5338:J5340"/>
    <mergeCell ref="S5338:S5340"/>
    <mergeCell ref="T5338:T5340"/>
    <mergeCell ref="U5338:U5340"/>
    <mergeCell ref="V5338:V5340"/>
    <mergeCell ref="W5338:W5340"/>
    <mergeCell ref="Z5365:Z5367"/>
    <mergeCell ref="AA5365:AA5367"/>
    <mergeCell ref="E5368:E5370"/>
    <mergeCell ref="F5368:F5370"/>
    <mergeCell ref="G5368:G5370"/>
    <mergeCell ref="H5368:H5370"/>
    <mergeCell ref="I5368:I5370"/>
    <mergeCell ref="J5368:J5370"/>
    <mergeCell ref="S5368:S5370"/>
    <mergeCell ref="T5368:T5370"/>
    <mergeCell ref="U5368:U5370"/>
    <mergeCell ref="V5368:V5370"/>
    <mergeCell ref="W5368:W5370"/>
    <mergeCell ref="X5368:X5370"/>
    <mergeCell ref="Y5368:Y5370"/>
    <mergeCell ref="Z5368:Z5370"/>
    <mergeCell ref="E5365:E5367"/>
    <mergeCell ref="F5365:F5367"/>
    <mergeCell ref="A5362:A5364"/>
    <mergeCell ref="B5362:B5364"/>
    <mergeCell ref="C5362:C5364"/>
    <mergeCell ref="D5362:D5364"/>
    <mergeCell ref="E5362:E5364"/>
    <mergeCell ref="F5362:F5364"/>
    <mergeCell ref="G5362:G5364"/>
    <mergeCell ref="H5362:H5364"/>
    <mergeCell ref="I5362:I5364"/>
    <mergeCell ref="J5362:J5364"/>
    <mergeCell ref="S5362:S5364"/>
    <mergeCell ref="T5362:T5364"/>
    <mergeCell ref="U5362:U5364"/>
    <mergeCell ref="V5362:V5364"/>
    <mergeCell ref="W5362:W5364"/>
    <mergeCell ref="X5362:X5364"/>
    <mergeCell ref="Y5362:Y5364"/>
    <mergeCell ref="Z5362:Z5364"/>
    <mergeCell ref="AA5362:AA5364"/>
    <mergeCell ref="AA5368:AA5370"/>
    <mergeCell ref="V5365:V5367"/>
    <mergeCell ref="G5365:G5367"/>
    <mergeCell ref="H5365:H5367"/>
    <mergeCell ref="I5365:I5367"/>
    <mergeCell ref="J5365:J5367"/>
    <mergeCell ref="S5365:S5367"/>
    <mergeCell ref="T5365:T5367"/>
    <mergeCell ref="U5365:U5367"/>
    <mergeCell ref="A5365:A5367"/>
    <mergeCell ref="B5365:B5367"/>
    <mergeCell ref="C5365:C5367"/>
    <mergeCell ref="D5365:D5367"/>
    <mergeCell ref="A5368:A5370"/>
    <mergeCell ref="B5368:B5370"/>
    <mergeCell ref="C5368:C5370"/>
    <mergeCell ref="D5368:D5370"/>
    <mergeCell ref="W5365:W5367"/>
    <mergeCell ref="X5365:X5367"/>
    <mergeCell ref="Y5365:Y5367"/>
    <mergeCell ref="A5383:A5385"/>
    <mergeCell ref="B5383:B5385"/>
    <mergeCell ref="C5383:C5385"/>
    <mergeCell ref="D5383:D5385"/>
    <mergeCell ref="E5383:E5385"/>
    <mergeCell ref="F5383:F5385"/>
    <mergeCell ref="G5383:G5385"/>
    <mergeCell ref="H5383:H5385"/>
    <mergeCell ref="I5383:I5385"/>
    <mergeCell ref="J5383:J5385"/>
    <mergeCell ref="S5383:S5385"/>
    <mergeCell ref="T5383:T5385"/>
    <mergeCell ref="U5383:U5385"/>
    <mergeCell ref="V5383:V5385"/>
    <mergeCell ref="W5383:W5385"/>
    <mergeCell ref="X5383:X5385"/>
    <mergeCell ref="Y5383:Y5385"/>
    <mergeCell ref="Z5383:Z5385"/>
    <mergeCell ref="AA5383:AA5385"/>
    <mergeCell ref="H5398:H5400"/>
    <mergeCell ref="I5398:I5400"/>
    <mergeCell ref="J5398:J5400"/>
    <mergeCell ref="S5398:S5400"/>
    <mergeCell ref="T5398:T5400"/>
    <mergeCell ref="U5398:U5400"/>
    <mergeCell ref="V5398:V5400"/>
    <mergeCell ref="W5398:W5400"/>
    <mergeCell ref="X5398:X5400"/>
    <mergeCell ref="Y5398:Y5400"/>
    <mergeCell ref="Z5398:Z5400"/>
    <mergeCell ref="AA5398:AA5400"/>
    <mergeCell ref="A5407:A5409"/>
    <mergeCell ref="B5407:B5409"/>
    <mergeCell ref="C5407:C5409"/>
    <mergeCell ref="D5407:D5409"/>
    <mergeCell ref="E5407:E5409"/>
    <mergeCell ref="F5407:F5409"/>
    <mergeCell ref="G5407:G5409"/>
    <mergeCell ref="H5407:H5409"/>
    <mergeCell ref="I5407:I5409"/>
    <mergeCell ref="J5407:J5409"/>
    <mergeCell ref="S5407:S5409"/>
    <mergeCell ref="T5407:T5409"/>
    <mergeCell ref="U5407:U5409"/>
    <mergeCell ref="V5407:V5409"/>
    <mergeCell ref="W5407:W5409"/>
    <mergeCell ref="X5407:X5409"/>
    <mergeCell ref="Y5407:Y5409"/>
    <mergeCell ref="Z5407:Z5409"/>
    <mergeCell ref="AA5407:AA5409"/>
    <mergeCell ref="G5398:G5400"/>
    <mergeCell ref="AA5389:AA5391"/>
    <mergeCell ref="J5389:J5391"/>
    <mergeCell ref="S5389:S5391"/>
    <mergeCell ref="T5389:T5391"/>
    <mergeCell ref="U5389:U5391"/>
    <mergeCell ref="V5389:V5391"/>
    <mergeCell ref="W5389:W5391"/>
    <mergeCell ref="X5389:X5391"/>
    <mergeCell ref="Y5389:Y5391"/>
    <mergeCell ref="Z5389:Z5391"/>
    <mergeCell ref="A5389:A5391"/>
    <mergeCell ref="B5389:B5391"/>
    <mergeCell ref="C5389:C5391"/>
    <mergeCell ref="A5419:A5421"/>
    <mergeCell ref="B5419:B5421"/>
    <mergeCell ref="C5419:C5421"/>
    <mergeCell ref="D5419:D5421"/>
    <mergeCell ref="E5419:E5421"/>
    <mergeCell ref="F5419:F5421"/>
    <mergeCell ref="G5419:G5421"/>
    <mergeCell ref="H5419:H5421"/>
    <mergeCell ref="I5419:I5421"/>
    <mergeCell ref="J5419:J5421"/>
    <mergeCell ref="S5419:S5421"/>
    <mergeCell ref="T5419:T5421"/>
    <mergeCell ref="U5419:U5421"/>
    <mergeCell ref="V5419:V5421"/>
    <mergeCell ref="W5419:W5421"/>
    <mergeCell ref="X5419:X5421"/>
    <mergeCell ref="Y5419:Y5421"/>
    <mergeCell ref="Z5419:Z5421"/>
    <mergeCell ref="AA5419:AA5421"/>
    <mergeCell ref="A5416:A5418"/>
    <mergeCell ref="B5416:B5418"/>
    <mergeCell ref="C5416:C5418"/>
    <mergeCell ref="D5416:D5418"/>
    <mergeCell ref="E5416:E5418"/>
    <mergeCell ref="F5416:F5418"/>
    <mergeCell ref="G5416:G5418"/>
    <mergeCell ref="H5416:H5418"/>
    <mergeCell ref="I5416:I5418"/>
    <mergeCell ref="J5416:J5418"/>
    <mergeCell ref="S5416:S5418"/>
    <mergeCell ref="T5416:T5418"/>
    <mergeCell ref="U5416:U5418"/>
    <mergeCell ref="V5416:V5418"/>
    <mergeCell ref="W5416:W5418"/>
    <mergeCell ref="X5416:X5418"/>
    <mergeCell ref="Y5416:Y5418"/>
    <mergeCell ref="Z5416:Z5418"/>
    <mergeCell ref="AA5416:AA5418"/>
    <mergeCell ref="A5431:A5433"/>
    <mergeCell ref="B5431:B5433"/>
    <mergeCell ref="C5431:C5433"/>
    <mergeCell ref="D5431:D5433"/>
    <mergeCell ref="E5431:E5433"/>
    <mergeCell ref="F5431:F5433"/>
    <mergeCell ref="G5431:G5433"/>
    <mergeCell ref="H5431:H5433"/>
    <mergeCell ref="I5431:I5433"/>
    <mergeCell ref="J5431:J5433"/>
    <mergeCell ref="S5431:S5433"/>
    <mergeCell ref="T5431:T5433"/>
    <mergeCell ref="U5431:U5433"/>
    <mergeCell ref="V5431:V5433"/>
    <mergeCell ref="W5431:W5433"/>
    <mergeCell ref="X5431:X5433"/>
    <mergeCell ref="Y5431:Y5433"/>
    <mergeCell ref="Z5431:Z5433"/>
    <mergeCell ref="AA5431:AA5433"/>
    <mergeCell ref="A5437:A5439"/>
    <mergeCell ref="B5437:B5439"/>
    <mergeCell ref="C5437:C5439"/>
    <mergeCell ref="D5437:D5439"/>
    <mergeCell ref="E5437:E5439"/>
    <mergeCell ref="F5437:F5439"/>
    <mergeCell ref="G5437:G5439"/>
    <mergeCell ref="H5437:H5439"/>
    <mergeCell ref="I5437:I5439"/>
    <mergeCell ref="J5437:J5439"/>
    <mergeCell ref="S5437:S5439"/>
    <mergeCell ref="T5437:T5439"/>
    <mergeCell ref="U5437:U5439"/>
    <mergeCell ref="V5437:V5439"/>
    <mergeCell ref="W5437:W5439"/>
    <mergeCell ref="X5437:X5439"/>
    <mergeCell ref="Y5437:Y5439"/>
    <mergeCell ref="Z5437:Z5439"/>
    <mergeCell ref="AA5437:AA5439"/>
    <mergeCell ref="AA5434:AA5436"/>
    <mergeCell ref="J5434:J5436"/>
    <mergeCell ref="S5434:S5436"/>
    <mergeCell ref="T5434:T5436"/>
    <mergeCell ref="U5434:U5436"/>
    <mergeCell ref="V5434:V5436"/>
    <mergeCell ref="W5434:W5436"/>
    <mergeCell ref="X5434:X5436"/>
    <mergeCell ref="Y5434:Y5436"/>
    <mergeCell ref="Z5434:Z5436"/>
    <mergeCell ref="E5434:E5436"/>
    <mergeCell ref="F5434:F5436"/>
    <mergeCell ref="G5434:G5436"/>
    <mergeCell ref="H5434:H5436"/>
    <mergeCell ref="I5434:I5436"/>
    <mergeCell ref="A5434:A5436"/>
    <mergeCell ref="B5434:B5436"/>
    <mergeCell ref="C5434:C5436"/>
    <mergeCell ref="D5434:D5436"/>
    <mergeCell ref="A5440:A5442"/>
    <mergeCell ref="AA5470:AA5472"/>
    <mergeCell ref="S5479:S5481"/>
    <mergeCell ref="T5479:T5481"/>
    <mergeCell ref="U5479:U5481"/>
    <mergeCell ref="V5479:V5481"/>
    <mergeCell ref="W5479:W5481"/>
    <mergeCell ref="X5479:X5481"/>
    <mergeCell ref="Y5479:Y5481"/>
    <mergeCell ref="Z5479:Z5481"/>
    <mergeCell ref="A5479:A5481"/>
    <mergeCell ref="B5479:B5481"/>
    <mergeCell ref="C5479:C5481"/>
    <mergeCell ref="D5479:D5481"/>
    <mergeCell ref="E5479:E5481"/>
    <mergeCell ref="F5479:F5481"/>
    <mergeCell ref="Z5470:Z5472"/>
    <mergeCell ref="A5470:A5472"/>
    <mergeCell ref="B5470:B5472"/>
    <mergeCell ref="C5470:C5472"/>
    <mergeCell ref="D5470:D5472"/>
    <mergeCell ref="U5485:U5487"/>
    <mergeCell ref="V5485:V5487"/>
    <mergeCell ref="W5485:W5487"/>
    <mergeCell ref="X5485:X5487"/>
    <mergeCell ref="Y5485:Y5487"/>
    <mergeCell ref="H5452:H5454"/>
    <mergeCell ref="I5452:I5454"/>
    <mergeCell ref="J5452:J5454"/>
    <mergeCell ref="S5452:S5454"/>
    <mergeCell ref="T5452:T5454"/>
    <mergeCell ref="U5452:U5454"/>
    <mergeCell ref="V5452:V5454"/>
    <mergeCell ref="W5452:W5454"/>
    <mergeCell ref="X5452:X5454"/>
    <mergeCell ref="Y5452:Y5454"/>
    <mergeCell ref="Z5452:Z5454"/>
    <mergeCell ref="AA5452:AA5454"/>
    <mergeCell ref="A5461:A5463"/>
    <mergeCell ref="B5461:B5463"/>
    <mergeCell ref="C5461:C5463"/>
    <mergeCell ref="D5461:D5463"/>
    <mergeCell ref="E5461:E5463"/>
    <mergeCell ref="F5461:F5463"/>
    <mergeCell ref="G5461:G5463"/>
    <mergeCell ref="H5461:H5463"/>
    <mergeCell ref="I5461:I5463"/>
    <mergeCell ref="J5461:J5463"/>
    <mergeCell ref="S5461:S5463"/>
    <mergeCell ref="T5461:T5463"/>
    <mergeCell ref="U5461:U5463"/>
    <mergeCell ref="V5461:V5463"/>
    <mergeCell ref="W5461:W5463"/>
    <mergeCell ref="X5461:X5463"/>
    <mergeCell ref="Y5461:Y5463"/>
    <mergeCell ref="Z5461:Z5463"/>
    <mergeCell ref="AA5461:AA5463"/>
    <mergeCell ref="AA5455:AA5457"/>
    <mergeCell ref="J5455:J5457"/>
    <mergeCell ref="S5455:S5457"/>
    <mergeCell ref="T5455:T5457"/>
    <mergeCell ref="U5455:U5457"/>
    <mergeCell ref="V5455:V5457"/>
    <mergeCell ref="W5455:W5457"/>
    <mergeCell ref="F5488:F5490"/>
    <mergeCell ref="G5488:G5490"/>
    <mergeCell ref="H5488:H5490"/>
    <mergeCell ref="I5488:I5490"/>
    <mergeCell ref="J5488:J5490"/>
    <mergeCell ref="S5488:S5490"/>
    <mergeCell ref="T5488:T5490"/>
    <mergeCell ref="U5488:U5490"/>
    <mergeCell ref="V5488:V5490"/>
    <mergeCell ref="H5500:H5502"/>
    <mergeCell ref="I5500:I5502"/>
    <mergeCell ref="J5500:J5502"/>
    <mergeCell ref="S5500:S5502"/>
    <mergeCell ref="T5500:T5502"/>
    <mergeCell ref="U5500:U5502"/>
    <mergeCell ref="V5500:V5502"/>
    <mergeCell ref="W5500:W5502"/>
    <mergeCell ref="X5500:X5502"/>
    <mergeCell ref="Y5500:Y5502"/>
    <mergeCell ref="Z5500:Z5502"/>
    <mergeCell ref="AA5500:AA5502"/>
    <mergeCell ref="AA5497:AA5499"/>
    <mergeCell ref="V5494:V5496"/>
    <mergeCell ref="W5494:W5496"/>
    <mergeCell ref="X5494:X5496"/>
    <mergeCell ref="Y5494:Y5496"/>
    <mergeCell ref="Z5494:Z5496"/>
    <mergeCell ref="AA5494:AA5496"/>
    <mergeCell ref="A5497:A5499"/>
    <mergeCell ref="B5497:B5499"/>
    <mergeCell ref="C5497:C5499"/>
    <mergeCell ref="D5497:D5499"/>
    <mergeCell ref="E5497:E5499"/>
    <mergeCell ref="F5497:F5499"/>
    <mergeCell ref="G5497:G5499"/>
    <mergeCell ref="H5497:H5499"/>
    <mergeCell ref="I5497:I5499"/>
    <mergeCell ref="J5497:J5499"/>
    <mergeCell ref="S5497:S5499"/>
    <mergeCell ref="T5497:T5499"/>
    <mergeCell ref="Y5491:Y5493"/>
    <mergeCell ref="Z5491:Z5493"/>
    <mergeCell ref="AA5491:AA5493"/>
    <mergeCell ref="T5542:T5544"/>
    <mergeCell ref="U5542:U5544"/>
    <mergeCell ref="A5503:A5505"/>
    <mergeCell ref="B5503:B5505"/>
    <mergeCell ref="C5503:C5505"/>
    <mergeCell ref="D5503:D5505"/>
    <mergeCell ref="E5503:E5505"/>
    <mergeCell ref="F5503:F5505"/>
    <mergeCell ref="G5503:G5505"/>
    <mergeCell ref="H5503:H5505"/>
    <mergeCell ref="I5503:I5505"/>
    <mergeCell ref="J5503:J5505"/>
    <mergeCell ref="S5503:S5505"/>
    <mergeCell ref="T5503:T5505"/>
    <mergeCell ref="U5503:U5505"/>
    <mergeCell ref="V5503:V5505"/>
    <mergeCell ref="W5503:W5505"/>
    <mergeCell ref="X5503:X5505"/>
    <mergeCell ref="Y5503:Y5505"/>
    <mergeCell ref="Z5503:Z5505"/>
    <mergeCell ref="AA5503:AA5505"/>
    <mergeCell ref="Z5515:Z5517"/>
    <mergeCell ref="AA5515:AA5517"/>
    <mergeCell ref="A5521:A5523"/>
    <mergeCell ref="B5521:B5523"/>
    <mergeCell ref="C5521:C5523"/>
    <mergeCell ref="D5521:D5523"/>
    <mergeCell ref="E5521:E5523"/>
    <mergeCell ref="F5521:F5523"/>
    <mergeCell ref="G5521:G5523"/>
    <mergeCell ref="H5521:H5523"/>
    <mergeCell ref="I5521:I5523"/>
    <mergeCell ref="J5521:J5523"/>
    <mergeCell ref="S5521:S5523"/>
    <mergeCell ref="T5521:T5523"/>
    <mergeCell ref="U5521:U5523"/>
    <mergeCell ref="V5521:V5523"/>
    <mergeCell ref="W5521:W5523"/>
    <mergeCell ref="X5521:X5523"/>
    <mergeCell ref="Y5521:Y5523"/>
    <mergeCell ref="Z5521:Z5523"/>
    <mergeCell ref="AA5521:AA5523"/>
    <mergeCell ref="Z5518:Z5520"/>
    <mergeCell ref="A5518:A5520"/>
    <mergeCell ref="B5518:B5520"/>
    <mergeCell ref="C5518:C5520"/>
    <mergeCell ref="D5518:D5520"/>
    <mergeCell ref="E5518:E5520"/>
    <mergeCell ref="F5518:F5520"/>
    <mergeCell ref="G5518:G5520"/>
    <mergeCell ref="H5518:H5520"/>
    <mergeCell ref="I5518:I5520"/>
    <mergeCell ref="C5515:C5517"/>
    <mergeCell ref="D5515:D5517"/>
    <mergeCell ref="E5515:E5517"/>
    <mergeCell ref="F5515:F5517"/>
    <mergeCell ref="G5515:G5517"/>
    <mergeCell ref="H5515:H5517"/>
    <mergeCell ref="I5515:I5517"/>
    <mergeCell ref="J5515:J5517"/>
    <mergeCell ref="S5515:S5517"/>
    <mergeCell ref="T5515:T5517"/>
    <mergeCell ref="U5515:U5517"/>
    <mergeCell ref="V5515:V5517"/>
    <mergeCell ref="A5551:A5553"/>
    <mergeCell ref="B5551:B5553"/>
    <mergeCell ref="C5551:C5553"/>
    <mergeCell ref="D5551:D5553"/>
    <mergeCell ref="E5551:E5553"/>
    <mergeCell ref="F5551:F5553"/>
    <mergeCell ref="G5551:G5553"/>
    <mergeCell ref="H5551:H5553"/>
    <mergeCell ref="I5551:I5553"/>
    <mergeCell ref="J5551:J5553"/>
    <mergeCell ref="S5551:S5553"/>
    <mergeCell ref="T5551:T5553"/>
    <mergeCell ref="U5551:U5553"/>
    <mergeCell ref="V5551:V5553"/>
    <mergeCell ref="W5551:W5553"/>
    <mergeCell ref="X5551:X5553"/>
    <mergeCell ref="Y5551:Y5553"/>
    <mergeCell ref="Z5551:Z5553"/>
    <mergeCell ref="J5548:J5550"/>
    <mergeCell ref="S5548:S5550"/>
    <mergeCell ref="T5548:T5550"/>
    <mergeCell ref="U5548:U5550"/>
    <mergeCell ref="Z5524:Z5526"/>
    <mergeCell ref="AA5524:AA5526"/>
    <mergeCell ref="AA5527:AA5529"/>
    <mergeCell ref="J5527:J5529"/>
    <mergeCell ref="S5527:S5529"/>
    <mergeCell ref="T5527:T5529"/>
    <mergeCell ref="U5527:U5529"/>
    <mergeCell ref="V5527:V5529"/>
    <mergeCell ref="W5527:W5529"/>
    <mergeCell ref="X5527:X5529"/>
    <mergeCell ref="Y5527:Y5529"/>
    <mergeCell ref="Z5527:Z5529"/>
    <mergeCell ref="T5536:T5538"/>
    <mergeCell ref="U5536:U5538"/>
    <mergeCell ref="V5536:V5538"/>
    <mergeCell ref="W5536:W5538"/>
    <mergeCell ref="X5536:X5538"/>
    <mergeCell ref="Y5536:Y5538"/>
    <mergeCell ref="Z5536:Z5538"/>
    <mergeCell ref="AA5536:AA5538"/>
    <mergeCell ref="A5545:A5547"/>
    <mergeCell ref="B5545:B5547"/>
    <mergeCell ref="C5545:C5547"/>
    <mergeCell ref="D5545:D5547"/>
    <mergeCell ref="E5545:E5547"/>
    <mergeCell ref="F5545:F5547"/>
    <mergeCell ref="G5545:G5547"/>
    <mergeCell ref="H5545:H5547"/>
    <mergeCell ref="I5545:I5547"/>
    <mergeCell ref="J5545:J5547"/>
    <mergeCell ref="S5545:S5547"/>
    <mergeCell ref="T5545:T5547"/>
    <mergeCell ref="U5545:U5547"/>
    <mergeCell ref="V5545:V5547"/>
    <mergeCell ref="C5542:C5544"/>
    <mergeCell ref="D5542:D5544"/>
    <mergeCell ref="E5542:E5544"/>
    <mergeCell ref="F5542:F5544"/>
    <mergeCell ref="G5542:G5544"/>
    <mergeCell ref="H5542:H5544"/>
    <mergeCell ref="I5542:I5544"/>
    <mergeCell ref="J5542:J5544"/>
    <mergeCell ref="Y5590:Y5592"/>
    <mergeCell ref="Z5590:Z5592"/>
    <mergeCell ref="E5590:E5592"/>
    <mergeCell ref="F5590:F5592"/>
    <mergeCell ref="G5590:G5592"/>
    <mergeCell ref="H5590:H5592"/>
    <mergeCell ref="I5590:I5592"/>
    <mergeCell ref="A5590:A5592"/>
    <mergeCell ref="B5590:B5592"/>
    <mergeCell ref="C5590:C5592"/>
    <mergeCell ref="D5590:D5592"/>
    <mergeCell ref="AA5590:AA5592"/>
    <mergeCell ref="V5605:V5607"/>
    <mergeCell ref="W5605:W5607"/>
    <mergeCell ref="X5605:X5607"/>
    <mergeCell ref="Y5605:Y5607"/>
    <mergeCell ref="AA5602:AA5604"/>
    <mergeCell ref="J5602:J5604"/>
    <mergeCell ref="S5602:S5604"/>
    <mergeCell ref="T5602:T5604"/>
    <mergeCell ref="H5605:H5607"/>
    <mergeCell ref="I5605:I5607"/>
    <mergeCell ref="J5605:J5607"/>
    <mergeCell ref="Z5605:Z5607"/>
    <mergeCell ref="AA5605:AA5607"/>
    <mergeCell ref="E5602:E5604"/>
    <mergeCell ref="F5602:F5604"/>
    <mergeCell ref="G5602:G5604"/>
    <mergeCell ref="H5602:H5604"/>
    <mergeCell ref="I5602:I5604"/>
    <mergeCell ref="E5599:E5601"/>
    <mergeCell ref="F5599:F5601"/>
    <mergeCell ref="G5599:G5601"/>
    <mergeCell ref="H5599:H5601"/>
    <mergeCell ref="I5599:I5601"/>
    <mergeCell ref="J5599:J5601"/>
    <mergeCell ref="S5599:S5601"/>
    <mergeCell ref="T5599:T5601"/>
    <mergeCell ref="U5599:U5601"/>
    <mergeCell ref="V5599:V5601"/>
    <mergeCell ref="W5599:W5601"/>
    <mergeCell ref="X5599:X5601"/>
    <mergeCell ref="Y5599:Y5601"/>
    <mergeCell ref="Z5599:Z5601"/>
    <mergeCell ref="Y5593:Y5595"/>
    <mergeCell ref="Z5593:Z5595"/>
    <mergeCell ref="D5593:D5595"/>
    <mergeCell ref="E5593:E5595"/>
    <mergeCell ref="F5593:F5595"/>
    <mergeCell ref="G5593:G5595"/>
    <mergeCell ref="S5605:S5607"/>
    <mergeCell ref="T5605:T5607"/>
    <mergeCell ref="U5605:U5607"/>
    <mergeCell ref="U5602:U5604"/>
    <mergeCell ref="V5602:V5604"/>
    <mergeCell ref="W5602:W5604"/>
    <mergeCell ref="X5602:X5604"/>
    <mergeCell ref="Y5602:Y5604"/>
    <mergeCell ref="Z5602:Z5604"/>
    <mergeCell ref="A5602:A5604"/>
    <mergeCell ref="B5602:B5604"/>
    <mergeCell ref="C5602:C5604"/>
    <mergeCell ref="D5602:D5604"/>
    <mergeCell ref="H5593:H5595"/>
    <mergeCell ref="AA5653:AA5655"/>
    <mergeCell ref="D5644:D5646"/>
    <mergeCell ref="E5644:E5646"/>
    <mergeCell ref="F5644:F5646"/>
    <mergeCell ref="G5644:G5646"/>
    <mergeCell ref="H5644:H5646"/>
    <mergeCell ref="I5644:I5646"/>
    <mergeCell ref="A5650:A5652"/>
    <mergeCell ref="B5650:B5652"/>
    <mergeCell ref="C5650:C5652"/>
    <mergeCell ref="D5650:D5652"/>
    <mergeCell ref="E5650:E5652"/>
    <mergeCell ref="F5650:F5652"/>
    <mergeCell ref="G5650:G5652"/>
    <mergeCell ref="H5650:H5652"/>
    <mergeCell ref="I5650:I5652"/>
    <mergeCell ref="A5635:A5637"/>
    <mergeCell ref="B5635:B5637"/>
    <mergeCell ref="C5635:C5637"/>
    <mergeCell ref="D5635:D5637"/>
    <mergeCell ref="E5635:E5637"/>
    <mergeCell ref="F5635:F5637"/>
    <mergeCell ref="G5635:G5637"/>
    <mergeCell ref="H5635:H5637"/>
    <mergeCell ref="I5635:I5637"/>
    <mergeCell ref="J5635:J5637"/>
    <mergeCell ref="S5635:S5637"/>
    <mergeCell ref="T5635:T5637"/>
    <mergeCell ref="U5635:U5637"/>
    <mergeCell ref="V5635:V5637"/>
    <mergeCell ref="W5635:W5637"/>
    <mergeCell ref="X5635:X5637"/>
    <mergeCell ref="Y5635:Y5637"/>
    <mergeCell ref="Z5635:Z5637"/>
    <mergeCell ref="AA5635:AA5637"/>
    <mergeCell ref="T5650:T5652"/>
    <mergeCell ref="U5650:U5652"/>
    <mergeCell ref="V5650:V5652"/>
    <mergeCell ref="W5650:W5652"/>
    <mergeCell ref="X5650:X5652"/>
    <mergeCell ref="Y5650:Y5652"/>
    <mergeCell ref="Z5650:Z5652"/>
    <mergeCell ref="AA5650:AA5652"/>
    <mergeCell ref="Z5641:Z5643"/>
    <mergeCell ref="AA5641:AA5643"/>
    <mergeCell ref="AA5644:AA5646"/>
    <mergeCell ref="J5644:J5646"/>
    <mergeCell ref="S5644:S5646"/>
    <mergeCell ref="T5644:T5646"/>
    <mergeCell ref="U5644:U5646"/>
    <mergeCell ref="V5644:V5646"/>
    <mergeCell ref="W5644:W5646"/>
    <mergeCell ref="X5644:X5646"/>
    <mergeCell ref="Y5644:Y5646"/>
    <mergeCell ref="Z5644:Z5646"/>
    <mergeCell ref="AA5638:AA5640"/>
    <mergeCell ref="J5638:J5640"/>
    <mergeCell ref="S5638:S5640"/>
    <mergeCell ref="T5638:T5640"/>
    <mergeCell ref="U5638:U5640"/>
    <mergeCell ref="V5638:V5640"/>
    <mergeCell ref="W5638:W5640"/>
    <mergeCell ref="X5638:X5640"/>
    <mergeCell ref="Y5638:Y5640"/>
    <mergeCell ref="AA5722:AA5724"/>
    <mergeCell ref="A5713:A5715"/>
    <mergeCell ref="A5644:A5646"/>
    <mergeCell ref="B5644:B5646"/>
    <mergeCell ref="C5644:C5646"/>
    <mergeCell ref="C5647:C5649"/>
    <mergeCell ref="D5647:D5649"/>
    <mergeCell ref="E5647:E5649"/>
    <mergeCell ref="F5647:F5649"/>
    <mergeCell ref="G5647:G5649"/>
    <mergeCell ref="H5647:H5649"/>
    <mergeCell ref="B5671:B5673"/>
    <mergeCell ref="C5671:C5673"/>
    <mergeCell ref="D5671:D5673"/>
    <mergeCell ref="E5671:E5673"/>
    <mergeCell ref="F5671:F5673"/>
    <mergeCell ref="G5671:G5673"/>
    <mergeCell ref="H5671:H5673"/>
    <mergeCell ref="I5671:I5673"/>
    <mergeCell ref="J5671:J5673"/>
    <mergeCell ref="S5671:S5673"/>
    <mergeCell ref="T5671:T5673"/>
    <mergeCell ref="U5671:U5673"/>
    <mergeCell ref="V5671:V5673"/>
    <mergeCell ref="W5671:W5673"/>
    <mergeCell ref="A5668:A5670"/>
    <mergeCell ref="B5668:B5670"/>
    <mergeCell ref="U5665:U5667"/>
    <mergeCell ref="V5665:V5667"/>
    <mergeCell ref="W5665:W5667"/>
    <mergeCell ref="X5665:X5667"/>
    <mergeCell ref="Y5665:Y5667"/>
    <mergeCell ref="Z5665:Z5667"/>
    <mergeCell ref="T5665:T5667"/>
    <mergeCell ref="A5653:A5655"/>
    <mergeCell ref="B5653:B5655"/>
    <mergeCell ref="C5653:C5655"/>
    <mergeCell ref="D5653:D5655"/>
    <mergeCell ref="E5653:E5655"/>
    <mergeCell ref="F5653:F5655"/>
    <mergeCell ref="G5653:G5655"/>
    <mergeCell ref="H5653:H5655"/>
    <mergeCell ref="I5653:I5655"/>
    <mergeCell ref="J5653:J5655"/>
    <mergeCell ref="S5653:S5655"/>
    <mergeCell ref="T5653:T5655"/>
    <mergeCell ref="U5653:U5655"/>
    <mergeCell ref="V5653:V5655"/>
    <mergeCell ref="W5653:W5655"/>
    <mergeCell ref="E5656:E5658"/>
    <mergeCell ref="F5656:F5658"/>
    <mergeCell ref="G5656:G5658"/>
    <mergeCell ref="H5656:H5658"/>
    <mergeCell ref="I5656:I5658"/>
    <mergeCell ref="J5656:J5658"/>
    <mergeCell ref="S5656:S5658"/>
    <mergeCell ref="T5656:T5658"/>
    <mergeCell ref="U5656:U5658"/>
    <mergeCell ref="X5653:X5655"/>
    <mergeCell ref="Y5653:Y5655"/>
    <mergeCell ref="Z5653:Z5655"/>
    <mergeCell ref="I5647:I5649"/>
    <mergeCell ref="J5647:J5649"/>
    <mergeCell ref="S5647:S5649"/>
    <mergeCell ref="Z5809:Z5811"/>
    <mergeCell ref="AA5809:AA5811"/>
    <mergeCell ref="F5683:F5685"/>
    <mergeCell ref="G5683:G5685"/>
    <mergeCell ref="H5683:H5685"/>
    <mergeCell ref="I5683:I5685"/>
    <mergeCell ref="J5683:J5685"/>
    <mergeCell ref="S5683:S5685"/>
    <mergeCell ref="T5683:T5685"/>
    <mergeCell ref="U5683:U5685"/>
    <mergeCell ref="V5683:V5685"/>
    <mergeCell ref="W5683:W5685"/>
    <mergeCell ref="X5683:X5685"/>
    <mergeCell ref="Y5683:Y5685"/>
    <mergeCell ref="Z5683:Z5685"/>
    <mergeCell ref="AA5683:AA5685"/>
    <mergeCell ref="AA5680:AA5682"/>
    <mergeCell ref="A5680:A5682"/>
    <mergeCell ref="B5680:B5682"/>
    <mergeCell ref="C5680:C5682"/>
    <mergeCell ref="D5680:D5682"/>
    <mergeCell ref="E5680:E5682"/>
    <mergeCell ref="F5680:F5682"/>
    <mergeCell ref="G5680:G5682"/>
    <mergeCell ref="H5680:H5682"/>
    <mergeCell ref="I5680:I5682"/>
    <mergeCell ref="J5680:J5682"/>
    <mergeCell ref="S5680:S5682"/>
    <mergeCell ref="T5680:T5682"/>
    <mergeCell ref="U5680:U5682"/>
    <mergeCell ref="V5680:V5682"/>
    <mergeCell ref="W5680:W5682"/>
    <mergeCell ref="X5680:X5682"/>
    <mergeCell ref="Y5680:Y5682"/>
    <mergeCell ref="G5800:G5802"/>
    <mergeCell ref="H5800:H5802"/>
    <mergeCell ref="I5800:I5802"/>
    <mergeCell ref="J5800:J5802"/>
    <mergeCell ref="S5800:S5802"/>
    <mergeCell ref="T5800:T5802"/>
    <mergeCell ref="U5800:U5802"/>
    <mergeCell ref="V5800:V5802"/>
    <mergeCell ref="I5797:I5799"/>
    <mergeCell ref="J5797:J5799"/>
    <mergeCell ref="A5731:A5733"/>
    <mergeCell ref="B5731:B5733"/>
    <mergeCell ref="A5722:A5724"/>
    <mergeCell ref="B5722:B5724"/>
    <mergeCell ref="C5722:C5724"/>
    <mergeCell ref="D5722:D5724"/>
    <mergeCell ref="E5722:E5724"/>
    <mergeCell ref="F5722:F5724"/>
    <mergeCell ref="G5722:G5724"/>
    <mergeCell ref="H5722:H5724"/>
    <mergeCell ref="I5722:I5724"/>
    <mergeCell ref="J5722:J5724"/>
    <mergeCell ref="S5722:S5724"/>
    <mergeCell ref="T5722:T5724"/>
    <mergeCell ref="U5722:U5724"/>
    <mergeCell ref="V5722:V5724"/>
    <mergeCell ref="W5722:W5724"/>
    <mergeCell ref="X5722:X5724"/>
    <mergeCell ref="Y5722:Y5724"/>
    <mergeCell ref="Z5722:Z5724"/>
    <mergeCell ref="C5821:C5823"/>
    <mergeCell ref="D5821:D5823"/>
    <mergeCell ref="Y5725:Y5727"/>
    <mergeCell ref="Z5725:Z5727"/>
    <mergeCell ref="A5725:A5727"/>
    <mergeCell ref="G5821:G5823"/>
    <mergeCell ref="H5821:H5823"/>
    <mergeCell ref="I5821:I5823"/>
    <mergeCell ref="J5821:J5823"/>
    <mergeCell ref="S5821:S5823"/>
    <mergeCell ref="T5821:T5823"/>
    <mergeCell ref="U5821:U5823"/>
    <mergeCell ref="V5821:V5823"/>
    <mergeCell ref="W5821:W5823"/>
    <mergeCell ref="X5821:X5823"/>
    <mergeCell ref="AA5773:AA5775"/>
    <mergeCell ref="J5773:J5775"/>
    <mergeCell ref="S5773:S5775"/>
    <mergeCell ref="T5773:T5775"/>
    <mergeCell ref="U5773:U5775"/>
    <mergeCell ref="V5773:V5775"/>
    <mergeCell ref="W5773:W5775"/>
    <mergeCell ref="X5773:X5775"/>
    <mergeCell ref="Y5773:Y5775"/>
    <mergeCell ref="Z5773:Z5775"/>
    <mergeCell ref="A5773:A5775"/>
    <mergeCell ref="B5773:B5775"/>
    <mergeCell ref="C5773:C5775"/>
    <mergeCell ref="D5773:D5775"/>
    <mergeCell ref="E5773:E5775"/>
    <mergeCell ref="F5773:F5775"/>
    <mergeCell ref="G5773:G5775"/>
    <mergeCell ref="H5773:H5775"/>
    <mergeCell ref="I5773:I5775"/>
    <mergeCell ref="A5776:A5778"/>
    <mergeCell ref="B5776:B5778"/>
    <mergeCell ref="C5776:C5778"/>
    <mergeCell ref="D5776:D5778"/>
    <mergeCell ref="E5776:E5778"/>
    <mergeCell ref="F5776:F5778"/>
    <mergeCell ref="G5776:G5778"/>
    <mergeCell ref="H5776:H5778"/>
    <mergeCell ref="I5776:I5778"/>
    <mergeCell ref="J5776:J5778"/>
    <mergeCell ref="S5776:S5778"/>
    <mergeCell ref="T5776:T5778"/>
    <mergeCell ref="H5818:H5820"/>
    <mergeCell ref="I5818:I5820"/>
    <mergeCell ref="D5815:D5817"/>
    <mergeCell ref="E5815:E5817"/>
    <mergeCell ref="F5815:F5817"/>
    <mergeCell ref="G5815:G5817"/>
    <mergeCell ref="H5815:H5817"/>
    <mergeCell ref="I5815:I5817"/>
    <mergeCell ref="H5809:H5811"/>
    <mergeCell ref="I5809:I5811"/>
    <mergeCell ref="J5809:J5811"/>
    <mergeCell ref="S5809:S5811"/>
    <mergeCell ref="T5809:T5811"/>
    <mergeCell ref="U5809:U5811"/>
    <mergeCell ref="V5809:V5811"/>
    <mergeCell ref="W5809:W5811"/>
    <mergeCell ref="X5809:X5811"/>
    <mergeCell ref="Y5809:Y5811"/>
    <mergeCell ref="E5821:E5823"/>
    <mergeCell ref="F5821:F5823"/>
    <mergeCell ref="E5800:E5802"/>
    <mergeCell ref="F5800:F5802"/>
    <mergeCell ref="Y5821:Y5823"/>
    <mergeCell ref="Z5821:Z5823"/>
    <mergeCell ref="E5818:E5820"/>
    <mergeCell ref="F5818:F5820"/>
    <mergeCell ref="G5818:G5820"/>
    <mergeCell ref="A5850:V5850"/>
    <mergeCell ref="A5851:V5851"/>
    <mergeCell ref="A5852:V5852"/>
    <mergeCell ref="A5853:V5853"/>
    <mergeCell ref="A5854:V5854"/>
    <mergeCell ref="AA5812:AA5814"/>
    <mergeCell ref="J5818:J5820"/>
    <mergeCell ref="S5818:S5820"/>
    <mergeCell ref="T5818:T5820"/>
    <mergeCell ref="U5818:U5820"/>
    <mergeCell ref="J5845:J5847"/>
    <mergeCell ref="S5845:S5847"/>
    <mergeCell ref="T5845:T5847"/>
    <mergeCell ref="U5845:U5847"/>
    <mergeCell ref="V5845:V5847"/>
    <mergeCell ref="W5845:W5847"/>
    <mergeCell ref="X5845:X5847"/>
    <mergeCell ref="Y5845:Y5847"/>
    <mergeCell ref="Z5845:Z5847"/>
    <mergeCell ref="AA5845:AA5847"/>
    <mergeCell ref="A5845:A5847"/>
    <mergeCell ref="B5845:B5847"/>
    <mergeCell ref="C5845:C5847"/>
    <mergeCell ref="D5845:D5847"/>
    <mergeCell ref="E5845:E5847"/>
    <mergeCell ref="F5845:F5847"/>
    <mergeCell ref="G5845:G5847"/>
    <mergeCell ref="H5845:H5847"/>
    <mergeCell ref="I5845:I5847"/>
    <mergeCell ref="T5833:T5835"/>
    <mergeCell ref="U5833:U5835"/>
    <mergeCell ref="V5833:V5835"/>
    <mergeCell ref="W5833:W5835"/>
    <mergeCell ref="X5833:X5835"/>
    <mergeCell ref="Y5833:Y5835"/>
    <mergeCell ref="Z5833:Z5835"/>
    <mergeCell ref="AA5833:AA5835"/>
    <mergeCell ref="J5815:J5817"/>
    <mergeCell ref="S5815:S5817"/>
    <mergeCell ref="T5815:T5817"/>
    <mergeCell ref="U5815:U5817"/>
    <mergeCell ref="V5815:V5817"/>
    <mergeCell ref="W5815:W5817"/>
    <mergeCell ref="X5815:X5817"/>
    <mergeCell ref="Y5815:Y5817"/>
    <mergeCell ref="Z5815:Z5817"/>
    <mergeCell ref="AA5815:AA5817"/>
    <mergeCell ref="AA5821:AA5823"/>
    <mergeCell ref="W5818:W5820"/>
    <mergeCell ref="X5818:X5820"/>
    <mergeCell ref="Y5818:Y5820"/>
    <mergeCell ref="Z5818:Z5820"/>
    <mergeCell ref="AA5818:AA5820"/>
    <mergeCell ref="A5821:A5823"/>
    <mergeCell ref="B5821:B5823"/>
  </mergeCells>
  <phoneticPr fontId="0" type="noConversion"/>
  <conditionalFormatting sqref="A7:A5847">
    <cfRule type="duplicateValues" dxfId="1" priority="1"/>
  </conditionalFormatting>
  <printOptions gridLines="1"/>
  <pageMargins left="0.25" right="0.25" top="0.25" bottom="0.25" header="0.25" footer="0.25"/>
  <pageSetup paperSize="3" scale="43" fitToHeight="0" orientation="landscape" r:id="rId1"/>
  <headerFooter alignWithMargins="0"/>
  <rowBreaks count="27" manualBreakCount="27">
    <brk id="69" max="16383" man="1"/>
    <brk id="144" max="16383" man="1"/>
    <brk id="219" max="16383" man="1"/>
    <brk id="294" max="16383" man="1"/>
    <brk id="369" max="16383" man="1"/>
    <brk id="444" max="16383" man="1"/>
    <brk id="519" max="16383" man="1"/>
    <brk id="594" max="16383" man="1"/>
    <brk id="669" max="16383" man="1"/>
    <brk id="744" max="16383" man="1"/>
    <brk id="819" max="16383" man="1"/>
    <brk id="894" max="16383" man="1"/>
    <brk id="969" max="16383" man="1"/>
    <brk id="1044" max="16383" man="1"/>
    <brk id="1119" max="16383" man="1"/>
    <brk id="1194" max="16383" man="1"/>
    <brk id="1269" max="16383" man="1"/>
    <brk id="1344" max="16383" man="1"/>
    <brk id="1419" max="16383" man="1"/>
    <brk id="1494" max="16383" man="1"/>
    <brk id="1569" max="16383" man="1"/>
    <brk id="1644" max="16383" man="1"/>
    <brk id="1719" max="16383" man="1"/>
    <brk id="1794" max="16383" man="1"/>
    <brk id="1869" max="16383" man="1"/>
    <brk id="1944" max="16383" man="1"/>
    <brk id="201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4910-F03C-48DD-976B-3A123DD8E346}">
  <sheetPr codeName="Sheet6"/>
  <dimension ref="A1:AR320"/>
  <sheetViews>
    <sheetView zoomScale="80" zoomScaleNormal="80" workbookViewId="0">
      <pane xSplit="7" ySplit="5" topLeftCell="H6" activePane="bottomRight" state="frozen"/>
      <selection pane="topRight" activeCell="G1" sqref="G1"/>
      <selection pane="bottomLeft" activeCell="A3" sqref="A3"/>
      <selection pane="bottomRight" activeCell="H7" sqref="H7"/>
    </sheetView>
  </sheetViews>
  <sheetFormatPr defaultColWidth="9.140625" defaultRowHeight="15" x14ac:dyDescent="0.25"/>
  <cols>
    <col min="1" max="1" width="9.140625" style="32"/>
    <col min="2" max="2" width="10.85546875" style="33" bestFit="1" customWidth="1"/>
    <col min="3" max="3" width="10.85546875" style="33" customWidth="1"/>
    <col min="4" max="4" width="13.5703125" style="33" bestFit="1" customWidth="1"/>
    <col min="5" max="9" width="9.140625" style="33"/>
    <col min="10" max="10" width="12.7109375" style="32" customWidth="1"/>
    <col min="11" max="11" width="17.5703125" style="33" customWidth="1"/>
    <col min="12" max="15" width="15.5703125" style="33" customWidth="1"/>
    <col min="16" max="16" width="12.140625" style="32" customWidth="1"/>
    <col min="17" max="18" width="12.28515625" style="32" customWidth="1"/>
    <col min="19" max="19" width="11.7109375" style="32" customWidth="1"/>
    <col min="20" max="20" width="9.140625" style="32" customWidth="1"/>
    <col min="21" max="25" width="14.85546875" style="32" customWidth="1"/>
    <col min="26" max="28" width="12" style="32" customWidth="1"/>
    <col min="29" max="29" width="13.42578125" style="32" customWidth="1"/>
    <col min="30" max="30" width="9.140625" style="32"/>
    <col min="31" max="31" width="11" style="32" bestFit="1" customWidth="1"/>
    <col min="32" max="32" width="9.140625" style="32"/>
    <col min="33" max="33" width="11" style="32" bestFit="1" customWidth="1"/>
    <col min="34" max="35" width="14.85546875" style="32" customWidth="1"/>
    <col min="36" max="36" width="11" style="32" bestFit="1" customWidth="1"/>
    <col min="37" max="37" width="9.140625" style="32"/>
    <col min="38" max="38" width="13.5703125" style="32" bestFit="1" customWidth="1"/>
    <col min="39" max="39" width="9.140625" style="32"/>
    <col min="40" max="40" width="12" style="32" bestFit="1" customWidth="1"/>
    <col min="41" max="41" width="11.85546875" style="33" customWidth="1"/>
    <col min="42" max="42" width="12.5703125" style="33" customWidth="1"/>
    <col min="43" max="16384" width="9.140625" style="33"/>
  </cols>
  <sheetData>
    <row r="1" spans="1:44" ht="18.75" x14ac:dyDescent="0.3">
      <c r="D1" s="34" t="s">
        <v>87</v>
      </c>
      <c r="E1" s="35" t="s">
        <v>88</v>
      </c>
      <c r="F1" s="32">
        <f>SUBTOTAL(5,F6:F319)</f>
        <v>0.33</v>
      </c>
      <c r="G1" s="32">
        <f>SUBTOTAL(5,G6:G319)</f>
        <v>0.9</v>
      </c>
      <c r="L1" s="32">
        <f t="shared" ref="L1:T1" si="0">SUBTOTAL(5,L6:L319)</f>
        <v>20</v>
      </c>
      <c r="M1" s="32">
        <f t="shared" si="0"/>
        <v>1.0349999999999999</v>
      </c>
      <c r="N1" s="32">
        <f t="shared" si="0"/>
        <v>1.125</v>
      </c>
      <c r="O1" s="32">
        <f t="shared" si="0"/>
        <v>1.575</v>
      </c>
      <c r="P1" s="32">
        <f t="shared" si="0"/>
        <v>30</v>
      </c>
      <c r="Q1" s="36">
        <f t="shared" si="0"/>
        <v>1.0311050008592542</v>
      </c>
      <c r="R1" s="36">
        <f t="shared" si="0"/>
        <v>0.9486166007905138</v>
      </c>
      <c r="S1" s="36">
        <f t="shared" si="0"/>
        <v>0.67758328627893849</v>
      </c>
      <c r="T1" s="32">
        <f t="shared" si="0"/>
        <v>30</v>
      </c>
      <c r="U1" s="32">
        <v>14</v>
      </c>
      <c r="V1" s="36">
        <f>SUBTOTAL(5,V6:V319)</f>
        <v>1.125</v>
      </c>
      <c r="Y1" s="37">
        <f t="shared" ref="Y1:AG1" si="1">SUBTOTAL(5,Y6:Y319)</f>
        <v>15</v>
      </c>
      <c r="Z1" s="36">
        <f t="shared" si="1"/>
        <v>5.4</v>
      </c>
      <c r="AA1" s="36">
        <f t="shared" si="1"/>
        <v>0.68627450980392157</v>
      </c>
      <c r="AB1" s="36">
        <f t="shared" si="1"/>
        <v>9</v>
      </c>
      <c r="AC1" s="36">
        <f t="shared" si="1"/>
        <v>3.6</v>
      </c>
      <c r="AD1" s="37">
        <f t="shared" si="1"/>
        <v>43</v>
      </c>
      <c r="AE1" s="36">
        <f t="shared" si="1"/>
        <v>0</v>
      </c>
      <c r="AF1" s="37">
        <f t="shared" si="1"/>
        <v>182</v>
      </c>
      <c r="AG1" s="36">
        <f t="shared" si="1"/>
        <v>0</v>
      </c>
      <c r="AH1" s="32" t="s">
        <v>89</v>
      </c>
      <c r="AI1" s="32">
        <f>SUBTOTAL(5,AI6:AI319)</f>
        <v>125</v>
      </c>
    </row>
    <row r="2" spans="1:44" x14ac:dyDescent="0.25">
      <c r="E2" s="35" t="s">
        <v>90</v>
      </c>
      <c r="F2" s="32">
        <f>SUBTOTAL(4,F6:F319)</f>
        <v>400</v>
      </c>
      <c r="G2" s="32">
        <f>SUBTOTAL(4,G6:G319)</f>
        <v>480</v>
      </c>
      <c r="L2" s="32">
        <f t="shared" ref="L2:T2" si="2">SUBTOTAL(4,L6:L319)</f>
        <v>375</v>
      </c>
      <c r="M2" s="32">
        <f t="shared" si="2"/>
        <v>552</v>
      </c>
      <c r="N2" s="32">
        <f t="shared" si="2"/>
        <v>600</v>
      </c>
      <c r="O2" s="32">
        <f t="shared" si="2"/>
        <v>840</v>
      </c>
      <c r="P2" s="32">
        <f t="shared" si="2"/>
        <v>800</v>
      </c>
      <c r="Q2" s="36">
        <f t="shared" si="2"/>
        <v>28.985507246376812</v>
      </c>
      <c r="R2" s="36">
        <f t="shared" si="2"/>
        <v>26.666666666666668</v>
      </c>
      <c r="S2" s="36">
        <f t="shared" si="2"/>
        <v>19.047619047619047</v>
      </c>
      <c r="T2" s="32">
        <f t="shared" si="2"/>
        <v>1200</v>
      </c>
      <c r="U2" s="32" t="s">
        <v>91</v>
      </c>
      <c r="V2" s="36">
        <f>SUBTOTAL(4,V6:V319)</f>
        <v>600</v>
      </c>
      <c r="Y2" s="37">
        <f t="shared" ref="Y2:AG2" si="3">SUBTOTAL(4,Y6:Y319)</f>
        <v>800</v>
      </c>
      <c r="Z2" s="38">
        <f t="shared" si="3"/>
        <v>2880</v>
      </c>
      <c r="AA2" s="38">
        <f t="shared" si="3"/>
        <v>1.5347222222222225</v>
      </c>
      <c r="AB2" s="38">
        <f t="shared" si="3"/>
        <v>4800</v>
      </c>
      <c r="AC2" s="38">
        <f t="shared" si="3"/>
        <v>1440</v>
      </c>
      <c r="AD2" s="37">
        <f t="shared" si="3"/>
        <v>2440</v>
      </c>
      <c r="AE2" s="38">
        <f t="shared" si="3"/>
        <v>47.777777777777779</v>
      </c>
      <c r="AF2" s="37">
        <f t="shared" si="3"/>
        <v>8705</v>
      </c>
      <c r="AG2" s="38">
        <f t="shared" si="3"/>
        <v>202.22222222222223</v>
      </c>
      <c r="AH2" s="32" t="s">
        <v>92</v>
      </c>
      <c r="AI2" s="32">
        <f>SUBTOTAL(4,AI6:AI319)</f>
        <v>800</v>
      </c>
    </row>
    <row r="3" spans="1:44" x14ac:dyDescent="0.25">
      <c r="E3" s="35" t="s">
        <v>93</v>
      </c>
      <c r="F3" s="36">
        <f>SUBTOTAL(101,F6:F319)</f>
        <v>37.923280254777069</v>
      </c>
      <c r="G3" s="36">
        <f>SUBTOTAL(101,G6:G319)</f>
        <v>65.71464968152867</v>
      </c>
      <c r="L3" s="36">
        <f t="shared" ref="L3:V3" si="4">SUBTOTAL(101,L6:L319)</f>
        <v>124.53821656050955</v>
      </c>
      <c r="M3" s="36">
        <f t="shared" si="4"/>
        <v>75.571847133757942</v>
      </c>
      <c r="N3" s="36">
        <f t="shared" si="4"/>
        <v>82.143312101910823</v>
      </c>
      <c r="O3" s="36">
        <f t="shared" si="4"/>
        <v>115.00063694267517</v>
      </c>
      <c r="P3" s="36">
        <f t="shared" si="4"/>
        <v>142.61146496815286</v>
      </c>
      <c r="Q3" s="36">
        <f t="shared" si="4"/>
        <v>2.6538967300180674</v>
      </c>
      <c r="R3" s="36">
        <f t="shared" si="4"/>
        <v>2.441584991616629</v>
      </c>
      <c r="S3" s="36">
        <f t="shared" si="4"/>
        <v>1.7439892797261585</v>
      </c>
      <c r="T3" s="36">
        <f t="shared" si="4"/>
        <v>138.43949044585986</v>
      </c>
      <c r="U3" s="36">
        <f t="shared" si="4"/>
        <v>22.32155477031802</v>
      </c>
      <c r="V3" s="36">
        <f t="shared" si="4"/>
        <v>82.143312101910823</v>
      </c>
      <c r="W3" s="36"/>
      <c r="X3" s="36"/>
      <c r="Y3" s="36">
        <f t="shared" ref="Y3:AG3" si="5">SUBTOTAL(101,Y6:Y319)</f>
        <v>114.93399339933994</v>
      </c>
      <c r="Z3" s="36">
        <f t="shared" si="5"/>
        <v>394.28789808917202</v>
      </c>
      <c r="AA3" s="36">
        <f t="shared" si="5"/>
        <v>0.97552433036734887</v>
      </c>
      <c r="AB3" s="36">
        <f t="shared" si="5"/>
        <v>657.14649681528658</v>
      </c>
      <c r="AC3" s="36">
        <f t="shared" si="5"/>
        <v>229.55605095541404</v>
      </c>
      <c r="AD3" s="37">
        <f t="shared" si="5"/>
        <v>341.0451612903226</v>
      </c>
      <c r="AE3" s="36">
        <f t="shared" si="5"/>
        <v>6.3927007196338526</v>
      </c>
      <c r="AF3" s="37">
        <f t="shared" si="5"/>
        <v>1299.7451612903226</v>
      </c>
      <c r="AG3" s="36">
        <f t="shared" si="5"/>
        <v>26.669438183317645</v>
      </c>
      <c r="AH3" s="36"/>
      <c r="AI3" s="36">
        <f>SUBTOTAL(101,AI6:AI319)</f>
        <v>183.51910828025478</v>
      </c>
    </row>
    <row r="4" spans="1:44" x14ac:dyDescent="0.25">
      <c r="B4" s="39"/>
      <c r="C4" s="39"/>
      <c r="D4" s="39"/>
      <c r="E4" s="39"/>
      <c r="F4" s="39"/>
      <c r="G4" s="39"/>
      <c r="H4" s="40"/>
      <c r="I4" s="40"/>
      <c r="M4" s="41">
        <v>1.1499999999999999</v>
      </c>
      <c r="N4" s="41">
        <v>1.25</v>
      </c>
      <c r="O4" s="41">
        <v>1.75</v>
      </c>
      <c r="V4" s="41">
        <v>1.25</v>
      </c>
      <c r="X4" s="32" t="s">
        <v>94</v>
      </c>
      <c r="Y4" s="32" t="s">
        <v>94</v>
      </c>
      <c r="Z4" s="41">
        <v>6</v>
      </c>
      <c r="AB4" s="41">
        <v>10</v>
      </c>
      <c r="AD4" s="178" t="s">
        <v>95</v>
      </c>
      <c r="AE4" s="178"/>
      <c r="AF4" s="178"/>
      <c r="AG4" s="178"/>
      <c r="AH4" s="32" t="s">
        <v>96</v>
      </c>
      <c r="AI4" s="32" t="s">
        <v>96</v>
      </c>
      <c r="AJ4" s="32" t="s">
        <v>96</v>
      </c>
      <c r="AK4" s="41">
        <v>1</v>
      </c>
      <c r="AM4" s="41">
        <v>10</v>
      </c>
    </row>
    <row r="5" spans="1:44" s="58" customFormat="1" ht="76.5" customHeight="1" x14ac:dyDescent="0.25">
      <c r="A5" s="42" t="s">
        <v>97</v>
      </c>
      <c r="B5" s="42" t="s">
        <v>98</v>
      </c>
      <c r="C5" s="42" t="s">
        <v>99</v>
      </c>
      <c r="D5" s="42" t="s">
        <v>100</v>
      </c>
      <c r="E5" s="42" t="s">
        <v>101</v>
      </c>
      <c r="F5" s="42" t="s">
        <v>102</v>
      </c>
      <c r="G5" s="42" t="s">
        <v>103</v>
      </c>
      <c r="H5" s="42" t="s">
        <v>104</v>
      </c>
      <c r="I5" s="42" t="s">
        <v>105</v>
      </c>
      <c r="J5" s="42" t="s">
        <v>106</v>
      </c>
      <c r="K5" s="43" t="s">
        <v>107</v>
      </c>
      <c r="L5" s="43" t="s">
        <v>108</v>
      </c>
      <c r="M5" s="44" t="s">
        <v>109</v>
      </c>
      <c r="N5" s="44" t="s">
        <v>110</v>
      </c>
      <c r="O5" s="44" t="s">
        <v>111</v>
      </c>
      <c r="P5" s="45" t="s">
        <v>112</v>
      </c>
      <c r="Q5" s="46" t="s">
        <v>113</v>
      </c>
      <c r="R5" s="46" t="s">
        <v>114</v>
      </c>
      <c r="S5" s="46" t="s">
        <v>115</v>
      </c>
      <c r="T5" s="45" t="s">
        <v>116</v>
      </c>
      <c r="U5" s="47" t="s">
        <v>117</v>
      </c>
      <c r="V5" s="48" t="s">
        <v>118</v>
      </c>
      <c r="W5" s="49" t="s">
        <v>119</v>
      </c>
      <c r="X5" s="49" t="s">
        <v>120</v>
      </c>
      <c r="Y5" s="49" t="s">
        <v>121</v>
      </c>
      <c r="Z5" s="50" t="s">
        <v>122</v>
      </c>
      <c r="AA5" s="50" t="s">
        <v>123</v>
      </c>
      <c r="AB5" s="50" t="s">
        <v>124</v>
      </c>
      <c r="AC5" s="51" t="s">
        <v>125</v>
      </c>
      <c r="AD5" s="52" t="s">
        <v>126</v>
      </c>
      <c r="AE5" s="53" t="s">
        <v>127</v>
      </c>
      <c r="AF5" s="54" t="s">
        <v>128</v>
      </c>
      <c r="AG5" s="55" t="s">
        <v>129</v>
      </c>
      <c r="AH5" s="49" t="s">
        <v>120</v>
      </c>
      <c r="AI5" s="49" t="s">
        <v>130</v>
      </c>
      <c r="AJ5" s="56" t="s">
        <v>131</v>
      </c>
      <c r="AK5" s="52" t="s">
        <v>132</v>
      </c>
      <c r="AL5" s="53" t="s">
        <v>127</v>
      </c>
      <c r="AM5" s="54" t="s">
        <v>133</v>
      </c>
      <c r="AN5" s="55" t="s">
        <v>129</v>
      </c>
      <c r="AO5" s="57" t="s">
        <v>134</v>
      </c>
      <c r="AP5" s="57" t="s">
        <v>135</v>
      </c>
      <c r="AQ5" s="57" t="s">
        <v>136</v>
      </c>
      <c r="AR5" s="58" t="s">
        <v>137</v>
      </c>
    </row>
    <row r="6" spans="1:44" x14ac:dyDescent="0.25">
      <c r="A6" s="32">
        <v>1</v>
      </c>
      <c r="B6" s="59" t="s">
        <v>81</v>
      </c>
      <c r="C6" s="59">
        <v>9</v>
      </c>
      <c r="D6" s="59">
        <v>200</v>
      </c>
      <c r="E6" s="59">
        <v>3</v>
      </c>
      <c r="F6" s="59">
        <v>0.5</v>
      </c>
      <c r="G6" s="59">
        <v>2.5</v>
      </c>
      <c r="H6" s="40">
        <f>MAX(G6:G27)</f>
        <v>6.9</v>
      </c>
      <c r="I6" s="40">
        <v>23</v>
      </c>
      <c r="J6" s="32" t="s">
        <v>138</v>
      </c>
      <c r="K6" s="60" t="s">
        <v>139</v>
      </c>
      <c r="L6" s="61">
        <v>20</v>
      </c>
      <c r="M6" s="62">
        <f t="shared" ref="M6:M69" si="6">G6*$M$4</f>
        <v>2.875</v>
      </c>
      <c r="N6" s="62">
        <f t="shared" ref="N6:N69" si="7">G6*$N$4</f>
        <v>3.125</v>
      </c>
      <c r="O6" s="62">
        <f t="shared" ref="O6:O69" si="8">G6*$O$4</f>
        <v>4.375</v>
      </c>
      <c r="P6" s="63">
        <v>30</v>
      </c>
      <c r="Q6" s="62">
        <f t="shared" ref="Q6:Q69" si="9">P6/M6</f>
        <v>10.434782608695652</v>
      </c>
      <c r="R6" s="62">
        <f t="shared" ref="R6:R69" si="10">P6/N6</f>
        <v>9.6</v>
      </c>
      <c r="S6" s="62">
        <f t="shared" ref="S6:S69" si="11">P6/O6</f>
        <v>6.8571428571428568</v>
      </c>
      <c r="T6" s="63">
        <v>30</v>
      </c>
      <c r="U6" s="63">
        <v>14</v>
      </c>
      <c r="V6" s="36">
        <f t="shared" ref="V6:V69" si="12">G6*$V$4</f>
        <v>3.125</v>
      </c>
      <c r="X6" s="32" t="s">
        <v>140</v>
      </c>
      <c r="Y6" s="32">
        <v>15</v>
      </c>
      <c r="Z6" s="32">
        <f t="shared" ref="Z6:Z69" si="13">G6*$Z$4</f>
        <v>15</v>
      </c>
      <c r="AA6" s="36">
        <f t="shared" ref="AA6:AA69" si="14">I6/Z6</f>
        <v>1.5333333333333334</v>
      </c>
      <c r="AB6" s="32">
        <f t="shared" ref="AB6:AB69" si="15">G6*$AB$4</f>
        <v>25</v>
      </c>
      <c r="AC6" s="32">
        <f t="shared" ref="AC6:AC69" si="16">IF(G6&lt;=100, 4*G6,3*G6)</f>
        <v>10</v>
      </c>
      <c r="AD6" s="32">
        <v>43</v>
      </c>
      <c r="AE6" s="38">
        <f t="shared" ref="AE6:AE69" si="17">AD6/G6</f>
        <v>17.2</v>
      </c>
      <c r="AF6" s="32">
        <v>182</v>
      </c>
      <c r="AG6" s="38">
        <f t="shared" ref="AG6:AG69" si="18">AF6/G6</f>
        <v>72.8</v>
      </c>
      <c r="AH6" s="32" t="s">
        <v>89</v>
      </c>
      <c r="AI6" s="32">
        <v>125</v>
      </c>
      <c r="AJ6" s="32">
        <v>25</v>
      </c>
      <c r="AK6" s="32">
        <f>AJ6*$AK$4</f>
        <v>25</v>
      </c>
      <c r="AL6" s="36">
        <f>AK6/G6</f>
        <v>10</v>
      </c>
      <c r="AM6" s="32">
        <f>AJ6*$AM$4</f>
        <v>250</v>
      </c>
      <c r="AN6" s="36">
        <f>AM6/G6</f>
        <v>100</v>
      </c>
      <c r="AO6" s="33" t="b">
        <f t="shared" ref="AO6:AO189" si="19">IF(AL6&lt;AE6, TRUE, FALSE)</f>
        <v>1</v>
      </c>
      <c r="AP6" s="33" t="b">
        <f>IF(AN6&gt;AG6, TRUE, FALSE)</f>
        <v>1</v>
      </c>
      <c r="AQ6" s="33" t="b">
        <f>IF(AM6&gt;AB6,TRUE,FALSE)</f>
        <v>1</v>
      </c>
      <c r="AR6" s="64">
        <f>AN6-AG6</f>
        <v>27.200000000000003</v>
      </c>
    </row>
    <row r="7" spans="1:44" x14ac:dyDescent="0.25">
      <c r="A7" s="32">
        <v>2</v>
      </c>
      <c r="B7" s="65" t="s">
        <v>81</v>
      </c>
      <c r="C7" s="59">
        <v>9</v>
      </c>
      <c r="D7" s="65">
        <v>200</v>
      </c>
      <c r="E7" s="65">
        <v>3</v>
      </c>
      <c r="F7" s="65">
        <v>0.75</v>
      </c>
      <c r="G7" s="65">
        <v>3.7</v>
      </c>
      <c r="H7" s="40"/>
      <c r="I7" s="40">
        <v>28.8</v>
      </c>
      <c r="J7" s="32" t="s">
        <v>138</v>
      </c>
      <c r="K7" s="60" t="s">
        <v>139</v>
      </c>
      <c r="L7" s="61">
        <v>20</v>
      </c>
      <c r="M7" s="62">
        <f t="shared" si="6"/>
        <v>4.2549999999999999</v>
      </c>
      <c r="N7" s="62">
        <f t="shared" si="7"/>
        <v>4.625</v>
      </c>
      <c r="O7" s="62">
        <f t="shared" si="8"/>
        <v>6.4750000000000005</v>
      </c>
      <c r="P7" s="63">
        <v>30</v>
      </c>
      <c r="Q7" s="62">
        <f t="shared" si="9"/>
        <v>7.050528789659225</v>
      </c>
      <c r="R7" s="62">
        <f t="shared" si="10"/>
        <v>6.4864864864864868</v>
      </c>
      <c r="S7" s="62">
        <f t="shared" si="11"/>
        <v>4.6332046332046328</v>
      </c>
      <c r="T7" s="63">
        <v>30</v>
      </c>
      <c r="U7" s="63">
        <v>14</v>
      </c>
      <c r="V7" s="36">
        <f t="shared" si="12"/>
        <v>4.625</v>
      </c>
      <c r="X7" s="32" t="s">
        <v>140</v>
      </c>
      <c r="Y7" s="32">
        <v>15</v>
      </c>
      <c r="Z7" s="32">
        <f t="shared" si="13"/>
        <v>22.200000000000003</v>
      </c>
      <c r="AA7" s="36">
        <f t="shared" si="14"/>
        <v>1.2972972972972971</v>
      </c>
      <c r="AB7" s="32">
        <f t="shared" si="15"/>
        <v>37</v>
      </c>
      <c r="AC7" s="32">
        <f t="shared" si="16"/>
        <v>14.8</v>
      </c>
      <c r="AD7" s="32">
        <v>43</v>
      </c>
      <c r="AE7" s="38">
        <f t="shared" si="17"/>
        <v>11.621621621621621</v>
      </c>
      <c r="AF7" s="32">
        <v>182</v>
      </c>
      <c r="AG7" s="38">
        <f t="shared" si="18"/>
        <v>49.189189189189186</v>
      </c>
      <c r="AH7" s="32" t="s">
        <v>89</v>
      </c>
      <c r="AI7" s="32">
        <v>125</v>
      </c>
      <c r="AJ7" s="32">
        <v>25</v>
      </c>
      <c r="AK7" s="32">
        <f t="shared" ref="AK7:AK70" si="20">AJ7*$AK$4</f>
        <v>25</v>
      </c>
      <c r="AL7" s="36">
        <f>AK7/G7</f>
        <v>6.7567567567567561</v>
      </c>
      <c r="AM7" s="32">
        <f>AJ7*$AM$4</f>
        <v>250</v>
      </c>
      <c r="AN7" s="36">
        <f>AM7/G7</f>
        <v>67.567567567567565</v>
      </c>
      <c r="AO7" s="33" t="b">
        <f t="shared" si="19"/>
        <v>1</v>
      </c>
      <c r="AP7" s="33" t="b">
        <f t="shared" ref="AP7:AP193" si="21">IF(AN7&gt;AG7, TRUE, FALSE)</f>
        <v>1</v>
      </c>
      <c r="AQ7" s="33" t="b">
        <f t="shared" ref="AQ7:AQ193" si="22">IF(AM7&gt;AB7,TRUE,FALSE)</f>
        <v>1</v>
      </c>
      <c r="AR7" s="64">
        <f t="shared" ref="AR7:AR70" si="23">AN7-AG7</f>
        <v>18.378378378378379</v>
      </c>
    </row>
    <row r="8" spans="1:44" x14ac:dyDescent="0.25">
      <c r="A8" s="32">
        <v>3</v>
      </c>
      <c r="B8" s="65" t="s">
        <v>81</v>
      </c>
      <c r="C8" s="59">
        <v>9</v>
      </c>
      <c r="D8" s="65">
        <v>200</v>
      </c>
      <c r="E8" s="65">
        <v>3</v>
      </c>
      <c r="F8" s="65">
        <v>1</v>
      </c>
      <c r="G8" s="65">
        <v>4.8</v>
      </c>
      <c r="H8" s="40"/>
      <c r="I8" s="40">
        <v>34.5</v>
      </c>
      <c r="J8" s="32" t="s">
        <v>138</v>
      </c>
      <c r="K8" s="60" t="s">
        <v>139</v>
      </c>
      <c r="L8" s="61">
        <v>20</v>
      </c>
      <c r="M8" s="62">
        <f t="shared" si="6"/>
        <v>5.52</v>
      </c>
      <c r="N8" s="62">
        <f t="shared" si="7"/>
        <v>6</v>
      </c>
      <c r="O8" s="62">
        <f t="shared" si="8"/>
        <v>8.4</v>
      </c>
      <c r="P8" s="63">
        <v>30</v>
      </c>
      <c r="Q8" s="62">
        <f t="shared" si="9"/>
        <v>5.4347826086956523</v>
      </c>
      <c r="R8" s="62">
        <f t="shared" si="10"/>
        <v>5</v>
      </c>
      <c r="S8" s="62">
        <f t="shared" si="11"/>
        <v>3.5714285714285712</v>
      </c>
      <c r="T8" s="63">
        <v>30</v>
      </c>
      <c r="U8" s="63">
        <v>14</v>
      </c>
      <c r="V8" s="36">
        <f t="shared" si="12"/>
        <v>6</v>
      </c>
      <c r="X8" s="32" t="s">
        <v>140</v>
      </c>
      <c r="Y8" s="32">
        <v>15</v>
      </c>
      <c r="Z8" s="32">
        <f t="shared" si="13"/>
        <v>28.799999999999997</v>
      </c>
      <c r="AA8" s="36">
        <f t="shared" si="14"/>
        <v>1.1979166666666667</v>
      </c>
      <c r="AB8" s="32">
        <f t="shared" si="15"/>
        <v>48</v>
      </c>
      <c r="AC8" s="32">
        <f t="shared" si="16"/>
        <v>19.2</v>
      </c>
      <c r="AD8" s="32">
        <v>43</v>
      </c>
      <c r="AE8" s="38">
        <f t="shared" si="17"/>
        <v>8.9583333333333339</v>
      </c>
      <c r="AF8" s="32">
        <v>182</v>
      </c>
      <c r="AG8" s="38">
        <f t="shared" si="18"/>
        <v>37.916666666666671</v>
      </c>
      <c r="AH8" s="32" t="s">
        <v>89</v>
      </c>
      <c r="AI8" s="32">
        <v>125</v>
      </c>
      <c r="AJ8" s="32">
        <v>25</v>
      </c>
      <c r="AK8" s="32">
        <f t="shared" si="20"/>
        <v>25</v>
      </c>
      <c r="AL8" s="36">
        <f>AK8/G8</f>
        <v>5.2083333333333339</v>
      </c>
      <c r="AM8" s="32">
        <f>AJ8*$AM$4</f>
        <v>250</v>
      </c>
      <c r="AN8" s="36">
        <f>AM8/G8</f>
        <v>52.083333333333336</v>
      </c>
      <c r="AO8" s="33" t="b">
        <f t="shared" si="19"/>
        <v>1</v>
      </c>
      <c r="AP8" s="33" t="b">
        <f t="shared" si="21"/>
        <v>1</v>
      </c>
      <c r="AQ8" s="33" t="b">
        <f t="shared" si="22"/>
        <v>1</v>
      </c>
      <c r="AR8" s="64">
        <f t="shared" si="23"/>
        <v>14.166666666666664</v>
      </c>
    </row>
    <row r="9" spans="1:44" x14ac:dyDescent="0.25">
      <c r="A9" s="32">
        <v>4</v>
      </c>
      <c r="B9" s="65" t="s">
        <v>81</v>
      </c>
      <c r="C9" s="59">
        <v>9</v>
      </c>
      <c r="D9" s="65">
        <v>200</v>
      </c>
      <c r="E9" s="65">
        <v>3</v>
      </c>
      <c r="F9" s="65">
        <v>1.5</v>
      </c>
      <c r="G9" s="66">
        <v>6.9</v>
      </c>
      <c r="H9" s="40"/>
      <c r="I9" s="40">
        <v>46</v>
      </c>
      <c r="J9" s="32" t="s">
        <v>138</v>
      </c>
      <c r="K9" s="60" t="s">
        <v>139</v>
      </c>
      <c r="L9" s="61">
        <v>20</v>
      </c>
      <c r="M9" s="62">
        <f t="shared" si="6"/>
        <v>7.9349999999999996</v>
      </c>
      <c r="N9" s="62">
        <f t="shared" si="7"/>
        <v>8.625</v>
      </c>
      <c r="O9" s="62">
        <f t="shared" si="8"/>
        <v>12.075000000000001</v>
      </c>
      <c r="P9" s="63">
        <v>30</v>
      </c>
      <c r="Q9" s="62">
        <f t="shared" si="9"/>
        <v>3.7807183364839321</v>
      </c>
      <c r="R9" s="62">
        <f t="shared" si="10"/>
        <v>3.4782608695652173</v>
      </c>
      <c r="S9" s="62">
        <f t="shared" si="11"/>
        <v>2.4844720496894408</v>
      </c>
      <c r="T9" s="63">
        <v>30</v>
      </c>
      <c r="U9" s="63">
        <v>14</v>
      </c>
      <c r="V9" s="36">
        <f t="shared" si="12"/>
        <v>8.625</v>
      </c>
      <c r="X9" s="32" t="s">
        <v>140</v>
      </c>
      <c r="Y9" s="32">
        <v>15</v>
      </c>
      <c r="Z9" s="32">
        <f t="shared" si="13"/>
        <v>41.400000000000006</v>
      </c>
      <c r="AA9" s="36">
        <f t="shared" si="14"/>
        <v>1.1111111111111109</v>
      </c>
      <c r="AB9" s="32">
        <f t="shared" si="15"/>
        <v>69</v>
      </c>
      <c r="AC9" s="32">
        <f t="shared" si="16"/>
        <v>27.6</v>
      </c>
      <c r="AD9" s="32">
        <v>43</v>
      </c>
      <c r="AE9" s="38">
        <f t="shared" si="17"/>
        <v>6.2318840579710137</v>
      </c>
      <c r="AF9" s="32">
        <v>182</v>
      </c>
      <c r="AG9" s="38">
        <f t="shared" si="18"/>
        <v>26.376811594202898</v>
      </c>
      <c r="AH9" s="32" t="s">
        <v>89</v>
      </c>
      <c r="AI9" s="32">
        <v>125</v>
      </c>
      <c r="AJ9" s="32">
        <v>25</v>
      </c>
      <c r="AK9" s="32">
        <f t="shared" si="20"/>
        <v>25</v>
      </c>
      <c r="AL9" s="36">
        <f>AK9/G9</f>
        <v>3.6231884057971011</v>
      </c>
      <c r="AM9" s="32">
        <f>AJ9*$AM$4</f>
        <v>250</v>
      </c>
      <c r="AN9" s="36">
        <f>AM9/G9</f>
        <v>36.231884057971016</v>
      </c>
      <c r="AO9" s="33" t="b">
        <f t="shared" si="19"/>
        <v>1</v>
      </c>
      <c r="AP9" s="33" t="b">
        <f t="shared" si="21"/>
        <v>1</v>
      </c>
      <c r="AQ9" s="33" t="b">
        <f t="shared" si="22"/>
        <v>1</v>
      </c>
      <c r="AR9" s="64">
        <f t="shared" si="23"/>
        <v>9.8550724637681171</v>
      </c>
    </row>
    <row r="10" spans="1:44" x14ac:dyDescent="0.25">
      <c r="A10" s="32">
        <v>5</v>
      </c>
      <c r="B10" s="65" t="s">
        <v>81</v>
      </c>
      <c r="C10" s="59">
        <v>9</v>
      </c>
      <c r="D10" s="65">
        <v>208</v>
      </c>
      <c r="E10" s="65">
        <v>3</v>
      </c>
      <c r="F10" s="65">
        <v>0.5</v>
      </c>
      <c r="G10" s="65">
        <v>2.4</v>
      </c>
      <c r="H10" s="40"/>
      <c r="I10" s="40">
        <v>22.1</v>
      </c>
      <c r="J10" s="32" t="s">
        <v>138</v>
      </c>
      <c r="K10" s="60" t="s">
        <v>139</v>
      </c>
      <c r="L10" s="61">
        <v>20</v>
      </c>
      <c r="M10" s="62">
        <f t="shared" si="6"/>
        <v>2.76</v>
      </c>
      <c r="N10" s="62">
        <f t="shared" si="7"/>
        <v>3</v>
      </c>
      <c r="O10" s="62">
        <f t="shared" si="8"/>
        <v>4.2</v>
      </c>
      <c r="P10" s="63">
        <v>30</v>
      </c>
      <c r="Q10" s="62">
        <f t="shared" si="9"/>
        <v>10.869565217391305</v>
      </c>
      <c r="R10" s="62">
        <f t="shared" si="10"/>
        <v>10</v>
      </c>
      <c r="S10" s="62">
        <f t="shared" si="11"/>
        <v>7.1428571428571423</v>
      </c>
      <c r="T10" s="63">
        <v>30</v>
      </c>
      <c r="U10" s="63">
        <v>14</v>
      </c>
      <c r="V10" s="36">
        <f t="shared" si="12"/>
        <v>3</v>
      </c>
      <c r="X10" s="32" t="s">
        <v>140</v>
      </c>
      <c r="Y10" s="32">
        <v>15</v>
      </c>
      <c r="Z10" s="32">
        <f t="shared" si="13"/>
        <v>14.399999999999999</v>
      </c>
      <c r="AA10" s="36">
        <f t="shared" si="14"/>
        <v>1.5347222222222225</v>
      </c>
      <c r="AB10" s="32">
        <f t="shared" si="15"/>
        <v>24</v>
      </c>
      <c r="AC10" s="32">
        <f t="shared" si="16"/>
        <v>9.6</v>
      </c>
      <c r="AD10" s="32">
        <v>43</v>
      </c>
      <c r="AE10" s="38">
        <f t="shared" si="17"/>
        <v>17.916666666666668</v>
      </c>
      <c r="AF10" s="32">
        <v>182</v>
      </c>
      <c r="AG10" s="38">
        <f t="shared" si="18"/>
        <v>75.833333333333343</v>
      </c>
      <c r="AH10" s="32" t="s">
        <v>89</v>
      </c>
      <c r="AI10" s="32">
        <v>125</v>
      </c>
      <c r="AJ10" s="32">
        <v>25</v>
      </c>
      <c r="AK10" s="32">
        <f t="shared" si="20"/>
        <v>25</v>
      </c>
      <c r="AL10" s="36">
        <f t="shared" ref="AL10:AL73" si="24">AK10/G10</f>
        <v>10.416666666666668</v>
      </c>
      <c r="AM10" s="32">
        <f t="shared" ref="AM10:AM73" si="25">AJ10*$AM$4</f>
        <v>250</v>
      </c>
      <c r="AN10" s="36">
        <f t="shared" ref="AN10:AN73" si="26">AM10/G10</f>
        <v>104.16666666666667</v>
      </c>
      <c r="AO10" s="33" t="b">
        <f t="shared" si="19"/>
        <v>1</v>
      </c>
      <c r="AP10" s="33" t="b">
        <f t="shared" si="21"/>
        <v>1</v>
      </c>
      <c r="AQ10" s="33" t="b">
        <f t="shared" si="22"/>
        <v>1</v>
      </c>
      <c r="AR10" s="64">
        <f t="shared" si="23"/>
        <v>28.333333333333329</v>
      </c>
    </row>
    <row r="11" spans="1:44" x14ac:dyDescent="0.25">
      <c r="A11" s="32">
        <v>6</v>
      </c>
      <c r="B11" s="65" t="s">
        <v>81</v>
      </c>
      <c r="C11" s="59">
        <v>9</v>
      </c>
      <c r="D11" s="65">
        <v>208</v>
      </c>
      <c r="E11" s="65">
        <v>3</v>
      </c>
      <c r="F11" s="65">
        <v>0.75</v>
      </c>
      <c r="G11" s="65">
        <v>3.5</v>
      </c>
      <c r="H11" s="40"/>
      <c r="I11" s="40">
        <v>27.6</v>
      </c>
      <c r="J11" s="32" t="s">
        <v>138</v>
      </c>
      <c r="K11" s="60" t="s">
        <v>139</v>
      </c>
      <c r="L11" s="61">
        <v>20</v>
      </c>
      <c r="M11" s="62">
        <f t="shared" si="6"/>
        <v>4.0249999999999995</v>
      </c>
      <c r="N11" s="62">
        <f t="shared" si="7"/>
        <v>4.375</v>
      </c>
      <c r="O11" s="62">
        <f t="shared" si="8"/>
        <v>6.125</v>
      </c>
      <c r="P11" s="63">
        <v>30</v>
      </c>
      <c r="Q11" s="62">
        <f t="shared" si="9"/>
        <v>7.4534161490683237</v>
      </c>
      <c r="R11" s="62">
        <f t="shared" si="10"/>
        <v>6.8571428571428568</v>
      </c>
      <c r="S11" s="62">
        <f t="shared" si="11"/>
        <v>4.8979591836734695</v>
      </c>
      <c r="T11" s="63">
        <v>30</v>
      </c>
      <c r="U11" s="63">
        <v>14</v>
      </c>
      <c r="V11" s="36">
        <f t="shared" si="12"/>
        <v>4.375</v>
      </c>
      <c r="X11" s="32" t="s">
        <v>140</v>
      </c>
      <c r="Y11" s="32">
        <v>15</v>
      </c>
      <c r="Z11" s="32">
        <f t="shared" si="13"/>
        <v>21</v>
      </c>
      <c r="AA11" s="36">
        <f t="shared" si="14"/>
        <v>1.3142857142857143</v>
      </c>
      <c r="AB11" s="32">
        <f t="shared" si="15"/>
        <v>35</v>
      </c>
      <c r="AC11" s="32">
        <f t="shared" si="16"/>
        <v>14</v>
      </c>
      <c r="AD11" s="32">
        <v>43</v>
      </c>
      <c r="AE11" s="38">
        <f t="shared" si="17"/>
        <v>12.285714285714286</v>
      </c>
      <c r="AF11" s="32">
        <v>182</v>
      </c>
      <c r="AG11" s="38">
        <f t="shared" si="18"/>
        <v>52</v>
      </c>
      <c r="AH11" s="32" t="s">
        <v>89</v>
      </c>
      <c r="AI11" s="32">
        <v>125</v>
      </c>
      <c r="AJ11" s="32">
        <v>25</v>
      </c>
      <c r="AK11" s="32">
        <f t="shared" si="20"/>
        <v>25</v>
      </c>
      <c r="AL11" s="36">
        <f t="shared" si="24"/>
        <v>7.1428571428571432</v>
      </c>
      <c r="AM11" s="32">
        <f t="shared" si="25"/>
        <v>250</v>
      </c>
      <c r="AN11" s="36">
        <f t="shared" si="26"/>
        <v>71.428571428571431</v>
      </c>
      <c r="AO11" s="33" t="b">
        <f t="shared" si="19"/>
        <v>1</v>
      </c>
      <c r="AP11" s="33" t="b">
        <f t="shared" si="21"/>
        <v>1</v>
      </c>
      <c r="AQ11" s="33" t="b">
        <f t="shared" si="22"/>
        <v>1</v>
      </c>
      <c r="AR11" s="64">
        <f t="shared" si="23"/>
        <v>19.428571428571431</v>
      </c>
    </row>
    <row r="12" spans="1:44" x14ac:dyDescent="0.25">
      <c r="A12" s="32">
        <v>7</v>
      </c>
      <c r="B12" s="65" t="s">
        <v>81</v>
      </c>
      <c r="C12" s="59">
        <v>9</v>
      </c>
      <c r="D12" s="65">
        <v>208</v>
      </c>
      <c r="E12" s="65">
        <v>3</v>
      </c>
      <c r="F12" s="65">
        <v>1</v>
      </c>
      <c r="G12" s="65">
        <v>4.5999999999999996</v>
      </c>
      <c r="H12" s="40"/>
      <c r="I12" s="40">
        <v>33</v>
      </c>
      <c r="J12" s="32" t="s">
        <v>138</v>
      </c>
      <c r="K12" s="60" t="s">
        <v>139</v>
      </c>
      <c r="L12" s="61">
        <v>20</v>
      </c>
      <c r="M12" s="62">
        <f t="shared" si="6"/>
        <v>5.2899999999999991</v>
      </c>
      <c r="N12" s="62">
        <f t="shared" si="7"/>
        <v>5.75</v>
      </c>
      <c r="O12" s="62">
        <f t="shared" si="8"/>
        <v>8.0499999999999989</v>
      </c>
      <c r="P12" s="63">
        <v>30</v>
      </c>
      <c r="Q12" s="62">
        <f t="shared" si="9"/>
        <v>5.6710775047258988</v>
      </c>
      <c r="R12" s="62">
        <f t="shared" si="10"/>
        <v>5.2173913043478262</v>
      </c>
      <c r="S12" s="62">
        <f t="shared" si="11"/>
        <v>3.7267080745341619</v>
      </c>
      <c r="T12" s="63">
        <v>30</v>
      </c>
      <c r="U12" s="63">
        <v>14</v>
      </c>
      <c r="V12" s="36">
        <f t="shared" si="12"/>
        <v>5.75</v>
      </c>
      <c r="X12" s="32" t="s">
        <v>140</v>
      </c>
      <c r="Y12" s="32">
        <v>15</v>
      </c>
      <c r="Z12" s="32">
        <f t="shared" si="13"/>
        <v>27.599999999999998</v>
      </c>
      <c r="AA12" s="36">
        <f t="shared" si="14"/>
        <v>1.1956521739130437</v>
      </c>
      <c r="AB12" s="32">
        <f t="shared" si="15"/>
        <v>46</v>
      </c>
      <c r="AC12" s="32">
        <f t="shared" si="16"/>
        <v>18.399999999999999</v>
      </c>
      <c r="AD12" s="32">
        <v>43</v>
      </c>
      <c r="AE12" s="38">
        <f t="shared" si="17"/>
        <v>9.3478260869565233</v>
      </c>
      <c r="AF12" s="32">
        <v>182</v>
      </c>
      <c r="AG12" s="38">
        <f t="shared" si="18"/>
        <v>39.565217391304351</v>
      </c>
      <c r="AH12" s="32" t="s">
        <v>89</v>
      </c>
      <c r="AI12" s="32">
        <v>125</v>
      </c>
      <c r="AJ12" s="32">
        <v>25</v>
      </c>
      <c r="AK12" s="32">
        <f t="shared" si="20"/>
        <v>25</v>
      </c>
      <c r="AL12" s="36">
        <f t="shared" si="24"/>
        <v>5.4347826086956523</v>
      </c>
      <c r="AM12" s="32">
        <f t="shared" si="25"/>
        <v>250</v>
      </c>
      <c r="AN12" s="36">
        <f t="shared" si="26"/>
        <v>54.347826086956523</v>
      </c>
      <c r="AO12" s="33" t="b">
        <f t="shared" si="19"/>
        <v>1</v>
      </c>
      <c r="AP12" s="33" t="b">
        <f t="shared" si="21"/>
        <v>1</v>
      </c>
      <c r="AQ12" s="33" t="b">
        <f t="shared" si="22"/>
        <v>1</v>
      </c>
      <c r="AR12" s="64">
        <f t="shared" si="23"/>
        <v>14.782608695652172</v>
      </c>
    </row>
    <row r="13" spans="1:44" x14ac:dyDescent="0.25">
      <c r="A13" s="32">
        <v>8</v>
      </c>
      <c r="B13" s="65" t="s">
        <v>81</v>
      </c>
      <c r="C13" s="59">
        <v>9</v>
      </c>
      <c r="D13" s="65">
        <v>208</v>
      </c>
      <c r="E13" s="65">
        <v>3</v>
      </c>
      <c r="F13" s="65">
        <v>1.5</v>
      </c>
      <c r="G13" s="65">
        <v>6.6</v>
      </c>
      <c r="H13" s="40"/>
      <c r="I13" s="40">
        <v>44</v>
      </c>
      <c r="J13" s="32" t="s">
        <v>138</v>
      </c>
      <c r="K13" s="60" t="s">
        <v>139</v>
      </c>
      <c r="L13" s="61">
        <v>20</v>
      </c>
      <c r="M13" s="62">
        <f t="shared" si="6"/>
        <v>7.589999999999999</v>
      </c>
      <c r="N13" s="62">
        <f t="shared" si="7"/>
        <v>8.25</v>
      </c>
      <c r="O13" s="62">
        <f t="shared" si="8"/>
        <v>11.549999999999999</v>
      </c>
      <c r="P13" s="63">
        <v>30</v>
      </c>
      <c r="Q13" s="62">
        <f t="shared" si="9"/>
        <v>3.952569169960475</v>
      </c>
      <c r="R13" s="62">
        <f t="shared" si="10"/>
        <v>3.6363636363636362</v>
      </c>
      <c r="S13" s="62">
        <f t="shared" si="11"/>
        <v>2.5974025974025978</v>
      </c>
      <c r="T13" s="63">
        <v>30</v>
      </c>
      <c r="U13" s="63">
        <v>14</v>
      </c>
      <c r="V13" s="36">
        <f t="shared" si="12"/>
        <v>8.25</v>
      </c>
      <c r="X13" s="32" t="s">
        <v>140</v>
      </c>
      <c r="Y13" s="32">
        <v>15</v>
      </c>
      <c r="Z13" s="32">
        <f t="shared" si="13"/>
        <v>39.599999999999994</v>
      </c>
      <c r="AA13" s="36">
        <f t="shared" si="14"/>
        <v>1.1111111111111112</v>
      </c>
      <c r="AB13" s="32">
        <f t="shared" si="15"/>
        <v>66</v>
      </c>
      <c r="AC13" s="32">
        <f t="shared" si="16"/>
        <v>26.4</v>
      </c>
      <c r="AD13" s="32">
        <v>43</v>
      </c>
      <c r="AE13" s="38">
        <f t="shared" si="17"/>
        <v>6.5151515151515156</v>
      </c>
      <c r="AF13" s="32">
        <v>182</v>
      </c>
      <c r="AG13" s="38">
        <f t="shared" si="18"/>
        <v>27.575757575757578</v>
      </c>
      <c r="AH13" s="32" t="s">
        <v>89</v>
      </c>
      <c r="AI13" s="32">
        <v>125</v>
      </c>
      <c r="AJ13" s="32">
        <v>25</v>
      </c>
      <c r="AK13" s="32">
        <f t="shared" si="20"/>
        <v>25</v>
      </c>
      <c r="AL13" s="36">
        <f t="shared" si="24"/>
        <v>3.7878787878787881</v>
      </c>
      <c r="AM13" s="32">
        <f t="shared" si="25"/>
        <v>250</v>
      </c>
      <c r="AN13" s="36">
        <f t="shared" si="26"/>
        <v>37.878787878787882</v>
      </c>
      <c r="AO13" s="33" t="b">
        <f t="shared" si="19"/>
        <v>1</v>
      </c>
      <c r="AP13" s="33" t="b">
        <f t="shared" si="21"/>
        <v>1</v>
      </c>
      <c r="AQ13" s="33" t="b">
        <f t="shared" si="22"/>
        <v>1</v>
      </c>
      <c r="AR13" s="64">
        <f t="shared" si="23"/>
        <v>10.303030303030305</v>
      </c>
    </row>
    <row r="14" spans="1:44" x14ac:dyDescent="0.25">
      <c r="A14" s="32">
        <v>9</v>
      </c>
      <c r="B14" s="65" t="s">
        <v>81</v>
      </c>
      <c r="C14" s="59">
        <v>9</v>
      </c>
      <c r="D14" s="65" t="s">
        <v>71</v>
      </c>
      <c r="E14" s="65">
        <v>3</v>
      </c>
      <c r="F14" s="65">
        <v>0.5</v>
      </c>
      <c r="G14" s="65">
        <v>2.2000000000000002</v>
      </c>
      <c r="H14" s="40"/>
      <c r="I14" s="40">
        <v>20</v>
      </c>
      <c r="J14" s="32" t="s">
        <v>138</v>
      </c>
      <c r="K14" s="60" t="s">
        <v>139</v>
      </c>
      <c r="L14" s="61">
        <v>20</v>
      </c>
      <c r="M14" s="62">
        <f t="shared" si="6"/>
        <v>2.5299999999999998</v>
      </c>
      <c r="N14" s="62">
        <f t="shared" si="7"/>
        <v>2.75</v>
      </c>
      <c r="O14" s="62">
        <f t="shared" si="8"/>
        <v>3.8500000000000005</v>
      </c>
      <c r="P14" s="63">
        <v>30</v>
      </c>
      <c r="Q14" s="62">
        <f t="shared" si="9"/>
        <v>11.857707509881424</v>
      </c>
      <c r="R14" s="62">
        <f t="shared" si="10"/>
        <v>10.909090909090908</v>
      </c>
      <c r="S14" s="62">
        <f t="shared" si="11"/>
        <v>7.7922077922077913</v>
      </c>
      <c r="T14" s="63">
        <v>30</v>
      </c>
      <c r="U14" s="63">
        <v>14</v>
      </c>
      <c r="V14" s="36">
        <f t="shared" si="12"/>
        <v>2.75</v>
      </c>
      <c r="X14" s="32" t="s">
        <v>140</v>
      </c>
      <c r="Y14" s="32">
        <v>15</v>
      </c>
      <c r="Z14" s="32">
        <f t="shared" si="13"/>
        <v>13.200000000000001</v>
      </c>
      <c r="AA14" s="36">
        <f t="shared" si="14"/>
        <v>1.5151515151515151</v>
      </c>
      <c r="AB14" s="32">
        <f t="shared" si="15"/>
        <v>22</v>
      </c>
      <c r="AC14" s="32">
        <f t="shared" si="16"/>
        <v>8.8000000000000007</v>
      </c>
      <c r="AD14" s="32">
        <v>43</v>
      </c>
      <c r="AE14" s="38">
        <f t="shared" si="17"/>
        <v>19.545454545454543</v>
      </c>
      <c r="AF14" s="32">
        <v>182</v>
      </c>
      <c r="AG14" s="38">
        <f t="shared" si="18"/>
        <v>82.72727272727272</v>
      </c>
      <c r="AH14" s="32" t="s">
        <v>89</v>
      </c>
      <c r="AI14" s="32">
        <v>125</v>
      </c>
      <c r="AJ14" s="32">
        <v>25</v>
      </c>
      <c r="AK14" s="32">
        <f t="shared" si="20"/>
        <v>25</v>
      </c>
      <c r="AL14" s="36">
        <f t="shared" si="24"/>
        <v>11.363636363636363</v>
      </c>
      <c r="AM14" s="32">
        <f t="shared" si="25"/>
        <v>250</v>
      </c>
      <c r="AN14" s="36">
        <f t="shared" si="26"/>
        <v>113.63636363636363</v>
      </c>
      <c r="AO14" s="33" t="b">
        <f t="shared" si="19"/>
        <v>1</v>
      </c>
      <c r="AP14" s="33" t="b">
        <f t="shared" si="21"/>
        <v>1</v>
      </c>
      <c r="AQ14" s="33" t="b">
        <f t="shared" si="22"/>
        <v>1</v>
      </c>
      <c r="AR14" s="64">
        <f t="shared" si="23"/>
        <v>30.909090909090907</v>
      </c>
    </row>
    <row r="15" spans="1:44" x14ac:dyDescent="0.25">
      <c r="A15" s="32">
        <v>10</v>
      </c>
      <c r="B15" s="65" t="s">
        <v>81</v>
      </c>
      <c r="C15" s="59">
        <v>9</v>
      </c>
      <c r="D15" s="65" t="s">
        <v>71</v>
      </c>
      <c r="E15" s="65">
        <v>3</v>
      </c>
      <c r="F15" s="65">
        <v>0.75</v>
      </c>
      <c r="G15" s="65">
        <v>3.2</v>
      </c>
      <c r="H15" s="40"/>
      <c r="I15" s="40">
        <v>25</v>
      </c>
      <c r="J15" s="32" t="s">
        <v>138</v>
      </c>
      <c r="K15" s="60" t="s">
        <v>139</v>
      </c>
      <c r="L15" s="61">
        <v>20</v>
      </c>
      <c r="M15" s="62">
        <f t="shared" si="6"/>
        <v>3.6799999999999997</v>
      </c>
      <c r="N15" s="62">
        <f t="shared" si="7"/>
        <v>4</v>
      </c>
      <c r="O15" s="62">
        <f t="shared" si="8"/>
        <v>5.6000000000000005</v>
      </c>
      <c r="P15" s="63">
        <v>30</v>
      </c>
      <c r="Q15" s="62">
        <f t="shared" si="9"/>
        <v>8.1521739130434785</v>
      </c>
      <c r="R15" s="62">
        <f t="shared" si="10"/>
        <v>7.5</v>
      </c>
      <c r="S15" s="62">
        <f t="shared" si="11"/>
        <v>5.3571428571428568</v>
      </c>
      <c r="T15" s="63">
        <v>30</v>
      </c>
      <c r="U15" s="63">
        <v>14</v>
      </c>
      <c r="V15" s="36">
        <f t="shared" si="12"/>
        <v>4</v>
      </c>
      <c r="X15" s="32" t="s">
        <v>140</v>
      </c>
      <c r="Y15" s="32">
        <v>15</v>
      </c>
      <c r="Z15" s="32">
        <f t="shared" si="13"/>
        <v>19.200000000000003</v>
      </c>
      <c r="AA15" s="36">
        <f t="shared" si="14"/>
        <v>1.302083333333333</v>
      </c>
      <c r="AB15" s="32">
        <f t="shared" si="15"/>
        <v>32</v>
      </c>
      <c r="AC15" s="32">
        <f t="shared" si="16"/>
        <v>12.8</v>
      </c>
      <c r="AD15" s="32">
        <v>43</v>
      </c>
      <c r="AE15" s="38">
        <f t="shared" si="17"/>
        <v>13.4375</v>
      </c>
      <c r="AF15" s="32">
        <v>182</v>
      </c>
      <c r="AG15" s="38">
        <f t="shared" si="18"/>
        <v>56.875</v>
      </c>
      <c r="AH15" s="32" t="s">
        <v>89</v>
      </c>
      <c r="AI15" s="32">
        <v>125</v>
      </c>
      <c r="AJ15" s="32">
        <v>25</v>
      </c>
      <c r="AK15" s="32">
        <f t="shared" si="20"/>
        <v>25</v>
      </c>
      <c r="AL15" s="36">
        <f t="shared" si="24"/>
        <v>7.8125</v>
      </c>
      <c r="AM15" s="32">
        <f t="shared" si="25"/>
        <v>250</v>
      </c>
      <c r="AN15" s="36">
        <f t="shared" si="26"/>
        <v>78.125</v>
      </c>
      <c r="AO15" s="33" t="b">
        <f t="shared" si="19"/>
        <v>1</v>
      </c>
      <c r="AP15" s="33" t="b">
        <f t="shared" si="21"/>
        <v>1</v>
      </c>
      <c r="AQ15" s="33" t="b">
        <f t="shared" si="22"/>
        <v>1</v>
      </c>
      <c r="AR15" s="64">
        <f t="shared" si="23"/>
        <v>21.25</v>
      </c>
    </row>
    <row r="16" spans="1:44" x14ac:dyDescent="0.25">
      <c r="A16" s="32">
        <v>11</v>
      </c>
      <c r="B16" s="65" t="s">
        <v>81</v>
      </c>
      <c r="C16" s="59">
        <v>9</v>
      </c>
      <c r="D16" s="65" t="s">
        <v>71</v>
      </c>
      <c r="E16" s="65">
        <v>3</v>
      </c>
      <c r="F16" s="65">
        <v>1</v>
      </c>
      <c r="G16" s="65">
        <v>4.2</v>
      </c>
      <c r="H16" s="40"/>
      <c r="I16" s="40">
        <v>30</v>
      </c>
      <c r="J16" s="32" t="s">
        <v>138</v>
      </c>
      <c r="K16" s="60" t="s">
        <v>139</v>
      </c>
      <c r="L16" s="61">
        <v>20</v>
      </c>
      <c r="M16" s="62">
        <f t="shared" si="6"/>
        <v>4.83</v>
      </c>
      <c r="N16" s="62">
        <f t="shared" si="7"/>
        <v>5.25</v>
      </c>
      <c r="O16" s="62">
        <f t="shared" si="8"/>
        <v>7.3500000000000005</v>
      </c>
      <c r="P16" s="63">
        <v>30</v>
      </c>
      <c r="Q16" s="62">
        <f t="shared" si="9"/>
        <v>6.2111801242236027</v>
      </c>
      <c r="R16" s="62">
        <f t="shared" si="10"/>
        <v>5.7142857142857144</v>
      </c>
      <c r="S16" s="62">
        <f t="shared" si="11"/>
        <v>4.0816326530612246</v>
      </c>
      <c r="T16" s="63">
        <v>30</v>
      </c>
      <c r="U16" s="63">
        <v>14</v>
      </c>
      <c r="V16" s="36">
        <f t="shared" si="12"/>
        <v>5.25</v>
      </c>
      <c r="X16" s="32" t="s">
        <v>140</v>
      </c>
      <c r="Y16" s="32">
        <v>15</v>
      </c>
      <c r="Z16" s="32">
        <f t="shared" si="13"/>
        <v>25.200000000000003</v>
      </c>
      <c r="AA16" s="36">
        <f t="shared" si="14"/>
        <v>1.1904761904761902</v>
      </c>
      <c r="AB16" s="32">
        <f t="shared" si="15"/>
        <v>42</v>
      </c>
      <c r="AC16" s="32">
        <f t="shared" si="16"/>
        <v>16.8</v>
      </c>
      <c r="AD16" s="32">
        <v>43</v>
      </c>
      <c r="AE16" s="38">
        <f t="shared" si="17"/>
        <v>10.238095238095237</v>
      </c>
      <c r="AF16" s="32">
        <v>182</v>
      </c>
      <c r="AG16" s="38">
        <f t="shared" si="18"/>
        <v>43.333333333333329</v>
      </c>
      <c r="AH16" s="32" t="s">
        <v>89</v>
      </c>
      <c r="AI16" s="32">
        <v>125</v>
      </c>
      <c r="AJ16" s="32">
        <v>25</v>
      </c>
      <c r="AK16" s="32">
        <f t="shared" si="20"/>
        <v>25</v>
      </c>
      <c r="AL16" s="36">
        <f t="shared" si="24"/>
        <v>5.9523809523809526</v>
      </c>
      <c r="AM16" s="32">
        <f t="shared" si="25"/>
        <v>250</v>
      </c>
      <c r="AN16" s="36">
        <f t="shared" si="26"/>
        <v>59.523809523809518</v>
      </c>
      <c r="AO16" s="33" t="b">
        <f t="shared" si="19"/>
        <v>1</v>
      </c>
      <c r="AP16" s="33" t="b">
        <f t="shared" si="21"/>
        <v>1</v>
      </c>
      <c r="AQ16" s="33" t="b">
        <f t="shared" si="22"/>
        <v>1</v>
      </c>
      <c r="AR16" s="64">
        <f t="shared" si="23"/>
        <v>16.19047619047619</v>
      </c>
    </row>
    <row r="17" spans="1:44" x14ac:dyDescent="0.25">
      <c r="A17" s="32">
        <v>12</v>
      </c>
      <c r="B17" s="65" t="s">
        <v>81</v>
      </c>
      <c r="C17" s="59">
        <v>9</v>
      </c>
      <c r="D17" s="65" t="s">
        <v>71</v>
      </c>
      <c r="E17" s="65">
        <v>3</v>
      </c>
      <c r="F17" s="65">
        <v>1.5</v>
      </c>
      <c r="G17" s="65">
        <v>6</v>
      </c>
      <c r="H17" s="40"/>
      <c r="I17" s="40">
        <v>40</v>
      </c>
      <c r="J17" s="32" t="s">
        <v>138</v>
      </c>
      <c r="K17" s="60" t="s">
        <v>139</v>
      </c>
      <c r="L17" s="61">
        <v>20</v>
      </c>
      <c r="M17" s="62">
        <f t="shared" si="6"/>
        <v>6.8999999999999995</v>
      </c>
      <c r="N17" s="62">
        <f t="shared" si="7"/>
        <v>7.5</v>
      </c>
      <c r="O17" s="62">
        <f t="shared" si="8"/>
        <v>10.5</v>
      </c>
      <c r="P17" s="63">
        <v>30</v>
      </c>
      <c r="Q17" s="62">
        <f t="shared" si="9"/>
        <v>4.3478260869565224</v>
      </c>
      <c r="R17" s="62">
        <f t="shared" si="10"/>
        <v>4</v>
      </c>
      <c r="S17" s="62">
        <f t="shared" si="11"/>
        <v>2.8571428571428572</v>
      </c>
      <c r="T17" s="63">
        <v>30</v>
      </c>
      <c r="U17" s="63">
        <v>14</v>
      </c>
      <c r="V17" s="36">
        <f t="shared" si="12"/>
        <v>7.5</v>
      </c>
      <c r="X17" s="32" t="s">
        <v>140</v>
      </c>
      <c r="Y17" s="32">
        <v>15</v>
      </c>
      <c r="Z17" s="32">
        <f t="shared" si="13"/>
        <v>36</v>
      </c>
      <c r="AA17" s="36">
        <f t="shared" si="14"/>
        <v>1.1111111111111112</v>
      </c>
      <c r="AB17" s="32">
        <f t="shared" si="15"/>
        <v>60</v>
      </c>
      <c r="AC17" s="32">
        <f t="shared" si="16"/>
        <v>24</v>
      </c>
      <c r="AD17" s="32">
        <v>43</v>
      </c>
      <c r="AE17" s="38">
        <f t="shared" si="17"/>
        <v>7.166666666666667</v>
      </c>
      <c r="AF17" s="32">
        <v>182</v>
      </c>
      <c r="AG17" s="38">
        <f t="shared" si="18"/>
        <v>30.333333333333332</v>
      </c>
      <c r="AH17" s="32" t="s">
        <v>89</v>
      </c>
      <c r="AI17" s="32">
        <v>125</v>
      </c>
      <c r="AJ17" s="32">
        <v>25</v>
      </c>
      <c r="AK17" s="32">
        <f t="shared" si="20"/>
        <v>25</v>
      </c>
      <c r="AL17" s="36">
        <f t="shared" si="24"/>
        <v>4.166666666666667</v>
      </c>
      <c r="AM17" s="32">
        <f t="shared" si="25"/>
        <v>250</v>
      </c>
      <c r="AN17" s="36">
        <f t="shared" si="26"/>
        <v>41.666666666666664</v>
      </c>
      <c r="AO17" s="33" t="b">
        <f t="shared" si="19"/>
        <v>1</v>
      </c>
      <c r="AP17" s="33" t="b">
        <f t="shared" si="21"/>
        <v>1</v>
      </c>
      <c r="AQ17" s="33" t="b">
        <f t="shared" si="22"/>
        <v>1</v>
      </c>
      <c r="AR17" s="64">
        <f t="shared" si="23"/>
        <v>11.333333333333332</v>
      </c>
    </row>
    <row r="18" spans="1:44" x14ac:dyDescent="0.25">
      <c r="A18" s="32">
        <v>13</v>
      </c>
      <c r="B18" s="65" t="s">
        <v>81</v>
      </c>
      <c r="C18" s="59">
        <v>9</v>
      </c>
      <c r="D18" s="65" t="s">
        <v>72</v>
      </c>
      <c r="E18" s="65">
        <v>3</v>
      </c>
      <c r="F18" s="65">
        <v>0.5</v>
      </c>
      <c r="G18" s="65">
        <v>1.1000000000000001</v>
      </c>
      <c r="H18" s="40"/>
      <c r="I18" s="40">
        <v>10</v>
      </c>
      <c r="J18" s="32" t="s">
        <v>138</v>
      </c>
      <c r="K18" s="60" t="s">
        <v>139</v>
      </c>
      <c r="L18" s="61">
        <v>20</v>
      </c>
      <c r="M18" s="62">
        <f t="shared" si="6"/>
        <v>1.2649999999999999</v>
      </c>
      <c r="N18" s="62">
        <f t="shared" si="7"/>
        <v>1.375</v>
      </c>
      <c r="O18" s="62">
        <f t="shared" si="8"/>
        <v>1.9250000000000003</v>
      </c>
      <c r="P18" s="63">
        <v>30</v>
      </c>
      <c r="Q18" s="62">
        <f t="shared" si="9"/>
        <v>23.715415019762847</v>
      </c>
      <c r="R18" s="62">
        <f t="shared" si="10"/>
        <v>21.818181818181817</v>
      </c>
      <c r="S18" s="62">
        <f t="shared" si="11"/>
        <v>15.584415584415583</v>
      </c>
      <c r="T18" s="63">
        <v>30</v>
      </c>
      <c r="U18" s="63">
        <v>14</v>
      </c>
      <c r="V18" s="36">
        <f t="shared" si="12"/>
        <v>1.375</v>
      </c>
      <c r="X18" s="32" t="s">
        <v>140</v>
      </c>
      <c r="Y18" s="32">
        <v>15</v>
      </c>
      <c r="Z18" s="32">
        <f t="shared" si="13"/>
        <v>6.6000000000000005</v>
      </c>
      <c r="AA18" s="36">
        <f t="shared" si="14"/>
        <v>1.5151515151515151</v>
      </c>
      <c r="AB18" s="32">
        <f t="shared" si="15"/>
        <v>11</v>
      </c>
      <c r="AC18" s="32">
        <f t="shared" si="16"/>
        <v>4.4000000000000004</v>
      </c>
      <c r="AD18" s="32">
        <v>43</v>
      </c>
      <c r="AE18" s="38">
        <f t="shared" si="17"/>
        <v>39.090909090909086</v>
      </c>
      <c r="AF18" s="32">
        <v>182</v>
      </c>
      <c r="AG18" s="38">
        <f t="shared" si="18"/>
        <v>165.45454545454544</v>
      </c>
      <c r="AH18" s="32" t="s">
        <v>89</v>
      </c>
      <c r="AI18" s="32">
        <v>125</v>
      </c>
      <c r="AJ18" s="32">
        <v>25</v>
      </c>
      <c r="AK18" s="32">
        <f t="shared" si="20"/>
        <v>25</v>
      </c>
      <c r="AL18" s="36">
        <f t="shared" si="24"/>
        <v>22.727272727272727</v>
      </c>
      <c r="AM18" s="32">
        <f t="shared" si="25"/>
        <v>250</v>
      </c>
      <c r="AN18" s="36">
        <f t="shared" si="26"/>
        <v>227.27272727272725</v>
      </c>
      <c r="AO18" s="33" t="b">
        <f t="shared" si="19"/>
        <v>1</v>
      </c>
      <c r="AP18" s="33" t="b">
        <f t="shared" si="21"/>
        <v>1</v>
      </c>
      <c r="AQ18" s="33" t="b">
        <f t="shared" si="22"/>
        <v>1</v>
      </c>
      <c r="AR18" s="64">
        <f t="shared" si="23"/>
        <v>61.818181818181813</v>
      </c>
    </row>
    <row r="19" spans="1:44" x14ac:dyDescent="0.25">
      <c r="A19" s="32">
        <v>14</v>
      </c>
      <c r="B19" s="65" t="s">
        <v>81</v>
      </c>
      <c r="C19" s="59">
        <v>9</v>
      </c>
      <c r="D19" s="65" t="s">
        <v>72</v>
      </c>
      <c r="E19" s="65">
        <v>3</v>
      </c>
      <c r="F19" s="65">
        <v>0.75</v>
      </c>
      <c r="G19" s="65">
        <v>1.6</v>
      </c>
      <c r="H19" s="40"/>
      <c r="I19" s="40">
        <v>12.5</v>
      </c>
      <c r="J19" s="32" t="s">
        <v>138</v>
      </c>
      <c r="K19" s="60" t="s">
        <v>139</v>
      </c>
      <c r="L19" s="61">
        <v>20</v>
      </c>
      <c r="M19" s="62">
        <f t="shared" si="6"/>
        <v>1.8399999999999999</v>
      </c>
      <c r="N19" s="62">
        <f t="shared" si="7"/>
        <v>2</v>
      </c>
      <c r="O19" s="62">
        <f t="shared" si="8"/>
        <v>2.8000000000000003</v>
      </c>
      <c r="P19" s="63">
        <v>30</v>
      </c>
      <c r="Q19" s="62">
        <f t="shared" si="9"/>
        <v>16.304347826086957</v>
      </c>
      <c r="R19" s="62">
        <f t="shared" si="10"/>
        <v>15</v>
      </c>
      <c r="S19" s="62">
        <f t="shared" si="11"/>
        <v>10.714285714285714</v>
      </c>
      <c r="T19" s="63">
        <v>30</v>
      </c>
      <c r="U19" s="63">
        <v>14</v>
      </c>
      <c r="V19" s="36">
        <f t="shared" si="12"/>
        <v>2</v>
      </c>
      <c r="X19" s="32" t="s">
        <v>140</v>
      </c>
      <c r="Y19" s="32">
        <v>15</v>
      </c>
      <c r="Z19" s="32">
        <f t="shared" si="13"/>
        <v>9.6000000000000014</v>
      </c>
      <c r="AA19" s="36">
        <f t="shared" si="14"/>
        <v>1.302083333333333</v>
      </c>
      <c r="AB19" s="32">
        <f t="shared" si="15"/>
        <v>16</v>
      </c>
      <c r="AC19" s="32">
        <f t="shared" si="16"/>
        <v>6.4</v>
      </c>
      <c r="AD19" s="32">
        <v>43</v>
      </c>
      <c r="AE19" s="38">
        <f t="shared" si="17"/>
        <v>26.875</v>
      </c>
      <c r="AF19" s="32">
        <v>182</v>
      </c>
      <c r="AG19" s="38">
        <f t="shared" si="18"/>
        <v>113.75</v>
      </c>
      <c r="AH19" s="32" t="s">
        <v>89</v>
      </c>
      <c r="AI19" s="32">
        <v>125</v>
      </c>
      <c r="AJ19" s="32">
        <v>25</v>
      </c>
      <c r="AK19" s="32">
        <f t="shared" si="20"/>
        <v>25</v>
      </c>
      <c r="AL19" s="36">
        <f t="shared" si="24"/>
        <v>15.625</v>
      </c>
      <c r="AM19" s="32">
        <f t="shared" si="25"/>
        <v>250</v>
      </c>
      <c r="AN19" s="36">
        <f t="shared" si="26"/>
        <v>156.25</v>
      </c>
      <c r="AO19" s="33" t="b">
        <f t="shared" si="19"/>
        <v>1</v>
      </c>
      <c r="AP19" s="33" t="b">
        <f t="shared" si="21"/>
        <v>1</v>
      </c>
      <c r="AQ19" s="33" t="b">
        <f t="shared" si="22"/>
        <v>1</v>
      </c>
      <c r="AR19" s="64">
        <f t="shared" si="23"/>
        <v>42.5</v>
      </c>
    </row>
    <row r="20" spans="1:44" x14ac:dyDescent="0.25">
      <c r="A20" s="32">
        <v>15</v>
      </c>
      <c r="B20" s="65" t="s">
        <v>81</v>
      </c>
      <c r="C20" s="59">
        <v>9</v>
      </c>
      <c r="D20" s="65" t="s">
        <v>72</v>
      </c>
      <c r="E20" s="65">
        <v>3</v>
      </c>
      <c r="F20" s="65">
        <v>1</v>
      </c>
      <c r="G20" s="65">
        <v>2.1</v>
      </c>
      <c r="H20" s="40"/>
      <c r="I20" s="40">
        <v>15</v>
      </c>
      <c r="J20" s="32" t="s">
        <v>138</v>
      </c>
      <c r="K20" s="60" t="s">
        <v>139</v>
      </c>
      <c r="L20" s="61">
        <v>20</v>
      </c>
      <c r="M20" s="62">
        <f t="shared" si="6"/>
        <v>2.415</v>
      </c>
      <c r="N20" s="62">
        <f t="shared" si="7"/>
        <v>2.625</v>
      </c>
      <c r="O20" s="62">
        <f t="shared" si="8"/>
        <v>3.6750000000000003</v>
      </c>
      <c r="P20" s="63">
        <v>30</v>
      </c>
      <c r="Q20" s="62">
        <f t="shared" si="9"/>
        <v>12.422360248447205</v>
      </c>
      <c r="R20" s="62">
        <f t="shared" si="10"/>
        <v>11.428571428571429</v>
      </c>
      <c r="S20" s="62">
        <f t="shared" si="11"/>
        <v>8.1632653061224492</v>
      </c>
      <c r="T20" s="63">
        <v>30</v>
      </c>
      <c r="U20" s="63">
        <v>14</v>
      </c>
      <c r="V20" s="36">
        <f t="shared" si="12"/>
        <v>2.625</v>
      </c>
      <c r="X20" s="32" t="s">
        <v>140</v>
      </c>
      <c r="Y20" s="32">
        <v>15</v>
      </c>
      <c r="Z20" s="32">
        <f t="shared" si="13"/>
        <v>12.600000000000001</v>
      </c>
      <c r="AA20" s="36">
        <f t="shared" si="14"/>
        <v>1.1904761904761902</v>
      </c>
      <c r="AB20" s="32">
        <f t="shared" si="15"/>
        <v>21</v>
      </c>
      <c r="AC20" s="32">
        <f t="shared" si="16"/>
        <v>8.4</v>
      </c>
      <c r="AD20" s="32">
        <v>43</v>
      </c>
      <c r="AE20" s="38">
        <f t="shared" si="17"/>
        <v>20.476190476190474</v>
      </c>
      <c r="AF20" s="32">
        <v>182</v>
      </c>
      <c r="AG20" s="38">
        <f t="shared" si="18"/>
        <v>86.666666666666657</v>
      </c>
      <c r="AH20" s="32" t="s">
        <v>89</v>
      </c>
      <c r="AI20" s="32">
        <v>125</v>
      </c>
      <c r="AJ20" s="32">
        <v>25</v>
      </c>
      <c r="AK20" s="32">
        <f t="shared" si="20"/>
        <v>25</v>
      </c>
      <c r="AL20" s="36">
        <f t="shared" si="24"/>
        <v>11.904761904761905</v>
      </c>
      <c r="AM20" s="32">
        <f t="shared" si="25"/>
        <v>250</v>
      </c>
      <c r="AN20" s="36">
        <f t="shared" si="26"/>
        <v>119.04761904761904</v>
      </c>
      <c r="AO20" s="33" t="b">
        <f t="shared" si="19"/>
        <v>1</v>
      </c>
      <c r="AP20" s="33" t="b">
        <f t="shared" si="21"/>
        <v>1</v>
      </c>
      <c r="AQ20" s="33" t="b">
        <f t="shared" si="22"/>
        <v>1</v>
      </c>
      <c r="AR20" s="64">
        <f t="shared" si="23"/>
        <v>32.38095238095238</v>
      </c>
    </row>
    <row r="21" spans="1:44" x14ac:dyDescent="0.25">
      <c r="A21" s="32">
        <v>16</v>
      </c>
      <c r="B21" s="65" t="s">
        <v>81</v>
      </c>
      <c r="C21" s="59">
        <v>9</v>
      </c>
      <c r="D21" s="65" t="s">
        <v>72</v>
      </c>
      <c r="E21" s="65">
        <v>3</v>
      </c>
      <c r="F21" s="65">
        <v>1.5</v>
      </c>
      <c r="G21" s="65">
        <v>3</v>
      </c>
      <c r="H21" s="40"/>
      <c r="I21" s="40">
        <v>20</v>
      </c>
      <c r="J21" s="32" t="s">
        <v>138</v>
      </c>
      <c r="K21" s="60" t="s">
        <v>139</v>
      </c>
      <c r="L21" s="61">
        <v>20</v>
      </c>
      <c r="M21" s="62">
        <f t="shared" si="6"/>
        <v>3.4499999999999997</v>
      </c>
      <c r="N21" s="62">
        <f t="shared" si="7"/>
        <v>3.75</v>
      </c>
      <c r="O21" s="62">
        <f t="shared" si="8"/>
        <v>5.25</v>
      </c>
      <c r="P21" s="63">
        <v>30</v>
      </c>
      <c r="Q21" s="62">
        <f t="shared" si="9"/>
        <v>8.6956521739130448</v>
      </c>
      <c r="R21" s="62">
        <f t="shared" si="10"/>
        <v>8</v>
      </c>
      <c r="S21" s="62">
        <f t="shared" si="11"/>
        <v>5.7142857142857144</v>
      </c>
      <c r="T21" s="63">
        <v>30</v>
      </c>
      <c r="U21" s="63">
        <v>14</v>
      </c>
      <c r="V21" s="36">
        <f t="shared" si="12"/>
        <v>3.75</v>
      </c>
      <c r="X21" s="32" t="s">
        <v>140</v>
      </c>
      <c r="Y21" s="32">
        <v>15</v>
      </c>
      <c r="Z21" s="32">
        <f t="shared" si="13"/>
        <v>18</v>
      </c>
      <c r="AA21" s="36">
        <f t="shared" si="14"/>
        <v>1.1111111111111112</v>
      </c>
      <c r="AB21" s="32">
        <f t="shared" si="15"/>
        <v>30</v>
      </c>
      <c r="AC21" s="32">
        <f t="shared" si="16"/>
        <v>12</v>
      </c>
      <c r="AD21" s="32">
        <v>43</v>
      </c>
      <c r="AE21" s="38">
        <f t="shared" si="17"/>
        <v>14.333333333333334</v>
      </c>
      <c r="AF21" s="32">
        <v>182</v>
      </c>
      <c r="AG21" s="38">
        <f t="shared" si="18"/>
        <v>60.666666666666664</v>
      </c>
      <c r="AH21" s="32" t="s">
        <v>89</v>
      </c>
      <c r="AI21" s="32">
        <v>125</v>
      </c>
      <c r="AJ21" s="32">
        <v>25</v>
      </c>
      <c r="AK21" s="32">
        <f t="shared" si="20"/>
        <v>25</v>
      </c>
      <c r="AL21" s="36">
        <f t="shared" si="24"/>
        <v>8.3333333333333339</v>
      </c>
      <c r="AM21" s="32">
        <f t="shared" si="25"/>
        <v>250</v>
      </c>
      <c r="AN21" s="36">
        <f t="shared" si="26"/>
        <v>83.333333333333329</v>
      </c>
      <c r="AO21" s="33" t="b">
        <f t="shared" si="19"/>
        <v>1</v>
      </c>
      <c r="AP21" s="33" t="b">
        <f t="shared" si="21"/>
        <v>1</v>
      </c>
      <c r="AQ21" s="33" t="b">
        <f t="shared" si="22"/>
        <v>1</v>
      </c>
      <c r="AR21" s="64">
        <f t="shared" si="23"/>
        <v>22.666666666666664</v>
      </c>
    </row>
    <row r="22" spans="1:44" x14ac:dyDescent="0.25">
      <c r="A22" s="32">
        <v>17</v>
      </c>
      <c r="B22" s="65" t="s">
        <v>81</v>
      </c>
      <c r="C22" s="59">
        <v>9</v>
      </c>
      <c r="D22" s="65" t="s">
        <v>72</v>
      </c>
      <c r="E22" s="65">
        <v>3</v>
      </c>
      <c r="F22" s="65">
        <v>2</v>
      </c>
      <c r="G22" s="65">
        <v>3.4</v>
      </c>
      <c r="H22" s="40"/>
      <c r="I22" s="40">
        <v>25</v>
      </c>
      <c r="J22" s="32" t="s">
        <v>138</v>
      </c>
      <c r="K22" s="60" t="s">
        <v>139</v>
      </c>
      <c r="L22" s="61">
        <v>20</v>
      </c>
      <c r="M22" s="62">
        <f t="shared" si="6"/>
        <v>3.9099999999999997</v>
      </c>
      <c r="N22" s="62">
        <f t="shared" si="7"/>
        <v>4.25</v>
      </c>
      <c r="O22" s="62">
        <f t="shared" si="8"/>
        <v>5.95</v>
      </c>
      <c r="P22" s="63">
        <v>30</v>
      </c>
      <c r="Q22" s="62">
        <f t="shared" si="9"/>
        <v>7.6726342710997448</v>
      </c>
      <c r="R22" s="62">
        <f t="shared" si="10"/>
        <v>7.0588235294117645</v>
      </c>
      <c r="S22" s="62">
        <f t="shared" si="11"/>
        <v>5.0420168067226889</v>
      </c>
      <c r="T22" s="63">
        <v>30</v>
      </c>
      <c r="U22" s="63">
        <v>14</v>
      </c>
      <c r="V22" s="36">
        <f t="shared" si="12"/>
        <v>4.25</v>
      </c>
      <c r="X22" s="32" t="s">
        <v>140</v>
      </c>
      <c r="Y22" s="32">
        <v>15</v>
      </c>
      <c r="Z22" s="32">
        <f t="shared" si="13"/>
        <v>20.399999999999999</v>
      </c>
      <c r="AA22" s="36">
        <f t="shared" si="14"/>
        <v>1.2254901960784315</v>
      </c>
      <c r="AB22" s="32">
        <f t="shared" si="15"/>
        <v>34</v>
      </c>
      <c r="AC22" s="32">
        <f t="shared" si="16"/>
        <v>13.6</v>
      </c>
      <c r="AD22" s="32">
        <v>43</v>
      </c>
      <c r="AE22" s="38">
        <f t="shared" si="17"/>
        <v>12.647058823529411</v>
      </c>
      <c r="AF22" s="32">
        <v>182</v>
      </c>
      <c r="AG22" s="38">
        <f t="shared" si="18"/>
        <v>53.529411764705884</v>
      </c>
      <c r="AH22" s="32" t="s">
        <v>89</v>
      </c>
      <c r="AI22" s="32">
        <v>125</v>
      </c>
      <c r="AJ22" s="32">
        <v>25</v>
      </c>
      <c r="AK22" s="32">
        <f t="shared" si="20"/>
        <v>25</v>
      </c>
      <c r="AL22" s="36">
        <f t="shared" si="24"/>
        <v>7.3529411764705888</v>
      </c>
      <c r="AM22" s="32">
        <f t="shared" si="25"/>
        <v>250</v>
      </c>
      <c r="AN22" s="36">
        <f t="shared" si="26"/>
        <v>73.529411764705884</v>
      </c>
      <c r="AO22" s="33" t="b">
        <f t="shared" si="19"/>
        <v>1</v>
      </c>
      <c r="AP22" s="33" t="b">
        <f t="shared" si="21"/>
        <v>1</v>
      </c>
      <c r="AQ22" s="33" t="b">
        <f t="shared" si="22"/>
        <v>1</v>
      </c>
      <c r="AR22" s="64">
        <f t="shared" si="23"/>
        <v>20</v>
      </c>
    </row>
    <row r="23" spans="1:44" x14ac:dyDescent="0.25">
      <c r="A23" s="32">
        <v>18</v>
      </c>
      <c r="B23" s="65" t="s">
        <v>81</v>
      </c>
      <c r="C23" s="59">
        <v>9</v>
      </c>
      <c r="D23" s="65" t="s">
        <v>73</v>
      </c>
      <c r="E23" s="65">
        <v>3</v>
      </c>
      <c r="F23" s="65">
        <v>0.5</v>
      </c>
      <c r="G23" s="65">
        <v>0.9</v>
      </c>
      <c r="H23" s="40"/>
      <c r="I23" s="40">
        <v>8</v>
      </c>
      <c r="J23" s="32" t="s">
        <v>138</v>
      </c>
      <c r="K23" s="60" t="s">
        <v>139</v>
      </c>
      <c r="L23" s="61">
        <v>20</v>
      </c>
      <c r="M23" s="62">
        <f t="shared" si="6"/>
        <v>1.0349999999999999</v>
      </c>
      <c r="N23" s="62">
        <f t="shared" si="7"/>
        <v>1.125</v>
      </c>
      <c r="O23" s="62">
        <f t="shared" si="8"/>
        <v>1.575</v>
      </c>
      <c r="P23" s="63">
        <v>30</v>
      </c>
      <c r="Q23" s="62">
        <f t="shared" si="9"/>
        <v>28.985507246376812</v>
      </c>
      <c r="R23" s="62">
        <f t="shared" si="10"/>
        <v>26.666666666666668</v>
      </c>
      <c r="S23" s="62">
        <f t="shared" si="11"/>
        <v>19.047619047619047</v>
      </c>
      <c r="T23" s="63">
        <v>30</v>
      </c>
      <c r="U23" s="63">
        <v>14</v>
      </c>
      <c r="V23" s="36">
        <f t="shared" si="12"/>
        <v>1.125</v>
      </c>
      <c r="X23" s="32" t="s">
        <v>140</v>
      </c>
      <c r="Y23" s="32">
        <v>15</v>
      </c>
      <c r="Z23" s="32">
        <f t="shared" si="13"/>
        <v>5.4</v>
      </c>
      <c r="AA23" s="36">
        <f t="shared" si="14"/>
        <v>1.4814814814814814</v>
      </c>
      <c r="AB23" s="32">
        <f t="shared" si="15"/>
        <v>9</v>
      </c>
      <c r="AC23" s="32">
        <f t="shared" si="16"/>
        <v>3.6</v>
      </c>
      <c r="AD23" s="32">
        <v>43</v>
      </c>
      <c r="AE23" s="38">
        <f t="shared" si="17"/>
        <v>47.777777777777779</v>
      </c>
      <c r="AF23" s="32">
        <v>182</v>
      </c>
      <c r="AG23" s="38">
        <f t="shared" si="18"/>
        <v>202.22222222222223</v>
      </c>
      <c r="AH23" s="32" t="s">
        <v>89</v>
      </c>
      <c r="AI23" s="32">
        <v>125</v>
      </c>
      <c r="AJ23" s="32">
        <v>25</v>
      </c>
      <c r="AK23" s="32">
        <f t="shared" si="20"/>
        <v>25</v>
      </c>
      <c r="AL23" s="36">
        <f t="shared" si="24"/>
        <v>27.777777777777779</v>
      </c>
      <c r="AM23" s="32">
        <f t="shared" si="25"/>
        <v>250</v>
      </c>
      <c r="AN23" s="36">
        <f t="shared" si="26"/>
        <v>277.77777777777777</v>
      </c>
      <c r="AO23" s="33" t="b">
        <f t="shared" si="19"/>
        <v>1</v>
      </c>
      <c r="AP23" s="33" t="b">
        <f t="shared" si="21"/>
        <v>1</v>
      </c>
      <c r="AQ23" s="33" t="b">
        <f t="shared" si="22"/>
        <v>1</v>
      </c>
      <c r="AR23" s="64">
        <f t="shared" si="23"/>
        <v>75.555555555555543</v>
      </c>
    </row>
    <row r="24" spans="1:44" x14ac:dyDescent="0.25">
      <c r="A24" s="32">
        <v>19</v>
      </c>
      <c r="B24" s="65" t="s">
        <v>81</v>
      </c>
      <c r="C24" s="59">
        <v>9</v>
      </c>
      <c r="D24" s="65" t="s">
        <v>73</v>
      </c>
      <c r="E24" s="65">
        <v>3</v>
      </c>
      <c r="F24" s="65">
        <v>0.75</v>
      </c>
      <c r="G24" s="65">
        <v>1.3</v>
      </c>
      <c r="H24" s="40"/>
      <c r="I24" s="40">
        <v>10</v>
      </c>
      <c r="J24" s="32" t="s">
        <v>138</v>
      </c>
      <c r="K24" s="60" t="s">
        <v>139</v>
      </c>
      <c r="L24" s="61">
        <v>20</v>
      </c>
      <c r="M24" s="62">
        <f t="shared" si="6"/>
        <v>1.4949999999999999</v>
      </c>
      <c r="N24" s="62">
        <f t="shared" si="7"/>
        <v>1.625</v>
      </c>
      <c r="O24" s="62">
        <f t="shared" si="8"/>
        <v>2.2749999999999999</v>
      </c>
      <c r="P24" s="63">
        <v>30</v>
      </c>
      <c r="Q24" s="62">
        <f t="shared" si="9"/>
        <v>20.066889632107024</v>
      </c>
      <c r="R24" s="62">
        <f t="shared" si="10"/>
        <v>18.46153846153846</v>
      </c>
      <c r="S24" s="62">
        <f t="shared" si="11"/>
        <v>13.186813186813188</v>
      </c>
      <c r="T24" s="63">
        <v>30</v>
      </c>
      <c r="U24" s="63">
        <v>14</v>
      </c>
      <c r="V24" s="36">
        <f t="shared" si="12"/>
        <v>1.625</v>
      </c>
      <c r="X24" s="32" t="s">
        <v>140</v>
      </c>
      <c r="Y24" s="32">
        <v>15</v>
      </c>
      <c r="Z24" s="32">
        <f t="shared" si="13"/>
        <v>7.8000000000000007</v>
      </c>
      <c r="AA24" s="36">
        <f t="shared" si="14"/>
        <v>1.2820512820512819</v>
      </c>
      <c r="AB24" s="32">
        <f t="shared" si="15"/>
        <v>13</v>
      </c>
      <c r="AC24" s="32">
        <f t="shared" si="16"/>
        <v>5.2</v>
      </c>
      <c r="AD24" s="32">
        <v>43</v>
      </c>
      <c r="AE24" s="38">
        <f t="shared" si="17"/>
        <v>33.076923076923073</v>
      </c>
      <c r="AF24" s="32">
        <v>182</v>
      </c>
      <c r="AG24" s="38">
        <f t="shared" si="18"/>
        <v>140</v>
      </c>
      <c r="AH24" s="32" t="s">
        <v>89</v>
      </c>
      <c r="AI24" s="32">
        <v>125</v>
      </c>
      <c r="AJ24" s="32">
        <v>25</v>
      </c>
      <c r="AK24" s="32">
        <f t="shared" si="20"/>
        <v>25</v>
      </c>
      <c r="AL24" s="36">
        <f t="shared" si="24"/>
        <v>19.23076923076923</v>
      </c>
      <c r="AM24" s="32">
        <f t="shared" si="25"/>
        <v>250</v>
      </c>
      <c r="AN24" s="36">
        <f t="shared" si="26"/>
        <v>192.30769230769229</v>
      </c>
      <c r="AO24" s="33" t="b">
        <f t="shared" si="19"/>
        <v>1</v>
      </c>
      <c r="AP24" s="33" t="b">
        <f t="shared" si="21"/>
        <v>1</v>
      </c>
      <c r="AQ24" s="33" t="b">
        <f t="shared" si="22"/>
        <v>1</v>
      </c>
      <c r="AR24" s="64">
        <f t="shared" si="23"/>
        <v>52.307692307692292</v>
      </c>
    </row>
    <row r="25" spans="1:44" x14ac:dyDescent="0.25">
      <c r="A25" s="32">
        <v>20</v>
      </c>
      <c r="B25" s="65" t="s">
        <v>81</v>
      </c>
      <c r="C25" s="59">
        <v>9</v>
      </c>
      <c r="D25" s="65" t="s">
        <v>73</v>
      </c>
      <c r="E25" s="65">
        <v>3</v>
      </c>
      <c r="F25" s="65">
        <v>1</v>
      </c>
      <c r="G25" s="65">
        <v>1.7</v>
      </c>
      <c r="H25" s="40"/>
      <c r="I25" s="40">
        <v>12</v>
      </c>
      <c r="J25" s="32" t="s">
        <v>138</v>
      </c>
      <c r="K25" s="60" t="s">
        <v>139</v>
      </c>
      <c r="L25" s="61">
        <v>20</v>
      </c>
      <c r="M25" s="62">
        <f t="shared" si="6"/>
        <v>1.9549999999999998</v>
      </c>
      <c r="N25" s="62">
        <f t="shared" si="7"/>
        <v>2.125</v>
      </c>
      <c r="O25" s="62">
        <f t="shared" si="8"/>
        <v>2.9750000000000001</v>
      </c>
      <c r="P25" s="63">
        <v>30</v>
      </c>
      <c r="Q25" s="62">
        <f t="shared" si="9"/>
        <v>15.34526854219949</v>
      </c>
      <c r="R25" s="62">
        <f t="shared" si="10"/>
        <v>14.117647058823529</v>
      </c>
      <c r="S25" s="62">
        <f t="shared" si="11"/>
        <v>10.084033613445378</v>
      </c>
      <c r="T25" s="63">
        <v>30</v>
      </c>
      <c r="U25" s="63">
        <v>14</v>
      </c>
      <c r="V25" s="36">
        <f t="shared" si="12"/>
        <v>2.125</v>
      </c>
      <c r="X25" s="32" t="s">
        <v>140</v>
      </c>
      <c r="Y25" s="32">
        <v>15</v>
      </c>
      <c r="Z25" s="32">
        <f t="shared" si="13"/>
        <v>10.199999999999999</v>
      </c>
      <c r="AA25" s="36">
        <f t="shared" si="14"/>
        <v>1.1764705882352942</v>
      </c>
      <c r="AB25" s="32">
        <f t="shared" si="15"/>
        <v>17</v>
      </c>
      <c r="AC25" s="32">
        <f t="shared" si="16"/>
        <v>6.8</v>
      </c>
      <c r="AD25" s="32">
        <v>43</v>
      </c>
      <c r="AE25" s="38">
        <f t="shared" si="17"/>
        <v>25.294117647058822</v>
      </c>
      <c r="AF25" s="32">
        <v>182</v>
      </c>
      <c r="AG25" s="38">
        <f t="shared" si="18"/>
        <v>107.05882352941177</v>
      </c>
      <c r="AH25" s="32" t="s">
        <v>89</v>
      </c>
      <c r="AI25" s="32">
        <v>125</v>
      </c>
      <c r="AJ25" s="32">
        <v>25</v>
      </c>
      <c r="AK25" s="32">
        <f t="shared" si="20"/>
        <v>25</v>
      </c>
      <c r="AL25" s="36">
        <f t="shared" si="24"/>
        <v>14.705882352941178</v>
      </c>
      <c r="AM25" s="32">
        <f t="shared" si="25"/>
        <v>250</v>
      </c>
      <c r="AN25" s="36">
        <f t="shared" si="26"/>
        <v>147.05882352941177</v>
      </c>
      <c r="AO25" s="33" t="b">
        <f t="shared" si="19"/>
        <v>1</v>
      </c>
      <c r="AP25" s="33" t="b">
        <f t="shared" si="21"/>
        <v>1</v>
      </c>
      <c r="AQ25" s="33" t="b">
        <f t="shared" si="22"/>
        <v>1</v>
      </c>
      <c r="AR25" s="64">
        <f t="shared" si="23"/>
        <v>40</v>
      </c>
    </row>
    <row r="26" spans="1:44" x14ac:dyDescent="0.25">
      <c r="A26" s="32">
        <v>21</v>
      </c>
      <c r="B26" s="65" t="s">
        <v>81</v>
      </c>
      <c r="C26" s="59">
        <v>9</v>
      </c>
      <c r="D26" s="65" t="s">
        <v>73</v>
      </c>
      <c r="E26" s="65">
        <v>3</v>
      </c>
      <c r="F26" s="65">
        <v>1.5</v>
      </c>
      <c r="G26" s="65">
        <v>2.4</v>
      </c>
      <c r="H26" s="40"/>
      <c r="I26" s="40">
        <v>16</v>
      </c>
      <c r="J26" s="32" t="s">
        <v>138</v>
      </c>
      <c r="K26" s="60" t="s">
        <v>139</v>
      </c>
      <c r="L26" s="61">
        <v>20</v>
      </c>
      <c r="M26" s="62">
        <f t="shared" si="6"/>
        <v>2.76</v>
      </c>
      <c r="N26" s="62">
        <f t="shared" si="7"/>
        <v>3</v>
      </c>
      <c r="O26" s="62">
        <f t="shared" si="8"/>
        <v>4.2</v>
      </c>
      <c r="P26" s="63">
        <v>30</v>
      </c>
      <c r="Q26" s="62">
        <f t="shared" si="9"/>
        <v>10.869565217391305</v>
      </c>
      <c r="R26" s="62">
        <f t="shared" si="10"/>
        <v>10</v>
      </c>
      <c r="S26" s="62">
        <f t="shared" si="11"/>
        <v>7.1428571428571423</v>
      </c>
      <c r="T26" s="63">
        <v>30</v>
      </c>
      <c r="U26" s="63">
        <v>14</v>
      </c>
      <c r="V26" s="36">
        <f t="shared" si="12"/>
        <v>3</v>
      </c>
      <c r="X26" s="32" t="s">
        <v>140</v>
      </c>
      <c r="Y26" s="32">
        <v>15</v>
      </c>
      <c r="Z26" s="32">
        <f t="shared" si="13"/>
        <v>14.399999999999999</v>
      </c>
      <c r="AA26" s="36">
        <f t="shared" si="14"/>
        <v>1.1111111111111112</v>
      </c>
      <c r="AB26" s="32">
        <f t="shared" si="15"/>
        <v>24</v>
      </c>
      <c r="AC26" s="32">
        <f t="shared" si="16"/>
        <v>9.6</v>
      </c>
      <c r="AD26" s="32">
        <v>43</v>
      </c>
      <c r="AE26" s="38">
        <f t="shared" si="17"/>
        <v>17.916666666666668</v>
      </c>
      <c r="AF26" s="32">
        <v>182</v>
      </c>
      <c r="AG26" s="38">
        <f t="shared" si="18"/>
        <v>75.833333333333343</v>
      </c>
      <c r="AH26" s="32" t="s">
        <v>89</v>
      </c>
      <c r="AI26" s="32">
        <v>125</v>
      </c>
      <c r="AJ26" s="32">
        <v>25</v>
      </c>
      <c r="AK26" s="32">
        <f t="shared" si="20"/>
        <v>25</v>
      </c>
      <c r="AL26" s="36">
        <f t="shared" si="24"/>
        <v>10.416666666666668</v>
      </c>
      <c r="AM26" s="32">
        <f t="shared" si="25"/>
        <v>250</v>
      </c>
      <c r="AN26" s="36">
        <f t="shared" si="26"/>
        <v>104.16666666666667</v>
      </c>
      <c r="AO26" s="33" t="b">
        <f t="shared" si="19"/>
        <v>1</v>
      </c>
      <c r="AP26" s="33" t="b">
        <f t="shared" si="21"/>
        <v>1</v>
      </c>
      <c r="AQ26" s="33" t="b">
        <f t="shared" si="22"/>
        <v>1</v>
      </c>
      <c r="AR26" s="64">
        <f t="shared" si="23"/>
        <v>28.333333333333329</v>
      </c>
    </row>
    <row r="27" spans="1:44" x14ac:dyDescent="0.25">
      <c r="A27" s="32">
        <v>22</v>
      </c>
      <c r="B27" s="65" t="s">
        <v>81</v>
      </c>
      <c r="C27" s="65">
        <v>9</v>
      </c>
      <c r="D27" s="65" t="s">
        <v>73</v>
      </c>
      <c r="E27" s="65">
        <v>3</v>
      </c>
      <c r="F27" s="65">
        <v>2</v>
      </c>
      <c r="G27" s="65">
        <v>2.7</v>
      </c>
      <c r="H27" s="40"/>
      <c r="I27" s="40">
        <v>20</v>
      </c>
      <c r="J27" s="32" t="s">
        <v>138</v>
      </c>
      <c r="K27" s="67" t="s">
        <v>139</v>
      </c>
      <c r="L27" s="61">
        <v>20</v>
      </c>
      <c r="M27" s="62">
        <f t="shared" si="6"/>
        <v>3.105</v>
      </c>
      <c r="N27" s="62">
        <f t="shared" si="7"/>
        <v>3.375</v>
      </c>
      <c r="O27" s="62">
        <f t="shared" si="8"/>
        <v>4.7250000000000005</v>
      </c>
      <c r="P27" s="63">
        <v>30</v>
      </c>
      <c r="Q27" s="62">
        <f t="shared" si="9"/>
        <v>9.6618357487922708</v>
      </c>
      <c r="R27" s="62">
        <f t="shared" si="10"/>
        <v>8.8888888888888893</v>
      </c>
      <c r="S27" s="62">
        <f t="shared" si="11"/>
        <v>6.3492063492063489</v>
      </c>
      <c r="T27" s="63">
        <v>30</v>
      </c>
      <c r="U27" s="63">
        <v>14</v>
      </c>
      <c r="V27" s="36">
        <f t="shared" si="12"/>
        <v>3.375</v>
      </c>
      <c r="X27" s="32" t="s">
        <v>140</v>
      </c>
      <c r="Y27" s="32">
        <v>15</v>
      </c>
      <c r="Z27" s="32">
        <f t="shared" si="13"/>
        <v>16.200000000000003</v>
      </c>
      <c r="AA27" s="36">
        <f t="shared" si="14"/>
        <v>1.2345679012345676</v>
      </c>
      <c r="AB27" s="32">
        <f t="shared" si="15"/>
        <v>27</v>
      </c>
      <c r="AC27" s="32">
        <f t="shared" si="16"/>
        <v>10.8</v>
      </c>
      <c r="AD27" s="32">
        <v>43</v>
      </c>
      <c r="AE27" s="38">
        <f t="shared" si="17"/>
        <v>15.925925925925926</v>
      </c>
      <c r="AF27" s="32">
        <v>182</v>
      </c>
      <c r="AG27" s="38">
        <f t="shared" si="18"/>
        <v>67.407407407407405</v>
      </c>
      <c r="AH27" s="32" t="s">
        <v>89</v>
      </c>
      <c r="AI27" s="32">
        <v>125</v>
      </c>
      <c r="AJ27" s="32">
        <v>25</v>
      </c>
      <c r="AK27" s="32">
        <f t="shared" si="20"/>
        <v>25</v>
      </c>
      <c r="AL27" s="36">
        <f t="shared" si="24"/>
        <v>9.2592592592592595</v>
      </c>
      <c r="AM27" s="32">
        <f t="shared" si="25"/>
        <v>250</v>
      </c>
      <c r="AN27" s="36">
        <f t="shared" si="26"/>
        <v>92.592592592592581</v>
      </c>
      <c r="AO27" s="33" t="b">
        <f t="shared" si="19"/>
        <v>1</v>
      </c>
      <c r="AP27" s="33" t="b">
        <f t="shared" si="21"/>
        <v>1</v>
      </c>
      <c r="AQ27" s="33" t="b">
        <f t="shared" si="22"/>
        <v>1</v>
      </c>
      <c r="AR27" s="64">
        <f t="shared" si="23"/>
        <v>25.185185185185176</v>
      </c>
    </row>
    <row r="28" spans="1:44" x14ac:dyDescent="0.25">
      <c r="A28" s="32">
        <v>23</v>
      </c>
      <c r="B28" s="68" t="s">
        <v>82</v>
      </c>
      <c r="C28" s="68">
        <v>18</v>
      </c>
      <c r="D28" s="68">
        <v>200</v>
      </c>
      <c r="E28" s="68">
        <v>3</v>
      </c>
      <c r="F28" s="68">
        <v>2</v>
      </c>
      <c r="G28" s="68">
        <v>7.8</v>
      </c>
      <c r="H28" s="40">
        <f>MAX(G28:G43)</f>
        <v>11</v>
      </c>
      <c r="I28" s="40">
        <v>57.5</v>
      </c>
      <c r="J28" s="32" t="s">
        <v>141</v>
      </c>
      <c r="K28" s="67" t="s">
        <v>139</v>
      </c>
      <c r="L28" s="61">
        <v>20</v>
      </c>
      <c r="M28" s="62">
        <f t="shared" si="6"/>
        <v>8.9699999999999989</v>
      </c>
      <c r="N28" s="62">
        <f t="shared" si="7"/>
        <v>9.75</v>
      </c>
      <c r="O28" s="62">
        <f t="shared" si="8"/>
        <v>13.65</v>
      </c>
      <c r="P28" s="63">
        <v>30</v>
      </c>
      <c r="Q28" s="62">
        <f t="shared" si="9"/>
        <v>3.344481605351171</v>
      </c>
      <c r="R28" s="62">
        <f t="shared" si="10"/>
        <v>3.0769230769230771</v>
      </c>
      <c r="S28" s="62">
        <f t="shared" si="11"/>
        <v>2.1978021978021975</v>
      </c>
      <c r="T28" s="63">
        <v>30</v>
      </c>
      <c r="U28" s="63">
        <v>14</v>
      </c>
      <c r="V28" s="36">
        <f t="shared" si="12"/>
        <v>9.75</v>
      </c>
      <c r="X28" s="32" t="s">
        <v>140</v>
      </c>
      <c r="Y28" s="32">
        <v>15</v>
      </c>
      <c r="Z28" s="32">
        <f t="shared" si="13"/>
        <v>46.8</v>
      </c>
      <c r="AA28" s="36">
        <f t="shared" si="14"/>
        <v>1.2286324786324787</v>
      </c>
      <c r="AB28" s="32">
        <f t="shared" si="15"/>
        <v>78</v>
      </c>
      <c r="AC28" s="32">
        <f t="shared" si="16"/>
        <v>31.2</v>
      </c>
      <c r="AD28" s="32">
        <v>43</v>
      </c>
      <c r="AE28" s="38">
        <f t="shared" si="17"/>
        <v>5.5128205128205128</v>
      </c>
      <c r="AF28" s="32">
        <v>182</v>
      </c>
      <c r="AG28" s="38">
        <f t="shared" si="18"/>
        <v>23.333333333333332</v>
      </c>
      <c r="AH28" s="32" t="s">
        <v>89</v>
      </c>
      <c r="AI28" s="32">
        <v>125</v>
      </c>
      <c r="AJ28" s="32">
        <v>25</v>
      </c>
      <c r="AK28" s="32">
        <f t="shared" si="20"/>
        <v>25</v>
      </c>
      <c r="AL28" s="36">
        <f t="shared" si="24"/>
        <v>3.2051282051282053</v>
      </c>
      <c r="AM28" s="32">
        <f t="shared" si="25"/>
        <v>250</v>
      </c>
      <c r="AN28" s="36">
        <f t="shared" si="26"/>
        <v>32.051282051282051</v>
      </c>
      <c r="AO28" s="33" t="b">
        <f t="shared" si="19"/>
        <v>1</v>
      </c>
      <c r="AP28" s="33" t="b">
        <f t="shared" si="21"/>
        <v>1</v>
      </c>
      <c r="AQ28" s="33" t="b">
        <f t="shared" si="22"/>
        <v>1</v>
      </c>
      <c r="AR28" s="64">
        <f t="shared" si="23"/>
        <v>8.717948717948719</v>
      </c>
    </row>
    <row r="29" spans="1:44" x14ac:dyDescent="0.25">
      <c r="A29" s="69">
        <v>23.1</v>
      </c>
      <c r="B29" s="68" t="s">
        <v>82</v>
      </c>
      <c r="C29" s="68">
        <v>18</v>
      </c>
      <c r="D29" s="68">
        <v>200</v>
      </c>
      <c r="E29" s="68">
        <v>3</v>
      </c>
      <c r="F29" s="68">
        <v>2</v>
      </c>
      <c r="G29" s="68">
        <v>7.8</v>
      </c>
      <c r="H29" s="40">
        <f>MAX(G29:G45)</f>
        <v>17.5</v>
      </c>
      <c r="I29" s="40">
        <v>57.5</v>
      </c>
      <c r="J29" s="32" t="s">
        <v>141</v>
      </c>
      <c r="K29" s="67" t="s">
        <v>139</v>
      </c>
      <c r="L29" s="61">
        <v>20</v>
      </c>
      <c r="M29" s="62">
        <f t="shared" si="6"/>
        <v>8.9699999999999989</v>
      </c>
      <c r="N29" s="62">
        <f t="shared" si="7"/>
        <v>9.75</v>
      </c>
      <c r="O29" s="62">
        <f t="shared" si="8"/>
        <v>13.65</v>
      </c>
      <c r="P29" s="63">
        <v>30</v>
      </c>
      <c r="Q29" s="62">
        <f t="shared" si="9"/>
        <v>3.344481605351171</v>
      </c>
      <c r="R29" s="62">
        <f t="shared" si="10"/>
        <v>3.0769230769230771</v>
      </c>
      <c r="S29" s="62">
        <f t="shared" si="11"/>
        <v>2.1978021978021975</v>
      </c>
      <c r="T29" s="63">
        <v>30</v>
      </c>
      <c r="U29" s="63">
        <v>14</v>
      </c>
      <c r="V29" s="36">
        <f t="shared" si="12"/>
        <v>9.75</v>
      </c>
      <c r="X29" s="32" t="s">
        <v>140</v>
      </c>
      <c r="Y29" s="32">
        <v>20</v>
      </c>
      <c r="Z29" s="32">
        <f t="shared" si="13"/>
        <v>46.8</v>
      </c>
      <c r="AA29" s="36">
        <f t="shared" si="14"/>
        <v>1.2286324786324787</v>
      </c>
      <c r="AB29" s="32">
        <f t="shared" si="15"/>
        <v>78</v>
      </c>
      <c r="AC29" s="32">
        <f t="shared" si="16"/>
        <v>31.2</v>
      </c>
      <c r="AD29" s="32">
        <v>58</v>
      </c>
      <c r="AE29" s="38">
        <f t="shared" si="17"/>
        <v>7.4358974358974361</v>
      </c>
      <c r="AF29" s="32">
        <v>254</v>
      </c>
      <c r="AG29" s="38">
        <f t="shared" si="18"/>
        <v>32.564102564102562</v>
      </c>
      <c r="AH29" s="32" t="s">
        <v>89</v>
      </c>
      <c r="AI29" s="32">
        <v>125</v>
      </c>
      <c r="AJ29" s="32">
        <v>25</v>
      </c>
      <c r="AK29" s="32">
        <f t="shared" si="20"/>
        <v>25</v>
      </c>
      <c r="AL29" s="36">
        <f t="shared" si="24"/>
        <v>3.2051282051282053</v>
      </c>
      <c r="AM29" s="32">
        <f t="shared" si="25"/>
        <v>250</v>
      </c>
      <c r="AN29" s="36">
        <f t="shared" si="26"/>
        <v>32.051282051282051</v>
      </c>
      <c r="AO29" s="33" t="b">
        <f t="shared" si="19"/>
        <v>1</v>
      </c>
      <c r="AP29" s="33" t="b">
        <f t="shared" si="21"/>
        <v>0</v>
      </c>
      <c r="AQ29" s="33" t="b">
        <f t="shared" si="22"/>
        <v>1</v>
      </c>
      <c r="AR29" s="64">
        <f t="shared" si="23"/>
        <v>-0.512820512820511</v>
      </c>
    </row>
    <row r="30" spans="1:44" x14ac:dyDescent="0.25">
      <c r="A30" s="32">
        <v>24</v>
      </c>
      <c r="B30" s="68" t="s">
        <v>82</v>
      </c>
      <c r="C30" s="68">
        <v>18</v>
      </c>
      <c r="D30" s="68">
        <v>200</v>
      </c>
      <c r="E30" s="68">
        <v>3</v>
      </c>
      <c r="F30" s="68">
        <v>3</v>
      </c>
      <c r="G30" s="70">
        <v>11</v>
      </c>
      <c r="H30" s="40"/>
      <c r="I30" s="40">
        <v>73.599999999999994</v>
      </c>
      <c r="J30" s="32" t="s">
        <v>141</v>
      </c>
      <c r="K30" s="67" t="s">
        <v>139</v>
      </c>
      <c r="L30" s="61">
        <v>20</v>
      </c>
      <c r="M30" s="62">
        <f t="shared" si="6"/>
        <v>12.649999999999999</v>
      </c>
      <c r="N30" s="62">
        <f t="shared" si="7"/>
        <v>13.75</v>
      </c>
      <c r="O30" s="62">
        <f t="shared" si="8"/>
        <v>19.25</v>
      </c>
      <c r="P30" s="63">
        <v>30</v>
      </c>
      <c r="Q30" s="62">
        <f t="shared" si="9"/>
        <v>2.3715415019762847</v>
      </c>
      <c r="R30" s="62">
        <f t="shared" si="10"/>
        <v>2.1818181818181817</v>
      </c>
      <c r="S30" s="62">
        <f t="shared" si="11"/>
        <v>1.5584415584415585</v>
      </c>
      <c r="T30" s="63">
        <v>30</v>
      </c>
      <c r="U30" s="63">
        <v>14</v>
      </c>
      <c r="V30" s="36">
        <f t="shared" si="12"/>
        <v>13.75</v>
      </c>
      <c r="X30" s="32" t="s">
        <v>140</v>
      </c>
      <c r="Y30" s="32">
        <v>15</v>
      </c>
      <c r="Z30" s="32">
        <f t="shared" si="13"/>
        <v>66</v>
      </c>
      <c r="AA30" s="36">
        <f t="shared" si="14"/>
        <v>1.115151515151515</v>
      </c>
      <c r="AB30" s="32">
        <f t="shared" si="15"/>
        <v>110</v>
      </c>
      <c r="AC30" s="32">
        <f t="shared" si="16"/>
        <v>44</v>
      </c>
      <c r="AD30" s="32">
        <v>43</v>
      </c>
      <c r="AE30" s="38">
        <f t="shared" si="17"/>
        <v>3.9090909090909092</v>
      </c>
      <c r="AF30" s="32">
        <v>182</v>
      </c>
      <c r="AG30" s="38">
        <f t="shared" si="18"/>
        <v>16.545454545454547</v>
      </c>
      <c r="AH30" s="32" t="s">
        <v>89</v>
      </c>
      <c r="AI30" s="32">
        <v>125</v>
      </c>
      <c r="AJ30" s="32">
        <v>25</v>
      </c>
      <c r="AK30" s="32">
        <f t="shared" si="20"/>
        <v>25</v>
      </c>
      <c r="AL30" s="36">
        <f t="shared" si="24"/>
        <v>2.2727272727272729</v>
      </c>
      <c r="AM30" s="32">
        <f t="shared" si="25"/>
        <v>250</v>
      </c>
      <c r="AN30" s="36">
        <f t="shared" si="26"/>
        <v>22.727272727272727</v>
      </c>
      <c r="AO30" s="33" t="b">
        <f t="shared" si="19"/>
        <v>1</v>
      </c>
      <c r="AP30" s="33" t="b">
        <f t="shared" si="21"/>
        <v>1</v>
      </c>
      <c r="AQ30" s="33" t="b">
        <f t="shared" si="22"/>
        <v>1</v>
      </c>
      <c r="AR30" s="64">
        <f t="shared" si="23"/>
        <v>6.1818181818181799</v>
      </c>
    </row>
    <row r="31" spans="1:44" x14ac:dyDescent="0.25">
      <c r="A31" s="69">
        <v>24.1</v>
      </c>
      <c r="B31" s="68" t="s">
        <v>82</v>
      </c>
      <c r="C31" s="68">
        <v>18</v>
      </c>
      <c r="D31" s="68">
        <v>200</v>
      </c>
      <c r="E31" s="68">
        <v>3</v>
      </c>
      <c r="F31" s="68">
        <v>3</v>
      </c>
      <c r="G31" s="70">
        <v>11</v>
      </c>
      <c r="H31" s="40"/>
      <c r="I31" s="40">
        <v>73.599999999999994</v>
      </c>
      <c r="J31" s="32" t="s">
        <v>141</v>
      </c>
      <c r="K31" s="67" t="s">
        <v>139</v>
      </c>
      <c r="L31" s="61">
        <v>20</v>
      </c>
      <c r="M31" s="62">
        <f t="shared" si="6"/>
        <v>12.649999999999999</v>
      </c>
      <c r="N31" s="62">
        <f t="shared" si="7"/>
        <v>13.75</v>
      </c>
      <c r="O31" s="62">
        <f t="shared" si="8"/>
        <v>19.25</v>
      </c>
      <c r="P31" s="63">
        <v>30</v>
      </c>
      <c r="Q31" s="62">
        <f t="shared" si="9"/>
        <v>2.3715415019762847</v>
      </c>
      <c r="R31" s="62">
        <f t="shared" si="10"/>
        <v>2.1818181818181817</v>
      </c>
      <c r="S31" s="62">
        <f t="shared" si="11"/>
        <v>1.5584415584415585</v>
      </c>
      <c r="T31" s="63">
        <v>30</v>
      </c>
      <c r="U31" s="63">
        <v>14</v>
      </c>
      <c r="V31" s="36">
        <f t="shared" si="12"/>
        <v>13.75</v>
      </c>
      <c r="X31" s="32" t="s">
        <v>140</v>
      </c>
      <c r="Y31" s="32">
        <v>20</v>
      </c>
      <c r="Z31" s="32">
        <f t="shared" si="13"/>
        <v>66</v>
      </c>
      <c r="AA31" s="36">
        <f t="shared" si="14"/>
        <v>1.115151515151515</v>
      </c>
      <c r="AB31" s="32">
        <f t="shared" si="15"/>
        <v>110</v>
      </c>
      <c r="AC31" s="32">
        <f t="shared" si="16"/>
        <v>44</v>
      </c>
      <c r="AD31" s="32">
        <v>58</v>
      </c>
      <c r="AE31" s="38">
        <f t="shared" si="17"/>
        <v>5.2727272727272725</v>
      </c>
      <c r="AF31" s="32">
        <v>254</v>
      </c>
      <c r="AG31" s="38">
        <f t="shared" si="18"/>
        <v>23.09090909090909</v>
      </c>
      <c r="AH31" s="32" t="s">
        <v>89</v>
      </c>
      <c r="AI31" s="32">
        <v>125</v>
      </c>
      <c r="AJ31" s="32">
        <v>25</v>
      </c>
      <c r="AK31" s="32">
        <f t="shared" si="20"/>
        <v>25</v>
      </c>
      <c r="AL31" s="36">
        <f t="shared" si="24"/>
        <v>2.2727272727272729</v>
      </c>
      <c r="AM31" s="32">
        <f t="shared" si="25"/>
        <v>250</v>
      </c>
      <c r="AN31" s="36">
        <f t="shared" si="26"/>
        <v>22.727272727272727</v>
      </c>
      <c r="AO31" s="33" t="b">
        <f t="shared" si="19"/>
        <v>1</v>
      </c>
      <c r="AP31" s="33" t="b">
        <f t="shared" si="21"/>
        <v>0</v>
      </c>
      <c r="AQ31" s="33" t="b">
        <f t="shared" si="22"/>
        <v>1</v>
      </c>
      <c r="AR31" s="64">
        <f t="shared" si="23"/>
        <v>-0.36363636363636331</v>
      </c>
    </row>
    <row r="32" spans="1:44" x14ac:dyDescent="0.25">
      <c r="A32" s="32">
        <v>25</v>
      </c>
      <c r="B32" s="68" t="s">
        <v>82</v>
      </c>
      <c r="C32" s="68">
        <v>18</v>
      </c>
      <c r="D32" s="68">
        <v>208</v>
      </c>
      <c r="E32" s="68">
        <v>3</v>
      </c>
      <c r="F32" s="68">
        <v>2</v>
      </c>
      <c r="G32" s="68">
        <v>7.5</v>
      </c>
      <c r="H32" s="40"/>
      <c r="I32" s="40">
        <v>55</v>
      </c>
      <c r="J32" s="32" t="s">
        <v>141</v>
      </c>
      <c r="K32" s="67" t="s">
        <v>139</v>
      </c>
      <c r="L32" s="61">
        <v>20</v>
      </c>
      <c r="M32" s="62">
        <f t="shared" si="6"/>
        <v>8.625</v>
      </c>
      <c r="N32" s="62">
        <f t="shared" si="7"/>
        <v>9.375</v>
      </c>
      <c r="O32" s="62">
        <f t="shared" si="8"/>
        <v>13.125</v>
      </c>
      <c r="P32" s="63">
        <v>30</v>
      </c>
      <c r="Q32" s="62">
        <f t="shared" si="9"/>
        <v>3.4782608695652173</v>
      </c>
      <c r="R32" s="62">
        <f t="shared" si="10"/>
        <v>3.2</v>
      </c>
      <c r="S32" s="62">
        <f t="shared" si="11"/>
        <v>2.2857142857142856</v>
      </c>
      <c r="T32" s="63">
        <v>30</v>
      </c>
      <c r="U32" s="63">
        <v>14</v>
      </c>
      <c r="V32" s="36">
        <f t="shared" si="12"/>
        <v>9.375</v>
      </c>
      <c r="X32" s="32" t="s">
        <v>140</v>
      </c>
      <c r="Y32" s="32">
        <v>15</v>
      </c>
      <c r="Z32" s="32">
        <f t="shared" si="13"/>
        <v>45</v>
      </c>
      <c r="AA32" s="36">
        <f t="shared" si="14"/>
        <v>1.2222222222222223</v>
      </c>
      <c r="AB32" s="32">
        <f t="shared" si="15"/>
        <v>75</v>
      </c>
      <c r="AC32" s="32">
        <f t="shared" si="16"/>
        <v>30</v>
      </c>
      <c r="AD32" s="32">
        <v>43</v>
      </c>
      <c r="AE32" s="38">
        <f t="shared" si="17"/>
        <v>5.7333333333333334</v>
      </c>
      <c r="AF32" s="32">
        <v>182</v>
      </c>
      <c r="AG32" s="38">
        <f t="shared" si="18"/>
        <v>24.266666666666666</v>
      </c>
      <c r="AH32" s="32" t="s">
        <v>89</v>
      </c>
      <c r="AI32" s="32">
        <v>125</v>
      </c>
      <c r="AJ32" s="32">
        <v>25</v>
      </c>
      <c r="AK32" s="32">
        <f t="shared" si="20"/>
        <v>25</v>
      </c>
      <c r="AL32" s="36">
        <f t="shared" si="24"/>
        <v>3.3333333333333335</v>
      </c>
      <c r="AM32" s="32">
        <f t="shared" si="25"/>
        <v>250</v>
      </c>
      <c r="AN32" s="36">
        <f t="shared" si="26"/>
        <v>33.333333333333336</v>
      </c>
      <c r="AO32" s="33" t="b">
        <f t="shared" si="19"/>
        <v>1</v>
      </c>
      <c r="AP32" s="33" t="b">
        <f t="shared" si="21"/>
        <v>1</v>
      </c>
      <c r="AQ32" s="33" t="b">
        <f t="shared" si="22"/>
        <v>1</v>
      </c>
      <c r="AR32" s="64">
        <f t="shared" si="23"/>
        <v>9.06666666666667</v>
      </c>
    </row>
    <row r="33" spans="1:44" x14ac:dyDescent="0.25">
      <c r="A33" s="69">
        <v>25.1</v>
      </c>
      <c r="B33" s="68" t="s">
        <v>82</v>
      </c>
      <c r="C33" s="68">
        <v>18</v>
      </c>
      <c r="D33" s="68">
        <v>208</v>
      </c>
      <c r="E33" s="68">
        <v>3</v>
      </c>
      <c r="F33" s="68">
        <v>2</v>
      </c>
      <c r="G33" s="68">
        <v>7.5</v>
      </c>
      <c r="H33" s="40"/>
      <c r="I33" s="40">
        <v>55</v>
      </c>
      <c r="J33" s="32" t="s">
        <v>141</v>
      </c>
      <c r="K33" s="67" t="s">
        <v>139</v>
      </c>
      <c r="L33" s="61">
        <v>20</v>
      </c>
      <c r="M33" s="62">
        <f t="shared" si="6"/>
        <v>8.625</v>
      </c>
      <c r="N33" s="62">
        <f t="shared" si="7"/>
        <v>9.375</v>
      </c>
      <c r="O33" s="62">
        <f t="shared" si="8"/>
        <v>13.125</v>
      </c>
      <c r="P33" s="63">
        <v>30</v>
      </c>
      <c r="Q33" s="62">
        <f t="shared" si="9"/>
        <v>3.4782608695652173</v>
      </c>
      <c r="R33" s="62">
        <f t="shared" si="10"/>
        <v>3.2</v>
      </c>
      <c r="S33" s="62">
        <f t="shared" si="11"/>
        <v>2.2857142857142856</v>
      </c>
      <c r="T33" s="63">
        <v>30</v>
      </c>
      <c r="U33" s="63">
        <v>14</v>
      </c>
      <c r="V33" s="36">
        <f t="shared" si="12"/>
        <v>9.375</v>
      </c>
      <c r="X33" s="32" t="s">
        <v>140</v>
      </c>
      <c r="Y33" s="32">
        <v>20</v>
      </c>
      <c r="Z33" s="32">
        <f t="shared" si="13"/>
        <v>45</v>
      </c>
      <c r="AA33" s="36">
        <f t="shared" si="14"/>
        <v>1.2222222222222223</v>
      </c>
      <c r="AB33" s="32">
        <f t="shared" si="15"/>
        <v>75</v>
      </c>
      <c r="AC33" s="32">
        <f t="shared" si="16"/>
        <v>30</v>
      </c>
      <c r="AD33" s="32">
        <v>58</v>
      </c>
      <c r="AE33" s="38">
        <f t="shared" si="17"/>
        <v>7.7333333333333334</v>
      </c>
      <c r="AF33" s="32">
        <v>254</v>
      </c>
      <c r="AG33" s="38">
        <f t="shared" si="18"/>
        <v>33.866666666666667</v>
      </c>
      <c r="AH33" s="32" t="s">
        <v>89</v>
      </c>
      <c r="AI33" s="32">
        <v>125</v>
      </c>
      <c r="AJ33" s="32">
        <v>25</v>
      </c>
      <c r="AK33" s="32">
        <f t="shared" si="20"/>
        <v>25</v>
      </c>
      <c r="AL33" s="36">
        <f t="shared" si="24"/>
        <v>3.3333333333333335</v>
      </c>
      <c r="AM33" s="32">
        <f t="shared" si="25"/>
        <v>250</v>
      </c>
      <c r="AN33" s="36">
        <f t="shared" si="26"/>
        <v>33.333333333333336</v>
      </c>
      <c r="AO33" s="33" t="b">
        <f t="shared" si="19"/>
        <v>1</v>
      </c>
      <c r="AP33" s="33" t="b">
        <f t="shared" si="21"/>
        <v>0</v>
      </c>
      <c r="AQ33" s="33" t="b">
        <f t="shared" si="22"/>
        <v>1</v>
      </c>
      <c r="AR33" s="64">
        <f t="shared" si="23"/>
        <v>-0.53333333333333144</v>
      </c>
    </row>
    <row r="34" spans="1:44" x14ac:dyDescent="0.25">
      <c r="A34" s="32">
        <v>26</v>
      </c>
      <c r="B34" s="68" t="s">
        <v>82</v>
      </c>
      <c r="C34" s="68">
        <v>18</v>
      </c>
      <c r="D34" s="68">
        <v>208</v>
      </c>
      <c r="E34" s="68">
        <v>3</v>
      </c>
      <c r="F34" s="68">
        <v>3</v>
      </c>
      <c r="G34" s="68">
        <v>10.6</v>
      </c>
      <c r="H34" s="40"/>
      <c r="I34" s="40">
        <v>71</v>
      </c>
      <c r="J34" s="32" t="s">
        <v>141</v>
      </c>
      <c r="K34" s="67" t="s">
        <v>139</v>
      </c>
      <c r="L34" s="61">
        <v>20</v>
      </c>
      <c r="M34" s="62">
        <f t="shared" si="6"/>
        <v>12.19</v>
      </c>
      <c r="N34" s="62">
        <f t="shared" si="7"/>
        <v>13.25</v>
      </c>
      <c r="O34" s="62">
        <f t="shared" si="8"/>
        <v>18.55</v>
      </c>
      <c r="P34" s="63">
        <v>30</v>
      </c>
      <c r="Q34" s="62">
        <f t="shared" si="9"/>
        <v>2.4610336341263332</v>
      </c>
      <c r="R34" s="62">
        <f t="shared" si="10"/>
        <v>2.2641509433962264</v>
      </c>
      <c r="S34" s="62">
        <f t="shared" si="11"/>
        <v>1.6172506738544474</v>
      </c>
      <c r="T34" s="63">
        <v>30</v>
      </c>
      <c r="U34" s="63">
        <v>14</v>
      </c>
      <c r="V34" s="36">
        <f t="shared" si="12"/>
        <v>13.25</v>
      </c>
      <c r="X34" s="32" t="s">
        <v>140</v>
      </c>
      <c r="Y34" s="32">
        <v>15</v>
      </c>
      <c r="Z34" s="32">
        <f t="shared" si="13"/>
        <v>63.599999999999994</v>
      </c>
      <c r="AA34" s="36">
        <f t="shared" si="14"/>
        <v>1.1163522012578617</v>
      </c>
      <c r="AB34" s="32">
        <f t="shared" si="15"/>
        <v>106</v>
      </c>
      <c r="AC34" s="32">
        <f t="shared" si="16"/>
        <v>42.4</v>
      </c>
      <c r="AD34" s="32">
        <v>43</v>
      </c>
      <c r="AE34" s="38">
        <f t="shared" si="17"/>
        <v>4.0566037735849054</v>
      </c>
      <c r="AF34" s="32">
        <v>182</v>
      </c>
      <c r="AG34" s="38">
        <f t="shared" si="18"/>
        <v>17.169811320754718</v>
      </c>
      <c r="AH34" s="32" t="s">
        <v>89</v>
      </c>
      <c r="AI34" s="32">
        <v>125</v>
      </c>
      <c r="AJ34" s="32">
        <v>25</v>
      </c>
      <c r="AK34" s="32">
        <f t="shared" si="20"/>
        <v>25</v>
      </c>
      <c r="AL34" s="36">
        <f t="shared" si="24"/>
        <v>2.358490566037736</v>
      </c>
      <c r="AM34" s="32">
        <f t="shared" si="25"/>
        <v>250</v>
      </c>
      <c r="AN34" s="36">
        <f t="shared" si="26"/>
        <v>23.584905660377359</v>
      </c>
      <c r="AO34" s="33" t="b">
        <f t="shared" si="19"/>
        <v>1</v>
      </c>
      <c r="AP34" s="33" t="b">
        <f t="shared" si="21"/>
        <v>1</v>
      </c>
      <c r="AQ34" s="33" t="b">
        <f t="shared" si="22"/>
        <v>1</v>
      </c>
      <c r="AR34" s="64">
        <f t="shared" si="23"/>
        <v>6.415094339622641</v>
      </c>
    </row>
    <row r="35" spans="1:44" x14ac:dyDescent="0.25">
      <c r="A35" s="69">
        <v>26.1</v>
      </c>
      <c r="B35" s="68" t="s">
        <v>82</v>
      </c>
      <c r="C35" s="68">
        <v>18</v>
      </c>
      <c r="D35" s="68">
        <v>208</v>
      </c>
      <c r="E35" s="68">
        <v>3</v>
      </c>
      <c r="F35" s="68">
        <v>3</v>
      </c>
      <c r="G35" s="68">
        <v>10.6</v>
      </c>
      <c r="H35" s="40"/>
      <c r="I35" s="40">
        <v>71</v>
      </c>
      <c r="J35" s="32" t="s">
        <v>141</v>
      </c>
      <c r="K35" s="67" t="s">
        <v>139</v>
      </c>
      <c r="L35" s="61">
        <v>20</v>
      </c>
      <c r="M35" s="62">
        <f t="shared" si="6"/>
        <v>12.19</v>
      </c>
      <c r="N35" s="62">
        <f t="shared" si="7"/>
        <v>13.25</v>
      </c>
      <c r="O35" s="62">
        <f t="shared" si="8"/>
        <v>18.55</v>
      </c>
      <c r="P35" s="63">
        <v>30</v>
      </c>
      <c r="Q35" s="62">
        <f t="shared" si="9"/>
        <v>2.4610336341263332</v>
      </c>
      <c r="R35" s="62">
        <f t="shared" si="10"/>
        <v>2.2641509433962264</v>
      </c>
      <c r="S35" s="62">
        <f t="shared" si="11"/>
        <v>1.6172506738544474</v>
      </c>
      <c r="T35" s="63">
        <v>30</v>
      </c>
      <c r="U35" s="63">
        <v>14</v>
      </c>
      <c r="V35" s="36">
        <f t="shared" si="12"/>
        <v>13.25</v>
      </c>
      <c r="X35" s="32" t="s">
        <v>140</v>
      </c>
      <c r="Y35" s="32">
        <v>20</v>
      </c>
      <c r="Z35" s="32">
        <f t="shared" si="13"/>
        <v>63.599999999999994</v>
      </c>
      <c r="AA35" s="36">
        <f t="shared" si="14"/>
        <v>1.1163522012578617</v>
      </c>
      <c r="AB35" s="32">
        <f t="shared" si="15"/>
        <v>106</v>
      </c>
      <c r="AC35" s="32">
        <f t="shared" si="16"/>
        <v>42.4</v>
      </c>
      <c r="AD35" s="32">
        <v>58</v>
      </c>
      <c r="AE35" s="38">
        <f t="shared" si="17"/>
        <v>5.4716981132075473</v>
      </c>
      <c r="AF35" s="32">
        <v>254</v>
      </c>
      <c r="AG35" s="38">
        <f t="shared" si="18"/>
        <v>23.962264150943398</v>
      </c>
      <c r="AH35" s="32" t="s">
        <v>89</v>
      </c>
      <c r="AI35" s="32">
        <v>125</v>
      </c>
      <c r="AJ35" s="32">
        <v>25</v>
      </c>
      <c r="AK35" s="32">
        <f t="shared" si="20"/>
        <v>25</v>
      </c>
      <c r="AL35" s="36">
        <f t="shared" si="24"/>
        <v>2.358490566037736</v>
      </c>
      <c r="AM35" s="32">
        <f t="shared" si="25"/>
        <v>250</v>
      </c>
      <c r="AN35" s="36">
        <f t="shared" si="26"/>
        <v>23.584905660377359</v>
      </c>
      <c r="AO35" s="33" t="b">
        <f t="shared" si="19"/>
        <v>1</v>
      </c>
      <c r="AP35" s="33" t="b">
        <f t="shared" si="21"/>
        <v>0</v>
      </c>
      <c r="AQ35" s="33" t="b">
        <f t="shared" si="22"/>
        <v>1</v>
      </c>
      <c r="AR35" s="64">
        <f t="shared" si="23"/>
        <v>-0.37735849056603854</v>
      </c>
    </row>
    <row r="36" spans="1:44" x14ac:dyDescent="0.25">
      <c r="A36" s="32">
        <v>27</v>
      </c>
      <c r="B36" s="68" t="s">
        <v>82</v>
      </c>
      <c r="C36" s="68">
        <v>18</v>
      </c>
      <c r="D36" s="68" t="s">
        <v>71</v>
      </c>
      <c r="E36" s="68">
        <v>3</v>
      </c>
      <c r="F36" s="68">
        <v>2</v>
      </c>
      <c r="G36" s="68">
        <v>6.8</v>
      </c>
      <c r="H36" s="40"/>
      <c r="I36" s="40">
        <v>50</v>
      </c>
      <c r="J36" s="32" t="s">
        <v>141</v>
      </c>
      <c r="K36" s="67" t="s">
        <v>139</v>
      </c>
      <c r="L36" s="61">
        <v>20</v>
      </c>
      <c r="M36" s="62">
        <f t="shared" si="6"/>
        <v>7.8199999999999994</v>
      </c>
      <c r="N36" s="62">
        <f t="shared" si="7"/>
        <v>8.5</v>
      </c>
      <c r="O36" s="62">
        <f t="shared" si="8"/>
        <v>11.9</v>
      </c>
      <c r="P36" s="63">
        <v>30</v>
      </c>
      <c r="Q36" s="62">
        <f t="shared" si="9"/>
        <v>3.8363171355498724</v>
      </c>
      <c r="R36" s="62">
        <f t="shared" si="10"/>
        <v>3.5294117647058822</v>
      </c>
      <c r="S36" s="62">
        <f t="shared" si="11"/>
        <v>2.5210084033613445</v>
      </c>
      <c r="T36" s="63">
        <v>30</v>
      </c>
      <c r="U36" s="63">
        <v>14</v>
      </c>
      <c r="V36" s="36">
        <f t="shared" si="12"/>
        <v>8.5</v>
      </c>
      <c r="X36" s="32" t="s">
        <v>140</v>
      </c>
      <c r="Y36" s="32">
        <v>20</v>
      </c>
      <c r="Z36" s="32">
        <f t="shared" si="13"/>
        <v>40.799999999999997</v>
      </c>
      <c r="AA36" s="36">
        <f t="shared" si="14"/>
        <v>1.2254901960784315</v>
      </c>
      <c r="AB36" s="32">
        <f t="shared" si="15"/>
        <v>68</v>
      </c>
      <c r="AC36" s="32">
        <f t="shared" si="16"/>
        <v>27.2</v>
      </c>
      <c r="AD36" s="32">
        <v>58</v>
      </c>
      <c r="AE36" s="38">
        <f t="shared" si="17"/>
        <v>8.5294117647058822</v>
      </c>
      <c r="AF36" s="32">
        <v>254</v>
      </c>
      <c r="AG36" s="38">
        <f t="shared" si="18"/>
        <v>37.352941176470587</v>
      </c>
      <c r="AH36" s="32" t="s">
        <v>89</v>
      </c>
      <c r="AI36" s="32">
        <v>125</v>
      </c>
      <c r="AJ36" s="32">
        <v>25</v>
      </c>
      <c r="AK36" s="32">
        <f t="shared" si="20"/>
        <v>25</v>
      </c>
      <c r="AL36" s="36">
        <f t="shared" si="24"/>
        <v>3.6764705882352944</v>
      </c>
      <c r="AM36" s="32">
        <f t="shared" si="25"/>
        <v>250</v>
      </c>
      <c r="AN36" s="36">
        <f t="shared" si="26"/>
        <v>36.764705882352942</v>
      </c>
      <c r="AO36" s="33" t="b">
        <f t="shared" si="19"/>
        <v>1</v>
      </c>
      <c r="AP36" s="33" t="b">
        <f t="shared" si="21"/>
        <v>0</v>
      </c>
      <c r="AQ36" s="33" t="b">
        <f t="shared" si="22"/>
        <v>1</v>
      </c>
      <c r="AR36" s="64">
        <f t="shared" si="23"/>
        <v>-0.58823529411764497</v>
      </c>
    </row>
    <row r="37" spans="1:44" x14ac:dyDescent="0.25">
      <c r="A37" s="32">
        <v>28</v>
      </c>
      <c r="B37" s="68" t="s">
        <v>82</v>
      </c>
      <c r="C37" s="68">
        <v>18</v>
      </c>
      <c r="D37" s="68" t="s">
        <v>71</v>
      </c>
      <c r="E37" s="68">
        <v>3</v>
      </c>
      <c r="F37" s="68">
        <v>3</v>
      </c>
      <c r="G37" s="68">
        <v>9.6</v>
      </c>
      <c r="H37" s="40"/>
      <c r="I37" s="40">
        <v>64</v>
      </c>
      <c r="J37" s="32" t="s">
        <v>141</v>
      </c>
      <c r="K37" s="67" t="s">
        <v>139</v>
      </c>
      <c r="L37" s="61">
        <v>20</v>
      </c>
      <c r="M37" s="62">
        <f t="shared" si="6"/>
        <v>11.04</v>
      </c>
      <c r="N37" s="62">
        <f t="shared" si="7"/>
        <v>12</v>
      </c>
      <c r="O37" s="62">
        <f t="shared" si="8"/>
        <v>16.8</v>
      </c>
      <c r="P37" s="63">
        <v>30</v>
      </c>
      <c r="Q37" s="62">
        <f t="shared" si="9"/>
        <v>2.7173913043478262</v>
      </c>
      <c r="R37" s="62">
        <f t="shared" si="10"/>
        <v>2.5</v>
      </c>
      <c r="S37" s="62">
        <f t="shared" si="11"/>
        <v>1.7857142857142856</v>
      </c>
      <c r="T37" s="63">
        <v>30</v>
      </c>
      <c r="U37" s="63">
        <v>14</v>
      </c>
      <c r="V37" s="36">
        <f t="shared" si="12"/>
        <v>12</v>
      </c>
      <c r="X37" s="32" t="s">
        <v>140</v>
      </c>
      <c r="Y37" s="32">
        <v>15</v>
      </c>
      <c r="Z37" s="32">
        <f t="shared" si="13"/>
        <v>57.599999999999994</v>
      </c>
      <c r="AA37" s="36">
        <f t="shared" si="14"/>
        <v>1.1111111111111112</v>
      </c>
      <c r="AB37" s="32">
        <f t="shared" si="15"/>
        <v>96</v>
      </c>
      <c r="AC37" s="32">
        <f t="shared" si="16"/>
        <v>38.4</v>
      </c>
      <c r="AD37" s="32">
        <v>43</v>
      </c>
      <c r="AE37" s="38">
        <f t="shared" si="17"/>
        <v>4.479166666666667</v>
      </c>
      <c r="AF37" s="32">
        <v>182</v>
      </c>
      <c r="AG37" s="38">
        <f t="shared" si="18"/>
        <v>18.958333333333336</v>
      </c>
      <c r="AH37" s="32" t="s">
        <v>89</v>
      </c>
      <c r="AI37" s="32">
        <v>125</v>
      </c>
      <c r="AJ37" s="32">
        <v>25</v>
      </c>
      <c r="AK37" s="32">
        <f t="shared" si="20"/>
        <v>25</v>
      </c>
      <c r="AL37" s="36">
        <f t="shared" si="24"/>
        <v>2.604166666666667</v>
      </c>
      <c r="AM37" s="32">
        <f t="shared" si="25"/>
        <v>250</v>
      </c>
      <c r="AN37" s="36">
        <f t="shared" si="26"/>
        <v>26.041666666666668</v>
      </c>
      <c r="AO37" s="33" t="b">
        <f t="shared" si="19"/>
        <v>1</v>
      </c>
      <c r="AP37" s="33" t="b">
        <f t="shared" si="21"/>
        <v>1</v>
      </c>
      <c r="AQ37" s="33" t="b">
        <f t="shared" si="22"/>
        <v>1</v>
      </c>
      <c r="AR37" s="64">
        <f t="shared" si="23"/>
        <v>7.0833333333333321</v>
      </c>
    </row>
    <row r="38" spans="1:44" x14ac:dyDescent="0.25">
      <c r="A38" s="69">
        <v>28.1</v>
      </c>
      <c r="B38" s="68" t="s">
        <v>82</v>
      </c>
      <c r="C38" s="68">
        <v>18</v>
      </c>
      <c r="D38" s="68" t="s">
        <v>71</v>
      </c>
      <c r="E38" s="68">
        <v>3</v>
      </c>
      <c r="F38" s="68">
        <v>3</v>
      </c>
      <c r="G38" s="68">
        <v>9.6</v>
      </c>
      <c r="H38" s="40"/>
      <c r="I38" s="40">
        <v>64</v>
      </c>
      <c r="J38" s="32" t="s">
        <v>141</v>
      </c>
      <c r="K38" s="67" t="s">
        <v>139</v>
      </c>
      <c r="L38" s="61">
        <v>20</v>
      </c>
      <c r="M38" s="62">
        <f t="shared" si="6"/>
        <v>11.04</v>
      </c>
      <c r="N38" s="62">
        <f t="shared" si="7"/>
        <v>12</v>
      </c>
      <c r="O38" s="62">
        <f t="shared" si="8"/>
        <v>16.8</v>
      </c>
      <c r="P38" s="63">
        <v>30</v>
      </c>
      <c r="Q38" s="62">
        <f t="shared" si="9"/>
        <v>2.7173913043478262</v>
      </c>
      <c r="R38" s="62">
        <f t="shared" si="10"/>
        <v>2.5</v>
      </c>
      <c r="S38" s="62">
        <f t="shared" si="11"/>
        <v>1.7857142857142856</v>
      </c>
      <c r="T38" s="63">
        <v>30</v>
      </c>
      <c r="U38" s="63">
        <v>14</v>
      </c>
      <c r="V38" s="36">
        <f t="shared" si="12"/>
        <v>12</v>
      </c>
      <c r="X38" s="32" t="s">
        <v>140</v>
      </c>
      <c r="Y38" s="32">
        <v>20</v>
      </c>
      <c r="Z38" s="32">
        <f t="shared" si="13"/>
        <v>57.599999999999994</v>
      </c>
      <c r="AA38" s="36">
        <f t="shared" si="14"/>
        <v>1.1111111111111112</v>
      </c>
      <c r="AB38" s="32">
        <f t="shared" si="15"/>
        <v>96</v>
      </c>
      <c r="AC38" s="32">
        <f t="shared" si="16"/>
        <v>38.4</v>
      </c>
      <c r="AD38" s="32">
        <v>58</v>
      </c>
      <c r="AE38" s="38">
        <f t="shared" si="17"/>
        <v>6.041666666666667</v>
      </c>
      <c r="AF38" s="32">
        <v>254</v>
      </c>
      <c r="AG38" s="38">
        <f t="shared" si="18"/>
        <v>26.458333333333336</v>
      </c>
      <c r="AH38" s="32" t="s">
        <v>89</v>
      </c>
      <c r="AI38" s="32">
        <v>125</v>
      </c>
      <c r="AJ38" s="32">
        <v>25</v>
      </c>
      <c r="AK38" s="32">
        <f t="shared" si="20"/>
        <v>25</v>
      </c>
      <c r="AL38" s="36">
        <f t="shared" si="24"/>
        <v>2.604166666666667</v>
      </c>
      <c r="AM38" s="32">
        <f t="shared" si="25"/>
        <v>250</v>
      </c>
      <c r="AN38" s="36">
        <f t="shared" si="26"/>
        <v>26.041666666666668</v>
      </c>
      <c r="AO38" s="33" t="b">
        <f t="shared" si="19"/>
        <v>1</v>
      </c>
      <c r="AP38" s="33" t="b">
        <f t="shared" si="21"/>
        <v>0</v>
      </c>
      <c r="AQ38" s="33" t="b">
        <f t="shared" si="22"/>
        <v>1</v>
      </c>
      <c r="AR38" s="64">
        <f t="shared" si="23"/>
        <v>-0.41666666666666785</v>
      </c>
    </row>
    <row r="39" spans="1:44" x14ac:dyDescent="0.25">
      <c r="A39" s="32">
        <v>29</v>
      </c>
      <c r="B39" s="68" t="s">
        <v>82</v>
      </c>
      <c r="C39" s="68">
        <v>18</v>
      </c>
      <c r="D39" s="68" t="s">
        <v>72</v>
      </c>
      <c r="E39" s="68">
        <v>3</v>
      </c>
      <c r="F39" s="68">
        <v>3</v>
      </c>
      <c r="G39" s="68">
        <v>4.8</v>
      </c>
      <c r="H39" s="40"/>
      <c r="I39" s="40">
        <v>32</v>
      </c>
      <c r="J39" s="32" t="s">
        <v>141</v>
      </c>
      <c r="K39" s="67" t="s">
        <v>139</v>
      </c>
      <c r="L39" s="61">
        <v>20</v>
      </c>
      <c r="M39" s="62">
        <f t="shared" si="6"/>
        <v>5.52</v>
      </c>
      <c r="N39" s="62">
        <f t="shared" si="7"/>
        <v>6</v>
      </c>
      <c r="O39" s="62">
        <f t="shared" si="8"/>
        <v>8.4</v>
      </c>
      <c r="P39" s="63">
        <v>30</v>
      </c>
      <c r="Q39" s="62">
        <f t="shared" si="9"/>
        <v>5.4347826086956523</v>
      </c>
      <c r="R39" s="62">
        <f t="shared" si="10"/>
        <v>5</v>
      </c>
      <c r="S39" s="62">
        <f t="shared" si="11"/>
        <v>3.5714285714285712</v>
      </c>
      <c r="T39" s="63">
        <v>30</v>
      </c>
      <c r="U39" s="63">
        <v>14</v>
      </c>
      <c r="V39" s="36">
        <f t="shared" si="12"/>
        <v>6</v>
      </c>
      <c r="X39" s="32" t="s">
        <v>140</v>
      </c>
      <c r="Y39" s="32">
        <v>15</v>
      </c>
      <c r="Z39" s="32">
        <f t="shared" si="13"/>
        <v>28.799999999999997</v>
      </c>
      <c r="AA39" s="36">
        <f t="shared" si="14"/>
        <v>1.1111111111111112</v>
      </c>
      <c r="AB39" s="32">
        <f t="shared" si="15"/>
        <v>48</v>
      </c>
      <c r="AC39" s="32">
        <f t="shared" si="16"/>
        <v>19.2</v>
      </c>
      <c r="AD39" s="32">
        <v>43</v>
      </c>
      <c r="AE39" s="38">
        <f t="shared" si="17"/>
        <v>8.9583333333333339</v>
      </c>
      <c r="AF39" s="32">
        <v>182</v>
      </c>
      <c r="AG39" s="38">
        <f t="shared" si="18"/>
        <v>37.916666666666671</v>
      </c>
      <c r="AH39" s="32" t="s">
        <v>89</v>
      </c>
      <c r="AI39" s="32">
        <v>125</v>
      </c>
      <c r="AJ39" s="32">
        <v>25</v>
      </c>
      <c r="AK39" s="32">
        <f t="shared" si="20"/>
        <v>25</v>
      </c>
      <c r="AL39" s="36">
        <f t="shared" si="24"/>
        <v>5.2083333333333339</v>
      </c>
      <c r="AM39" s="32">
        <f t="shared" si="25"/>
        <v>250</v>
      </c>
      <c r="AN39" s="36">
        <f t="shared" si="26"/>
        <v>52.083333333333336</v>
      </c>
      <c r="AO39" s="33" t="b">
        <f t="shared" si="19"/>
        <v>1</v>
      </c>
      <c r="AP39" s="33" t="b">
        <f t="shared" si="21"/>
        <v>1</v>
      </c>
      <c r="AQ39" s="33" t="b">
        <f t="shared" si="22"/>
        <v>1</v>
      </c>
      <c r="AR39" s="64">
        <f t="shared" si="23"/>
        <v>14.166666666666664</v>
      </c>
    </row>
    <row r="40" spans="1:44" x14ac:dyDescent="0.25">
      <c r="A40" s="32">
        <v>30</v>
      </c>
      <c r="B40" s="68" t="s">
        <v>82</v>
      </c>
      <c r="C40" s="68">
        <v>18</v>
      </c>
      <c r="D40" s="68" t="s">
        <v>72</v>
      </c>
      <c r="E40" s="68">
        <v>3</v>
      </c>
      <c r="F40" s="68">
        <v>5</v>
      </c>
      <c r="G40" s="68">
        <v>7.6</v>
      </c>
      <c r="H40" s="40"/>
      <c r="I40" s="40">
        <v>46</v>
      </c>
      <c r="J40" s="32" t="s">
        <v>141</v>
      </c>
      <c r="K40" s="67" t="s">
        <v>139</v>
      </c>
      <c r="L40" s="61">
        <v>20</v>
      </c>
      <c r="M40" s="62">
        <f t="shared" si="6"/>
        <v>8.7399999999999984</v>
      </c>
      <c r="N40" s="62">
        <f t="shared" si="7"/>
        <v>9.5</v>
      </c>
      <c r="O40" s="62">
        <f t="shared" si="8"/>
        <v>13.299999999999999</v>
      </c>
      <c r="P40" s="63">
        <v>30</v>
      </c>
      <c r="Q40" s="62">
        <f t="shared" si="9"/>
        <v>3.4324942791762019</v>
      </c>
      <c r="R40" s="62">
        <f t="shared" si="10"/>
        <v>3.1578947368421053</v>
      </c>
      <c r="S40" s="62">
        <f t="shared" si="11"/>
        <v>2.255639097744361</v>
      </c>
      <c r="T40" s="63">
        <v>30</v>
      </c>
      <c r="U40" s="63">
        <v>14</v>
      </c>
      <c r="V40" s="36">
        <f t="shared" si="12"/>
        <v>9.5</v>
      </c>
      <c r="X40" s="32" t="s">
        <v>140</v>
      </c>
      <c r="Y40" s="32">
        <v>15</v>
      </c>
      <c r="Z40" s="32">
        <f t="shared" si="13"/>
        <v>45.599999999999994</v>
      </c>
      <c r="AA40" s="36">
        <f t="shared" si="14"/>
        <v>1.0087719298245614</v>
      </c>
      <c r="AB40" s="32">
        <f t="shared" si="15"/>
        <v>76</v>
      </c>
      <c r="AC40" s="32">
        <f t="shared" si="16"/>
        <v>30.4</v>
      </c>
      <c r="AD40" s="32">
        <v>43</v>
      </c>
      <c r="AE40" s="38">
        <f t="shared" si="17"/>
        <v>5.6578947368421053</v>
      </c>
      <c r="AF40" s="32">
        <v>182</v>
      </c>
      <c r="AG40" s="38">
        <f t="shared" si="18"/>
        <v>23.947368421052634</v>
      </c>
      <c r="AH40" s="32" t="s">
        <v>89</v>
      </c>
      <c r="AI40" s="32">
        <v>125</v>
      </c>
      <c r="AJ40" s="32">
        <v>25</v>
      </c>
      <c r="AK40" s="32">
        <f t="shared" si="20"/>
        <v>25</v>
      </c>
      <c r="AL40" s="36">
        <f t="shared" si="24"/>
        <v>3.2894736842105265</v>
      </c>
      <c r="AM40" s="32">
        <f t="shared" si="25"/>
        <v>250</v>
      </c>
      <c r="AN40" s="36">
        <f t="shared" si="26"/>
        <v>32.894736842105267</v>
      </c>
      <c r="AO40" s="33" t="b">
        <f t="shared" si="19"/>
        <v>1</v>
      </c>
      <c r="AP40" s="33" t="b">
        <f t="shared" si="21"/>
        <v>1</v>
      </c>
      <c r="AQ40" s="33" t="b">
        <f t="shared" si="22"/>
        <v>1</v>
      </c>
      <c r="AR40" s="64">
        <f t="shared" si="23"/>
        <v>8.9473684210526336</v>
      </c>
    </row>
    <row r="41" spans="1:44" x14ac:dyDescent="0.25">
      <c r="A41" s="69">
        <v>30.1</v>
      </c>
      <c r="B41" s="68" t="s">
        <v>82</v>
      </c>
      <c r="C41" s="68">
        <v>18</v>
      </c>
      <c r="D41" s="68" t="s">
        <v>72</v>
      </c>
      <c r="E41" s="68">
        <v>3</v>
      </c>
      <c r="F41" s="68">
        <v>5</v>
      </c>
      <c r="G41" s="68">
        <v>7.6</v>
      </c>
      <c r="H41" s="40"/>
      <c r="I41" s="40">
        <v>46</v>
      </c>
      <c r="J41" s="32" t="s">
        <v>141</v>
      </c>
      <c r="K41" s="67" t="s">
        <v>139</v>
      </c>
      <c r="L41" s="61">
        <v>20</v>
      </c>
      <c r="M41" s="62">
        <f t="shared" si="6"/>
        <v>8.7399999999999984</v>
      </c>
      <c r="N41" s="62">
        <f t="shared" si="7"/>
        <v>9.5</v>
      </c>
      <c r="O41" s="62">
        <f t="shared" si="8"/>
        <v>13.299999999999999</v>
      </c>
      <c r="P41" s="63">
        <v>30</v>
      </c>
      <c r="Q41" s="62">
        <f t="shared" si="9"/>
        <v>3.4324942791762019</v>
      </c>
      <c r="R41" s="62">
        <f t="shared" si="10"/>
        <v>3.1578947368421053</v>
      </c>
      <c r="S41" s="62">
        <f t="shared" si="11"/>
        <v>2.255639097744361</v>
      </c>
      <c r="T41" s="63">
        <v>30</v>
      </c>
      <c r="U41" s="63">
        <v>14</v>
      </c>
      <c r="V41" s="36">
        <f t="shared" si="12"/>
        <v>9.5</v>
      </c>
      <c r="X41" s="32" t="s">
        <v>140</v>
      </c>
      <c r="Y41" s="32">
        <v>20</v>
      </c>
      <c r="Z41" s="32">
        <f t="shared" si="13"/>
        <v>45.599999999999994</v>
      </c>
      <c r="AA41" s="36">
        <f t="shared" si="14"/>
        <v>1.0087719298245614</v>
      </c>
      <c r="AB41" s="32">
        <f t="shared" si="15"/>
        <v>76</v>
      </c>
      <c r="AC41" s="32">
        <f t="shared" si="16"/>
        <v>30.4</v>
      </c>
      <c r="AD41" s="32">
        <v>58</v>
      </c>
      <c r="AE41" s="38">
        <f t="shared" si="17"/>
        <v>7.6315789473684212</v>
      </c>
      <c r="AF41" s="32">
        <v>254</v>
      </c>
      <c r="AG41" s="38">
        <f t="shared" si="18"/>
        <v>33.421052631578952</v>
      </c>
      <c r="AH41" s="32" t="s">
        <v>89</v>
      </c>
      <c r="AI41" s="32">
        <v>125</v>
      </c>
      <c r="AJ41" s="32">
        <v>25</v>
      </c>
      <c r="AK41" s="32">
        <f t="shared" si="20"/>
        <v>25</v>
      </c>
      <c r="AL41" s="36">
        <f t="shared" si="24"/>
        <v>3.2894736842105265</v>
      </c>
      <c r="AM41" s="32">
        <f t="shared" si="25"/>
        <v>250</v>
      </c>
      <c r="AN41" s="36">
        <f t="shared" si="26"/>
        <v>32.894736842105267</v>
      </c>
      <c r="AO41" s="33" t="b">
        <f t="shared" si="19"/>
        <v>1</v>
      </c>
      <c r="AP41" s="33" t="b">
        <f t="shared" si="21"/>
        <v>0</v>
      </c>
      <c r="AQ41" s="33" t="b">
        <f t="shared" si="22"/>
        <v>1</v>
      </c>
      <c r="AR41" s="64">
        <f t="shared" si="23"/>
        <v>-0.52631578947368496</v>
      </c>
    </row>
    <row r="42" spans="1:44" x14ac:dyDescent="0.25">
      <c r="A42" s="32">
        <v>31</v>
      </c>
      <c r="B42" s="68" t="s">
        <v>82</v>
      </c>
      <c r="C42" s="68">
        <v>18</v>
      </c>
      <c r="D42" s="68" t="s">
        <v>73</v>
      </c>
      <c r="E42" s="68">
        <v>3</v>
      </c>
      <c r="F42" s="68">
        <v>3</v>
      </c>
      <c r="G42" s="68">
        <v>3.9</v>
      </c>
      <c r="H42" s="40"/>
      <c r="I42" s="40">
        <v>25.6</v>
      </c>
      <c r="J42" s="32" t="s">
        <v>141</v>
      </c>
      <c r="K42" s="67" t="s">
        <v>139</v>
      </c>
      <c r="L42" s="61">
        <v>20</v>
      </c>
      <c r="M42" s="62">
        <f t="shared" si="6"/>
        <v>4.4849999999999994</v>
      </c>
      <c r="N42" s="62">
        <f t="shared" si="7"/>
        <v>4.875</v>
      </c>
      <c r="O42" s="62">
        <f t="shared" si="8"/>
        <v>6.8250000000000002</v>
      </c>
      <c r="P42" s="63">
        <v>30</v>
      </c>
      <c r="Q42" s="62">
        <f t="shared" si="9"/>
        <v>6.688963210702342</v>
      </c>
      <c r="R42" s="62">
        <f t="shared" si="10"/>
        <v>6.1538461538461542</v>
      </c>
      <c r="S42" s="62">
        <f t="shared" si="11"/>
        <v>4.3956043956043951</v>
      </c>
      <c r="T42" s="63">
        <v>30</v>
      </c>
      <c r="U42" s="63">
        <v>14</v>
      </c>
      <c r="V42" s="36">
        <f t="shared" si="12"/>
        <v>4.875</v>
      </c>
      <c r="X42" s="32" t="s">
        <v>140</v>
      </c>
      <c r="Y42" s="32">
        <v>15</v>
      </c>
      <c r="Z42" s="32">
        <f t="shared" si="13"/>
        <v>23.4</v>
      </c>
      <c r="AA42" s="36">
        <f t="shared" si="14"/>
        <v>1.0940170940170941</v>
      </c>
      <c r="AB42" s="32">
        <f t="shared" si="15"/>
        <v>39</v>
      </c>
      <c r="AC42" s="32">
        <f t="shared" si="16"/>
        <v>15.6</v>
      </c>
      <c r="AD42" s="32">
        <v>43</v>
      </c>
      <c r="AE42" s="38">
        <f t="shared" si="17"/>
        <v>11.025641025641026</v>
      </c>
      <c r="AF42" s="32">
        <v>182</v>
      </c>
      <c r="AG42" s="38">
        <f t="shared" si="18"/>
        <v>46.666666666666664</v>
      </c>
      <c r="AH42" s="32" t="s">
        <v>89</v>
      </c>
      <c r="AI42" s="32">
        <v>125</v>
      </c>
      <c r="AJ42" s="32">
        <v>25</v>
      </c>
      <c r="AK42" s="32">
        <f t="shared" si="20"/>
        <v>25</v>
      </c>
      <c r="AL42" s="36">
        <f t="shared" si="24"/>
        <v>6.4102564102564106</v>
      </c>
      <c r="AM42" s="32">
        <f t="shared" si="25"/>
        <v>250</v>
      </c>
      <c r="AN42" s="36">
        <f t="shared" si="26"/>
        <v>64.102564102564102</v>
      </c>
      <c r="AO42" s="33" t="b">
        <f t="shared" si="19"/>
        <v>1</v>
      </c>
      <c r="AP42" s="33" t="b">
        <f t="shared" si="21"/>
        <v>1</v>
      </c>
      <c r="AQ42" s="33" t="b">
        <f t="shared" si="22"/>
        <v>1</v>
      </c>
      <c r="AR42" s="64">
        <f t="shared" si="23"/>
        <v>17.435897435897438</v>
      </c>
    </row>
    <row r="43" spans="1:44" x14ac:dyDescent="0.25">
      <c r="A43" s="32">
        <v>32</v>
      </c>
      <c r="B43" s="68" t="s">
        <v>82</v>
      </c>
      <c r="C43" s="68">
        <v>18</v>
      </c>
      <c r="D43" s="68" t="s">
        <v>73</v>
      </c>
      <c r="E43" s="68">
        <v>3</v>
      </c>
      <c r="F43" s="68">
        <v>5</v>
      </c>
      <c r="G43" s="68">
        <v>6.1</v>
      </c>
      <c r="H43" s="40"/>
      <c r="I43" s="40">
        <v>36.799999999999997</v>
      </c>
      <c r="J43" s="32" t="s">
        <v>141</v>
      </c>
      <c r="K43" s="67" t="s">
        <v>139</v>
      </c>
      <c r="L43" s="61">
        <v>20</v>
      </c>
      <c r="M43" s="62">
        <f t="shared" si="6"/>
        <v>7.0149999999999988</v>
      </c>
      <c r="N43" s="62">
        <f t="shared" si="7"/>
        <v>7.625</v>
      </c>
      <c r="O43" s="62">
        <f t="shared" si="8"/>
        <v>10.674999999999999</v>
      </c>
      <c r="P43" s="63">
        <v>30</v>
      </c>
      <c r="Q43" s="62">
        <f t="shared" si="9"/>
        <v>4.2765502494654317</v>
      </c>
      <c r="R43" s="62">
        <f t="shared" si="10"/>
        <v>3.9344262295081966</v>
      </c>
      <c r="S43" s="62">
        <f t="shared" si="11"/>
        <v>2.8103044496487124</v>
      </c>
      <c r="T43" s="63">
        <v>30</v>
      </c>
      <c r="U43" s="63">
        <v>14</v>
      </c>
      <c r="V43" s="36">
        <f t="shared" si="12"/>
        <v>7.625</v>
      </c>
      <c r="X43" s="32" t="s">
        <v>140</v>
      </c>
      <c r="Y43" s="32">
        <v>15</v>
      </c>
      <c r="Z43" s="32">
        <f t="shared" si="13"/>
        <v>36.599999999999994</v>
      </c>
      <c r="AA43" s="36">
        <f t="shared" si="14"/>
        <v>1.0054644808743169</v>
      </c>
      <c r="AB43" s="32">
        <f t="shared" si="15"/>
        <v>61</v>
      </c>
      <c r="AC43" s="32">
        <f t="shared" si="16"/>
        <v>24.4</v>
      </c>
      <c r="AD43" s="32">
        <v>43</v>
      </c>
      <c r="AE43" s="38">
        <f t="shared" si="17"/>
        <v>7.0491803278688527</v>
      </c>
      <c r="AF43" s="32">
        <v>182</v>
      </c>
      <c r="AG43" s="38">
        <f t="shared" si="18"/>
        <v>29.836065573770494</v>
      </c>
      <c r="AH43" s="32" t="s">
        <v>89</v>
      </c>
      <c r="AI43" s="32">
        <v>125</v>
      </c>
      <c r="AJ43" s="32">
        <v>25</v>
      </c>
      <c r="AK43" s="32">
        <f t="shared" si="20"/>
        <v>25</v>
      </c>
      <c r="AL43" s="36">
        <f t="shared" si="24"/>
        <v>4.0983606557377055</v>
      </c>
      <c r="AM43" s="32">
        <f t="shared" si="25"/>
        <v>250</v>
      </c>
      <c r="AN43" s="36">
        <f t="shared" si="26"/>
        <v>40.983606557377051</v>
      </c>
      <c r="AO43" s="33" t="b">
        <f t="shared" si="19"/>
        <v>1</v>
      </c>
      <c r="AP43" s="33" t="b">
        <f t="shared" si="21"/>
        <v>1</v>
      </c>
      <c r="AQ43" s="33" t="b">
        <f t="shared" si="22"/>
        <v>1</v>
      </c>
      <c r="AR43" s="64">
        <f t="shared" si="23"/>
        <v>11.147540983606557</v>
      </c>
    </row>
    <row r="44" spans="1:44" x14ac:dyDescent="0.25">
      <c r="A44" s="69">
        <v>32.1</v>
      </c>
      <c r="B44" s="68" t="s">
        <v>82</v>
      </c>
      <c r="C44" s="68">
        <v>18</v>
      </c>
      <c r="D44" s="68" t="s">
        <v>73</v>
      </c>
      <c r="E44" s="68">
        <v>3</v>
      </c>
      <c r="F44" s="68">
        <v>5</v>
      </c>
      <c r="G44" s="68">
        <v>6.1</v>
      </c>
      <c r="H44" s="40"/>
      <c r="I44" s="40">
        <v>36.799999999999997</v>
      </c>
      <c r="J44" s="32" t="s">
        <v>141</v>
      </c>
      <c r="K44" s="67" t="s">
        <v>139</v>
      </c>
      <c r="L44" s="61">
        <v>20</v>
      </c>
      <c r="M44" s="62">
        <f t="shared" si="6"/>
        <v>7.0149999999999988</v>
      </c>
      <c r="N44" s="62">
        <f t="shared" si="7"/>
        <v>7.625</v>
      </c>
      <c r="O44" s="62">
        <f t="shared" si="8"/>
        <v>10.674999999999999</v>
      </c>
      <c r="P44" s="63">
        <v>30</v>
      </c>
      <c r="Q44" s="62">
        <f t="shared" si="9"/>
        <v>4.2765502494654317</v>
      </c>
      <c r="R44" s="62">
        <f t="shared" si="10"/>
        <v>3.9344262295081966</v>
      </c>
      <c r="S44" s="62">
        <f t="shared" si="11"/>
        <v>2.8103044496487124</v>
      </c>
      <c r="T44" s="63">
        <v>30</v>
      </c>
      <c r="U44" s="63">
        <v>14</v>
      </c>
      <c r="V44" s="36">
        <f t="shared" si="12"/>
        <v>7.625</v>
      </c>
      <c r="X44" s="32" t="s">
        <v>140</v>
      </c>
      <c r="Y44" s="32">
        <v>20</v>
      </c>
      <c r="Z44" s="32">
        <f t="shared" si="13"/>
        <v>36.599999999999994</v>
      </c>
      <c r="AA44" s="36">
        <f t="shared" si="14"/>
        <v>1.0054644808743169</v>
      </c>
      <c r="AB44" s="32">
        <f t="shared" si="15"/>
        <v>61</v>
      </c>
      <c r="AC44" s="32">
        <f t="shared" si="16"/>
        <v>24.4</v>
      </c>
      <c r="AD44" s="32">
        <v>58</v>
      </c>
      <c r="AE44" s="38">
        <f t="shared" si="17"/>
        <v>9.5081967213114762</v>
      </c>
      <c r="AF44" s="32">
        <v>254</v>
      </c>
      <c r="AG44" s="38">
        <f t="shared" si="18"/>
        <v>41.639344262295083</v>
      </c>
      <c r="AH44" s="32" t="s">
        <v>89</v>
      </c>
      <c r="AI44" s="32">
        <v>125</v>
      </c>
      <c r="AJ44" s="32">
        <v>25</v>
      </c>
      <c r="AK44" s="32">
        <f t="shared" si="20"/>
        <v>25</v>
      </c>
      <c r="AL44" s="36">
        <f t="shared" si="24"/>
        <v>4.0983606557377055</v>
      </c>
      <c r="AM44" s="32">
        <f t="shared" si="25"/>
        <v>250</v>
      </c>
      <c r="AN44" s="36">
        <f t="shared" si="26"/>
        <v>40.983606557377051</v>
      </c>
      <c r="AO44" s="33" t="b">
        <f t="shared" si="19"/>
        <v>1</v>
      </c>
      <c r="AP44" s="33" t="b">
        <f t="shared" si="21"/>
        <v>0</v>
      </c>
      <c r="AQ44" s="33" t="b">
        <f t="shared" si="22"/>
        <v>1</v>
      </c>
      <c r="AR44" s="64">
        <f t="shared" si="23"/>
        <v>-0.65573770491803174</v>
      </c>
    </row>
    <row r="45" spans="1:44" x14ac:dyDescent="0.25">
      <c r="A45" s="32">
        <v>33</v>
      </c>
      <c r="B45" s="71" t="s">
        <v>83</v>
      </c>
      <c r="C45" s="71">
        <v>27</v>
      </c>
      <c r="D45" s="71">
        <v>200</v>
      </c>
      <c r="E45" s="71">
        <v>3</v>
      </c>
      <c r="F45" s="71">
        <v>5</v>
      </c>
      <c r="G45" s="71">
        <v>17.5</v>
      </c>
      <c r="H45" s="40">
        <f>MAX(G45:G80)</f>
        <v>25.3</v>
      </c>
      <c r="I45" s="40">
        <v>105.8</v>
      </c>
      <c r="J45" s="32" t="s">
        <v>142</v>
      </c>
      <c r="K45" s="67" t="s">
        <v>139</v>
      </c>
      <c r="L45" s="61">
        <v>20</v>
      </c>
      <c r="M45" s="62">
        <f t="shared" si="6"/>
        <v>20.125</v>
      </c>
      <c r="N45" s="62">
        <f t="shared" si="7"/>
        <v>21.875</v>
      </c>
      <c r="O45" s="62">
        <f t="shared" si="8"/>
        <v>30.625</v>
      </c>
      <c r="P45" s="63">
        <v>30</v>
      </c>
      <c r="Q45" s="62">
        <f t="shared" si="9"/>
        <v>1.4906832298136645</v>
      </c>
      <c r="R45" s="62">
        <f t="shared" si="10"/>
        <v>1.3714285714285714</v>
      </c>
      <c r="S45" s="62">
        <f t="shared" si="11"/>
        <v>0.97959183673469385</v>
      </c>
      <c r="T45" s="63">
        <v>30</v>
      </c>
      <c r="U45" s="63">
        <v>10</v>
      </c>
      <c r="V45" s="36">
        <f t="shared" si="12"/>
        <v>21.875</v>
      </c>
      <c r="X45" s="32" t="s">
        <v>140</v>
      </c>
      <c r="Y45" s="32">
        <v>15</v>
      </c>
      <c r="Z45" s="32">
        <f t="shared" si="13"/>
        <v>105</v>
      </c>
      <c r="AA45" s="36">
        <f t="shared" si="14"/>
        <v>1.0076190476190476</v>
      </c>
      <c r="AB45" s="32">
        <f t="shared" si="15"/>
        <v>175</v>
      </c>
      <c r="AC45" s="32">
        <f t="shared" si="16"/>
        <v>70</v>
      </c>
      <c r="AD45" s="32">
        <v>43</v>
      </c>
      <c r="AE45" s="38">
        <f t="shared" si="17"/>
        <v>2.4571428571428573</v>
      </c>
      <c r="AF45" s="32">
        <v>182</v>
      </c>
      <c r="AG45" s="38">
        <f t="shared" si="18"/>
        <v>10.4</v>
      </c>
      <c r="AH45" s="32" t="s">
        <v>89</v>
      </c>
      <c r="AI45" s="32">
        <v>125</v>
      </c>
      <c r="AJ45" s="32">
        <v>25</v>
      </c>
      <c r="AK45" s="32">
        <f t="shared" si="20"/>
        <v>25</v>
      </c>
      <c r="AL45" s="36">
        <f t="shared" si="24"/>
        <v>1.4285714285714286</v>
      </c>
      <c r="AM45" s="32">
        <f t="shared" si="25"/>
        <v>250</v>
      </c>
      <c r="AN45" s="36">
        <f t="shared" si="26"/>
        <v>14.285714285714286</v>
      </c>
      <c r="AO45" s="33" t="b">
        <f t="shared" si="19"/>
        <v>1</v>
      </c>
      <c r="AP45" s="33" t="b">
        <f t="shared" si="21"/>
        <v>1</v>
      </c>
      <c r="AQ45" s="33" t="b">
        <f t="shared" si="22"/>
        <v>1</v>
      </c>
      <c r="AR45" s="64">
        <f t="shared" si="23"/>
        <v>3.8857142857142861</v>
      </c>
    </row>
    <row r="46" spans="1:44" x14ac:dyDescent="0.25">
      <c r="A46" s="69">
        <v>33.1</v>
      </c>
      <c r="B46" s="71" t="s">
        <v>83</v>
      </c>
      <c r="C46" s="71">
        <v>27</v>
      </c>
      <c r="D46" s="71">
        <v>200</v>
      </c>
      <c r="E46" s="71">
        <v>3</v>
      </c>
      <c r="F46" s="71">
        <v>5</v>
      </c>
      <c r="G46" s="71">
        <v>17.5</v>
      </c>
      <c r="H46" s="40">
        <f>MAX(G46:G85)</f>
        <v>32.200000000000003</v>
      </c>
      <c r="I46" s="40">
        <v>105.8</v>
      </c>
      <c r="J46" s="32" t="s">
        <v>142</v>
      </c>
      <c r="K46" s="67" t="s">
        <v>139</v>
      </c>
      <c r="L46" s="61">
        <v>20</v>
      </c>
      <c r="M46" s="62">
        <f t="shared" si="6"/>
        <v>20.125</v>
      </c>
      <c r="N46" s="62">
        <f t="shared" si="7"/>
        <v>21.875</v>
      </c>
      <c r="O46" s="62">
        <f t="shared" si="8"/>
        <v>30.625</v>
      </c>
      <c r="P46" s="63">
        <v>30</v>
      </c>
      <c r="Q46" s="62">
        <f t="shared" si="9"/>
        <v>1.4906832298136645</v>
      </c>
      <c r="R46" s="62">
        <f t="shared" si="10"/>
        <v>1.3714285714285714</v>
      </c>
      <c r="S46" s="62">
        <f t="shared" si="11"/>
        <v>0.97959183673469385</v>
      </c>
      <c r="T46" s="63">
        <v>30</v>
      </c>
      <c r="U46" s="63">
        <v>10</v>
      </c>
      <c r="V46" s="36">
        <f t="shared" si="12"/>
        <v>21.875</v>
      </c>
      <c r="X46" s="32" t="s">
        <v>140</v>
      </c>
      <c r="Y46" s="32">
        <v>20</v>
      </c>
      <c r="Z46" s="32">
        <f t="shared" si="13"/>
        <v>105</v>
      </c>
      <c r="AA46" s="36">
        <f t="shared" si="14"/>
        <v>1.0076190476190476</v>
      </c>
      <c r="AB46" s="32">
        <f t="shared" si="15"/>
        <v>175</v>
      </c>
      <c r="AC46" s="32">
        <f t="shared" si="16"/>
        <v>70</v>
      </c>
      <c r="AD46" s="32">
        <v>58</v>
      </c>
      <c r="AE46" s="38">
        <f t="shared" si="17"/>
        <v>3.3142857142857145</v>
      </c>
      <c r="AF46" s="32">
        <v>254</v>
      </c>
      <c r="AG46" s="38">
        <f t="shared" si="18"/>
        <v>14.514285714285714</v>
      </c>
      <c r="AH46" s="32" t="s">
        <v>89</v>
      </c>
      <c r="AI46" s="32">
        <v>125</v>
      </c>
      <c r="AJ46" s="32">
        <v>25</v>
      </c>
      <c r="AK46" s="32">
        <f t="shared" si="20"/>
        <v>25</v>
      </c>
      <c r="AL46" s="36">
        <f t="shared" si="24"/>
        <v>1.4285714285714286</v>
      </c>
      <c r="AM46" s="32">
        <f t="shared" si="25"/>
        <v>250</v>
      </c>
      <c r="AN46" s="36">
        <f t="shared" si="26"/>
        <v>14.285714285714286</v>
      </c>
      <c r="AO46" s="33" t="b">
        <f t="shared" si="19"/>
        <v>1</v>
      </c>
      <c r="AP46" s="33" t="b">
        <f t="shared" si="21"/>
        <v>0</v>
      </c>
      <c r="AQ46" s="33" t="b">
        <f t="shared" si="22"/>
        <v>1</v>
      </c>
      <c r="AR46" s="64">
        <f t="shared" si="23"/>
        <v>-0.22857142857142776</v>
      </c>
    </row>
    <row r="47" spans="1:44" x14ac:dyDescent="0.25">
      <c r="A47" s="69">
        <v>33.200000000000003</v>
      </c>
      <c r="B47" s="71" t="s">
        <v>83</v>
      </c>
      <c r="C47" s="71">
        <v>27</v>
      </c>
      <c r="D47" s="71">
        <v>200</v>
      </c>
      <c r="E47" s="71">
        <v>3</v>
      </c>
      <c r="F47" s="71">
        <v>5</v>
      </c>
      <c r="G47" s="71">
        <v>17.5</v>
      </c>
      <c r="H47" s="40">
        <f>MAX(G47:G90)</f>
        <v>32.200000000000003</v>
      </c>
      <c r="I47" s="40">
        <v>105.8</v>
      </c>
      <c r="J47" s="32" t="s">
        <v>142</v>
      </c>
      <c r="K47" s="67" t="s">
        <v>139</v>
      </c>
      <c r="L47" s="61">
        <v>20</v>
      </c>
      <c r="M47" s="62">
        <f t="shared" si="6"/>
        <v>20.125</v>
      </c>
      <c r="N47" s="62">
        <f t="shared" si="7"/>
        <v>21.875</v>
      </c>
      <c r="O47" s="62">
        <f t="shared" si="8"/>
        <v>30.625</v>
      </c>
      <c r="P47" s="63">
        <v>30</v>
      </c>
      <c r="Q47" s="62">
        <f t="shared" si="9"/>
        <v>1.4906832298136645</v>
      </c>
      <c r="R47" s="62">
        <f t="shared" si="10"/>
        <v>1.3714285714285714</v>
      </c>
      <c r="S47" s="62">
        <f t="shared" si="11"/>
        <v>0.97959183673469385</v>
      </c>
      <c r="T47" s="63">
        <v>30</v>
      </c>
      <c r="U47" s="63">
        <v>10</v>
      </c>
      <c r="V47" s="36">
        <f t="shared" si="12"/>
        <v>21.875</v>
      </c>
      <c r="X47" s="32" t="s">
        <v>140</v>
      </c>
      <c r="Y47" s="32">
        <v>25</v>
      </c>
      <c r="Z47" s="32">
        <f t="shared" si="13"/>
        <v>105</v>
      </c>
      <c r="AA47" s="36">
        <f t="shared" si="14"/>
        <v>1.0076190476190476</v>
      </c>
      <c r="AB47" s="32">
        <f t="shared" si="15"/>
        <v>175</v>
      </c>
      <c r="AC47" s="32">
        <f t="shared" si="16"/>
        <v>70</v>
      </c>
      <c r="AD47" s="32">
        <v>73</v>
      </c>
      <c r="AE47" s="38">
        <f t="shared" si="17"/>
        <v>4.1714285714285717</v>
      </c>
      <c r="AF47" s="32">
        <v>332</v>
      </c>
      <c r="AG47" s="38">
        <f t="shared" si="18"/>
        <v>18.971428571428572</v>
      </c>
      <c r="AH47" s="32" t="s">
        <v>89</v>
      </c>
      <c r="AI47" s="32">
        <v>125</v>
      </c>
      <c r="AJ47" s="32">
        <v>25</v>
      </c>
      <c r="AK47" s="32">
        <f t="shared" si="20"/>
        <v>25</v>
      </c>
      <c r="AL47" s="36">
        <f t="shared" si="24"/>
        <v>1.4285714285714286</v>
      </c>
      <c r="AM47" s="32">
        <f t="shared" si="25"/>
        <v>250</v>
      </c>
      <c r="AN47" s="36">
        <f t="shared" si="26"/>
        <v>14.285714285714286</v>
      </c>
      <c r="AO47" s="33" t="b">
        <f t="shared" si="19"/>
        <v>1</v>
      </c>
      <c r="AP47" s="33" t="b">
        <f t="shared" si="21"/>
        <v>0</v>
      </c>
      <c r="AQ47" s="33" t="b">
        <f t="shared" si="22"/>
        <v>1</v>
      </c>
      <c r="AR47" s="64">
        <f t="shared" si="23"/>
        <v>-4.6857142857142851</v>
      </c>
    </row>
    <row r="48" spans="1:44" x14ac:dyDescent="0.25">
      <c r="A48" s="69">
        <v>33.299999999999997</v>
      </c>
      <c r="B48" s="71" t="s">
        <v>83</v>
      </c>
      <c r="C48" s="71">
        <v>27</v>
      </c>
      <c r="D48" s="71">
        <v>200</v>
      </c>
      <c r="E48" s="71">
        <v>3</v>
      </c>
      <c r="F48" s="71">
        <v>5</v>
      </c>
      <c r="G48" s="71">
        <v>17.5</v>
      </c>
      <c r="H48" s="40">
        <f>MAX(G48:G95)</f>
        <v>32.200000000000003</v>
      </c>
      <c r="I48" s="40">
        <v>105.8</v>
      </c>
      <c r="J48" s="32" t="s">
        <v>142</v>
      </c>
      <c r="K48" s="67" t="s">
        <v>139</v>
      </c>
      <c r="L48" s="61">
        <v>20</v>
      </c>
      <c r="M48" s="62">
        <f t="shared" si="6"/>
        <v>20.125</v>
      </c>
      <c r="N48" s="62">
        <f t="shared" si="7"/>
        <v>21.875</v>
      </c>
      <c r="O48" s="62">
        <f t="shared" si="8"/>
        <v>30.625</v>
      </c>
      <c r="P48" s="63">
        <v>30</v>
      </c>
      <c r="Q48" s="62">
        <f t="shared" si="9"/>
        <v>1.4906832298136645</v>
      </c>
      <c r="R48" s="62">
        <f t="shared" si="10"/>
        <v>1.3714285714285714</v>
      </c>
      <c r="S48" s="62">
        <f t="shared" si="11"/>
        <v>0.97959183673469385</v>
      </c>
      <c r="T48" s="63">
        <v>30</v>
      </c>
      <c r="U48" s="63">
        <v>10</v>
      </c>
      <c r="V48" s="36">
        <f t="shared" si="12"/>
        <v>21.875</v>
      </c>
      <c r="X48" s="32" t="s">
        <v>140</v>
      </c>
      <c r="Y48" s="32">
        <v>30</v>
      </c>
      <c r="Z48" s="32">
        <f t="shared" si="13"/>
        <v>105</v>
      </c>
      <c r="AA48" s="36">
        <f t="shared" si="14"/>
        <v>1.0076190476190476</v>
      </c>
      <c r="AB48" s="32">
        <f t="shared" si="15"/>
        <v>175</v>
      </c>
      <c r="AC48" s="32">
        <f t="shared" si="16"/>
        <v>70</v>
      </c>
      <c r="AD48" s="32">
        <v>87</v>
      </c>
      <c r="AE48" s="38">
        <f t="shared" si="17"/>
        <v>4.9714285714285715</v>
      </c>
      <c r="AF48" s="32">
        <v>415</v>
      </c>
      <c r="AG48" s="38">
        <f t="shared" si="18"/>
        <v>23.714285714285715</v>
      </c>
      <c r="AH48" s="32" t="s">
        <v>89</v>
      </c>
      <c r="AI48" s="32">
        <v>125</v>
      </c>
      <c r="AJ48" s="32">
        <v>60</v>
      </c>
      <c r="AK48" s="32">
        <f t="shared" si="20"/>
        <v>60</v>
      </c>
      <c r="AL48" s="36">
        <f t="shared" si="24"/>
        <v>3.4285714285714284</v>
      </c>
      <c r="AM48" s="32">
        <f t="shared" si="25"/>
        <v>600</v>
      </c>
      <c r="AN48" s="36">
        <f t="shared" si="26"/>
        <v>34.285714285714285</v>
      </c>
      <c r="AO48" s="33" t="b">
        <f t="shared" si="19"/>
        <v>1</v>
      </c>
      <c r="AP48" s="33" t="b">
        <f t="shared" si="21"/>
        <v>1</v>
      </c>
      <c r="AQ48" s="33" t="b">
        <f t="shared" si="22"/>
        <v>1</v>
      </c>
      <c r="AR48" s="64">
        <f t="shared" si="23"/>
        <v>10.571428571428569</v>
      </c>
    </row>
    <row r="49" spans="1:44" x14ac:dyDescent="0.25">
      <c r="A49" s="69">
        <v>33.4</v>
      </c>
      <c r="B49" s="71" t="s">
        <v>83</v>
      </c>
      <c r="C49" s="71">
        <v>27</v>
      </c>
      <c r="D49" s="71">
        <v>200</v>
      </c>
      <c r="E49" s="71">
        <v>3</v>
      </c>
      <c r="F49" s="71">
        <v>5</v>
      </c>
      <c r="G49" s="71">
        <v>17.5</v>
      </c>
      <c r="H49" s="40">
        <f>MAX(G49:G100)</f>
        <v>42</v>
      </c>
      <c r="I49" s="40">
        <v>105.8</v>
      </c>
      <c r="J49" s="32" t="s">
        <v>142</v>
      </c>
      <c r="K49" s="67" t="s">
        <v>139</v>
      </c>
      <c r="L49" s="61">
        <v>20</v>
      </c>
      <c r="M49" s="62">
        <f t="shared" si="6"/>
        <v>20.125</v>
      </c>
      <c r="N49" s="62">
        <f t="shared" si="7"/>
        <v>21.875</v>
      </c>
      <c r="O49" s="62">
        <f t="shared" si="8"/>
        <v>30.625</v>
      </c>
      <c r="P49" s="63">
        <v>30</v>
      </c>
      <c r="Q49" s="62">
        <f t="shared" si="9"/>
        <v>1.4906832298136645</v>
      </c>
      <c r="R49" s="62">
        <f t="shared" si="10"/>
        <v>1.3714285714285714</v>
      </c>
      <c r="S49" s="62">
        <f t="shared" si="11"/>
        <v>0.97959183673469385</v>
      </c>
      <c r="T49" s="63">
        <v>30</v>
      </c>
      <c r="U49" s="63">
        <v>10</v>
      </c>
      <c r="V49" s="36">
        <f t="shared" si="12"/>
        <v>21.875</v>
      </c>
      <c r="X49" s="32" t="s">
        <v>140</v>
      </c>
      <c r="Y49" s="32">
        <v>40</v>
      </c>
      <c r="Z49" s="32">
        <f t="shared" si="13"/>
        <v>105</v>
      </c>
      <c r="AA49" s="36">
        <f t="shared" si="14"/>
        <v>1.0076190476190476</v>
      </c>
      <c r="AB49" s="32">
        <f t="shared" si="15"/>
        <v>175</v>
      </c>
      <c r="AC49" s="32">
        <f t="shared" si="16"/>
        <v>70</v>
      </c>
      <c r="AD49" s="32">
        <v>118</v>
      </c>
      <c r="AE49" s="38">
        <f t="shared" si="17"/>
        <v>6.7428571428571429</v>
      </c>
      <c r="AF49" s="32">
        <v>501</v>
      </c>
      <c r="AG49" s="38">
        <f t="shared" si="18"/>
        <v>28.62857142857143</v>
      </c>
      <c r="AH49" s="32" t="s">
        <v>89</v>
      </c>
      <c r="AI49" s="32">
        <v>125</v>
      </c>
      <c r="AJ49" s="32">
        <v>60</v>
      </c>
      <c r="AK49" s="32">
        <f t="shared" si="20"/>
        <v>60</v>
      </c>
      <c r="AL49" s="36">
        <f t="shared" si="24"/>
        <v>3.4285714285714284</v>
      </c>
      <c r="AM49" s="32">
        <f t="shared" si="25"/>
        <v>600</v>
      </c>
      <c r="AN49" s="36">
        <f t="shared" si="26"/>
        <v>34.285714285714285</v>
      </c>
      <c r="AO49" s="33" t="b">
        <f t="shared" si="19"/>
        <v>1</v>
      </c>
      <c r="AP49" s="33" t="b">
        <f t="shared" si="21"/>
        <v>1</v>
      </c>
      <c r="AQ49" s="33" t="b">
        <f t="shared" si="22"/>
        <v>1</v>
      </c>
      <c r="AR49" s="64">
        <f t="shared" si="23"/>
        <v>5.6571428571428548</v>
      </c>
    </row>
    <row r="50" spans="1:44" x14ac:dyDescent="0.25">
      <c r="A50" s="32">
        <v>34</v>
      </c>
      <c r="B50" s="71" t="s">
        <v>83</v>
      </c>
      <c r="C50" s="71">
        <v>27</v>
      </c>
      <c r="D50" s="71">
        <v>200</v>
      </c>
      <c r="E50" s="71">
        <v>3</v>
      </c>
      <c r="F50" s="71">
        <v>7.5</v>
      </c>
      <c r="G50" s="70">
        <v>25.3</v>
      </c>
      <c r="H50" s="40"/>
      <c r="I50" s="40">
        <v>146</v>
      </c>
      <c r="J50" s="32" t="s">
        <v>142</v>
      </c>
      <c r="K50" s="67" t="s">
        <v>139</v>
      </c>
      <c r="L50" s="61">
        <v>20</v>
      </c>
      <c r="M50" s="62">
        <f t="shared" si="6"/>
        <v>29.094999999999999</v>
      </c>
      <c r="N50" s="62">
        <f t="shared" si="7"/>
        <v>31.625</v>
      </c>
      <c r="O50" s="62">
        <f t="shared" si="8"/>
        <v>44.274999999999999</v>
      </c>
      <c r="P50" s="63">
        <v>30</v>
      </c>
      <c r="Q50" s="62">
        <f t="shared" si="9"/>
        <v>1.0311050008592542</v>
      </c>
      <c r="R50" s="62">
        <f t="shared" si="10"/>
        <v>0.9486166007905138</v>
      </c>
      <c r="S50" s="62">
        <f t="shared" si="11"/>
        <v>0.67758328627893849</v>
      </c>
      <c r="T50" s="63">
        <v>60</v>
      </c>
      <c r="U50" s="63">
        <v>8</v>
      </c>
      <c r="V50" s="36">
        <f t="shared" si="12"/>
        <v>31.625</v>
      </c>
      <c r="X50" s="32" t="s">
        <v>140</v>
      </c>
      <c r="Y50" s="32">
        <v>40</v>
      </c>
      <c r="Z50" s="32">
        <f t="shared" si="13"/>
        <v>151.80000000000001</v>
      </c>
      <c r="AA50" s="36">
        <f t="shared" si="14"/>
        <v>0.96179183135704871</v>
      </c>
      <c r="AB50" s="32">
        <f t="shared" si="15"/>
        <v>253</v>
      </c>
      <c r="AC50" s="32">
        <f t="shared" si="16"/>
        <v>101.2</v>
      </c>
      <c r="AD50" s="32">
        <v>118</v>
      </c>
      <c r="AE50" s="38">
        <f t="shared" si="17"/>
        <v>4.6640316205533594</v>
      </c>
      <c r="AF50" s="32">
        <v>501</v>
      </c>
      <c r="AG50" s="38">
        <f t="shared" si="18"/>
        <v>19.802371541501977</v>
      </c>
      <c r="AH50" s="32" t="s">
        <v>89</v>
      </c>
      <c r="AI50" s="32">
        <v>125</v>
      </c>
      <c r="AJ50" s="32">
        <v>60</v>
      </c>
      <c r="AK50" s="32">
        <f t="shared" si="20"/>
        <v>60</v>
      </c>
      <c r="AL50" s="36">
        <f t="shared" si="24"/>
        <v>2.3715415019762847</v>
      </c>
      <c r="AM50" s="32">
        <f t="shared" si="25"/>
        <v>600</v>
      </c>
      <c r="AN50" s="36">
        <f t="shared" si="26"/>
        <v>23.715415019762844</v>
      </c>
      <c r="AO50" s="33" t="b">
        <f t="shared" si="19"/>
        <v>1</v>
      </c>
      <c r="AP50" s="33" t="b">
        <f t="shared" si="21"/>
        <v>1</v>
      </c>
      <c r="AQ50" s="33" t="b">
        <f t="shared" si="22"/>
        <v>1</v>
      </c>
      <c r="AR50" s="64">
        <f t="shared" si="23"/>
        <v>3.9130434782608674</v>
      </c>
    </row>
    <row r="51" spans="1:44" x14ac:dyDescent="0.25">
      <c r="A51" s="69">
        <v>34.1</v>
      </c>
      <c r="B51" s="71" t="s">
        <v>83</v>
      </c>
      <c r="C51" s="71">
        <v>27</v>
      </c>
      <c r="D51" s="71">
        <v>200</v>
      </c>
      <c r="E51" s="71">
        <v>3</v>
      </c>
      <c r="F51" s="71">
        <v>7.5</v>
      </c>
      <c r="G51" s="70">
        <v>25.3</v>
      </c>
      <c r="H51" s="40"/>
      <c r="I51" s="40">
        <v>146</v>
      </c>
      <c r="J51" s="32" t="s">
        <v>142</v>
      </c>
      <c r="K51" s="67" t="s">
        <v>139</v>
      </c>
      <c r="L51" s="61">
        <v>20</v>
      </c>
      <c r="M51" s="62">
        <f t="shared" si="6"/>
        <v>29.094999999999999</v>
      </c>
      <c r="N51" s="62">
        <f t="shared" si="7"/>
        <v>31.625</v>
      </c>
      <c r="O51" s="62">
        <f t="shared" si="8"/>
        <v>44.274999999999999</v>
      </c>
      <c r="P51" s="63">
        <v>30</v>
      </c>
      <c r="Q51" s="62">
        <f t="shared" si="9"/>
        <v>1.0311050008592542</v>
      </c>
      <c r="R51" s="62">
        <f t="shared" si="10"/>
        <v>0.9486166007905138</v>
      </c>
      <c r="S51" s="62">
        <f t="shared" si="11"/>
        <v>0.67758328627893849</v>
      </c>
      <c r="T51" s="63">
        <v>60</v>
      </c>
      <c r="U51" s="63">
        <v>8</v>
      </c>
      <c r="V51" s="36">
        <f t="shared" si="12"/>
        <v>31.625</v>
      </c>
      <c r="X51" s="32" t="s">
        <v>140</v>
      </c>
      <c r="Y51" s="32">
        <v>60</v>
      </c>
      <c r="Z51" s="32">
        <f t="shared" si="13"/>
        <v>151.80000000000001</v>
      </c>
      <c r="AA51" s="36">
        <f t="shared" si="14"/>
        <v>0.96179183135704871</v>
      </c>
      <c r="AB51" s="32">
        <f t="shared" si="15"/>
        <v>253</v>
      </c>
      <c r="AC51" s="32">
        <f t="shared" si="16"/>
        <v>101.2</v>
      </c>
      <c r="AD51" s="32">
        <v>178</v>
      </c>
      <c r="AE51" s="38">
        <f t="shared" si="17"/>
        <v>7.0355731225296445</v>
      </c>
      <c r="AF51" s="32">
        <v>777</v>
      </c>
      <c r="AG51" s="38">
        <f t="shared" si="18"/>
        <v>30.711462450592883</v>
      </c>
      <c r="AH51" s="32" t="s">
        <v>89</v>
      </c>
      <c r="AI51" s="32">
        <v>125</v>
      </c>
      <c r="AJ51" s="32">
        <v>60</v>
      </c>
      <c r="AK51" s="32">
        <f t="shared" si="20"/>
        <v>60</v>
      </c>
      <c r="AL51" s="36">
        <f t="shared" si="24"/>
        <v>2.3715415019762847</v>
      </c>
      <c r="AM51" s="32">
        <f t="shared" si="25"/>
        <v>600</v>
      </c>
      <c r="AN51" s="36">
        <f t="shared" si="26"/>
        <v>23.715415019762844</v>
      </c>
      <c r="AO51" s="33" t="b">
        <f t="shared" si="19"/>
        <v>1</v>
      </c>
      <c r="AP51" s="33" t="b">
        <f t="shared" si="21"/>
        <v>0</v>
      </c>
      <c r="AQ51" s="33" t="b">
        <f t="shared" si="22"/>
        <v>1</v>
      </c>
      <c r="AR51" s="64">
        <f t="shared" si="23"/>
        <v>-6.9960474308300391</v>
      </c>
    </row>
    <row r="52" spans="1:44" x14ac:dyDescent="0.25">
      <c r="A52" s="32">
        <v>35</v>
      </c>
      <c r="B52" s="71" t="s">
        <v>83</v>
      </c>
      <c r="C52" s="71">
        <v>27</v>
      </c>
      <c r="D52" s="71">
        <v>208</v>
      </c>
      <c r="E52" s="71">
        <v>3</v>
      </c>
      <c r="F52" s="71">
        <v>5</v>
      </c>
      <c r="G52" s="71">
        <v>16.7</v>
      </c>
      <c r="H52" s="40"/>
      <c r="I52" s="40">
        <v>102</v>
      </c>
      <c r="J52" s="32" t="s">
        <v>142</v>
      </c>
      <c r="K52" s="67" t="s">
        <v>139</v>
      </c>
      <c r="L52" s="61">
        <v>20</v>
      </c>
      <c r="M52" s="62">
        <f t="shared" si="6"/>
        <v>19.204999999999998</v>
      </c>
      <c r="N52" s="62">
        <f t="shared" si="7"/>
        <v>20.875</v>
      </c>
      <c r="O52" s="62">
        <f t="shared" si="8"/>
        <v>29.224999999999998</v>
      </c>
      <c r="P52" s="63">
        <v>30</v>
      </c>
      <c r="Q52" s="62">
        <f t="shared" si="9"/>
        <v>1.5620932048945588</v>
      </c>
      <c r="R52" s="62">
        <f t="shared" si="10"/>
        <v>1.437125748502994</v>
      </c>
      <c r="S52" s="62">
        <f t="shared" si="11"/>
        <v>1.0265183917878529</v>
      </c>
      <c r="T52" s="63">
        <v>30</v>
      </c>
      <c r="U52" s="63">
        <v>10</v>
      </c>
      <c r="V52" s="36">
        <f t="shared" si="12"/>
        <v>20.875</v>
      </c>
      <c r="X52" s="32" t="s">
        <v>140</v>
      </c>
      <c r="Y52" s="32">
        <v>15</v>
      </c>
      <c r="Z52" s="32">
        <f t="shared" si="13"/>
        <v>100.19999999999999</v>
      </c>
      <c r="AA52" s="36">
        <f t="shared" si="14"/>
        <v>1.0179640718562875</v>
      </c>
      <c r="AB52" s="32">
        <f t="shared" si="15"/>
        <v>167</v>
      </c>
      <c r="AC52" s="32">
        <f t="shared" si="16"/>
        <v>66.8</v>
      </c>
      <c r="AD52" s="32">
        <v>43</v>
      </c>
      <c r="AE52" s="38">
        <f t="shared" si="17"/>
        <v>2.5748502994011977</v>
      </c>
      <c r="AF52" s="32">
        <v>182</v>
      </c>
      <c r="AG52" s="38">
        <f t="shared" si="18"/>
        <v>10.898203592814372</v>
      </c>
      <c r="AH52" s="32" t="s">
        <v>89</v>
      </c>
      <c r="AI52" s="32">
        <v>125</v>
      </c>
      <c r="AJ52" s="32">
        <v>25</v>
      </c>
      <c r="AK52" s="32">
        <f t="shared" si="20"/>
        <v>25</v>
      </c>
      <c r="AL52" s="36">
        <f t="shared" si="24"/>
        <v>1.4970059880239521</v>
      </c>
      <c r="AM52" s="32">
        <f t="shared" si="25"/>
        <v>250</v>
      </c>
      <c r="AN52" s="36">
        <f t="shared" si="26"/>
        <v>14.970059880239521</v>
      </c>
      <c r="AO52" s="33" t="b">
        <f t="shared" si="19"/>
        <v>1</v>
      </c>
      <c r="AP52" s="33" t="b">
        <f t="shared" si="21"/>
        <v>1</v>
      </c>
      <c r="AQ52" s="33" t="b">
        <f t="shared" si="22"/>
        <v>1</v>
      </c>
      <c r="AR52" s="64">
        <f t="shared" si="23"/>
        <v>4.0718562874251489</v>
      </c>
    </row>
    <row r="53" spans="1:44" x14ac:dyDescent="0.25">
      <c r="A53" s="69">
        <v>35.1</v>
      </c>
      <c r="B53" s="71" t="s">
        <v>83</v>
      </c>
      <c r="C53" s="71">
        <v>27</v>
      </c>
      <c r="D53" s="71">
        <v>208</v>
      </c>
      <c r="E53" s="71">
        <v>3</v>
      </c>
      <c r="F53" s="71">
        <v>5</v>
      </c>
      <c r="G53" s="71">
        <v>16.7</v>
      </c>
      <c r="H53" s="40"/>
      <c r="I53" s="40">
        <v>102</v>
      </c>
      <c r="J53" s="32" t="s">
        <v>142</v>
      </c>
      <c r="K53" s="67" t="s">
        <v>139</v>
      </c>
      <c r="L53" s="61">
        <v>20</v>
      </c>
      <c r="M53" s="62">
        <f t="shared" si="6"/>
        <v>19.204999999999998</v>
      </c>
      <c r="N53" s="62">
        <f t="shared" si="7"/>
        <v>20.875</v>
      </c>
      <c r="O53" s="62">
        <f t="shared" si="8"/>
        <v>29.224999999999998</v>
      </c>
      <c r="P53" s="63">
        <v>30</v>
      </c>
      <c r="Q53" s="62">
        <f t="shared" si="9"/>
        <v>1.5620932048945588</v>
      </c>
      <c r="R53" s="62">
        <f t="shared" si="10"/>
        <v>1.437125748502994</v>
      </c>
      <c r="S53" s="62">
        <f t="shared" si="11"/>
        <v>1.0265183917878529</v>
      </c>
      <c r="T53" s="63">
        <v>30</v>
      </c>
      <c r="U53" s="63">
        <v>10</v>
      </c>
      <c r="V53" s="36">
        <f t="shared" si="12"/>
        <v>20.875</v>
      </c>
      <c r="X53" s="32" t="s">
        <v>140</v>
      </c>
      <c r="Y53" s="32">
        <v>20</v>
      </c>
      <c r="Z53" s="32">
        <f t="shared" si="13"/>
        <v>100.19999999999999</v>
      </c>
      <c r="AA53" s="36">
        <f t="shared" si="14"/>
        <v>1.0179640718562875</v>
      </c>
      <c r="AB53" s="32">
        <f t="shared" si="15"/>
        <v>167</v>
      </c>
      <c r="AC53" s="32">
        <f t="shared" si="16"/>
        <v>66.8</v>
      </c>
      <c r="AD53" s="32">
        <v>58</v>
      </c>
      <c r="AE53" s="38">
        <f t="shared" si="17"/>
        <v>3.4730538922155691</v>
      </c>
      <c r="AF53" s="32">
        <v>254</v>
      </c>
      <c r="AG53" s="38">
        <f t="shared" si="18"/>
        <v>15.209580838323355</v>
      </c>
      <c r="AH53" s="32" t="s">
        <v>89</v>
      </c>
      <c r="AI53" s="32">
        <v>125</v>
      </c>
      <c r="AJ53" s="32">
        <v>25</v>
      </c>
      <c r="AK53" s="32">
        <f t="shared" si="20"/>
        <v>25</v>
      </c>
      <c r="AL53" s="36">
        <f t="shared" si="24"/>
        <v>1.4970059880239521</v>
      </c>
      <c r="AM53" s="32">
        <f t="shared" si="25"/>
        <v>250</v>
      </c>
      <c r="AN53" s="36">
        <f t="shared" si="26"/>
        <v>14.970059880239521</v>
      </c>
      <c r="AO53" s="33" t="b">
        <f t="shared" si="19"/>
        <v>1</v>
      </c>
      <c r="AP53" s="33" t="b">
        <f t="shared" si="21"/>
        <v>0</v>
      </c>
      <c r="AQ53" s="33" t="b">
        <f t="shared" si="22"/>
        <v>1</v>
      </c>
      <c r="AR53" s="64">
        <f t="shared" si="23"/>
        <v>-0.23952095808383334</v>
      </c>
    </row>
    <row r="54" spans="1:44" x14ac:dyDescent="0.25">
      <c r="A54" s="69">
        <v>35.200000000000003</v>
      </c>
      <c r="B54" s="71" t="s">
        <v>83</v>
      </c>
      <c r="C54" s="71">
        <v>27</v>
      </c>
      <c r="D54" s="71">
        <v>208</v>
      </c>
      <c r="E54" s="71">
        <v>3</v>
      </c>
      <c r="F54" s="71">
        <v>5</v>
      </c>
      <c r="G54" s="71">
        <v>16.7</v>
      </c>
      <c r="H54" s="40"/>
      <c r="I54" s="40">
        <v>102</v>
      </c>
      <c r="J54" s="32" t="s">
        <v>142</v>
      </c>
      <c r="K54" s="67" t="s">
        <v>139</v>
      </c>
      <c r="L54" s="61">
        <v>20</v>
      </c>
      <c r="M54" s="62">
        <f t="shared" si="6"/>
        <v>19.204999999999998</v>
      </c>
      <c r="N54" s="62">
        <f t="shared" si="7"/>
        <v>20.875</v>
      </c>
      <c r="O54" s="62">
        <f t="shared" si="8"/>
        <v>29.224999999999998</v>
      </c>
      <c r="P54" s="63">
        <v>30</v>
      </c>
      <c r="Q54" s="62">
        <f t="shared" si="9"/>
        <v>1.5620932048945588</v>
      </c>
      <c r="R54" s="62">
        <f t="shared" si="10"/>
        <v>1.437125748502994</v>
      </c>
      <c r="S54" s="62">
        <f t="shared" si="11"/>
        <v>1.0265183917878529</v>
      </c>
      <c r="T54" s="63">
        <v>30</v>
      </c>
      <c r="U54" s="63">
        <v>10</v>
      </c>
      <c r="V54" s="36">
        <f t="shared" si="12"/>
        <v>20.875</v>
      </c>
      <c r="X54" s="32" t="s">
        <v>140</v>
      </c>
      <c r="Y54" s="32">
        <v>25</v>
      </c>
      <c r="Z54" s="32">
        <f t="shared" si="13"/>
        <v>100.19999999999999</v>
      </c>
      <c r="AA54" s="36">
        <f t="shared" si="14"/>
        <v>1.0179640718562875</v>
      </c>
      <c r="AB54" s="32">
        <f t="shared" si="15"/>
        <v>167</v>
      </c>
      <c r="AC54" s="32">
        <f t="shared" si="16"/>
        <v>66.8</v>
      </c>
      <c r="AD54" s="32">
        <v>73</v>
      </c>
      <c r="AE54" s="38">
        <f t="shared" si="17"/>
        <v>4.3712574850299406</v>
      </c>
      <c r="AF54" s="32">
        <v>332</v>
      </c>
      <c r="AG54" s="38">
        <f t="shared" si="18"/>
        <v>19.880239520958085</v>
      </c>
      <c r="AH54" s="32" t="s">
        <v>89</v>
      </c>
      <c r="AI54" s="32">
        <v>125</v>
      </c>
      <c r="AJ54" s="32">
        <v>25</v>
      </c>
      <c r="AK54" s="32">
        <f t="shared" si="20"/>
        <v>25</v>
      </c>
      <c r="AL54" s="36">
        <f t="shared" si="24"/>
        <v>1.4970059880239521</v>
      </c>
      <c r="AM54" s="32">
        <f t="shared" si="25"/>
        <v>250</v>
      </c>
      <c r="AN54" s="36">
        <f t="shared" si="26"/>
        <v>14.970059880239521</v>
      </c>
      <c r="AO54" s="33" t="b">
        <f t="shared" si="19"/>
        <v>1</v>
      </c>
      <c r="AP54" s="33" t="b">
        <f t="shared" si="21"/>
        <v>0</v>
      </c>
      <c r="AQ54" s="33" t="b">
        <f t="shared" si="22"/>
        <v>1</v>
      </c>
      <c r="AR54" s="64">
        <f t="shared" si="23"/>
        <v>-4.9101796407185638</v>
      </c>
    </row>
    <row r="55" spans="1:44" x14ac:dyDescent="0.25">
      <c r="A55" s="69">
        <v>35.299999999999997</v>
      </c>
      <c r="B55" s="71" t="s">
        <v>83</v>
      </c>
      <c r="C55" s="71">
        <v>27</v>
      </c>
      <c r="D55" s="71">
        <v>208</v>
      </c>
      <c r="E55" s="71">
        <v>3</v>
      </c>
      <c r="F55" s="71">
        <v>5</v>
      </c>
      <c r="G55" s="71">
        <v>16.7</v>
      </c>
      <c r="H55" s="40"/>
      <c r="I55" s="40">
        <v>102</v>
      </c>
      <c r="J55" s="32" t="s">
        <v>142</v>
      </c>
      <c r="K55" s="67" t="s">
        <v>139</v>
      </c>
      <c r="L55" s="61">
        <v>20</v>
      </c>
      <c r="M55" s="62">
        <f t="shared" si="6"/>
        <v>19.204999999999998</v>
      </c>
      <c r="N55" s="62">
        <f t="shared" si="7"/>
        <v>20.875</v>
      </c>
      <c r="O55" s="62">
        <f t="shared" si="8"/>
        <v>29.224999999999998</v>
      </c>
      <c r="P55" s="63">
        <v>30</v>
      </c>
      <c r="Q55" s="62">
        <f t="shared" si="9"/>
        <v>1.5620932048945588</v>
      </c>
      <c r="R55" s="62">
        <f t="shared" si="10"/>
        <v>1.437125748502994</v>
      </c>
      <c r="S55" s="62">
        <f t="shared" si="11"/>
        <v>1.0265183917878529</v>
      </c>
      <c r="T55" s="63">
        <v>30</v>
      </c>
      <c r="U55" s="63">
        <v>10</v>
      </c>
      <c r="V55" s="36">
        <f t="shared" si="12"/>
        <v>20.875</v>
      </c>
      <c r="X55" s="32" t="s">
        <v>140</v>
      </c>
      <c r="Y55" s="32">
        <v>30</v>
      </c>
      <c r="Z55" s="32">
        <f t="shared" si="13"/>
        <v>100.19999999999999</v>
      </c>
      <c r="AA55" s="36">
        <f t="shared" si="14"/>
        <v>1.0179640718562875</v>
      </c>
      <c r="AB55" s="32">
        <f t="shared" si="15"/>
        <v>167</v>
      </c>
      <c r="AC55" s="32">
        <f t="shared" si="16"/>
        <v>66.8</v>
      </c>
      <c r="AD55" s="32">
        <v>87</v>
      </c>
      <c r="AE55" s="38">
        <f t="shared" si="17"/>
        <v>5.2095808383233537</v>
      </c>
      <c r="AF55" s="32">
        <v>415</v>
      </c>
      <c r="AG55" s="38">
        <f t="shared" si="18"/>
        <v>24.850299401197606</v>
      </c>
      <c r="AH55" s="32" t="s">
        <v>89</v>
      </c>
      <c r="AI55" s="32">
        <v>125</v>
      </c>
      <c r="AJ55" s="32">
        <v>60</v>
      </c>
      <c r="AK55" s="32">
        <f t="shared" si="20"/>
        <v>60</v>
      </c>
      <c r="AL55" s="36">
        <f t="shared" si="24"/>
        <v>3.5928143712574854</v>
      </c>
      <c r="AM55" s="32">
        <f t="shared" si="25"/>
        <v>600</v>
      </c>
      <c r="AN55" s="36">
        <f t="shared" si="26"/>
        <v>35.928143712574851</v>
      </c>
      <c r="AO55" s="33" t="b">
        <f t="shared" si="19"/>
        <v>1</v>
      </c>
      <c r="AP55" s="33" t="b">
        <f t="shared" si="21"/>
        <v>1</v>
      </c>
      <c r="AQ55" s="33" t="b">
        <f t="shared" si="22"/>
        <v>1</v>
      </c>
      <c r="AR55" s="64">
        <f t="shared" si="23"/>
        <v>11.077844311377245</v>
      </c>
    </row>
    <row r="56" spans="1:44" x14ac:dyDescent="0.25">
      <c r="A56" s="69">
        <v>35.4</v>
      </c>
      <c r="B56" s="71" t="s">
        <v>83</v>
      </c>
      <c r="C56" s="71">
        <v>27</v>
      </c>
      <c r="D56" s="71">
        <v>208</v>
      </c>
      <c r="E56" s="71">
        <v>3</v>
      </c>
      <c r="F56" s="71">
        <v>5</v>
      </c>
      <c r="G56" s="71">
        <v>16.7</v>
      </c>
      <c r="H56" s="40"/>
      <c r="I56" s="40">
        <v>102</v>
      </c>
      <c r="J56" s="32" t="s">
        <v>142</v>
      </c>
      <c r="K56" s="67" t="s">
        <v>139</v>
      </c>
      <c r="L56" s="61">
        <v>20</v>
      </c>
      <c r="M56" s="62">
        <f t="shared" si="6"/>
        <v>19.204999999999998</v>
      </c>
      <c r="N56" s="62">
        <f t="shared" si="7"/>
        <v>20.875</v>
      </c>
      <c r="O56" s="62">
        <f t="shared" si="8"/>
        <v>29.224999999999998</v>
      </c>
      <c r="P56" s="63">
        <v>30</v>
      </c>
      <c r="Q56" s="62">
        <f t="shared" si="9"/>
        <v>1.5620932048945588</v>
      </c>
      <c r="R56" s="62">
        <f t="shared" si="10"/>
        <v>1.437125748502994</v>
      </c>
      <c r="S56" s="62">
        <f t="shared" si="11"/>
        <v>1.0265183917878529</v>
      </c>
      <c r="T56" s="63">
        <v>30</v>
      </c>
      <c r="U56" s="63">
        <v>10</v>
      </c>
      <c r="V56" s="36">
        <f t="shared" si="12"/>
        <v>20.875</v>
      </c>
      <c r="X56" s="32" t="s">
        <v>140</v>
      </c>
      <c r="Y56" s="32">
        <v>40</v>
      </c>
      <c r="Z56" s="32">
        <f t="shared" si="13"/>
        <v>100.19999999999999</v>
      </c>
      <c r="AA56" s="36">
        <f t="shared" si="14"/>
        <v>1.0179640718562875</v>
      </c>
      <c r="AB56" s="32">
        <f t="shared" si="15"/>
        <v>167</v>
      </c>
      <c r="AC56" s="32">
        <f t="shared" si="16"/>
        <v>66.8</v>
      </c>
      <c r="AD56" s="32">
        <v>118</v>
      </c>
      <c r="AE56" s="38">
        <f t="shared" si="17"/>
        <v>7.0658682634730541</v>
      </c>
      <c r="AF56" s="32">
        <v>501</v>
      </c>
      <c r="AG56" s="38">
        <f t="shared" si="18"/>
        <v>30</v>
      </c>
      <c r="AH56" s="32" t="s">
        <v>89</v>
      </c>
      <c r="AI56" s="32">
        <v>125</v>
      </c>
      <c r="AJ56" s="32">
        <v>60</v>
      </c>
      <c r="AK56" s="32">
        <f t="shared" si="20"/>
        <v>60</v>
      </c>
      <c r="AL56" s="36">
        <f t="shared" si="24"/>
        <v>3.5928143712574854</v>
      </c>
      <c r="AM56" s="32">
        <f t="shared" si="25"/>
        <v>600</v>
      </c>
      <c r="AN56" s="36">
        <f t="shared" si="26"/>
        <v>35.928143712574851</v>
      </c>
      <c r="AO56" s="33" t="b">
        <f t="shared" si="19"/>
        <v>1</v>
      </c>
      <c r="AP56" s="33" t="b">
        <f t="shared" si="21"/>
        <v>1</v>
      </c>
      <c r="AQ56" s="33" t="b">
        <f t="shared" si="22"/>
        <v>1</v>
      </c>
      <c r="AR56" s="64">
        <f t="shared" si="23"/>
        <v>5.9281437125748511</v>
      </c>
    </row>
    <row r="57" spans="1:44" x14ac:dyDescent="0.25">
      <c r="A57" s="32">
        <v>36</v>
      </c>
      <c r="B57" s="71" t="s">
        <v>83</v>
      </c>
      <c r="C57" s="71">
        <v>27</v>
      </c>
      <c r="D57" s="71">
        <v>208</v>
      </c>
      <c r="E57" s="71">
        <v>3</v>
      </c>
      <c r="F57" s="71">
        <v>7.5</v>
      </c>
      <c r="G57" s="71">
        <v>24.2</v>
      </c>
      <c r="H57" s="40"/>
      <c r="I57" s="40">
        <v>140</v>
      </c>
      <c r="J57" s="32" t="s">
        <v>142</v>
      </c>
      <c r="K57" s="67" t="s">
        <v>139</v>
      </c>
      <c r="L57" s="61">
        <v>20</v>
      </c>
      <c r="M57" s="62">
        <f t="shared" si="6"/>
        <v>27.83</v>
      </c>
      <c r="N57" s="62">
        <f t="shared" si="7"/>
        <v>30.25</v>
      </c>
      <c r="O57" s="62">
        <f t="shared" si="8"/>
        <v>42.35</v>
      </c>
      <c r="P57" s="63">
        <v>30</v>
      </c>
      <c r="Q57" s="62">
        <f t="shared" si="9"/>
        <v>1.0779734099892204</v>
      </c>
      <c r="R57" s="62">
        <f t="shared" si="10"/>
        <v>0.99173553719008267</v>
      </c>
      <c r="S57" s="62">
        <f t="shared" si="11"/>
        <v>0.70838252656434475</v>
      </c>
      <c r="T57" s="63">
        <v>30</v>
      </c>
      <c r="U57" s="63">
        <v>8</v>
      </c>
      <c r="V57" s="36">
        <f t="shared" si="12"/>
        <v>30.25</v>
      </c>
      <c r="X57" s="32" t="s">
        <v>140</v>
      </c>
      <c r="Y57" s="32">
        <v>40</v>
      </c>
      <c r="Z57" s="32">
        <f t="shared" si="13"/>
        <v>145.19999999999999</v>
      </c>
      <c r="AA57" s="36">
        <f t="shared" si="14"/>
        <v>0.96418732782369154</v>
      </c>
      <c r="AB57" s="32">
        <f t="shared" si="15"/>
        <v>242</v>
      </c>
      <c r="AC57" s="32">
        <f t="shared" si="16"/>
        <v>96.8</v>
      </c>
      <c r="AD57" s="32">
        <v>118</v>
      </c>
      <c r="AE57" s="38">
        <f t="shared" si="17"/>
        <v>4.8760330578512399</v>
      </c>
      <c r="AF57" s="32">
        <v>501</v>
      </c>
      <c r="AG57" s="38">
        <f t="shared" si="18"/>
        <v>20.702479338842977</v>
      </c>
      <c r="AH57" s="32" t="s">
        <v>89</v>
      </c>
      <c r="AI57" s="32">
        <v>125</v>
      </c>
      <c r="AJ57" s="32">
        <v>60</v>
      </c>
      <c r="AK57" s="32">
        <f t="shared" si="20"/>
        <v>60</v>
      </c>
      <c r="AL57" s="36">
        <f t="shared" si="24"/>
        <v>2.4793388429752068</v>
      </c>
      <c r="AM57" s="32">
        <f t="shared" si="25"/>
        <v>600</v>
      </c>
      <c r="AN57" s="36">
        <f t="shared" si="26"/>
        <v>24.793388429752067</v>
      </c>
      <c r="AO57" s="33" t="b">
        <f t="shared" si="19"/>
        <v>1</v>
      </c>
      <c r="AP57" s="33" t="b">
        <f t="shared" si="21"/>
        <v>1</v>
      </c>
      <c r="AQ57" s="33" t="b">
        <f t="shared" si="22"/>
        <v>1</v>
      </c>
      <c r="AR57" s="64">
        <f t="shared" si="23"/>
        <v>4.0909090909090899</v>
      </c>
    </row>
    <row r="58" spans="1:44" x14ac:dyDescent="0.25">
      <c r="A58" s="69">
        <v>36.1</v>
      </c>
      <c r="B58" s="71" t="s">
        <v>83</v>
      </c>
      <c r="C58" s="71">
        <v>27</v>
      </c>
      <c r="D58" s="71">
        <v>208</v>
      </c>
      <c r="E58" s="71">
        <v>3</v>
      </c>
      <c r="F58" s="71">
        <v>7.5</v>
      </c>
      <c r="G58" s="71">
        <v>24.2</v>
      </c>
      <c r="H58" s="40"/>
      <c r="I58" s="40">
        <v>140</v>
      </c>
      <c r="J58" s="32" t="s">
        <v>142</v>
      </c>
      <c r="K58" s="67" t="s">
        <v>139</v>
      </c>
      <c r="L58" s="61">
        <v>20</v>
      </c>
      <c r="M58" s="62">
        <f t="shared" si="6"/>
        <v>27.83</v>
      </c>
      <c r="N58" s="62">
        <f t="shared" si="7"/>
        <v>30.25</v>
      </c>
      <c r="O58" s="62">
        <f t="shared" si="8"/>
        <v>42.35</v>
      </c>
      <c r="P58" s="63">
        <v>30</v>
      </c>
      <c r="Q58" s="62">
        <f t="shared" si="9"/>
        <v>1.0779734099892204</v>
      </c>
      <c r="R58" s="62">
        <f t="shared" si="10"/>
        <v>0.99173553719008267</v>
      </c>
      <c r="S58" s="62">
        <f t="shared" si="11"/>
        <v>0.70838252656434475</v>
      </c>
      <c r="T58" s="63">
        <v>30</v>
      </c>
      <c r="U58" s="63">
        <v>8</v>
      </c>
      <c r="V58" s="36">
        <f t="shared" si="12"/>
        <v>30.25</v>
      </c>
      <c r="X58" s="32" t="s">
        <v>140</v>
      </c>
      <c r="Y58" s="32">
        <v>60</v>
      </c>
      <c r="Z58" s="32">
        <f t="shared" si="13"/>
        <v>145.19999999999999</v>
      </c>
      <c r="AA58" s="36">
        <f t="shared" si="14"/>
        <v>0.96418732782369154</v>
      </c>
      <c r="AB58" s="32">
        <f t="shared" si="15"/>
        <v>242</v>
      </c>
      <c r="AC58" s="32">
        <f t="shared" si="16"/>
        <v>96.8</v>
      </c>
      <c r="AD58" s="32">
        <v>178</v>
      </c>
      <c r="AE58" s="38">
        <f t="shared" si="17"/>
        <v>7.3553719008264462</v>
      </c>
      <c r="AF58" s="32">
        <v>777</v>
      </c>
      <c r="AG58" s="38">
        <f t="shared" si="18"/>
        <v>32.107438016528924</v>
      </c>
      <c r="AH58" s="32" t="s">
        <v>89</v>
      </c>
      <c r="AI58" s="32">
        <v>125</v>
      </c>
      <c r="AJ58" s="32">
        <v>60</v>
      </c>
      <c r="AK58" s="32">
        <f t="shared" si="20"/>
        <v>60</v>
      </c>
      <c r="AL58" s="36">
        <f t="shared" si="24"/>
        <v>2.4793388429752068</v>
      </c>
      <c r="AM58" s="32">
        <f t="shared" si="25"/>
        <v>600</v>
      </c>
      <c r="AN58" s="36">
        <f t="shared" si="26"/>
        <v>24.793388429752067</v>
      </c>
      <c r="AO58" s="33" t="b">
        <f t="shared" si="19"/>
        <v>1</v>
      </c>
      <c r="AP58" s="33" t="b">
        <f t="shared" si="21"/>
        <v>0</v>
      </c>
      <c r="AQ58" s="33" t="b">
        <f t="shared" si="22"/>
        <v>1</v>
      </c>
      <c r="AR58" s="64">
        <f t="shared" si="23"/>
        <v>-7.3140495867768571</v>
      </c>
    </row>
    <row r="59" spans="1:44" x14ac:dyDescent="0.25">
      <c r="A59" s="32">
        <v>37</v>
      </c>
      <c r="B59" s="71" t="s">
        <v>83</v>
      </c>
      <c r="C59" s="71">
        <v>27</v>
      </c>
      <c r="D59" s="71" t="s">
        <v>71</v>
      </c>
      <c r="E59" s="71">
        <v>3</v>
      </c>
      <c r="F59" s="71">
        <v>5</v>
      </c>
      <c r="G59" s="71">
        <v>15.2</v>
      </c>
      <c r="H59" s="40"/>
      <c r="I59" s="40">
        <v>92</v>
      </c>
      <c r="J59" s="32" t="s">
        <v>142</v>
      </c>
      <c r="K59" s="67" t="s">
        <v>139</v>
      </c>
      <c r="L59" s="61">
        <v>20</v>
      </c>
      <c r="M59" s="62">
        <f t="shared" si="6"/>
        <v>17.479999999999997</v>
      </c>
      <c r="N59" s="62">
        <f t="shared" si="7"/>
        <v>19</v>
      </c>
      <c r="O59" s="62">
        <f t="shared" si="8"/>
        <v>26.599999999999998</v>
      </c>
      <c r="P59" s="63">
        <v>30</v>
      </c>
      <c r="Q59" s="62">
        <f t="shared" si="9"/>
        <v>1.7162471395881009</v>
      </c>
      <c r="R59" s="62">
        <f t="shared" si="10"/>
        <v>1.5789473684210527</v>
      </c>
      <c r="S59" s="62">
        <f t="shared" si="11"/>
        <v>1.1278195488721805</v>
      </c>
      <c r="T59" s="63">
        <v>30</v>
      </c>
      <c r="U59" s="63">
        <v>12</v>
      </c>
      <c r="V59" s="36">
        <f t="shared" si="12"/>
        <v>19</v>
      </c>
      <c r="X59" s="32" t="s">
        <v>140</v>
      </c>
      <c r="Y59" s="32">
        <v>15</v>
      </c>
      <c r="Z59" s="32">
        <f t="shared" si="13"/>
        <v>91.199999999999989</v>
      </c>
      <c r="AA59" s="36">
        <f t="shared" si="14"/>
        <v>1.0087719298245614</v>
      </c>
      <c r="AB59" s="32">
        <f t="shared" si="15"/>
        <v>152</v>
      </c>
      <c r="AC59" s="32">
        <f t="shared" si="16"/>
        <v>60.8</v>
      </c>
      <c r="AD59" s="32">
        <v>43</v>
      </c>
      <c r="AE59" s="38">
        <f t="shared" si="17"/>
        <v>2.8289473684210527</v>
      </c>
      <c r="AF59" s="32">
        <v>182</v>
      </c>
      <c r="AG59" s="38">
        <f t="shared" si="18"/>
        <v>11.973684210526317</v>
      </c>
      <c r="AH59" s="32" t="s">
        <v>89</v>
      </c>
      <c r="AI59" s="32">
        <v>125</v>
      </c>
      <c r="AJ59" s="32">
        <v>25</v>
      </c>
      <c r="AK59" s="32">
        <f t="shared" si="20"/>
        <v>25</v>
      </c>
      <c r="AL59" s="36">
        <f t="shared" si="24"/>
        <v>1.6447368421052633</v>
      </c>
      <c r="AM59" s="32">
        <f t="shared" si="25"/>
        <v>250</v>
      </c>
      <c r="AN59" s="36">
        <f t="shared" si="26"/>
        <v>16.447368421052634</v>
      </c>
      <c r="AO59" s="33" t="b">
        <f t="shared" si="19"/>
        <v>1</v>
      </c>
      <c r="AP59" s="33" t="b">
        <f t="shared" si="21"/>
        <v>1</v>
      </c>
      <c r="AQ59" s="33" t="b">
        <f t="shared" si="22"/>
        <v>1</v>
      </c>
      <c r="AR59" s="64">
        <f t="shared" si="23"/>
        <v>4.4736842105263168</v>
      </c>
    </row>
    <row r="60" spans="1:44" x14ac:dyDescent="0.25">
      <c r="A60" s="69">
        <v>37.1</v>
      </c>
      <c r="B60" s="71" t="s">
        <v>83</v>
      </c>
      <c r="C60" s="71">
        <v>27</v>
      </c>
      <c r="D60" s="71" t="s">
        <v>71</v>
      </c>
      <c r="E60" s="71">
        <v>3</v>
      </c>
      <c r="F60" s="71">
        <v>5</v>
      </c>
      <c r="G60" s="71">
        <v>15.2</v>
      </c>
      <c r="H60" s="40"/>
      <c r="I60" s="40">
        <v>92</v>
      </c>
      <c r="J60" s="32" t="s">
        <v>142</v>
      </c>
      <c r="K60" s="67" t="s">
        <v>139</v>
      </c>
      <c r="L60" s="61">
        <v>20</v>
      </c>
      <c r="M60" s="62">
        <f t="shared" si="6"/>
        <v>17.479999999999997</v>
      </c>
      <c r="N60" s="62">
        <f t="shared" si="7"/>
        <v>19</v>
      </c>
      <c r="O60" s="62">
        <f t="shared" si="8"/>
        <v>26.599999999999998</v>
      </c>
      <c r="P60" s="63">
        <v>30</v>
      </c>
      <c r="Q60" s="62">
        <f t="shared" si="9"/>
        <v>1.7162471395881009</v>
      </c>
      <c r="R60" s="62">
        <f t="shared" si="10"/>
        <v>1.5789473684210527</v>
      </c>
      <c r="S60" s="62">
        <f t="shared" si="11"/>
        <v>1.1278195488721805</v>
      </c>
      <c r="T60" s="63">
        <v>30</v>
      </c>
      <c r="U60" s="63">
        <v>12</v>
      </c>
      <c r="V60" s="36">
        <f t="shared" si="12"/>
        <v>19</v>
      </c>
      <c r="X60" s="32" t="s">
        <v>140</v>
      </c>
      <c r="Y60" s="32">
        <v>20</v>
      </c>
      <c r="Z60" s="32">
        <f t="shared" si="13"/>
        <v>91.199999999999989</v>
      </c>
      <c r="AA60" s="36">
        <f t="shared" si="14"/>
        <v>1.0087719298245614</v>
      </c>
      <c r="AB60" s="32">
        <f t="shared" si="15"/>
        <v>152</v>
      </c>
      <c r="AC60" s="32">
        <f t="shared" si="16"/>
        <v>60.8</v>
      </c>
      <c r="AD60" s="32">
        <v>58</v>
      </c>
      <c r="AE60" s="38">
        <f t="shared" si="17"/>
        <v>3.8157894736842106</v>
      </c>
      <c r="AF60" s="32">
        <v>254</v>
      </c>
      <c r="AG60" s="38">
        <f t="shared" si="18"/>
        <v>16.710526315789476</v>
      </c>
      <c r="AH60" s="32" t="s">
        <v>89</v>
      </c>
      <c r="AI60" s="32">
        <v>125</v>
      </c>
      <c r="AJ60" s="32">
        <v>25</v>
      </c>
      <c r="AK60" s="32">
        <f t="shared" si="20"/>
        <v>25</v>
      </c>
      <c r="AL60" s="36">
        <f t="shared" si="24"/>
        <v>1.6447368421052633</v>
      </c>
      <c r="AM60" s="32">
        <f t="shared" si="25"/>
        <v>250</v>
      </c>
      <c r="AN60" s="36">
        <f t="shared" si="26"/>
        <v>16.447368421052634</v>
      </c>
      <c r="AO60" s="33" t="b">
        <f t="shared" si="19"/>
        <v>1</v>
      </c>
      <c r="AP60" s="33" t="b">
        <f t="shared" si="21"/>
        <v>0</v>
      </c>
      <c r="AQ60" s="33" t="b">
        <f t="shared" si="22"/>
        <v>1</v>
      </c>
      <c r="AR60" s="64">
        <f t="shared" si="23"/>
        <v>-0.26315789473684248</v>
      </c>
    </row>
    <row r="61" spans="1:44" x14ac:dyDescent="0.25">
      <c r="A61" s="69">
        <v>37.200000000000003</v>
      </c>
      <c r="B61" s="71" t="s">
        <v>83</v>
      </c>
      <c r="C61" s="71">
        <v>27</v>
      </c>
      <c r="D61" s="71" t="s">
        <v>71</v>
      </c>
      <c r="E61" s="71">
        <v>3</v>
      </c>
      <c r="F61" s="71">
        <v>5</v>
      </c>
      <c r="G61" s="71">
        <v>15.2</v>
      </c>
      <c r="H61" s="40"/>
      <c r="I61" s="40">
        <v>92</v>
      </c>
      <c r="J61" s="32" t="s">
        <v>142</v>
      </c>
      <c r="K61" s="67" t="s">
        <v>139</v>
      </c>
      <c r="L61" s="61">
        <v>20</v>
      </c>
      <c r="M61" s="62">
        <f t="shared" si="6"/>
        <v>17.479999999999997</v>
      </c>
      <c r="N61" s="62">
        <f t="shared" si="7"/>
        <v>19</v>
      </c>
      <c r="O61" s="62">
        <f t="shared" si="8"/>
        <v>26.599999999999998</v>
      </c>
      <c r="P61" s="63">
        <v>30</v>
      </c>
      <c r="Q61" s="62">
        <f t="shared" si="9"/>
        <v>1.7162471395881009</v>
      </c>
      <c r="R61" s="62">
        <f t="shared" si="10"/>
        <v>1.5789473684210527</v>
      </c>
      <c r="S61" s="62">
        <f t="shared" si="11"/>
        <v>1.1278195488721805</v>
      </c>
      <c r="T61" s="63">
        <v>30</v>
      </c>
      <c r="U61" s="63">
        <v>12</v>
      </c>
      <c r="V61" s="36">
        <f t="shared" si="12"/>
        <v>19</v>
      </c>
      <c r="X61" s="32" t="s">
        <v>140</v>
      </c>
      <c r="Y61" s="32">
        <v>25</v>
      </c>
      <c r="Z61" s="32">
        <f t="shared" si="13"/>
        <v>91.199999999999989</v>
      </c>
      <c r="AA61" s="36">
        <f t="shared" si="14"/>
        <v>1.0087719298245614</v>
      </c>
      <c r="AB61" s="32">
        <f t="shared" si="15"/>
        <v>152</v>
      </c>
      <c r="AC61" s="32">
        <f t="shared" si="16"/>
        <v>60.8</v>
      </c>
      <c r="AD61" s="32">
        <v>73</v>
      </c>
      <c r="AE61" s="38">
        <f t="shared" si="17"/>
        <v>4.802631578947369</v>
      </c>
      <c r="AF61" s="32">
        <v>332</v>
      </c>
      <c r="AG61" s="38">
        <f t="shared" si="18"/>
        <v>21.842105263157897</v>
      </c>
      <c r="AH61" s="32" t="s">
        <v>89</v>
      </c>
      <c r="AI61" s="32">
        <v>125</v>
      </c>
      <c r="AJ61" s="32">
        <v>25</v>
      </c>
      <c r="AK61" s="32">
        <f t="shared" si="20"/>
        <v>25</v>
      </c>
      <c r="AL61" s="36">
        <f t="shared" si="24"/>
        <v>1.6447368421052633</v>
      </c>
      <c r="AM61" s="32">
        <f t="shared" si="25"/>
        <v>250</v>
      </c>
      <c r="AN61" s="36">
        <f t="shared" si="26"/>
        <v>16.447368421052634</v>
      </c>
      <c r="AO61" s="33" t="b">
        <f t="shared" si="19"/>
        <v>1</v>
      </c>
      <c r="AP61" s="33" t="b">
        <f t="shared" si="21"/>
        <v>0</v>
      </c>
      <c r="AQ61" s="33" t="b">
        <f t="shared" si="22"/>
        <v>1</v>
      </c>
      <c r="AR61" s="64">
        <f t="shared" si="23"/>
        <v>-5.3947368421052637</v>
      </c>
    </row>
    <row r="62" spans="1:44" x14ac:dyDescent="0.25">
      <c r="A62" s="69">
        <v>37.299999999999997</v>
      </c>
      <c r="B62" s="71" t="s">
        <v>83</v>
      </c>
      <c r="C62" s="71">
        <v>27</v>
      </c>
      <c r="D62" s="71" t="s">
        <v>71</v>
      </c>
      <c r="E62" s="71">
        <v>3</v>
      </c>
      <c r="F62" s="71">
        <v>5</v>
      </c>
      <c r="G62" s="71">
        <v>15.2</v>
      </c>
      <c r="H62" s="40"/>
      <c r="I62" s="40">
        <v>92</v>
      </c>
      <c r="J62" s="32" t="s">
        <v>142</v>
      </c>
      <c r="K62" s="67" t="s">
        <v>139</v>
      </c>
      <c r="L62" s="61">
        <v>20</v>
      </c>
      <c r="M62" s="62">
        <f t="shared" si="6"/>
        <v>17.479999999999997</v>
      </c>
      <c r="N62" s="62">
        <f t="shared" si="7"/>
        <v>19</v>
      </c>
      <c r="O62" s="62">
        <f t="shared" si="8"/>
        <v>26.599999999999998</v>
      </c>
      <c r="P62" s="63">
        <v>30</v>
      </c>
      <c r="Q62" s="62">
        <f t="shared" si="9"/>
        <v>1.7162471395881009</v>
      </c>
      <c r="R62" s="62">
        <f t="shared" si="10"/>
        <v>1.5789473684210527</v>
      </c>
      <c r="S62" s="62">
        <f t="shared" si="11"/>
        <v>1.1278195488721805</v>
      </c>
      <c r="T62" s="63">
        <v>30</v>
      </c>
      <c r="U62" s="63">
        <v>12</v>
      </c>
      <c r="V62" s="36">
        <f t="shared" si="12"/>
        <v>19</v>
      </c>
      <c r="X62" s="32" t="s">
        <v>140</v>
      </c>
      <c r="Y62" s="32">
        <v>30</v>
      </c>
      <c r="Z62" s="32">
        <f t="shared" si="13"/>
        <v>91.199999999999989</v>
      </c>
      <c r="AA62" s="36">
        <f t="shared" si="14"/>
        <v>1.0087719298245614</v>
      </c>
      <c r="AB62" s="32">
        <f t="shared" si="15"/>
        <v>152</v>
      </c>
      <c r="AC62" s="32">
        <f t="shared" si="16"/>
        <v>60.8</v>
      </c>
      <c r="AD62" s="32">
        <v>87</v>
      </c>
      <c r="AE62" s="38">
        <f t="shared" si="17"/>
        <v>5.7236842105263159</v>
      </c>
      <c r="AF62" s="32">
        <v>415</v>
      </c>
      <c r="AG62" s="38">
        <f t="shared" si="18"/>
        <v>27.30263157894737</v>
      </c>
      <c r="AH62" s="32" t="s">
        <v>89</v>
      </c>
      <c r="AI62" s="32">
        <v>125</v>
      </c>
      <c r="AJ62" s="32">
        <v>60</v>
      </c>
      <c r="AK62" s="32">
        <f t="shared" si="20"/>
        <v>60</v>
      </c>
      <c r="AL62" s="36">
        <f t="shared" si="24"/>
        <v>3.9473684210526319</v>
      </c>
      <c r="AM62" s="32">
        <f t="shared" si="25"/>
        <v>600</v>
      </c>
      <c r="AN62" s="36">
        <f t="shared" si="26"/>
        <v>39.473684210526315</v>
      </c>
      <c r="AO62" s="33" t="b">
        <f t="shared" si="19"/>
        <v>1</v>
      </c>
      <c r="AP62" s="33" t="b">
        <f t="shared" si="21"/>
        <v>1</v>
      </c>
      <c r="AQ62" s="33" t="b">
        <f t="shared" si="22"/>
        <v>1</v>
      </c>
      <c r="AR62" s="64">
        <f t="shared" si="23"/>
        <v>12.171052631578945</v>
      </c>
    </row>
    <row r="63" spans="1:44" x14ac:dyDescent="0.25">
      <c r="A63" s="69">
        <v>37.4</v>
      </c>
      <c r="B63" s="71" t="s">
        <v>83</v>
      </c>
      <c r="C63" s="71">
        <v>27</v>
      </c>
      <c r="D63" s="71" t="s">
        <v>71</v>
      </c>
      <c r="E63" s="71">
        <v>3</v>
      </c>
      <c r="F63" s="71">
        <v>5</v>
      </c>
      <c r="G63" s="71">
        <v>15.2</v>
      </c>
      <c r="H63" s="40"/>
      <c r="I63" s="40">
        <v>92</v>
      </c>
      <c r="J63" s="32" t="s">
        <v>142</v>
      </c>
      <c r="K63" s="67" t="s">
        <v>139</v>
      </c>
      <c r="L63" s="61">
        <v>20</v>
      </c>
      <c r="M63" s="62">
        <f t="shared" si="6"/>
        <v>17.479999999999997</v>
      </c>
      <c r="N63" s="62">
        <f t="shared" si="7"/>
        <v>19</v>
      </c>
      <c r="O63" s="62">
        <f t="shared" si="8"/>
        <v>26.599999999999998</v>
      </c>
      <c r="P63" s="63">
        <v>30</v>
      </c>
      <c r="Q63" s="62">
        <f t="shared" si="9"/>
        <v>1.7162471395881009</v>
      </c>
      <c r="R63" s="62">
        <f t="shared" si="10"/>
        <v>1.5789473684210527</v>
      </c>
      <c r="S63" s="62">
        <f t="shared" si="11"/>
        <v>1.1278195488721805</v>
      </c>
      <c r="T63" s="63">
        <v>30</v>
      </c>
      <c r="U63" s="63">
        <v>12</v>
      </c>
      <c r="V63" s="36">
        <f t="shared" si="12"/>
        <v>19</v>
      </c>
      <c r="X63" s="32" t="s">
        <v>140</v>
      </c>
      <c r="Y63" s="32">
        <v>40</v>
      </c>
      <c r="Z63" s="32">
        <f t="shared" si="13"/>
        <v>91.199999999999989</v>
      </c>
      <c r="AA63" s="36">
        <f t="shared" si="14"/>
        <v>1.0087719298245614</v>
      </c>
      <c r="AB63" s="32">
        <f t="shared" si="15"/>
        <v>152</v>
      </c>
      <c r="AC63" s="32">
        <f t="shared" si="16"/>
        <v>60.8</v>
      </c>
      <c r="AD63" s="32">
        <v>118</v>
      </c>
      <c r="AE63" s="38">
        <f t="shared" si="17"/>
        <v>7.7631578947368425</v>
      </c>
      <c r="AF63" s="32">
        <v>501</v>
      </c>
      <c r="AG63" s="38">
        <f t="shared" si="18"/>
        <v>32.960526315789473</v>
      </c>
      <c r="AH63" s="32" t="s">
        <v>89</v>
      </c>
      <c r="AI63" s="32">
        <v>125</v>
      </c>
      <c r="AJ63" s="32">
        <v>60</v>
      </c>
      <c r="AK63" s="32">
        <f t="shared" si="20"/>
        <v>60</v>
      </c>
      <c r="AL63" s="36">
        <f t="shared" si="24"/>
        <v>3.9473684210526319</v>
      </c>
      <c r="AM63" s="32">
        <f t="shared" si="25"/>
        <v>600</v>
      </c>
      <c r="AN63" s="36">
        <f t="shared" si="26"/>
        <v>39.473684210526315</v>
      </c>
      <c r="AO63" s="33" t="b">
        <f t="shared" si="19"/>
        <v>1</v>
      </c>
      <c r="AP63" s="33" t="b">
        <f t="shared" si="21"/>
        <v>1</v>
      </c>
      <c r="AQ63" s="33" t="b">
        <f t="shared" si="22"/>
        <v>1</v>
      </c>
      <c r="AR63" s="64">
        <f t="shared" si="23"/>
        <v>6.5131578947368425</v>
      </c>
    </row>
    <row r="64" spans="1:44" x14ac:dyDescent="0.25">
      <c r="A64" s="32">
        <v>38</v>
      </c>
      <c r="B64" s="71" t="s">
        <v>83</v>
      </c>
      <c r="C64" s="71">
        <v>27</v>
      </c>
      <c r="D64" s="71" t="s">
        <v>71</v>
      </c>
      <c r="E64" s="71">
        <v>3</v>
      </c>
      <c r="F64" s="71">
        <v>7.5</v>
      </c>
      <c r="G64" s="71">
        <v>22</v>
      </c>
      <c r="H64" s="40"/>
      <c r="I64" s="40">
        <v>127</v>
      </c>
      <c r="J64" s="32" t="s">
        <v>142</v>
      </c>
      <c r="K64" s="67" t="s">
        <v>139</v>
      </c>
      <c r="L64" s="61">
        <v>20</v>
      </c>
      <c r="M64" s="62">
        <f t="shared" si="6"/>
        <v>25.299999999999997</v>
      </c>
      <c r="N64" s="62">
        <f t="shared" si="7"/>
        <v>27.5</v>
      </c>
      <c r="O64" s="62">
        <f t="shared" si="8"/>
        <v>38.5</v>
      </c>
      <c r="P64" s="63">
        <v>30</v>
      </c>
      <c r="Q64" s="62">
        <f t="shared" si="9"/>
        <v>1.1857707509881423</v>
      </c>
      <c r="R64" s="62">
        <f t="shared" si="10"/>
        <v>1.0909090909090908</v>
      </c>
      <c r="S64" s="62">
        <f t="shared" si="11"/>
        <v>0.77922077922077926</v>
      </c>
      <c r="T64" s="63">
        <v>30</v>
      </c>
      <c r="U64" s="63">
        <v>10</v>
      </c>
      <c r="V64" s="36">
        <f t="shared" si="12"/>
        <v>27.5</v>
      </c>
      <c r="X64" s="32" t="s">
        <v>140</v>
      </c>
      <c r="Y64" s="32">
        <v>30</v>
      </c>
      <c r="Z64" s="32">
        <f t="shared" si="13"/>
        <v>132</v>
      </c>
      <c r="AA64" s="36">
        <f t="shared" si="14"/>
        <v>0.96212121212121215</v>
      </c>
      <c r="AB64" s="32">
        <f t="shared" si="15"/>
        <v>220</v>
      </c>
      <c r="AC64" s="32">
        <f t="shared" si="16"/>
        <v>88</v>
      </c>
      <c r="AD64" s="32">
        <v>87</v>
      </c>
      <c r="AE64" s="38">
        <f t="shared" si="17"/>
        <v>3.9545454545454546</v>
      </c>
      <c r="AF64" s="32">
        <v>415</v>
      </c>
      <c r="AG64" s="38">
        <f t="shared" si="18"/>
        <v>18.863636363636363</v>
      </c>
      <c r="AH64" s="32" t="s">
        <v>89</v>
      </c>
      <c r="AI64" s="32">
        <v>125</v>
      </c>
      <c r="AJ64" s="32">
        <v>60</v>
      </c>
      <c r="AK64" s="32">
        <f t="shared" si="20"/>
        <v>60</v>
      </c>
      <c r="AL64" s="36">
        <f t="shared" si="24"/>
        <v>2.7272727272727271</v>
      </c>
      <c r="AM64" s="32">
        <f t="shared" si="25"/>
        <v>600</v>
      </c>
      <c r="AN64" s="36">
        <f t="shared" si="26"/>
        <v>27.272727272727273</v>
      </c>
      <c r="AO64" s="33" t="b">
        <f t="shared" si="19"/>
        <v>1</v>
      </c>
      <c r="AP64" s="33" t="b">
        <f t="shared" si="21"/>
        <v>1</v>
      </c>
      <c r="AQ64" s="33" t="b">
        <f t="shared" si="22"/>
        <v>1</v>
      </c>
      <c r="AR64" s="64">
        <f t="shared" si="23"/>
        <v>8.4090909090909101</v>
      </c>
    </row>
    <row r="65" spans="1:44" x14ac:dyDescent="0.25">
      <c r="A65" s="69">
        <v>38.1</v>
      </c>
      <c r="B65" s="71" t="s">
        <v>83</v>
      </c>
      <c r="C65" s="71">
        <v>27</v>
      </c>
      <c r="D65" s="71" t="s">
        <v>71</v>
      </c>
      <c r="E65" s="71">
        <v>3</v>
      </c>
      <c r="F65" s="71">
        <v>7.5</v>
      </c>
      <c r="G65" s="71">
        <v>22</v>
      </c>
      <c r="H65" s="40"/>
      <c r="I65" s="40">
        <v>127</v>
      </c>
      <c r="J65" s="32" t="s">
        <v>142</v>
      </c>
      <c r="K65" s="67" t="s">
        <v>139</v>
      </c>
      <c r="L65" s="61">
        <v>20</v>
      </c>
      <c r="M65" s="62">
        <f t="shared" si="6"/>
        <v>25.299999999999997</v>
      </c>
      <c r="N65" s="62">
        <f t="shared" si="7"/>
        <v>27.5</v>
      </c>
      <c r="O65" s="62">
        <f t="shared" si="8"/>
        <v>38.5</v>
      </c>
      <c r="P65" s="63">
        <v>30</v>
      </c>
      <c r="Q65" s="62">
        <f t="shared" si="9"/>
        <v>1.1857707509881423</v>
      </c>
      <c r="R65" s="62">
        <f t="shared" si="10"/>
        <v>1.0909090909090908</v>
      </c>
      <c r="S65" s="62">
        <f t="shared" si="11"/>
        <v>0.77922077922077926</v>
      </c>
      <c r="T65" s="63">
        <v>30</v>
      </c>
      <c r="U65" s="63">
        <v>10</v>
      </c>
      <c r="V65" s="36">
        <f t="shared" si="12"/>
        <v>27.5</v>
      </c>
      <c r="X65" s="32" t="s">
        <v>140</v>
      </c>
      <c r="Y65" s="32">
        <v>40</v>
      </c>
      <c r="Z65" s="32">
        <f t="shared" si="13"/>
        <v>132</v>
      </c>
      <c r="AA65" s="36">
        <f t="shared" si="14"/>
        <v>0.96212121212121215</v>
      </c>
      <c r="AB65" s="32">
        <f t="shared" si="15"/>
        <v>220</v>
      </c>
      <c r="AC65" s="32">
        <f t="shared" si="16"/>
        <v>88</v>
      </c>
      <c r="AD65" s="32">
        <v>118</v>
      </c>
      <c r="AE65" s="38">
        <f t="shared" si="17"/>
        <v>5.3636363636363633</v>
      </c>
      <c r="AF65" s="32">
        <v>501</v>
      </c>
      <c r="AG65" s="38">
        <f t="shared" si="18"/>
        <v>22.772727272727273</v>
      </c>
      <c r="AH65" s="32" t="s">
        <v>89</v>
      </c>
      <c r="AI65" s="32">
        <v>125</v>
      </c>
      <c r="AJ65" s="32">
        <v>60</v>
      </c>
      <c r="AK65" s="32">
        <f t="shared" si="20"/>
        <v>60</v>
      </c>
      <c r="AL65" s="36">
        <f t="shared" si="24"/>
        <v>2.7272727272727271</v>
      </c>
      <c r="AM65" s="32">
        <f t="shared" si="25"/>
        <v>600</v>
      </c>
      <c r="AN65" s="36">
        <f t="shared" si="26"/>
        <v>27.272727272727273</v>
      </c>
      <c r="AO65" s="33" t="b">
        <f t="shared" si="19"/>
        <v>1</v>
      </c>
      <c r="AP65" s="33" t="b">
        <f t="shared" si="21"/>
        <v>1</v>
      </c>
      <c r="AQ65" s="33" t="b">
        <f t="shared" si="22"/>
        <v>1</v>
      </c>
      <c r="AR65" s="64">
        <f t="shared" si="23"/>
        <v>4.5</v>
      </c>
    </row>
    <row r="66" spans="1:44" x14ac:dyDescent="0.25">
      <c r="A66" s="32">
        <v>39</v>
      </c>
      <c r="B66" s="71" t="s">
        <v>83</v>
      </c>
      <c r="C66" s="71">
        <v>27</v>
      </c>
      <c r="D66" s="71" t="s">
        <v>72</v>
      </c>
      <c r="E66" s="71">
        <v>3</v>
      </c>
      <c r="F66" s="71">
        <v>7.5</v>
      </c>
      <c r="G66" s="71">
        <v>11</v>
      </c>
      <c r="H66" s="40"/>
      <c r="I66" s="40">
        <v>63.5</v>
      </c>
      <c r="J66" s="32" t="s">
        <v>142</v>
      </c>
      <c r="K66" s="67" t="s">
        <v>139</v>
      </c>
      <c r="L66" s="61">
        <v>20</v>
      </c>
      <c r="M66" s="62">
        <f t="shared" si="6"/>
        <v>12.649999999999999</v>
      </c>
      <c r="N66" s="62">
        <f t="shared" si="7"/>
        <v>13.75</v>
      </c>
      <c r="O66" s="62">
        <f t="shared" si="8"/>
        <v>19.25</v>
      </c>
      <c r="P66" s="63">
        <v>30</v>
      </c>
      <c r="Q66" s="62">
        <f t="shared" si="9"/>
        <v>2.3715415019762847</v>
      </c>
      <c r="R66" s="62">
        <f t="shared" si="10"/>
        <v>2.1818181818181817</v>
      </c>
      <c r="S66" s="62">
        <f t="shared" si="11"/>
        <v>1.5584415584415585</v>
      </c>
      <c r="T66" s="63">
        <v>30</v>
      </c>
      <c r="U66" s="63">
        <v>14</v>
      </c>
      <c r="V66" s="36">
        <f t="shared" si="12"/>
        <v>13.75</v>
      </c>
      <c r="X66" s="32" t="s">
        <v>140</v>
      </c>
      <c r="Y66" s="32">
        <v>15</v>
      </c>
      <c r="Z66" s="32">
        <f t="shared" si="13"/>
        <v>66</v>
      </c>
      <c r="AA66" s="36">
        <f t="shared" si="14"/>
        <v>0.96212121212121215</v>
      </c>
      <c r="AB66" s="32">
        <f t="shared" si="15"/>
        <v>110</v>
      </c>
      <c r="AC66" s="32">
        <f t="shared" si="16"/>
        <v>44</v>
      </c>
      <c r="AD66" s="32">
        <v>43</v>
      </c>
      <c r="AE66" s="38">
        <f t="shared" si="17"/>
        <v>3.9090909090909092</v>
      </c>
      <c r="AF66" s="32">
        <v>182</v>
      </c>
      <c r="AG66" s="38">
        <f t="shared" si="18"/>
        <v>16.545454545454547</v>
      </c>
      <c r="AH66" s="32" t="s">
        <v>89</v>
      </c>
      <c r="AI66" s="32">
        <v>125</v>
      </c>
      <c r="AJ66" s="32">
        <v>25</v>
      </c>
      <c r="AK66" s="32">
        <f t="shared" si="20"/>
        <v>25</v>
      </c>
      <c r="AL66" s="36">
        <f t="shared" si="24"/>
        <v>2.2727272727272729</v>
      </c>
      <c r="AM66" s="32">
        <f t="shared" si="25"/>
        <v>250</v>
      </c>
      <c r="AN66" s="36">
        <f t="shared" si="26"/>
        <v>22.727272727272727</v>
      </c>
      <c r="AO66" s="33" t="b">
        <f t="shared" si="19"/>
        <v>1</v>
      </c>
      <c r="AP66" s="33" t="b">
        <f t="shared" si="21"/>
        <v>1</v>
      </c>
      <c r="AQ66" s="33" t="b">
        <f t="shared" si="22"/>
        <v>1</v>
      </c>
      <c r="AR66" s="64">
        <f t="shared" si="23"/>
        <v>6.1818181818181799</v>
      </c>
    </row>
    <row r="67" spans="1:44" x14ac:dyDescent="0.25">
      <c r="A67" s="69">
        <v>39.1</v>
      </c>
      <c r="B67" s="71" t="s">
        <v>83</v>
      </c>
      <c r="C67" s="71">
        <v>27</v>
      </c>
      <c r="D67" s="71" t="s">
        <v>72</v>
      </c>
      <c r="E67" s="71">
        <v>3</v>
      </c>
      <c r="F67" s="71">
        <v>7.5</v>
      </c>
      <c r="G67" s="71">
        <v>11</v>
      </c>
      <c r="H67" s="40"/>
      <c r="I67" s="40">
        <v>63.5</v>
      </c>
      <c r="J67" s="32" t="s">
        <v>142</v>
      </c>
      <c r="K67" s="67" t="s">
        <v>139</v>
      </c>
      <c r="L67" s="61">
        <v>20</v>
      </c>
      <c r="M67" s="62">
        <f t="shared" si="6"/>
        <v>12.649999999999999</v>
      </c>
      <c r="N67" s="62">
        <f t="shared" si="7"/>
        <v>13.75</v>
      </c>
      <c r="O67" s="62">
        <f t="shared" si="8"/>
        <v>19.25</v>
      </c>
      <c r="P67" s="63">
        <v>30</v>
      </c>
      <c r="Q67" s="62">
        <f t="shared" si="9"/>
        <v>2.3715415019762847</v>
      </c>
      <c r="R67" s="62">
        <f t="shared" si="10"/>
        <v>2.1818181818181817</v>
      </c>
      <c r="S67" s="62">
        <f t="shared" si="11"/>
        <v>1.5584415584415585</v>
      </c>
      <c r="T67" s="63">
        <v>30</v>
      </c>
      <c r="U67" s="63">
        <v>14</v>
      </c>
      <c r="V67" s="36">
        <f t="shared" si="12"/>
        <v>13.75</v>
      </c>
      <c r="X67" s="32" t="s">
        <v>140</v>
      </c>
      <c r="Y67" s="32">
        <v>20</v>
      </c>
      <c r="Z67" s="32">
        <f t="shared" si="13"/>
        <v>66</v>
      </c>
      <c r="AA67" s="36">
        <f t="shared" si="14"/>
        <v>0.96212121212121215</v>
      </c>
      <c r="AB67" s="32">
        <f t="shared" si="15"/>
        <v>110</v>
      </c>
      <c r="AC67" s="32">
        <f t="shared" si="16"/>
        <v>44</v>
      </c>
      <c r="AD67" s="32">
        <v>58</v>
      </c>
      <c r="AE67" s="38">
        <f t="shared" si="17"/>
        <v>5.2727272727272725</v>
      </c>
      <c r="AF67" s="32">
        <v>254</v>
      </c>
      <c r="AG67" s="38">
        <f t="shared" si="18"/>
        <v>23.09090909090909</v>
      </c>
      <c r="AH67" s="32" t="s">
        <v>89</v>
      </c>
      <c r="AI67" s="32">
        <v>125</v>
      </c>
      <c r="AJ67" s="32">
        <v>25</v>
      </c>
      <c r="AK67" s="32">
        <f t="shared" si="20"/>
        <v>25</v>
      </c>
      <c r="AL67" s="36">
        <f t="shared" si="24"/>
        <v>2.2727272727272729</v>
      </c>
      <c r="AM67" s="32">
        <f t="shared" si="25"/>
        <v>250</v>
      </c>
      <c r="AN67" s="36">
        <f t="shared" si="26"/>
        <v>22.727272727272727</v>
      </c>
      <c r="AO67" s="33" t="b">
        <f t="shared" si="19"/>
        <v>1</v>
      </c>
      <c r="AP67" s="33" t="b">
        <f t="shared" si="21"/>
        <v>0</v>
      </c>
      <c r="AQ67" s="33" t="b">
        <f t="shared" si="22"/>
        <v>1</v>
      </c>
      <c r="AR67" s="64">
        <f t="shared" si="23"/>
        <v>-0.36363636363636331</v>
      </c>
    </row>
    <row r="68" spans="1:44" x14ac:dyDescent="0.25">
      <c r="A68" s="69">
        <v>39.200000000000003</v>
      </c>
      <c r="B68" s="71" t="s">
        <v>83</v>
      </c>
      <c r="C68" s="71">
        <v>27</v>
      </c>
      <c r="D68" s="71" t="s">
        <v>72</v>
      </c>
      <c r="E68" s="71">
        <v>3</v>
      </c>
      <c r="F68" s="71">
        <v>7.5</v>
      </c>
      <c r="G68" s="71">
        <v>11</v>
      </c>
      <c r="H68" s="40"/>
      <c r="I68" s="40">
        <v>63.5</v>
      </c>
      <c r="J68" s="32" t="s">
        <v>142</v>
      </c>
      <c r="K68" s="67" t="s">
        <v>139</v>
      </c>
      <c r="L68" s="61">
        <v>20</v>
      </c>
      <c r="M68" s="62">
        <f t="shared" si="6"/>
        <v>12.649999999999999</v>
      </c>
      <c r="N68" s="62">
        <f t="shared" si="7"/>
        <v>13.75</v>
      </c>
      <c r="O68" s="62">
        <f t="shared" si="8"/>
        <v>19.25</v>
      </c>
      <c r="P68" s="63">
        <v>30</v>
      </c>
      <c r="Q68" s="62">
        <f t="shared" si="9"/>
        <v>2.3715415019762847</v>
      </c>
      <c r="R68" s="62">
        <f t="shared" si="10"/>
        <v>2.1818181818181817</v>
      </c>
      <c r="S68" s="62">
        <f t="shared" si="11"/>
        <v>1.5584415584415585</v>
      </c>
      <c r="T68" s="63">
        <v>30</v>
      </c>
      <c r="U68" s="63">
        <v>14</v>
      </c>
      <c r="V68" s="36">
        <f t="shared" si="12"/>
        <v>13.75</v>
      </c>
      <c r="X68" s="32" t="s">
        <v>140</v>
      </c>
      <c r="Y68" s="32">
        <v>25</v>
      </c>
      <c r="Z68" s="32">
        <f t="shared" si="13"/>
        <v>66</v>
      </c>
      <c r="AA68" s="36">
        <f t="shared" si="14"/>
        <v>0.96212121212121215</v>
      </c>
      <c r="AB68" s="32">
        <f t="shared" si="15"/>
        <v>110</v>
      </c>
      <c r="AC68" s="32">
        <f t="shared" si="16"/>
        <v>44</v>
      </c>
      <c r="AD68" s="32">
        <v>73</v>
      </c>
      <c r="AE68" s="38">
        <f t="shared" si="17"/>
        <v>6.6363636363636367</v>
      </c>
      <c r="AF68" s="32">
        <v>332</v>
      </c>
      <c r="AG68" s="38">
        <f t="shared" si="18"/>
        <v>30.181818181818183</v>
      </c>
      <c r="AH68" s="32" t="s">
        <v>89</v>
      </c>
      <c r="AI68" s="32">
        <v>125</v>
      </c>
      <c r="AJ68" s="32">
        <v>25</v>
      </c>
      <c r="AK68" s="32">
        <f t="shared" si="20"/>
        <v>25</v>
      </c>
      <c r="AL68" s="36">
        <f t="shared" si="24"/>
        <v>2.2727272727272729</v>
      </c>
      <c r="AM68" s="32">
        <f t="shared" si="25"/>
        <v>250</v>
      </c>
      <c r="AN68" s="36">
        <f t="shared" si="26"/>
        <v>22.727272727272727</v>
      </c>
      <c r="AO68" s="33" t="b">
        <f t="shared" si="19"/>
        <v>1</v>
      </c>
      <c r="AP68" s="33" t="b">
        <f t="shared" si="21"/>
        <v>0</v>
      </c>
      <c r="AQ68" s="33" t="b">
        <f t="shared" si="22"/>
        <v>1</v>
      </c>
      <c r="AR68" s="64">
        <f t="shared" si="23"/>
        <v>-7.4545454545454568</v>
      </c>
    </row>
    <row r="69" spans="1:44" x14ac:dyDescent="0.25">
      <c r="A69" s="69">
        <v>39.299999999999997</v>
      </c>
      <c r="B69" s="71" t="s">
        <v>83</v>
      </c>
      <c r="C69" s="71">
        <v>27</v>
      </c>
      <c r="D69" s="71" t="s">
        <v>72</v>
      </c>
      <c r="E69" s="71">
        <v>3</v>
      </c>
      <c r="F69" s="71">
        <v>7.5</v>
      </c>
      <c r="G69" s="71">
        <v>11</v>
      </c>
      <c r="H69" s="40"/>
      <c r="I69" s="40">
        <v>63.5</v>
      </c>
      <c r="J69" s="32" t="s">
        <v>142</v>
      </c>
      <c r="K69" s="67" t="s">
        <v>139</v>
      </c>
      <c r="L69" s="61">
        <v>20</v>
      </c>
      <c r="M69" s="62">
        <f t="shared" si="6"/>
        <v>12.649999999999999</v>
      </c>
      <c r="N69" s="62">
        <f t="shared" si="7"/>
        <v>13.75</v>
      </c>
      <c r="O69" s="62">
        <f t="shared" si="8"/>
        <v>19.25</v>
      </c>
      <c r="P69" s="63">
        <v>30</v>
      </c>
      <c r="Q69" s="62">
        <f t="shared" si="9"/>
        <v>2.3715415019762847</v>
      </c>
      <c r="R69" s="62">
        <f t="shared" si="10"/>
        <v>2.1818181818181817</v>
      </c>
      <c r="S69" s="62">
        <f t="shared" si="11"/>
        <v>1.5584415584415585</v>
      </c>
      <c r="T69" s="63">
        <v>30</v>
      </c>
      <c r="U69" s="63">
        <v>14</v>
      </c>
      <c r="V69" s="36">
        <f t="shared" si="12"/>
        <v>13.75</v>
      </c>
      <c r="X69" s="32" t="s">
        <v>140</v>
      </c>
      <c r="Y69" s="32">
        <v>30</v>
      </c>
      <c r="Z69" s="32">
        <f t="shared" si="13"/>
        <v>66</v>
      </c>
      <c r="AA69" s="36">
        <f t="shared" si="14"/>
        <v>0.96212121212121215</v>
      </c>
      <c r="AB69" s="32">
        <f t="shared" si="15"/>
        <v>110</v>
      </c>
      <c r="AC69" s="32">
        <f t="shared" si="16"/>
        <v>44</v>
      </c>
      <c r="AD69" s="32">
        <v>87</v>
      </c>
      <c r="AE69" s="38">
        <f t="shared" si="17"/>
        <v>7.9090909090909092</v>
      </c>
      <c r="AF69" s="32">
        <v>415</v>
      </c>
      <c r="AG69" s="38">
        <f t="shared" si="18"/>
        <v>37.727272727272727</v>
      </c>
      <c r="AH69" s="32" t="s">
        <v>89</v>
      </c>
      <c r="AI69" s="32">
        <v>125</v>
      </c>
      <c r="AJ69" s="32">
        <v>60</v>
      </c>
      <c r="AK69" s="32">
        <f t="shared" si="20"/>
        <v>60</v>
      </c>
      <c r="AL69" s="36">
        <f t="shared" si="24"/>
        <v>5.4545454545454541</v>
      </c>
      <c r="AM69" s="32">
        <f t="shared" si="25"/>
        <v>600</v>
      </c>
      <c r="AN69" s="36">
        <f t="shared" si="26"/>
        <v>54.545454545454547</v>
      </c>
      <c r="AO69" s="33" t="b">
        <f t="shared" si="19"/>
        <v>1</v>
      </c>
      <c r="AP69" s="33" t="b">
        <f t="shared" si="21"/>
        <v>1</v>
      </c>
      <c r="AQ69" s="33" t="b">
        <f t="shared" si="22"/>
        <v>1</v>
      </c>
      <c r="AR69" s="64">
        <f t="shared" si="23"/>
        <v>16.81818181818182</v>
      </c>
    </row>
    <row r="70" spans="1:44" x14ac:dyDescent="0.25">
      <c r="A70" s="69">
        <v>39.4</v>
      </c>
      <c r="B70" s="71" t="s">
        <v>83</v>
      </c>
      <c r="C70" s="71">
        <v>27</v>
      </c>
      <c r="D70" s="71" t="s">
        <v>72</v>
      </c>
      <c r="E70" s="71">
        <v>3</v>
      </c>
      <c r="F70" s="71">
        <v>7.5</v>
      </c>
      <c r="G70" s="71">
        <v>11</v>
      </c>
      <c r="H70" s="40"/>
      <c r="I70" s="40">
        <v>63.5</v>
      </c>
      <c r="J70" s="32" t="s">
        <v>142</v>
      </c>
      <c r="K70" s="67" t="s">
        <v>139</v>
      </c>
      <c r="L70" s="61">
        <v>20</v>
      </c>
      <c r="M70" s="62">
        <f t="shared" ref="M70:M133" si="27">G70*$M$4</f>
        <v>12.649999999999999</v>
      </c>
      <c r="N70" s="62">
        <f t="shared" ref="N70:N133" si="28">G70*$N$4</f>
        <v>13.75</v>
      </c>
      <c r="O70" s="62">
        <f t="shared" ref="O70:O133" si="29">G70*$O$4</f>
        <v>19.25</v>
      </c>
      <c r="P70" s="63">
        <v>30</v>
      </c>
      <c r="Q70" s="62">
        <f t="shared" ref="Q70:Q133" si="30">P70/M70</f>
        <v>2.3715415019762847</v>
      </c>
      <c r="R70" s="62">
        <f t="shared" ref="R70:R133" si="31">P70/N70</f>
        <v>2.1818181818181817</v>
      </c>
      <c r="S70" s="62">
        <f t="shared" ref="S70:S133" si="32">P70/O70</f>
        <v>1.5584415584415585</v>
      </c>
      <c r="T70" s="63">
        <v>30</v>
      </c>
      <c r="U70" s="63">
        <v>14</v>
      </c>
      <c r="V70" s="36">
        <f t="shared" ref="V70:V133" si="33">G70*$V$4</f>
        <v>13.75</v>
      </c>
      <c r="X70" s="32" t="s">
        <v>140</v>
      </c>
      <c r="Y70" s="32">
        <v>40</v>
      </c>
      <c r="Z70" s="32">
        <f t="shared" ref="Z70:Z133" si="34">G70*$Z$4</f>
        <v>66</v>
      </c>
      <c r="AA70" s="36">
        <f t="shared" ref="AA70:AA133" si="35">I70/Z70</f>
        <v>0.96212121212121215</v>
      </c>
      <c r="AB70" s="32">
        <f t="shared" ref="AB70:AB133" si="36">G70*$AB$4</f>
        <v>110</v>
      </c>
      <c r="AC70" s="32">
        <f t="shared" ref="AC70:AC133" si="37">IF(G70&lt;=100, 4*G70,3*G70)</f>
        <v>44</v>
      </c>
      <c r="AD70" s="32">
        <v>118</v>
      </c>
      <c r="AE70" s="38">
        <f t="shared" ref="AE70:AE133" si="38">AD70/G70</f>
        <v>10.727272727272727</v>
      </c>
      <c r="AF70" s="32">
        <v>501</v>
      </c>
      <c r="AG70" s="38">
        <f t="shared" ref="AG70:AG133" si="39">AF70/G70</f>
        <v>45.545454545454547</v>
      </c>
      <c r="AH70" s="32" t="s">
        <v>89</v>
      </c>
      <c r="AI70" s="32">
        <v>125</v>
      </c>
      <c r="AJ70" s="32">
        <v>60</v>
      </c>
      <c r="AK70" s="32">
        <f t="shared" si="20"/>
        <v>60</v>
      </c>
      <c r="AL70" s="36">
        <f t="shared" si="24"/>
        <v>5.4545454545454541</v>
      </c>
      <c r="AM70" s="32">
        <f t="shared" si="25"/>
        <v>600</v>
      </c>
      <c r="AN70" s="36">
        <f t="shared" si="26"/>
        <v>54.545454545454547</v>
      </c>
      <c r="AO70" s="33" t="b">
        <f t="shared" si="19"/>
        <v>1</v>
      </c>
      <c r="AP70" s="33" t="b">
        <f t="shared" si="21"/>
        <v>1</v>
      </c>
      <c r="AQ70" s="33" t="b">
        <f t="shared" si="22"/>
        <v>1</v>
      </c>
      <c r="AR70" s="64">
        <f t="shared" si="23"/>
        <v>9</v>
      </c>
    </row>
    <row r="71" spans="1:44" x14ac:dyDescent="0.25">
      <c r="A71" s="32">
        <v>40</v>
      </c>
      <c r="B71" s="71" t="s">
        <v>83</v>
      </c>
      <c r="C71" s="71">
        <v>27</v>
      </c>
      <c r="D71" s="71" t="s">
        <v>72</v>
      </c>
      <c r="E71" s="71">
        <v>3</v>
      </c>
      <c r="F71" s="71">
        <v>10</v>
      </c>
      <c r="G71" s="71">
        <v>14</v>
      </c>
      <c r="H71" s="40"/>
      <c r="I71" s="40">
        <v>81</v>
      </c>
      <c r="J71" s="32" t="s">
        <v>142</v>
      </c>
      <c r="K71" s="67" t="s">
        <v>139</v>
      </c>
      <c r="L71" s="61">
        <v>20</v>
      </c>
      <c r="M71" s="62">
        <f t="shared" si="27"/>
        <v>16.099999999999998</v>
      </c>
      <c r="N71" s="62">
        <f t="shared" si="28"/>
        <v>17.5</v>
      </c>
      <c r="O71" s="62">
        <f t="shared" si="29"/>
        <v>24.5</v>
      </c>
      <c r="P71" s="63">
        <v>30</v>
      </c>
      <c r="Q71" s="62">
        <f t="shared" si="30"/>
        <v>1.8633540372670809</v>
      </c>
      <c r="R71" s="62">
        <f t="shared" si="31"/>
        <v>1.7142857142857142</v>
      </c>
      <c r="S71" s="62">
        <f t="shared" si="32"/>
        <v>1.2244897959183674</v>
      </c>
      <c r="T71" s="63">
        <v>30</v>
      </c>
      <c r="U71" s="63">
        <v>12</v>
      </c>
      <c r="V71" s="36">
        <f t="shared" si="33"/>
        <v>17.5</v>
      </c>
      <c r="X71" s="32" t="s">
        <v>140</v>
      </c>
      <c r="Y71" s="32">
        <v>20</v>
      </c>
      <c r="Z71" s="32">
        <f t="shared" si="34"/>
        <v>84</v>
      </c>
      <c r="AA71" s="36">
        <f t="shared" si="35"/>
        <v>0.9642857142857143</v>
      </c>
      <c r="AB71" s="32">
        <f t="shared" si="36"/>
        <v>140</v>
      </c>
      <c r="AC71" s="32">
        <f t="shared" si="37"/>
        <v>56</v>
      </c>
      <c r="AD71" s="32">
        <v>58</v>
      </c>
      <c r="AE71" s="38">
        <f t="shared" si="38"/>
        <v>4.1428571428571432</v>
      </c>
      <c r="AF71" s="32">
        <v>254</v>
      </c>
      <c r="AG71" s="38">
        <f t="shared" si="39"/>
        <v>18.142857142857142</v>
      </c>
      <c r="AH71" s="32" t="s">
        <v>89</v>
      </c>
      <c r="AI71" s="32">
        <v>125</v>
      </c>
      <c r="AJ71" s="32">
        <v>25</v>
      </c>
      <c r="AK71" s="32">
        <f t="shared" ref="AK71:AK134" si="40">AJ71*$AK$4</f>
        <v>25</v>
      </c>
      <c r="AL71" s="36">
        <f t="shared" si="24"/>
        <v>1.7857142857142858</v>
      </c>
      <c r="AM71" s="32">
        <f t="shared" si="25"/>
        <v>250</v>
      </c>
      <c r="AN71" s="36">
        <f t="shared" si="26"/>
        <v>17.857142857142858</v>
      </c>
      <c r="AO71" s="33" t="b">
        <f t="shared" si="19"/>
        <v>1</v>
      </c>
      <c r="AP71" s="33" t="b">
        <f t="shared" si="21"/>
        <v>0</v>
      </c>
      <c r="AQ71" s="33" t="b">
        <f t="shared" si="22"/>
        <v>1</v>
      </c>
      <c r="AR71" s="64">
        <f t="shared" ref="AR71:AR134" si="41">AN71-AG71</f>
        <v>-0.2857142857142847</v>
      </c>
    </row>
    <row r="72" spans="1:44" x14ac:dyDescent="0.25">
      <c r="A72" s="69">
        <v>40.1</v>
      </c>
      <c r="B72" s="71" t="s">
        <v>83</v>
      </c>
      <c r="C72" s="71">
        <v>27</v>
      </c>
      <c r="D72" s="71" t="s">
        <v>72</v>
      </c>
      <c r="E72" s="71">
        <v>3</v>
      </c>
      <c r="F72" s="71">
        <v>10</v>
      </c>
      <c r="G72" s="71">
        <v>14</v>
      </c>
      <c r="H72" s="40"/>
      <c r="I72" s="40">
        <v>81</v>
      </c>
      <c r="J72" s="32" t="s">
        <v>142</v>
      </c>
      <c r="K72" s="67" t="s">
        <v>139</v>
      </c>
      <c r="L72" s="61">
        <v>20</v>
      </c>
      <c r="M72" s="62">
        <f t="shared" si="27"/>
        <v>16.099999999999998</v>
      </c>
      <c r="N72" s="62">
        <f t="shared" si="28"/>
        <v>17.5</v>
      </c>
      <c r="O72" s="62">
        <f t="shared" si="29"/>
        <v>24.5</v>
      </c>
      <c r="P72" s="63">
        <v>30</v>
      </c>
      <c r="Q72" s="62">
        <f t="shared" si="30"/>
        <v>1.8633540372670809</v>
      </c>
      <c r="R72" s="62">
        <f t="shared" si="31"/>
        <v>1.7142857142857142</v>
      </c>
      <c r="S72" s="62">
        <f t="shared" si="32"/>
        <v>1.2244897959183674</v>
      </c>
      <c r="T72" s="63">
        <v>30</v>
      </c>
      <c r="U72" s="63">
        <v>12</v>
      </c>
      <c r="V72" s="36">
        <f t="shared" si="33"/>
        <v>17.5</v>
      </c>
      <c r="X72" s="32" t="s">
        <v>140</v>
      </c>
      <c r="Y72" s="32">
        <v>25</v>
      </c>
      <c r="Z72" s="32">
        <f t="shared" si="34"/>
        <v>84</v>
      </c>
      <c r="AA72" s="36">
        <f t="shared" si="35"/>
        <v>0.9642857142857143</v>
      </c>
      <c r="AB72" s="32">
        <f t="shared" si="36"/>
        <v>140</v>
      </c>
      <c r="AC72" s="32">
        <f t="shared" si="37"/>
        <v>56</v>
      </c>
      <c r="AD72" s="32">
        <v>73</v>
      </c>
      <c r="AE72" s="38">
        <f t="shared" si="38"/>
        <v>5.2142857142857144</v>
      </c>
      <c r="AF72" s="32">
        <v>332</v>
      </c>
      <c r="AG72" s="38">
        <f t="shared" si="39"/>
        <v>23.714285714285715</v>
      </c>
      <c r="AH72" s="32" t="s">
        <v>89</v>
      </c>
      <c r="AI72" s="32">
        <v>125</v>
      </c>
      <c r="AJ72" s="32">
        <v>25</v>
      </c>
      <c r="AK72" s="32">
        <f t="shared" si="40"/>
        <v>25</v>
      </c>
      <c r="AL72" s="36">
        <f t="shared" si="24"/>
        <v>1.7857142857142858</v>
      </c>
      <c r="AM72" s="32">
        <f t="shared" si="25"/>
        <v>250</v>
      </c>
      <c r="AN72" s="36">
        <f t="shared" si="26"/>
        <v>17.857142857142858</v>
      </c>
      <c r="AO72" s="33" t="b">
        <f t="shared" si="19"/>
        <v>1</v>
      </c>
      <c r="AP72" s="33" t="b">
        <f t="shared" si="21"/>
        <v>0</v>
      </c>
      <c r="AQ72" s="33" t="b">
        <f t="shared" si="22"/>
        <v>1</v>
      </c>
      <c r="AR72" s="64">
        <f t="shared" si="41"/>
        <v>-5.8571428571428577</v>
      </c>
    </row>
    <row r="73" spans="1:44" x14ac:dyDescent="0.25">
      <c r="A73" s="69">
        <v>40.200000000000003</v>
      </c>
      <c r="B73" s="71" t="s">
        <v>83</v>
      </c>
      <c r="C73" s="71">
        <v>27</v>
      </c>
      <c r="D73" s="71" t="s">
        <v>72</v>
      </c>
      <c r="E73" s="71">
        <v>3</v>
      </c>
      <c r="F73" s="71">
        <v>10</v>
      </c>
      <c r="G73" s="71">
        <v>14</v>
      </c>
      <c r="H73" s="40"/>
      <c r="I73" s="40">
        <v>81</v>
      </c>
      <c r="J73" s="32" t="s">
        <v>142</v>
      </c>
      <c r="K73" s="67" t="s">
        <v>139</v>
      </c>
      <c r="L73" s="61">
        <v>20</v>
      </c>
      <c r="M73" s="62">
        <f t="shared" si="27"/>
        <v>16.099999999999998</v>
      </c>
      <c r="N73" s="62">
        <f t="shared" si="28"/>
        <v>17.5</v>
      </c>
      <c r="O73" s="62">
        <f t="shared" si="29"/>
        <v>24.5</v>
      </c>
      <c r="P73" s="63">
        <v>30</v>
      </c>
      <c r="Q73" s="62">
        <f t="shared" si="30"/>
        <v>1.8633540372670809</v>
      </c>
      <c r="R73" s="62">
        <f t="shared" si="31"/>
        <v>1.7142857142857142</v>
      </c>
      <c r="S73" s="62">
        <f t="shared" si="32"/>
        <v>1.2244897959183674</v>
      </c>
      <c r="T73" s="63">
        <v>30</v>
      </c>
      <c r="U73" s="63">
        <v>12</v>
      </c>
      <c r="V73" s="36">
        <f t="shared" si="33"/>
        <v>17.5</v>
      </c>
      <c r="X73" s="32" t="s">
        <v>140</v>
      </c>
      <c r="Y73" s="32">
        <v>30</v>
      </c>
      <c r="Z73" s="32">
        <f t="shared" si="34"/>
        <v>84</v>
      </c>
      <c r="AA73" s="36">
        <f t="shared" si="35"/>
        <v>0.9642857142857143</v>
      </c>
      <c r="AB73" s="32">
        <f t="shared" si="36"/>
        <v>140</v>
      </c>
      <c r="AC73" s="32">
        <f t="shared" si="37"/>
        <v>56</v>
      </c>
      <c r="AD73" s="32">
        <v>87</v>
      </c>
      <c r="AE73" s="38">
        <f t="shared" si="38"/>
        <v>6.2142857142857144</v>
      </c>
      <c r="AF73" s="32">
        <v>415</v>
      </c>
      <c r="AG73" s="38">
        <f t="shared" si="39"/>
        <v>29.642857142857142</v>
      </c>
      <c r="AH73" s="32" t="s">
        <v>89</v>
      </c>
      <c r="AI73" s="32">
        <v>125</v>
      </c>
      <c r="AJ73" s="72">
        <v>60</v>
      </c>
      <c r="AK73" s="32">
        <f t="shared" si="40"/>
        <v>60</v>
      </c>
      <c r="AL73" s="36">
        <f t="shared" si="24"/>
        <v>4.2857142857142856</v>
      </c>
      <c r="AM73" s="32">
        <f t="shared" si="25"/>
        <v>600</v>
      </c>
      <c r="AN73" s="36">
        <f t="shared" si="26"/>
        <v>42.857142857142854</v>
      </c>
      <c r="AO73" s="33" t="b">
        <f t="shared" si="19"/>
        <v>1</v>
      </c>
      <c r="AP73" s="33" t="b">
        <f t="shared" si="21"/>
        <v>1</v>
      </c>
      <c r="AQ73" s="33" t="b">
        <f t="shared" si="22"/>
        <v>1</v>
      </c>
      <c r="AR73" s="64">
        <f t="shared" si="41"/>
        <v>13.214285714285712</v>
      </c>
    </row>
    <row r="74" spans="1:44" x14ac:dyDescent="0.25">
      <c r="A74" s="69">
        <v>40.299999999999997</v>
      </c>
      <c r="B74" s="71" t="s">
        <v>83</v>
      </c>
      <c r="C74" s="71">
        <v>27</v>
      </c>
      <c r="D74" s="71" t="s">
        <v>72</v>
      </c>
      <c r="E74" s="71">
        <v>3</v>
      </c>
      <c r="F74" s="71">
        <v>10</v>
      </c>
      <c r="G74" s="71">
        <v>14</v>
      </c>
      <c r="H74" s="40"/>
      <c r="I74" s="40">
        <v>81</v>
      </c>
      <c r="J74" s="32" t="s">
        <v>142</v>
      </c>
      <c r="K74" s="67" t="s">
        <v>139</v>
      </c>
      <c r="L74" s="61">
        <v>20</v>
      </c>
      <c r="M74" s="62">
        <f t="shared" si="27"/>
        <v>16.099999999999998</v>
      </c>
      <c r="N74" s="62">
        <f t="shared" si="28"/>
        <v>17.5</v>
      </c>
      <c r="O74" s="62">
        <f t="shared" si="29"/>
        <v>24.5</v>
      </c>
      <c r="P74" s="63">
        <v>30</v>
      </c>
      <c r="Q74" s="62">
        <f t="shared" si="30"/>
        <v>1.8633540372670809</v>
      </c>
      <c r="R74" s="62">
        <f t="shared" si="31"/>
        <v>1.7142857142857142</v>
      </c>
      <c r="S74" s="62">
        <f t="shared" si="32"/>
        <v>1.2244897959183674</v>
      </c>
      <c r="T74" s="63">
        <v>30</v>
      </c>
      <c r="U74" s="63">
        <v>12</v>
      </c>
      <c r="V74" s="36">
        <f t="shared" si="33"/>
        <v>17.5</v>
      </c>
      <c r="X74" s="32" t="s">
        <v>140</v>
      </c>
      <c r="Y74" s="32">
        <v>40</v>
      </c>
      <c r="Z74" s="32">
        <f t="shared" si="34"/>
        <v>84</v>
      </c>
      <c r="AA74" s="36">
        <f t="shared" si="35"/>
        <v>0.9642857142857143</v>
      </c>
      <c r="AB74" s="32">
        <f t="shared" si="36"/>
        <v>140</v>
      </c>
      <c r="AC74" s="32">
        <f t="shared" si="37"/>
        <v>56</v>
      </c>
      <c r="AD74" s="32">
        <v>118</v>
      </c>
      <c r="AE74" s="38">
        <f t="shared" si="38"/>
        <v>8.4285714285714288</v>
      </c>
      <c r="AF74" s="32">
        <v>501</v>
      </c>
      <c r="AG74" s="38">
        <f t="shared" si="39"/>
        <v>35.785714285714285</v>
      </c>
      <c r="AH74" s="32" t="s">
        <v>89</v>
      </c>
      <c r="AI74" s="32">
        <v>125</v>
      </c>
      <c r="AJ74" s="72">
        <v>60</v>
      </c>
      <c r="AK74" s="32">
        <f t="shared" si="40"/>
        <v>60</v>
      </c>
      <c r="AL74" s="36">
        <f t="shared" ref="AL74:AL137" si="42">AK74/G74</f>
        <v>4.2857142857142856</v>
      </c>
      <c r="AM74" s="32">
        <f t="shared" ref="AM74:AM137" si="43">AJ74*$AM$4</f>
        <v>600</v>
      </c>
      <c r="AN74" s="36">
        <f t="shared" ref="AN74:AN137" si="44">AM74/G74</f>
        <v>42.857142857142854</v>
      </c>
      <c r="AO74" s="33" t="b">
        <f t="shared" si="19"/>
        <v>1</v>
      </c>
      <c r="AP74" s="33" t="b">
        <f t="shared" si="21"/>
        <v>1</v>
      </c>
      <c r="AQ74" s="33" t="b">
        <f t="shared" si="22"/>
        <v>1</v>
      </c>
      <c r="AR74" s="64">
        <f t="shared" si="41"/>
        <v>7.0714285714285694</v>
      </c>
    </row>
    <row r="75" spans="1:44" x14ac:dyDescent="0.25">
      <c r="A75" s="32">
        <v>41</v>
      </c>
      <c r="B75" s="71" t="s">
        <v>83</v>
      </c>
      <c r="C75" s="71">
        <v>27</v>
      </c>
      <c r="D75" s="71" t="s">
        <v>73</v>
      </c>
      <c r="E75" s="71">
        <v>3</v>
      </c>
      <c r="F75" s="71">
        <v>7.5</v>
      </c>
      <c r="G75" s="71">
        <v>9</v>
      </c>
      <c r="H75" s="40"/>
      <c r="I75" s="40">
        <v>50.8</v>
      </c>
      <c r="J75" s="32" t="s">
        <v>142</v>
      </c>
      <c r="K75" s="67" t="s">
        <v>139</v>
      </c>
      <c r="L75" s="61">
        <v>20</v>
      </c>
      <c r="M75" s="62">
        <f t="shared" si="27"/>
        <v>10.35</v>
      </c>
      <c r="N75" s="62">
        <f t="shared" si="28"/>
        <v>11.25</v>
      </c>
      <c r="O75" s="62">
        <f t="shared" si="29"/>
        <v>15.75</v>
      </c>
      <c r="P75" s="63">
        <v>30</v>
      </c>
      <c r="Q75" s="62">
        <f t="shared" si="30"/>
        <v>2.8985507246376812</v>
      </c>
      <c r="R75" s="62">
        <f t="shared" si="31"/>
        <v>2.6666666666666665</v>
      </c>
      <c r="S75" s="62">
        <f t="shared" si="32"/>
        <v>1.9047619047619047</v>
      </c>
      <c r="T75" s="63">
        <v>30</v>
      </c>
      <c r="U75" s="63">
        <v>14</v>
      </c>
      <c r="V75" s="36">
        <f t="shared" si="33"/>
        <v>11.25</v>
      </c>
      <c r="X75" s="32" t="s">
        <v>140</v>
      </c>
      <c r="Y75" s="32">
        <v>15</v>
      </c>
      <c r="Z75" s="32">
        <f t="shared" si="34"/>
        <v>54</v>
      </c>
      <c r="AA75" s="36">
        <f t="shared" si="35"/>
        <v>0.94074074074074066</v>
      </c>
      <c r="AB75" s="32">
        <f t="shared" si="36"/>
        <v>90</v>
      </c>
      <c r="AC75" s="32">
        <f t="shared" si="37"/>
        <v>36</v>
      </c>
      <c r="AD75" s="32">
        <v>43</v>
      </c>
      <c r="AE75" s="38">
        <f t="shared" si="38"/>
        <v>4.7777777777777777</v>
      </c>
      <c r="AF75" s="32">
        <v>182</v>
      </c>
      <c r="AG75" s="38">
        <f t="shared" si="39"/>
        <v>20.222222222222221</v>
      </c>
      <c r="AH75" s="32" t="s">
        <v>89</v>
      </c>
      <c r="AI75" s="32">
        <v>125</v>
      </c>
      <c r="AJ75" s="32">
        <v>25</v>
      </c>
      <c r="AK75" s="32">
        <f t="shared" si="40"/>
        <v>25</v>
      </c>
      <c r="AL75" s="36">
        <f t="shared" si="42"/>
        <v>2.7777777777777777</v>
      </c>
      <c r="AM75" s="32">
        <f t="shared" si="43"/>
        <v>250</v>
      </c>
      <c r="AN75" s="36">
        <f t="shared" si="44"/>
        <v>27.777777777777779</v>
      </c>
      <c r="AO75" s="33" t="b">
        <f t="shared" si="19"/>
        <v>1</v>
      </c>
      <c r="AP75" s="33" t="b">
        <f t="shared" si="21"/>
        <v>1</v>
      </c>
      <c r="AQ75" s="33" t="b">
        <f t="shared" si="22"/>
        <v>1</v>
      </c>
      <c r="AR75" s="64">
        <f t="shared" si="41"/>
        <v>7.5555555555555571</v>
      </c>
    </row>
    <row r="76" spans="1:44" x14ac:dyDescent="0.25">
      <c r="A76" s="69">
        <v>41.1</v>
      </c>
      <c r="B76" s="71" t="s">
        <v>83</v>
      </c>
      <c r="C76" s="71">
        <v>27</v>
      </c>
      <c r="D76" s="71" t="s">
        <v>73</v>
      </c>
      <c r="E76" s="71">
        <v>3</v>
      </c>
      <c r="F76" s="71">
        <v>7.5</v>
      </c>
      <c r="G76" s="71">
        <v>9</v>
      </c>
      <c r="H76" s="40"/>
      <c r="I76" s="40">
        <v>50.8</v>
      </c>
      <c r="J76" s="32" t="s">
        <v>142</v>
      </c>
      <c r="K76" s="67" t="s">
        <v>139</v>
      </c>
      <c r="L76" s="61">
        <v>20</v>
      </c>
      <c r="M76" s="62">
        <f t="shared" si="27"/>
        <v>10.35</v>
      </c>
      <c r="N76" s="62">
        <f t="shared" si="28"/>
        <v>11.25</v>
      </c>
      <c r="O76" s="62">
        <f t="shared" si="29"/>
        <v>15.75</v>
      </c>
      <c r="P76" s="63">
        <v>30</v>
      </c>
      <c r="Q76" s="62">
        <f t="shared" si="30"/>
        <v>2.8985507246376812</v>
      </c>
      <c r="R76" s="62">
        <f t="shared" si="31"/>
        <v>2.6666666666666665</v>
      </c>
      <c r="S76" s="62">
        <f t="shared" si="32"/>
        <v>1.9047619047619047</v>
      </c>
      <c r="T76" s="63">
        <v>30</v>
      </c>
      <c r="U76" s="63">
        <v>14</v>
      </c>
      <c r="V76" s="36">
        <f t="shared" si="33"/>
        <v>11.25</v>
      </c>
      <c r="X76" s="32" t="s">
        <v>140</v>
      </c>
      <c r="Y76" s="32">
        <v>20</v>
      </c>
      <c r="Z76" s="32">
        <f t="shared" si="34"/>
        <v>54</v>
      </c>
      <c r="AA76" s="36">
        <f t="shared" si="35"/>
        <v>0.94074074074074066</v>
      </c>
      <c r="AB76" s="32">
        <f t="shared" si="36"/>
        <v>90</v>
      </c>
      <c r="AC76" s="32">
        <f t="shared" si="37"/>
        <v>36</v>
      </c>
      <c r="AD76" s="32">
        <v>58</v>
      </c>
      <c r="AE76" s="38">
        <f t="shared" si="38"/>
        <v>6.4444444444444446</v>
      </c>
      <c r="AF76" s="32">
        <v>254</v>
      </c>
      <c r="AG76" s="38">
        <f t="shared" si="39"/>
        <v>28.222222222222221</v>
      </c>
      <c r="AH76" s="32" t="s">
        <v>89</v>
      </c>
      <c r="AI76" s="32">
        <v>125</v>
      </c>
      <c r="AJ76" s="32">
        <v>25</v>
      </c>
      <c r="AK76" s="32">
        <f t="shared" si="40"/>
        <v>25</v>
      </c>
      <c r="AL76" s="36">
        <f t="shared" si="42"/>
        <v>2.7777777777777777</v>
      </c>
      <c r="AM76" s="32">
        <f t="shared" si="43"/>
        <v>250</v>
      </c>
      <c r="AN76" s="36">
        <f t="shared" si="44"/>
        <v>27.777777777777779</v>
      </c>
      <c r="AO76" s="33" t="b">
        <f t="shared" si="19"/>
        <v>1</v>
      </c>
      <c r="AP76" s="33" t="b">
        <f t="shared" si="21"/>
        <v>0</v>
      </c>
      <c r="AQ76" s="33" t="b">
        <f t="shared" si="22"/>
        <v>1</v>
      </c>
      <c r="AR76" s="64">
        <f t="shared" si="41"/>
        <v>-0.44444444444444287</v>
      </c>
    </row>
    <row r="77" spans="1:44" x14ac:dyDescent="0.25">
      <c r="A77" s="69">
        <v>41.2</v>
      </c>
      <c r="B77" s="71" t="s">
        <v>83</v>
      </c>
      <c r="C77" s="71">
        <v>27</v>
      </c>
      <c r="D77" s="71" t="s">
        <v>73</v>
      </c>
      <c r="E77" s="71">
        <v>3</v>
      </c>
      <c r="F77" s="71">
        <v>7.5</v>
      </c>
      <c r="G77" s="71">
        <v>9</v>
      </c>
      <c r="H77" s="40"/>
      <c r="I77" s="40">
        <v>50.8</v>
      </c>
      <c r="J77" s="32" t="s">
        <v>142</v>
      </c>
      <c r="K77" s="67" t="s">
        <v>139</v>
      </c>
      <c r="L77" s="61">
        <v>20</v>
      </c>
      <c r="M77" s="62">
        <f t="shared" si="27"/>
        <v>10.35</v>
      </c>
      <c r="N77" s="62">
        <f t="shared" si="28"/>
        <v>11.25</v>
      </c>
      <c r="O77" s="62">
        <f t="shared" si="29"/>
        <v>15.75</v>
      </c>
      <c r="P77" s="63">
        <v>30</v>
      </c>
      <c r="Q77" s="62">
        <f t="shared" si="30"/>
        <v>2.8985507246376812</v>
      </c>
      <c r="R77" s="62">
        <f t="shared" si="31"/>
        <v>2.6666666666666665</v>
      </c>
      <c r="S77" s="62">
        <f t="shared" si="32"/>
        <v>1.9047619047619047</v>
      </c>
      <c r="T77" s="63">
        <v>30</v>
      </c>
      <c r="U77" s="63">
        <v>14</v>
      </c>
      <c r="V77" s="36">
        <f t="shared" si="33"/>
        <v>11.25</v>
      </c>
      <c r="X77" s="32" t="s">
        <v>140</v>
      </c>
      <c r="Y77" s="32">
        <v>25</v>
      </c>
      <c r="Z77" s="32">
        <f t="shared" si="34"/>
        <v>54</v>
      </c>
      <c r="AA77" s="36">
        <f t="shared" si="35"/>
        <v>0.94074074074074066</v>
      </c>
      <c r="AB77" s="32">
        <f t="shared" si="36"/>
        <v>90</v>
      </c>
      <c r="AC77" s="32">
        <f t="shared" si="37"/>
        <v>36</v>
      </c>
      <c r="AD77" s="32">
        <v>73</v>
      </c>
      <c r="AE77" s="38">
        <f t="shared" si="38"/>
        <v>8.1111111111111107</v>
      </c>
      <c r="AF77" s="32">
        <v>332</v>
      </c>
      <c r="AG77" s="38">
        <f t="shared" si="39"/>
        <v>36.888888888888886</v>
      </c>
      <c r="AH77" s="32" t="s">
        <v>89</v>
      </c>
      <c r="AI77" s="32">
        <v>125</v>
      </c>
      <c r="AJ77" s="32">
        <v>25</v>
      </c>
      <c r="AK77" s="32">
        <f t="shared" si="40"/>
        <v>25</v>
      </c>
      <c r="AL77" s="36">
        <f t="shared" si="42"/>
        <v>2.7777777777777777</v>
      </c>
      <c r="AM77" s="32">
        <f t="shared" si="43"/>
        <v>250</v>
      </c>
      <c r="AN77" s="36">
        <f t="shared" si="44"/>
        <v>27.777777777777779</v>
      </c>
      <c r="AO77" s="33" t="b">
        <f t="shared" si="19"/>
        <v>1</v>
      </c>
      <c r="AP77" s="33" t="b">
        <f t="shared" si="21"/>
        <v>0</v>
      </c>
      <c r="AQ77" s="33" t="b">
        <f t="shared" si="22"/>
        <v>1</v>
      </c>
      <c r="AR77" s="64">
        <f t="shared" si="41"/>
        <v>-9.1111111111111072</v>
      </c>
    </row>
    <row r="78" spans="1:44" x14ac:dyDescent="0.25">
      <c r="A78" s="69">
        <v>41.3</v>
      </c>
      <c r="B78" s="71" t="s">
        <v>83</v>
      </c>
      <c r="C78" s="71">
        <v>27</v>
      </c>
      <c r="D78" s="71" t="s">
        <v>73</v>
      </c>
      <c r="E78" s="71">
        <v>3</v>
      </c>
      <c r="F78" s="71">
        <v>7.5</v>
      </c>
      <c r="G78" s="71">
        <v>9</v>
      </c>
      <c r="H78" s="40"/>
      <c r="I78" s="40">
        <v>50.8</v>
      </c>
      <c r="J78" s="32" t="s">
        <v>142</v>
      </c>
      <c r="K78" s="67" t="s">
        <v>139</v>
      </c>
      <c r="L78" s="61">
        <v>20</v>
      </c>
      <c r="M78" s="62">
        <f t="shared" si="27"/>
        <v>10.35</v>
      </c>
      <c r="N78" s="62">
        <f t="shared" si="28"/>
        <v>11.25</v>
      </c>
      <c r="O78" s="62">
        <f t="shared" si="29"/>
        <v>15.75</v>
      </c>
      <c r="P78" s="63">
        <v>30</v>
      </c>
      <c r="Q78" s="62">
        <f t="shared" si="30"/>
        <v>2.8985507246376812</v>
      </c>
      <c r="R78" s="62">
        <f t="shared" si="31"/>
        <v>2.6666666666666665</v>
      </c>
      <c r="S78" s="62">
        <f t="shared" si="32"/>
        <v>1.9047619047619047</v>
      </c>
      <c r="T78" s="63">
        <v>30</v>
      </c>
      <c r="U78" s="63">
        <v>14</v>
      </c>
      <c r="V78" s="36">
        <f t="shared" si="33"/>
        <v>11.25</v>
      </c>
      <c r="X78" s="32" t="s">
        <v>140</v>
      </c>
      <c r="Y78" s="32">
        <v>30</v>
      </c>
      <c r="Z78" s="32">
        <f t="shared" si="34"/>
        <v>54</v>
      </c>
      <c r="AA78" s="36">
        <f t="shared" si="35"/>
        <v>0.94074074074074066</v>
      </c>
      <c r="AB78" s="32">
        <f t="shared" si="36"/>
        <v>90</v>
      </c>
      <c r="AC78" s="32">
        <f t="shared" si="37"/>
        <v>36</v>
      </c>
      <c r="AD78" s="32">
        <v>87</v>
      </c>
      <c r="AE78" s="38">
        <f t="shared" si="38"/>
        <v>9.6666666666666661</v>
      </c>
      <c r="AF78" s="32">
        <v>415</v>
      </c>
      <c r="AG78" s="38">
        <f t="shared" si="39"/>
        <v>46.111111111111114</v>
      </c>
      <c r="AH78" s="32" t="s">
        <v>89</v>
      </c>
      <c r="AI78" s="32">
        <v>125</v>
      </c>
      <c r="AJ78" s="32">
        <v>60</v>
      </c>
      <c r="AK78" s="32">
        <f t="shared" si="40"/>
        <v>60</v>
      </c>
      <c r="AL78" s="36">
        <f t="shared" si="42"/>
        <v>6.666666666666667</v>
      </c>
      <c r="AM78" s="32">
        <f t="shared" si="43"/>
        <v>600</v>
      </c>
      <c r="AN78" s="36">
        <f t="shared" si="44"/>
        <v>66.666666666666671</v>
      </c>
      <c r="AO78" s="33" t="b">
        <f t="shared" si="19"/>
        <v>1</v>
      </c>
      <c r="AP78" s="33" t="b">
        <f t="shared" si="21"/>
        <v>1</v>
      </c>
      <c r="AQ78" s="33" t="b">
        <f t="shared" si="22"/>
        <v>1</v>
      </c>
      <c r="AR78" s="64">
        <f t="shared" si="41"/>
        <v>20.555555555555557</v>
      </c>
    </row>
    <row r="79" spans="1:44" x14ac:dyDescent="0.25">
      <c r="A79" s="69">
        <v>41.4</v>
      </c>
      <c r="B79" s="71" t="s">
        <v>83</v>
      </c>
      <c r="C79" s="71">
        <v>27</v>
      </c>
      <c r="D79" s="71" t="s">
        <v>73</v>
      </c>
      <c r="E79" s="71">
        <v>3</v>
      </c>
      <c r="F79" s="71">
        <v>7.5</v>
      </c>
      <c r="G79" s="71">
        <v>9</v>
      </c>
      <c r="H79" s="40"/>
      <c r="I79" s="40">
        <v>50.8</v>
      </c>
      <c r="J79" s="32" t="s">
        <v>142</v>
      </c>
      <c r="K79" s="67" t="s">
        <v>139</v>
      </c>
      <c r="L79" s="61">
        <v>20</v>
      </c>
      <c r="M79" s="62">
        <f t="shared" si="27"/>
        <v>10.35</v>
      </c>
      <c r="N79" s="62">
        <f t="shared" si="28"/>
        <v>11.25</v>
      </c>
      <c r="O79" s="62">
        <f t="shared" si="29"/>
        <v>15.75</v>
      </c>
      <c r="P79" s="63">
        <v>30</v>
      </c>
      <c r="Q79" s="62">
        <f t="shared" si="30"/>
        <v>2.8985507246376812</v>
      </c>
      <c r="R79" s="62">
        <f t="shared" si="31"/>
        <v>2.6666666666666665</v>
      </c>
      <c r="S79" s="62">
        <f t="shared" si="32"/>
        <v>1.9047619047619047</v>
      </c>
      <c r="T79" s="63">
        <v>30</v>
      </c>
      <c r="U79" s="63">
        <v>14</v>
      </c>
      <c r="V79" s="36">
        <f t="shared" si="33"/>
        <v>11.25</v>
      </c>
      <c r="X79" s="32" t="s">
        <v>140</v>
      </c>
      <c r="Y79" s="32">
        <v>40</v>
      </c>
      <c r="Z79" s="32">
        <f t="shared" si="34"/>
        <v>54</v>
      </c>
      <c r="AA79" s="36">
        <f t="shared" si="35"/>
        <v>0.94074074074074066</v>
      </c>
      <c r="AB79" s="32">
        <f t="shared" si="36"/>
        <v>90</v>
      </c>
      <c r="AC79" s="32">
        <f t="shared" si="37"/>
        <v>36</v>
      </c>
      <c r="AD79" s="32">
        <v>118</v>
      </c>
      <c r="AE79" s="38">
        <f t="shared" si="38"/>
        <v>13.111111111111111</v>
      </c>
      <c r="AF79" s="32">
        <v>501</v>
      </c>
      <c r="AG79" s="38">
        <f t="shared" si="39"/>
        <v>55.666666666666664</v>
      </c>
      <c r="AH79" s="32" t="s">
        <v>89</v>
      </c>
      <c r="AI79" s="32">
        <v>125</v>
      </c>
      <c r="AJ79" s="32">
        <v>60</v>
      </c>
      <c r="AK79" s="32">
        <f t="shared" si="40"/>
        <v>60</v>
      </c>
      <c r="AL79" s="36">
        <f t="shared" si="42"/>
        <v>6.666666666666667</v>
      </c>
      <c r="AM79" s="32">
        <f t="shared" si="43"/>
        <v>600</v>
      </c>
      <c r="AN79" s="36">
        <f t="shared" si="44"/>
        <v>66.666666666666671</v>
      </c>
      <c r="AO79" s="33" t="b">
        <f t="shared" si="19"/>
        <v>1</v>
      </c>
      <c r="AP79" s="33" t="b">
        <f t="shared" si="21"/>
        <v>1</v>
      </c>
      <c r="AQ79" s="33" t="b">
        <f t="shared" si="22"/>
        <v>1</v>
      </c>
      <c r="AR79" s="64">
        <f t="shared" si="41"/>
        <v>11.000000000000007</v>
      </c>
    </row>
    <row r="80" spans="1:44" x14ac:dyDescent="0.25">
      <c r="A80" s="32">
        <v>42</v>
      </c>
      <c r="B80" s="71" t="s">
        <v>83</v>
      </c>
      <c r="C80" s="71">
        <v>27</v>
      </c>
      <c r="D80" s="71" t="s">
        <v>73</v>
      </c>
      <c r="E80" s="71">
        <v>3</v>
      </c>
      <c r="F80" s="71">
        <v>10</v>
      </c>
      <c r="G80" s="71">
        <v>11</v>
      </c>
      <c r="H80" s="40"/>
      <c r="I80" s="40">
        <v>64.8</v>
      </c>
      <c r="J80" s="32" t="s">
        <v>142</v>
      </c>
      <c r="K80" s="67" t="s">
        <v>139</v>
      </c>
      <c r="L80" s="73">
        <v>20</v>
      </c>
      <c r="M80" s="62">
        <f t="shared" si="27"/>
        <v>12.649999999999999</v>
      </c>
      <c r="N80" s="62">
        <f t="shared" si="28"/>
        <v>13.75</v>
      </c>
      <c r="O80" s="62">
        <f t="shared" si="29"/>
        <v>19.25</v>
      </c>
      <c r="P80" s="63">
        <v>30</v>
      </c>
      <c r="Q80" s="62">
        <f t="shared" si="30"/>
        <v>2.3715415019762847</v>
      </c>
      <c r="R80" s="62">
        <f t="shared" si="31"/>
        <v>2.1818181818181817</v>
      </c>
      <c r="S80" s="62">
        <f t="shared" si="32"/>
        <v>1.5584415584415585</v>
      </c>
      <c r="T80" s="63">
        <v>30</v>
      </c>
      <c r="U80" s="63">
        <v>14</v>
      </c>
      <c r="V80" s="36">
        <f t="shared" si="33"/>
        <v>13.75</v>
      </c>
      <c r="X80" s="32" t="s">
        <v>140</v>
      </c>
      <c r="Y80" s="32">
        <v>15</v>
      </c>
      <c r="Z80" s="32">
        <f t="shared" si="34"/>
        <v>66</v>
      </c>
      <c r="AA80" s="36">
        <f t="shared" si="35"/>
        <v>0.98181818181818181</v>
      </c>
      <c r="AB80" s="32">
        <f t="shared" si="36"/>
        <v>110</v>
      </c>
      <c r="AC80" s="32">
        <f t="shared" si="37"/>
        <v>44</v>
      </c>
      <c r="AD80" s="32">
        <v>43</v>
      </c>
      <c r="AE80" s="38">
        <f t="shared" si="38"/>
        <v>3.9090909090909092</v>
      </c>
      <c r="AF80" s="32">
        <v>182</v>
      </c>
      <c r="AG80" s="38">
        <f t="shared" si="39"/>
        <v>16.545454545454547</v>
      </c>
      <c r="AH80" s="32" t="s">
        <v>89</v>
      </c>
      <c r="AI80" s="32">
        <v>125</v>
      </c>
      <c r="AJ80" s="32">
        <v>25</v>
      </c>
      <c r="AK80" s="32">
        <f t="shared" si="40"/>
        <v>25</v>
      </c>
      <c r="AL80" s="36">
        <f t="shared" si="42"/>
        <v>2.2727272727272729</v>
      </c>
      <c r="AM80" s="32">
        <f t="shared" si="43"/>
        <v>250</v>
      </c>
      <c r="AN80" s="36">
        <f t="shared" si="44"/>
        <v>22.727272727272727</v>
      </c>
      <c r="AO80" s="33" t="b">
        <f t="shared" si="19"/>
        <v>1</v>
      </c>
      <c r="AP80" s="33" t="b">
        <f t="shared" si="21"/>
        <v>1</v>
      </c>
      <c r="AQ80" s="33" t="b">
        <f t="shared" si="22"/>
        <v>1</v>
      </c>
      <c r="AR80" s="64">
        <f t="shared" si="41"/>
        <v>6.1818181818181799</v>
      </c>
    </row>
    <row r="81" spans="1:44" x14ac:dyDescent="0.25">
      <c r="A81" s="69">
        <v>42.1</v>
      </c>
      <c r="B81" s="71" t="s">
        <v>83</v>
      </c>
      <c r="C81" s="71">
        <v>27</v>
      </c>
      <c r="D81" s="71" t="s">
        <v>73</v>
      </c>
      <c r="E81" s="71">
        <v>3</v>
      </c>
      <c r="F81" s="71">
        <v>10</v>
      </c>
      <c r="G81" s="71">
        <v>11</v>
      </c>
      <c r="H81" s="40"/>
      <c r="I81" s="40">
        <v>64.8</v>
      </c>
      <c r="J81" s="32" t="s">
        <v>142</v>
      </c>
      <c r="K81" s="67" t="s">
        <v>139</v>
      </c>
      <c r="L81" s="73">
        <v>20</v>
      </c>
      <c r="M81" s="62">
        <f t="shared" si="27"/>
        <v>12.649999999999999</v>
      </c>
      <c r="N81" s="62">
        <f t="shared" si="28"/>
        <v>13.75</v>
      </c>
      <c r="O81" s="62">
        <f t="shared" si="29"/>
        <v>19.25</v>
      </c>
      <c r="P81" s="63">
        <v>30</v>
      </c>
      <c r="Q81" s="62">
        <f t="shared" si="30"/>
        <v>2.3715415019762847</v>
      </c>
      <c r="R81" s="62">
        <f t="shared" si="31"/>
        <v>2.1818181818181817</v>
      </c>
      <c r="S81" s="62">
        <f t="shared" si="32"/>
        <v>1.5584415584415585</v>
      </c>
      <c r="T81" s="63">
        <v>30</v>
      </c>
      <c r="U81" s="63">
        <v>14</v>
      </c>
      <c r="V81" s="36">
        <f t="shared" si="33"/>
        <v>13.75</v>
      </c>
      <c r="X81" s="32" t="s">
        <v>140</v>
      </c>
      <c r="Y81" s="32">
        <v>20</v>
      </c>
      <c r="Z81" s="32">
        <f t="shared" si="34"/>
        <v>66</v>
      </c>
      <c r="AA81" s="36">
        <f t="shared" si="35"/>
        <v>0.98181818181818181</v>
      </c>
      <c r="AB81" s="32">
        <f t="shared" si="36"/>
        <v>110</v>
      </c>
      <c r="AC81" s="32">
        <f t="shared" si="37"/>
        <v>44</v>
      </c>
      <c r="AD81" s="32">
        <v>58</v>
      </c>
      <c r="AE81" s="38">
        <f t="shared" si="38"/>
        <v>5.2727272727272725</v>
      </c>
      <c r="AF81" s="32">
        <v>254</v>
      </c>
      <c r="AG81" s="38">
        <f t="shared" si="39"/>
        <v>23.09090909090909</v>
      </c>
      <c r="AH81" s="32" t="s">
        <v>89</v>
      </c>
      <c r="AI81" s="32">
        <v>125</v>
      </c>
      <c r="AJ81" s="32">
        <v>25</v>
      </c>
      <c r="AK81" s="32">
        <f t="shared" si="40"/>
        <v>25</v>
      </c>
      <c r="AL81" s="36">
        <f t="shared" si="42"/>
        <v>2.2727272727272729</v>
      </c>
      <c r="AM81" s="32">
        <f t="shared" si="43"/>
        <v>250</v>
      </c>
      <c r="AN81" s="36">
        <f t="shared" si="44"/>
        <v>22.727272727272727</v>
      </c>
      <c r="AO81" s="33" t="b">
        <f t="shared" si="19"/>
        <v>1</v>
      </c>
      <c r="AP81" s="33" t="b">
        <f t="shared" si="21"/>
        <v>0</v>
      </c>
      <c r="AQ81" s="33" t="b">
        <f t="shared" si="22"/>
        <v>1</v>
      </c>
      <c r="AR81" s="64">
        <f t="shared" si="41"/>
        <v>-0.36363636363636331</v>
      </c>
    </row>
    <row r="82" spans="1:44" x14ac:dyDescent="0.25">
      <c r="A82" s="69">
        <v>42.2</v>
      </c>
      <c r="B82" s="71" t="s">
        <v>83</v>
      </c>
      <c r="C82" s="71">
        <v>27</v>
      </c>
      <c r="D82" s="71" t="s">
        <v>73</v>
      </c>
      <c r="E82" s="71">
        <v>3</v>
      </c>
      <c r="F82" s="71">
        <v>10</v>
      </c>
      <c r="G82" s="71">
        <v>11</v>
      </c>
      <c r="H82" s="40"/>
      <c r="I82" s="40">
        <v>64.8</v>
      </c>
      <c r="J82" s="32" t="s">
        <v>142</v>
      </c>
      <c r="K82" s="67" t="s">
        <v>139</v>
      </c>
      <c r="L82" s="73">
        <v>20</v>
      </c>
      <c r="M82" s="62">
        <f t="shared" si="27"/>
        <v>12.649999999999999</v>
      </c>
      <c r="N82" s="62">
        <f t="shared" si="28"/>
        <v>13.75</v>
      </c>
      <c r="O82" s="62">
        <f t="shared" si="29"/>
        <v>19.25</v>
      </c>
      <c r="P82" s="63">
        <v>30</v>
      </c>
      <c r="Q82" s="62">
        <f t="shared" si="30"/>
        <v>2.3715415019762847</v>
      </c>
      <c r="R82" s="62">
        <f t="shared" si="31"/>
        <v>2.1818181818181817</v>
      </c>
      <c r="S82" s="62">
        <f t="shared" si="32"/>
        <v>1.5584415584415585</v>
      </c>
      <c r="T82" s="63">
        <v>30</v>
      </c>
      <c r="U82" s="63">
        <v>14</v>
      </c>
      <c r="V82" s="36">
        <f t="shared" si="33"/>
        <v>13.75</v>
      </c>
      <c r="X82" s="32" t="s">
        <v>140</v>
      </c>
      <c r="Y82" s="32">
        <v>25</v>
      </c>
      <c r="Z82" s="32">
        <f t="shared" si="34"/>
        <v>66</v>
      </c>
      <c r="AA82" s="36">
        <f t="shared" si="35"/>
        <v>0.98181818181818181</v>
      </c>
      <c r="AB82" s="32">
        <f t="shared" si="36"/>
        <v>110</v>
      </c>
      <c r="AC82" s="32">
        <f t="shared" si="37"/>
        <v>44</v>
      </c>
      <c r="AD82" s="32">
        <v>73</v>
      </c>
      <c r="AE82" s="38">
        <f t="shared" si="38"/>
        <v>6.6363636363636367</v>
      </c>
      <c r="AF82" s="32">
        <v>332</v>
      </c>
      <c r="AG82" s="38">
        <f t="shared" si="39"/>
        <v>30.181818181818183</v>
      </c>
      <c r="AH82" s="32" t="s">
        <v>89</v>
      </c>
      <c r="AI82" s="32">
        <v>125</v>
      </c>
      <c r="AJ82" s="32">
        <v>25</v>
      </c>
      <c r="AK82" s="32">
        <f t="shared" si="40"/>
        <v>25</v>
      </c>
      <c r="AL82" s="36">
        <f t="shared" si="42"/>
        <v>2.2727272727272729</v>
      </c>
      <c r="AM82" s="32">
        <f t="shared" si="43"/>
        <v>250</v>
      </c>
      <c r="AN82" s="36">
        <f t="shared" si="44"/>
        <v>22.727272727272727</v>
      </c>
      <c r="AO82" s="33" t="b">
        <f t="shared" si="19"/>
        <v>1</v>
      </c>
      <c r="AP82" s="33" t="b">
        <f t="shared" si="21"/>
        <v>0</v>
      </c>
      <c r="AQ82" s="33" t="b">
        <f t="shared" si="22"/>
        <v>1</v>
      </c>
      <c r="AR82" s="64">
        <f t="shared" si="41"/>
        <v>-7.4545454545454568</v>
      </c>
    </row>
    <row r="83" spans="1:44" x14ac:dyDescent="0.25">
      <c r="A83" s="69">
        <v>42.3</v>
      </c>
      <c r="B83" s="71" t="s">
        <v>83</v>
      </c>
      <c r="C83" s="71">
        <v>27</v>
      </c>
      <c r="D83" s="71" t="s">
        <v>73</v>
      </c>
      <c r="E83" s="71">
        <v>3</v>
      </c>
      <c r="F83" s="71">
        <v>10</v>
      </c>
      <c r="G83" s="71">
        <v>11</v>
      </c>
      <c r="H83" s="40"/>
      <c r="I83" s="40">
        <v>64.8</v>
      </c>
      <c r="J83" s="32" t="s">
        <v>142</v>
      </c>
      <c r="K83" s="67" t="s">
        <v>139</v>
      </c>
      <c r="L83" s="73">
        <v>20</v>
      </c>
      <c r="M83" s="62">
        <f t="shared" si="27"/>
        <v>12.649999999999999</v>
      </c>
      <c r="N83" s="62">
        <f t="shared" si="28"/>
        <v>13.75</v>
      </c>
      <c r="O83" s="62">
        <f t="shared" si="29"/>
        <v>19.25</v>
      </c>
      <c r="P83" s="63">
        <v>30</v>
      </c>
      <c r="Q83" s="62">
        <f t="shared" si="30"/>
        <v>2.3715415019762847</v>
      </c>
      <c r="R83" s="62">
        <f t="shared" si="31"/>
        <v>2.1818181818181817</v>
      </c>
      <c r="S83" s="62">
        <f t="shared" si="32"/>
        <v>1.5584415584415585</v>
      </c>
      <c r="T83" s="63">
        <v>30</v>
      </c>
      <c r="U83" s="63">
        <v>14</v>
      </c>
      <c r="V83" s="36">
        <f t="shared" si="33"/>
        <v>13.75</v>
      </c>
      <c r="X83" s="32" t="s">
        <v>140</v>
      </c>
      <c r="Y83" s="32">
        <v>30</v>
      </c>
      <c r="Z83" s="32">
        <f t="shared" si="34"/>
        <v>66</v>
      </c>
      <c r="AA83" s="36">
        <f t="shared" si="35"/>
        <v>0.98181818181818181</v>
      </c>
      <c r="AB83" s="32">
        <f t="shared" si="36"/>
        <v>110</v>
      </c>
      <c r="AC83" s="32">
        <f t="shared" si="37"/>
        <v>44</v>
      </c>
      <c r="AD83" s="32">
        <v>87</v>
      </c>
      <c r="AE83" s="38">
        <f t="shared" si="38"/>
        <v>7.9090909090909092</v>
      </c>
      <c r="AF83" s="32">
        <v>415</v>
      </c>
      <c r="AG83" s="38">
        <f t="shared" si="39"/>
        <v>37.727272727272727</v>
      </c>
      <c r="AH83" s="32" t="s">
        <v>89</v>
      </c>
      <c r="AI83" s="32">
        <v>125</v>
      </c>
      <c r="AJ83" s="32">
        <v>60</v>
      </c>
      <c r="AK83" s="32">
        <f t="shared" si="40"/>
        <v>60</v>
      </c>
      <c r="AL83" s="36">
        <f t="shared" si="42"/>
        <v>5.4545454545454541</v>
      </c>
      <c r="AM83" s="32">
        <f t="shared" si="43"/>
        <v>600</v>
      </c>
      <c r="AN83" s="36">
        <f t="shared" si="44"/>
        <v>54.545454545454547</v>
      </c>
      <c r="AO83" s="33" t="b">
        <f t="shared" si="19"/>
        <v>1</v>
      </c>
      <c r="AP83" s="33" t="b">
        <f t="shared" si="21"/>
        <v>1</v>
      </c>
      <c r="AQ83" s="33" t="b">
        <f t="shared" si="22"/>
        <v>1</v>
      </c>
      <c r="AR83" s="64">
        <f t="shared" si="41"/>
        <v>16.81818181818182</v>
      </c>
    </row>
    <row r="84" spans="1:44" x14ac:dyDescent="0.25">
      <c r="A84" s="69">
        <v>42.4</v>
      </c>
      <c r="B84" s="71" t="s">
        <v>83</v>
      </c>
      <c r="C84" s="71">
        <v>27</v>
      </c>
      <c r="D84" s="71" t="s">
        <v>73</v>
      </c>
      <c r="E84" s="71">
        <v>3</v>
      </c>
      <c r="F84" s="71">
        <v>10</v>
      </c>
      <c r="G84" s="71">
        <v>11</v>
      </c>
      <c r="H84" s="40"/>
      <c r="I84" s="40">
        <v>64.8</v>
      </c>
      <c r="J84" s="32" t="s">
        <v>142</v>
      </c>
      <c r="K84" s="67" t="s">
        <v>139</v>
      </c>
      <c r="L84" s="73">
        <v>20</v>
      </c>
      <c r="M84" s="62">
        <f t="shared" si="27"/>
        <v>12.649999999999999</v>
      </c>
      <c r="N84" s="62">
        <f t="shared" si="28"/>
        <v>13.75</v>
      </c>
      <c r="O84" s="62">
        <f t="shared" si="29"/>
        <v>19.25</v>
      </c>
      <c r="P84" s="63">
        <v>30</v>
      </c>
      <c r="Q84" s="62">
        <f t="shared" si="30"/>
        <v>2.3715415019762847</v>
      </c>
      <c r="R84" s="62">
        <f t="shared" si="31"/>
        <v>2.1818181818181817</v>
      </c>
      <c r="S84" s="62">
        <f t="shared" si="32"/>
        <v>1.5584415584415585</v>
      </c>
      <c r="T84" s="63">
        <v>30</v>
      </c>
      <c r="U84" s="63">
        <v>14</v>
      </c>
      <c r="V84" s="36">
        <f t="shared" si="33"/>
        <v>13.75</v>
      </c>
      <c r="X84" s="32" t="s">
        <v>140</v>
      </c>
      <c r="Y84" s="32">
        <v>40</v>
      </c>
      <c r="Z84" s="32">
        <f t="shared" si="34"/>
        <v>66</v>
      </c>
      <c r="AA84" s="36">
        <f t="shared" si="35"/>
        <v>0.98181818181818181</v>
      </c>
      <c r="AB84" s="32">
        <f t="shared" si="36"/>
        <v>110</v>
      </c>
      <c r="AC84" s="32">
        <f t="shared" si="37"/>
        <v>44</v>
      </c>
      <c r="AD84" s="32">
        <v>118</v>
      </c>
      <c r="AE84" s="38">
        <f t="shared" si="38"/>
        <v>10.727272727272727</v>
      </c>
      <c r="AF84" s="32">
        <v>501</v>
      </c>
      <c r="AG84" s="38">
        <f t="shared" si="39"/>
        <v>45.545454545454547</v>
      </c>
      <c r="AH84" s="32" t="s">
        <v>89</v>
      </c>
      <c r="AI84" s="32">
        <v>125</v>
      </c>
      <c r="AJ84" s="32">
        <v>60</v>
      </c>
      <c r="AK84" s="32">
        <f t="shared" si="40"/>
        <v>60</v>
      </c>
      <c r="AL84" s="36">
        <f t="shared" si="42"/>
        <v>5.4545454545454541</v>
      </c>
      <c r="AM84" s="32">
        <f t="shared" si="43"/>
        <v>600</v>
      </c>
      <c r="AN84" s="36">
        <f t="shared" si="44"/>
        <v>54.545454545454547</v>
      </c>
      <c r="AO84" s="33" t="b">
        <f t="shared" si="19"/>
        <v>1</v>
      </c>
      <c r="AP84" s="33" t="b">
        <f t="shared" si="21"/>
        <v>1</v>
      </c>
      <c r="AQ84" s="33" t="b">
        <f t="shared" si="22"/>
        <v>1</v>
      </c>
      <c r="AR84" s="64">
        <f t="shared" si="41"/>
        <v>9</v>
      </c>
    </row>
    <row r="85" spans="1:44" x14ac:dyDescent="0.25">
      <c r="A85" s="32">
        <v>43</v>
      </c>
      <c r="B85" s="74" t="s">
        <v>84</v>
      </c>
      <c r="C85" s="74">
        <v>45</v>
      </c>
      <c r="D85" s="74">
        <v>200</v>
      </c>
      <c r="E85" s="74">
        <v>3</v>
      </c>
      <c r="F85" s="74">
        <v>10</v>
      </c>
      <c r="G85" s="74">
        <v>32.200000000000003</v>
      </c>
      <c r="H85" s="40">
        <f>MAX(G85:G124)</f>
        <v>42</v>
      </c>
      <c r="I85" s="40">
        <v>186.3</v>
      </c>
      <c r="J85" s="32" t="s">
        <v>143</v>
      </c>
      <c r="K85" s="67" t="s">
        <v>144</v>
      </c>
      <c r="L85" s="73">
        <v>50</v>
      </c>
      <c r="M85" s="62">
        <f t="shared" si="27"/>
        <v>37.03</v>
      </c>
      <c r="N85" s="62">
        <f t="shared" si="28"/>
        <v>40.25</v>
      </c>
      <c r="O85" s="62">
        <f t="shared" si="29"/>
        <v>56.350000000000009</v>
      </c>
      <c r="P85" s="63">
        <v>60</v>
      </c>
      <c r="Q85" s="62">
        <f t="shared" si="30"/>
        <v>1.6203078584931137</v>
      </c>
      <c r="R85" s="62">
        <f t="shared" si="31"/>
        <v>1.4906832298136645</v>
      </c>
      <c r="S85" s="62">
        <f t="shared" si="32"/>
        <v>1.0647737355811888</v>
      </c>
      <c r="T85" s="63">
        <v>60</v>
      </c>
      <c r="U85" s="63">
        <v>8</v>
      </c>
      <c r="V85" s="36">
        <f t="shared" si="33"/>
        <v>40.25</v>
      </c>
      <c r="X85" s="32" t="s">
        <v>140</v>
      </c>
      <c r="Y85" s="32">
        <v>30</v>
      </c>
      <c r="Z85" s="32">
        <f t="shared" si="34"/>
        <v>193.20000000000002</v>
      </c>
      <c r="AA85" s="36">
        <f t="shared" si="35"/>
        <v>0.9642857142857143</v>
      </c>
      <c r="AB85" s="32">
        <f t="shared" si="36"/>
        <v>322</v>
      </c>
      <c r="AC85" s="32">
        <f t="shared" si="37"/>
        <v>128.80000000000001</v>
      </c>
      <c r="AD85" s="32">
        <v>87</v>
      </c>
      <c r="AE85" s="38">
        <f t="shared" si="38"/>
        <v>2.701863354037267</v>
      </c>
      <c r="AF85" s="32">
        <v>415</v>
      </c>
      <c r="AG85" s="38">
        <f t="shared" si="39"/>
        <v>12.888198757763973</v>
      </c>
      <c r="AH85" s="32" t="s">
        <v>89</v>
      </c>
      <c r="AI85" s="32">
        <v>125</v>
      </c>
      <c r="AJ85" s="32">
        <v>60</v>
      </c>
      <c r="AK85" s="32">
        <f t="shared" si="40"/>
        <v>60</v>
      </c>
      <c r="AL85" s="36">
        <f t="shared" si="42"/>
        <v>1.8633540372670805</v>
      </c>
      <c r="AM85" s="32">
        <f t="shared" si="43"/>
        <v>600</v>
      </c>
      <c r="AN85" s="36">
        <f t="shared" si="44"/>
        <v>18.633540372670804</v>
      </c>
      <c r="AO85" s="33" t="b">
        <f t="shared" si="19"/>
        <v>1</v>
      </c>
      <c r="AP85" s="33" t="b">
        <f t="shared" si="21"/>
        <v>1</v>
      </c>
      <c r="AQ85" s="33" t="b">
        <f t="shared" si="22"/>
        <v>1</v>
      </c>
      <c r="AR85" s="64">
        <f t="shared" si="41"/>
        <v>5.745341614906831</v>
      </c>
    </row>
    <row r="86" spans="1:44" x14ac:dyDescent="0.25">
      <c r="A86" s="69">
        <v>43.1</v>
      </c>
      <c r="B86" s="74" t="s">
        <v>84</v>
      </c>
      <c r="C86" s="74">
        <v>45</v>
      </c>
      <c r="D86" s="74">
        <v>200</v>
      </c>
      <c r="E86" s="74">
        <v>3</v>
      </c>
      <c r="F86" s="74">
        <v>10</v>
      </c>
      <c r="G86" s="74">
        <v>32.200000000000003</v>
      </c>
      <c r="H86" s="40">
        <f>MAX(G86:G128)</f>
        <v>48.3</v>
      </c>
      <c r="I86" s="40">
        <v>186.3</v>
      </c>
      <c r="J86" s="32" t="s">
        <v>143</v>
      </c>
      <c r="K86" s="67" t="s">
        <v>144</v>
      </c>
      <c r="L86" s="73">
        <v>50</v>
      </c>
      <c r="M86" s="62">
        <f t="shared" si="27"/>
        <v>37.03</v>
      </c>
      <c r="N86" s="62">
        <f t="shared" si="28"/>
        <v>40.25</v>
      </c>
      <c r="O86" s="62">
        <f t="shared" si="29"/>
        <v>56.350000000000009</v>
      </c>
      <c r="P86" s="63">
        <v>60</v>
      </c>
      <c r="Q86" s="62">
        <f t="shared" si="30"/>
        <v>1.6203078584931137</v>
      </c>
      <c r="R86" s="62">
        <f t="shared" si="31"/>
        <v>1.4906832298136645</v>
      </c>
      <c r="S86" s="62">
        <f t="shared" si="32"/>
        <v>1.0647737355811888</v>
      </c>
      <c r="T86" s="63">
        <v>60</v>
      </c>
      <c r="U86" s="63">
        <v>8</v>
      </c>
      <c r="V86" s="36">
        <f t="shared" si="33"/>
        <v>40.25</v>
      </c>
      <c r="X86" s="32" t="s">
        <v>140</v>
      </c>
      <c r="Y86" s="32">
        <v>40</v>
      </c>
      <c r="Z86" s="32">
        <f t="shared" si="34"/>
        <v>193.20000000000002</v>
      </c>
      <c r="AA86" s="36">
        <f t="shared" si="35"/>
        <v>0.9642857142857143</v>
      </c>
      <c r="AB86" s="32">
        <f t="shared" si="36"/>
        <v>322</v>
      </c>
      <c r="AC86" s="32">
        <f t="shared" si="37"/>
        <v>128.80000000000001</v>
      </c>
      <c r="AD86" s="32">
        <v>118</v>
      </c>
      <c r="AE86" s="38">
        <f t="shared" si="38"/>
        <v>3.6645962732919251</v>
      </c>
      <c r="AF86" s="32">
        <v>501</v>
      </c>
      <c r="AG86" s="38">
        <f t="shared" si="39"/>
        <v>15.559006211180122</v>
      </c>
      <c r="AH86" s="32" t="s">
        <v>89</v>
      </c>
      <c r="AI86" s="32">
        <v>125</v>
      </c>
      <c r="AJ86" s="32">
        <v>60</v>
      </c>
      <c r="AK86" s="32">
        <f t="shared" si="40"/>
        <v>60</v>
      </c>
      <c r="AL86" s="36">
        <f t="shared" si="42"/>
        <v>1.8633540372670805</v>
      </c>
      <c r="AM86" s="32">
        <f t="shared" si="43"/>
        <v>600</v>
      </c>
      <c r="AN86" s="36">
        <f t="shared" si="44"/>
        <v>18.633540372670804</v>
      </c>
      <c r="AO86" s="33" t="b">
        <f t="shared" si="19"/>
        <v>1</v>
      </c>
      <c r="AP86" s="33" t="b">
        <f t="shared" si="21"/>
        <v>1</v>
      </c>
      <c r="AQ86" s="33" t="b">
        <f t="shared" si="22"/>
        <v>1</v>
      </c>
      <c r="AR86" s="64">
        <f t="shared" si="41"/>
        <v>3.074534161490682</v>
      </c>
    </row>
    <row r="87" spans="1:44" x14ac:dyDescent="0.25">
      <c r="A87" s="69">
        <v>43.2</v>
      </c>
      <c r="B87" s="74" t="s">
        <v>84</v>
      </c>
      <c r="C87" s="74">
        <v>45</v>
      </c>
      <c r="D87" s="74">
        <v>200</v>
      </c>
      <c r="E87" s="74">
        <v>3</v>
      </c>
      <c r="F87" s="74">
        <v>10</v>
      </c>
      <c r="G87" s="74">
        <v>32.200000000000003</v>
      </c>
      <c r="H87" s="40">
        <f>MAX(G87:G136)</f>
        <v>62.1</v>
      </c>
      <c r="I87" s="40">
        <v>186.3</v>
      </c>
      <c r="J87" s="32" t="s">
        <v>143</v>
      </c>
      <c r="K87" s="67" t="s">
        <v>144</v>
      </c>
      <c r="L87" s="73">
        <v>50</v>
      </c>
      <c r="M87" s="62">
        <f t="shared" si="27"/>
        <v>37.03</v>
      </c>
      <c r="N87" s="62">
        <f t="shared" si="28"/>
        <v>40.25</v>
      </c>
      <c r="O87" s="62">
        <f t="shared" si="29"/>
        <v>56.350000000000009</v>
      </c>
      <c r="P87" s="63">
        <v>60</v>
      </c>
      <c r="Q87" s="62">
        <f t="shared" si="30"/>
        <v>1.6203078584931137</v>
      </c>
      <c r="R87" s="62">
        <f t="shared" si="31"/>
        <v>1.4906832298136645</v>
      </c>
      <c r="S87" s="62">
        <f t="shared" si="32"/>
        <v>1.0647737355811888</v>
      </c>
      <c r="T87" s="63">
        <v>60</v>
      </c>
      <c r="U87" s="63">
        <v>8</v>
      </c>
      <c r="V87" s="36">
        <f t="shared" si="33"/>
        <v>40.25</v>
      </c>
      <c r="X87" s="32" t="s">
        <v>140</v>
      </c>
      <c r="Y87" s="32">
        <v>50</v>
      </c>
      <c r="Z87" s="32">
        <f t="shared" si="34"/>
        <v>193.20000000000002</v>
      </c>
      <c r="AA87" s="36">
        <f t="shared" si="35"/>
        <v>0.9642857142857143</v>
      </c>
      <c r="AB87" s="32">
        <f t="shared" si="36"/>
        <v>322</v>
      </c>
      <c r="AC87" s="32">
        <f t="shared" si="37"/>
        <v>128.80000000000001</v>
      </c>
      <c r="AD87" s="32">
        <v>148</v>
      </c>
      <c r="AE87" s="38">
        <f t="shared" si="38"/>
        <v>4.5962732919254652</v>
      </c>
      <c r="AF87" s="32">
        <v>637</v>
      </c>
      <c r="AG87" s="38">
        <f t="shared" si="39"/>
        <v>19.782608695652172</v>
      </c>
      <c r="AH87" s="32" t="s">
        <v>89</v>
      </c>
      <c r="AI87" s="32">
        <v>125</v>
      </c>
      <c r="AJ87" s="32">
        <v>60</v>
      </c>
      <c r="AK87" s="32">
        <f t="shared" si="40"/>
        <v>60</v>
      </c>
      <c r="AL87" s="36">
        <f t="shared" si="42"/>
        <v>1.8633540372670805</v>
      </c>
      <c r="AM87" s="32">
        <f t="shared" si="43"/>
        <v>600</v>
      </c>
      <c r="AN87" s="36">
        <f t="shared" si="44"/>
        <v>18.633540372670804</v>
      </c>
      <c r="AO87" s="33" t="b">
        <f t="shared" si="19"/>
        <v>1</v>
      </c>
      <c r="AP87" s="33" t="b">
        <f t="shared" si="21"/>
        <v>0</v>
      </c>
      <c r="AQ87" s="33" t="b">
        <f t="shared" si="22"/>
        <v>1</v>
      </c>
      <c r="AR87" s="64">
        <f t="shared" si="41"/>
        <v>-1.1490683229813676</v>
      </c>
    </row>
    <row r="88" spans="1:44" x14ac:dyDescent="0.25">
      <c r="A88" s="69">
        <v>43.3</v>
      </c>
      <c r="B88" s="74" t="s">
        <v>84</v>
      </c>
      <c r="C88" s="74">
        <v>45</v>
      </c>
      <c r="D88" s="74">
        <v>200</v>
      </c>
      <c r="E88" s="74">
        <v>3</v>
      </c>
      <c r="F88" s="74">
        <v>10</v>
      </c>
      <c r="G88" s="74">
        <v>32.200000000000003</v>
      </c>
      <c r="H88" s="40">
        <f>MAX(G88:G141)</f>
        <v>78.2</v>
      </c>
      <c r="I88" s="40">
        <v>186.3</v>
      </c>
      <c r="J88" s="32" t="s">
        <v>143</v>
      </c>
      <c r="K88" s="67" t="s">
        <v>144</v>
      </c>
      <c r="L88" s="73">
        <v>50</v>
      </c>
      <c r="M88" s="62">
        <f t="shared" si="27"/>
        <v>37.03</v>
      </c>
      <c r="N88" s="62">
        <f t="shared" si="28"/>
        <v>40.25</v>
      </c>
      <c r="O88" s="62">
        <f t="shared" si="29"/>
        <v>56.350000000000009</v>
      </c>
      <c r="P88" s="63">
        <v>60</v>
      </c>
      <c r="Q88" s="62">
        <f t="shared" si="30"/>
        <v>1.6203078584931137</v>
      </c>
      <c r="R88" s="62">
        <f t="shared" si="31"/>
        <v>1.4906832298136645</v>
      </c>
      <c r="S88" s="62">
        <f t="shared" si="32"/>
        <v>1.0647737355811888</v>
      </c>
      <c r="T88" s="63">
        <v>60</v>
      </c>
      <c r="U88" s="63">
        <v>8</v>
      </c>
      <c r="V88" s="36">
        <f t="shared" si="33"/>
        <v>40.25</v>
      </c>
      <c r="X88" s="32" t="s">
        <v>140</v>
      </c>
      <c r="Y88" s="32">
        <v>60</v>
      </c>
      <c r="Z88" s="32">
        <f t="shared" si="34"/>
        <v>193.20000000000002</v>
      </c>
      <c r="AA88" s="36">
        <f t="shared" si="35"/>
        <v>0.9642857142857143</v>
      </c>
      <c r="AB88" s="32">
        <f t="shared" si="36"/>
        <v>322</v>
      </c>
      <c r="AC88" s="32">
        <f t="shared" si="37"/>
        <v>128.80000000000001</v>
      </c>
      <c r="AD88" s="32">
        <v>178</v>
      </c>
      <c r="AE88" s="38">
        <f t="shared" si="38"/>
        <v>5.5279503105590058</v>
      </c>
      <c r="AF88" s="32">
        <v>777</v>
      </c>
      <c r="AG88" s="38">
        <f t="shared" si="39"/>
        <v>24.130434782608692</v>
      </c>
      <c r="AH88" s="32" t="s">
        <v>89</v>
      </c>
      <c r="AI88" s="32">
        <v>125</v>
      </c>
      <c r="AJ88" s="32">
        <v>60</v>
      </c>
      <c r="AK88" s="32">
        <f t="shared" si="40"/>
        <v>60</v>
      </c>
      <c r="AL88" s="36">
        <f t="shared" si="42"/>
        <v>1.8633540372670805</v>
      </c>
      <c r="AM88" s="32">
        <f t="shared" si="43"/>
        <v>600</v>
      </c>
      <c r="AN88" s="36">
        <f t="shared" si="44"/>
        <v>18.633540372670804</v>
      </c>
      <c r="AO88" s="33" t="b">
        <f t="shared" si="19"/>
        <v>1</v>
      </c>
      <c r="AP88" s="33" t="b">
        <f t="shared" si="21"/>
        <v>0</v>
      </c>
      <c r="AQ88" s="33" t="b">
        <f t="shared" si="22"/>
        <v>1</v>
      </c>
      <c r="AR88" s="64">
        <f t="shared" si="41"/>
        <v>-5.4968944099378874</v>
      </c>
    </row>
    <row r="89" spans="1:44" x14ac:dyDescent="0.25">
      <c r="A89" s="69">
        <v>43.4</v>
      </c>
      <c r="B89" s="74" t="s">
        <v>84</v>
      </c>
      <c r="C89" s="74">
        <v>45</v>
      </c>
      <c r="D89" s="74">
        <v>200</v>
      </c>
      <c r="E89" s="74">
        <v>3</v>
      </c>
      <c r="F89" s="74">
        <v>10</v>
      </c>
      <c r="G89" s="74">
        <v>32.200000000000003</v>
      </c>
      <c r="H89" s="40">
        <f>MAX(G89:G144)</f>
        <v>78.2</v>
      </c>
      <c r="I89" s="40">
        <v>186.3</v>
      </c>
      <c r="J89" s="32" t="s">
        <v>143</v>
      </c>
      <c r="K89" s="67" t="s">
        <v>144</v>
      </c>
      <c r="L89" s="73">
        <v>50</v>
      </c>
      <c r="M89" s="62">
        <f t="shared" si="27"/>
        <v>37.03</v>
      </c>
      <c r="N89" s="62">
        <f t="shared" si="28"/>
        <v>40.25</v>
      </c>
      <c r="O89" s="62">
        <f t="shared" si="29"/>
        <v>56.350000000000009</v>
      </c>
      <c r="P89" s="63">
        <v>60</v>
      </c>
      <c r="Q89" s="62">
        <f t="shared" si="30"/>
        <v>1.6203078584931137</v>
      </c>
      <c r="R89" s="62">
        <f t="shared" si="31"/>
        <v>1.4906832298136645</v>
      </c>
      <c r="S89" s="62">
        <f t="shared" si="32"/>
        <v>1.0647737355811888</v>
      </c>
      <c r="T89" s="63">
        <v>60</v>
      </c>
      <c r="U89" s="63">
        <v>8</v>
      </c>
      <c r="V89" s="36">
        <f t="shared" si="33"/>
        <v>40.25</v>
      </c>
      <c r="X89" s="32" t="s">
        <v>140</v>
      </c>
      <c r="Y89" s="32">
        <v>70</v>
      </c>
      <c r="Z89" s="32">
        <f t="shared" si="34"/>
        <v>193.20000000000002</v>
      </c>
      <c r="AA89" s="36">
        <f t="shared" si="35"/>
        <v>0.9642857142857143</v>
      </c>
      <c r="AB89" s="32">
        <f t="shared" si="36"/>
        <v>322</v>
      </c>
      <c r="AC89" s="32">
        <f t="shared" si="37"/>
        <v>128.80000000000001</v>
      </c>
      <c r="AD89" s="32">
        <v>206</v>
      </c>
      <c r="AE89" s="38">
        <f t="shared" si="38"/>
        <v>6.3975155279503104</v>
      </c>
      <c r="AF89" s="32">
        <v>863</v>
      </c>
      <c r="AG89" s="38">
        <f t="shared" si="39"/>
        <v>26.801242236024841</v>
      </c>
      <c r="AH89" s="32" t="s">
        <v>89</v>
      </c>
      <c r="AI89" s="32">
        <v>125</v>
      </c>
      <c r="AJ89" s="32">
        <v>100</v>
      </c>
      <c r="AK89" s="32">
        <f t="shared" si="40"/>
        <v>100</v>
      </c>
      <c r="AL89" s="36">
        <f t="shared" si="42"/>
        <v>3.1055900621118009</v>
      </c>
      <c r="AM89" s="32">
        <f t="shared" si="43"/>
        <v>1000</v>
      </c>
      <c r="AN89" s="36">
        <f t="shared" si="44"/>
        <v>31.05590062111801</v>
      </c>
      <c r="AO89" s="33" t="b">
        <f t="shared" si="19"/>
        <v>1</v>
      </c>
      <c r="AP89" s="33" t="b">
        <f t="shared" si="21"/>
        <v>1</v>
      </c>
      <c r="AQ89" s="33" t="b">
        <f t="shared" si="22"/>
        <v>1</v>
      </c>
      <c r="AR89" s="64">
        <f t="shared" si="41"/>
        <v>4.254658385093169</v>
      </c>
    </row>
    <row r="90" spans="1:44" x14ac:dyDescent="0.25">
      <c r="A90" s="32">
        <v>44</v>
      </c>
      <c r="B90" s="74" t="s">
        <v>84</v>
      </c>
      <c r="C90" s="74">
        <v>45</v>
      </c>
      <c r="D90" s="74">
        <v>208</v>
      </c>
      <c r="E90" s="74">
        <v>3</v>
      </c>
      <c r="F90" s="74">
        <v>10</v>
      </c>
      <c r="G90" s="74">
        <v>30.8</v>
      </c>
      <c r="H90" s="40"/>
      <c r="I90" s="40">
        <v>179</v>
      </c>
      <c r="J90" s="32" t="s">
        <v>143</v>
      </c>
      <c r="K90" s="67" t="s">
        <v>144</v>
      </c>
      <c r="L90" s="73">
        <v>50</v>
      </c>
      <c r="M90" s="62">
        <f t="shared" si="27"/>
        <v>35.419999999999995</v>
      </c>
      <c r="N90" s="62">
        <f t="shared" si="28"/>
        <v>38.5</v>
      </c>
      <c r="O90" s="62">
        <f t="shared" si="29"/>
        <v>53.9</v>
      </c>
      <c r="P90" s="63">
        <v>60</v>
      </c>
      <c r="Q90" s="62">
        <f t="shared" si="30"/>
        <v>1.6939582156973463</v>
      </c>
      <c r="R90" s="62">
        <f t="shared" si="31"/>
        <v>1.5584415584415585</v>
      </c>
      <c r="S90" s="62">
        <f t="shared" si="32"/>
        <v>1.1131725417439704</v>
      </c>
      <c r="T90" s="63">
        <v>60</v>
      </c>
      <c r="U90" s="63">
        <v>8</v>
      </c>
      <c r="V90" s="36">
        <f t="shared" si="33"/>
        <v>38.5</v>
      </c>
      <c r="X90" s="32" t="s">
        <v>140</v>
      </c>
      <c r="Y90" s="32">
        <v>30</v>
      </c>
      <c r="Z90" s="32">
        <f t="shared" si="34"/>
        <v>184.8</v>
      </c>
      <c r="AA90" s="36">
        <f t="shared" si="35"/>
        <v>0.9686147186147186</v>
      </c>
      <c r="AB90" s="32">
        <f t="shared" si="36"/>
        <v>308</v>
      </c>
      <c r="AC90" s="32">
        <f t="shared" si="37"/>
        <v>123.2</v>
      </c>
      <c r="AD90" s="32">
        <v>87</v>
      </c>
      <c r="AE90" s="38">
        <f t="shared" si="38"/>
        <v>2.8246753246753245</v>
      </c>
      <c r="AF90" s="32">
        <v>415</v>
      </c>
      <c r="AG90" s="38">
        <f t="shared" si="39"/>
        <v>13.474025974025974</v>
      </c>
      <c r="AH90" s="32" t="s">
        <v>89</v>
      </c>
      <c r="AI90" s="32">
        <v>125</v>
      </c>
      <c r="AJ90" s="32">
        <v>60</v>
      </c>
      <c r="AK90" s="32">
        <f t="shared" si="40"/>
        <v>60</v>
      </c>
      <c r="AL90" s="36">
        <f t="shared" si="42"/>
        <v>1.948051948051948</v>
      </c>
      <c r="AM90" s="32">
        <f t="shared" si="43"/>
        <v>600</v>
      </c>
      <c r="AN90" s="36">
        <f t="shared" si="44"/>
        <v>19.480519480519479</v>
      </c>
      <c r="AO90" s="33" t="b">
        <f t="shared" si="19"/>
        <v>1</v>
      </c>
      <c r="AP90" s="33" t="b">
        <f t="shared" si="21"/>
        <v>1</v>
      </c>
      <c r="AQ90" s="33" t="b">
        <f t="shared" si="22"/>
        <v>1</v>
      </c>
      <c r="AR90" s="64">
        <f t="shared" si="41"/>
        <v>6.0064935064935057</v>
      </c>
    </row>
    <row r="91" spans="1:44" x14ac:dyDescent="0.25">
      <c r="A91" s="69">
        <v>44.1</v>
      </c>
      <c r="B91" s="74" t="s">
        <v>84</v>
      </c>
      <c r="C91" s="74">
        <v>45</v>
      </c>
      <c r="D91" s="74">
        <v>208</v>
      </c>
      <c r="E91" s="74">
        <v>3</v>
      </c>
      <c r="F91" s="74">
        <v>10</v>
      </c>
      <c r="G91" s="74">
        <v>30.8</v>
      </c>
      <c r="H91" s="40"/>
      <c r="I91" s="40">
        <v>179</v>
      </c>
      <c r="J91" s="32" t="s">
        <v>143</v>
      </c>
      <c r="K91" s="67" t="s">
        <v>144</v>
      </c>
      <c r="L91" s="73">
        <v>50</v>
      </c>
      <c r="M91" s="62">
        <f t="shared" si="27"/>
        <v>35.419999999999995</v>
      </c>
      <c r="N91" s="62">
        <f t="shared" si="28"/>
        <v>38.5</v>
      </c>
      <c r="O91" s="62">
        <f t="shared" si="29"/>
        <v>53.9</v>
      </c>
      <c r="P91" s="63">
        <v>60</v>
      </c>
      <c r="Q91" s="62">
        <f t="shared" si="30"/>
        <v>1.6939582156973463</v>
      </c>
      <c r="R91" s="62">
        <f t="shared" si="31"/>
        <v>1.5584415584415585</v>
      </c>
      <c r="S91" s="62">
        <f t="shared" si="32"/>
        <v>1.1131725417439704</v>
      </c>
      <c r="T91" s="63">
        <v>60</v>
      </c>
      <c r="U91" s="63">
        <v>8</v>
      </c>
      <c r="V91" s="36">
        <f t="shared" si="33"/>
        <v>38.5</v>
      </c>
      <c r="X91" s="32" t="s">
        <v>140</v>
      </c>
      <c r="Y91" s="32">
        <v>40</v>
      </c>
      <c r="Z91" s="32">
        <f t="shared" si="34"/>
        <v>184.8</v>
      </c>
      <c r="AA91" s="36">
        <f t="shared" si="35"/>
        <v>0.9686147186147186</v>
      </c>
      <c r="AB91" s="32">
        <f t="shared" si="36"/>
        <v>308</v>
      </c>
      <c r="AC91" s="32">
        <f t="shared" si="37"/>
        <v>123.2</v>
      </c>
      <c r="AD91" s="32">
        <v>118</v>
      </c>
      <c r="AE91" s="38">
        <f t="shared" si="38"/>
        <v>3.831168831168831</v>
      </c>
      <c r="AF91" s="32">
        <v>501</v>
      </c>
      <c r="AG91" s="38">
        <f t="shared" si="39"/>
        <v>16.266233766233764</v>
      </c>
      <c r="AH91" s="32" t="s">
        <v>89</v>
      </c>
      <c r="AI91" s="32">
        <v>125</v>
      </c>
      <c r="AJ91" s="32">
        <v>60</v>
      </c>
      <c r="AK91" s="32">
        <f t="shared" si="40"/>
        <v>60</v>
      </c>
      <c r="AL91" s="36">
        <f t="shared" si="42"/>
        <v>1.948051948051948</v>
      </c>
      <c r="AM91" s="32">
        <f t="shared" si="43"/>
        <v>600</v>
      </c>
      <c r="AN91" s="36">
        <f t="shared" si="44"/>
        <v>19.480519480519479</v>
      </c>
      <c r="AO91" s="33" t="b">
        <f t="shared" si="19"/>
        <v>1</v>
      </c>
      <c r="AP91" s="33" t="b">
        <f t="shared" si="21"/>
        <v>1</v>
      </c>
      <c r="AQ91" s="33" t="b">
        <f t="shared" si="22"/>
        <v>1</v>
      </c>
      <c r="AR91" s="64">
        <f t="shared" si="41"/>
        <v>3.2142857142857153</v>
      </c>
    </row>
    <row r="92" spans="1:44" x14ac:dyDescent="0.25">
      <c r="A92" s="69">
        <v>44.2</v>
      </c>
      <c r="B92" s="74" t="s">
        <v>84</v>
      </c>
      <c r="C92" s="74">
        <v>45</v>
      </c>
      <c r="D92" s="74">
        <v>208</v>
      </c>
      <c r="E92" s="74">
        <v>3</v>
      </c>
      <c r="F92" s="74">
        <v>10</v>
      </c>
      <c r="G92" s="74">
        <v>30.8</v>
      </c>
      <c r="H92" s="40"/>
      <c r="I92" s="40">
        <v>179</v>
      </c>
      <c r="J92" s="32" t="s">
        <v>143</v>
      </c>
      <c r="K92" s="67" t="s">
        <v>144</v>
      </c>
      <c r="L92" s="73">
        <v>50</v>
      </c>
      <c r="M92" s="62">
        <f t="shared" si="27"/>
        <v>35.419999999999995</v>
      </c>
      <c r="N92" s="62">
        <f t="shared" si="28"/>
        <v>38.5</v>
      </c>
      <c r="O92" s="62">
        <f t="shared" si="29"/>
        <v>53.9</v>
      </c>
      <c r="P92" s="63">
        <v>60</v>
      </c>
      <c r="Q92" s="62">
        <f t="shared" si="30"/>
        <v>1.6939582156973463</v>
      </c>
      <c r="R92" s="62">
        <f t="shared" si="31"/>
        <v>1.5584415584415585</v>
      </c>
      <c r="S92" s="62">
        <f t="shared" si="32"/>
        <v>1.1131725417439704</v>
      </c>
      <c r="T92" s="63">
        <v>60</v>
      </c>
      <c r="U92" s="63">
        <v>8</v>
      </c>
      <c r="V92" s="36">
        <f t="shared" si="33"/>
        <v>38.5</v>
      </c>
      <c r="X92" s="32" t="s">
        <v>140</v>
      </c>
      <c r="Y92" s="32">
        <v>50</v>
      </c>
      <c r="Z92" s="32">
        <f t="shared" si="34"/>
        <v>184.8</v>
      </c>
      <c r="AA92" s="36">
        <f t="shared" si="35"/>
        <v>0.9686147186147186</v>
      </c>
      <c r="AB92" s="32">
        <f t="shared" si="36"/>
        <v>308</v>
      </c>
      <c r="AC92" s="32">
        <f t="shared" si="37"/>
        <v>123.2</v>
      </c>
      <c r="AD92" s="32">
        <v>148</v>
      </c>
      <c r="AE92" s="38">
        <f t="shared" si="38"/>
        <v>4.8051948051948052</v>
      </c>
      <c r="AF92" s="32">
        <v>637</v>
      </c>
      <c r="AG92" s="38">
        <f t="shared" si="39"/>
        <v>20.68181818181818</v>
      </c>
      <c r="AH92" s="32" t="s">
        <v>89</v>
      </c>
      <c r="AI92" s="32">
        <v>125</v>
      </c>
      <c r="AJ92" s="32">
        <v>60</v>
      </c>
      <c r="AK92" s="32">
        <f t="shared" si="40"/>
        <v>60</v>
      </c>
      <c r="AL92" s="36">
        <f t="shared" si="42"/>
        <v>1.948051948051948</v>
      </c>
      <c r="AM92" s="32">
        <f t="shared" si="43"/>
        <v>600</v>
      </c>
      <c r="AN92" s="36">
        <f t="shared" si="44"/>
        <v>19.480519480519479</v>
      </c>
      <c r="AO92" s="33" t="b">
        <f t="shared" si="19"/>
        <v>1</v>
      </c>
      <c r="AP92" s="33" t="b">
        <f t="shared" si="21"/>
        <v>0</v>
      </c>
      <c r="AQ92" s="33" t="b">
        <f t="shared" si="22"/>
        <v>1</v>
      </c>
      <c r="AR92" s="64">
        <f t="shared" si="41"/>
        <v>-1.2012987012987004</v>
      </c>
    </row>
    <row r="93" spans="1:44" x14ac:dyDescent="0.25">
      <c r="A93" s="69">
        <v>44.3</v>
      </c>
      <c r="B93" s="74" t="s">
        <v>84</v>
      </c>
      <c r="C93" s="74">
        <v>45</v>
      </c>
      <c r="D93" s="74">
        <v>208</v>
      </c>
      <c r="E93" s="74">
        <v>3</v>
      </c>
      <c r="F93" s="74">
        <v>10</v>
      </c>
      <c r="G93" s="74">
        <v>30.8</v>
      </c>
      <c r="H93" s="40"/>
      <c r="I93" s="40">
        <v>179</v>
      </c>
      <c r="J93" s="32" t="s">
        <v>143</v>
      </c>
      <c r="K93" s="67" t="s">
        <v>144</v>
      </c>
      <c r="L93" s="73">
        <v>50</v>
      </c>
      <c r="M93" s="62">
        <f t="shared" si="27"/>
        <v>35.419999999999995</v>
      </c>
      <c r="N93" s="62">
        <f t="shared" si="28"/>
        <v>38.5</v>
      </c>
      <c r="O93" s="62">
        <f t="shared" si="29"/>
        <v>53.9</v>
      </c>
      <c r="P93" s="63">
        <v>60</v>
      </c>
      <c r="Q93" s="62">
        <f t="shared" si="30"/>
        <v>1.6939582156973463</v>
      </c>
      <c r="R93" s="62">
        <f t="shared" si="31"/>
        <v>1.5584415584415585</v>
      </c>
      <c r="S93" s="62">
        <f t="shared" si="32"/>
        <v>1.1131725417439704</v>
      </c>
      <c r="T93" s="63">
        <v>60</v>
      </c>
      <c r="U93" s="63">
        <v>8</v>
      </c>
      <c r="V93" s="36">
        <f t="shared" si="33"/>
        <v>38.5</v>
      </c>
      <c r="X93" s="32" t="s">
        <v>140</v>
      </c>
      <c r="Y93" s="32">
        <v>60</v>
      </c>
      <c r="Z93" s="32">
        <f t="shared" si="34"/>
        <v>184.8</v>
      </c>
      <c r="AA93" s="36">
        <f t="shared" si="35"/>
        <v>0.9686147186147186</v>
      </c>
      <c r="AB93" s="32">
        <f t="shared" si="36"/>
        <v>308</v>
      </c>
      <c r="AC93" s="32">
        <f t="shared" si="37"/>
        <v>123.2</v>
      </c>
      <c r="AD93" s="32">
        <v>178</v>
      </c>
      <c r="AE93" s="38">
        <f t="shared" si="38"/>
        <v>5.779220779220779</v>
      </c>
      <c r="AF93" s="32">
        <v>777</v>
      </c>
      <c r="AG93" s="38">
        <f t="shared" si="39"/>
        <v>25.227272727272727</v>
      </c>
      <c r="AH93" s="32" t="s">
        <v>89</v>
      </c>
      <c r="AI93" s="32">
        <v>125</v>
      </c>
      <c r="AJ93" s="32">
        <v>60</v>
      </c>
      <c r="AK93" s="32">
        <f t="shared" si="40"/>
        <v>60</v>
      </c>
      <c r="AL93" s="36">
        <f t="shared" si="42"/>
        <v>1.948051948051948</v>
      </c>
      <c r="AM93" s="32">
        <f t="shared" si="43"/>
        <v>600</v>
      </c>
      <c r="AN93" s="36">
        <f t="shared" si="44"/>
        <v>19.480519480519479</v>
      </c>
      <c r="AO93" s="33" t="b">
        <f t="shared" si="19"/>
        <v>1</v>
      </c>
      <c r="AP93" s="33" t="b">
        <f t="shared" si="21"/>
        <v>0</v>
      </c>
      <c r="AQ93" s="33" t="b">
        <f t="shared" si="22"/>
        <v>1</v>
      </c>
      <c r="AR93" s="64">
        <f t="shared" si="41"/>
        <v>-5.7467532467532472</v>
      </c>
    </row>
    <row r="94" spans="1:44" x14ac:dyDescent="0.25">
      <c r="A94" s="69">
        <v>44.4</v>
      </c>
      <c r="B94" s="74" t="s">
        <v>84</v>
      </c>
      <c r="C94" s="74">
        <v>45</v>
      </c>
      <c r="D94" s="74">
        <v>208</v>
      </c>
      <c r="E94" s="74">
        <v>3</v>
      </c>
      <c r="F94" s="74">
        <v>10</v>
      </c>
      <c r="G94" s="74">
        <v>30.8</v>
      </c>
      <c r="H94" s="40"/>
      <c r="I94" s="40">
        <v>179</v>
      </c>
      <c r="J94" s="32" t="s">
        <v>143</v>
      </c>
      <c r="K94" s="67" t="s">
        <v>144</v>
      </c>
      <c r="L94" s="73">
        <v>50</v>
      </c>
      <c r="M94" s="62">
        <f t="shared" si="27"/>
        <v>35.419999999999995</v>
      </c>
      <c r="N94" s="62">
        <f t="shared" si="28"/>
        <v>38.5</v>
      </c>
      <c r="O94" s="62">
        <f t="shared" si="29"/>
        <v>53.9</v>
      </c>
      <c r="P94" s="63">
        <v>60</v>
      </c>
      <c r="Q94" s="62">
        <f t="shared" si="30"/>
        <v>1.6939582156973463</v>
      </c>
      <c r="R94" s="62">
        <f t="shared" si="31"/>
        <v>1.5584415584415585</v>
      </c>
      <c r="S94" s="62">
        <f t="shared" si="32"/>
        <v>1.1131725417439704</v>
      </c>
      <c r="T94" s="63">
        <v>60</v>
      </c>
      <c r="U94" s="63">
        <v>8</v>
      </c>
      <c r="V94" s="36">
        <f t="shared" si="33"/>
        <v>38.5</v>
      </c>
      <c r="X94" s="32" t="s">
        <v>140</v>
      </c>
      <c r="Y94" s="32">
        <v>70</v>
      </c>
      <c r="Z94" s="32">
        <f t="shared" si="34"/>
        <v>184.8</v>
      </c>
      <c r="AA94" s="36">
        <f t="shared" si="35"/>
        <v>0.9686147186147186</v>
      </c>
      <c r="AB94" s="32">
        <f t="shared" si="36"/>
        <v>308</v>
      </c>
      <c r="AC94" s="32">
        <f t="shared" si="37"/>
        <v>123.2</v>
      </c>
      <c r="AD94" s="32">
        <v>206</v>
      </c>
      <c r="AE94" s="38">
        <f t="shared" si="38"/>
        <v>6.6883116883116882</v>
      </c>
      <c r="AF94" s="32">
        <v>863</v>
      </c>
      <c r="AG94" s="38">
        <f t="shared" si="39"/>
        <v>28.019480519480521</v>
      </c>
      <c r="AH94" s="32" t="s">
        <v>89</v>
      </c>
      <c r="AI94" s="32">
        <v>125</v>
      </c>
      <c r="AJ94" s="32">
        <v>100</v>
      </c>
      <c r="AK94" s="32">
        <f t="shared" si="40"/>
        <v>100</v>
      </c>
      <c r="AL94" s="36">
        <f t="shared" si="42"/>
        <v>3.2467532467532467</v>
      </c>
      <c r="AM94" s="32">
        <f t="shared" si="43"/>
        <v>1000</v>
      </c>
      <c r="AN94" s="36">
        <f t="shared" si="44"/>
        <v>32.467532467532465</v>
      </c>
      <c r="AO94" s="33" t="b">
        <f t="shared" si="19"/>
        <v>1</v>
      </c>
      <c r="AP94" s="33" t="b">
        <f t="shared" si="21"/>
        <v>1</v>
      </c>
      <c r="AQ94" s="33" t="b">
        <f t="shared" si="22"/>
        <v>1</v>
      </c>
      <c r="AR94" s="64">
        <f t="shared" si="41"/>
        <v>4.448051948051944</v>
      </c>
    </row>
    <row r="95" spans="1:44" x14ac:dyDescent="0.25">
      <c r="A95" s="32">
        <v>45</v>
      </c>
      <c r="B95" s="74" t="s">
        <v>84</v>
      </c>
      <c r="C95" s="74">
        <v>45</v>
      </c>
      <c r="D95" s="74" t="s">
        <v>71</v>
      </c>
      <c r="E95" s="74">
        <v>3</v>
      </c>
      <c r="F95" s="74">
        <v>10</v>
      </c>
      <c r="G95" s="74">
        <v>28</v>
      </c>
      <c r="H95" s="40"/>
      <c r="I95" s="40">
        <v>162</v>
      </c>
      <c r="J95" s="32" t="s">
        <v>143</v>
      </c>
      <c r="K95" s="67" t="s">
        <v>144</v>
      </c>
      <c r="L95" s="73">
        <v>50</v>
      </c>
      <c r="M95" s="62">
        <f t="shared" si="27"/>
        <v>32.199999999999996</v>
      </c>
      <c r="N95" s="62">
        <f t="shared" si="28"/>
        <v>35</v>
      </c>
      <c r="O95" s="62">
        <f t="shared" si="29"/>
        <v>49</v>
      </c>
      <c r="P95" s="63">
        <v>60</v>
      </c>
      <c r="Q95" s="62">
        <f t="shared" si="30"/>
        <v>1.8633540372670809</v>
      </c>
      <c r="R95" s="62">
        <f t="shared" si="31"/>
        <v>1.7142857142857142</v>
      </c>
      <c r="S95" s="62">
        <f t="shared" si="32"/>
        <v>1.2244897959183674</v>
      </c>
      <c r="T95" s="63">
        <v>60</v>
      </c>
      <c r="U95" s="63">
        <v>8</v>
      </c>
      <c r="V95" s="36">
        <f t="shared" si="33"/>
        <v>35</v>
      </c>
      <c r="X95" s="32" t="s">
        <v>140</v>
      </c>
      <c r="Y95" s="32">
        <v>30</v>
      </c>
      <c r="Z95" s="32">
        <f t="shared" si="34"/>
        <v>168</v>
      </c>
      <c r="AA95" s="36">
        <f t="shared" si="35"/>
        <v>0.9642857142857143</v>
      </c>
      <c r="AB95" s="32">
        <f t="shared" si="36"/>
        <v>280</v>
      </c>
      <c r="AC95" s="32">
        <f t="shared" si="37"/>
        <v>112</v>
      </c>
      <c r="AD95" s="32">
        <v>87</v>
      </c>
      <c r="AE95" s="38">
        <f t="shared" si="38"/>
        <v>3.1071428571428572</v>
      </c>
      <c r="AF95" s="32">
        <v>415</v>
      </c>
      <c r="AG95" s="38">
        <f t="shared" si="39"/>
        <v>14.821428571428571</v>
      </c>
      <c r="AH95" s="32" t="s">
        <v>89</v>
      </c>
      <c r="AI95" s="32">
        <v>125</v>
      </c>
      <c r="AJ95" s="32">
        <v>60</v>
      </c>
      <c r="AK95" s="32">
        <f t="shared" si="40"/>
        <v>60</v>
      </c>
      <c r="AL95" s="36">
        <f t="shared" si="42"/>
        <v>2.1428571428571428</v>
      </c>
      <c r="AM95" s="32">
        <f t="shared" si="43"/>
        <v>600</v>
      </c>
      <c r="AN95" s="36">
        <f t="shared" si="44"/>
        <v>21.428571428571427</v>
      </c>
      <c r="AO95" s="33" t="b">
        <f t="shared" si="19"/>
        <v>1</v>
      </c>
      <c r="AP95" s="33" t="b">
        <f t="shared" si="21"/>
        <v>1</v>
      </c>
      <c r="AQ95" s="33" t="b">
        <f t="shared" si="22"/>
        <v>1</v>
      </c>
      <c r="AR95" s="64">
        <f t="shared" si="41"/>
        <v>6.6071428571428559</v>
      </c>
    </row>
    <row r="96" spans="1:44" x14ac:dyDescent="0.25">
      <c r="A96" s="69">
        <v>45.1</v>
      </c>
      <c r="B96" s="74" t="s">
        <v>84</v>
      </c>
      <c r="C96" s="74">
        <v>45</v>
      </c>
      <c r="D96" s="74" t="s">
        <v>71</v>
      </c>
      <c r="E96" s="74">
        <v>3</v>
      </c>
      <c r="F96" s="74">
        <v>10</v>
      </c>
      <c r="G96" s="74">
        <v>28</v>
      </c>
      <c r="H96" s="40"/>
      <c r="I96" s="40">
        <v>162</v>
      </c>
      <c r="J96" s="32" t="s">
        <v>143</v>
      </c>
      <c r="K96" s="67" t="s">
        <v>144</v>
      </c>
      <c r="L96" s="73">
        <v>50</v>
      </c>
      <c r="M96" s="62">
        <f t="shared" si="27"/>
        <v>32.199999999999996</v>
      </c>
      <c r="N96" s="62">
        <f t="shared" si="28"/>
        <v>35</v>
      </c>
      <c r="O96" s="62">
        <f t="shared" si="29"/>
        <v>49</v>
      </c>
      <c r="P96" s="63">
        <v>60</v>
      </c>
      <c r="Q96" s="62">
        <f t="shared" si="30"/>
        <v>1.8633540372670809</v>
      </c>
      <c r="R96" s="62">
        <f t="shared" si="31"/>
        <v>1.7142857142857142</v>
      </c>
      <c r="S96" s="62">
        <f t="shared" si="32"/>
        <v>1.2244897959183674</v>
      </c>
      <c r="T96" s="63">
        <v>60</v>
      </c>
      <c r="U96" s="63">
        <v>8</v>
      </c>
      <c r="V96" s="36">
        <f t="shared" si="33"/>
        <v>35</v>
      </c>
      <c r="X96" s="32" t="s">
        <v>140</v>
      </c>
      <c r="Y96" s="32">
        <v>40</v>
      </c>
      <c r="Z96" s="32">
        <f t="shared" si="34"/>
        <v>168</v>
      </c>
      <c r="AA96" s="36">
        <f t="shared" si="35"/>
        <v>0.9642857142857143</v>
      </c>
      <c r="AB96" s="32">
        <f t="shared" si="36"/>
        <v>280</v>
      </c>
      <c r="AC96" s="32">
        <f t="shared" si="37"/>
        <v>112</v>
      </c>
      <c r="AD96" s="32">
        <v>118</v>
      </c>
      <c r="AE96" s="38">
        <f t="shared" si="38"/>
        <v>4.2142857142857144</v>
      </c>
      <c r="AF96" s="32">
        <v>501</v>
      </c>
      <c r="AG96" s="38">
        <f t="shared" si="39"/>
        <v>17.892857142857142</v>
      </c>
      <c r="AH96" s="32" t="s">
        <v>89</v>
      </c>
      <c r="AI96" s="32">
        <v>125</v>
      </c>
      <c r="AJ96" s="32">
        <v>60</v>
      </c>
      <c r="AK96" s="32">
        <f t="shared" si="40"/>
        <v>60</v>
      </c>
      <c r="AL96" s="36">
        <f t="shared" si="42"/>
        <v>2.1428571428571428</v>
      </c>
      <c r="AM96" s="32">
        <f t="shared" si="43"/>
        <v>600</v>
      </c>
      <c r="AN96" s="36">
        <f t="shared" si="44"/>
        <v>21.428571428571427</v>
      </c>
      <c r="AO96" s="33" t="b">
        <f t="shared" si="19"/>
        <v>1</v>
      </c>
      <c r="AP96" s="33" t="b">
        <f t="shared" si="21"/>
        <v>1</v>
      </c>
      <c r="AQ96" s="33" t="b">
        <f t="shared" si="22"/>
        <v>1</v>
      </c>
      <c r="AR96" s="64">
        <f t="shared" si="41"/>
        <v>3.5357142857142847</v>
      </c>
    </row>
    <row r="97" spans="1:44" x14ac:dyDescent="0.25">
      <c r="A97" s="69">
        <v>45.2</v>
      </c>
      <c r="B97" s="74" t="s">
        <v>84</v>
      </c>
      <c r="C97" s="74">
        <v>45</v>
      </c>
      <c r="D97" s="74" t="s">
        <v>71</v>
      </c>
      <c r="E97" s="74">
        <v>3</v>
      </c>
      <c r="F97" s="74">
        <v>10</v>
      </c>
      <c r="G97" s="74">
        <v>28</v>
      </c>
      <c r="H97" s="40"/>
      <c r="I97" s="40">
        <v>162</v>
      </c>
      <c r="J97" s="32" t="s">
        <v>143</v>
      </c>
      <c r="K97" s="67" t="s">
        <v>144</v>
      </c>
      <c r="L97" s="73">
        <v>50</v>
      </c>
      <c r="M97" s="62">
        <f t="shared" si="27"/>
        <v>32.199999999999996</v>
      </c>
      <c r="N97" s="62">
        <f t="shared" si="28"/>
        <v>35</v>
      </c>
      <c r="O97" s="62">
        <f t="shared" si="29"/>
        <v>49</v>
      </c>
      <c r="P97" s="63">
        <v>60</v>
      </c>
      <c r="Q97" s="62">
        <f t="shared" si="30"/>
        <v>1.8633540372670809</v>
      </c>
      <c r="R97" s="62">
        <f t="shared" si="31"/>
        <v>1.7142857142857142</v>
      </c>
      <c r="S97" s="62">
        <f t="shared" si="32"/>
        <v>1.2244897959183674</v>
      </c>
      <c r="T97" s="63">
        <v>60</v>
      </c>
      <c r="U97" s="63">
        <v>8</v>
      </c>
      <c r="V97" s="36">
        <f t="shared" si="33"/>
        <v>35</v>
      </c>
      <c r="X97" s="32" t="s">
        <v>140</v>
      </c>
      <c r="Y97" s="32">
        <v>50</v>
      </c>
      <c r="Z97" s="32">
        <f t="shared" si="34"/>
        <v>168</v>
      </c>
      <c r="AA97" s="36">
        <f t="shared" si="35"/>
        <v>0.9642857142857143</v>
      </c>
      <c r="AB97" s="32">
        <f t="shared" si="36"/>
        <v>280</v>
      </c>
      <c r="AC97" s="32">
        <f t="shared" si="37"/>
        <v>112</v>
      </c>
      <c r="AD97" s="32">
        <v>148</v>
      </c>
      <c r="AE97" s="38">
        <f t="shared" si="38"/>
        <v>5.2857142857142856</v>
      </c>
      <c r="AF97" s="32">
        <v>637</v>
      </c>
      <c r="AG97" s="38">
        <f t="shared" si="39"/>
        <v>22.75</v>
      </c>
      <c r="AH97" s="32" t="s">
        <v>89</v>
      </c>
      <c r="AI97" s="32">
        <v>125</v>
      </c>
      <c r="AJ97" s="32">
        <v>60</v>
      </c>
      <c r="AK97" s="32">
        <f t="shared" si="40"/>
        <v>60</v>
      </c>
      <c r="AL97" s="36">
        <f t="shared" si="42"/>
        <v>2.1428571428571428</v>
      </c>
      <c r="AM97" s="32">
        <f t="shared" si="43"/>
        <v>600</v>
      </c>
      <c r="AN97" s="36">
        <f t="shared" si="44"/>
        <v>21.428571428571427</v>
      </c>
      <c r="AO97" s="33" t="b">
        <f t="shared" si="19"/>
        <v>1</v>
      </c>
      <c r="AP97" s="33" t="b">
        <f t="shared" si="21"/>
        <v>0</v>
      </c>
      <c r="AQ97" s="33" t="b">
        <f t="shared" si="22"/>
        <v>1</v>
      </c>
      <c r="AR97" s="64">
        <f t="shared" si="41"/>
        <v>-1.321428571428573</v>
      </c>
    </row>
    <row r="98" spans="1:44" x14ac:dyDescent="0.25">
      <c r="A98" s="69">
        <v>45.3</v>
      </c>
      <c r="B98" s="74" t="s">
        <v>84</v>
      </c>
      <c r="C98" s="74">
        <v>45</v>
      </c>
      <c r="D98" s="74" t="s">
        <v>71</v>
      </c>
      <c r="E98" s="74">
        <v>3</v>
      </c>
      <c r="F98" s="74">
        <v>10</v>
      </c>
      <c r="G98" s="74">
        <v>28</v>
      </c>
      <c r="H98" s="40"/>
      <c r="I98" s="40">
        <v>162</v>
      </c>
      <c r="J98" s="32" t="s">
        <v>143</v>
      </c>
      <c r="K98" s="67" t="s">
        <v>144</v>
      </c>
      <c r="L98" s="73">
        <v>50</v>
      </c>
      <c r="M98" s="62">
        <f t="shared" si="27"/>
        <v>32.199999999999996</v>
      </c>
      <c r="N98" s="62">
        <f t="shared" si="28"/>
        <v>35</v>
      </c>
      <c r="O98" s="62">
        <f t="shared" si="29"/>
        <v>49</v>
      </c>
      <c r="P98" s="63">
        <v>60</v>
      </c>
      <c r="Q98" s="62">
        <f t="shared" si="30"/>
        <v>1.8633540372670809</v>
      </c>
      <c r="R98" s="62">
        <f t="shared" si="31"/>
        <v>1.7142857142857142</v>
      </c>
      <c r="S98" s="62">
        <f t="shared" si="32"/>
        <v>1.2244897959183674</v>
      </c>
      <c r="T98" s="63">
        <v>60</v>
      </c>
      <c r="U98" s="63">
        <v>8</v>
      </c>
      <c r="V98" s="36">
        <f t="shared" si="33"/>
        <v>35</v>
      </c>
      <c r="X98" s="32" t="s">
        <v>140</v>
      </c>
      <c r="Y98" s="32">
        <v>60</v>
      </c>
      <c r="Z98" s="32">
        <f t="shared" si="34"/>
        <v>168</v>
      </c>
      <c r="AA98" s="36">
        <f t="shared" si="35"/>
        <v>0.9642857142857143</v>
      </c>
      <c r="AB98" s="32">
        <f t="shared" si="36"/>
        <v>280</v>
      </c>
      <c r="AC98" s="32">
        <f t="shared" si="37"/>
        <v>112</v>
      </c>
      <c r="AD98" s="32">
        <v>178</v>
      </c>
      <c r="AE98" s="38">
        <f t="shared" si="38"/>
        <v>6.3571428571428568</v>
      </c>
      <c r="AF98" s="32">
        <v>777</v>
      </c>
      <c r="AG98" s="38">
        <f t="shared" si="39"/>
        <v>27.75</v>
      </c>
      <c r="AH98" s="32" t="s">
        <v>89</v>
      </c>
      <c r="AI98" s="32">
        <v>125</v>
      </c>
      <c r="AJ98" s="32">
        <v>60</v>
      </c>
      <c r="AK98" s="32">
        <f t="shared" si="40"/>
        <v>60</v>
      </c>
      <c r="AL98" s="36">
        <f t="shared" si="42"/>
        <v>2.1428571428571428</v>
      </c>
      <c r="AM98" s="32">
        <f t="shared" si="43"/>
        <v>600</v>
      </c>
      <c r="AN98" s="36">
        <f t="shared" si="44"/>
        <v>21.428571428571427</v>
      </c>
      <c r="AO98" s="33" t="b">
        <f t="shared" si="19"/>
        <v>1</v>
      </c>
      <c r="AP98" s="33" t="b">
        <f t="shared" si="21"/>
        <v>0</v>
      </c>
      <c r="AQ98" s="33" t="b">
        <f t="shared" si="22"/>
        <v>1</v>
      </c>
      <c r="AR98" s="64">
        <f t="shared" si="41"/>
        <v>-6.321428571428573</v>
      </c>
    </row>
    <row r="99" spans="1:44" x14ac:dyDescent="0.25">
      <c r="A99" s="69">
        <v>45.4</v>
      </c>
      <c r="B99" s="74" t="s">
        <v>84</v>
      </c>
      <c r="C99" s="74">
        <v>45</v>
      </c>
      <c r="D99" s="74" t="s">
        <v>71</v>
      </c>
      <c r="E99" s="74">
        <v>3</v>
      </c>
      <c r="F99" s="74">
        <v>10</v>
      </c>
      <c r="G99" s="74">
        <v>28</v>
      </c>
      <c r="H99" s="40"/>
      <c r="I99" s="40">
        <v>162</v>
      </c>
      <c r="J99" s="32" t="s">
        <v>143</v>
      </c>
      <c r="K99" s="67" t="s">
        <v>144</v>
      </c>
      <c r="L99" s="73">
        <v>50</v>
      </c>
      <c r="M99" s="62">
        <f t="shared" si="27"/>
        <v>32.199999999999996</v>
      </c>
      <c r="N99" s="62">
        <f t="shared" si="28"/>
        <v>35</v>
      </c>
      <c r="O99" s="62">
        <f t="shared" si="29"/>
        <v>49</v>
      </c>
      <c r="P99" s="63">
        <v>60</v>
      </c>
      <c r="Q99" s="62">
        <f t="shared" si="30"/>
        <v>1.8633540372670809</v>
      </c>
      <c r="R99" s="62">
        <f t="shared" si="31"/>
        <v>1.7142857142857142</v>
      </c>
      <c r="S99" s="62">
        <f t="shared" si="32"/>
        <v>1.2244897959183674</v>
      </c>
      <c r="T99" s="63">
        <v>60</v>
      </c>
      <c r="U99" s="63">
        <v>8</v>
      </c>
      <c r="V99" s="36">
        <f t="shared" si="33"/>
        <v>35</v>
      </c>
      <c r="X99" s="32" t="s">
        <v>140</v>
      </c>
      <c r="Y99" s="32">
        <v>70</v>
      </c>
      <c r="Z99" s="32">
        <f t="shared" si="34"/>
        <v>168</v>
      </c>
      <c r="AA99" s="36">
        <f t="shared" si="35"/>
        <v>0.9642857142857143</v>
      </c>
      <c r="AB99" s="32">
        <f t="shared" si="36"/>
        <v>280</v>
      </c>
      <c r="AC99" s="32">
        <f t="shared" si="37"/>
        <v>112</v>
      </c>
      <c r="AD99" s="32">
        <v>206</v>
      </c>
      <c r="AE99" s="38">
        <f t="shared" si="38"/>
        <v>7.3571428571428568</v>
      </c>
      <c r="AF99" s="32">
        <v>863</v>
      </c>
      <c r="AG99" s="38">
        <f t="shared" si="39"/>
        <v>30.821428571428573</v>
      </c>
      <c r="AH99" s="32" t="s">
        <v>89</v>
      </c>
      <c r="AI99" s="32">
        <v>125</v>
      </c>
      <c r="AJ99" s="32">
        <v>100</v>
      </c>
      <c r="AK99" s="32">
        <f t="shared" si="40"/>
        <v>100</v>
      </c>
      <c r="AL99" s="36">
        <f t="shared" si="42"/>
        <v>3.5714285714285716</v>
      </c>
      <c r="AM99" s="32">
        <f t="shared" si="43"/>
        <v>1000</v>
      </c>
      <c r="AN99" s="36">
        <f t="shared" si="44"/>
        <v>35.714285714285715</v>
      </c>
      <c r="AO99" s="33" t="b">
        <f t="shared" si="19"/>
        <v>1</v>
      </c>
      <c r="AP99" s="33" t="b">
        <f t="shared" si="21"/>
        <v>1</v>
      </c>
      <c r="AQ99" s="33" t="b">
        <f t="shared" si="22"/>
        <v>1</v>
      </c>
      <c r="AR99" s="64">
        <f t="shared" si="41"/>
        <v>4.8928571428571423</v>
      </c>
    </row>
    <row r="100" spans="1:44" x14ac:dyDescent="0.25">
      <c r="A100" s="32">
        <v>46</v>
      </c>
      <c r="B100" s="74" t="s">
        <v>84</v>
      </c>
      <c r="C100" s="74">
        <v>45</v>
      </c>
      <c r="D100" s="74" t="s">
        <v>71</v>
      </c>
      <c r="E100" s="74">
        <v>3</v>
      </c>
      <c r="F100" s="74">
        <v>15</v>
      </c>
      <c r="G100" s="70">
        <v>42</v>
      </c>
      <c r="H100" s="40"/>
      <c r="I100" s="40">
        <v>232</v>
      </c>
      <c r="J100" s="32" t="s">
        <v>143</v>
      </c>
      <c r="K100" s="67" t="s">
        <v>144</v>
      </c>
      <c r="L100" s="73">
        <v>50</v>
      </c>
      <c r="M100" s="62">
        <f t="shared" si="27"/>
        <v>48.3</v>
      </c>
      <c r="N100" s="62">
        <f t="shared" si="28"/>
        <v>52.5</v>
      </c>
      <c r="O100" s="62">
        <f t="shared" si="29"/>
        <v>73.5</v>
      </c>
      <c r="P100" s="63">
        <v>60</v>
      </c>
      <c r="Q100" s="62">
        <f t="shared" si="30"/>
        <v>1.2422360248447206</v>
      </c>
      <c r="R100" s="62">
        <f t="shared" si="31"/>
        <v>1.1428571428571428</v>
      </c>
      <c r="S100" s="62">
        <f t="shared" si="32"/>
        <v>0.81632653061224492</v>
      </c>
      <c r="T100" s="63">
        <v>60</v>
      </c>
      <c r="U100" s="63">
        <v>6</v>
      </c>
      <c r="V100" s="36">
        <f t="shared" si="33"/>
        <v>52.5</v>
      </c>
      <c r="X100" s="32" t="s">
        <v>140</v>
      </c>
      <c r="Y100" s="32">
        <v>60</v>
      </c>
      <c r="Z100" s="32">
        <f t="shared" si="34"/>
        <v>252</v>
      </c>
      <c r="AA100" s="36">
        <f t="shared" si="35"/>
        <v>0.92063492063492058</v>
      </c>
      <c r="AB100" s="32">
        <f t="shared" si="36"/>
        <v>420</v>
      </c>
      <c r="AC100" s="32">
        <f t="shared" si="37"/>
        <v>168</v>
      </c>
      <c r="AD100" s="32">
        <v>178</v>
      </c>
      <c r="AE100" s="38">
        <f t="shared" si="38"/>
        <v>4.2380952380952381</v>
      </c>
      <c r="AF100" s="32">
        <v>777</v>
      </c>
      <c r="AG100" s="38">
        <f t="shared" si="39"/>
        <v>18.5</v>
      </c>
      <c r="AH100" s="32" t="s">
        <v>89</v>
      </c>
      <c r="AI100" s="32">
        <v>125</v>
      </c>
      <c r="AJ100" s="32">
        <v>60</v>
      </c>
      <c r="AK100" s="32">
        <f t="shared" si="40"/>
        <v>60</v>
      </c>
      <c r="AL100" s="36">
        <f t="shared" si="42"/>
        <v>1.4285714285714286</v>
      </c>
      <c r="AM100" s="32">
        <f t="shared" si="43"/>
        <v>600</v>
      </c>
      <c r="AN100" s="36">
        <f t="shared" si="44"/>
        <v>14.285714285714286</v>
      </c>
      <c r="AO100" s="33" t="b">
        <f t="shared" si="19"/>
        <v>1</v>
      </c>
      <c r="AP100" s="33" t="b">
        <f t="shared" si="21"/>
        <v>0</v>
      </c>
      <c r="AQ100" s="33" t="b">
        <f t="shared" si="22"/>
        <v>1</v>
      </c>
      <c r="AR100" s="64">
        <f t="shared" si="41"/>
        <v>-4.2142857142857135</v>
      </c>
    </row>
    <row r="101" spans="1:44" x14ac:dyDescent="0.25">
      <c r="A101" s="69">
        <v>46.1</v>
      </c>
      <c r="B101" s="74" t="s">
        <v>84</v>
      </c>
      <c r="C101" s="74">
        <v>45</v>
      </c>
      <c r="D101" s="74" t="s">
        <v>71</v>
      </c>
      <c r="E101" s="74">
        <v>3</v>
      </c>
      <c r="F101" s="74">
        <v>15</v>
      </c>
      <c r="G101" s="70">
        <v>42</v>
      </c>
      <c r="H101" s="40"/>
      <c r="I101" s="40">
        <v>232</v>
      </c>
      <c r="J101" s="32" t="s">
        <v>143</v>
      </c>
      <c r="K101" s="67" t="s">
        <v>144</v>
      </c>
      <c r="L101" s="73">
        <v>50</v>
      </c>
      <c r="M101" s="62">
        <f t="shared" si="27"/>
        <v>48.3</v>
      </c>
      <c r="N101" s="62">
        <f t="shared" si="28"/>
        <v>52.5</v>
      </c>
      <c r="O101" s="62">
        <f t="shared" si="29"/>
        <v>73.5</v>
      </c>
      <c r="P101" s="63">
        <v>60</v>
      </c>
      <c r="Q101" s="62">
        <f t="shared" si="30"/>
        <v>1.2422360248447206</v>
      </c>
      <c r="R101" s="62">
        <f t="shared" si="31"/>
        <v>1.1428571428571428</v>
      </c>
      <c r="S101" s="62">
        <f t="shared" si="32"/>
        <v>0.81632653061224492</v>
      </c>
      <c r="T101" s="63">
        <v>60</v>
      </c>
      <c r="U101" s="63">
        <v>6</v>
      </c>
      <c r="V101" s="36">
        <f t="shared" si="33"/>
        <v>52.5</v>
      </c>
      <c r="X101" s="32" t="s">
        <v>140</v>
      </c>
      <c r="Y101" s="32">
        <v>70</v>
      </c>
      <c r="Z101" s="32">
        <f t="shared" si="34"/>
        <v>252</v>
      </c>
      <c r="AA101" s="36">
        <f t="shared" si="35"/>
        <v>0.92063492063492058</v>
      </c>
      <c r="AB101" s="32">
        <f t="shared" si="36"/>
        <v>420</v>
      </c>
      <c r="AC101" s="32">
        <f t="shared" si="37"/>
        <v>168</v>
      </c>
      <c r="AD101" s="32">
        <v>206</v>
      </c>
      <c r="AE101" s="38">
        <f t="shared" si="38"/>
        <v>4.9047619047619051</v>
      </c>
      <c r="AF101" s="32">
        <v>863</v>
      </c>
      <c r="AG101" s="38">
        <f t="shared" si="39"/>
        <v>20.547619047619047</v>
      </c>
      <c r="AH101" s="32" t="s">
        <v>89</v>
      </c>
      <c r="AI101" s="32">
        <v>125</v>
      </c>
      <c r="AJ101" s="32">
        <v>100</v>
      </c>
      <c r="AK101" s="32">
        <f t="shared" si="40"/>
        <v>100</v>
      </c>
      <c r="AL101" s="36">
        <f t="shared" si="42"/>
        <v>2.3809523809523809</v>
      </c>
      <c r="AM101" s="32">
        <f t="shared" si="43"/>
        <v>1000</v>
      </c>
      <c r="AN101" s="36">
        <f t="shared" si="44"/>
        <v>23.80952380952381</v>
      </c>
      <c r="AO101" s="33" t="b">
        <f t="shared" si="19"/>
        <v>1</v>
      </c>
      <c r="AP101" s="33" t="b">
        <f t="shared" si="21"/>
        <v>1</v>
      </c>
      <c r="AQ101" s="33" t="b">
        <f t="shared" si="22"/>
        <v>1</v>
      </c>
      <c r="AR101" s="64">
        <f t="shared" si="41"/>
        <v>3.2619047619047628</v>
      </c>
    </row>
    <row r="102" spans="1:44" x14ac:dyDescent="0.25">
      <c r="A102" s="32">
        <v>47</v>
      </c>
      <c r="B102" s="74" t="s">
        <v>84</v>
      </c>
      <c r="C102" s="74">
        <v>45</v>
      </c>
      <c r="D102" s="74" t="s">
        <v>72</v>
      </c>
      <c r="E102" s="74">
        <v>3</v>
      </c>
      <c r="F102" s="74">
        <v>15</v>
      </c>
      <c r="G102" s="74">
        <v>21</v>
      </c>
      <c r="H102" s="40"/>
      <c r="I102" s="40">
        <v>116</v>
      </c>
      <c r="J102" s="32" t="s">
        <v>143</v>
      </c>
      <c r="K102" s="67" t="s">
        <v>144</v>
      </c>
      <c r="L102" s="73">
        <v>50</v>
      </c>
      <c r="M102" s="62">
        <f t="shared" si="27"/>
        <v>24.15</v>
      </c>
      <c r="N102" s="62">
        <f t="shared" si="28"/>
        <v>26.25</v>
      </c>
      <c r="O102" s="62">
        <f t="shared" si="29"/>
        <v>36.75</v>
      </c>
      <c r="P102" s="63">
        <v>60</v>
      </c>
      <c r="Q102" s="62">
        <f t="shared" si="30"/>
        <v>2.4844720496894412</v>
      </c>
      <c r="R102" s="62">
        <f t="shared" si="31"/>
        <v>2.2857142857142856</v>
      </c>
      <c r="S102" s="62">
        <f t="shared" si="32"/>
        <v>1.6326530612244898</v>
      </c>
      <c r="T102" s="63">
        <v>30</v>
      </c>
      <c r="U102" s="63">
        <v>10</v>
      </c>
      <c r="V102" s="36">
        <f t="shared" si="33"/>
        <v>26.25</v>
      </c>
      <c r="X102" s="32" t="s">
        <v>140</v>
      </c>
      <c r="Y102" s="32">
        <v>30</v>
      </c>
      <c r="Z102" s="32">
        <f t="shared" si="34"/>
        <v>126</v>
      </c>
      <c r="AA102" s="36">
        <f t="shared" si="35"/>
        <v>0.92063492063492058</v>
      </c>
      <c r="AB102" s="32">
        <f t="shared" si="36"/>
        <v>210</v>
      </c>
      <c r="AC102" s="32">
        <f t="shared" si="37"/>
        <v>84</v>
      </c>
      <c r="AD102" s="32">
        <v>87</v>
      </c>
      <c r="AE102" s="38">
        <f t="shared" si="38"/>
        <v>4.1428571428571432</v>
      </c>
      <c r="AF102" s="32">
        <v>415</v>
      </c>
      <c r="AG102" s="38">
        <f t="shared" si="39"/>
        <v>19.761904761904763</v>
      </c>
      <c r="AH102" s="32" t="s">
        <v>89</v>
      </c>
      <c r="AI102" s="32">
        <v>125</v>
      </c>
      <c r="AJ102" s="32">
        <v>60</v>
      </c>
      <c r="AK102" s="32">
        <f t="shared" si="40"/>
        <v>60</v>
      </c>
      <c r="AL102" s="36">
        <f t="shared" si="42"/>
        <v>2.8571428571428572</v>
      </c>
      <c r="AM102" s="32">
        <f t="shared" si="43"/>
        <v>600</v>
      </c>
      <c r="AN102" s="36">
        <f t="shared" si="44"/>
        <v>28.571428571428573</v>
      </c>
      <c r="AO102" s="33" t="b">
        <f t="shared" si="19"/>
        <v>1</v>
      </c>
      <c r="AP102" s="33" t="b">
        <f t="shared" si="21"/>
        <v>1</v>
      </c>
      <c r="AQ102" s="33" t="b">
        <f t="shared" si="22"/>
        <v>1</v>
      </c>
      <c r="AR102" s="64">
        <f t="shared" si="41"/>
        <v>8.8095238095238102</v>
      </c>
    </row>
    <row r="103" spans="1:44" x14ac:dyDescent="0.25">
      <c r="A103" s="69">
        <v>47.1</v>
      </c>
      <c r="B103" s="74" t="s">
        <v>84</v>
      </c>
      <c r="C103" s="74">
        <v>45</v>
      </c>
      <c r="D103" s="74" t="s">
        <v>72</v>
      </c>
      <c r="E103" s="74">
        <v>3</v>
      </c>
      <c r="F103" s="74">
        <v>15</v>
      </c>
      <c r="G103" s="74">
        <v>21</v>
      </c>
      <c r="H103" s="40"/>
      <c r="I103" s="40">
        <v>116</v>
      </c>
      <c r="J103" s="32" t="s">
        <v>143</v>
      </c>
      <c r="K103" s="67" t="s">
        <v>144</v>
      </c>
      <c r="L103" s="73">
        <v>50</v>
      </c>
      <c r="M103" s="62">
        <f t="shared" si="27"/>
        <v>24.15</v>
      </c>
      <c r="N103" s="62">
        <f t="shared" si="28"/>
        <v>26.25</v>
      </c>
      <c r="O103" s="62">
        <f t="shared" si="29"/>
        <v>36.75</v>
      </c>
      <c r="P103" s="63">
        <v>60</v>
      </c>
      <c r="Q103" s="62">
        <f t="shared" si="30"/>
        <v>2.4844720496894412</v>
      </c>
      <c r="R103" s="62">
        <f t="shared" si="31"/>
        <v>2.2857142857142856</v>
      </c>
      <c r="S103" s="62">
        <f t="shared" si="32"/>
        <v>1.6326530612244898</v>
      </c>
      <c r="T103" s="63">
        <v>30</v>
      </c>
      <c r="U103" s="63">
        <v>10</v>
      </c>
      <c r="V103" s="36">
        <f t="shared" si="33"/>
        <v>26.25</v>
      </c>
      <c r="X103" s="32" t="s">
        <v>140</v>
      </c>
      <c r="Y103" s="32">
        <v>40</v>
      </c>
      <c r="Z103" s="32">
        <f t="shared" si="34"/>
        <v>126</v>
      </c>
      <c r="AA103" s="36">
        <f t="shared" si="35"/>
        <v>0.92063492063492058</v>
      </c>
      <c r="AB103" s="32">
        <f t="shared" si="36"/>
        <v>210</v>
      </c>
      <c r="AC103" s="32">
        <f t="shared" si="37"/>
        <v>84</v>
      </c>
      <c r="AD103" s="32">
        <v>118</v>
      </c>
      <c r="AE103" s="38">
        <f t="shared" si="38"/>
        <v>5.6190476190476186</v>
      </c>
      <c r="AF103" s="32">
        <v>501</v>
      </c>
      <c r="AG103" s="38">
        <f t="shared" si="39"/>
        <v>23.857142857142858</v>
      </c>
      <c r="AH103" s="32" t="s">
        <v>89</v>
      </c>
      <c r="AI103" s="32">
        <v>125</v>
      </c>
      <c r="AJ103" s="32">
        <v>60</v>
      </c>
      <c r="AK103" s="32">
        <f t="shared" si="40"/>
        <v>60</v>
      </c>
      <c r="AL103" s="36">
        <f t="shared" si="42"/>
        <v>2.8571428571428572</v>
      </c>
      <c r="AM103" s="32">
        <f t="shared" si="43"/>
        <v>600</v>
      </c>
      <c r="AN103" s="36">
        <f t="shared" si="44"/>
        <v>28.571428571428573</v>
      </c>
      <c r="AO103" s="33" t="b">
        <f t="shared" si="19"/>
        <v>1</v>
      </c>
      <c r="AP103" s="33" t="b">
        <f t="shared" si="21"/>
        <v>1</v>
      </c>
      <c r="AQ103" s="33" t="b">
        <f t="shared" si="22"/>
        <v>1</v>
      </c>
      <c r="AR103" s="64">
        <f t="shared" si="41"/>
        <v>4.7142857142857153</v>
      </c>
    </row>
    <row r="104" spans="1:44" x14ac:dyDescent="0.25">
      <c r="A104" s="69">
        <v>47.2</v>
      </c>
      <c r="B104" s="74" t="s">
        <v>84</v>
      </c>
      <c r="C104" s="74">
        <v>45</v>
      </c>
      <c r="D104" s="74" t="s">
        <v>72</v>
      </c>
      <c r="E104" s="74">
        <v>3</v>
      </c>
      <c r="F104" s="74">
        <v>15</v>
      </c>
      <c r="G104" s="74">
        <v>21</v>
      </c>
      <c r="H104" s="40"/>
      <c r="I104" s="40">
        <v>116</v>
      </c>
      <c r="J104" s="32" t="s">
        <v>143</v>
      </c>
      <c r="K104" s="67" t="s">
        <v>144</v>
      </c>
      <c r="L104" s="73">
        <v>50</v>
      </c>
      <c r="M104" s="62">
        <f t="shared" si="27"/>
        <v>24.15</v>
      </c>
      <c r="N104" s="62">
        <f t="shared" si="28"/>
        <v>26.25</v>
      </c>
      <c r="O104" s="62">
        <f t="shared" si="29"/>
        <v>36.75</v>
      </c>
      <c r="P104" s="63">
        <v>60</v>
      </c>
      <c r="Q104" s="62">
        <f t="shared" si="30"/>
        <v>2.4844720496894412</v>
      </c>
      <c r="R104" s="62">
        <f t="shared" si="31"/>
        <v>2.2857142857142856</v>
      </c>
      <c r="S104" s="62">
        <f t="shared" si="32"/>
        <v>1.6326530612244898</v>
      </c>
      <c r="T104" s="63">
        <v>30</v>
      </c>
      <c r="U104" s="63">
        <v>10</v>
      </c>
      <c r="V104" s="36">
        <f t="shared" si="33"/>
        <v>26.25</v>
      </c>
      <c r="X104" s="32" t="s">
        <v>140</v>
      </c>
      <c r="Y104" s="32">
        <v>50</v>
      </c>
      <c r="Z104" s="32">
        <f t="shared" si="34"/>
        <v>126</v>
      </c>
      <c r="AA104" s="36">
        <f t="shared" si="35"/>
        <v>0.92063492063492058</v>
      </c>
      <c r="AB104" s="32">
        <f t="shared" si="36"/>
        <v>210</v>
      </c>
      <c r="AC104" s="32">
        <f t="shared" si="37"/>
        <v>84</v>
      </c>
      <c r="AD104" s="32">
        <v>148</v>
      </c>
      <c r="AE104" s="38">
        <f t="shared" si="38"/>
        <v>7.0476190476190474</v>
      </c>
      <c r="AF104" s="32">
        <v>637</v>
      </c>
      <c r="AG104" s="38">
        <f t="shared" si="39"/>
        <v>30.333333333333332</v>
      </c>
      <c r="AH104" s="32" t="s">
        <v>89</v>
      </c>
      <c r="AI104" s="32">
        <v>125</v>
      </c>
      <c r="AJ104" s="32">
        <v>60</v>
      </c>
      <c r="AK104" s="32">
        <f t="shared" si="40"/>
        <v>60</v>
      </c>
      <c r="AL104" s="36">
        <f t="shared" si="42"/>
        <v>2.8571428571428572</v>
      </c>
      <c r="AM104" s="32">
        <f t="shared" si="43"/>
        <v>600</v>
      </c>
      <c r="AN104" s="36">
        <f t="shared" si="44"/>
        <v>28.571428571428573</v>
      </c>
      <c r="AO104" s="33" t="b">
        <f t="shared" si="19"/>
        <v>1</v>
      </c>
      <c r="AP104" s="33" t="b">
        <f t="shared" si="21"/>
        <v>0</v>
      </c>
      <c r="AQ104" s="33" t="b">
        <f t="shared" si="22"/>
        <v>1</v>
      </c>
      <c r="AR104" s="64">
        <f t="shared" si="41"/>
        <v>-1.7619047619047592</v>
      </c>
    </row>
    <row r="105" spans="1:44" x14ac:dyDescent="0.25">
      <c r="A105" s="69">
        <v>47.3</v>
      </c>
      <c r="B105" s="74" t="s">
        <v>84</v>
      </c>
      <c r="C105" s="74">
        <v>45</v>
      </c>
      <c r="D105" s="74" t="s">
        <v>72</v>
      </c>
      <c r="E105" s="74">
        <v>3</v>
      </c>
      <c r="F105" s="74">
        <v>15</v>
      </c>
      <c r="G105" s="74">
        <v>21</v>
      </c>
      <c r="H105" s="40"/>
      <c r="I105" s="40">
        <v>116</v>
      </c>
      <c r="J105" s="32" t="s">
        <v>143</v>
      </c>
      <c r="K105" s="67" t="s">
        <v>144</v>
      </c>
      <c r="L105" s="73">
        <v>50</v>
      </c>
      <c r="M105" s="62">
        <f t="shared" si="27"/>
        <v>24.15</v>
      </c>
      <c r="N105" s="62">
        <f t="shared" si="28"/>
        <v>26.25</v>
      </c>
      <c r="O105" s="62">
        <f t="shared" si="29"/>
        <v>36.75</v>
      </c>
      <c r="P105" s="63">
        <v>60</v>
      </c>
      <c r="Q105" s="62">
        <f t="shared" si="30"/>
        <v>2.4844720496894412</v>
      </c>
      <c r="R105" s="62">
        <f t="shared" si="31"/>
        <v>2.2857142857142856</v>
      </c>
      <c r="S105" s="62">
        <f t="shared" si="32"/>
        <v>1.6326530612244898</v>
      </c>
      <c r="T105" s="63">
        <v>30</v>
      </c>
      <c r="U105" s="63">
        <v>10</v>
      </c>
      <c r="V105" s="36">
        <f t="shared" si="33"/>
        <v>26.25</v>
      </c>
      <c r="X105" s="32" t="s">
        <v>140</v>
      </c>
      <c r="Y105" s="32">
        <v>60</v>
      </c>
      <c r="Z105" s="32">
        <f t="shared" si="34"/>
        <v>126</v>
      </c>
      <c r="AA105" s="36">
        <f t="shared" si="35"/>
        <v>0.92063492063492058</v>
      </c>
      <c r="AB105" s="32">
        <f t="shared" si="36"/>
        <v>210</v>
      </c>
      <c r="AC105" s="32">
        <f t="shared" si="37"/>
        <v>84</v>
      </c>
      <c r="AD105" s="32">
        <v>178</v>
      </c>
      <c r="AE105" s="38">
        <f t="shared" si="38"/>
        <v>8.4761904761904763</v>
      </c>
      <c r="AF105" s="32">
        <v>777</v>
      </c>
      <c r="AG105" s="38">
        <f t="shared" si="39"/>
        <v>37</v>
      </c>
      <c r="AH105" s="32" t="s">
        <v>89</v>
      </c>
      <c r="AI105" s="32">
        <v>125</v>
      </c>
      <c r="AJ105" s="32">
        <v>60</v>
      </c>
      <c r="AK105" s="32">
        <f t="shared" si="40"/>
        <v>60</v>
      </c>
      <c r="AL105" s="36">
        <f t="shared" si="42"/>
        <v>2.8571428571428572</v>
      </c>
      <c r="AM105" s="32">
        <f t="shared" si="43"/>
        <v>600</v>
      </c>
      <c r="AN105" s="36">
        <f t="shared" si="44"/>
        <v>28.571428571428573</v>
      </c>
      <c r="AO105" s="33" t="b">
        <f t="shared" si="19"/>
        <v>1</v>
      </c>
      <c r="AP105" s="33" t="b">
        <f t="shared" si="21"/>
        <v>0</v>
      </c>
      <c r="AQ105" s="33" t="b">
        <f t="shared" si="22"/>
        <v>1</v>
      </c>
      <c r="AR105" s="64">
        <f t="shared" si="41"/>
        <v>-8.428571428571427</v>
      </c>
    </row>
    <row r="106" spans="1:44" x14ac:dyDescent="0.25">
      <c r="A106" s="69">
        <v>47.4</v>
      </c>
      <c r="B106" s="74" t="s">
        <v>84</v>
      </c>
      <c r="C106" s="74">
        <v>45</v>
      </c>
      <c r="D106" s="74" t="s">
        <v>72</v>
      </c>
      <c r="E106" s="74">
        <v>3</v>
      </c>
      <c r="F106" s="74">
        <v>15</v>
      </c>
      <c r="G106" s="74">
        <v>21</v>
      </c>
      <c r="H106" s="40"/>
      <c r="I106" s="40">
        <v>116</v>
      </c>
      <c r="J106" s="32" t="s">
        <v>143</v>
      </c>
      <c r="K106" s="67" t="s">
        <v>144</v>
      </c>
      <c r="L106" s="73">
        <v>50</v>
      </c>
      <c r="M106" s="62">
        <f t="shared" si="27"/>
        <v>24.15</v>
      </c>
      <c r="N106" s="62">
        <f t="shared" si="28"/>
        <v>26.25</v>
      </c>
      <c r="O106" s="62">
        <f t="shared" si="29"/>
        <v>36.75</v>
      </c>
      <c r="P106" s="63">
        <v>60</v>
      </c>
      <c r="Q106" s="62">
        <f t="shared" si="30"/>
        <v>2.4844720496894412</v>
      </c>
      <c r="R106" s="62">
        <f t="shared" si="31"/>
        <v>2.2857142857142856</v>
      </c>
      <c r="S106" s="62">
        <f t="shared" si="32"/>
        <v>1.6326530612244898</v>
      </c>
      <c r="T106" s="63">
        <v>30</v>
      </c>
      <c r="U106" s="63">
        <v>10</v>
      </c>
      <c r="V106" s="36">
        <f t="shared" si="33"/>
        <v>26.25</v>
      </c>
      <c r="X106" s="32" t="s">
        <v>140</v>
      </c>
      <c r="Y106" s="32">
        <v>70</v>
      </c>
      <c r="Z106" s="32">
        <f t="shared" si="34"/>
        <v>126</v>
      </c>
      <c r="AA106" s="36">
        <f t="shared" si="35"/>
        <v>0.92063492063492058</v>
      </c>
      <c r="AB106" s="32">
        <f t="shared" si="36"/>
        <v>210</v>
      </c>
      <c r="AC106" s="32">
        <f t="shared" si="37"/>
        <v>84</v>
      </c>
      <c r="AD106" s="32">
        <v>206</v>
      </c>
      <c r="AE106" s="38">
        <f t="shared" si="38"/>
        <v>9.8095238095238102</v>
      </c>
      <c r="AF106" s="32">
        <v>863</v>
      </c>
      <c r="AG106" s="38">
        <f t="shared" si="39"/>
        <v>41.095238095238095</v>
      </c>
      <c r="AH106" s="32" t="s">
        <v>89</v>
      </c>
      <c r="AI106" s="32">
        <v>125</v>
      </c>
      <c r="AJ106" s="32">
        <v>100</v>
      </c>
      <c r="AK106" s="32">
        <f t="shared" si="40"/>
        <v>100</v>
      </c>
      <c r="AL106" s="36">
        <f t="shared" si="42"/>
        <v>4.7619047619047619</v>
      </c>
      <c r="AM106" s="32">
        <f t="shared" si="43"/>
        <v>1000</v>
      </c>
      <c r="AN106" s="36">
        <f t="shared" si="44"/>
        <v>47.61904761904762</v>
      </c>
      <c r="AO106" s="33" t="b">
        <f t="shared" si="19"/>
        <v>1</v>
      </c>
      <c r="AP106" s="33" t="b">
        <f t="shared" si="21"/>
        <v>1</v>
      </c>
      <c r="AQ106" s="33" t="b">
        <f t="shared" si="22"/>
        <v>1</v>
      </c>
      <c r="AR106" s="64">
        <f t="shared" si="41"/>
        <v>6.5238095238095255</v>
      </c>
    </row>
    <row r="107" spans="1:44" x14ac:dyDescent="0.25">
      <c r="A107" s="32">
        <v>48</v>
      </c>
      <c r="B107" s="74" t="s">
        <v>84</v>
      </c>
      <c r="C107" s="74">
        <v>45</v>
      </c>
      <c r="D107" s="74" t="s">
        <v>72</v>
      </c>
      <c r="E107" s="74">
        <v>3</v>
      </c>
      <c r="F107" s="74">
        <v>20</v>
      </c>
      <c r="G107" s="74">
        <v>27</v>
      </c>
      <c r="H107" s="40"/>
      <c r="I107" s="40">
        <v>145</v>
      </c>
      <c r="J107" s="32" t="s">
        <v>143</v>
      </c>
      <c r="K107" s="67" t="s">
        <v>144</v>
      </c>
      <c r="L107" s="73">
        <v>50</v>
      </c>
      <c r="M107" s="62">
        <f t="shared" si="27"/>
        <v>31.049999999999997</v>
      </c>
      <c r="N107" s="62">
        <f t="shared" si="28"/>
        <v>33.75</v>
      </c>
      <c r="O107" s="62">
        <f t="shared" si="29"/>
        <v>47.25</v>
      </c>
      <c r="P107" s="63">
        <v>60</v>
      </c>
      <c r="Q107" s="62">
        <f t="shared" si="30"/>
        <v>1.9323671497584543</v>
      </c>
      <c r="R107" s="62">
        <f t="shared" si="31"/>
        <v>1.7777777777777777</v>
      </c>
      <c r="S107" s="62">
        <f t="shared" si="32"/>
        <v>1.2698412698412698</v>
      </c>
      <c r="T107" s="63">
        <v>60</v>
      </c>
      <c r="U107" s="63">
        <v>8</v>
      </c>
      <c r="V107" s="36">
        <f t="shared" si="33"/>
        <v>33.75</v>
      </c>
      <c r="X107" s="32" t="s">
        <v>140</v>
      </c>
      <c r="Y107" s="32">
        <v>40</v>
      </c>
      <c r="Z107" s="32">
        <f t="shared" si="34"/>
        <v>162</v>
      </c>
      <c r="AA107" s="36">
        <f t="shared" si="35"/>
        <v>0.89506172839506171</v>
      </c>
      <c r="AB107" s="32">
        <f t="shared" si="36"/>
        <v>270</v>
      </c>
      <c r="AC107" s="32">
        <f t="shared" si="37"/>
        <v>108</v>
      </c>
      <c r="AD107" s="32">
        <v>118</v>
      </c>
      <c r="AE107" s="38">
        <f t="shared" si="38"/>
        <v>4.3703703703703702</v>
      </c>
      <c r="AF107" s="32">
        <v>501</v>
      </c>
      <c r="AG107" s="38">
        <f t="shared" si="39"/>
        <v>18.555555555555557</v>
      </c>
      <c r="AH107" s="32" t="s">
        <v>89</v>
      </c>
      <c r="AI107" s="32">
        <v>125</v>
      </c>
      <c r="AJ107" s="32">
        <v>60</v>
      </c>
      <c r="AK107" s="32">
        <f t="shared" si="40"/>
        <v>60</v>
      </c>
      <c r="AL107" s="36">
        <f t="shared" si="42"/>
        <v>2.2222222222222223</v>
      </c>
      <c r="AM107" s="32">
        <f t="shared" si="43"/>
        <v>600</v>
      </c>
      <c r="AN107" s="36">
        <f t="shared" si="44"/>
        <v>22.222222222222221</v>
      </c>
      <c r="AO107" s="33" t="b">
        <f t="shared" si="19"/>
        <v>1</v>
      </c>
      <c r="AP107" s="33" t="b">
        <f t="shared" si="21"/>
        <v>1</v>
      </c>
      <c r="AQ107" s="33" t="b">
        <f t="shared" si="22"/>
        <v>1</v>
      </c>
      <c r="AR107" s="64">
        <f t="shared" si="41"/>
        <v>3.6666666666666643</v>
      </c>
    </row>
    <row r="108" spans="1:44" x14ac:dyDescent="0.25">
      <c r="A108" s="69">
        <v>48.1</v>
      </c>
      <c r="B108" s="74" t="s">
        <v>84</v>
      </c>
      <c r="C108" s="74">
        <v>45</v>
      </c>
      <c r="D108" s="74" t="s">
        <v>72</v>
      </c>
      <c r="E108" s="74">
        <v>3</v>
      </c>
      <c r="F108" s="74">
        <v>20</v>
      </c>
      <c r="G108" s="74">
        <v>27</v>
      </c>
      <c r="H108" s="40"/>
      <c r="I108" s="40">
        <v>145</v>
      </c>
      <c r="J108" s="32" t="s">
        <v>143</v>
      </c>
      <c r="K108" s="67" t="s">
        <v>144</v>
      </c>
      <c r="L108" s="73">
        <v>50</v>
      </c>
      <c r="M108" s="62">
        <f t="shared" si="27"/>
        <v>31.049999999999997</v>
      </c>
      <c r="N108" s="62">
        <f t="shared" si="28"/>
        <v>33.75</v>
      </c>
      <c r="O108" s="62">
        <f t="shared" si="29"/>
        <v>47.25</v>
      </c>
      <c r="P108" s="63">
        <v>60</v>
      </c>
      <c r="Q108" s="62">
        <f t="shared" si="30"/>
        <v>1.9323671497584543</v>
      </c>
      <c r="R108" s="62">
        <f t="shared" si="31"/>
        <v>1.7777777777777777</v>
      </c>
      <c r="S108" s="62">
        <f t="shared" si="32"/>
        <v>1.2698412698412698</v>
      </c>
      <c r="T108" s="63">
        <v>60</v>
      </c>
      <c r="U108" s="63">
        <v>8</v>
      </c>
      <c r="V108" s="36">
        <f t="shared" si="33"/>
        <v>33.75</v>
      </c>
      <c r="X108" s="32" t="s">
        <v>140</v>
      </c>
      <c r="Y108" s="32">
        <v>50</v>
      </c>
      <c r="Z108" s="32">
        <f t="shared" si="34"/>
        <v>162</v>
      </c>
      <c r="AA108" s="36">
        <f t="shared" si="35"/>
        <v>0.89506172839506171</v>
      </c>
      <c r="AB108" s="32">
        <f t="shared" si="36"/>
        <v>270</v>
      </c>
      <c r="AC108" s="32">
        <f t="shared" si="37"/>
        <v>108</v>
      </c>
      <c r="AD108" s="32">
        <v>148</v>
      </c>
      <c r="AE108" s="38">
        <f t="shared" si="38"/>
        <v>5.4814814814814818</v>
      </c>
      <c r="AF108" s="32">
        <v>637</v>
      </c>
      <c r="AG108" s="38">
        <f t="shared" si="39"/>
        <v>23.592592592592592</v>
      </c>
      <c r="AH108" s="32" t="s">
        <v>89</v>
      </c>
      <c r="AI108" s="32">
        <v>125</v>
      </c>
      <c r="AJ108" s="32">
        <v>60</v>
      </c>
      <c r="AK108" s="32">
        <f t="shared" si="40"/>
        <v>60</v>
      </c>
      <c r="AL108" s="36">
        <f t="shared" si="42"/>
        <v>2.2222222222222223</v>
      </c>
      <c r="AM108" s="32">
        <f t="shared" si="43"/>
        <v>600</v>
      </c>
      <c r="AN108" s="36">
        <f t="shared" si="44"/>
        <v>22.222222222222221</v>
      </c>
      <c r="AO108" s="33" t="b">
        <f t="shared" si="19"/>
        <v>1</v>
      </c>
      <c r="AP108" s="33" t="b">
        <f t="shared" si="21"/>
        <v>0</v>
      </c>
      <c r="AQ108" s="33" t="b">
        <f t="shared" si="22"/>
        <v>1</v>
      </c>
      <c r="AR108" s="64">
        <f t="shared" si="41"/>
        <v>-1.3703703703703702</v>
      </c>
    </row>
    <row r="109" spans="1:44" x14ac:dyDescent="0.25">
      <c r="A109" s="69">
        <v>48.2</v>
      </c>
      <c r="B109" s="74" t="s">
        <v>84</v>
      </c>
      <c r="C109" s="74">
        <v>45</v>
      </c>
      <c r="D109" s="74" t="s">
        <v>72</v>
      </c>
      <c r="E109" s="74">
        <v>3</v>
      </c>
      <c r="F109" s="74">
        <v>20</v>
      </c>
      <c r="G109" s="74">
        <v>27</v>
      </c>
      <c r="H109" s="40"/>
      <c r="I109" s="40">
        <v>145</v>
      </c>
      <c r="J109" s="32" t="s">
        <v>143</v>
      </c>
      <c r="K109" s="67" t="s">
        <v>144</v>
      </c>
      <c r="L109" s="73">
        <v>50</v>
      </c>
      <c r="M109" s="62">
        <f t="shared" si="27"/>
        <v>31.049999999999997</v>
      </c>
      <c r="N109" s="62">
        <f t="shared" si="28"/>
        <v>33.75</v>
      </c>
      <c r="O109" s="62">
        <f t="shared" si="29"/>
        <v>47.25</v>
      </c>
      <c r="P109" s="63">
        <v>60</v>
      </c>
      <c r="Q109" s="62">
        <f t="shared" si="30"/>
        <v>1.9323671497584543</v>
      </c>
      <c r="R109" s="62">
        <f t="shared" si="31"/>
        <v>1.7777777777777777</v>
      </c>
      <c r="S109" s="62">
        <f t="shared" si="32"/>
        <v>1.2698412698412698</v>
      </c>
      <c r="T109" s="63">
        <v>60</v>
      </c>
      <c r="U109" s="63">
        <v>8</v>
      </c>
      <c r="V109" s="36">
        <f t="shared" si="33"/>
        <v>33.75</v>
      </c>
      <c r="X109" s="32" t="s">
        <v>140</v>
      </c>
      <c r="Y109" s="32">
        <v>60</v>
      </c>
      <c r="Z109" s="32">
        <f t="shared" si="34"/>
        <v>162</v>
      </c>
      <c r="AA109" s="36">
        <f t="shared" si="35"/>
        <v>0.89506172839506171</v>
      </c>
      <c r="AB109" s="32">
        <f t="shared" si="36"/>
        <v>270</v>
      </c>
      <c r="AC109" s="32">
        <f t="shared" si="37"/>
        <v>108</v>
      </c>
      <c r="AD109" s="32">
        <v>178</v>
      </c>
      <c r="AE109" s="38">
        <f t="shared" si="38"/>
        <v>6.5925925925925926</v>
      </c>
      <c r="AF109" s="32">
        <v>777</v>
      </c>
      <c r="AG109" s="38">
        <f t="shared" si="39"/>
        <v>28.777777777777779</v>
      </c>
      <c r="AH109" s="32" t="s">
        <v>89</v>
      </c>
      <c r="AI109" s="32">
        <v>125</v>
      </c>
      <c r="AJ109" s="32">
        <v>60</v>
      </c>
      <c r="AK109" s="32">
        <f t="shared" si="40"/>
        <v>60</v>
      </c>
      <c r="AL109" s="36">
        <f t="shared" si="42"/>
        <v>2.2222222222222223</v>
      </c>
      <c r="AM109" s="32">
        <f t="shared" si="43"/>
        <v>600</v>
      </c>
      <c r="AN109" s="36">
        <f t="shared" si="44"/>
        <v>22.222222222222221</v>
      </c>
      <c r="AO109" s="33" t="b">
        <f t="shared" si="19"/>
        <v>1</v>
      </c>
      <c r="AP109" s="33" t="b">
        <f t="shared" si="21"/>
        <v>0</v>
      </c>
      <c r="AQ109" s="33" t="b">
        <f t="shared" si="22"/>
        <v>1</v>
      </c>
      <c r="AR109" s="64">
        <f t="shared" si="41"/>
        <v>-6.5555555555555571</v>
      </c>
    </row>
    <row r="110" spans="1:44" x14ac:dyDescent="0.25">
      <c r="A110" s="69">
        <v>48.3</v>
      </c>
      <c r="B110" s="74" t="s">
        <v>84</v>
      </c>
      <c r="C110" s="74">
        <v>45</v>
      </c>
      <c r="D110" s="74" t="s">
        <v>72</v>
      </c>
      <c r="E110" s="74">
        <v>3</v>
      </c>
      <c r="F110" s="74">
        <v>20</v>
      </c>
      <c r="G110" s="74">
        <v>27</v>
      </c>
      <c r="H110" s="40"/>
      <c r="I110" s="40">
        <v>145</v>
      </c>
      <c r="J110" s="32" t="s">
        <v>143</v>
      </c>
      <c r="K110" s="67" t="s">
        <v>144</v>
      </c>
      <c r="L110" s="73">
        <v>50</v>
      </c>
      <c r="M110" s="62">
        <f t="shared" si="27"/>
        <v>31.049999999999997</v>
      </c>
      <c r="N110" s="62">
        <f t="shared" si="28"/>
        <v>33.75</v>
      </c>
      <c r="O110" s="62">
        <f t="shared" si="29"/>
        <v>47.25</v>
      </c>
      <c r="P110" s="63">
        <v>60</v>
      </c>
      <c r="Q110" s="62">
        <f t="shared" si="30"/>
        <v>1.9323671497584543</v>
      </c>
      <c r="R110" s="62">
        <f t="shared" si="31"/>
        <v>1.7777777777777777</v>
      </c>
      <c r="S110" s="62">
        <f t="shared" si="32"/>
        <v>1.2698412698412698</v>
      </c>
      <c r="T110" s="63">
        <v>60</v>
      </c>
      <c r="U110" s="63">
        <v>8</v>
      </c>
      <c r="V110" s="36">
        <f t="shared" si="33"/>
        <v>33.75</v>
      </c>
      <c r="X110" s="32" t="s">
        <v>140</v>
      </c>
      <c r="Y110" s="32">
        <v>70</v>
      </c>
      <c r="Z110" s="32">
        <f t="shared" si="34"/>
        <v>162</v>
      </c>
      <c r="AA110" s="36">
        <f t="shared" si="35"/>
        <v>0.89506172839506171</v>
      </c>
      <c r="AB110" s="32">
        <f t="shared" si="36"/>
        <v>270</v>
      </c>
      <c r="AC110" s="32">
        <f t="shared" si="37"/>
        <v>108</v>
      </c>
      <c r="AD110" s="32">
        <v>206</v>
      </c>
      <c r="AE110" s="38">
        <f t="shared" si="38"/>
        <v>7.6296296296296298</v>
      </c>
      <c r="AF110" s="32">
        <v>863</v>
      </c>
      <c r="AG110" s="38">
        <f t="shared" si="39"/>
        <v>31.962962962962962</v>
      </c>
      <c r="AH110" s="32" t="s">
        <v>89</v>
      </c>
      <c r="AI110" s="32">
        <v>125</v>
      </c>
      <c r="AJ110" s="32">
        <v>100</v>
      </c>
      <c r="AK110" s="32">
        <f t="shared" si="40"/>
        <v>100</v>
      </c>
      <c r="AL110" s="36">
        <f t="shared" si="42"/>
        <v>3.7037037037037037</v>
      </c>
      <c r="AM110" s="32">
        <f t="shared" si="43"/>
        <v>1000</v>
      </c>
      <c r="AN110" s="36">
        <f t="shared" si="44"/>
        <v>37.037037037037038</v>
      </c>
      <c r="AO110" s="33" t="b">
        <f t="shared" si="19"/>
        <v>1</v>
      </c>
      <c r="AP110" s="33" t="b">
        <f t="shared" si="21"/>
        <v>1</v>
      </c>
      <c r="AQ110" s="33" t="b">
        <f t="shared" si="22"/>
        <v>1</v>
      </c>
      <c r="AR110" s="64">
        <f t="shared" si="41"/>
        <v>5.0740740740740762</v>
      </c>
    </row>
    <row r="111" spans="1:44" x14ac:dyDescent="0.25">
      <c r="A111" s="32">
        <v>49</v>
      </c>
      <c r="B111" s="74" t="s">
        <v>84</v>
      </c>
      <c r="C111" s="74">
        <v>45</v>
      </c>
      <c r="D111" s="74" t="s">
        <v>72</v>
      </c>
      <c r="E111" s="74">
        <v>3</v>
      </c>
      <c r="F111" s="74">
        <v>25</v>
      </c>
      <c r="G111" s="74">
        <v>34</v>
      </c>
      <c r="H111" s="40"/>
      <c r="I111" s="40">
        <v>183</v>
      </c>
      <c r="J111" s="32" t="s">
        <v>143</v>
      </c>
      <c r="K111" s="67" t="s">
        <v>144</v>
      </c>
      <c r="L111" s="73">
        <v>50</v>
      </c>
      <c r="M111" s="62">
        <f t="shared" si="27"/>
        <v>39.099999999999994</v>
      </c>
      <c r="N111" s="62">
        <f t="shared" si="28"/>
        <v>42.5</v>
      </c>
      <c r="O111" s="62">
        <f t="shared" si="29"/>
        <v>59.5</v>
      </c>
      <c r="P111" s="63">
        <v>60</v>
      </c>
      <c r="Q111" s="62">
        <f t="shared" si="30"/>
        <v>1.5345268542199491</v>
      </c>
      <c r="R111" s="62">
        <f t="shared" si="31"/>
        <v>1.411764705882353</v>
      </c>
      <c r="S111" s="62">
        <f t="shared" si="32"/>
        <v>1.0084033613445378</v>
      </c>
      <c r="T111" s="63">
        <v>60</v>
      </c>
      <c r="U111" s="63">
        <v>8</v>
      </c>
      <c r="V111" s="36">
        <f t="shared" si="33"/>
        <v>42.5</v>
      </c>
      <c r="X111" s="32" t="s">
        <v>140</v>
      </c>
      <c r="Y111" s="32">
        <v>50</v>
      </c>
      <c r="Z111" s="32">
        <f t="shared" si="34"/>
        <v>204</v>
      </c>
      <c r="AA111" s="36">
        <f t="shared" si="35"/>
        <v>0.8970588235294118</v>
      </c>
      <c r="AB111" s="32">
        <f t="shared" si="36"/>
        <v>340</v>
      </c>
      <c r="AC111" s="32">
        <f t="shared" si="37"/>
        <v>136</v>
      </c>
      <c r="AD111" s="32">
        <v>148</v>
      </c>
      <c r="AE111" s="38">
        <f t="shared" si="38"/>
        <v>4.3529411764705879</v>
      </c>
      <c r="AF111" s="32">
        <v>637</v>
      </c>
      <c r="AG111" s="38">
        <f t="shared" si="39"/>
        <v>18.735294117647058</v>
      </c>
      <c r="AH111" s="32" t="s">
        <v>89</v>
      </c>
      <c r="AI111" s="32">
        <v>125</v>
      </c>
      <c r="AJ111" s="32">
        <v>60</v>
      </c>
      <c r="AK111" s="32">
        <f t="shared" si="40"/>
        <v>60</v>
      </c>
      <c r="AL111" s="36">
        <f t="shared" si="42"/>
        <v>1.7647058823529411</v>
      </c>
      <c r="AM111" s="32">
        <f t="shared" si="43"/>
        <v>600</v>
      </c>
      <c r="AN111" s="36">
        <f t="shared" si="44"/>
        <v>17.647058823529413</v>
      </c>
      <c r="AO111" s="33" t="b">
        <f t="shared" si="19"/>
        <v>1</v>
      </c>
      <c r="AP111" s="33" t="b">
        <f t="shared" si="21"/>
        <v>0</v>
      </c>
      <c r="AQ111" s="33" t="b">
        <f t="shared" si="22"/>
        <v>1</v>
      </c>
      <c r="AR111" s="64">
        <f t="shared" si="41"/>
        <v>-1.088235294117645</v>
      </c>
    </row>
    <row r="112" spans="1:44" x14ac:dyDescent="0.25">
      <c r="A112" s="69">
        <v>49.1</v>
      </c>
      <c r="B112" s="74" t="s">
        <v>84</v>
      </c>
      <c r="C112" s="74">
        <v>45</v>
      </c>
      <c r="D112" s="74" t="s">
        <v>72</v>
      </c>
      <c r="E112" s="74">
        <v>3</v>
      </c>
      <c r="F112" s="74">
        <v>25</v>
      </c>
      <c r="G112" s="74">
        <v>34</v>
      </c>
      <c r="H112" s="40"/>
      <c r="I112" s="40">
        <v>183</v>
      </c>
      <c r="J112" s="32" t="s">
        <v>143</v>
      </c>
      <c r="K112" s="67" t="s">
        <v>144</v>
      </c>
      <c r="L112" s="73">
        <v>50</v>
      </c>
      <c r="M112" s="62">
        <f t="shared" si="27"/>
        <v>39.099999999999994</v>
      </c>
      <c r="N112" s="62">
        <f t="shared" si="28"/>
        <v>42.5</v>
      </c>
      <c r="O112" s="62">
        <f t="shared" si="29"/>
        <v>59.5</v>
      </c>
      <c r="P112" s="63">
        <v>60</v>
      </c>
      <c r="Q112" s="62">
        <f t="shared" si="30"/>
        <v>1.5345268542199491</v>
      </c>
      <c r="R112" s="62">
        <f t="shared" si="31"/>
        <v>1.411764705882353</v>
      </c>
      <c r="S112" s="62">
        <f t="shared" si="32"/>
        <v>1.0084033613445378</v>
      </c>
      <c r="T112" s="63">
        <v>60</v>
      </c>
      <c r="U112" s="63">
        <v>8</v>
      </c>
      <c r="V112" s="36">
        <f t="shared" si="33"/>
        <v>42.5</v>
      </c>
      <c r="X112" s="32" t="s">
        <v>140</v>
      </c>
      <c r="Y112" s="32">
        <v>60</v>
      </c>
      <c r="Z112" s="32">
        <f t="shared" si="34"/>
        <v>204</v>
      </c>
      <c r="AA112" s="36">
        <f t="shared" si="35"/>
        <v>0.8970588235294118</v>
      </c>
      <c r="AB112" s="32">
        <f t="shared" si="36"/>
        <v>340</v>
      </c>
      <c r="AC112" s="32">
        <f t="shared" si="37"/>
        <v>136</v>
      </c>
      <c r="AD112" s="32">
        <v>178</v>
      </c>
      <c r="AE112" s="38">
        <f t="shared" si="38"/>
        <v>5.2352941176470589</v>
      </c>
      <c r="AF112" s="32">
        <v>777</v>
      </c>
      <c r="AG112" s="38">
        <f t="shared" si="39"/>
        <v>22.852941176470587</v>
      </c>
      <c r="AH112" s="32" t="s">
        <v>89</v>
      </c>
      <c r="AI112" s="32">
        <v>125</v>
      </c>
      <c r="AJ112" s="32">
        <v>60</v>
      </c>
      <c r="AK112" s="32">
        <f t="shared" si="40"/>
        <v>60</v>
      </c>
      <c r="AL112" s="36">
        <f t="shared" si="42"/>
        <v>1.7647058823529411</v>
      </c>
      <c r="AM112" s="32">
        <f t="shared" si="43"/>
        <v>600</v>
      </c>
      <c r="AN112" s="36">
        <f t="shared" si="44"/>
        <v>17.647058823529413</v>
      </c>
      <c r="AO112" s="33" t="b">
        <f t="shared" si="19"/>
        <v>1</v>
      </c>
      <c r="AP112" s="33" t="b">
        <f t="shared" si="21"/>
        <v>0</v>
      </c>
      <c r="AQ112" s="33" t="b">
        <f t="shared" si="22"/>
        <v>1</v>
      </c>
      <c r="AR112" s="64">
        <f t="shared" si="41"/>
        <v>-5.205882352941174</v>
      </c>
    </row>
    <row r="113" spans="1:44" x14ac:dyDescent="0.25">
      <c r="A113" s="69">
        <v>49.2</v>
      </c>
      <c r="B113" s="74" t="s">
        <v>84</v>
      </c>
      <c r="C113" s="74">
        <v>45</v>
      </c>
      <c r="D113" s="74" t="s">
        <v>72</v>
      </c>
      <c r="E113" s="74">
        <v>3</v>
      </c>
      <c r="F113" s="74">
        <v>25</v>
      </c>
      <c r="G113" s="74">
        <v>34</v>
      </c>
      <c r="H113" s="40"/>
      <c r="I113" s="40">
        <v>183</v>
      </c>
      <c r="J113" s="32" t="s">
        <v>143</v>
      </c>
      <c r="K113" s="67" t="s">
        <v>144</v>
      </c>
      <c r="L113" s="73">
        <v>50</v>
      </c>
      <c r="M113" s="62">
        <f t="shared" si="27"/>
        <v>39.099999999999994</v>
      </c>
      <c r="N113" s="62">
        <f t="shared" si="28"/>
        <v>42.5</v>
      </c>
      <c r="O113" s="62">
        <f t="shared" si="29"/>
        <v>59.5</v>
      </c>
      <c r="P113" s="63">
        <v>60</v>
      </c>
      <c r="Q113" s="62">
        <f t="shared" si="30"/>
        <v>1.5345268542199491</v>
      </c>
      <c r="R113" s="62">
        <f t="shared" si="31"/>
        <v>1.411764705882353</v>
      </c>
      <c r="S113" s="62">
        <f t="shared" si="32"/>
        <v>1.0084033613445378</v>
      </c>
      <c r="T113" s="63">
        <v>60</v>
      </c>
      <c r="U113" s="63">
        <v>8</v>
      </c>
      <c r="V113" s="36">
        <f t="shared" si="33"/>
        <v>42.5</v>
      </c>
      <c r="X113" s="32" t="s">
        <v>140</v>
      </c>
      <c r="Y113" s="32">
        <v>70</v>
      </c>
      <c r="Z113" s="32">
        <f t="shared" si="34"/>
        <v>204</v>
      </c>
      <c r="AA113" s="36">
        <f t="shared" si="35"/>
        <v>0.8970588235294118</v>
      </c>
      <c r="AB113" s="32">
        <f t="shared" si="36"/>
        <v>340</v>
      </c>
      <c r="AC113" s="32">
        <f t="shared" si="37"/>
        <v>136</v>
      </c>
      <c r="AD113" s="32">
        <v>206</v>
      </c>
      <c r="AE113" s="38">
        <f t="shared" si="38"/>
        <v>6.0588235294117645</v>
      </c>
      <c r="AF113" s="32">
        <v>863</v>
      </c>
      <c r="AG113" s="38">
        <f t="shared" si="39"/>
        <v>25.382352941176471</v>
      </c>
      <c r="AH113" s="32" t="s">
        <v>89</v>
      </c>
      <c r="AI113" s="32">
        <v>125</v>
      </c>
      <c r="AJ113" s="32">
        <v>100</v>
      </c>
      <c r="AK113" s="32">
        <f t="shared" si="40"/>
        <v>100</v>
      </c>
      <c r="AL113" s="36">
        <f t="shared" si="42"/>
        <v>2.9411764705882355</v>
      </c>
      <c r="AM113" s="32">
        <f t="shared" si="43"/>
        <v>1000</v>
      </c>
      <c r="AN113" s="36">
        <f t="shared" si="44"/>
        <v>29.411764705882351</v>
      </c>
      <c r="AO113" s="33" t="b">
        <f t="shared" si="19"/>
        <v>1</v>
      </c>
      <c r="AP113" s="33" t="b">
        <f t="shared" si="21"/>
        <v>1</v>
      </c>
      <c r="AQ113" s="33" t="b">
        <f t="shared" si="22"/>
        <v>1</v>
      </c>
      <c r="AR113" s="64">
        <f t="shared" si="41"/>
        <v>4.0294117647058805</v>
      </c>
    </row>
    <row r="114" spans="1:44" x14ac:dyDescent="0.25">
      <c r="A114" s="32">
        <v>50</v>
      </c>
      <c r="B114" s="74" t="s">
        <v>84</v>
      </c>
      <c r="C114" s="74">
        <v>45</v>
      </c>
      <c r="D114" s="74" t="s">
        <v>73</v>
      </c>
      <c r="E114" s="74">
        <v>3</v>
      </c>
      <c r="F114" s="74">
        <v>15</v>
      </c>
      <c r="G114" s="74">
        <v>17</v>
      </c>
      <c r="H114" s="40"/>
      <c r="I114" s="40">
        <v>93</v>
      </c>
      <c r="J114" s="32" t="s">
        <v>143</v>
      </c>
      <c r="K114" s="67" t="s">
        <v>144</v>
      </c>
      <c r="L114" s="73">
        <v>50</v>
      </c>
      <c r="M114" s="62">
        <f t="shared" si="27"/>
        <v>19.549999999999997</v>
      </c>
      <c r="N114" s="62">
        <f t="shared" si="28"/>
        <v>21.25</v>
      </c>
      <c r="O114" s="62">
        <f t="shared" si="29"/>
        <v>29.75</v>
      </c>
      <c r="P114" s="63">
        <v>60</v>
      </c>
      <c r="Q114" s="62">
        <f t="shared" si="30"/>
        <v>3.0690537084398981</v>
      </c>
      <c r="R114" s="62">
        <f t="shared" si="31"/>
        <v>2.8235294117647061</v>
      </c>
      <c r="S114" s="62">
        <f t="shared" si="32"/>
        <v>2.0168067226890756</v>
      </c>
      <c r="T114" s="63">
        <v>30</v>
      </c>
      <c r="U114" s="63">
        <v>10</v>
      </c>
      <c r="V114" s="36">
        <f t="shared" si="33"/>
        <v>21.25</v>
      </c>
      <c r="X114" s="32" t="s">
        <v>140</v>
      </c>
      <c r="Y114" s="32">
        <v>30</v>
      </c>
      <c r="Z114" s="32">
        <f t="shared" si="34"/>
        <v>102</v>
      </c>
      <c r="AA114" s="36">
        <f t="shared" si="35"/>
        <v>0.91176470588235292</v>
      </c>
      <c r="AB114" s="32">
        <f t="shared" si="36"/>
        <v>170</v>
      </c>
      <c r="AC114" s="32">
        <f t="shared" si="37"/>
        <v>68</v>
      </c>
      <c r="AD114" s="32">
        <v>87</v>
      </c>
      <c r="AE114" s="38">
        <f t="shared" si="38"/>
        <v>5.117647058823529</v>
      </c>
      <c r="AF114" s="32">
        <v>415</v>
      </c>
      <c r="AG114" s="38">
        <f t="shared" si="39"/>
        <v>24.411764705882351</v>
      </c>
      <c r="AH114" s="32" t="s">
        <v>89</v>
      </c>
      <c r="AI114" s="32">
        <v>125</v>
      </c>
      <c r="AJ114" s="32">
        <v>60</v>
      </c>
      <c r="AK114" s="32">
        <f t="shared" si="40"/>
        <v>60</v>
      </c>
      <c r="AL114" s="36">
        <f t="shared" si="42"/>
        <v>3.5294117647058822</v>
      </c>
      <c r="AM114" s="32">
        <f t="shared" si="43"/>
        <v>600</v>
      </c>
      <c r="AN114" s="36">
        <f t="shared" si="44"/>
        <v>35.294117647058826</v>
      </c>
      <c r="AO114" s="33" t="b">
        <f t="shared" si="19"/>
        <v>1</v>
      </c>
      <c r="AP114" s="33" t="b">
        <f t="shared" si="21"/>
        <v>1</v>
      </c>
      <c r="AQ114" s="33" t="b">
        <f t="shared" si="22"/>
        <v>1</v>
      </c>
      <c r="AR114" s="64">
        <f t="shared" si="41"/>
        <v>10.882352941176475</v>
      </c>
    </row>
    <row r="115" spans="1:44" x14ac:dyDescent="0.25">
      <c r="A115" s="69">
        <v>50.1</v>
      </c>
      <c r="B115" s="74" t="s">
        <v>84</v>
      </c>
      <c r="C115" s="74">
        <v>45</v>
      </c>
      <c r="D115" s="74" t="s">
        <v>73</v>
      </c>
      <c r="E115" s="74">
        <v>3</v>
      </c>
      <c r="F115" s="74">
        <v>15</v>
      </c>
      <c r="G115" s="74">
        <v>17</v>
      </c>
      <c r="H115" s="40"/>
      <c r="I115" s="40">
        <v>93</v>
      </c>
      <c r="J115" s="32" t="s">
        <v>143</v>
      </c>
      <c r="K115" s="67" t="s">
        <v>144</v>
      </c>
      <c r="L115" s="73">
        <v>50</v>
      </c>
      <c r="M115" s="62">
        <f t="shared" si="27"/>
        <v>19.549999999999997</v>
      </c>
      <c r="N115" s="62">
        <f t="shared" si="28"/>
        <v>21.25</v>
      </c>
      <c r="O115" s="62">
        <f t="shared" si="29"/>
        <v>29.75</v>
      </c>
      <c r="P115" s="63">
        <v>60</v>
      </c>
      <c r="Q115" s="62">
        <f t="shared" si="30"/>
        <v>3.0690537084398981</v>
      </c>
      <c r="R115" s="62">
        <f t="shared" si="31"/>
        <v>2.8235294117647061</v>
      </c>
      <c r="S115" s="62">
        <f t="shared" si="32"/>
        <v>2.0168067226890756</v>
      </c>
      <c r="T115" s="63">
        <v>30</v>
      </c>
      <c r="U115" s="63">
        <v>10</v>
      </c>
      <c r="V115" s="36">
        <f t="shared" si="33"/>
        <v>21.25</v>
      </c>
      <c r="X115" s="32" t="s">
        <v>140</v>
      </c>
      <c r="Y115" s="32">
        <v>40</v>
      </c>
      <c r="Z115" s="32">
        <f t="shared" si="34"/>
        <v>102</v>
      </c>
      <c r="AA115" s="36">
        <f t="shared" si="35"/>
        <v>0.91176470588235292</v>
      </c>
      <c r="AB115" s="32">
        <f t="shared" si="36"/>
        <v>170</v>
      </c>
      <c r="AC115" s="32">
        <f t="shared" si="37"/>
        <v>68</v>
      </c>
      <c r="AD115" s="32">
        <v>118</v>
      </c>
      <c r="AE115" s="38">
        <f t="shared" si="38"/>
        <v>6.9411764705882355</v>
      </c>
      <c r="AF115" s="32">
        <v>501</v>
      </c>
      <c r="AG115" s="38">
        <f t="shared" si="39"/>
        <v>29.470588235294116</v>
      </c>
      <c r="AH115" s="32" t="s">
        <v>89</v>
      </c>
      <c r="AI115" s="32">
        <v>125</v>
      </c>
      <c r="AJ115" s="32">
        <v>60</v>
      </c>
      <c r="AK115" s="32">
        <f t="shared" si="40"/>
        <v>60</v>
      </c>
      <c r="AL115" s="36">
        <f t="shared" si="42"/>
        <v>3.5294117647058822</v>
      </c>
      <c r="AM115" s="32">
        <f t="shared" si="43"/>
        <v>600</v>
      </c>
      <c r="AN115" s="36">
        <f t="shared" si="44"/>
        <v>35.294117647058826</v>
      </c>
      <c r="AO115" s="33" t="b">
        <f t="shared" si="19"/>
        <v>1</v>
      </c>
      <c r="AP115" s="33" t="b">
        <f t="shared" si="21"/>
        <v>1</v>
      </c>
      <c r="AQ115" s="33" t="b">
        <f t="shared" si="22"/>
        <v>1</v>
      </c>
      <c r="AR115" s="64">
        <f t="shared" si="41"/>
        <v>5.8235294117647101</v>
      </c>
    </row>
    <row r="116" spans="1:44" x14ac:dyDescent="0.25">
      <c r="A116" s="69">
        <v>50.2</v>
      </c>
      <c r="B116" s="74" t="s">
        <v>84</v>
      </c>
      <c r="C116" s="74">
        <v>45</v>
      </c>
      <c r="D116" s="74" t="s">
        <v>73</v>
      </c>
      <c r="E116" s="74">
        <v>3</v>
      </c>
      <c r="F116" s="74">
        <v>15</v>
      </c>
      <c r="G116" s="74">
        <v>17</v>
      </c>
      <c r="H116" s="40"/>
      <c r="I116" s="40">
        <v>93</v>
      </c>
      <c r="J116" s="32" t="s">
        <v>143</v>
      </c>
      <c r="K116" s="67" t="s">
        <v>144</v>
      </c>
      <c r="L116" s="73">
        <v>50</v>
      </c>
      <c r="M116" s="62">
        <f t="shared" si="27"/>
        <v>19.549999999999997</v>
      </c>
      <c r="N116" s="62">
        <f t="shared" si="28"/>
        <v>21.25</v>
      </c>
      <c r="O116" s="62">
        <f t="shared" si="29"/>
        <v>29.75</v>
      </c>
      <c r="P116" s="63">
        <v>60</v>
      </c>
      <c r="Q116" s="62">
        <f t="shared" si="30"/>
        <v>3.0690537084398981</v>
      </c>
      <c r="R116" s="62">
        <f t="shared" si="31"/>
        <v>2.8235294117647061</v>
      </c>
      <c r="S116" s="62">
        <f t="shared" si="32"/>
        <v>2.0168067226890756</v>
      </c>
      <c r="T116" s="63">
        <v>30</v>
      </c>
      <c r="U116" s="63">
        <v>10</v>
      </c>
      <c r="V116" s="36">
        <f t="shared" si="33"/>
        <v>21.25</v>
      </c>
      <c r="X116" s="32" t="s">
        <v>140</v>
      </c>
      <c r="Y116" s="32">
        <v>50</v>
      </c>
      <c r="Z116" s="32">
        <f t="shared" si="34"/>
        <v>102</v>
      </c>
      <c r="AA116" s="36">
        <f t="shared" si="35"/>
        <v>0.91176470588235292</v>
      </c>
      <c r="AB116" s="32">
        <f t="shared" si="36"/>
        <v>170</v>
      </c>
      <c r="AC116" s="32">
        <f t="shared" si="37"/>
        <v>68</v>
      </c>
      <c r="AD116" s="32">
        <v>148</v>
      </c>
      <c r="AE116" s="38">
        <f t="shared" si="38"/>
        <v>8.7058823529411757</v>
      </c>
      <c r="AF116" s="32">
        <v>637</v>
      </c>
      <c r="AG116" s="38">
        <f t="shared" si="39"/>
        <v>37.470588235294116</v>
      </c>
      <c r="AH116" s="32" t="s">
        <v>89</v>
      </c>
      <c r="AI116" s="32">
        <v>125</v>
      </c>
      <c r="AJ116" s="32">
        <v>60</v>
      </c>
      <c r="AK116" s="32">
        <f t="shared" si="40"/>
        <v>60</v>
      </c>
      <c r="AL116" s="36">
        <f t="shared" si="42"/>
        <v>3.5294117647058822</v>
      </c>
      <c r="AM116" s="32">
        <f t="shared" si="43"/>
        <v>600</v>
      </c>
      <c r="AN116" s="36">
        <f t="shared" si="44"/>
        <v>35.294117647058826</v>
      </c>
      <c r="AO116" s="33" t="b">
        <f t="shared" si="19"/>
        <v>1</v>
      </c>
      <c r="AP116" s="33" t="b">
        <f t="shared" si="21"/>
        <v>0</v>
      </c>
      <c r="AQ116" s="33" t="b">
        <f t="shared" si="22"/>
        <v>1</v>
      </c>
      <c r="AR116" s="64">
        <f t="shared" si="41"/>
        <v>-2.1764705882352899</v>
      </c>
    </row>
    <row r="117" spans="1:44" x14ac:dyDescent="0.25">
      <c r="A117" s="69">
        <v>50.3</v>
      </c>
      <c r="B117" s="74" t="s">
        <v>84</v>
      </c>
      <c r="C117" s="74">
        <v>45</v>
      </c>
      <c r="D117" s="74" t="s">
        <v>73</v>
      </c>
      <c r="E117" s="74">
        <v>3</v>
      </c>
      <c r="F117" s="74">
        <v>15</v>
      </c>
      <c r="G117" s="74">
        <v>17</v>
      </c>
      <c r="H117" s="40"/>
      <c r="I117" s="40">
        <v>93</v>
      </c>
      <c r="J117" s="32" t="s">
        <v>143</v>
      </c>
      <c r="K117" s="67" t="s">
        <v>144</v>
      </c>
      <c r="L117" s="73">
        <v>50</v>
      </c>
      <c r="M117" s="62">
        <f t="shared" si="27"/>
        <v>19.549999999999997</v>
      </c>
      <c r="N117" s="62">
        <f t="shared" si="28"/>
        <v>21.25</v>
      </c>
      <c r="O117" s="62">
        <f t="shared" si="29"/>
        <v>29.75</v>
      </c>
      <c r="P117" s="63">
        <v>60</v>
      </c>
      <c r="Q117" s="62">
        <f t="shared" si="30"/>
        <v>3.0690537084398981</v>
      </c>
      <c r="R117" s="62">
        <f t="shared" si="31"/>
        <v>2.8235294117647061</v>
      </c>
      <c r="S117" s="62">
        <f t="shared" si="32"/>
        <v>2.0168067226890756</v>
      </c>
      <c r="T117" s="63">
        <v>30</v>
      </c>
      <c r="U117" s="63">
        <v>10</v>
      </c>
      <c r="V117" s="36">
        <f t="shared" si="33"/>
        <v>21.25</v>
      </c>
      <c r="X117" s="32" t="s">
        <v>140</v>
      </c>
      <c r="Y117" s="32">
        <v>60</v>
      </c>
      <c r="Z117" s="32">
        <f t="shared" si="34"/>
        <v>102</v>
      </c>
      <c r="AA117" s="36">
        <f t="shared" si="35"/>
        <v>0.91176470588235292</v>
      </c>
      <c r="AB117" s="32">
        <f t="shared" si="36"/>
        <v>170</v>
      </c>
      <c r="AC117" s="32">
        <f t="shared" si="37"/>
        <v>68</v>
      </c>
      <c r="AD117" s="32">
        <v>178</v>
      </c>
      <c r="AE117" s="38">
        <f t="shared" si="38"/>
        <v>10.470588235294118</v>
      </c>
      <c r="AF117" s="32">
        <v>777</v>
      </c>
      <c r="AG117" s="38">
        <f t="shared" si="39"/>
        <v>45.705882352941174</v>
      </c>
      <c r="AH117" s="32" t="s">
        <v>89</v>
      </c>
      <c r="AI117" s="32">
        <v>125</v>
      </c>
      <c r="AJ117" s="32">
        <v>60</v>
      </c>
      <c r="AK117" s="32">
        <f t="shared" si="40"/>
        <v>60</v>
      </c>
      <c r="AL117" s="36">
        <f t="shared" si="42"/>
        <v>3.5294117647058822</v>
      </c>
      <c r="AM117" s="32">
        <f t="shared" si="43"/>
        <v>600</v>
      </c>
      <c r="AN117" s="36">
        <f t="shared" si="44"/>
        <v>35.294117647058826</v>
      </c>
      <c r="AO117" s="33" t="b">
        <f t="shared" si="19"/>
        <v>1</v>
      </c>
      <c r="AP117" s="33" t="b">
        <f t="shared" si="21"/>
        <v>0</v>
      </c>
      <c r="AQ117" s="33" t="b">
        <f t="shared" si="22"/>
        <v>1</v>
      </c>
      <c r="AR117" s="64">
        <f t="shared" si="41"/>
        <v>-10.411764705882348</v>
      </c>
    </row>
    <row r="118" spans="1:44" x14ac:dyDescent="0.25">
      <c r="A118" s="69">
        <v>50.4</v>
      </c>
      <c r="B118" s="74" t="s">
        <v>84</v>
      </c>
      <c r="C118" s="74">
        <v>45</v>
      </c>
      <c r="D118" s="74" t="s">
        <v>73</v>
      </c>
      <c r="E118" s="74">
        <v>3</v>
      </c>
      <c r="F118" s="74">
        <v>15</v>
      </c>
      <c r="G118" s="74">
        <v>17</v>
      </c>
      <c r="H118" s="40"/>
      <c r="I118" s="40">
        <v>93</v>
      </c>
      <c r="J118" s="32" t="s">
        <v>143</v>
      </c>
      <c r="K118" s="67" t="s">
        <v>144</v>
      </c>
      <c r="L118" s="73">
        <v>50</v>
      </c>
      <c r="M118" s="62">
        <f t="shared" si="27"/>
        <v>19.549999999999997</v>
      </c>
      <c r="N118" s="62">
        <f t="shared" si="28"/>
        <v>21.25</v>
      </c>
      <c r="O118" s="62">
        <f t="shared" si="29"/>
        <v>29.75</v>
      </c>
      <c r="P118" s="63">
        <v>60</v>
      </c>
      <c r="Q118" s="62">
        <f t="shared" si="30"/>
        <v>3.0690537084398981</v>
      </c>
      <c r="R118" s="62">
        <f t="shared" si="31"/>
        <v>2.8235294117647061</v>
      </c>
      <c r="S118" s="62">
        <f t="shared" si="32"/>
        <v>2.0168067226890756</v>
      </c>
      <c r="T118" s="63">
        <v>30</v>
      </c>
      <c r="U118" s="63">
        <v>10</v>
      </c>
      <c r="V118" s="36">
        <f t="shared" si="33"/>
        <v>21.25</v>
      </c>
      <c r="X118" s="32" t="s">
        <v>140</v>
      </c>
      <c r="Y118" s="32">
        <v>70</v>
      </c>
      <c r="Z118" s="32">
        <f t="shared" si="34"/>
        <v>102</v>
      </c>
      <c r="AA118" s="36">
        <f t="shared" si="35"/>
        <v>0.91176470588235292</v>
      </c>
      <c r="AB118" s="32">
        <f t="shared" si="36"/>
        <v>170</v>
      </c>
      <c r="AC118" s="32">
        <f t="shared" si="37"/>
        <v>68</v>
      </c>
      <c r="AD118" s="32">
        <v>206</v>
      </c>
      <c r="AE118" s="38">
        <f t="shared" si="38"/>
        <v>12.117647058823529</v>
      </c>
      <c r="AF118" s="32">
        <v>863</v>
      </c>
      <c r="AG118" s="38">
        <f t="shared" si="39"/>
        <v>50.764705882352942</v>
      </c>
      <c r="AH118" s="32" t="s">
        <v>89</v>
      </c>
      <c r="AI118" s="32">
        <v>125</v>
      </c>
      <c r="AJ118" s="32">
        <v>100</v>
      </c>
      <c r="AK118" s="32">
        <f t="shared" si="40"/>
        <v>100</v>
      </c>
      <c r="AL118" s="36">
        <f t="shared" si="42"/>
        <v>5.882352941176471</v>
      </c>
      <c r="AM118" s="32">
        <f t="shared" si="43"/>
        <v>1000</v>
      </c>
      <c r="AN118" s="36">
        <f t="shared" si="44"/>
        <v>58.823529411764703</v>
      </c>
      <c r="AO118" s="33" t="b">
        <f t="shared" si="19"/>
        <v>1</v>
      </c>
      <c r="AP118" s="33" t="b">
        <f t="shared" si="21"/>
        <v>1</v>
      </c>
      <c r="AQ118" s="33" t="b">
        <f t="shared" si="22"/>
        <v>1</v>
      </c>
      <c r="AR118" s="64">
        <f t="shared" si="41"/>
        <v>8.0588235294117609</v>
      </c>
    </row>
    <row r="119" spans="1:44" x14ac:dyDescent="0.25">
      <c r="A119" s="32">
        <v>51</v>
      </c>
      <c r="B119" s="74" t="s">
        <v>84</v>
      </c>
      <c r="C119" s="74">
        <v>45</v>
      </c>
      <c r="D119" s="74" t="s">
        <v>73</v>
      </c>
      <c r="E119" s="74">
        <v>3</v>
      </c>
      <c r="F119" s="74">
        <v>20</v>
      </c>
      <c r="G119" s="74">
        <v>22</v>
      </c>
      <c r="H119" s="40"/>
      <c r="I119" s="40">
        <v>116</v>
      </c>
      <c r="J119" s="32" t="s">
        <v>143</v>
      </c>
      <c r="K119" s="67" t="s">
        <v>144</v>
      </c>
      <c r="L119" s="73">
        <v>50</v>
      </c>
      <c r="M119" s="62">
        <f t="shared" si="27"/>
        <v>25.299999999999997</v>
      </c>
      <c r="N119" s="62">
        <f t="shared" si="28"/>
        <v>27.5</v>
      </c>
      <c r="O119" s="62">
        <f t="shared" si="29"/>
        <v>38.5</v>
      </c>
      <c r="P119" s="63">
        <v>60</v>
      </c>
      <c r="Q119" s="62">
        <f t="shared" si="30"/>
        <v>2.3715415019762847</v>
      </c>
      <c r="R119" s="62">
        <f t="shared" si="31"/>
        <v>2.1818181818181817</v>
      </c>
      <c r="S119" s="62">
        <f t="shared" si="32"/>
        <v>1.5584415584415585</v>
      </c>
      <c r="T119" s="63">
        <v>30</v>
      </c>
      <c r="U119" s="63">
        <v>10</v>
      </c>
      <c r="V119" s="36">
        <f t="shared" si="33"/>
        <v>27.5</v>
      </c>
      <c r="X119" s="32" t="s">
        <v>140</v>
      </c>
      <c r="Y119" s="32">
        <v>30</v>
      </c>
      <c r="Z119" s="32">
        <f t="shared" si="34"/>
        <v>132</v>
      </c>
      <c r="AA119" s="36">
        <f t="shared" si="35"/>
        <v>0.87878787878787878</v>
      </c>
      <c r="AB119" s="32">
        <f t="shared" si="36"/>
        <v>220</v>
      </c>
      <c r="AC119" s="32">
        <f t="shared" si="37"/>
        <v>88</v>
      </c>
      <c r="AD119" s="32">
        <v>87</v>
      </c>
      <c r="AE119" s="38">
        <f t="shared" si="38"/>
        <v>3.9545454545454546</v>
      </c>
      <c r="AF119" s="32">
        <v>415</v>
      </c>
      <c r="AG119" s="38">
        <f t="shared" si="39"/>
        <v>18.863636363636363</v>
      </c>
      <c r="AH119" s="32" t="s">
        <v>89</v>
      </c>
      <c r="AI119" s="32">
        <v>125</v>
      </c>
      <c r="AJ119" s="32">
        <v>60</v>
      </c>
      <c r="AK119" s="32">
        <f t="shared" si="40"/>
        <v>60</v>
      </c>
      <c r="AL119" s="36">
        <f t="shared" si="42"/>
        <v>2.7272727272727271</v>
      </c>
      <c r="AM119" s="32">
        <f t="shared" si="43"/>
        <v>600</v>
      </c>
      <c r="AN119" s="36">
        <f t="shared" si="44"/>
        <v>27.272727272727273</v>
      </c>
      <c r="AO119" s="33" t="b">
        <f t="shared" si="19"/>
        <v>1</v>
      </c>
      <c r="AP119" s="33" t="b">
        <f t="shared" si="21"/>
        <v>1</v>
      </c>
      <c r="AQ119" s="33" t="b">
        <f t="shared" si="22"/>
        <v>1</v>
      </c>
      <c r="AR119" s="64">
        <f t="shared" si="41"/>
        <v>8.4090909090909101</v>
      </c>
    </row>
    <row r="120" spans="1:44" x14ac:dyDescent="0.25">
      <c r="A120" s="69">
        <v>51.1</v>
      </c>
      <c r="B120" s="74" t="s">
        <v>84</v>
      </c>
      <c r="C120" s="74">
        <v>45</v>
      </c>
      <c r="D120" s="74" t="s">
        <v>73</v>
      </c>
      <c r="E120" s="74">
        <v>3</v>
      </c>
      <c r="F120" s="74">
        <v>20</v>
      </c>
      <c r="G120" s="74">
        <v>22</v>
      </c>
      <c r="H120" s="40"/>
      <c r="I120" s="40">
        <v>116</v>
      </c>
      <c r="J120" s="32" t="s">
        <v>143</v>
      </c>
      <c r="K120" s="67" t="s">
        <v>144</v>
      </c>
      <c r="L120" s="73">
        <v>50</v>
      </c>
      <c r="M120" s="62">
        <f t="shared" si="27"/>
        <v>25.299999999999997</v>
      </c>
      <c r="N120" s="62">
        <f t="shared" si="28"/>
        <v>27.5</v>
      </c>
      <c r="O120" s="62">
        <f t="shared" si="29"/>
        <v>38.5</v>
      </c>
      <c r="P120" s="63">
        <v>60</v>
      </c>
      <c r="Q120" s="62">
        <f t="shared" si="30"/>
        <v>2.3715415019762847</v>
      </c>
      <c r="R120" s="62">
        <f t="shared" si="31"/>
        <v>2.1818181818181817</v>
      </c>
      <c r="S120" s="62">
        <f t="shared" si="32"/>
        <v>1.5584415584415585</v>
      </c>
      <c r="T120" s="63">
        <v>30</v>
      </c>
      <c r="U120" s="63">
        <v>10</v>
      </c>
      <c r="V120" s="36">
        <f t="shared" si="33"/>
        <v>27.5</v>
      </c>
      <c r="X120" s="32" t="s">
        <v>140</v>
      </c>
      <c r="Y120" s="32">
        <v>40</v>
      </c>
      <c r="Z120" s="32">
        <f t="shared" si="34"/>
        <v>132</v>
      </c>
      <c r="AA120" s="36">
        <f t="shared" si="35"/>
        <v>0.87878787878787878</v>
      </c>
      <c r="AB120" s="32">
        <f t="shared" si="36"/>
        <v>220</v>
      </c>
      <c r="AC120" s="32">
        <f t="shared" si="37"/>
        <v>88</v>
      </c>
      <c r="AD120" s="32">
        <v>118</v>
      </c>
      <c r="AE120" s="38">
        <f t="shared" si="38"/>
        <v>5.3636363636363633</v>
      </c>
      <c r="AF120" s="32">
        <v>501</v>
      </c>
      <c r="AG120" s="38">
        <f t="shared" si="39"/>
        <v>22.772727272727273</v>
      </c>
      <c r="AH120" s="32" t="s">
        <v>89</v>
      </c>
      <c r="AI120" s="32">
        <v>125</v>
      </c>
      <c r="AJ120" s="32">
        <v>60</v>
      </c>
      <c r="AK120" s="32">
        <f t="shared" si="40"/>
        <v>60</v>
      </c>
      <c r="AL120" s="36">
        <f t="shared" si="42"/>
        <v>2.7272727272727271</v>
      </c>
      <c r="AM120" s="32">
        <f t="shared" si="43"/>
        <v>600</v>
      </c>
      <c r="AN120" s="36">
        <f t="shared" si="44"/>
        <v>27.272727272727273</v>
      </c>
      <c r="AO120" s="33" t="b">
        <f t="shared" si="19"/>
        <v>1</v>
      </c>
      <c r="AP120" s="33" t="b">
        <f t="shared" si="21"/>
        <v>1</v>
      </c>
      <c r="AQ120" s="33" t="b">
        <f t="shared" si="22"/>
        <v>1</v>
      </c>
      <c r="AR120" s="64">
        <f t="shared" si="41"/>
        <v>4.5</v>
      </c>
    </row>
    <row r="121" spans="1:44" x14ac:dyDescent="0.25">
      <c r="A121" s="69">
        <v>51.2</v>
      </c>
      <c r="B121" s="74" t="s">
        <v>84</v>
      </c>
      <c r="C121" s="74">
        <v>45</v>
      </c>
      <c r="D121" s="74" t="s">
        <v>73</v>
      </c>
      <c r="E121" s="74">
        <v>3</v>
      </c>
      <c r="F121" s="74">
        <v>20</v>
      </c>
      <c r="G121" s="74">
        <v>22</v>
      </c>
      <c r="H121" s="40"/>
      <c r="I121" s="40">
        <v>116</v>
      </c>
      <c r="J121" s="32" t="s">
        <v>143</v>
      </c>
      <c r="K121" s="67" t="s">
        <v>144</v>
      </c>
      <c r="L121" s="73">
        <v>50</v>
      </c>
      <c r="M121" s="62">
        <f t="shared" si="27"/>
        <v>25.299999999999997</v>
      </c>
      <c r="N121" s="62">
        <f t="shared" si="28"/>
        <v>27.5</v>
      </c>
      <c r="O121" s="62">
        <f t="shared" si="29"/>
        <v>38.5</v>
      </c>
      <c r="P121" s="63">
        <v>60</v>
      </c>
      <c r="Q121" s="62">
        <f t="shared" si="30"/>
        <v>2.3715415019762847</v>
      </c>
      <c r="R121" s="62">
        <f t="shared" si="31"/>
        <v>2.1818181818181817</v>
      </c>
      <c r="S121" s="62">
        <f t="shared" si="32"/>
        <v>1.5584415584415585</v>
      </c>
      <c r="T121" s="63">
        <v>30</v>
      </c>
      <c r="U121" s="63">
        <v>10</v>
      </c>
      <c r="V121" s="36">
        <f t="shared" si="33"/>
        <v>27.5</v>
      </c>
      <c r="X121" s="32" t="s">
        <v>140</v>
      </c>
      <c r="Y121" s="32">
        <v>50</v>
      </c>
      <c r="Z121" s="32">
        <f t="shared" si="34"/>
        <v>132</v>
      </c>
      <c r="AA121" s="36">
        <f t="shared" si="35"/>
        <v>0.87878787878787878</v>
      </c>
      <c r="AB121" s="32">
        <f t="shared" si="36"/>
        <v>220</v>
      </c>
      <c r="AC121" s="32">
        <f t="shared" si="37"/>
        <v>88</v>
      </c>
      <c r="AD121" s="32">
        <v>148</v>
      </c>
      <c r="AE121" s="38">
        <f t="shared" si="38"/>
        <v>6.7272727272727275</v>
      </c>
      <c r="AF121" s="32">
        <v>637</v>
      </c>
      <c r="AG121" s="38">
        <f t="shared" si="39"/>
        <v>28.954545454545453</v>
      </c>
      <c r="AH121" s="32" t="s">
        <v>89</v>
      </c>
      <c r="AI121" s="32">
        <v>125</v>
      </c>
      <c r="AJ121" s="32">
        <v>60</v>
      </c>
      <c r="AK121" s="32">
        <f t="shared" si="40"/>
        <v>60</v>
      </c>
      <c r="AL121" s="36">
        <f t="shared" si="42"/>
        <v>2.7272727272727271</v>
      </c>
      <c r="AM121" s="32">
        <f t="shared" si="43"/>
        <v>600</v>
      </c>
      <c r="AN121" s="36">
        <f t="shared" si="44"/>
        <v>27.272727272727273</v>
      </c>
      <c r="AO121" s="33" t="b">
        <f t="shared" si="19"/>
        <v>1</v>
      </c>
      <c r="AP121" s="33" t="b">
        <f t="shared" si="21"/>
        <v>0</v>
      </c>
      <c r="AQ121" s="33" t="b">
        <f t="shared" si="22"/>
        <v>1</v>
      </c>
      <c r="AR121" s="64">
        <f t="shared" si="41"/>
        <v>-1.6818181818181799</v>
      </c>
    </row>
    <row r="122" spans="1:44" x14ac:dyDescent="0.25">
      <c r="A122" s="69">
        <v>51.3</v>
      </c>
      <c r="B122" s="74" t="s">
        <v>84</v>
      </c>
      <c r="C122" s="74">
        <v>45</v>
      </c>
      <c r="D122" s="74" t="s">
        <v>73</v>
      </c>
      <c r="E122" s="74">
        <v>3</v>
      </c>
      <c r="F122" s="74">
        <v>20</v>
      </c>
      <c r="G122" s="74">
        <v>22</v>
      </c>
      <c r="H122" s="40"/>
      <c r="I122" s="40">
        <v>116</v>
      </c>
      <c r="J122" s="32" t="s">
        <v>143</v>
      </c>
      <c r="K122" s="67" t="s">
        <v>144</v>
      </c>
      <c r="L122" s="73">
        <v>50</v>
      </c>
      <c r="M122" s="62">
        <f t="shared" si="27"/>
        <v>25.299999999999997</v>
      </c>
      <c r="N122" s="62">
        <f t="shared" si="28"/>
        <v>27.5</v>
      </c>
      <c r="O122" s="62">
        <f t="shared" si="29"/>
        <v>38.5</v>
      </c>
      <c r="P122" s="63">
        <v>60</v>
      </c>
      <c r="Q122" s="62">
        <f t="shared" si="30"/>
        <v>2.3715415019762847</v>
      </c>
      <c r="R122" s="62">
        <f t="shared" si="31"/>
        <v>2.1818181818181817</v>
      </c>
      <c r="S122" s="62">
        <f t="shared" si="32"/>
        <v>1.5584415584415585</v>
      </c>
      <c r="T122" s="63">
        <v>30</v>
      </c>
      <c r="U122" s="63">
        <v>10</v>
      </c>
      <c r="V122" s="36">
        <f t="shared" si="33"/>
        <v>27.5</v>
      </c>
      <c r="X122" s="32" t="s">
        <v>140</v>
      </c>
      <c r="Y122" s="32">
        <v>60</v>
      </c>
      <c r="Z122" s="32">
        <f t="shared" si="34"/>
        <v>132</v>
      </c>
      <c r="AA122" s="36">
        <f t="shared" si="35"/>
        <v>0.87878787878787878</v>
      </c>
      <c r="AB122" s="32">
        <f t="shared" si="36"/>
        <v>220</v>
      </c>
      <c r="AC122" s="32">
        <f t="shared" si="37"/>
        <v>88</v>
      </c>
      <c r="AD122" s="32">
        <v>178</v>
      </c>
      <c r="AE122" s="38">
        <f t="shared" si="38"/>
        <v>8.0909090909090917</v>
      </c>
      <c r="AF122" s="32">
        <v>777</v>
      </c>
      <c r="AG122" s="38">
        <f t="shared" si="39"/>
        <v>35.31818181818182</v>
      </c>
      <c r="AH122" s="32" t="s">
        <v>89</v>
      </c>
      <c r="AI122" s="32">
        <v>125</v>
      </c>
      <c r="AJ122" s="32">
        <v>60</v>
      </c>
      <c r="AK122" s="32">
        <f t="shared" si="40"/>
        <v>60</v>
      </c>
      <c r="AL122" s="36">
        <f t="shared" si="42"/>
        <v>2.7272727272727271</v>
      </c>
      <c r="AM122" s="32">
        <f t="shared" si="43"/>
        <v>600</v>
      </c>
      <c r="AN122" s="36">
        <f t="shared" si="44"/>
        <v>27.272727272727273</v>
      </c>
      <c r="AO122" s="33" t="b">
        <f t="shared" si="19"/>
        <v>1</v>
      </c>
      <c r="AP122" s="33" t="b">
        <f t="shared" si="21"/>
        <v>0</v>
      </c>
      <c r="AQ122" s="33" t="b">
        <f t="shared" si="22"/>
        <v>1</v>
      </c>
      <c r="AR122" s="64">
        <f t="shared" si="41"/>
        <v>-8.0454545454545467</v>
      </c>
    </row>
    <row r="123" spans="1:44" x14ac:dyDescent="0.25">
      <c r="A123" s="69">
        <v>51.4</v>
      </c>
      <c r="B123" s="74" t="s">
        <v>84</v>
      </c>
      <c r="C123" s="74">
        <v>45</v>
      </c>
      <c r="D123" s="74" t="s">
        <v>73</v>
      </c>
      <c r="E123" s="74">
        <v>3</v>
      </c>
      <c r="F123" s="74">
        <v>20</v>
      </c>
      <c r="G123" s="74">
        <v>22</v>
      </c>
      <c r="H123" s="40"/>
      <c r="I123" s="40">
        <v>116</v>
      </c>
      <c r="J123" s="32" t="s">
        <v>143</v>
      </c>
      <c r="K123" s="67" t="s">
        <v>144</v>
      </c>
      <c r="L123" s="73">
        <v>50</v>
      </c>
      <c r="M123" s="62">
        <f t="shared" si="27"/>
        <v>25.299999999999997</v>
      </c>
      <c r="N123" s="62">
        <f t="shared" si="28"/>
        <v>27.5</v>
      </c>
      <c r="O123" s="62">
        <f t="shared" si="29"/>
        <v>38.5</v>
      </c>
      <c r="P123" s="63">
        <v>60</v>
      </c>
      <c r="Q123" s="62">
        <f t="shared" si="30"/>
        <v>2.3715415019762847</v>
      </c>
      <c r="R123" s="62">
        <f t="shared" si="31"/>
        <v>2.1818181818181817</v>
      </c>
      <c r="S123" s="62">
        <f t="shared" si="32"/>
        <v>1.5584415584415585</v>
      </c>
      <c r="T123" s="63">
        <v>30</v>
      </c>
      <c r="U123" s="63">
        <v>10</v>
      </c>
      <c r="V123" s="36">
        <f t="shared" si="33"/>
        <v>27.5</v>
      </c>
      <c r="X123" s="32" t="s">
        <v>140</v>
      </c>
      <c r="Y123" s="32">
        <v>70</v>
      </c>
      <c r="Z123" s="32">
        <f t="shared" si="34"/>
        <v>132</v>
      </c>
      <c r="AA123" s="36">
        <f t="shared" si="35"/>
        <v>0.87878787878787878</v>
      </c>
      <c r="AB123" s="32">
        <f t="shared" si="36"/>
        <v>220</v>
      </c>
      <c r="AC123" s="32">
        <f t="shared" si="37"/>
        <v>88</v>
      </c>
      <c r="AD123" s="32">
        <v>206</v>
      </c>
      <c r="AE123" s="38">
        <f t="shared" si="38"/>
        <v>9.3636363636363633</v>
      </c>
      <c r="AF123" s="32">
        <v>863</v>
      </c>
      <c r="AG123" s="38">
        <f t="shared" si="39"/>
        <v>39.227272727272727</v>
      </c>
      <c r="AH123" s="32" t="s">
        <v>89</v>
      </c>
      <c r="AI123" s="32">
        <v>125</v>
      </c>
      <c r="AJ123" s="32">
        <v>100</v>
      </c>
      <c r="AK123" s="32">
        <f t="shared" si="40"/>
        <v>100</v>
      </c>
      <c r="AL123" s="36">
        <f t="shared" si="42"/>
        <v>4.5454545454545459</v>
      </c>
      <c r="AM123" s="32">
        <f t="shared" si="43"/>
        <v>1000</v>
      </c>
      <c r="AN123" s="36">
        <f t="shared" si="44"/>
        <v>45.454545454545453</v>
      </c>
      <c r="AO123" s="33" t="b">
        <f t="shared" si="19"/>
        <v>1</v>
      </c>
      <c r="AP123" s="33" t="b">
        <f t="shared" si="21"/>
        <v>1</v>
      </c>
      <c r="AQ123" s="33" t="b">
        <f t="shared" si="22"/>
        <v>1</v>
      </c>
      <c r="AR123" s="64">
        <f t="shared" si="41"/>
        <v>6.2272727272727266</v>
      </c>
    </row>
    <row r="124" spans="1:44" x14ac:dyDescent="0.25">
      <c r="A124" s="32">
        <v>52</v>
      </c>
      <c r="B124" s="74" t="s">
        <v>84</v>
      </c>
      <c r="C124" s="74">
        <v>45</v>
      </c>
      <c r="D124" s="74" t="s">
        <v>73</v>
      </c>
      <c r="E124" s="74">
        <v>3</v>
      </c>
      <c r="F124" s="74">
        <v>25</v>
      </c>
      <c r="G124" s="74">
        <v>27</v>
      </c>
      <c r="H124" s="40"/>
      <c r="I124" s="40">
        <v>146</v>
      </c>
      <c r="J124" s="32" t="s">
        <v>143</v>
      </c>
      <c r="K124" s="67" t="s">
        <v>144</v>
      </c>
      <c r="L124" s="73">
        <v>50</v>
      </c>
      <c r="M124" s="62">
        <f t="shared" si="27"/>
        <v>31.049999999999997</v>
      </c>
      <c r="N124" s="62">
        <f t="shared" si="28"/>
        <v>33.75</v>
      </c>
      <c r="O124" s="62">
        <f t="shared" si="29"/>
        <v>47.25</v>
      </c>
      <c r="P124" s="63">
        <v>60</v>
      </c>
      <c r="Q124" s="62">
        <f t="shared" si="30"/>
        <v>1.9323671497584543</v>
      </c>
      <c r="R124" s="62">
        <f t="shared" si="31"/>
        <v>1.7777777777777777</v>
      </c>
      <c r="S124" s="62">
        <f t="shared" si="32"/>
        <v>1.2698412698412698</v>
      </c>
      <c r="T124" s="63">
        <v>60</v>
      </c>
      <c r="U124" s="63">
        <v>8</v>
      </c>
      <c r="V124" s="36">
        <f t="shared" si="33"/>
        <v>33.75</v>
      </c>
      <c r="X124" s="32" t="s">
        <v>140</v>
      </c>
      <c r="Y124" s="32">
        <v>40</v>
      </c>
      <c r="Z124" s="32">
        <f t="shared" si="34"/>
        <v>162</v>
      </c>
      <c r="AA124" s="36">
        <f t="shared" si="35"/>
        <v>0.90123456790123457</v>
      </c>
      <c r="AB124" s="32">
        <f t="shared" si="36"/>
        <v>270</v>
      </c>
      <c r="AC124" s="32">
        <f t="shared" si="37"/>
        <v>108</v>
      </c>
      <c r="AD124" s="32">
        <v>118</v>
      </c>
      <c r="AE124" s="38">
        <f t="shared" si="38"/>
        <v>4.3703703703703702</v>
      </c>
      <c r="AF124" s="32">
        <v>501</v>
      </c>
      <c r="AG124" s="38">
        <f t="shared" si="39"/>
        <v>18.555555555555557</v>
      </c>
      <c r="AH124" s="32" t="s">
        <v>89</v>
      </c>
      <c r="AI124" s="32">
        <v>125</v>
      </c>
      <c r="AJ124" s="32">
        <v>60</v>
      </c>
      <c r="AK124" s="32">
        <f t="shared" si="40"/>
        <v>60</v>
      </c>
      <c r="AL124" s="36">
        <f t="shared" si="42"/>
        <v>2.2222222222222223</v>
      </c>
      <c r="AM124" s="32">
        <f t="shared" si="43"/>
        <v>600</v>
      </c>
      <c r="AN124" s="36">
        <f t="shared" si="44"/>
        <v>22.222222222222221</v>
      </c>
      <c r="AO124" s="33" t="b">
        <f t="shared" si="19"/>
        <v>1</v>
      </c>
      <c r="AP124" s="33" t="b">
        <f t="shared" si="21"/>
        <v>1</v>
      </c>
      <c r="AQ124" s="33" t="b">
        <f t="shared" si="22"/>
        <v>1</v>
      </c>
      <c r="AR124" s="64">
        <f t="shared" si="41"/>
        <v>3.6666666666666643</v>
      </c>
    </row>
    <row r="125" spans="1:44" x14ac:dyDescent="0.25">
      <c r="A125" s="69">
        <v>52.1</v>
      </c>
      <c r="B125" s="74" t="s">
        <v>84</v>
      </c>
      <c r="C125" s="74">
        <v>45</v>
      </c>
      <c r="D125" s="74" t="s">
        <v>73</v>
      </c>
      <c r="E125" s="74">
        <v>3</v>
      </c>
      <c r="F125" s="74">
        <v>25</v>
      </c>
      <c r="G125" s="74">
        <v>27</v>
      </c>
      <c r="H125" s="40"/>
      <c r="I125" s="40">
        <v>146</v>
      </c>
      <c r="J125" s="32" t="s">
        <v>143</v>
      </c>
      <c r="K125" s="67" t="s">
        <v>144</v>
      </c>
      <c r="L125" s="73">
        <v>50</v>
      </c>
      <c r="M125" s="62">
        <f t="shared" si="27"/>
        <v>31.049999999999997</v>
      </c>
      <c r="N125" s="62">
        <f t="shared" si="28"/>
        <v>33.75</v>
      </c>
      <c r="O125" s="62">
        <f t="shared" si="29"/>
        <v>47.25</v>
      </c>
      <c r="P125" s="63">
        <v>60</v>
      </c>
      <c r="Q125" s="62">
        <f t="shared" si="30"/>
        <v>1.9323671497584543</v>
      </c>
      <c r="R125" s="62">
        <f t="shared" si="31"/>
        <v>1.7777777777777777</v>
      </c>
      <c r="S125" s="62">
        <f t="shared" si="32"/>
        <v>1.2698412698412698</v>
      </c>
      <c r="T125" s="63">
        <v>60</v>
      </c>
      <c r="U125" s="63">
        <v>8</v>
      </c>
      <c r="V125" s="36">
        <f t="shared" si="33"/>
        <v>33.75</v>
      </c>
      <c r="X125" s="32" t="s">
        <v>140</v>
      </c>
      <c r="Y125" s="32">
        <v>50</v>
      </c>
      <c r="Z125" s="32">
        <f t="shared" si="34"/>
        <v>162</v>
      </c>
      <c r="AA125" s="36">
        <f t="shared" si="35"/>
        <v>0.90123456790123457</v>
      </c>
      <c r="AB125" s="32">
        <f t="shared" si="36"/>
        <v>270</v>
      </c>
      <c r="AC125" s="32">
        <f t="shared" si="37"/>
        <v>108</v>
      </c>
      <c r="AD125" s="32">
        <v>148</v>
      </c>
      <c r="AE125" s="38">
        <f t="shared" si="38"/>
        <v>5.4814814814814818</v>
      </c>
      <c r="AF125" s="32">
        <v>637</v>
      </c>
      <c r="AG125" s="38">
        <f t="shared" si="39"/>
        <v>23.592592592592592</v>
      </c>
      <c r="AH125" s="32" t="s">
        <v>89</v>
      </c>
      <c r="AI125" s="32">
        <v>125</v>
      </c>
      <c r="AJ125" s="32">
        <v>60</v>
      </c>
      <c r="AK125" s="32">
        <f t="shared" si="40"/>
        <v>60</v>
      </c>
      <c r="AL125" s="36">
        <f t="shared" si="42"/>
        <v>2.2222222222222223</v>
      </c>
      <c r="AM125" s="32">
        <f t="shared" si="43"/>
        <v>600</v>
      </c>
      <c r="AN125" s="36">
        <f t="shared" si="44"/>
        <v>22.222222222222221</v>
      </c>
      <c r="AO125" s="33" t="b">
        <f t="shared" si="19"/>
        <v>1</v>
      </c>
      <c r="AP125" s="33" t="b">
        <f t="shared" si="21"/>
        <v>0</v>
      </c>
      <c r="AQ125" s="33" t="b">
        <f t="shared" si="22"/>
        <v>1</v>
      </c>
      <c r="AR125" s="64">
        <f t="shared" si="41"/>
        <v>-1.3703703703703702</v>
      </c>
    </row>
    <row r="126" spans="1:44" x14ac:dyDescent="0.25">
      <c r="A126" s="69">
        <v>52.2</v>
      </c>
      <c r="B126" s="74" t="s">
        <v>84</v>
      </c>
      <c r="C126" s="74">
        <v>45</v>
      </c>
      <c r="D126" s="74" t="s">
        <v>73</v>
      </c>
      <c r="E126" s="74">
        <v>3</v>
      </c>
      <c r="F126" s="74">
        <v>25</v>
      </c>
      <c r="G126" s="74">
        <v>27</v>
      </c>
      <c r="H126" s="40"/>
      <c r="I126" s="40">
        <v>146</v>
      </c>
      <c r="J126" s="32" t="s">
        <v>143</v>
      </c>
      <c r="K126" s="67" t="s">
        <v>144</v>
      </c>
      <c r="L126" s="73">
        <v>50</v>
      </c>
      <c r="M126" s="62">
        <f t="shared" si="27"/>
        <v>31.049999999999997</v>
      </c>
      <c r="N126" s="62">
        <f t="shared" si="28"/>
        <v>33.75</v>
      </c>
      <c r="O126" s="62">
        <f t="shared" si="29"/>
        <v>47.25</v>
      </c>
      <c r="P126" s="63">
        <v>60</v>
      </c>
      <c r="Q126" s="62">
        <f t="shared" si="30"/>
        <v>1.9323671497584543</v>
      </c>
      <c r="R126" s="62">
        <f t="shared" si="31"/>
        <v>1.7777777777777777</v>
      </c>
      <c r="S126" s="62">
        <f t="shared" si="32"/>
        <v>1.2698412698412698</v>
      </c>
      <c r="T126" s="63">
        <v>60</v>
      </c>
      <c r="U126" s="63">
        <v>8</v>
      </c>
      <c r="V126" s="36">
        <f t="shared" si="33"/>
        <v>33.75</v>
      </c>
      <c r="X126" s="32" t="s">
        <v>140</v>
      </c>
      <c r="Y126" s="32">
        <v>60</v>
      </c>
      <c r="Z126" s="32">
        <f t="shared" si="34"/>
        <v>162</v>
      </c>
      <c r="AA126" s="36">
        <f t="shared" si="35"/>
        <v>0.90123456790123457</v>
      </c>
      <c r="AB126" s="32">
        <f t="shared" si="36"/>
        <v>270</v>
      </c>
      <c r="AC126" s="32">
        <f t="shared" si="37"/>
        <v>108</v>
      </c>
      <c r="AD126" s="32">
        <v>178</v>
      </c>
      <c r="AE126" s="38">
        <f t="shared" si="38"/>
        <v>6.5925925925925926</v>
      </c>
      <c r="AF126" s="32">
        <v>777</v>
      </c>
      <c r="AG126" s="38">
        <f t="shared" si="39"/>
        <v>28.777777777777779</v>
      </c>
      <c r="AH126" s="32" t="s">
        <v>89</v>
      </c>
      <c r="AI126" s="32">
        <v>125</v>
      </c>
      <c r="AJ126" s="32">
        <v>60</v>
      </c>
      <c r="AK126" s="32">
        <f t="shared" si="40"/>
        <v>60</v>
      </c>
      <c r="AL126" s="36">
        <f t="shared" si="42"/>
        <v>2.2222222222222223</v>
      </c>
      <c r="AM126" s="32">
        <f t="shared" si="43"/>
        <v>600</v>
      </c>
      <c r="AN126" s="36">
        <f t="shared" si="44"/>
        <v>22.222222222222221</v>
      </c>
      <c r="AO126" s="33" t="b">
        <f t="shared" si="19"/>
        <v>1</v>
      </c>
      <c r="AP126" s="33" t="b">
        <f t="shared" si="21"/>
        <v>0</v>
      </c>
      <c r="AQ126" s="33" t="b">
        <f t="shared" si="22"/>
        <v>1</v>
      </c>
      <c r="AR126" s="64">
        <f t="shared" si="41"/>
        <v>-6.5555555555555571</v>
      </c>
    </row>
    <row r="127" spans="1:44" x14ac:dyDescent="0.25">
      <c r="A127" s="69">
        <v>52.3</v>
      </c>
      <c r="B127" s="74" t="s">
        <v>84</v>
      </c>
      <c r="C127" s="74">
        <v>45</v>
      </c>
      <c r="D127" s="74" t="s">
        <v>73</v>
      </c>
      <c r="E127" s="74">
        <v>3</v>
      </c>
      <c r="F127" s="74">
        <v>25</v>
      </c>
      <c r="G127" s="74">
        <v>27</v>
      </c>
      <c r="H127" s="40"/>
      <c r="I127" s="40">
        <v>146</v>
      </c>
      <c r="J127" s="32" t="s">
        <v>143</v>
      </c>
      <c r="K127" s="67" t="s">
        <v>144</v>
      </c>
      <c r="L127" s="73">
        <v>50</v>
      </c>
      <c r="M127" s="62">
        <f t="shared" si="27"/>
        <v>31.049999999999997</v>
      </c>
      <c r="N127" s="62">
        <f t="shared" si="28"/>
        <v>33.75</v>
      </c>
      <c r="O127" s="62">
        <f t="shared" si="29"/>
        <v>47.25</v>
      </c>
      <c r="P127" s="63">
        <v>60</v>
      </c>
      <c r="Q127" s="62">
        <f t="shared" si="30"/>
        <v>1.9323671497584543</v>
      </c>
      <c r="R127" s="62">
        <f t="shared" si="31"/>
        <v>1.7777777777777777</v>
      </c>
      <c r="S127" s="62">
        <f t="shared" si="32"/>
        <v>1.2698412698412698</v>
      </c>
      <c r="T127" s="63">
        <v>60</v>
      </c>
      <c r="U127" s="63">
        <v>8</v>
      </c>
      <c r="V127" s="36">
        <f t="shared" si="33"/>
        <v>33.75</v>
      </c>
      <c r="X127" s="32" t="s">
        <v>140</v>
      </c>
      <c r="Y127" s="32">
        <v>70</v>
      </c>
      <c r="Z127" s="32">
        <f t="shared" si="34"/>
        <v>162</v>
      </c>
      <c r="AA127" s="36">
        <f t="shared" si="35"/>
        <v>0.90123456790123457</v>
      </c>
      <c r="AB127" s="32">
        <f t="shared" si="36"/>
        <v>270</v>
      </c>
      <c r="AC127" s="32">
        <f t="shared" si="37"/>
        <v>108</v>
      </c>
      <c r="AD127" s="32">
        <v>206</v>
      </c>
      <c r="AE127" s="38">
        <f t="shared" si="38"/>
        <v>7.6296296296296298</v>
      </c>
      <c r="AF127" s="32">
        <v>863</v>
      </c>
      <c r="AG127" s="38">
        <f t="shared" si="39"/>
        <v>31.962962962962962</v>
      </c>
      <c r="AH127" s="32" t="s">
        <v>89</v>
      </c>
      <c r="AI127" s="32">
        <v>125</v>
      </c>
      <c r="AJ127" s="32">
        <v>100</v>
      </c>
      <c r="AK127" s="32">
        <f t="shared" si="40"/>
        <v>100</v>
      </c>
      <c r="AL127" s="36">
        <f t="shared" si="42"/>
        <v>3.7037037037037037</v>
      </c>
      <c r="AM127" s="32">
        <f t="shared" si="43"/>
        <v>1000</v>
      </c>
      <c r="AN127" s="36">
        <f t="shared" si="44"/>
        <v>37.037037037037038</v>
      </c>
      <c r="AO127" s="33" t="b">
        <f t="shared" si="19"/>
        <v>1</v>
      </c>
      <c r="AP127" s="33" t="b">
        <f t="shared" si="21"/>
        <v>1</v>
      </c>
      <c r="AQ127" s="33" t="b">
        <f t="shared" si="22"/>
        <v>1</v>
      </c>
      <c r="AR127" s="64">
        <f t="shared" si="41"/>
        <v>5.0740740740740762</v>
      </c>
    </row>
    <row r="128" spans="1:44" x14ac:dyDescent="0.25">
      <c r="A128" s="32">
        <v>53</v>
      </c>
      <c r="B128" s="75" t="s">
        <v>85</v>
      </c>
      <c r="C128" s="75">
        <v>90</v>
      </c>
      <c r="D128" s="75">
        <v>200</v>
      </c>
      <c r="E128" s="75">
        <v>3</v>
      </c>
      <c r="F128" s="75">
        <v>15</v>
      </c>
      <c r="G128" s="75">
        <v>48.3</v>
      </c>
      <c r="H128" s="40">
        <f>MAX(G128:G208)</f>
        <v>80</v>
      </c>
      <c r="I128" s="40">
        <v>267</v>
      </c>
      <c r="J128" s="76" t="s">
        <v>145</v>
      </c>
      <c r="K128" s="77" t="s">
        <v>146</v>
      </c>
      <c r="L128" s="73">
        <v>150</v>
      </c>
      <c r="M128" s="62">
        <f t="shared" si="27"/>
        <v>55.544999999999995</v>
      </c>
      <c r="N128" s="62">
        <f t="shared" si="28"/>
        <v>60.375</v>
      </c>
      <c r="O128" s="62">
        <f t="shared" si="29"/>
        <v>84.524999999999991</v>
      </c>
      <c r="P128" s="63">
        <v>100</v>
      </c>
      <c r="Q128" s="62">
        <f t="shared" si="30"/>
        <v>1.8003420649923487</v>
      </c>
      <c r="R128" s="62">
        <f t="shared" si="31"/>
        <v>1.6563146997929608</v>
      </c>
      <c r="S128" s="62">
        <f t="shared" si="32"/>
        <v>1.1830819284235434</v>
      </c>
      <c r="T128" s="63">
        <v>100</v>
      </c>
      <c r="U128" s="63">
        <v>6</v>
      </c>
      <c r="V128" s="36">
        <f t="shared" si="33"/>
        <v>60.375</v>
      </c>
      <c r="X128" s="32" t="s">
        <v>140</v>
      </c>
      <c r="Y128" s="32">
        <v>50</v>
      </c>
      <c r="Z128" s="32">
        <f t="shared" si="34"/>
        <v>289.79999999999995</v>
      </c>
      <c r="AA128" s="36">
        <f t="shared" si="35"/>
        <v>0.92132505175983448</v>
      </c>
      <c r="AB128" s="32">
        <f t="shared" si="36"/>
        <v>483</v>
      </c>
      <c r="AC128" s="32">
        <f t="shared" si="37"/>
        <v>193.2</v>
      </c>
      <c r="AD128" s="32">
        <v>148</v>
      </c>
      <c r="AE128" s="38">
        <f t="shared" si="38"/>
        <v>3.0641821946169774</v>
      </c>
      <c r="AF128" s="32">
        <v>637</v>
      </c>
      <c r="AG128" s="38">
        <f t="shared" si="39"/>
        <v>13.188405797101449</v>
      </c>
      <c r="AH128" s="32" t="s">
        <v>89</v>
      </c>
      <c r="AI128" s="32">
        <v>125</v>
      </c>
      <c r="AJ128" s="32">
        <v>60</v>
      </c>
      <c r="AK128" s="32">
        <f t="shared" si="40"/>
        <v>60</v>
      </c>
      <c r="AL128" s="36">
        <f t="shared" si="42"/>
        <v>1.2422360248447206</v>
      </c>
      <c r="AM128" s="32">
        <f t="shared" si="43"/>
        <v>600</v>
      </c>
      <c r="AN128" s="36">
        <f t="shared" si="44"/>
        <v>12.422360248447205</v>
      </c>
      <c r="AO128" s="33" t="b">
        <f t="shared" si="19"/>
        <v>1</v>
      </c>
      <c r="AP128" s="33" t="b">
        <f t="shared" si="21"/>
        <v>0</v>
      </c>
      <c r="AQ128" s="33" t="b">
        <f t="shared" si="22"/>
        <v>1</v>
      </c>
      <c r="AR128" s="64">
        <f t="shared" si="41"/>
        <v>-0.7660455486542439</v>
      </c>
    </row>
    <row r="129" spans="1:44" x14ac:dyDescent="0.25">
      <c r="A129" s="69">
        <v>53.1</v>
      </c>
      <c r="B129" s="75" t="s">
        <v>85</v>
      </c>
      <c r="C129" s="75">
        <v>90</v>
      </c>
      <c r="D129" s="75">
        <v>200</v>
      </c>
      <c r="E129" s="75">
        <v>3</v>
      </c>
      <c r="F129" s="75">
        <v>15</v>
      </c>
      <c r="G129" s="75">
        <v>48.3</v>
      </c>
      <c r="H129" s="40">
        <f>MAX(G129:G214)</f>
        <v>92</v>
      </c>
      <c r="I129" s="40">
        <v>267</v>
      </c>
      <c r="J129" s="76" t="s">
        <v>145</v>
      </c>
      <c r="K129" s="77" t="s">
        <v>146</v>
      </c>
      <c r="L129" s="73">
        <v>150</v>
      </c>
      <c r="M129" s="62">
        <f t="shared" si="27"/>
        <v>55.544999999999995</v>
      </c>
      <c r="N129" s="62">
        <f t="shared" si="28"/>
        <v>60.375</v>
      </c>
      <c r="O129" s="62">
        <f t="shared" si="29"/>
        <v>84.524999999999991</v>
      </c>
      <c r="P129" s="63">
        <v>100</v>
      </c>
      <c r="Q129" s="62">
        <f t="shared" si="30"/>
        <v>1.8003420649923487</v>
      </c>
      <c r="R129" s="62">
        <f t="shared" si="31"/>
        <v>1.6563146997929608</v>
      </c>
      <c r="S129" s="62">
        <f t="shared" si="32"/>
        <v>1.1830819284235434</v>
      </c>
      <c r="T129" s="63">
        <v>100</v>
      </c>
      <c r="U129" s="63">
        <v>6</v>
      </c>
      <c r="V129" s="36">
        <f t="shared" si="33"/>
        <v>60.375</v>
      </c>
      <c r="X129" s="32" t="s">
        <v>140</v>
      </c>
      <c r="Y129" s="32">
        <v>60</v>
      </c>
      <c r="Z129" s="32">
        <f t="shared" si="34"/>
        <v>289.79999999999995</v>
      </c>
      <c r="AA129" s="36">
        <f t="shared" si="35"/>
        <v>0.92132505175983448</v>
      </c>
      <c r="AB129" s="32">
        <f t="shared" si="36"/>
        <v>483</v>
      </c>
      <c r="AC129" s="32">
        <f t="shared" si="37"/>
        <v>193.2</v>
      </c>
      <c r="AD129" s="32">
        <v>178</v>
      </c>
      <c r="AE129" s="38">
        <f t="shared" si="38"/>
        <v>3.6853002070393375</v>
      </c>
      <c r="AF129" s="32">
        <v>777</v>
      </c>
      <c r="AG129" s="38">
        <f t="shared" si="39"/>
        <v>16.086956521739133</v>
      </c>
      <c r="AH129" s="32" t="s">
        <v>89</v>
      </c>
      <c r="AI129" s="32">
        <v>125</v>
      </c>
      <c r="AJ129" s="32">
        <v>60</v>
      </c>
      <c r="AK129" s="32">
        <f t="shared" si="40"/>
        <v>60</v>
      </c>
      <c r="AL129" s="36">
        <f t="shared" si="42"/>
        <v>1.2422360248447206</v>
      </c>
      <c r="AM129" s="32">
        <f t="shared" si="43"/>
        <v>600</v>
      </c>
      <c r="AN129" s="36">
        <f t="shared" si="44"/>
        <v>12.422360248447205</v>
      </c>
      <c r="AO129" s="33" t="b">
        <f t="shared" si="19"/>
        <v>1</v>
      </c>
      <c r="AP129" s="33" t="b">
        <f t="shared" si="21"/>
        <v>0</v>
      </c>
      <c r="AQ129" s="33" t="b">
        <f t="shared" si="22"/>
        <v>1</v>
      </c>
      <c r="AR129" s="64">
        <f t="shared" si="41"/>
        <v>-3.6645962732919273</v>
      </c>
    </row>
    <row r="130" spans="1:44" x14ac:dyDescent="0.25">
      <c r="A130" s="69">
        <v>53.2</v>
      </c>
      <c r="B130" s="75" t="s">
        <v>85</v>
      </c>
      <c r="C130" s="75">
        <v>90</v>
      </c>
      <c r="D130" s="75">
        <v>200</v>
      </c>
      <c r="E130" s="75">
        <v>3</v>
      </c>
      <c r="F130" s="75">
        <v>15</v>
      </c>
      <c r="G130" s="75">
        <v>48.3</v>
      </c>
      <c r="H130" s="40">
        <f>MAX(G130:G220)</f>
        <v>120</v>
      </c>
      <c r="I130" s="40">
        <v>267</v>
      </c>
      <c r="J130" s="76" t="s">
        <v>145</v>
      </c>
      <c r="K130" s="77" t="s">
        <v>146</v>
      </c>
      <c r="L130" s="73">
        <v>150</v>
      </c>
      <c r="M130" s="62">
        <f t="shared" si="27"/>
        <v>55.544999999999995</v>
      </c>
      <c r="N130" s="62">
        <f t="shared" si="28"/>
        <v>60.375</v>
      </c>
      <c r="O130" s="62">
        <f t="shared" si="29"/>
        <v>84.524999999999991</v>
      </c>
      <c r="P130" s="63">
        <v>100</v>
      </c>
      <c r="Q130" s="62">
        <f t="shared" si="30"/>
        <v>1.8003420649923487</v>
      </c>
      <c r="R130" s="62">
        <f t="shared" si="31"/>
        <v>1.6563146997929608</v>
      </c>
      <c r="S130" s="62">
        <f t="shared" si="32"/>
        <v>1.1830819284235434</v>
      </c>
      <c r="T130" s="63">
        <v>100</v>
      </c>
      <c r="U130" s="63">
        <v>6</v>
      </c>
      <c r="V130" s="36">
        <f t="shared" si="33"/>
        <v>60.375</v>
      </c>
      <c r="X130" s="32" t="s">
        <v>140</v>
      </c>
      <c r="Y130" s="32">
        <v>70</v>
      </c>
      <c r="Z130" s="32">
        <f t="shared" si="34"/>
        <v>289.79999999999995</v>
      </c>
      <c r="AA130" s="36">
        <f t="shared" si="35"/>
        <v>0.92132505175983448</v>
      </c>
      <c r="AB130" s="32">
        <f t="shared" si="36"/>
        <v>483</v>
      </c>
      <c r="AC130" s="32">
        <f t="shared" si="37"/>
        <v>193.2</v>
      </c>
      <c r="AD130" s="32">
        <v>206</v>
      </c>
      <c r="AE130" s="38">
        <f t="shared" si="38"/>
        <v>4.2650103519668736</v>
      </c>
      <c r="AF130" s="32">
        <v>863</v>
      </c>
      <c r="AG130" s="38">
        <f t="shared" si="39"/>
        <v>17.867494824016564</v>
      </c>
      <c r="AH130" s="32" t="s">
        <v>89</v>
      </c>
      <c r="AI130" s="32">
        <v>125</v>
      </c>
      <c r="AJ130" s="32">
        <v>100</v>
      </c>
      <c r="AK130" s="32">
        <f t="shared" si="40"/>
        <v>100</v>
      </c>
      <c r="AL130" s="36">
        <f t="shared" si="42"/>
        <v>2.0703933747412009</v>
      </c>
      <c r="AM130" s="32">
        <f t="shared" si="43"/>
        <v>1000</v>
      </c>
      <c r="AN130" s="36">
        <f t="shared" si="44"/>
        <v>20.703933747412009</v>
      </c>
      <c r="AO130" s="33" t="b">
        <f t="shared" si="19"/>
        <v>1</v>
      </c>
      <c r="AP130" s="33" t="b">
        <f t="shared" si="21"/>
        <v>1</v>
      </c>
      <c r="AQ130" s="33" t="b">
        <f t="shared" si="22"/>
        <v>1</v>
      </c>
      <c r="AR130" s="64">
        <f t="shared" si="41"/>
        <v>2.8364389233954448</v>
      </c>
    </row>
    <row r="131" spans="1:44" x14ac:dyDescent="0.25">
      <c r="A131" s="69">
        <v>53.3</v>
      </c>
      <c r="B131" s="75" t="s">
        <v>85</v>
      </c>
      <c r="C131" s="75">
        <v>90</v>
      </c>
      <c r="D131" s="75">
        <v>200</v>
      </c>
      <c r="E131" s="75">
        <v>3</v>
      </c>
      <c r="F131" s="75">
        <v>15</v>
      </c>
      <c r="G131" s="75">
        <v>48.3</v>
      </c>
      <c r="H131" s="40">
        <f>MAX(G131:G223)</f>
        <v>120</v>
      </c>
      <c r="I131" s="40">
        <v>267</v>
      </c>
      <c r="J131" s="76" t="s">
        <v>145</v>
      </c>
      <c r="K131" s="77" t="s">
        <v>146</v>
      </c>
      <c r="L131" s="73">
        <v>150</v>
      </c>
      <c r="M131" s="62">
        <f t="shared" si="27"/>
        <v>55.544999999999995</v>
      </c>
      <c r="N131" s="62">
        <f t="shared" si="28"/>
        <v>60.375</v>
      </c>
      <c r="O131" s="62">
        <f t="shared" si="29"/>
        <v>84.524999999999991</v>
      </c>
      <c r="P131" s="63">
        <v>100</v>
      </c>
      <c r="Q131" s="62">
        <f t="shared" si="30"/>
        <v>1.8003420649923487</v>
      </c>
      <c r="R131" s="62">
        <f t="shared" si="31"/>
        <v>1.6563146997929608</v>
      </c>
      <c r="S131" s="62">
        <f t="shared" si="32"/>
        <v>1.1830819284235434</v>
      </c>
      <c r="T131" s="63">
        <v>100</v>
      </c>
      <c r="U131" s="63">
        <v>6</v>
      </c>
      <c r="V131" s="36">
        <f t="shared" si="33"/>
        <v>60.375</v>
      </c>
      <c r="X131" s="32" t="s">
        <v>140</v>
      </c>
      <c r="Y131" s="32">
        <v>80</v>
      </c>
      <c r="Z131" s="32">
        <f t="shared" si="34"/>
        <v>289.79999999999995</v>
      </c>
      <c r="AA131" s="36">
        <f t="shared" si="35"/>
        <v>0.92132505175983448</v>
      </c>
      <c r="AB131" s="32">
        <f t="shared" si="36"/>
        <v>483</v>
      </c>
      <c r="AC131" s="32">
        <f t="shared" si="37"/>
        <v>193.2</v>
      </c>
      <c r="AD131" s="32">
        <v>236</v>
      </c>
      <c r="AE131" s="38">
        <f t="shared" si="38"/>
        <v>4.8861283643892346</v>
      </c>
      <c r="AF131" s="32">
        <v>999</v>
      </c>
      <c r="AG131" s="38">
        <f t="shared" si="39"/>
        <v>20.683229813664596</v>
      </c>
      <c r="AH131" s="32" t="s">
        <v>89</v>
      </c>
      <c r="AI131" s="32">
        <v>125</v>
      </c>
      <c r="AJ131" s="32">
        <v>100</v>
      </c>
      <c r="AK131" s="32">
        <f t="shared" si="40"/>
        <v>100</v>
      </c>
      <c r="AL131" s="36">
        <f t="shared" si="42"/>
        <v>2.0703933747412009</v>
      </c>
      <c r="AM131" s="32">
        <f t="shared" si="43"/>
        <v>1000</v>
      </c>
      <c r="AN131" s="36">
        <f t="shared" si="44"/>
        <v>20.703933747412009</v>
      </c>
      <c r="AO131" s="33" t="b">
        <f t="shared" si="19"/>
        <v>1</v>
      </c>
      <c r="AP131" s="33" t="b">
        <f t="shared" si="21"/>
        <v>1</v>
      </c>
      <c r="AQ131" s="33" t="b">
        <f t="shared" si="22"/>
        <v>1</v>
      </c>
      <c r="AR131" s="64">
        <f t="shared" si="41"/>
        <v>2.0703933747412862E-2</v>
      </c>
    </row>
    <row r="132" spans="1:44" x14ac:dyDescent="0.25">
      <c r="A132" s="69">
        <v>53.4</v>
      </c>
      <c r="B132" s="75" t="s">
        <v>85</v>
      </c>
      <c r="C132" s="75">
        <v>90</v>
      </c>
      <c r="D132" s="75">
        <v>200</v>
      </c>
      <c r="E132" s="75">
        <v>3</v>
      </c>
      <c r="F132" s="75">
        <v>15</v>
      </c>
      <c r="G132" s="75">
        <v>48.3</v>
      </c>
      <c r="H132" s="40">
        <f>MAX(G132:G229)</f>
        <v>120</v>
      </c>
      <c r="I132" s="40">
        <v>267</v>
      </c>
      <c r="J132" s="76" t="s">
        <v>145</v>
      </c>
      <c r="K132" s="77" t="s">
        <v>146</v>
      </c>
      <c r="L132" s="73">
        <v>150</v>
      </c>
      <c r="M132" s="62">
        <f t="shared" si="27"/>
        <v>55.544999999999995</v>
      </c>
      <c r="N132" s="62">
        <f t="shared" si="28"/>
        <v>60.375</v>
      </c>
      <c r="O132" s="62">
        <f t="shared" si="29"/>
        <v>84.524999999999991</v>
      </c>
      <c r="P132" s="63">
        <v>100</v>
      </c>
      <c r="Q132" s="62">
        <f t="shared" si="30"/>
        <v>1.8003420649923487</v>
      </c>
      <c r="R132" s="62">
        <f t="shared" si="31"/>
        <v>1.6563146997929608</v>
      </c>
      <c r="S132" s="62">
        <f t="shared" si="32"/>
        <v>1.1830819284235434</v>
      </c>
      <c r="T132" s="63">
        <v>100</v>
      </c>
      <c r="U132" s="63">
        <v>6</v>
      </c>
      <c r="V132" s="36">
        <f t="shared" si="33"/>
        <v>60.375</v>
      </c>
      <c r="X132" s="32" t="s">
        <v>140</v>
      </c>
      <c r="Y132" s="32">
        <v>90</v>
      </c>
      <c r="Z132" s="32">
        <f t="shared" si="34"/>
        <v>289.79999999999995</v>
      </c>
      <c r="AA132" s="36">
        <f t="shared" si="35"/>
        <v>0.92132505175983448</v>
      </c>
      <c r="AB132" s="32">
        <f t="shared" si="36"/>
        <v>483</v>
      </c>
      <c r="AC132" s="32">
        <f t="shared" si="37"/>
        <v>193.2</v>
      </c>
      <c r="AD132" s="32">
        <v>267</v>
      </c>
      <c r="AE132" s="38">
        <f t="shared" si="38"/>
        <v>5.5279503105590067</v>
      </c>
      <c r="AF132" s="32">
        <v>1138</v>
      </c>
      <c r="AG132" s="38">
        <f t="shared" si="39"/>
        <v>23.561076604554867</v>
      </c>
      <c r="AH132" s="32" t="s">
        <v>89</v>
      </c>
      <c r="AI132" s="32">
        <v>125</v>
      </c>
      <c r="AJ132" s="32">
        <v>100</v>
      </c>
      <c r="AK132" s="32">
        <f t="shared" si="40"/>
        <v>100</v>
      </c>
      <c r="AL132" s="36">
        <f t="shared" si="42"/>
        <v>2.0703933747412009</v>
      </c>
      <c r="AM132" s="32">
        <f t="shared" si="43"/>
        <v>1000</v>
      </c>
      <c r="AN132" s="36">
        <f t="shared" si="44"/>
        <v>20.703933747412009</v>
      </c>
      <c r="AO132" s="33" t="b">
        <f t="shared" si="19"/>
        <v>1</v>
      </c>
      <c r="AP132" s="33" t="b">
        <f t="shared" si="21"/>
        <v>0</v>
      </c>
      <c r="AQ132" s="33" t="b">
        <f t="shared" si="22"/>
        <v>1</v>
      </c>
      <c r="AR132" s="64">
        <f t="shared" si="41"/>
        <v>-2.8571428571428577</v>
      </c>
    </row>
    <row r="133" spans="1:44" x14ac:dyDescent="0.25">
      <c r="A133" s="69">
        <v>53.5</v>
      </c>
      <c r="B133" s="75" t="s">
        <v>85</v>
      </c>
      <c r="C133" s="75">
        <v>90</v>
      </c>
      <c r="D133" s="75">
        <v>200</v>
      </c>
      <c r="E133" s="75">
        <v>3</v>
      </c>
      <c r="F133" s="75">
        <v>15</v>
      </c>
      <c r="G133" s="75">
        <v>48.3</v>
      </c>
      <c r="H133" s="40">
        <f>MAX(G133:G232)</f>
        <v>120</v>
      </c>
      <c r="I133" s="40">
        <v>267</v>
      </c>
      <c r="J133" s="76" t="s">
        <v>145</v>
      </c>
      <c r="K133" s="77" t="s">
        <v>146</v>
      </c>
      <c r="L133" s="73">
        <v>150</v>
      </c>
      <c r="M133" s="62">
        <f t="shared" si="27"/>
        <v>55.544999999999995</v>
      </c>
      <c r="N133" s="62">
        <f t="shared" si="28"/>
        <v>60.375</v>
      </c>
      <c r="O133" s="62">
        <f t="shared" si="29"/>
        <v>84.524999999999991</v>
      </c>
      <c r="P133" s="63">
        <v>100</v>
      </c>
      <c r="Q133" s="62">
        <f t="shared" si="30"/>
        <v>1.8003420649923487</v>
      </c>
      <c r="R133" s="62">
        <f t="shared" si="31"/>
        <v>1.6563146997929608</v>
      </c>
      <c r="S133" s="62">
        <f t="shared" si="32"/>
        <v>1.1830819284235434</v>
      </c>
      <c r="T133" s="63">
        <v>100</v>
      </c>
      <c r="U133" s="63">
        <v>6</v>
      </c>
      <c r="V133" s="36">
        <f t="shared" si="33"/>
        <v>60.375</v>
      </c>
      <c r="X133" s="32" t="s">
        <v>140</v>
      </c>
      <c r="Y133" s="32">
        <v>100</v>
      </c>
      <c r="Z133" s="32">
        <f t="shared" si="34"/>
        <v>289.79999999999995</v>
      </c>
      <c r="AA133" s="36">
        <f t="shared" si="35"/>
        <v>0.92132505175983448</v>
      </c>
      <c r="AB133" s="32">
        <f t="shared" si="36"/>
        <v>483</v>
      </c>
      <c r="AC133" s="32">
        <f t="shared" si="37"/>
        <v>193.2</v>
      </c>
      <c r="AD133" s="32">
        <v>297</v>
      </c>
      <c r="AE133" s="38">
        <f t="shared" si="38"/>
        <v>6.1490683229813667</v>
      </c>
      <c r="AF133" s="32">
        <v>1280</v>
      </c>
      <c r="AG133" s="38">
        <f t="shared" si="39"/>
        <v>26.501035196687372</v>
      </c>
      <c r="AH133" s="32" t="s">
        <v>89</v>
      </c>
      <c r="AI133" s="32">
        <v>125</v>
      </c>
      <c r="AJ133" s="32">
        <v>100</v>
      </c>
      <c r="AK133" s="32">
        <f t="shared" si="40"/>
        <v>100</v>
      </c>
      <c r="AL133" s="36">
        <f t="shared" si="42"/>
        <v>2.0703933747412009</v>
      </c>
      <c r="AM133" s="32">
        <f t="shared" si="43"/>
        <v>1000</v>
      </c>
      <c r="AN133" s="36">
        <f t="shared" si="44"/>
        <v>20.703933747412009</v>
      </c>
      <c r="AO133" s="33" t="b">
        <f t="shared" si="19"/>
        <v>1</v>
      </c>
      <c r="AP133" s="33" t="b">
        <f t="shared" si="21"/>
        <v>0</v>
      </c>
      <c r="AQ133" s="33" t="b">
        <f t="shared" si="22"/>
        <v>1</v>
      </c>
      <c r="AR133" s="64">
        <f t="shared" si="41"/>
        <v>-5.7971014492753632</v>
      </c>
    </row>
    <row r="134" spans="1:44" x14ac:dyDescent="0.25">
      <c r="A134" s="69">
        <v>53.6</v>
      </c>
      <c r="B134" s="75" t="s">
        <v>85</v>
      </c>
      <c r="C134" s="75">
        <v>90</v>
      </c>
      <c r="D134" s="75">
        <v>200</v>
      </c>
      <c r="E134" s="75">
        <v>3</v>
      </c>
      <c r="F134" s="75">
        <v>15</v>
      </c>
      <c r="G134" s="75">
        <v>48.3</v>
      </c>
      <c r="H134" s="40">
        <f>MAX(G134:G237)</f>
        <v>130</v>
      </c>
      <c r="I134" s="40">
        <v>267</v>
      </c>
      <c r="J134" s="76" t="s">
        <v>145</v>
      </c>
      <c r="K134" s="77" t="s">
        <v>146</v>
      </c>
      <c r="L134" s="73">
        <v>150</v>
      </c>
      <c r="M134" s="62">
        <f t="shared" ref="M134:M197" si="45">G134*$M$4</f>
        <v>55.544999999999995</v>
      </c>
      <c r="N134" s="62">
        <f t="shared" ref="N134:N197" si="46">G134*$N$4</f>
        <v>60.375</v>
      </c>
      <c r="O134" s="62">
        <f t="shared" ref="O134:O197" si="47">G134*$O$4</f>
        <v>84.524999999999991</v>
      </c>
      <c r="P134" s="63">
        <v>100</v>
      </c>
      <c r="Q134" s="62">
        <f t="shared" ref="Q134:Q197" si="48">P134/M134</f>
        <v>1.8003420649923487</v>
      </c>
      <c r="R134" s="62">
        <f t="shared" ref="R134:R197" si="49">P134/N134</f>
        <v>1.6563146997929608</v>
      </c>
      <c r="S134" s="62">
        <f t="shared" ref="S134:S197" si="50">P134/O134</f>
        <v>1.1830819284235434</v>
      </c>
      <c r="T134" s="63">
        <v>100</v>
      </c>
      <c r="U134" s="63">
        <v>6</v>
      </c>
      <c r="V134" s="36">
        <f t="shared" ref="V134:V197" si="51">G134*$V$4</f>
        <v>60.375</v>
      </c>
      <c r="X134" s="32" t="s">
        <v>140</v>
      </c>
      <c r="Y134" s="32">
        <v>110</v>
      </c>
      <c r="Z134" s="32">
        <f t="shared" ref="Z134:Z197" si="52">G134*$Z$4</f>
        <v>289.79999999999995</v>
      </c>
      <c r="AA134" s="36">
        <f t="shared" ref="AA134:AA197" si="53">I134/Z134</f>
        <v>0.92132505175983448</v>
      </c>
      <c r="AB134" s="32">
        <f t="shared" ref="AB134:AB197" si="54">G134*$AB$4</f>
        <v>483</v>
      </c>
      <c r="AC134" s="32">
        <f t="shared" ref="AC134:AC197" si="55">IF(G134&lt;=100, 4*G134,3*G134)</f>
        <v>193.2</v>
      </c>
      <c r="AD134" s="32">
        <v>328</v>
      </c>
      <c r="AE134" s="38">
        <f t="shared" ref="AE134:AE197" si="56">AD134/G134</f>
        <v>6.7908902691511388</v>
      </c>
      <c r="AF134" s="32">
        <v>1426</v>
      </c>
      <c r="AG134" s="38">
        <f t="shared" ref="AG134:AG197" si="57">AF134/G134</f>
        <v>29.523809523809526</v>
      </c>
      <c r="AH134" s="32" t="s">
        <v>89</v>
      </c>
      <c r="AI134" s="32">
        <v>125</v>
      </c>
      <c r="AJ134" s="32">
        <v>125</v>
      </c>
      <c r="AK134" s="32">
        <f t="shared" si="40"/>
        <v>125</v>
      </c>
      <c r="AL134" s="36">
        <f t="shared" si="42"/>
        <v>2.5879917184265011</v>
      </c>
      <c r="AM134" s="32">
        <f t="shared" si="43"/>
        <v>1250</v>
      </c>
      <c r="AN134" s="36">
        <f t="shared" si="44"/>
        <v>25.879917184265011</v>
      </c>
      <c r="AO134" s="33" t="b">
        <f t="shared" si="19"/>
        <v>1</v>
      </c>
      <c r="AP134" s="33" t="b">
        <f t="shared" si="21"/>
        <v>0</v>
      </c>
      <c r="AQ134" s="33" t="b">
        <f t="shared" si="22"/>
        <v>1</v>
      </c>
      <c r="AR134" s="64">
        <f t="shared" si="41"/>
        <v>-3.6438923395445144</v>
      </c>
    </row>
    <row r="135" spans="1:44" x14ac:dyDescent="0.25">
      <c r="A135" s="69">
        <v>53.7</v>
      </c>
      <c r="B135" s="75" t="s">
        <v>85</v>
      </c>
      <c r="C135" s="75">
        <v>90</v>
      </c>
      <c r="D135" s="75">
        <v>200</v>
      </c>
      <c r="E135" s="75">
        <v>3</v>
      </c>
      <c r="F135" s="75">
        <v>15</v>
      </c>
      <c r="G135" s="75">
        <v>48.3</v>
      </c>
      <c r="H135" s="40">
        <f>MAX(G135:G239)</f>
        <v>130</v>
      </c>
      <c r="I135" s="40">
        <v>267</v>
      </c>
      <c r="J135" s="76" t="s">
        <v>145</v>
      </c>
      <c r="K135" s="77" t="s">
        <v>146</v>
      </c>
      <c r="L135" s="73">
        <v>150</v>
      </c>
      <c r="M135" s="62">
        <f t="shared" si="45"/>
        <v>55.544999999999995</v>
      </c>
      <c r="N135" s="62">
        <f t="shared" si="46"/>
        <v>60.375</v>
      </c>
      <c r="O135" s="62">
        <f t="shared" si="47"/>
        <v>84.524999999999991</v>
      </c>
      <c r="P135" s="63">
        <v>100</v>
      </c>
      <c r="Q135" s="62">
        <f t="shared" si="48"/>
        <v>1.8003420649923487</v>
      </c>
      <c r="R135" s="62">
        <f t="shared" si="49"/>
        <v>1.6563146997929608</v>
      </c>
      <c r="S135" s="62">
        <f t="shared" si="50"/>
        <v>1.1830819284235434</v>
      </c>
      <c r="T135" s="63">
        <v>100</v>
      </c>
      <c r="U135" s="63">
        <v>6</v>
      </c>
      <c r="V135" s="36">
        <f t="shared" si="51"/>
        <v>60.375</v>
      </c>
      <c r="X135" s="32" t="s">
        <v>140</v>
      </c>
      <c r="Y135" s="32">
        <v>125</v>
      </c>
      <c r="Z135" s="32">
        <f t="shared" si="52"/>
        <v>289.79999999999995</v>
      </c>
      <c r="AA135" s="36">
        <f t="shared" si="53"/>
        <v>0.92132505175983448</v>
      </c>
      <c r="AB135" s="32">
        <f t="shared" si="54"/>
        <v>483</v>
      </c>
      <c r="AC135" s="32">
        <f t="shared" si="55"/>
        <v>193.2</v>
      </c>
      <c r="AD135" s="32">
        <v>374</v>
      </c>
      <c r="AE135" s="38">
        <f t="shared" si="56"/>
        <v>7.7432712215320914</v>
      </c>
      <c r="AF135" s="32">
        <v>1640</v>
      </c>
      <c r="AG135" s="38">
        <f t="shared" si="57"/>
        <v>33.954451345755693</v>
      </c>
      <c r="AH135" s="32" t="s">
        <v>89</v>
      </c>
      <c r="AI135" s="32">
        <v>125</v>
      </c>
      <c r="AJ135" s="32">
        <v>125</v>
      </c>
      <c r="AK135" s="32">
        <f t="shared" ref="AK135:AK198" si="58">AJ135*$AK$4</f>
        <v>125</v>
      </c>
      <c r="AL135" s="36">
        <f t="shared" si="42"/>
        <v>2.5879917184265011</v>
      </c>
      <c r="AM135" s="32">
        <f t="shared" si="43"/>
        <v>1250</v>
      </c>
      <c r="AN135" s="36">
        <f t="shared" si="44"/>
        <v>25.879917184265011</v>
      </c>
      <c r="AO135" s="33" t="b">
        <f t="shared" si="19"/>
        <v>1</v>
      </c>
      <c r="AP135" s="33" t="b">
        <f t="shared" si="21"/>
        <v>0</v>
      </c>
      <c r="AQ135" s="33" t="b">
        <f t="shared" si="22"/>
        <v>1</v>
      </c>
      <c r="AR135" s="64">
        <f t="shared" ref="AR135:AR198" si="59">AN135-AG135</f>
        <v>-8.074534161490682</v>
      </c>
    </row>
    <row r="136" spans="1:44" x14ac:dyDescent="0.25">
      <c r="A136" s="32">
        <v>54</v>
      </c>
      <c r="B136" s="75" t="s">
        <v>85</v>
      </c>
      <c r="C136" s="75">
        <v>90</v>
      </c>
      <c r="D136" s="75">
        <v>200</v>
      </c>
      <c r="E136" s="75">
        <v>3</v>
      </c>
      <c r="F136" s="75">
        <v>20</v>
      </c>
      <c r="G136" s="75">
        <v>62.1</v>
      </c>
      <c r="H136" s="40"/>
      <c r="I136" s="40">
        <v>334</v>
      </c>
      <c r="J136" s="76" t="s">
        <v>145</v>
      </c>
      <c r="K136" s="77" t="s">
        <v>146</v>
      </c>
      <c r="L136" s="73">
        <v>150</v>
      </c>
      <c r="M136" s="62">
        <f t="shared" si="45"/>
        <v>71.414999999999992</v>
      </c>
      <c r="N136" s="62">
        <f t="shared" si="46"/>
        <v>77.625</v>
      </c>
      <c r="O136" s="62">
        <f t="shared" si="47"/>
        <v>108.675</v>
      </c>
      <c r="P136" s="63">
        <v>100</v>
      </c>
      <c r="Q136" s="62">
        <f t="shared" si="48"/>
        <v>1.4002660505496045</v>
      </c>
      <c r="R136" s="62">
        <f t="shared" si="49"/>
        <v>1.288244766505636</v>
      </c>
      <c r="S136" s="62">
        <f t="shared" si="50"/>
        <v>0.92017483321831151</v>
      </c>
      <c r="T136" s="63">
        <v>100</v>
      </c>
      <c r="U136" s="63">
        <v>4</v>
      </c>
      <c r="V136" s="36">
        <f t="shared" si="51"/>
        <v>77.625</v>
      </c>
      <c r="X136" s="32" t="s">
        <v>140</v>
      </c>
      <c r="Y136" s="32">
        <v>80</v>
      </c>
      <c r="Z136" s="32">
        <f t="shared" si="52"/>
        <v>372.6</v>
      </c>
      <c r="AA136" s="36">
        <f t="shared" si="53"/>
        <v>0.89640365002683842</v>
      </c>
      <c r="AB136" s="32">
        <f t="shared" si="54"/>
        <v>621</v>
      </c>
      <c r="AC136" s="32">
        <f t="shared" si="55"/>
        <v>248.4</v>
      </c>
      <c r="AD136" s="32">
        <v>236</v>
      </c>
      <c r="AE136" s="38">
        <f t="shared" si="56"/>
        <v>3.8003220611916264</v>
      </c>
      <c r="AF136" s="32">
        <v>999</v>
      </c>
      <c r="AG136" s="38">
        <f t="shared" si="57"/>
        <v>16.086956521739129</v>
      </c>
      <c r="AH136" s="32" t="s">
        <v>89</v>
      </c>
      <c r="AI136" s="32">
        <v>125</v>
      </c>
      <c r="AJ136" s="32">
        <v>100</v>
      </c>
      <c r="AK136" s="32">
        <f t="shared" si="58"/>
        <v>100</v>
      </c>
      <c r="AL136" s="36">
        <f t="shared" si="42"/>
        <v>1.6103059581320451</v>
      </c>
      <c r="AM136" s="32">
        <f t="shared" si="43"/>
        <v>1000</v>
      </c>
      <c r="AN136" s="36">
        <f t="shared" si="44"/>
        <v>16.103059581320451</v>
      </c>
      <c r="AO136" s="33" t="b">
        <f t="shared" si="19"/>
        <v>1</v>
      </c>
      <c r="AP136" s="33" t="b">
        <f t="shared" si="21"/>
        <v>1</v>
      </c>
      <c r="AQ136" s="33" t="b">
        <f t="shared" si="22"/>
        <v>1</v>
      </c>
      <c r="AR136" s="64">
        <f t="shared" si="59"/>
        <v>1.6103059581322299E-2</v>
      </c>
    </row>
    <row r="137" spans="1:44" x14ac:dyDescent="0.25">
      <c r="A137" s="69">
        <v>54.1</v>
      </c>
      <c r="B137" s="75" t="s">
        <v>85</v>
      </c>
      <c r="C137" s="75">
        <v>90</v>
      </c>
      <c r="D137" s="75">
        <v>200</v>
      </c>
      <c r="E137" s="75">
        <v>3</v>
      </c>
      <c r="F137" s="75">
        <v>20</v>
      </c>
      <c r="G137" s="75">
        <v>62.1</v>
      </c>
      <c r="H137" s="40"/>
      <c r="I137" s="40">
        <v>334</v>
      </c>
      <c r="J137" s="76" t="s">
        <v>145</v>
      </c>
      <c r="K137" s="77" t="s">
        <v>146</v>
      </c>
      <c r="L137" s="73">
        <v>150</v>
      </c>
      <c r="M137" s="62">
        <f t="shared" si="45"/>
        <v>71.414999999999992</v>
      </c>
      <c r="N137" s="62">
        <f t="shared" si="46"/>
        <v>77.625</v>
      </c>
      <c r="O137" s="62">
        <f t="shared" si="47"/>
        <v>108.675</v>
      </c>
      <c r="P137" s="63">
        <v>100</v>
      </c>
      <c r="Q137" s="62">
        <f t="shared" si="48"/>
        <v>1.4002660505496045</v>
      </c>
      <c r="R137" s="62">
        <f t="shared" si="49"/>
        <v>1.288244766505636</v>
      </c>
      <c r="S137" s="62">
        <f t="shared" si="50"/>
        <v>0.92017483321831151</v>
      </c>
      <c r="T137" s="63">
        <v>100</v>
      </c>
      <c r="U137" s="63">
        <v>4</v>
      </c>
      <c r="V137" s="36">
        <f t="shared" si="51"/>
        <v>77.625</v>
      </c>
      <c r="X137" s="32" t="s">
        <v>140</v>
      </c>
      <c r="Y137" s="32">
        <v>90</v>
      </c>
      <c r="Z137" s="32">
        <f t="shared" si="52"/>
        <v>372.6</v>
      </c>
      <c r="AA137" s="36">
        <f t="shared" si="53"/>
        <v>0.89640365002683842</v>
      </c>
      <c r="AB137" s="32">
        <f t="shared" si="54"/>
        <v>621</v>
      </c>
      <c r="AC137" s="32">
        <f t="shared" si="55"/>
        <v>248.4</v>
      </c>
      <c r="AD137" s="32">
        <v>267</v>
      </c>
      <c r="AE137" s="38">
        <f t="shared" si="56"/>
        <v>4.2995169082125599</v>
      </c>
      <c r="AF137" s="32">
        <v>1138</v>
      </c>
      <c r="AG137" s="38">
        <f t="shared" si="57"/>
        <v>18.325281803542673</v>
      </c>
      <c r="AH137" s="32" t="s">
        <v>89</v>
      </c>
      <c r="AI137" s="32">
        <v>125</v>
      </c>
      <c r="AJ137" s="32">
        <v>100</v>
      </c>
      <c r="AK137" s="32">
        <f t="shared" si="58"/>
        <v>100</v>
      </c>
      <c r="AL137" s="36">
        <f t="shared" si="42"/>
        <v>1.6103059581320451</v>
      </c>
      <c r="AM137" s="32">
        <f t="shared" si="43"/>
        <v>1000</v>
      </c>
      <c r="AN137" s="36">
        <f t="shared" si="44"/>
        <v>16.103059581320451</v>
      </c>
      <c r="AO137" s="33" t="b">
        <f t="shared" si="19"/>
        <v>1</v>
      </c>
      <c r="AP137" s="33" t="b">
        <f t="shared" si="21"/>
        <v>0</v>
      </c>
      <c r="AQ137" s="33" t="b">
        <f t="shared" si="22"/>
        <v>1</v>
      </c>
      <c r="AR137" s="64">
        <f t="shared" si="59"/>
        <v>-2.2222222222222214</v>
      </c>
    </row>
    <row r="138" spans="1:44" x14ac:dyDescent="0.25">
      <c r="A138" s="69">
        <v>54.2</v>
      </c>
      <c r="B138" s="75" t="s">
        <v>85</v>
      </c>
      <c r="C138" s="75">
        <v>90</v>
      </c>
      <c r="D138" s="75">
        <v>200</v>
      </c>
      <c r="E138" s="75">
        <v>3</v>
      </c>
      <c r="F138" s="75">
        <v>20</v>
      </c>
      <c r="G138" s="75">
        <v>62.1</v>
      </c>
      <c r="H138" s="40"/>
      <c r="I138" s="40">
        <v>334</v>
      </c>
      <c r="J138" s="76" t="s">
        <v>145</v>
      </c>
      <c r="K138" s="77" t="s">
        <v>146</v>
      </c>
      <c r="L138" s="73">
        <v>150</v>
      </c>
      <c r="M138" s="62">
        <f t="shared" si="45"/>
        <v>71.414999999999992</v>
      </c>
      <c r="N138" s="62">
        <f t="shared" si="46"/>
        <v>77.625</v>
      </c>
      <c r="O138" s="62">
        <f t="shared" si="47"/>
        <v>108.675</v>
      </c>
      <c r="P138" s="63">
        <v>100</v>
      </c>
      <c r="Q138" s="62">
        <f t="shared" si="48"/>
        <v>1.4002660505496045</v>
      </c>
      <c r="R138" s="62">
        <f t="shared" si="49"/>
        <v>1.288244766505636</v>
      </c>
      <c r="S138" s="62">
        <f t="shared" si="50"/>
        <v>0.92017483321831151</v>
      </c>
      <c r="T138" s="63">
        <v>100</v>
      </c>
      <c r="U138" s="63">
        <v>4</v>
      </c>
      <c r="V138" s="36">
        <f t="shared" si="51"/>
        <v>77.625</v>
      </c>
      <c r="X138" s="32" t="s">
        <v>140</v>
      </c>
      <c r="Y138" s="32">
        <v>100</v>
      </c>
      <c r="Z138" s="32">
        <f t="shared" si="52"/>
        <v>372.6</v>
      </c>
      <c r="AA138" s="36">
        <f t="shared" si="53"/>
        <v>0.89640365002683842</v>
      </c>
      <c r="AB138" s="32">
        <f t="shared" si="54"/>
        <v>621</v>
      </c>
      <c r="AC138" s="32">
        <f t="shared" si="55"/>
        <v>248.4</v>
      </c>
      <c r="AD138" s="32">
        <v>297</v>
      </c>
      <c r="AE138" s="38">
        <f t="shared" si="56"/>
        <v>4.7826086956521738</v>
      </c>
      <c r="AF138" s="32">
        <v>1280</v>
      </c>
      <c r="AG138" s="38">
        <f t="shared" si="57"/>
        <v>20.611916264090176</v>
      </c>
      <c r="AH138" s="32" t="s">
        <v>89</v>
      </c>
      <c r="AI138" s="32">
        <v>125</v>
      </c>
      <c r="AJ138" s="32">
        <v>100</v>
      </c>
      <c r="AK138" s="32">
        <f t="shared" si="58"/>
        <v>100</v>
      </c>
      <c r="AL138" s="36">
        <f t="shared" ref="AL138:AL201" si="60">AK138/G138</f>
        <v>1.6103059581320451</v>
      </c>
      <c r="AM138" s="32">
        <f t="shared" ref="AM138:AM201" si="61">AJ138*$AM$4</f>
        <v>1000</v>
      </c>
      <c r="AN138" s="36">
        <f t="shared" ref="AN138:AN201" si="62">AM138/G138</f>
        <v>16.103059581320451</v>
      </c>
      <c r="AO138" s="33" t="b">
        <f t="shared" si="19"/>
        <v>1</v>
      </c>
      <c r="AP138" s="33" t="b">
        <f t="shared" si="21"/>
        <v>0</v>
      </c>
      <c r="AQ138" s="33" t="b">
        <f t="shared" si="22"/>
        <v>1</v>
      </c>
      <c r="AR138" s="64">
        <f t="shared" si="59"/>
        <v>-4.508856682769725</v>
      </c>
    </row>
    <row r="139" spans="1:44" x14ac:dyDescent="0.25">
      <c r="A139" s="69">
        <v>54.3</v>
      </c>
      <c r="B139" s="75" t="s">
        <v>85</v>
      </c>
      <c r="C139" s="75">
        <v>90</v>
      </c>
      <c r="D139" s="75">
        <v>200</v>
      </c>
      <c r="E139" s="75">
        <v>3</v>
      </c>
      <c r="F139" s="75">
        <v>20</v>
      </c>
      <c r="G139" s="75">
        <v>62.1</v>
      </c>
      <c r="H139" s="40"/>
      <c r="I139" s="40">
        <v>334</v>
      </c>
      <c r="J139" s="76" t="s">
        <v>145</v>
      </c>
      <c r="K139" s="77" t="s">
        <v>146</v>
      </c>
      <c r="L139" s="73">
        <v>150</v>
      </c>
      <c r="M139" s="62">
        <f t="shared" si="45"/>
        <v>71.414999999999992</v>
      </c>
      <c r="N139" s="62">
        <f t="shared" si="46"/>
        <v>77.625</v>
      </c>
      <c r="O139" s="62">
        <f t="shared" si="47"/>
        <v>108.675</v>
      </c>
      <c r="P139" s="63">
        <v>100</v>
      </c>
      <c r="Q139" s="62">
        <f t="shared" si="48"/>
        <v>1.4002660505496045</v>
      </c>
      <c r="R139" s="62">
        <f t="shared" si="49"/>
        <v>1.288244766505636</v>
      </c>
      <c r="S139" s="62">
        <f t="shared" si="50"/>
        <v>0.92017483321831151</v>
      </c>
      <c r="T139" s="63">
        <v>100</v>
      </c>
      <c r="U139" s="63">
        <v>4</v>
      </c>
      <c r="V139" s="36">
        <f t="shared" si="51"/>
        <v>77.625</v>
      </c>
      <c r="X139" s="32" t="s">
        <v>140</v>
      </c>
      <c r="Y139" s="32">
        <v>110</v>
      </c>
      <c r="Z139" s="32">
        <f t="shared" si="52"/>
        <v>372.6</v>
      </c>
      <c r="AA139" s="36">
        <f t="shared" si="53"/>
        <v>0.89640365002683842</v>
      </c>
      <c r="AB139" s="32">
        <f t="shared" si="54"/>
        <v>621</v>
      </c>
      <c r="AC139" s="32">
        <f t="shared" si="55"/>
        <v>248.4</v>
      </c>
      <c r="AD139" s="32">
        <v>328</v>
      </c>
      <c r="AE139" s="38">
        <f t="shared" si="56"/>
        <v>5.2818035426731074</v>
      </c>
      <c r="AF139" s="32">
        <v>1426</v>
      </c>
      <c r="AG139" s="38">
        <f t="shared" si="57"/>
        <v>22.962962962962962</v>
      </c>
      <c r="AH139" s="32" t="s">
        <v>89</v>
      </c>
      <c r="AI139" s="32">
        <v>125</v>
      </c>
      <c r="AJ139" s="32">
        <v>125</v>
      </c>
      <c r="AK139" s="32">
        <f t="shared" si="58"/>
        <v>125</v>
      </c>
      <c r="AL139" s="36">
        <f t="shared" si="60"/>
        <v>2.0128824476650564</v>
      </c>
      <c r="AM139" s="32">
        <f t="shared" si="61"/>
        <v>1250</v>
      </c>
      <c r="AN139" s="36">
        <f t="shared" si="62"/>
        <v>20.128824476650564</v>
      </c>
      <c r="AO139" s="33" t="b">
        <f t="shared" si="19"/>
        <v>1</v>
      </c>
      <c r="AP139" s="33" t="b">
        <f t="shared" si="21"/>
        <v>0</v>
      </c>
      <c r="AQ139" s="33" t="b">
        <f t="shared" si="22"/>
        <v>1</v>
      </c>
      <c r="AR139" s="64">
        <f t="shared" si="59"/>
        <v>-2.8341384863123977</v>
      </c>
    </row>
    <row r="140" spans="1:44" x14ac:dyDescent="0.25">
      <c r="A140" s="69">
        <v>54.4</v>
      </c>
      <c r="B140" s="75" t="s">
        <v>85</v>
      </c>
      <c r="C140" s="75">
        <v>90</v>
      </c>
      <c r="D140" s="75">
        <v>200</v>
      </c>
      <c r="E140" s="75">
        <v>3</v>
      </c>
      <c r="F140" s="75">
        <v>20</v>
      </c>
      <c r="G140" s="75">
        <v>62.1</v>
      </c>
      <c r="H140" s="40"/>
      <c r="I140" s="40">
        <v>334</v>
      </c>
      <c r="J140" s="76" t="s">
        <v>145</v>
      </c>
      <c r="K140" s="77" t="s">
        <v>146</v>
      </c>
      <c r="L140" s="73">
        <v>150</v>
      </c>
      <c r="M140" s="62">
        <f t="shared" si="45"/>
        <v>71.414999999999992</v>
      </c>
      <c r="N140" s="62">
        <f t="shared" si="46"/>
        <v>77.625</v>
      </c>
      <c r="O140" s="62">
        <f t="shared" si="47"/>
        <v>108.675</v>
      </c>
      <c r="P140" s="63">
        <v>100</v>
      </c>
      <c r="Q140" s="62">
        <f t="shared" si="48"/>
        <v>1.4002660505496045</v>
      </c>
      <c r="R140" s="62">
        <f t="shared" si="49"/>
        <v>1.288244766505636</v>
      </c>
      <c r="S140" s="62">
        <f t="shared" si="50"/>
        <v>0.92017483321831151</v>
      </c>
      <c r="T140" s="63">
        <v>100</v>
      </c>
      <c r="U140" s="63">
        <v>4</v>
      </c>
      <c r="V140" s="36">
        <f t="shared" si="51"/>
        <v>77.625</v>
      </c>
      <c r="X140" s="32" t="s">
        <v>140</v>
      </c>
      <c r="Y140" s="32">
        <v>125</v>
      </c>
      <c r="Z140" s="32">
        <f t="shared" si="52"/>
        <v>372.6</v>
      </c>
      <c r="AA140" s="36">
        <f t="shared" si="53"/>
        <v>0.89640365002683842</v>
      </c>
      <c r="AB140" s="32">
        <f t="shared" si="54"/>
        <v>621</v>
      </c>
      <c r="AC140" s="32">
        <f t="shared" si="55"/>
        <v>248.4</v>
      </c>
      <c r="AD140" s="32">
        <v>374</v>
      </c>
      <c r="AE140" s="38">
        <f t="shared" si="56"/>
        <v>6.0225442834138487</v>
      </c>
      <c r="AF140" s="32">
        <v>1640</v>
      </c>
      <c r="AG140" s="38">
        <f t="shared" si="57"/>
        <v>26.409017713365539</v>
      </c>
      <c r="AH140" s="32" t="s">
        <v>89</v>
      </c>
      <c r="AI140" s="32">
        <v>125</v>
      </c>
      <c r="AJ140" s="32">
        <v>125</v>
      </c>
      <c r="AK140" s="32">
        <f t="shared" si="58"/>
        <v>125</v>
      </c>
      <c r="AL140" s="36">
        <f t="shared" si="60"/>
        <v>2.0128824476650564</v>
      </c>
      <c r="AM140" s="32">
        <f t="shared" si="61"/>
        <v>1250</v>
      </c>
      <c r="AN140" s="36">
        <f t="shared" si="62"/>
        <v>20.128824476650564</v>
      </c>
      <c r="AO140" s="33" t="b">
        <f t="shared" si="19"/>
        <v>1</v>
      </c>
      <c r="AP140" s="33" t="b">
        <f t="shared" si="21"/>
        <v>0</v>
      </c>
      <c r="AQ140" s="33" t="b">
        <f t="shared" si="22"/>
        <v>1</v>
      </c>
      <c r="AR140" s="64">
        <f t="shared" si="59"/>
        <v>-6.2801932367149753</v>
      </c>
    </row>
    <row r="141" spans="1:44" x14ac:dyDescent="0.25">
      <c r="A141" s="32">
        <v>55</v>
      </c>
      <c r="B141" s="75" t="s">
        <v>85</v>
      </c>
      <c r="C141" s="75">
        <v>90</v>
      </c>
      <c r="D141" s="75">
        <v>200</v>
      </c>
      <c r="E141" s="75">
        <v>3</v>
      </c>
      <c r="F141" s="75">
        <v>25</v>
      </c>
      <c r="G141" s="75">
        <v>78.2</v>
      </c>
      <c r="H141" s="40"/>
      <c r="I141" s="40">
        <v>420</v>
      </c>
      <c r="J141" s="76" t="s">
        <v>145</v>
      </c>
      <c r="K141" s="77" t="s">
        <v>146</v>
      </c>
      <c r="L141" s="73">
        <v>150</v>
      </c>
      <c r="M141" s="62">
        <f t="shared" si="45"/>
        <v>89.929999999999993</v>
      </c>
      <c r="N141" s="62">
        <f t="shared" si="46"/>
        <v>97.75</v>
      </c>
      <c r="O141" s="62">
        <f t="shared" si="47"/>
        <v>136.85</v>
      </c>
      <c r="P141" s="63">
        <v>100</v>
      </c>
      <c r="Q141" s="62">
        <f t="shared" si="48"/>
        <v>1.1119759813188037</v>
      </c>
      <c r="R141" s="62">
        <f t="shared" si="49"/>
        <v>1.0230179028132993</v>
      </c>
      <c r="S141" s="62">
        <f t="shared" si="50"/>
        <v>0.73072707343807086</v>
      </c>
      <c r="T141" s="63">
        <v>100</v>
      </c>
      <c r="U141" s="63">
        <v>3</v>
      </c>
      <c r="V141" s="36">
        <f t="shared" si="51"/>
        <v>97.75</v>
      </c>
      <c r="X141" s="32" t="s">
        <v>140</v>
      </c>
      <c r="Y141" s="32">
        <v>100</v>
      </c>
      <c r="Z141" s="32">
        <f t="shared" si="52"/>
        <v>469.20000000000005</v>
      </c>
      <c r="AA141" s="36">
        <f t="shared" si="53"/>
        <v>0.89514066496163669</v>
      </c>
      <c r="AB141" s="32">
        <f t="shared" si="54"/>
        <v>782</v>
      </c>
      <c r="AC141" s="32">
        <f t="shared" si="55"/>
        <v>312.8</v>
      </c>
      <c r="AD141" s="32">
        <v>297</v>
      </c>
      <c r="AE141" s="38">
        <f t="shared" si="56"/>
        <v>3.7979539641943734</v>
      </c>
      <c r="AF141" s="32">
        <v>1280</v>
      </c>
      <c r="AG141" s="38">
        <f t="shared" si="57"/>
        <v>16.368286445012789</v>
      </c>
      <c r="AH141" s="32" t="s">
        <v>89</v>
      </c>
      <c r="AI141" s="32">
        <v>125</v>
      </c>
      <c r="AJ141" s="32">
        <v>100</v>
      </c>
      <c r="AK141" s="32">
        <f t="shared" si="58"/>
        <v>100</v>
      </c>
      <c r="AL141" s="36">
        <f t="shared" si="60"/>
        <v>1.2787723785166241</v>
      </c>
      <c r="AM141" s="32">
        <f t="shared" si="61"/>
        <v>1000</v>
      </c>
      <c r="AN141" s="36">
        <f t="shared" si="62"/>
        <v>12.787723785166239</v>
      </c>
      <c r="AO141" s="33" t="b">
        <f t="shared" si="19"/>
        <v>1</v>
      </c>
      <c r="AP141" s="33" t="b">
        <f t="shared" si="21"/>
        <v>0</v>
      </c>
      <c r="AQ141" s="33" t="b">
        <f t="shared" si="22"/>
        <v>1</v>
      </c>
      <c r="AR141" s="64">
        <f t="shared" si="59"/>
        <v>-3.5805626598465494</v>
      </c>
    </row>
    <row r="142" spans="1:44" x14ac:dyDescent="0.25">
      <c r="A142" s="69">
        <v>55.1</v>
      </c>
      <c r="B142" s="75" t="s">
        <v>85</v>
      </c>
      <c r="C142" s="75">
        <v>90</v>
      </c>
      <c r="D142" s="75">
        <v>200</v>
      </c>
      <c r="E142" s="75">
        <v>3</v>
      </c>
      <c r="F142" s="75">
        <v>25</v>
      </c>
      <c r="G142" s="75">
        <v>78.2</v>
      </c>
      <c r="H142" s="40"/>
      <c r="I142" s="40">
        <v>420</v>
      </c>
      <c r="J142" s="76" t="s">
        <v>145</v>
      </c>
      <c r="K142" s="77" t="s">
        <v>146</v>
      </c>
      <c r="L142" s="73">
        <v>150</v>
      </c>
      <c r="M142" s="62">
        <f t="shared" si="45"/>
        <v>89.929999999999993</v>
      </c>
      <c r="N142" s="62">
        <f t="shared" si="46"/>
        <v>97.75</v>
      </c>
      <c r="O142" s="62">
        <f t="shared" si="47"/>
        <v>136.85</v>
      </c>
      <c r="P142" s="63">
        <v>100</v>
      </c>
      <c r="Q142" s="62">
        <f t="shared" si="48"/>
        <v>1.1119759813188037</v>
      </c>
      <c r="R142" s="62">
        <f t="shared" si="49"/>
        <v>1.0230179028132993</v>
      </c>
      <c r="S142" s="62">
        <f t="shared" si="50"/>
        <v>0.73072707343807086</v>
      </c>
      <c r="T142" s="63">
        <v>100</v>
      </c>
      <c r="U142" s="63">
        <v>3</v>
      </c>
      <c r="V142" s="36">
        <f t="shared" si="51"/>
        <v>97.75</v>
      </c>
      <c r="X142" s="32" t="s">
        <v>140</v>
      </c>
      <c r="Y142" s="32">
        <v>110</v>
      </c>
      <c r="Z142" s="32">
        <f t="shared" si="52"/>
        <v>469.20000000000005</v>
      </c>
      <c r="AA142" s="36">
        <f t="shared" si="53"/>
        <v>0.89514066496163669</v>
      </c>
      <c r="AB142" s="32">
        <f t="shared" si="54"/>
        <v>782</v>
      </c>
      <c r="AC142" s="32">
        <f t="shared" si="55"/>
        <v>312.8</v>
      </c>
      <c r="AD142" s="32">
        <v>328</v>
      </c>
      <c r="AE142" s="38">
        <f t="shared" si="56"/>
        <v>4.1943734015345271</v>
      </c>
      <c r="AF142" s="32">
        <v>1426</v>
      </c>
      <c r="AG142" s="38">
        <f t="shared" si="57"/>
        <v>18.235294117647058</v>
      </c>
      <c r="AH142" s="32" t="s">
        <v>89</v>
      </c>
      <c r="AI142" s="32">
        <v>125</v>
      </c>
      <c r="AJ142" s="32">
        <v>125</v>
      </c>
      <c r="AK142" s="32">
        <f t="shared" si="58"/>
        <v>125</v>
      </c>
      <c r="AL142" s="36">
        <f t="shared" si="60"/>
        <v>1.5984654731457799</v>
      </c>
      <c r="AM142" s="32">
        <f t="shared" si="61"/>
        <v>1250</v>
      </c>
      <c r="AN142" s="36">
        <f t="shared" si="62"/>
        <v>15.9846547314578</v>
      </c>
      <c r="AO142" s="33" t="b">
        <f t="shared" si="19"/>
        <v>1</v>
      </c>
      <c r="AP142" s="33" t="b">
        <f t="shared" si="21"/>
        <v>0</v>
      </c>
      <c r="AQ142" s="33" t="b">
        <f t="shared" si="22"/>
        <v>1</v>
      </c>
      <c r="AR142" s="64">
        <f t="shared" si="59"/>
        <v>-2.250639386189258</v>
      </c>
    </row>
    <row r="143" spans="1:44" x14ac:dyDescent="0.25">
      <c r="A143" s="69">
        <v>55.2</v>
      </c>
      <c r="B143" s="75" t="s">
        <v>85</v>
      </c>
      <c r="C143" s="75">
        <v>90</v>
      </c>
      <c r="D143" s="75">
        <v>200</v>
      </c>
      <c r="E143" s="75">
        <v>3</v>
      </c>
      <c r="F143" s="75">
        <v>25</v>
      </c>
      <c r="G143" s="75">
        <v>78.2</v>
      </c>
      <c r="H143" s="40"/>
      <c r="I143" s="40">
        <v>420</v>
      </c>
      <c r="J143" s="76" t="s">
        <v>145</v>
      </c>
      <c r="K143" s="77" t="s">
        <v>146</v>
      </c>
      <c r="L143" s="73">
        <v>150</v>
      </c>
      <c r="M143" s="62">
        <f t="shared" si="45"/>
        <v>89.929999999999993</v>
      </c>
      <c r="N143" s="62">
        <f t="shared" si="46"/>
        <v>97.75</v>
      </c>
      <c r="O143" s="62">
        <f t="shared" si="47"/>
        <v>136.85</v>
      </c>
      <c r="P143" s="63">
        <v>100</v>
      </c>
      <c r="Q143" s="62">
        <f t="shared" si="48"/>
        <v>1.1119759813188037</v>
      </c>
      <c r="R143" s="62">
        <f t="shared" si="49"/>
        <v>1.0230179028132993</v>
      </c>
      <c r="S143" s="62">
        <f t="shared" si="50"/>
        <v>0.73072707343807086</v>
      </c>
      <c r="T143" s="63">
        <v>100</v>
      </c>
      <c r="U143" s="63">
        <v>3</v>
      </c>
      <c r="V143" s="36">
        <f t="shared" si="51"/>
        <v>97.75</v>
      </c>
      <c r="X143" s="32" t="s">
        <v>140</v>
      </c>
      <c r="Y143" s="32">
        <v>125</v>
      </c>
      <c r="Z143" s="32">
        <f t="shared" si="52"/>
        <v>469.20000000000005</v>
      </c>
      <c r="AA143" s="36">
        <f t="shared" si="53"/>
        <v>0.89514066496163669</v>
      </c>
      <c r="AB143" s="32">
        <f t="shared" si="54"/>
        <v>782</v>
      </c>
      <c r="AC143" s="32">
        <f t="shared" si="55"/>
        <v>312.8</v>
      </c>
      <c r="AD143" s="32">
        <v>374</v>
      </c>
      <c r="AE143" s="38">
        <f t="shared" si="56"/>
        <v>4.7826086956521738</v>
      </c>
      <c r="AF143" s="32">
        <v>1640</v>
      </c>
      <c r="AG143" s="38">
        <f t="shared" si="57"/>
        <v>20.971867007672632</v>
      </c>
      <c r="AH143" s="32" t="s">
        <v>89</v>
      </c>
      <c r="AI143" s="32">
        <v>125</v>
      </c>
      <c r="AJ143" s="32">
        <v>125</v>
      </c>
      <c r="AK143" s="32">
        <f t="shared" si="58"/>
        <v>125</v>
      </c>
      <c r="AL143" s="36">
        <f t="shared" si="60"/>
        <v>1.5984654731457799</v>
      </c>
      <c r="AM143" s="32">
        <f t="shared" si="61"/>
        <v>1250</v>
      </c>
      <c r="AN143" s="36">
        <f t="shared" si="62"/>
        <v>15.9846547314578</v>
      </c>
      <c r="AO143" s="33" t="b">
        <f t="shared" si="19"/>
        <v>1</v>
      </c>
      <c r="AP143" s="33" t="b">
        <f t="shared" si="21"/>
        <v>0</v>
      </c>
      <c r="AQ143" s="33" t="b">
        <f t="shared" si="22"/>
        <v>1</v>
      </c>
      <c r="AR143" s="64">
        <f t="shared" si="59"/>
        <v>-4.9872122762148319</v>
      </c>
    </row>
    <row r="144" spans="1:44" x14ac:dyDescent="0.25">
      <c r="A144" s="32">
        <v>56</v>
      </c>
      <c r="B144" s="75" t="s">
        <v>85</v>
      </c>
      <c r="C144" s="75">
        <v>90</v>
      </c>
      <c r="D144" s="75">
        <v>208</v>
      </c>
      <c r="E144" s="75">
        <v>3</v>
      </c>
      <c r="F144" s="75">
        <v>15</v>
      </c>
      <c r="G144" s="75">
        <v>46.2</v>
      </c>
      <c r="H144" s="40"/>
      <c r="I144" s="40">
        <v>257</v>
      </c>
      <c r="J144" s="76" t="s">
        <v>145</v>
      </c>
      <c r="K144" s="77" t="s">
        <v>146</v>
      </c>
      <c r="L144" s="73">
        <v>150</v>
      </c>
      <c r="M144" s="62">
        <f t="shared" si="45"/>
        <v>53.13</v>
      </c>
      <c r="N144" s="62">
        <f t="shared" si="46"/>
        <v>57.75</v>
      </c>
      <c r="O144" s="62">
        <f t="shared" si="47"/>
        <v>80.850000000000009</v>
      </c>
      <c r="P144" s="63">
        <v>100</v>
      </c>
      <c r="Q144" s="62">
        <f t="shared" si="48"/>
        <v>1.8821757952192735</v>
      </c>
      <c r="R144" s="62">
        <f t="shared" si="49"/>
        <v>1.7316017316017316</v>
      </c>
      <c r="S144" s="62">
        <f t="shared" si="50"/>
        <v>1.2368583797155224</v>
      </c>
      <c r="T144" s="63">
        <v>100</v>
      </c>
      <c r="U144" s="63">
        <v>6</v>
      </c>
      <c r="V144" s="36">
        <f t="shared" si="51"/>
        <v>57.75</v>
      </c>
      <c r="X144" s="32" t="s">
        <v>140</v>
      </c>
      <c r="Y144" s="32">
        <v>50</v>
      </c>
      <c r="Z144" s="32">
        <f t="shared" si="52"/>
        <v>277.20000000000005</v>
      </c>
      <c r="AA144" s="36">
        <f t="shared" si="53"/>
        <v>0.92712842712842702</v>
      </c>
      <c r="AB144" s="32">
        <f t="shared" si="54"/>
        <v>462</v>
      </c>
      <c r="AC144" s="32">
        <f t="shared" si="55"/>
        <v>184.8</v>
      </c>
      <c r="AD144" s="32">
        <v>148</v>
      </c>
      <c r="AE144" s="38">
        <f t="shared" si="56"/>
        <v>3.2034632034632033</v>
      </c>
      <c r="AF144" s="32">
        <v>637</v>
      </c>
      <c r="AG144" s="38">
        <f t="shared" si="57"/>
        <v>13.787878787878787</v>
      </c>
      <c r="AH144" s="32" t="s">
        <v>89</v>
      </c>
      <c r="AI144" s="32">
        <v>125</v>
      </c>
      <c r="AJ144" s="32">
        <v>60</v>
      </c>
      <c r="AK144" s="32">
        <f t="shared" si="58"/>
        <v>60</v>
      </c>
      <c r="AL144" s="36">
        <f t="shared" si="60"/>
        <v>1.2987012987012987</v>
      </c>
      <c r="AM144" s="32">
        <f t="shared" si="61"/>
        <v>600</v>
      </c>
      <c r="AN144" s="36">
        <f t="shared" si="62"/>
        <v>12.987012987012987</v>
      </c>
      <c r="AO144" s="33" t="b">
        <f t="shared" si="19"/>
        <v>1</v>
      </c>
      <c r="AP144" s="33" t="b">
        <f t="shared" si="21"/>
        <v>0</v>
      </c>
      <c r="AQ144" s="33" t="b">
        <f t="shared" si="22"/>
        <v>1</v>
      </c>
      <c r="AR144" s="64">
        <f t="shared" si="59"/>
        <v>-0.80086580086580028</v>
      </c>
    </row>
    <row r="145" spans="1:44" x14ac:dyDescent="0.25">
      <c r="A145" s="69">
        <v>56.1</v>
      </c>
      <c r="B145" s="75" t="s">
        <v>85</v>
      </c>
      <c r="C145" s="75">
        <v>90</v>
      </c>
      <c r="D145" s="75">
        <v>208</v>
      </c>
      <c r="E145" s="75">
        <v>3</v>
      </c>
      <c r="F145" s="75">
        <v>15</v>
      </c>
      <c r="G145" s="75">
        <v>46.2</v>
      </c>
      <c r="H145" s="40"/>
      <c r="I145" s="40">
        <v>257</v>
      </c>
      <c r="J145" s="76" t="s">
        <v>145</v>
      </c>
      <c r="K145" s="77" t="s">
        <v>146</v>
      </c>
      <c r="L145" s="73">
        <v>150</v>
      </c>
      <c r="M145" s="62">
        <f t="shared" si="45"/>
        <v>53.13</v>
      </c>
      <c r="N145" s="62">
        <f t="shared" si="46"/>
        <v>57.75</v>
      </c>
      <c r="O145" s="62">
        <f t="shared" si="47"/>
        <v>80.850000000000009</v>
      </c>
      <c r="P145" s="63">
        <v>100</v>
      </c>
      <c r="Q145" s="62">
        <f t="shared" si="48"/>
        <v>1.8821757952192735</v>
      </c>
      <c r="R145" s="62">
        <f t="shared" si="49"/>
        <v>1.7316017316017316</v>
      </c>
      <c r="S145" s="62">
        <f t="shared" si="50"/>
        <v>1.2368583797155224</v>
      </c>
      <c r="T145" s="63">
        <v>100</v>
      </c>
      <c r="U145" s="63">
        <v>6</v>
      </c>
      <c r="V145" s="36">
        <f t="shared" si="51"/>
        <v>57.75</v>
      </c>
      <c r="X145" s="32" t="s">
        <v>140</v>
      </c>
      <c r="Y145" s="32">
        <v>60</v>
      </c>
      <c r="Z145" s="32">
        <f t="shared" si="52"/>
        <v>277.20000000000005</v>
      </c>
      <c r="AA145" s="36">
        <f t="shared" si="53"/>
        <v>0.92712842712842702</v>
      </c>
      <c r="AB145" s="32">
        <f t="shared" si="54"/>
        <v>462</v>
      </c>
      <c r="AC145" s="32">
        <f t="shared" si="55"/>
        <v>184.8</v>
      </c>
      <c r="AD145" s="32">
        <v>178</v>
      </c>
      <c r="AE145" s="38">
        <f t="shared" si="56"/>
        <v>3.8528138528138527</v>
      </c>
      <c r="AF145" s="32">
        <v>777</v>
      </c>
      <c r="AG145" s="38">
        <f t="shared" si="57"/>
        <v>16.818181818181817</v>
      </c>
      <c r="AH145" s="32" t="s">
        <v>89</v>
      </c>
      <c r="AI145" s="32">
        <v>125</v>
      </c>
      <c r="AJ145" s="32">
        <v>60</v>
      </c>
      <c r="AK145" s="32">
        <f t="shared" si="58"/>
        <v>60</v>
      </c>
      <c r="AL145" s="36">
        <f t="shared" si="60"/>
        <v>1.2987012987012987</v>
      </c>
      <c r="AM145" s="32">
        <f t="shared" si="61"/>
        <v>600</v>
      </c>
      <c r="AN145" s="36">
        <f t="shared" si="62"/>
        <v>12.987012987012987</v>
      </c>
      <c r="AO145" s="33" t="b">
        <f t="shared" si="19"/>
        <v>1</v>
      </c>
      <c r="AP145" s="33" t="b">
        <f t="shared" si="21"/>
        <v>0</v>
      </c>
      <c r="AQ145" s="33" t="b">
        <f t="shared" si="22"/>
        <v>1</v>
      </c>
      <c r="AR145" s="64">
        <f t="shared" si="59"/>
        <v>-3.8311688311688297</v>
      </c>
    </row>
    <row r="146" spans="1:44" x14ac:dyDescent="0.25">
      <c r="A146" s="69">
        <v>56.2</v>
      </c>
      <c r="B146" s="75" t="s">
        <v>85</v>
      </c>
      <c r="C146" s="75">
        <v>90</v>
      </c>
      <c r="D146" s="75">
        <v>208</v>
      </c>
      <c r="E146" s="75">
        <v>3</v>
      </c>
      <c r="F146" s="75">
        <v>15</v>
      </c>
      <c r="G146" s="75">
        <v>46.2</v>
      </c>
      <c r="H146" s="40"/>
      <c r="I146" s="40">
        <v>257</v>
      </c>
      <c r="J146" s="76" t="s">
        <v>145</v>
      </c>
      <c r="K146" s="77" t="s">
        <v>146</v>
      </c>
      <c r="L146" s="73">
        <v>150</v>
      </c>
      <c r="M146" s="62">
        <f t="shared" si="45"/>
        <v>53.13</v>
      </c>
      <c r="N146" s="62">
        <f t="shared" si="46"/>
        <v>57.75</v>
      </c>
      <c r="O146" s="62">
        <f t="shared" si="47"/>
        <v>80.850000000000009</v>
      </c>
      <c r="P146" s="63">
        <v>100</v>
      </c>
      <c r="Q146" s="62">
        <f t="shared" si="48"/>
        <v>1.8821757952192735</v>
      </c>
      <c r="R146" s="62">
        <f t="shared" si="49"/>
        <v>1.7316017316017316</v>
      </c>
      <c r="S146" s="62">
        <f t="shared" si="50"/>
        <v>1.2368583797155224</v>
      </c>
      <c r="T146" s="63">
        <v>100</v>
      </c>
      <c r="U146" s="63">
        <v>6</v>
      </c>
      <c r="V146" s="36">
        <f t="shared" si="51"/>
        <v>57.75</v>
      </c>
      <c r="X146" s="32" t="s">
        <v>140</v>
      </c>
      <c r="Y146" s="32">
        <v>70</v>
      </c>
      <c r="Z146" s="32">
        <f t="shared" si="52"/>
        <v>277.20000000000005</v>
      </c>
      <c r="AA146" s="36">
        <f t="shared" si="53"/>
        <v>0.92712842712842702</v>
      </c>
      <c r="AB146" s="32">
        <f t="shared" si="54"/>
        <v>462</v>
      </c>
      <c r="AC146" s="32">
        <f t="shared" si="55"/>
        <v>184.8</v>
      </c>
      <c r="AD146" s="32">
        <v>206</v>
      </c>
      <c r="AE146" s="38">
        <f t="shared" si="56"/>
        <v>4.4588744588744582</v>
      </c>
      <c r="AF146" s="32">
        <v>863</v>
      </c>
      <c r="AG146" s="38">
        <f t="shared" si="57"/>
        <v>18.679653679653679</v>
      </c>
      <c r="AH146" s="32" t="s">
        <v>89</v>
      </c>
      <c r="AI146" s="32">
        <v>125</v>
      </c>
      <c r="AJ146" s="32">
        <v>100</v>
      </c>
      <c r="AK146" s="32">
        <f t="shared" si="58"/>
        <v>100</v>
      </c>
      <c r="AL146" s="36">
        <f t="shared" si="60"/>
        <v>2.1645021645021645</v>
      </c>
      <c r="AM146" s="32">
        <f t="shared" si="61"/>
        <v>1000</v>
      </c>
      <c r="AN146" s="36">
        <f t="shared" si="62"/>
        <v>21.645021645021643</v>
      </c>
      <c r="AO146" s="33" t="b">
        <f t="shared" si="19"/>
        <v>1</v>
      </c>
      <c r="AP146" s="33" t="b">
        <f t="shared" si="21"/>
        <v>1</v>
      </c>
      <c r="AQ146" s="33" t="b">
        <f t="shared" si="22"/>
        <v>1</v>
      </c>
      <c r="AR146" s="64">
        <f t="shared" si="59"/>
        <v>2.9653679653679639</v>
      </c>
    </row>
    <row r="147" spans="1:44" x14ac:dyDescent="0.25">
      <c r="A147" s="69">
        <v>56.3</v>
      </c>
      <c r="B147" s="75" t="s">
        <v>85</v>
      </c>
      <c r="C147" s="75">
        <v>90</v>
      </c>
      <c r="D147" s="75">
        <v>208</v>
      </c>
      <c r="E147" s="75">
        <v>3</v>
      </c>
      <c r="F147" s="75">
        <v>15</v>
      </c>
      <c r="G147" s="75">
        <v>46.2</v>
      </c>
      <c r="H147" s="40"/>
      <c r="I147" s="40">
        <v>257</v>
      </c>
      <c r="J147" s="76" t="s">
        <v>145</v>
      </c>
      <c r="K147" s="77" t="s">
        <v>146</v>
      </c>
      <c r="L147" s="73">
        <v>150</v>
      </c>
      <c r="M147" s="62">
        <f t="shared" si="45"/>
        <v>53.13</v>
      </c>
      <c r="N147" s="62">
        <f t="shared" si="46"/>
        <v>57.75</v>
      </c>
      <c r="O147" s="62">
        <f t="shared" si="47"/>
        <v>80.850000000000009</v>
      </c>
      <c r="P147" s="63">
        <v>100</v>
      </c>
      <c r="Q147" s="62">
        <f t="shared" si="48"/>
        <v>1.8821757952192735</v>
      </c>
      <c r="R147" s="62">
        <f t="shared" si="49"/>
        <v>1.7316017316017316</v>
      </c>
      <c r="S147" s="62">
        <f t="shared" si="50"/>
        <v>1.2368583797155224</v>
      </c>
      <c r="T147" s="63">
        <v>100</v>
      </c>
      <c r="U147" s="63">
        <v>6</v>
      </c>
      <c r="V147" s="36">
        <f t="shared" si="51"/>
        <v>57.75</v>
      </c>
      <c r="X147" s="32" t="s">
        <v>140</v>
      </c>
      <c r="Y147" s="32">
        <v>80</v>
      </c>
      <c r="Z147" s="32">
        <f t="shared" si="52"/>
        <v>277.20000000000005</v>
      </c>
      <c r="AA147" s="36">
        <f t="shared" si="53"/>
        <v>0.92712842712842702</v>
      </c>
      <c r="AB147" s="32">
        <f t="shared" si="54"/>
        <v>462</v>
      </c>
      <c r="AC147" s="32">
        <f t="shared" si="55"/>
        <v>184.8</v>
      </c>
      <c r="AD147" s="32">
        <v>236</v>
      </c>
      <c r="AE147" s="38">
        <f t="shared" si="56"/>
        <v>5.108225108225108</v>
      </c>
      <c r="AF147" s="32">
        <v>999</v>
      </c>
      <c r="AG147" s="38">
        <f t="shared" si="57"/>
        <v>21.623376623376622</v>
      </c>
      <c r="AH147" s="32" t="s">
        <v>89</v>
      </c>
      <c r="AI147" s="32">
        <v>125</v>
      </c>
      <c r="AJ147" s="32">
        <v>100</v>
      </c>
      <c r="AK147" s="32">
        <f t="shared" si="58"/>
        <v>100</v>
      </c>
      <c r="AL147" s="36">
        <f t="shared" si="60"/>
        <v>2.1645021645021645</v>
      </c>
      <c r="AM147" s="32">
        <f t="shared" si="61"/>
        <v>1000</v>
      </c>
      <c r="AN147" s="36">
        <f t="shared" si="62"/>
        <v>21.645021645021643</v>
      </c>
      <c r="AO147" s="33" t="b">
        <f t="shared" si="19"/>
        <v>1</v>
      </c>
      <c r="AP147" s="33" t="b">
        <f t="shared" si="21"/>
        <v>1</v>
      </c>
      <c r="AQ147" s="33" t="b">
        <f t="shared" si="22"/>
        <v>1</v>
      </c>
      <c r="AR147" s="64">
        <f t="shared" si="59"/>
        <v>2.1645021645021245E-2</v>
      </c>
    </row>
    <row r="148" spans="1:44" x14ac:dyDescent="0.25">
      <c r="A148" s="69">
        <v>56.4</v>
      </c>
      <c r="B148" s="75" t="s">
        <v>85</v>
      </c>
      <c r="C148" s="75">
        <v>90</v>
      </c>
      <c r="D148" s="75">
        <v>208</v>
      </c>
      <c r="E148" s="75">
        <v>3</v>
      </c>
      <c r="F148" s="75">
        <v>15</v>
      </c>
      <c r="G148" s="75">
        <v>46.2</v>
      </c>
      <c r="H148" s="40"/>
      <c r="I148" s="40">
        <v>257</v>
      </c>
      <c r="J148" s="76" t="s">
        <v>145</v>
      </c>
      <c r="K148" s="77" t="s">
        <v>146</v>
      </c>
      <c r="L148" s="73">
        <v>150</v>
      </c>
      <c r="M148" s="62">
        <f t="shared" si="45"/>
        <v>53.13</v>
      </c>
      <c r="N148" s="62">
        <f t="shared" si="46"/>
        <v>57.75</v>
      </c>
      <c r="O148" s="62">
        <f t="shared" si="47"/>
        <v>80.850000000000009</v>
      </c>
      <c r="P148" s="63">
        <v>100</v>
      </c>
      <c r="Q148" s="62">
        <f t="shared" si="48"/>
        <v>1.8821757952192735</v>
      </c>
      <c r="R148" s="62">
        <f t="shared" si="49"/>
        <v>1.7316017316017316</v>
      </c>
      <c r="S148" s="62">
        <f t="shared" si="50"/>
        <v>1.2368583797155224</v>
      </c>
      <c r="T148" s="63">
        <v>100</v>
      </c>
      <c r="U148" s="63">
        <v>6</v>
      </c>
      <c r="V148" s="36">
        <f t="shared" si="51"/>
        <v>57.75</v>
      </c>
      <c r="X148" s="32" t="s">
        <v>140</v>
      </c>
      <c r="Y148" s="32">
        <v>90</v>
      </c>
      <c r="Z148" s="32">
        <f t="shared" si="52"/>
        <v>277.20000000000005</v>
      </c>
      <c r="AA148" s="36">
        <f t="shared" si="53"/>
        <v>0.92712842712842702</v>
      </c>
      <c r="AB148" s="32">
        <f t="shared" si="54"/>
        <v>462</v>
      </c>
      <c r="AC148" s="32">
        <f t="shared" si="55"/>
        <v>184.8</v>
      </c>
      <c r="AD148" s="32">
        <v>267</v>
      </c>
      <c r="AE148" s="38">
        <f t="shared" si="56"/>
        <v>5.779220779220779</v>
      </c>
      <c r="AF148" s="32">
        <v>1138</v>
      </c>
      <c r="AG148" s="38">
        <f t="shared" si="57"/>
        <v>24.632034632034632</v>
      </c>
      <c r="AH148" s="32" t="s">
        <v>89</v>
      </c>
      <c r="AI148" s="32">
        <v>125</v>
      </c>
      <c r="AJ148" s="32">
        <v>100</v>
      </c>
      <c r="AK148" s="32">
        <f t="shared" si="58"/>
        <v>100</v>
      </c>
      <c r="AL148" s="36">
        <f t="shared" si="60"/>
        <v>2.1645021645021645</v>
      </c>
      <c r="AM148" s="32">
        <f t="shared" si="61"/>
        <v>1000</v>
      </c>
      <c r="AN148" s="36">
        <f t="shared" si="62"/>
        <v>21.645021645021643</v>
      </c>
      <c r="AO148" s="33" t="b">
        <f t="shared" si="19"/>
        <v>1</v>
      </c>
      <c r="AP148" s="33" t="b">
        <f t="shared" si="21"/>
        <v>0</v>
      </c>
      <c r="AQ148" s="33" t="b">
        <f t="shared" si="22"/>
        <v>1</v>
      </c>
      <c r="AR148" s="64">
        <f t="shared" si="59"/>
        <v>-2.9870129870129887</v>
      </c>
    </row>
    <row r="149" spans="1:44" x14ac:dyDescent="0.25">
      <c r="A149" s="69">
        <v>56.5</v>
      </c>
      <c r="B149" s="75" t="s">
        <v>85</v>
      </c>
      <c r="C149" s="75">
        <v>90</v>
      </c>
      <c r="D149" s="75">
        <v>208</v>
      </c>
      <c r="E149" s="75">
        <v>3</v>
      </c>
      <c r="F149" s="75">
        <v>15</v>
      </c>
      <c r="G149" s="75">
        <v>46.2</v>
      </c>
      <c r="H149" s="40"/>
      <c r="I149" s="40">
        <v>257</v>
      </c>
      <c r="J149" s="76" t="s">
        <v>145</v>
      </c>
      <c r="K149" s="77" t="s">
        <v>146</v>
      </c>
      <c r="L149" s="73">
        <v>150</v>
      </c>
      <c r="M149" s="62">
        <f t="shared" si="45"/>
        <v>53.13</v>
      </c>
      <c r="N149" s="62">
        <f t="shared" si="46"/>
        <v>57.75</v>
      </c>
      <c r="O149" s="62">
        <f t="shared" si="47"/>
        <v>80.850000000000009</v>
      </c>
      <c r="P149" s="63">
        <v>100</v>
      </c>
      <c r="Q149" s="62">
        <f t="shared" si="48"/>
        <v>1.8821757952192735</v>
      </c>
      <c r="R149" s="62">
        <f t="shared" si="49"/>
        <v>1.7316017316017316</v>
      </c>
      <c r="S149" s="62">
        <f t="shared" si="50"/>
        <v>1.2368583797155224</v>
      </c>
      <c r="T149" s="63">
        <v>100</v>
      </c>
      <c r="U149" s="63">
        <v>6</v>
      </c>
      <c r="V149" s="36">
        <f t="shared" si="51"/>
        <v>57.75</v>
      </c>
      <c r="X149" s="32" t="s">
        <v>140</v>
      </c>
      <c r="Y149" s="32">
        <v>100</v>
      </c>
      <c r="Z149" s="32">
        <f t="shared" si="52"/>
        <v>277.20000000000005</v>
      </c>
      <c r="AA149" s="36">
        <f t="shared" si="53"/>
        <v>0.92712842712842702</v>
      </c>
      <c r="AB149" s="32">
        <f t="shared" si="54"/>
        <v>462</v>
      </c>
      <c r="AC149" s="32">
        <f t="shared" si="55"/>
        <v>184.8</v>
      </c>
      <c r="AD149" s="32">
        <v>297</v>
      </c>
      <c r="AE149" s="38">
        <f t="shared" si="56"/>
        <v>6.4285714285714279</v>
      </c>
      <c r="AF149" s="32">
        <v>1280</v>
      </c>
      <c r="AG149" s="38">
        <f t="shared" si="57"/>
        <v>27.705627705627705</v>
      </c>
      <c r="AH149" s="32" t="s">
        <v>89</v>
      </c>
      <c r="AI149" s="32">
        <v>125</v>
      </c>
      <c r="AJ149" s="32">
        <v>100</v>
      </c>
      <c r="AK149" s="32">
        <f t="shared" si="58"/>
        <v>100</v>
      </c>
      <c r="AL149" s="36">
        <f t="shared" si="60"/>
        <v>2.1645021645021645</v>
      </c>
      <c r="AM149" s="32">
        <f t="shared" si="61"/>
        <v>1000</v>
      </c>
      <c r="AN149" s="36">
        <f t="shared" si="62"/>
        <v>21.645021645021643</v>
      </c>
      <c r="AO149" s="33" t="b">
        <f t="shared" si="19"/>
        <v>1</v>
      </c>
      <c r="AP149" s="33" t="b">
        <f t="shared" si="21"/>
        <v>0</v>
      </c>
      <c r="AQ149" s="33" t="b">
        <f t="shared" si="22"/>
        <v>1</v>
      </c>
      <c r="AR149" s="64">
        <f t="shared" si="59"/>
        <v>-6.0606060606060623</v>
      </c>
    </row>
    <row r="150" spans="1:44" x14ac:dyDescent="0.25">
      <c r="A150" s="69">
        <v>56.6</v>
      </c>
      <c r="B150" s="75" t="s">
        <v>85</v>
      </c>
      <c r="C150" s="75">
        <v>90</v>
      </c>
      <c r="D150" s="75">
        <v>208</v>
      </c>
      <c r="E150" s="75">
        <v>3</v>
      </c>
      <c r="F150" s="75">
        <v>15</v>
      </c>
      <c r="G150" s="75">
        <v>46.2</v>
      </c>
      <c r="H150" s="40"/>
      <c r="I150" s="40">
        <v>257</v>
      </c>
      <c r="J150" s="76" t="s">
        <v>145</v>
      </c>
      <c r="K150" s="77" t="s">
        <v>146</v>
      </c>
      <c r="L150" s="73">
        <v>150</v>
      </c>
      <c r="M150" s="62">
        <f t="shared" si="45"/>
        <v>53.13</v>
      </c>
      <c r="N150" s="62">
        <f t="shared" si="46"/>
        <v>57.75</v>
      </c>
      <c r="O150" s="62">
        <f t="shared" si="47"/>
        <v>80.850000000000009</v>
      </c>
      <c r="P150" s="63">
        <v>100</v>
      </c>
      <c r="Q150" s="62">
        <f t="shared" si="48"/>
        <v>1.8821757952192735</v>
      </c>
      <c r="R150" s="62">
        <f t="shared" si="49"/>
        <v>1.7316017316017316</v>
      </c>
      <c r="S150" s="62">
        <f t="shared" si="50"/>
        <v>1.2368583797155224</v>
      </c>
      <c r="T150" s="63">
        <v>100</v>
      </c>
      <c r="U150" s="63">
        <v>6</v>
      </c>
      <c r="V150" s="36">
        <f t="shared" si="51"/>
        <v>57.75</v>
      </c>
      <c r="X150" s="32" t="s">
        <v>140</v>
      </c>
      <c r="Y150" s="32">
        <v>110</v>
      </c>
      <c r="Z150" s="32">
        <f t="shared" si="52"/>
        <v>277.20000000000005</v>
      </c>
      <c r="AA150" s="36">
        <f t="shared" si="53"/>
        <v>0.92712842712842702</v>
      </c>
      <c r="AB150" s="32">
        <f t="shared" si="54"/>
        <v>462</v>
      </c>
      <c r="AC150" s="32">
        <f t="shared" si="55"/>
        <v>184.8</v>
      </c>
      <c r="AD150" s="32">
        <v>328</v>
      </c>
      <c r="AE150" s="38">
        <f t="shared" si="56"/>
        <v>7.099567099567099</v>
      </c>
      <c r="AF150" s="32">
        <v>1426</v>
      </c>
      <c r="AG150" s="38">
        <f t="shared" si="57"/>
        <v>30.865800865800864</v>
      </c>
      <c r="AH150" s="32" t="s">
        <v>89</v>
      </c>
      <c r="AI150" s="32">
        <v>125</v>
      </c>
      <c r="AJ150" s="32">
        <v>125</v>
      </c>
      <c r="AK150" s="32">
        <f t="shared" si="58"/>
        <v>125</v>
      </c>
      <c r="AL150" s="36">
        <f t="shared" si="60"/>
        <v>2.7056277056277054</v>
      </c>
      <c r="AM150" s="32">
        <f t="shared" si="61"/>
        <v>1250</v>
      </c>
      <c r="AN150" s="36">
        <f t="shared" si="62"/>
        <v>27.056277056277054</v>
      </c>
      <c r="AO150" s="33" t="b">
        <f t="shared" si="19"/>
        <v>1</v>
      </c>
      <c r="AP150" s="33" t="b">
        <f t="shared" si="21"/>
        <v>0</v>
      </c>
      <c r="AQ150" s="33" t="b">
        <f t="shared" si="22"/>
        <v>1</v>
      </c>
      <c r="AR150" s="64">
        <f t="shared" si="59"/>
        <v>-3.8095238095238102</v>
      </c>
    </row>
    <row r="151" spans="1:44" x14ac:dyDescent="0.25">
      <c r="A151" s="69">
        <v>56.7</v>
      </c>
      <c r="B151" s="75" t="s">
        <v>85</v>
      </c>
      <c r="C151" s="75">
        <v>90</v>
      </c>
      <c r="D151" s="75">
        <v>208</v>
      </c>
      <c r="E151" s="75">
        <v>3</v>
      </c>
      <c r="F151" s="75">
        <v>15</v>
      </c>
      <c r="G151" s="75">
        <v>46.2</v>
      </c>
      <c r="H151" s="40"/>
      <c r="I151" s="40">
        <v>257</v>
      </c>
      <c r="J151" s="76" t="s">
        <v>145</v>
      </c>
      <c r="K151" s="77" t="s">
        <v>146</v>
      </c>
      <c r="L151" s="73">
        <v>150</v>
      </c>
      <c r="M151" s="62">
        <f t="shared" si="45"/>
        <v>53.13</v>
      </c>
      <c r="N151" s="62">
        <f t="shared" si="46"/>
        <v>57.75</v>
      </c>
      <c r="O151" s="62">
        <f t="shared" si="47"/>
        <v>80.850000000000009</v>
      </c>
      <c r="P151" s="63">
        <v>100</v>
      </c>
      <c r="Q151" s="62">
        <f t="shared" si="48"/>
        <v>1.8821757952192735</v>
      </c>
      <c r="R151" s="62">
        <f t="shared" si="49"/>
        <v>1.7316017316017316</v>
      </c>
      <c r="S151" s="62">
        <f t="shared" si="50"/>
        <v>1.2368583797155224</v>
      </c>
      <c r="T151" s="63">
        <v>100</v>
      </c>
      <c r="U151" s="63">
        <v>6</v>
      </c>
      <c r="V151" s="36">
        <f t="shared" si="51"/>
        <v>57.75</v>
      </c>
      <c r="X151" s="32" t="s">
        <v>140</v>
      </c>
      <c r="Y151" s="32">
        <v>125</v>
      </c>
      <c r="Z151" s="32">
        <f t="shared" si="52"/>
        <v>277.20000000000005</v>
      </c>
      <c r="AA151" s="36">
        <f t="shared" si="53"/>
        <v>0.92712842712842702</v>
      </c>
      <c r="AB151" s="32">
        <f t="shared" si="54"/>
        <v>462</v>
      </c>
      <c r="AC151" s="32">
        <f t="shared" si="55"/>
        <v>184.8</v>
      </c>
      <c r="AD151" s="32">
        <v>374</v>
      </c>
      <c r="AE151" s="38">
        <f t="shared" si="56"/>
        <v>8.0952380952380949</v>
      </c>
      <c r="AF151" s="32">
        <v>1640</v>
      </c>
      <c r="AG151" s="38">
        <f t="shared" si="57"/>
        <v>35.497835497835496</v>
      </c>
      <c r="AH151" s="32" t="s">
        <v>89</v>
      </c>
      <c r="AI151" s="32">
        <v>125</v>
      </c>
      <c r="AJ151" s="32">
        <v>125</v>
      </c>
      <c r="AK151" s="32">
        <f t="shared" si="58"/>
        <v>125</v>
      </c>
      <c r="AL151" s="36">
        <f t="shared" si="60"/>
        <v>2.7056277056277054</v>
      </c>
      <c r="AM151" s="32">
        <f t="shared" si="61"/>
        <v>1250</v>
      </c>
      <c r="AN151" s="36">
        <f t="shared" si="62"/>
        <v>27.056277056277054</v>
      </c>
      <c r="AO151" s="33" t="b">
        <f t="shared" si="19"/>
        <v>1</v>
      </c>
      <c r="AP151" s="33" t="b">
        <f t="shared" si="21"/>
        <v>0</v>
      </c>
      <c r="AQ151" s="33" t="b">
        <f t="shared" si="22"/>
        <v>1</v>
      </c>
      <c r="AR151" s="64">
        <f t="shared" si="59"/>
        <v>-8.4415584415584419</v>
      </c>
    </row>
    <row r="152" spans="1:44" x14ac:dyDescent="0.25">
      <c r="A152" s="32">
        <v>57</v>
      </c>
      <c r="B152" s="75" t="s">
        <v>85</v>
      </c>
      <c r="C152" s="75">
        <v>90</v>
      </c>
      <c r="D152" s="75">
        <v>208</v>
      </c>
      <c r="E152" s="75">
        <v>3</v>
      </c>
      <c r="F152" s="75">
        <v>20</v>
      </c>
      <c r="G152" s="75">
        <v>59.4</v>
      </c>
      <c r="H152" s="40"/>
      <c r="I152" s="40">
        <v>321</v>
      </c>
      <c r="J152" s="76" t="s">
        <v>145</v>
      </c>
      <c r="K152" s="77" t="s">
        <v>146</v>
      </c>
      <c r="L152" s="73">
        <v>150</v>
      </c>
      <c r="M152" s="62">
        <f t="shared" si="45"/>
        <v>68.309999999999988</v>
      </c>
      <c r="N152" s="62">
        <f t="shared" si="46"/>
        <v>74.25</v>
      </c>
      <c r="O152" s="62">
        <f t="shared" si="47"/>
        <v>103.95</v>
      </c>
      <c r="P152" s="63">
        <v>100</v>
      </c>
      <c r="Q152" s="62">
        <f t="shared" si="48"/>
        <v>1.4639145073927686</v>
      </c>
      <c r="R152" s="62">
        <f t="shared" si="49"/>
        <v>1.3468013468013469</v>
      </c>
      <c r="S152" s="62">
        <f t="shared" si="50"/>
        <v>0.96200096200096197</v>
      </c>
      <c r="T152" s="63">
        <v>100</v>
      </c>
      <c r="U152" s="63">
        <v>4</v>
      </c>
      <c r="V152" s="36">
        <f t="shared" si="51"/>
        <v>74.25</v>
      </c>
      <c r="X152" s="32" t="s">
        <v>140</v>
      </c>
      <c r="Y152" s="32">
        <v>80</v>
      </c>
      <c r="Z152" s="32">
        <f t="shared" si="52"/>
        <v>356.4</v>
      </c>
      <c r="AA152" s="36">
        <f t="shared" si="53"/>
        <v>0.90067340067340074</v>
      </c>
      <c r="AB152" s="32">
        <f t="shared" si="54"/>
        <v>594</v>
      </c>
      <c r="AC152" s="32">
        <f t="shared" si="55"/>
        <v>237.6</v>
      </c>
      <c r="AD152" s="32">
        <v>236</v>
      </c>
      <c r="AE152" s="38">
        <f t="shared" si="56"/>
        <v>3.9730639730639732</v>
      </c>
      <c r="AF152" s="32">
        <v>999</v>
      </c>
      <c r="AG152" s="38">
        <f t="shared" si="57"/>
        <v>16.81818181818182</v>
      </c>
      <c r="AH152" s="32" t="s">
        <v>89</v>
      </c>
      <c r="AI152" s="32">
        <v>125</v>
      </c>
      <c r="AJ152" s="32">
        <v>100</v>
      </c>
      <c r="AK152" s="32">
        <f t="shared" si="58"/>
        <v>100</v>
      </c>
      <c r="AL152" s="36">
        <f t="shared" si="60"/>
        <v>1.6835016835016836</v>
      </c>
      <c r="AM152" s="32">
        <f t="shared" si="61"/>
        <v>1000</v>
      </c>
      <c r="AN152" s="36">
        <f t="shared" si="62"/>
        <v>16.835016835016834</v>
      </c>
      <c r="AO152" s="33" t="b">
        <f t="shared" si="19"/>
        <v>1</v>
      </c>
      <c r="AP152" s="33" t="b">
        <f t="shared" si="21"/>
        <v>1</v>
      </c>
      <c r="AQ152" s="33" t="b">
        <f t="shared" si="22"/>
        <v>1</v>
      </c>
      <c r="AR152" s="64">
        <f t="shared" si="59"/>
        <v>1.6835016835013761E-2</v>
      </c>
    </row>
    <row r="153" spans="1:44" x14ac:dyDescent="0.25">
      <c r="A153" s="69">
        <v>57.1</v>
      </c>
      <c r="B153" s="75" t="s">
        <v>85</v>
      </c>
      <c r="C153" s="75">
        <v>90</v>
      </c>
      <c r="D153" s="75">
        <v>208</v>
      </c>
      <c r="E153" s="75">
        <v>3</v>
      </c>
      <c r="F153" s="75">
        <v>20</v>
      </c>
      <c r="G153" s="75">
        <v>59.4</v>
      </c>
      <c r="H153" s="40"/>
      <c r="I153" s="40">
        <v>321</v>
      </c>
      <c r="J153" s="76" t="s">
        <v>145</v>
      </c>
      <c r="K153" s="77" t="s">
        <v>146</v>
      </c>
      <c r="L153" s="73">
        <v>150</v>
      </c>
      <c r="M153" s="62">
        <f t="shared" si="45"/>
        <v>68.309999999999988</v>
      </c>
      <c r="N153" s="62">
        <f t="shared" si="46"/>
        <v>74.25</v>
      </c>
      <c r="O153" s="62">
        <f t="shared" si="47"/>
        <v>103.95</v>
      </c>
      <c r="P153" s="63">
        <v>100</v>
      </c>
      <c r="Q153" s="62">
        <f t="shared" si="48"/>
        <v>1.4639145073927686</v>
      </c>
      <c r="R153" s="62">
        <f t="shared" si="49"/>
        <v>1.3468013468013469</v>
      </c>
      <c r="S153" s="62">
        <f t="shared" si="50"/>
        <v>0.96200096200096197</v>
      </c>
      <c r="T153" s="63">
        <v>100</v>
      </c>
      <c r="U153" s="63">
        <v>4</v>
      </c>
      <c r="V153" s="36">
        <f t="shared" si="51"/>
        <v>74.25</v>
      </c>
      <c r="X153" s="32" t="s">
        <v>140</v>
      </c>
      <c r="Y153" s="32">
        <v>90</v>
      </c>
      <c r="Z153" s="32">
        <f t="shared" si="52"/>
        <v>356.4</v>
      </c>
      <c r="AA153" s="36">
        <f t="shared" si="53"/>
        <v>0.90067340067340074</v>
      </c>
      <c r="AB153" s="32">
        <f t="shared" si="54"/>
        <v>594</v>
      </c>
      <c r="AC153" s="32">
        <f t="shared" si="55"/>
        <v>237.6</v>
      </c>
      <c r="AD153" s="32">
        <v>267</v>
      </c>
      <c r="AE153" s="38">
        <f t="shared" si="56"/>
        <v>4.4949494949494948</v>
      </c>
      <c r="AF153" s="32">
        <v>1138</v>
      </c>
      <c r="AG153" s="38">
        <f t="shared" si="57"/>
        <v>19.158249158249159</v>
      </c>
      <c r="AH153" s="32" t="s">
        <v>89</v>
      </c>
      <c r="AI153" s="32">
        <v>125</v>
      </c>
      <c r="AJ153" s="32">
        <v>100</v>
      </c>
      <c r="AK153" s="32">
        <f t="shared" si="58"/>
        <v>100</v>
      </c>
      <c r="AL153" s="36">
        <f t="shared" si="60"/>
        <v>1.6835016835016836</v>
      </c>
      <c r="AM153" s="32">
        <f t="shared" si="61"/>
        <v>1000</v>
      </c>
      <c r="AN153" s="36">
        <f t="shared" si="62"/>
        <v>16.835016835016834</v>
      </c>
      <c r="AO153" s="33" t="b">
        <f t="shared" si="19"/>
        <v>1</v>
      </c>
      <c r="AP153" s="33" t="b">
        <f t="shared" si="21"/>
        <v>0</v>
      </c>
      <c r="AQ153" s="33" t="b">
        <f t="shared" si="22"/>
        <v>1</v>
      </c>
      <c r="AR153" s="64">
        <f t="shared" si="59"/>
        <v>-2.3232323232323253</v>
      </c>
    </row>
    <row r="154" spans="1:44" x14ac:dyDescent="0.25">
      <c r="A154" s="69">
        <v>57.2</v>
      </c>
      <c r="B154" s="75" t="s">
        <v>85</v>
      </c>
      <c r="C154" s="75">
        <v>90</v>
      </c>
      <c r="D154" s="75">
        <v>208</v>
      </c>
      <c r="E154" s="75">
        <v>3</v>
      </c>
      <c r="F154" s="75">
        <v>20</v>
      </c>
      <c r="G154" s="75">
        <v>59.4</v>
      </c>
      <c r="H154" s="40"/>
      <c r="I154" s="40">
        <v>321</v>
      </c>
      <c r="J154" s="76" t="s">
        <v>145</v>
      </c>
      <c r="K154" s="77" t="s">
        <v>146</v>
      </c>
      <c r="L154" s="73">
        <v>150</v>
      </c>
      <c r="M154" s="62">
        <f t="shared" si="45"/>
        <v>68.309999999999988</v>
      </c>
      <c r="N154" s="62">
        <f t="shared" si="46"/>
        <v>74.25</v>
      </c>
      <c r="O154" s="62">
        <f t="shared" si="47"/>
        <v>103.95</v>
      </c>
      <c r="P154" s="63">
        <v>100</v>
      </c>
      <c r="Q154" s="62">
        <f t="shared" si="48"/>
        <v>1.4639145073927686</v>
      </c>
      <c r="R154" s="62">
        <f t="shared" si="49"/>
        <v>1.3468013468013469</v>
      </c>
      <c r="S154" s="62">
        <f t="shared" si="50"/>
        <v>0.96200096200096197</v>
      </c>
      <c r="T154" s="63">
        <v>100</v>
      </c>
      <c r="U154" s="63">
        <v>4</v>
      </c>
      <c r="V154" s="36">
        <f t="shared" si="51"/>
        <v>74.25</v>
      </c>
      <c r="X154" s="32" t="s">
        <v>140</v>
      </c>
      <c r="Y154" s="32">
        <v>100</v>
      </c>
      <c r="Z154" s="32">
        <f t="shared" si="52"/>
        <v>356.4</v>
      </c>
      <c r="AA154" s="36">
        <f t="shared" si="53"/>
        <v>0.90067340067340074</v>
      </c>
      <c r="AB154" s="32">
        <f t="shared" si="54"/>
        <v>594</v>
      </c>
      <c r="AC154" s="32">
        <f t="shared" si="55"/>
        <v>237.6</v>
      </c>
      <c r="AD154" s="32">
        <v>297</v>
      </c>
      <c r="AE154" s="38">
        <f t="shared" si="56"/>
        <v>5</v>
      </c>
      <c r="AF154" s="32">
        <v>1280</v>
      </c>
      <c r="AG154" s="38">
        <f t="shared" si="57"/>
        <v>21.54882154882155</v>
      </c>
      <c r="AH154" s="32" t="s">
        <v>89</v>
      </c>
      <c r="AI154" s="32">
        <v>125</v>
      </c>
      <c r="AJ154" s="32">
        <v>100</v>
      </c>
      <c r="AK154" s="32">
        <f t="shared" si="58"/>
        <v>100</v>
      </c>
      <c r="AL154" s="36">
        <f t="shared" si="60"/>
        <v>1.6835016835016836</v>
      </c>
      <c r="AM154" s="32">
        <f t="shared" si="61"/>
        <v>1000</v>
      </c>
      <c r="AN154" s="36">
        <f t="shared" si="62"/>
        <v>16.835016835016834</v>
      </c>
      <c r="AO154" s="33" t="b">
        <f t="shared" si="19"/>
        <v>1</v>
      </c>
      <c r="AP154" s="33" t="b">
        <f t="shared" si="21"/>
        <v>0</v>
      </c>
      <c r="AQ154" s="33" t="b">
        <f t="shared" si="22"/>
        <v>1</v>
      </c>
      <c r="AR154" s="64">
        <f t="shared" si="59"/>
        <v>-4.7138047138047163</v>
      </c>
    </row>
    <row r="155" spans="1:44" x14ac:dyDescent="0.25">
      <c r="A155" s="69">
        <v>57.3</v>
      </c>
      <c r="B155" s="75" t="s">
        <v>85</v>
      </c>
      <c r="C155" s="75">
        <v>90</v>
      </c>
      <c r="D155" s="75">
        <v>208</v>
      </c>
      <c r="E155" s="75">
        <v>3</v>
      </c>
      <c r="F155" s="75">
        <v>20</v>
      </c>
      <c r="G155" s="75">
        <v>59.4</v>
      </c>
      <c r="H155" s="40"/>
      <c r="I155" s="40">
        <v>321</v>
      </c>
      <c r="J155" s="76" t="s">
        <v>145</v>
      </c>
      <c r="K155" s="77" t="s">
        <v>146</v>
      </c>
      <c r="L155" s="73">
        <v>150</v>
      </c>
      <c r="M155" s="62">
        <f t="shared" si="45"/>
        <v>68.309999999999988</v>
      </c>
      <c r="N155" s="62">
        <f t="shared" si="46"/>
        <v>74.25</v>
      </c>
      <c r="O155" s="62">
        <f t="shared" si="47"/>
        <v>103.95</v>
      </c>
      <c r="P155" s="63">
        <v>100</v>
      </c>
      <c r="Q155" s="62">
        <f t="shared" si="48"/>
        <v>1.4639145073927686</v>
      </c>
      <c r="R155" s="62">
        <f t="shared" si="49"/>
        <v>1.3468013468013469</v>
      </c>
      <c r="S155" s="62">
        <f t="shared" si="50"/>
        <v>0.96200096200096197</v>
      </c>
      <c r="T155" s="63">
        <v>100</v>
      </c>
      <c r="U155" s="63">
        <v>4</v>
      </c>
      <c r="V155" s="36">
        <f t="shared" si="51"/>
        <v>74.25</v>
      </c>
      <c r="X155" s="32" t="s">
        <v>140</v>
      </c>
      <c r="Y155" s="32">
        <v>110</v>
      </c>
      <c r="Z155" s="32">
        <f t="shared" si="52"/>
        <v>356.4</v>
      </c>
      <c r="AA155" s="36">
        <f t="shared" si="53"/>
        <v>0.90067340067340074</v>
      </c>
      <c r="AB155" s="32">
        <f t="shared" si="54"/>
        <v>594</v>
      </c>
      <c r="AC155" s="32">
        <f t="shared" si="55"/>
        <v>237.6</v>
      </c>
      <c r="AD155" s="32">
        <v>328</v>
      </c>
      <c r="AE155" s="38">
        <f t="shared" si="56"/>
        <v>5.5218855218855216</v>
      </c>
      <c r="AF155" s="32">
        <v>1426</v>
      </c>
      <c r="AG155" s="38">
        <f t="shared" si="57"/>
        <v>24.006734006734007</v>
      </c>
      <c r="AH155" s="32" t="s">
        <v>89</v>
      </c>
      <c r="AI155" s="32">
        <v>125</v>
      </c>
      <c r="AJ155" s="32">
        <v>125</v>
      </c>
      <c r="AK155" s="32">
        <f t="shared" si="58"/>
        <v>125</v>
      </c>
      <c r="AL155" s="36">
        <f t="shared" si="60"/>
        <v>2.1043771043771042</v>
      </c>
      <c r="AM155" s="32">
        <f t="shared" si="61"/>
        <v>1250</v>
      </c>
      <c r="AN155" s="36">
        <f t="shared" si="62"/>
        <v>21.043771043771045</v>
      </c>
      <c r="AO155" s="33" t="b">
        <f t="shared" si="19"/>
        <v>1</v>
      </c>
      <c r="AP155" s="33" t="b">
        <f t="shared" si="21"/>
        <v>0</v>
      </c>
      <c r="AQ155" s="33" t="b">
        <f t="shared" si="22"/>
        <v>1</v>
      </c>
      <c r="AR155" s="64">
        <f t="shared" si="59"/>
        <v>-2.9629629629629619</v>
      </c>
    </row>
    <row r="156" spans="1:44" x14ac:dyDescent="0.25">
      <c r="A156" s="69">
        <v>57.4</v>
      </c>
      <c r="B156" s="75" t="s">
        <v>85</v>
      </c>
      <c r="C156" s="75">
        <v>90</v>
      </c>
      <c r="D156" s="75">
        <v>208</v>
      </c>
      <c r="E156" s="75">
        <v>3</v>
      </c>
      <c r="F156" s="75">
        <v>20</v>
      </c>
      <c r="G156" s="75">
        <v>59.4</v>
      </c>
      <c r="H156" s="40"/>
      <c r="I156" s="40">
        <v>321</v>
      </c>
      <c r="J156" s="76" t="s">
        <v>145</v>
      </c>
      <c r="K156" s="77" t="s">
        <v>146</v>
      </c>
      <c r="L156" s="73">
        <v>150</v>
      </c>
      <c r="M156" s="62">
        <f t="shared" si="45"/>
        <v>68.309999999999988</v>
      </c>
      <c r="N156" s="62">
        <f t="shared" si="46"/>
        <v>74.25</v>
      </c>
      <c r="O156" s="62">
        <f t="shared" si="47"/>
        <v>103.95</v>
      </c>
      <c r="P156" s="63">
        <v>100</v>
      </c>
      <c r="Q156" s="62">
        <f t="shared" si="48"/>
        <v>1.4639145073927686</v>
      </c>
      <c r="R156" s="62">
        <f t="shared" si="49"/>
        <v>1.3468013468013469</v>
      </c>
      <c r="S156" s="62">
        <f t="shared" si="50"/>
        <v>0.96200096200096197</v>
      </c>
      <c r="T156" s="63">
        <v>100</v>
      </c>
      <c r="U156" s="63">
        <v>4</v>
      </c>
      <c r="V156" s="36">
        <f t="shared" si="51"/>
        <v>74.25</v>
      </c>
      <c r="X156" s="32" t="s">
        <v>140</v>
      </c>
      <c r="Y156" s="32">
        <v>125</v>
      </c>
      <c r="Z156" s="32">
        <f t="shared" si="52"/>
        <v>356.4</v>
      </c>
      <c r="AA156" s="36">
        <f t="shared" si="53"/>
        <v>0.90067340067340074</v>
      </c>
      <c r="AB156" s="32">
        <f t="shared" si="54"/>
        <v>594</v>
      </c>
      <c r="AC156" s="32">
        <f t="shared" si="55"/>
        <v>237.6</v>
      </c>
      <c r="AD156" s="32">
        <v>374</v>
      </c>
      <c r="AE156" s="38">
        <f t="shared" si="56"/>
        <v>6.2962962962962967</v>
      </c>
      <c r="AF156" s="32">
        <v>1640</v>
      </c>
      <c r="AG156" s="38">
        <f t="shared" si="57"/>
        <v>27.609427609427609</v>
      </c>
      <c r="AH156" s="32" t="s">
        <v>89</v>
      </c>
      <c r="AI156" s="32">
        <v>125</v>
      </c>
      <c r="AJ156" s="32">
        <v>125</v>
      </c>
      <c r="AK156" s="32">
        <f t="shared" si="58"/>
        <v>125</v>
      </c>
      <c r="AL156" s="36">
        <f t="shared" si="60"/>
        <v>2.1043771043771042</v>
      </c>
      <c r="AM156" s="32">
        <f t="shared" si="61"/>
        <v>1250</v>
      </c>
      <c r="AN156" s="36">
        <f t="shared" si="62"/>
        <v>21.043771043771045</v>
      </c>
      <c r="AO156" s="33" t="b">
        <f t="shared" si="19"/>
        <v>1</v>
      </c>
      <c r="AP156" s="33" t="b">
        <f t="shared" si="21"/>
        <v>0</v>
      </c>
      <c r="AQ156" s="33" t="b">
        <f t="shared" si="22"/>
        <v>1</v>
      </c>
      <c r="AR156" s="64">
        <f t="shared" si="59"/>
        <v>-6.565656565656564</v>
      </c>
    </row>
    <row r="157" spans="1:44" x14ac:dyDescent="0.25">
      <c r="A157" s="32">
        <v>58</v>
      </c>
      <c r="B157" s="75" t="s">
        <v>85</v>
      </c>
      <c r="C157" s="75">
        <v>90</v>
      </c>
      <c r="D157" s="75">
        <v>208</v>
      </c>
      <c r="E157" s="75">
        <v>3</v>
      </c>
      <c r="F157" s="75">
        <v>25</v>
      </c>
      <c r="G157" s="75">
        <v>74.8</v>
      </c>
      <c r="H157" s="40"/>
      <c r="I157" s="40">
        <v>404</v>
      </c>
      <c r="J157" s="76" t="s">
        <v>145</v>
      </c>
      <c r="K157" s="77" t="s">
        <v>146</v>
      </c>
      <c r="L157" s="73">
        <v>150</v>
      </c>
      <c r="M157" s="62">
        <f t="shared" si="45"/>
        <v>86.02</v>
      </c>
      <c r="N157" s="62">
        <f t="shared" si="46"/>
        <v>93.5</v>
      </c>
      <c r="O157" s="62">
        <f t="shared" si="47"/>
        <v>130.9</v>
      </c>
      <c r="P157" s="63">
        <v>100</v>
      </c>
      <c r="Q157" s="62">
        <f t="shared" si="48"/>
        <v>1.1625203441060219</v>
      </c>
      <c r="R157" s="62">
        <f t="shared" si="49"/>
        <v>1.0695187165775402</v>
      </c>
      <c r="S157" s="62">
        <f t="shared" si="50"/>
        <v>0.76394194041252861</v>
      </c>
      <c r="T157" s="63">
        <v>100</v>
      </c>
      <c r="U157" s="63">
        <v>3</v>
      </c>
      <c r="V157" s="36">
        <f t="shared" si="51"/>
        <v>93.5</v>
      </c>
      <c r="X157" s="32" t="s">
        <v>140</v>
      </c>
      <c r="Y157" s="32">
        <v>100</v>
      </c>
      <c r="Z157" s="32">
        <f t="shared" si="52"/>
        <v>448.79999999999995</v>
      </c>
      <c r="AA157" s="36">
        <f t="shared" si="53"/>
        <v>0.90017825311942967</v>
      </c>
      <c r="AB157" s="32">
        <f t="shared" si="54"/>
        <v>748</v>
      </c>
      <c r="AC157" s="32">
        <f t="shared" si="55"/>
        <v>299.2</v>
      </c>
      <c r="AD157" s="32">
        <v>297</v>
      </c>
      <c r="AE157" s="38">
        <f t="shared" si="56"/>
        <v>3.9705882352941178</v>
      </c>
      <c r="AF157" s="32">
        <v>1280</v>
      </c>
      <c r="AG157" s="38">
        <f t="shared" si="57"/>
        <v>17.112299465240643</v>
      </c>
      <c r="AH157" s="32" t="s">
        <v>89</v>
      </c>
      <c r="AI157" s="32">
        <v>125</v>
      </c>
      <c r="AJ157" s="32">
        <v>100</v>
      </c>
      <c r="AK157" s="32">
        <f t="shared" si="58"/>
        <v>100</v>
      </c>
      <c r="AL157" s="36">
        <f t="shared" si="60"/>
        <v>1.3368983957219251</v>
      </c>
      <c r="AM157" s="32">
        <f t="shared" si="61"/>
        <v>1000</v>
      </c>
      <c r="AN157" s="36">
        <f t="shared" si="62"/>
        <v>13.368983957219251</v>
      </c>
      <c r="AO157" s="33" t="b">
        <f t="shared" si="19"/>
        <v>1</v>
      </c>
      <c r="AP157" s="33" t="b">
        <f t="shared" si="21"/>
        <v>0</v>
      </c>
      <c r="AQ157" s="33" t="b">
        <f t="shared" si="22"/>
        <v>1</v>
      </c>
      <c r="AR157" s="64">
        <f t="shared" si="59"/>
        <v>-3.7433155080213911</v>
      </c>
    </row>
    <row r="158" spans="1:44" x14ac:dyDescent="0.25">
      <c r="A158" s="69">
        <v>58.1</v>
      </c>
      <c r="B158" s="75" t="s">
        <v>85</v>
      </c>
      <c r="C158" s="75">
        <v>90</v>
      </c>
      <c r="D158" s="75">
        <v>208</v>
      </c>
      <c r="E158" s="75">
        <v>3</v>
      </c>
      <c r="F158" s="75">
        <v>25</v>
      </c>
      <c r="G158" s="75">
        <v>74.8</v>
      </c>
      <c r="H158" s="40"/>
      <c r="I158" s="40">
        <v>404</v>
      </c>
      <c r="J158" s="76" t="s">
        <v>145</v>
      </c>
      <c r="K158" s="77" t="s">
        <v>146</v>
      </c>
      <c r="L158" s="73">
        <v>150</v>
      </c>
      <c r="M158" s="62">
        <f t="shared" si="45"/>
        <v>86.02</v>
      </c>
      <c r="N158" s="62">
        <f t="shared" si="46"/>
        <v>93.5</v>
      </c>
      <c r="O158" s="62">
        <f t="shared" si="47"/>
        <v>130.9</v>
      </c>
      <c r="P158" s="63">
        <v>100</v>
      </c>
      <c r="Q158" s="62">
        <f t="shared" si="48"/>
        <v>1.1625203441060219</v>
      </c>
      <c r="R158" s="62">
        <f t="shared" si="49"/>
        <v>1.0695187165775402</v>
      </c>
      <c r="S158" s="62">
        <f t="shared" si="50"/>
        <v>0.76394194041252861</v>
      </c>
      <c r="T158" s="63">
        <v>100</v>
      </c>
      <c r="U158" s="63">
        <v>3</v>
      </c>
      <c r="V158" s="36">
        <f t="shared" si="51"/>
        <v>93.5</v>
      </c>
      <c r="X158" s="32" t="s">
        <v>140</v>
      </c>
      <c r="Y158" s="32">
        <v>110</v>
      </c>
      <c r="Z158" s="32">
        <f t="shared" si="52"/>
        <v>448.79999999999995</v>
      </c>
      <c r="AA158" s="36">
        <f t="shared" si="53"/>
        <v>0.90017825311942967</v>
      </c>
      <c r="AB158" s="32">
        <f t="shared" si="54"/>
        <v>748</v>
      </c>
      <c r="AC158" s="32">
        <f t="shared" si="55"/>
        <v>299.2</v>
      </c>
      <c r="AD158" s="32">
        <v>328</v>
      </c>
      <c r="AE158" s="38">
        <f t="shared" si="56"/>
        <v>4.3850267379679142</v>
      </c>
      <c r="AF158" s="32">
        <v>1426</v>
      </c>
      <c r="AG158" s="38">
        <f t="shared" si="57"/>
        <v>19.064171122994654</v>
      </c>
      <c r="AH158" s="32" t="s">
        <v>89</v>
      </c>
      <c r="AI158" s="32">
        <v>125</v>
      </c>
      <c r="AJ158" s="32">
        <v>125</v>
      </c>
      <c r="AK158" s="32">
        <f t="shared" si="58"/>
        <v>125</v>
      </c>
      <c r="AL158" s="36">
        <f t="shared" si="60"/>
        <v>1.6711229946524064</v>
      </c>
      <c r="AM158" s="32">
        <f t="shared" si="61"/>
        <v>1250</v>
      </c>
      <c r="AN158" s="36">
        <f t="shared" si="62"/>
        <v>16.711229946524064</v>
      </c>
      <c r="AO158" s="33" t="b">
        <f t="shared" si="19"/>
        <v>1</v>
      </c>
      <c r="AP158" s="33" t="b">
        <f t="shared" si="21"/>
        <v>0</v>
      </c>
      <c r="AQ158" s="33" t="b">
        <f t="shared" si="22"/>
        <v>1</v>
      </c>
      <c r="AR158" s="64">
        <f t="shared" si="59"/>
        <v>-2.3529411764705905</v>
      </c>
    </row>
    <row r="159" spans="1:44" x14ac:dyDescent="0.25">
      <c r="A159" s="69">
        <v>58.2</v>
      </c>
      <c r="B159" s="75" t="s">
        <v>85</v>
      </c>
      <c r="C159" s="75">
        <v>90</v>
      </c>
      <c r="D159" s="75">
        <v>208</v>
      </c>
      <c r="E159" s="75">
        <v>3</v>
      </c>
      <c r="F159" s="75">
        <v>25</v>
      </c>
      <c r="G159" s="75">
        <v>74.8</v>
      </c>
      <c r="H159" s="40"/>
      <c r="I159" s="40">
        <v>404</v>
      </c>
      <c r="J159" s="76" t="s">
        <v>145</v>
      </c>
      <c r="K159" s="77" t="s">
        <v>146</v>
      </c>
      <c r="L159" s="73">
        <v>150</v>
      </c>
      <c r="M159" s="62">
        <f t="shared" si="45"/>
        <v>86.02</v>
      </c>
      <c r="N159" s="62">
        <f t="shared" si="46"/>
        <v>93.5</v>
      </c>
      <c r="O159" s="62">
        <f t="shared" si="47"/>
        <v>130.9</v>
      </c>
      <c r="P159" s="63">
        <v>100</v>
      </c>
      <c r="Q159" s="62">
        <f t="shared" si="48"/>
        <v>1.1625203441060219</v>
      </c>
      <c r="R159" s="62">
        <f t="shared" si="49"/>
        <v>1.0695187165775402</v>
      </c>
      <c r="S159" s="62">
        <f t="shared" si="50"/>
        <v>0.76394194041252861</v>
      </c>
      <c r="T159" s="63">
        <v>100</v>
      </c>
      <c r="U159" s="63">
        <v>3</v>
      </c>
      <c r="V159" s="36">
        <f t="shared" si="51"/>
        <v>93.5</v>
      </c>
      <c r="X159" s="32" t="s">
        <v>140</v>
      </c>
      <c r="Y159" s="32">
        <v>125</v>
      </c>
      <c r="Z159" s="32">
        <f t="shared" si="52"/>
        <v>448.79999999999995</v>
      </c>
      <c r="AA159" s="36">
        <f t="shared" si="53"/>
        <v>0.90017825311942967</v>
      </c>
      <c r="AB159" s="32">
        <f t="shared" si="54"/>
        <v>748</v>
      </c>
      <c r="AC159" s="32">
        <f t="shared" si="55"/>
        <v>299.2</v>
      </c>
      <c r="AD159" s="32">
        <v>374</v>
      </c>
      <c r="AE159" s="38">
        <f t="shared" si="56"/>
        <v>5</v>
      </c>
      <c r="AF159" s="32">
        <v>1640</v>
      </c>
      <c r="AG159" s="38">
        <f t="shared" si="57"/>
        <v>21.925133689839573</v>
      </c>
      <c r="AH159" s="32" t="s">
        <v>89</v>
      </c>
      <c r="AI159" s="32">
        <v>125</v>
      </c>
      <c r="AJ159" s="32">
        <v>125</v>
      </c>
      <c r="AK159" s="32">
        <f t="shared" si="58"/>
        <v>125</v>
      </c>
      <c r="AL159" s="36">
        <f t="shared" si="60"/>
        <v>1.6711229946524064</v>
      </c>
      <c r="AM159" s="32">
        <f t="shared" si="61"/>
        <v>1250</v>
      </c>
      <c r="AN159" s="36">
        <f t="shared" si="62"/>
        <v>16.711229946524064</v>
      </c>
      <c r="AO159" s="33" t="b">
        <f t="shared" si="19"/>
        <v>1</v>
      </c>
      <c r="AP159" s="33" t="b">
        <f t="shared" si="21"/>
        <v>0</v>
      </c>
      <c r="AQ159" s="33" t="b">
        <f t="shared" si="22"/>
        <v>1</v>
      </c>
      <c r="AR159" s="64">
        <f t="shared" si="59"/>
        <v>-5.2139037433155089</v>
      </c>
    </row>
    <row r="160" spans="1:44" x14ac:dyDescent="0.25">
      <c r="A160" s="32">
        <v>59</v>
      </c>
      <c r="B160" s="75" t="s">
        <v>85</v>
      </c>
      <c r="C160" s="75">
        <v>90</v>
      </c>
      <c r="D160" s="75" t="s">
        <v>71</v>
      </c>
      <c r="E160" s="75">
        <v>3</v>
      </c>
      <c r="F160" s="75">
        <v>20</v>
      </c>
      <c r="G160" s="75">
        <v>54</v>
      </c>
      <c r="H160" s="40"/>
      <c r="I160" s="40">
        <v>290</v>
      </c>
      <c r="J160" s="76" t="s">
        <v>145</v>
      </c>
      <c r="K160" s="77" t="s">
        <v>146</v>
      </c>
      <c r="L160" s="73">
        <v>150</v>
      </c>
      <c r="M160" s="62">
        <f t="shared" si="45"/>
        <v>62.099999999999994</v>
      </c>
      <c r="N160" s="62">
        <f t="shared" si="46"/>
        <v>67.5</v>
      </c>
      <c r="O160" s="62">
        <f t="shared" si="47"/>
        <v>94.5</v>
      </c>
      <c r="P160" s="63">
        <v>100</v>
      </c>
      <c r="Q160" s="62">
        <f t="shared" si="48"/>
        <v>1.6103059581320451</v>
      </c>
      <c r="R160" s="62">
        <f t="shared" si="49"/>
        <v>1.4814814814814814</v>
      </c>
      <c r="S160" s="62">
        <f t="shared" si="50"/>
        <v>1.0582010582010581</v>
      </c>
      <c r="T160" s="63">
        <v>100</v>
      </c>
      <c r="U160" s="63">
        <v>4</v>
      </c>
      <c r="V160" s="36">
        <f t="shared" si="51"/>
        <v>67.5</v>
      </c>
      <c r="X160" s="32" t="s">
        <v>140</v>
      </c>
      <c r="Y160" s="32">
        <v>50</v>
      </c>
      <c r="Z160" s="32">
        <f t="shared" si="52"/>
        <v>324</v>
      </c>
      <c r="AA160" s="36">
        <f t="shared" si="53"/>
        <v>0.89506172839506171</v>
      </c>
      <c r="AB160" s="32">
        <f t="shared" si="54"/>
        <v>540</v>
      </c>
      <c r="AC160" s="32">
        <f t="shared" si="55"/>
        <v>216</v>
      </c>
      <c r="AD160" s="32">
        <v>148</v>
      </c>
      <c r="AE160" s="38">
        <f t="shared" si="56"/>
        <v>2.7407407407407409</v>
      </c>
      <c r="AF160" s="32">
        <v>637</v>
      </c>
      <c r="AG160" s="38">
        <f t="shared" si="57"/>
        <v>11.796296296296296</v>
      </c>
      <c r="AH160" s="32" t="s">
        <v>89</v>
      </c>
      <c r="AI160" s="32">
        <v>125</v>
      </c>
      <c r="AJ160" s="32">
        <v>60</v>
      </c>
      <c r="AK160" s="32">
        <f t="shared" si="58"/>
        <v>60</v>
      </c>
      <c r="AL160" s="36">
        <f t="shared" si="60"/>
        <v>1.1111111111111112</v>
      </c>
      <c r="AM160" s="32">
        <f t="shared" si="61"/>
        <v>600</v>
      </c>
      <c r="AN160" s="36">
        <f t="shared" si="62"/>
        <v>11.111111111111111</v>
      </c>
      <c r="AO160" s="33" t="b">
        <f t="shared" si="19"/>
        <v>1</v>
      </c>
      <c r="AP160" s="33" t="b">
        <f t="shared" si="21"/>
        <v>0</v>
      </c>
      <c r="AQ160" s="33" t="b">
        <f t="shared" si="22"/>
        <v>1</v>
      </c>
      <c r="AR160" s="64">
        <f t="shared" si="59"/>
        <v>-0.68518518518518512</v>
      </c>
    </row>
    <row r="161" spans="1:44" x14ac:dyDescent="0.25">
      <c r="A161" s="69">
        <v>59.1</v>
      </c>
      <c r="B161" s="75" t="s">
        <v>85</v>
      </c>
      <c r="C161" s="75">
        <v>90</v>
      </c>
      <c r="D161" s="75" t="s">
        <v>71</v>
      </c>
      <c r="E161" s="75">
        <v>3</v>
      </c>
      <c r="F161" s="75">
        <v>20</v>
      </c>
      <c r="G161" s="75">
        <v>54</v>
      </c>
      <c r="H161" s="40"/>
      <c r="I161" s="40">
        <v>290</v>
      </c>
      <c r="J161" s="76" t="s">
        <v>145</v>
      </c>
      <c r="K161" s="77" t="s">
        <v>146</v>
      </c>
      <c r="L161" s="73">
        <v>150</v>
      </c>
      <c r="M161" s="62">
        <f t="shared" si="45"/>
        <v>62.099999999999994</v>
      </c>
      <c r="N161" s="62">
        <f t="shared" si="46"/>
        <v>67.5</v>
      </c>
      <c r="O161" s="62">
        <f t="shared" si="47"/>
        <v>94.5</v>
      </c>
      <c r="P161" s="63">
        <v>100</v>
      </c>
      <c r="Q161" s="62">
        <f t="shared" si="48"/>
        <v>1.6103059581320451</v>
      </c>
      <c r="R161" s="62">
        <f t="shared" si="49"/>
        <v>1.4814814814814814</v>
      </c>
      <c r="S161" s="62">
        <f t="shared" si="50"/>
        <v>1.0582010582010581</v>
      </c>
      <c r="T161" s="63">
        <v>100</v>
      </c>
      <c r="U161" s="63">
        <v>4</v>
      </c>
      <c r="V161" s="36">
        <f t="shared" si="51"/>
        <v>67.5</v>
      </c>
      <c r="X161" s="32" t="s">
        <v>140</v>
      </c>
      <c r="Y161" s="32">
        <v>60</v>
      </c>
      <c r="Z161" s="32">
        <f t="shared" si="52"/>
        <v>324</v>
      </c>
      <c r="AA161" s="36">
        <f t="shared" si="53"/>
        <v>0.89506172839506171</v>
      </c>
      <c r="AB161" s="32">
        <f t="shared" si="54"/>
        <v>540</v>
      </c>
      <c r="AC161" s="32">
        <f t="shared" si="55"/>
        <v>216</v>
      </c>
      <c r="AD161" s="32">
        <v>178</v>
      </c>
      <c r="AE161" s="38">
        <f t="shared" si="56"/>
        <v>3.2962962962962963</v>
      </c>
      <c r="AF161" s="32">
        <v>777</v>
      </c>
      <c r="AG161" s="38">
        <f t="shared" si="57"/>
        <v>14.388888888888889</v>
      </c>
      <c r="AH161" s="32" t="s">
        <v>89</v>
      </c>
      <c r="AI161" s="32">
        <v>125</v>
      </c>
      <c r="AJ161" s="32">
        <v>60</v>
      </c>
      <c r="AK161" s="32">
        <f t="shared" si="58"/>
        <v>60</v>
      </c>
      <c r="AL161" s="36">
        <f t="shared" si="60"/>
        <v>1.1111111111111112</v>
      </c>
      <c r="AM161" s="32">
        <f t="shared" si="61"/>
        <v>600</v>
      </c>
      <c r="AN161" s="36">
        <f t="shared" si="62"/>
        <v>11.111111111111111</v>
      </c>
      <c r="AO161" s="33" t="b">
        <f t="shared" si="19"/>
        <v>1</v>
      </c>
      <c r="AP161" s="33" t="b">
        <f t="shared" si="21"/>
        <v>0</v>
      </c>
      <c r="AQ161" s="33" t="b">
        <f t="shared" si="22"/>
        <v>1</v>
      </c>
      <c r="AR161" s="64">
        <f t="shared" si="59"/>
        <v>-3.2777777777777786</v>
      </c>
    </row>
    <row r="162" spans="1:44" x14ac:dyDescent="0.25">
      <c r="A162" s="69">
        <v>59.2</v>
      </c>
      <c r="B162" s="75" t="s">
        <v>85</v>
      </c>
      <c r="C162" s="75">
        <v>90</v>
      </c>
      <c r="D162" s="75" t="s">
        <v>71</v>
      </c>
      <c r="E162" s="75">
        <v>3</v>
      </c>
      <c r="F162" s="75">
        <v>20</v>
      </c>
      <c r="G162" s="75">
        <v>54</v>
      </c>
      <c r="H162" s="40"/>
      <c r="I162" s="40">
        <v>290</v>
      </c>
      <c r="J162" s="76" t="s">
        <v>145</v>
      </c>
      <c r="K162" s="77" t="s">
        <v>146</v>
      </c>
      <c r="L162" s="73">
        <v>150</v>
      </c>
      <c r="M162" s="62">
        <f t="shared" si="45"/>
        <v>62.099999999999994</v>
      </c>
      <c r="N162" s="62">
        <f t="shared" si="46"/>
        <v>67.5</v>
      </c>
      <c r="O162" s="62">
        <f t="shared" si="47"/>
        <v>94.5</v>
      </c>
      <c r="P162" s="63">
        <v>100</v>
      </c>
      <c r="Q162" s="62">
        <f t="shared" si="48"/>
        <v>1.6103059581320451</v>
      </c>
      <c r="R162" s="62">
        <f t="shared" si="49"/>
        <v>1.4814814814814814</v>
      </c>
      <c r="S162" s="62">
        <f t="shared" si="50"/>
        <v>1.0582010582010581</v>
      </c>
      <c r="T162" s="63">
        <v>100</v>
      </c>
      <c r="U162" s="63">
        <v>4</v>
      </c>
      <c r="V162" s="36">
        <f t="shared" si="51"/>
        <v>67.5</v>
      </c>
      <c r="X162" s="32" t="s">
        <v>140</v>
      </c>
      <c r="Y162" s="32">
        <v>70</v>
      </c>
      <c r="Z162" s="32">
        <f t="shared" si="52"/>
        <v>324</v>
      </c>
      <c r="AA162" s="36">
        <f t="shared" si="53"/>
        <v>0.89506172839506171</v>
      </c>
      <c r="AB162" s="32">
        <f t="shared" si="54"/>
        <v>540</v>
      </c>
      <c r="AC162" s="32">
        <f t="shared" si="55"/>
        <v>216</v>
      </c>
      <c r="AD162" s="32">
        <v>206</v>
      </c>
      <c r="AE162" s="38">
        <f t="shared" si="56"/>
        <v>3.8148148148148149</v>
      </c>
      <c r="AF162" s="32">
        <v>863</v>
      </c>
      <c r="AG162" s="38">
        <f t="shared" si="57"/>
        <v>15.981481481481481</v>
      </c>
      <c r="AH162" s="32" t="s">
        <v>89</v>
      </c>
      <c r="AI162" s="32">
        <v>125</v>
      </c>
      <c r="AJ162" s="32">
        <v>100</v>
      </c>
      <c r="AK162" s="32">
        <f t="shared" si="58"/>
        <v>100</v>
      </c>
      <c r="AL162" s="36">
        <f t="shared" si="60"/>
        <v>1.8518518518518519</v>
      </c>
      <c r="AM162" s="32">
        <f t="shared" si="61"/>
        <v>1000</v>
      </c>
      <c r="AN162" s="36">
        <f t="shared" si="62"/>
        <v>18.518518518518519</v>
      </c>
      <c r="AO162" s="33" t="b">
        <f t="shared" si="19"/>
        <v>1</v>
      </c>
      <c r="AP162" s="33" t="b">
        <f t="shared" si="21"/>
        <v>1</v>
      </c>
      <c r="AQ162" s="33" t="b">
        <f t="shared" si="22"/>
        <v>1</v>
      </c>
      <c r="AR162" s="64">
        <f t="shared" si="59"/>
        <v>2.5370370370370381</v>
      </c>
    </row>
    <row r="163" spans="1:44" x14ac:dyDescent="0.25">
      <c r="A163" s="69">
        <v>59.3</v>
      </c>
      <c r="B163" s="75" t="s">
        <v>85</v>
      </c>
      <c r="C163" s="75">
        <v>90</v>
      </c>
      <c r="D163" s="75" t="s">
        <v>71</v>
      </c>
      <c r="E163" s="75">
        <v>3</v>
      </c>
      <c r="F163" s="75">
        <v>20</v>
      </c>
      <c r="G163" s="75">
        <v>54</v>
      </c>
      <c r="H163" s="40"/>
      <c r="I163" s="40">
        <v>290</v>
      </c>
      <c r="J163" s="76" t="s">
        <v>145</v>
      </c>
      <c r="K163" s="77" t="s">
        <v>146</v>
      </c>
      <c r="L163" s="73">
        <v>150</v>
      </c>
      <c r="M163" s="62">
        <f t="shared" si="45"/>
        <v>62.099999999999994</v>
      </c>
      <c r="N163" s="62">
        <f t="shared" si="46"/>
        <v>67.5</v>
      </c>
      <c r="O163" s="62">
        <f t="shared" si="47"/>
        <v>94.5</v>
      </c>
      <c r="P163" s="63">
        <v>100</v>
      </c>
      <c r="Q163" s="62">
        <f t="shared" si="48"/>
        <v>1.6103059581320451</v>
      </c>
      <c r="R163" s="62">
        <f t="shared" si="49"/>
        <v>1.4814814814814814</v>
      </c>
      <c r="S163" s="62">
        <f t="shared" si="50"/>
        <v>1.0582010582010581</v>
      </c>
      <c r="T163" s="63">
        <v>100</v>
      </c>
      <c r="U163" s="63">
        <v>4</v>
      </c>
      <c r="V163" s="36">
        <f t="shared" si="51"/>
        <v>67.5</v>
      </c>
      <c r="X163" s="32" t="s">
        <v>140</v>
      </c>
      <c r="Y163" s="32">
        <v>80</v>
      </c>
      <c r="Z163" s="32">
        <f t="shared" si="52"/>
        <v>324</v>
      </c>
      <c r="AA163" s="36">
        <f t="shared" si="53"/>
        <v>0.89506172839506171</v>
      </c>
      <c r="AB163" s="32">
        <f t="shared" si="54"/>
        <v>540</v>
      </c>
      <c r="AC163" s="32">
        <f t="shared" si="55"/>
        <v>216</v>
      </c>
      <c r="AD163" s="32">
        <v>236</v>
      </c>
      <c r="AE163" s="38">
        <f t="shared" si="56"/>
        <v>4.3703703703703702</v>
      </c>
      <c r="AF163" s="32">
        <v>999</v>
      </c>
      <c r="AG163" s="38">
        <f t="shared" si="57"/>
        <v>18.5</v>
      </c>
      <c r="AH163" s="32" t="s">
        <v>89</v>
      </c>
      <c r="AI163" s="32">
        <v>125</v>
      </c>
      <c r="AJ163" s="32">
        <v>100</v>
      </c>
      <c r="AK163" s="32">
        <f t="shared" si="58"/>
        <v>100</v>
      </c>
      <c r="AL163" s="36">
        <f t="shared" si="60"/>
        <v>1.8518518518518519</v>
      </c>
      <c r="AM163" s="32">
        <f t="shared" si="61"/>
        <v>1000</v>
      </c>
      <c r="AN163" s="36">
        <f t="shared" si="62"/>
        <v>18.518518518518519</v>
      </c>
      <c r="AO163" s="33" t="b">
        <f t="shared" si="19"/>
        <v>1</v>
      </c>
      <c r="AP163" s="33" t="b">
        <f t="shared" si="21"/>
        <v>1</v>
      </c>
      <c r="AQ163" s="33" t="b">
        <f t="shared" si="22"/>
        <v>1</v>
      </c>
      <c r="AR163" s="64">
        <f t="shared" si="59"/>
        <v>1.8518518518519045E-2</v>
      </c>
    </row>
    <row r="164" spans="1:44" x14ac:dyDescent="0.25">
      <c r="A164" s="69">
        <v>59.4</v>
      </c>
      <c r="B164" s="75" t="s">
        <v>85</v>
      </c>
      <c r="C164" s="75">
        <v>90</v>
      </c>
      <c r="D164" s="75" t="s">
        <v>71</v>
      </c>
      <c r="E164" s="75">
        <v>3</v>
      </c>
      <c r="F164" s="75">
        <v>20</v>
      </c>
      <c r="G164" s="75">
        <v>54</v>
      </c>
      <c r="H164" s="40"/>
      <c r="I164" s="40">
        <v>290</v>
      </c>
      <c r="J164" s="76" t="s">
        <v>145</v>
      </c>
      <c r="K164" s="77" t="s">
        <v>146</v>
      </c>
      <c r="L164" s="73">
        <v>150</v>
      </c>
      <c r="M164" s="62">
        <f t="shared" si="45"/>
        <v>62.099999999999994</v>
      </c>
      <c r="N164" s="62">
        <f t="shared" si="46"/>
        <v>67.5</v>
      </c>
      <c r="O164" s="62">
        <f t="shared" si="47"/>
        <v>94.5</v>
      </c>
      <c r="P164" s="63">
        <v>100</v>
      </c>
      <c r="Q164" s="62">
        <f t="shared" si="48"/>
        <v>1.6103059581320451</v>
      </c>
      <c r="R164" s="62">
        <f t="shared" si="49"/>
        <v>1.4814814814814814</v>
      </c>
      <c r="S164" s="62">
        <f t="shared" si="50"/>
        <v>1.0582010582010581</v>
      </c>
      <c r="T164" s="63">
        <v>100</v>
      </c>
      <c r="U164" s="63">
        <v>4</v>
      </c>
      <c r="V164" s="36">
        <f t="shared" si="51"/>
        <v>67.5</v>
      </c>
      <c r="X164" s="32" t="s">
        <v>140</v>
      </c>
      <c r="Y164" s="32">
        <v>90</v>
      </c>
      <c r="Z164" s="32">
        <f t="shared" si="52"/>
        <v>324</v>
      </c>
      <c r="AA164" s="36">
        <f t="shared" si="53"/>
        <v>0.89506172839506171</v>
      </c>
      <c r="AB164" s="32">
        <f t="shared" si="54"/>
        <v>540</v>
      </c>
      <c r="AC164" s="32">
        <f t="shared" si="55"/>
        <v>216</v>
      </c>
      <c r="AD164" s="32">
        <v>267</v>
      </c>
      <c r="AE164" s="38">
        <f t="shared" si="56"/>
        <v>4.9444444444444446</v>
      </c>
      <c r="AF164" s="32">
        <v>1138</v>
      </c>
      <c r="AG164" s="38">
        <f t="shared" si="57"/>
        <v>21.074074074074073</v>
      </c>
      <c r="AH164" s="32" t="s">
        <v>89</v>
      </c>
      <c r="AI164" s="32">
        <v>125</v>
      </c>
      <c r="AJ164" s="32">
        <v>100</v>
      </c>
      <c r="AK164" s="32">
        <f t="shared" si="58"/>
        <v>100</v>
      </c>
      <c r="AL164" s="36">
        <f t="shared" si="60"/>
        <v>1.8518518518518519</v>
      </c>
      <c r="AM164" s="32">
        <f t="shared" si="61"/>
        <v>1000</v>
      </c>
      <c r="AN164" s="36">
        <f t="shared" si="62"/>
        <v>18.518518518518519</v>
      </c>
      <c r="AO164" s="33" t="b">
        <f t="shared" si="19"/>
        <v>1</v>
      </c>
      <c r="AP164" s="33" t="b">
        <f t="shared" si="21"/>
        <v>0</v>
      </c>
      <c r="AQ164" s="33" t="b">
        <f t="shared" si="22"/>
        <v>1</v>
      </c>
      <c r="AR164" s="64">
        <f t="shared" si="59"/>
        <v>-2.5555555555555536</v>
      </c>
    </row>
    <row r="165" spans="1:44" x14ac:dyDescent="0.25">
      <c r="A165" s="69">
        <v>59.5</v>
      </c>
      <c r="B165" s="75" t="s">
        <v>85</v>
      </c>
      <c r="C165" s="75">
        <v>90</v>
      </c>
      <c r="D165" s="75" t="s">
        <v>71</v>
      </c>
      <c r="E165" s="75">
        <v>3</v>
      </c>
      <c r="F165" s="75">
        <v>20</v>
      </c>
      <c r="G165" s="75">
        <v>54</v>
      </c>
      <c r="H165" s="40"/>
      <c r="I165" s="40">
        <v>290</v>
      </c>
      <c r="J165" s="76" t="s">
        <v>145</v>
      </c>
      <c r="K165" s="77" t="s">
        <v>146</v>
      </c>
      <c r="L165" s="73">
        <v>150</v>
      </c>
      <c r="M165" s="62">
        <f t="shared" si="45"/>
        <v>62.099999999999994</v>
      </c>
      <c r="N165" s="62">
        <f t="shared" si="46"/>
        <v>67.5</v>
      </c>
      <c r="O165" s="62">
        <f t="shared" si="47"/>
        <v>94.5</v>
      </c>
      <c r="P165" s="63">
        <v>100</v>
      </c>
      <c r="Q165" s="62">
        <f t="shared" si="48"/>
        <v>1.6103059581320451</v>
      </c>
      <c r="R165" s="62">
        <f t="shared" si="49"/>
        <v>1.4814814814814814</v>
      </c>
      <c r="S165" s="62">
        <f t="shared" si="50"/>
        <v>1.0582010582010581</v>
      </c>
      <c r="T165" s="63">
        <v>100</v>
      </c>
      <c r="U165" s="63">
        <v>4</v>
      </c>
      <c r="V165" s="36">
        <f t="shared" si="51"/>
        <v>67.5</v>
      </c>
      <c r="X165" s="32" t="s">
        <v>140</v>
      </c>
      <c r="Y165" s="32">
        <v>100</v>
      </c>
      <c r="Z165" s="32">
        <f t="shared" si="52"/>
        <v>324</v>
      </c>
      <c r="AA165" s="36">
        <f t="shared" si="53"/>
        <v>0.89506172839506171</v>
      </c>
      <c r="AB165" s="32">
        <f t="shared" si="54"/>
        <v>540</v>
      </c>
      <c r="AC165" s="32">
        <f t="shared" si="55"/>
        <v>216</v>
      </c>
      <c r="AD165" s="32">
        <v>297</v>
      </c>
      <c r="AE165" s="38">
        <f t="shared" si="56"/>
        <v>5.5</v>
      </c>
      <c r="AF165" s="32">
        <v>1280</v>
      </c>
      <c r="AG165" s="38">
        <f t="shared" si="57"/>
        <v>23.703703703703702</v>
      </c>
      <c r="AH165" s="32" t="s">
        <v>89</v>
      </c>
      <c r="AI165" s="32">
        <v>125</v>
      </c>
      <c r="AJ165" s="32">
        <v>100</v>
      </c>
      <c r="AK165" s="32">
        <f t="shared" si="58"/>
        <v>100</v>
      </c>
      <c r="AL165" s="36">
        <f t="shared" si="60"/>
        <v>1.8518518518518519</v>
      </c>
      <c r="AM165" s="32">
        <f t="shared" si="61"/>
        <v>1000</v>
      </c>
      <c r="AN165" s="36">
        <f t="shared" si="62"/>
        <v>18.518518518518519</v>
      </c>
      <c r="AO165" s="33" t="b">
        <f t="shared" si="19"/>
        <v>1</v>
      </c>
      <c r="AP165" s="33" t="b">
        <f t="shared" si="21"/>
        <v>0</v>
      </c>
      <c r="AQ165" s="33" t="b">
        <f t="shared" si="22"/>
        <v>1</v>
      </c>
      <c r="AR165" s="64">
        <f t="shared" si="59"/>
        <v>-5.1851851851851833</v>
      </c>
    </row>
    <row r="166" spans="1:44" x14ac:dyDescent="0.25">
      <c r="A166" s="69">
        <v>59.6</v>
      </c>
      <c r="B166" s="75" t="s">
        <v>85</v>
      </c>
      <c r="C166" s="75">
        <v>90</v>
      </c>
      <c r="D166" s="75" t="s">
        <v>71</v>
      </c>
      <c r="E166" s="75">
        <v>3</v>
      </c>
      <c r="F166" s="75">
        <v>20</v>
      </c>
      <c r="G166" s="75">
        <v>54</v>
      </c>
      <c r="H166" s="40"/>
      <c r="I166" s="40">
        <v>290</v>
      </c>
      <c r="J166" s="76" t="s">
        <v>145</v>
      </c>
      <c r="K166" s="77" t="s">
        <v>146</v>
      </c>
      <c r="L166" s="73">
        <v>150</v>
      </c>
      <c r="M166" s="62">
        <f t="shared" si="45"/>
        <v>62.099999999999994</v>
      </c>
      <c r="N166" s="62">
        <f t="shared" si="46"/>
        <v>67.5</v>
      </c>
      <c r="O166" s="62">
        <f t="shared" si="47"/>
        <v>94.5</v>
      </c>
      <c r="P166" s="63">
        <v>100</v>
      </c>
      <c r="Q166" s="62">
        <f t="shared" si="48"/>
        <v>1.6103059581320451</v>
      </c>
      <c r="R166" s="62">
        <f t="shared" si="49"/>
        <v>1.4814814814814814</v>
      </c>
      <c r="S166" s="62">
        <f t="shared" si="50"/>
        <v>1.0582010582010581</v>
      </c>
      <c r="T166" s="63">
        <v>100</v>
      </c>
      <c r="U166" s="63">
        <v>4</v>
      </c>
      <c r="V166" s="36">
        <f t="shared" si="51"/>
        <v>67.5</v>
      </c>
      <c r="X166" s="32" t="s">
        <v>140</v>
      </c>
      <c r="Y166" s="32">
        <v>110</v>
      </c>
      <c r="Z166" s="32">
        <f t="shared" si="52"/>
        <v>324</v>
      </c>
      <c r="AA166" s="36">
        <f t="shared" si="53"/>
        <v>0.89506172839506171</v>
      </c>
      <c r="AB166" s="32">
        <f t="shared" si="54"/>
        <v>540</v>
      </c>
      <c r="AC166" s="32">
        <f t="shared" si="55"/>
        <v>216</v>
      </c>
      <c r="AD166" s="32">
        <v>328</v>
      </c>
      <c r="AE166" s="38">
        <f t="shared" si="56"/>
        <v>6.0740740740740744</v>
      </c>
      <c r="AF166" s="32">
        <v>1426</v>
      </c>
      <c r="AG166" s="38">
        <f t="shared" si="57"/>
        <v>26.407407407407408</v>
      </c>
      <c r="AH166" s="32" t="s">
        <v>89</v>
      </c>
      <c r="AI166" s="32">
        <v>125</v>
      </c>
      <c r="AJ166" s="32">
        <v>125</v>
      </c>
      <c r="AK166" s="32">
        <f t="shared" si="58"/>
        <v>125</v>
      </c>
      <c r="AL166" s="36">
        <f t="shared" si="60"/>
        <v>2.3148148148148149</v>
      </c>
      <c r="AM166" s="32">
        <f t="shared" si="61"/>
        <v>1250</v>
      </c>
      <c r="AN166" s="36">
        <f t="shared" si="62"/>
        <v>23.148148148148149</v>
      </c>
      <c r="AO166" s="33" t="b">
        <f t="shared" si="19"/>
        <v>1</v>
      </c>
      <c r="AP166" s="33" t="b">
        <f t="shared" si="21"/>
        <v>0</v>
      </c>
      <c r="AQ166" s="33" t="b">
        <f t="shared" si="22"/>
        <v>1</v>
      </c>
      <c r="AR166" s="64">
        <f t="shared" si="59"/>
        <v>-3.2592592592592595</v>
      </c>
    </row>
    <row r="167" spans="1:44" x14ac:dyDescent="0.25">
      <c r="A167" s="69">
        <v>59.7</v>
      </c>
      <c r="B167" s="75" t="s">
        <v>85</v>
      </c>
      <c r="C167" s="75">
        <v>90</v>
      </c>
      <c r="D167" s="75" t="s">
        <v>71</v>
      </c>
      <c r="E167" s="75">
        <v>3</v>
      </c>
      <c r="F167" s="75">
        <v>20</v>
      </c>
      <c r="G167" s="75">
        <v>54</v>
      </c>
      <c r="H167" s="40"/>
      <c r="I167" s="40">
        <v>290</v>
      </c>
      <c r="J167" s="76" t="s">
        <v>145</v>
      </c>
      <c r="K167" s="77" t="s">
        <v>146</v>
      </c>
      <c r="L167" s="73">
        <v>150</v>
      </c>
      <c r="M167" s="62">
        <f t="shared" si="45"/>
        <v>62.099999999999994</v>
      </c>
      <c r="N167" s="62">
        <f t="shared" si="46"/>
        <v>67.5</v>
      </c>
      <c r="O167" s="62">
        <f t="shared" si="47"/>
        <v>94.5</v>
      </c>
      <c r="P167" s="63">
        <v>100</v>
      </c>
      <c r="Q167" s="62">
        <f t="shared" si="48"/>
        <v>1.6103059581320451</v>
      </c>
      <c r="R167" s="62">
        <f t="shared" si="49"/>
        <v>1.4814814814814814</v>
      </c>
      <c r="S167" s="62">
        <f t="shared" si="50"/>
        <v>1.0582010582010581</v>
      </c>
      <c r="T167" s="63">
        <v>100</v>
      </c>
      <c r="U167" s="63">
        <v>4</v>
      </c>
      <c r="V167" s="36">
        <f t="shared" si="51"/>
        <v>67.5</v>
      </c>
      <c r="X167" s="32" t="s">
        <v>140</v>
      </c>
      <c r="Y167" s="32">
        <v>125</v>
      </c>
      <c r="Z167" s="32">
        <f t="shared" si="52"/>
        <v>324</v>
      </c>
      <c r="AA167" s="36">
        <f t="shared" si="53"/>
        <v>0.89506172839506171</v>
      </c>
      <c r="AB167" s="32">
        <f t="shared" si="54"/>
        <v>540</v>
      </c>
      <c r="AC167" s="32">
        <f t="shared" si="55"/>
        <v>216</v>
      </c>
      <c r="AD167" s="32">
        <v>374</v>
      </c>
      <c r="AE167" s="38">
        <f t="shared" si="56"/>
        <v>6.9259259259259256</v>
      </c>
      <c r="AF167" s="32">
        <v>1640</v>
      </c>
      <c r="AG167" s="38">
        <f t="shared" si="57"/>
        <v>30.37037037037037</v>
      </c>
      <c r="AH167" s="32" t="s">
        <v>89</v>
      </c>
      <c r="AI167" s="32">
        <v>125</v>
      </c>
      <c r="AJ167" s="32">
        <v>125</v>
      </c>
      <c r="AK167" s="32">
        <f t="shared" si="58"/>
        <v>125</v>
      </c>
      <c r="AL167" s="36">
        <f t="shared" si="60"/>
        <v>2.3148148148148149</v>
      </c>
      <c r="AM167" s="32">
        <f t="shared" si="61"/>
        <v>1250</v>
      </c>
      <c r="AN167" s="36">
        <f t="shared" si="62"/>
        <v>23.148148148148149</v>
      </c>
      <c r="AO167" s="33" t="b">
        <f t="shared" si="19"/>
        <v>1</v>
      </c>
      <c r="AP167" s="33" t="b">
        <f t="shared" si="21"/>
        <v>0</v>
      </c>
      <c r="AQ167" s="33" t="b">
        <f t="shared" si="22"/>
        <v>1</v>
      </c>
      <c r="AR167" s="64">
        <f t="shared" si="59"/>
        <v>-7.2222222222222214</v>
      </c>
    </row>
    <row r="168" spans="1:44" x14ac:dyDescent="0.25">
      <c r="A168" s="32">
        <v>60</v>
      </c>
      <c r="B168" s="75" t="s">
        <v>85</v>
      </c>
      <c r="C168" s="75">
        <v>90</v>
      </c>
      <c r="D168" s="75" t="s">
        <v>71</v>
      </c>
      <c r="E168" s="75">
        <v>3</v>
      </c>
      <c r="F168" s="75">
        <v>25</v>
      </c>
      <c r="G168" s="75">
        <v>68</v>
      </c>
      <c r="H168" s="40"/>
      <c r="I168" s="40">
        <v>365</v>
      </c>
      <c r="J168" s="76" t="s">
        <v>145</v>
      </c>
      <c r="K168" s="77" t="s">
        <v>146</v>
      </c>
      <c r="L168" s="73">
        <v>150</v>
      </c>
      <c r="M168" s="62">
        <f t="shared" si="45"/>
        <v>78.199999999999989</v>
      </c>
      <c r="N168" s="62">
        <f t="shared" si="46"/>
        <v>85</v>
      </c>
      <c r="O168" s="62">
        <f t="shared" si="47"/>
        <v>119</v>
      </c>
      <c r="P168" s="63">
        <v>100</v>
      </c>
      <c r="Q168" s="62">
        <f t="shared" si="48"/>
        <v>1.2787723785166243</v>
      </c>
      <c r="R168" s="62">
        <f t="shared" si="49"/>
        <v>1.1764705882352942</v>
      </c>
      <c r="S168" s="62">
        <f t="shared" si="50"/>
        <v>0.84033613445378152</v>
      </c>
      <c r="T168" s="63">
        <v>100</v>
      </c>
      <c r="U168" s="63">
        <v>4</v>
      </c>
      <c r="V168" s="36">
        <f t="shared" si="51"/>
        <v>85</v>
      </c>
      <c r="X168" s="32" t="s">
        <v>140</v>
      </c>
      <c r="Y168" s="32">
        <v>90</v>
      </c>
      <c r="Z168" s="32">
        <f t="shared" si="52"/>
        <v>408</v>
      </c>
      <c r="AA168" s="36">
        <f t="shared" si="53"/>
        <v>0.89460784313725494</v>
      </c>
      <c r="AB168" s="32">
        <f t="shared" si="54"/>
        <v>680</v>
      </c>
      <c r="AC168" s="32">
        <f t="shared" si="55"/>
        <v>272</v>
      </c>
      <c r="AD168" s="32">
        <v>267</v>
      </c>
      <c r="AE168" s="38">
        <f t="shared" si="56"/>
        <v>3.9264705882352939</v>
      </c>
      <c r="AF168" s="32">
        <v>1138</v>
      </c>
      <c r="AG168" s="38">
        <f t="shared" si="57"/>
        <v>16.735294117647058</v>
      </c>
      <c r="AH168" s="32" t="s">
        <v>89</v>
      </c>
      <c r="AI168" s="32">
        <v>125</v>
      </c>
      <c r="AJ168" s="32">
        <v>100</v>
      </c>
      <c r="AK168" s="32">
        <f t="shared" si="58"/>
        <v>100</v>
      </c>
      <c r="AL168" s="36">
        <f t="shared" si="60"/>
        <v>1.4705882352941178</v>
      </c>
      <c r="AM168" s="32">
        <f t="shared" si="61"/>
        <v>1000</v>
      </c>
      <c r="AN168" s="36">
        <f t="shared" si="62"/>
        <v>14.705882352941176</v>
      </c>
      <c r="AO168" s="33" t="b">
        <f t="shared" si="19"/>
        <v>1</v>
      </c>
      <c r="AP168" s="33" t="b">
        <f t="shared" si="21"/>
        <v>0</v>
      </c>
      <c r="AQ168" s="33" t="b">
        <f t="shared" si="22"/>
        <v>1</v>
      </c>
      <c r="AR168" s="64">
        <f t="shared" si="59"/>
        <v>-2.0294117647058822</v>
      </c>
    </row>
    <row r="169" spans="1:44" x14ac:dyDescent="0.25">
      <c r="A169" s="69">
        <v>60.1</v>
      </c>
      <c r="B169" s="75" t="s">
        <v>85</v>
      </c>
      <c r="C169" s="75">
        <v>90</v>
      </c>
      <c r="D169" s="75" t="s">
        <v>71</v>
      </c>
      <c r="E169" s="75">
        <v>3</v>
      </c>
      <c r="F169" s="75">
        <v>25</v>
      </c>
      <c r="G169" s="75">
        <v>68</v>
      </c>
      <c r="H169" s="40"/>
      <c r="I169" s="40">
        <v>365</v>
      </c>
      <c r="J169" s="76" t="s">
        <v>145</v>
      </c>
      <c r="K169" s="77" t="s">
        <v>146</v>
      </c>
      <c r="L169" s="73">
        <v>150</v>
      </c>
      <c r="M169" s="62">
        <f t="shared" si="45"/>
        <v>78.199999999999989</v>
      </c>
      <c r="N169" s="62">
        <f t="shared" si="46"/>
        <v>85</v>
      </c>
      <c r="O169" s="62">
        <f t="shared" si="47"/>
        <v>119</v>
      </c>
      <c r="P169" s="63">
        <v>100</v>
      </c>
      <c r="Q169" s="62">
        <f t="shared" si="48"/>
        <v>1.2787723785166243</v>
      </c>
      <c r="R169" s="62">
        <f t="shared" si="49"/>
        <v>1.1764705882352942</v>
      </c>
      <c r="S169" s="62">
        <f t="shared" si="50"/>
        <v>0.84033613445378152</v>
      </c>
      <c r="T169" s="63">
        <v>100</v>
      </c>
      <c r="U169" s="63">
        <v>4</v>
      </c>
      <c r="V169" s="36">
        <f t="shared" si="51"/>
        <v>85</v>
      </c>
      <c r="X169" s="32" t="s">
        <v>140</v>
      </c>
      <c r="Y169" s="32">
        <v>100</v>
      </c>
      <c r="Z169" s="32">
        <f t="shared" si="52"/>
        <v>408</v>
      </c>
      <c r="AA169" s="36">
        <f t="shared" si="53"/>
        <v>0.89460784313725494</v>
      </c>
      <c r="AB169" s="32">
        <f t="shared" si="54"/>
        <v>680</v>
      </c>
      <c r="AC169" s="32">
        <f t="shared" si="55"/>
        <v>272</v>
      </c>
      <c r="AD169" s="32">
        <v>297</v>
      </c>
      <c r="AE169" s="38">
        <f t="shared" si="56"/>
        <v>4.367647058823529</v>
      </c>
      <c r="AF169" s="32">
        <v>1280</v>
      </c>
      <c r="AG169" s="38">
        <f t="shared" si="57"/>
        <v>18.823529411764707</v>
      </c>
      <c r="AH169" s="32" t="s">
        <v>89</v>
      </c>
      <c r="AI169" s="32">
        <v>125</v>
      </c>
      <c r="AJ169" s="32">
        <v>100</v>
      </c>
      <c r="AK169" s="32">
        <f t="shared" si="58"/>
        <v>100</v>
      </c>
      <c r="AL169" s="36">
        <f t="shared" si="60"/>
        <v>1.4705882352941178</v>
      </c>
      <c r="AM169" s="32">
        <f t="shared" si="61"/>
        <v>1000</v>
      </c>
      <c r="AN169" s="36">
        <f t="shared" si="62"/>
        <v>14.705882352941176</v>
      </c>
      <c r="AO169" s="33" t="b">
        <f t="shared" si="19"/>
        <v>1</v>
      </c>
      <c r="AP169" s="33" t="b">
        <f t="shared" si="21"/>
        <v>0</v>
      </c>
      <c r="AQ169" s="33" t="b">
        <f t="shared" si="22"/>
        <v>1</v>
      </c>
      <c r="AR169" s="64">
        <f t="shared" si="59"/>
        <v>-4.1176470588235308</v>
      </c>
    </row>
    <row r="170" spans="1:44" x14ac:dyDescent="0.25">
      <c r="A170" s="69">
        <v>60.2</v>
      </c>
      <c r="B170" s="75" t="s">
        <v>85</v>
      </c>
      <c r="C170" s="75">
        <v>90</v>
      </c>
      <c r="D170" s="75" t="s">
        <v>71</v>
      </c>
      <c r="E170" s="75">
        <v>3</v>
      </c>
      <c r="F170" s="75">
        <v>25</v>
      </c>
      <c r="G170" s="75">
        <v>68</v>
      </c>
      <c r="H170" s="40"/>
      <c r="I170" s="40">
        <v>365</v>
      </c>
      <c r="J170" s="76" t="s">
        <v>145</v>
      </c>
      <c r="K170" s="77" t="s">
        <v>146</v>
      </c>
      <c r="L170" s="73">
        <v>150</v>
      </c>
      <c r="M170" s="62">
        <f t="shared" si="45"/>
        <v>78.199999999999989</v>
      </c>
      <c r="N170" s="62">
        <f t="shared" si="46"/>
        <v>85</v>
      </c>
      <c r="O170" s="62">
        <f t="shared" si="47"/>
        <v>119</v>
      </c>
      <c r="P170" s="63">
        <v>100</v>
      </c>
      <c r="Q170" s="62">
        <f t="shared" si="48"/>
        <v>1.2787723785166243</v>
      </c>
      <c r="R170" s="62">
        <f t="shared" si="49"/>
        <v>1.1764705882352942</v>
      </c>
      <c r="S170" s="62">
        <f t="shared" si="50"/>
        <v>0.84033613445378152</v>
      </c>
      <c r="T170" s="63">
        <v>100</v>
      </c>
      <c r="U170" s="63">
        <v>4</v>
      </c>
      <c r="V170" s="36">
        <f t="shared" si="51"/>
        <v>85</v>
      </c>
      <c r="X170" s="32" t="s">
        <v>140</v>
      </c>
      <c r="Y170" s="32">
        <v>110</v>
      </c>
      <c r="Z170" s="32">
        <f t="shared" si="52"/>
        <v>408</v>
      </c>
      <c r="AA170" s="36">
        <f t="shared" si="53"/>
        <v>0.89460784313725494</v>
      </c>
      <c r="AB170" s="32">
        <f t="shared" si="54"/>
        <v>680</v>
      </c>
      <c r="AC170" s="32">
        <f t="shared" si="55"/>
        <v>272</v>
      </c>
      <c r="AD170" s="32">
        <v>328</v>
      </c>
      <c r="AE170" s="38">
        <f t="shared" si="56"/>
        <v>4.8235294117647056</v>
      </c>
      <c r="AF170" s="32">
        <v>1426</v>
      </c>
      <c r="AG170" s="38">
        <f t="shared" si="57"/>
        <v>20.970588235294116</v>
      </c>
      <c r="AH170" s="32" t="s">
        <v>89</v>
      </c>
      <c r="AI170" s="32">
        <v>125</v>
      </c>
      <c r="AJ170" s="32">
        <v>125</v>
      </c>
      <c r="AK170" s="32">
        <f t="shared" si="58"/>
        <v>125</v>
      </c>
      <c r="AL170" s="36">
        <f t="shared" si="60"/>
        <v>1.838235294117647</v>
      </c>
      <c r="AM170" s="32">
        <f t="shared" si="61"/>
        <v>1250</v>
      </c>
      <c r="AN170" s="36">
        <f t="shared" si="62"/>
        <v>18.382352941176471</v>
      </c>
      <c r="AO170" s="33" t="b">
        <f t="shared" si="19"/>
        <v>1</v>
      </c>
      <c r="AP170" s="33" t="b">
        <f t="shared" si="21"/>
        <v>0</v>
      </c>
      <c r="AQ170" s="33" t="b">
        <f t="shared" si="22"/>
        <v>1</v>
      </c>
      <c r="AR170" s="64">
        <f t="shared" si="59"/>
        <v>-2.588235294117645</v>
      </c>
    </row>
    <row r="171" spans="1:44" x14ac:dyDescent="0.25">
      <c r="A171" s="69">
        <v>60.3</v>
      </c>
      <c r="B171" s="75" t="s">
        <v>85</v>
      </c>
      <c r="C171" s="75">
        <v>90</v>
      </c>
      <c r="D171" s="75" t="s">
        <v>71</v>
      </c>
      <c r="E171" s="75">
        <v>3</v>
      </c>
      <c r="F171" s="75">
        <v>25</v>
      </c>
      <c r="G171" s="75">
        <v>68</v>
      </c>
      <c r="H171" s="40"/>
      <c r="I171" s="40">
        <v>365</v>
      </c>
      <c r="J171" s="76" t="s">
        <v>145</v>
      </c>
      <c r="K171" s="77" t="s">
        <v>146</v>
      </c>
      <c r="L171" s="73">
        <v>150</v>
      </c>
      <c r="M171" s="62">
        <f t="shared" si="45"/>
        <v>78.199999999999989</v>
      </c>
      <c r="N171" s="62">
        <f t="shared" si="46"/>
        <v>85</v>
      </c>
      <c r="O171" s="62">
        <f t="shared" si="47"/>
        <v>119</v>
      </c>
      <c r="P171" s="63">
        <v>100</v>
      </c>
      <c r="Q171" s="62">
        <f t="shared" si="48"/>
        <v>1.2787723785166243</v>
      </c>
      <c r="R171" s="62">
        <f t="shared" si="49"/>
        <v>1.1764705882352942</v>
      </c>
      <c r="S171" s="62">
        <f t="shared" si="50"/>
        <v>0.84033613445378152</v>
      </c>
      <c r="T171" s="63">
        <v>100</v>
      </c>
      <c r="U171" s="63">
        <v>4</v>
      </c>
      <c r="V171" s="36">
        <f t="shared" si="51"/>
        <v>85</v>
      </c>
      <c r="X171" s="32" t="s">
        <v>140</v>
      </c>
      <c r="Y171" s="32">
        <v>125</v>
      </c>
      <c r="Z171" s="32">
        <f t="shared" si="52"/>
        <v>408</v>
      </c>
      <c r="AA171" s="36">
        <f t="shared" si="53"/>
        <v>0.89460784313725494</v>
      </c>
      <c r="AB171" s="32">
        <f t="shared" si="54"/>
        <v>680</v>
      </c>
      <c r="AC171" s="32">
        <f t="shared" si="55"/>
        <v>272</v>
      </c>
      <c r="AD171" s="32">
        <v>374</v>
      </c>
      <c r="AE171" s="38">
        <f t="shared" si="56"/>
        <v>5.5</v>
      </c>
      <c r="AF171" s="32">
        <v>1640</v>
      </c>
      <c r="AG171" s="38">
        <f t="shared" si="57"/>
        <v>24.117647058823529</v>
      </c>
      <c r="AH171" s="32" t="s">
        <v>89</v>
      </c>
      <c r="AI171" s="32">
        <v>125</v>
      </c>
      <c r="AJ171" s="32">
        <v>125</v>
      </c>
      <c r="AK171" s="32">
        <f t="shared" si="58"/>
        <v>125</v>
      </c>
      <c r="AL171" s="36">
        <f t="shared" si="60"/>
        <v>1.838235294117647</v>
      </c>
      <c r="AM171" s="32">
        <f t="shared" si="61"/>
        <v>1250</v>
      </c>
      <c r="AN171" s="36">
        <f t="shared" si="62"/>
        <v>18.382352941176471</v>
      </c>
      <c r="AO171" s="33" t="b">
        <f t="shared" si="19"/>
        <v>1</v>
      </c>
      <c r="AP171" s="33" t="b">
        <f t="shared" si="21"/>
        <v>0</v>
      </c>
      <c r="AQ171" s="33" t="b">
        <f t="shared" si="22"/>
        <v>1</v>
      </c>
      <c r="AR171" s="64">
        <f t="shared" si="59"/>
        <v>-5.735294117647058</v>
      </c>
    </row>
    <row r="172" spans="1:44" x14ac:dyDescent="0.25">
      <c r="A172" s="32">
        <v>61</v>
      </c>
      <c r="B172" s="75" t="s">
        <v>85</v>
      </c>
      <c r="C172" s="75">
        <v>90</v>
      </c>
      <c r="D172" s="75" t="s">
        <v>71</v>
      </c>
      <c r="E172" s="75">
        <v>3</v>
      </c>
      <c r="F172" s="75">
        <v>30</v>
      </c>
      <c r="G172" s="70">
        <v>80</v>
      </c>
      <c r="H172" s="40"/>
      <c r="I172" s="40">
        <v>435</v>
      </c>
      <c r="J172" s="76" t="s">
        <v>145</v>
      </c>
      <c r="K172" s="77" t="s">
        <v>146</v>
      </c>
      <c r="L172" s="73">
        <v>150</v>
      </c>
      <c r="M172" s="62">
        <f t="shared" si="45"/>
        <v>92</v>
      </c>
      <c r="N172" s="62">
        <f t="shared" si="46"/>
        <v>100</v>
      </c>
      <c r="O172" s="62">
        <f t="shared" si="47"/>
        <v>140</v>
      </c>
      <c r="P172" s="63">
        <v>100</v>
      </c>
      <c r="Q172" s="62">
        <f t="shared" si="48"/>
        <v>1.0869565217391304</v>
      </c>
      <c r="R172" s="62">
        <f t="shared" si="49"/>
        <v>1</v>
      </c>
      <c r="S172" s="62">
        <f t="shared" si="50"/>
        <v>0.7142857142857143</v>
      </c>
      <c r="T172" s="63">
        <v>100</v>
      </c>
      <c r="U172" s="63">
        <v>3</v>
      </c>
      <c r="V172" s="36">
        <f t="shared" si="51"/>
        <v>100</v>
      </c>
      <c r="X172" s="32" t="s">
        <v>140</v>
      </c>
      <c r="Y172" s="32">
        <v>100</v>
      </c>
      <c r="Z172" s="32">
        <f t="shared" si="52"/>
        <v>480</v>
      </c>
      <c r="AA172" s="36">
        <f t="shared" si="53"/>
        <v>0.90625</v>
      </c>
      <c r="AB172" s="32">
        <f t="shared" si="54"/>
        <v>800</v>
      </c>
      <c r="AC172" s="32">
        <f t="shared" si="55"/>
        <v>320</v>
      </c>
      <c r="AD172" s="32">
        <v>297</v>
      </c>
      <c r="AE172" s="38">
        <f t="shared" si="56"/>
        <v>3.7124999999999999</v>
      </c>
      <c r="AF172" s="32">
        <v>1280</v>
      </c>
      <c r="AG172" s="38">
        <f t="shared" si="57"/>
        <v>16</v>
      </c>
      <c r="AH172" s="32" t="s">
        <v>89</v>
      </c>
      <c r="AI172" s="32">
        <v>125</v>
      </c>
      <c r="AJ172" s="32">
        <v>100</v>
      </c>
      <c r="AK172" s="32">
        <f t="shared" si="58"/>
        <v>100</v>
      </c>
      <c r="AL172" s="36">
        <f t="shared" si="60"/>
        <v>1.25</v>
      </c>
      <c r="AM172" s="32">
        <f t="shared" si="61"/>
        <v>1000</v>
      </c>
      <c r="AN172" s="36">
        <f t="shared" si="62"/>
        <v>12.5</v>
      </c>
      <c r="AO172" s="33" t="b">
        <f t="shared" si="19"/>
        <v>1</v>
      </c>
      <c r="AP172" s="33" t="b">
        <f t="shared" si="21"/>
        <v>0</v>
      </c>
      <c r="AQ172" s="33" t="b">
        <f t="shared" si="22"/>
        <v>1</v>
      </c>
      <c r="AR172" s="64">
        <f t="shared" si="59"/>
        <v>-3.5</v>
      </c>
    </row>
    <row r="173" spans="1:44" x14ac:dyDescent="0.25">
      <c r="A173" s="69">
        <v>61.1</v>
      </c>
      <c r="B173" s="75" t="s">
        <v>85</v>
      </c>
      <c r="C173" s="75">
        <v>90</v>
      </c>
      <c r="D173" s="75" t="s">
        <v>71</v>
      </c>
      <c r="E173" s="75">
        <v>3</v>
      </c>
      <c r="F173" s="75">
        <v>30</v>
      </c>
      <c r="G173" s="70">
        <v>80</v>
      </c>
      <c r="H173" s="40"/>
      <c r="I173" s="40">
        <v>435</v>
      </c>
      <c r="J173" s="76" t="s">
        <v>145</v>
      </c>
      <c r="K173" s="77" t="s">
        <v>146</v>
      </c>
      <c r="L173" s="73">
        <v>150</v>
      </c>
      <c r="M173" s="62">
        <f t="shared" si="45"/>
        <v>92</v>
      </c>
      <c r="N173" s="62">
        <f t="shared" si="46"/>
        <v>100</v>
      </c>
      <c r="O173" s="62">
        <f t="shared" si="47"/>
        <v>140</v>
      </c>
      <c r="P173" s="63">
        <v>100</v>
      </c>
      <c r="Q173" s="62">
        <f t="shared" si="48"/>
        <v>1.0869565217391304</v>
      </c>
      <c r="R173" s="62">
        <f t="shared" si="49"/>
        <v>1</v>
      </c>
      <c r="S173" s="62">
        <f t="shared" si="50"/>
        <v>0.7142857142857143</v>
      </c>
      <c r="T173" s="63">
        <v>100</v>
      </c>
      <c r="U173" s="63">
        <v>3</v>
      </c>
      <c r="V173" s="36">
        <f t="shared" si="51"/>
        <v>100</v>
      </c>
      <c r="X173" s="32" t="s">
        <v>140</v>
      </c>
      <c r="Y173" s="32">
        <v>110</v>
      </c>
      <c r="Z173" s="32">
        <f t="shared" si="52"/>
        <v>480</v>
      </c>
      <c r="AA173" s="36">
        <f t="shared" si="53"/>
        <v>0.90625</v>
      </c>
      <c r="AB173" s="32">
        <f t="shared" si="54"/>
        <v>800</v>
      </c>
      <c r="AC173" s="32">
        <f t="shared" si="55"/>
        <v>320</v>
      </c>
      <c r="AD173" s="32">
        <v>328</v>
      </c>
      <c r="AE173" s="38">
        <f t="shared" si="56"/>
        <v>4.0999999999999996</v>
      </c>
      <c r="AF173" s="32">
        <v>1426</v>
      </c>
      <c r="AG173" s="38">
        <f t="shared" si="57"/>
        <v>17.824999999999999</v>
      </c>
      <c r="AH173" s="32" t="s">
        <v>89</v>
      </c>
      <c r="AI173" s="32">
        <v>125</v>
      </c>
      <c r="AJ173" s="32">
        <v>125</v>
      </c>
      <c r="AK173" s="32">
        <f t="shared" si="58"/>
        <v>125</v>
      </c>
      <c r="AL173" s="36">
        <f t="shared" si="60"/>
        <v>1.5625</v>
      </c>
      <c r="AM173" s="32">
        <f t="shared" si="61"/>
        <v>1250</v>
      </c>
      <c r="AN173" s="36">
        <f t="shared" si="62"/>
        <v>15.625</v>
      </c>
      <c r="AO173" s="33" t="b">
        <f t="shared" si="19"/>
        <v>1</v>
      </c>
      <c r="AP173" s="33" t="b">
        <f t="shared" si="21"/>
        <v>0</v>
      </c>
      <c r="AQ173" s="33" t="b">
        <f t="shared" si="22"/>
        <v>1</v>
      </c>
      <c r="AR173" s="64">
        <f t="shared" si="59"/>
        <v>-2.1999999999999993</v>
      </c>
    </row>
    <row r="174" spans="1:44" x14ac:dyDescent="0.25">
      <c r="A174" s="69">
        <v>61.2</v>
      </c>
      <c r="B174" s="75" t="s">
        <v>85</v>
      </c>
      <c r="C174" s="75">
        <v>90</v>
      </c>
      <c r="D174" s="75" t="s">
        <v>71</v>
      </c>
      <c r="E174" s="75">
        <v>3</v>
      </c>
      <c r="F174" s="75">
        <v>30</v>
      </c>
      <c r="G174" s="70">
        <v>80</v>
      </c>
      <c r="H174" s="40"/>
      <c r="I174" s="40">
        <v>435</v>
      </c>
      <c r="J174" s="76" t="s">
        <v>145</v>
      </c>
      <c r="K174" s="77" t="s">
        <v>146</v>
      </c>
      <c r="L174" s="73">
        <v>150</v>
      </c>
      <c r="M174" s="62">
        <f t="shared" si="45"/>
        <v>92</v>
      </c>
      <c r="N174" s="62">
        <f t="shared" si="46"/>
        <v>100</v>
      </c>
      <c r="O174" s="62">
        <f t="shared" si="47"/>
        <v>140</v>
      </c>
      <c r="P174" s="63">
        <v>100</v>
      </c>
      <c r="Q174" s="62">
        <f t="shared" si="48"/>
        <v>1.0869565217391304</v>
      </c>
      <c r="R174" s="62">
        <f t="shared" si="49"/>
        <v>1</v>
      </c>
      <c r="S174" s="62">
        <f t="shared" si="50"/>
        <v>0.7142857142857143</v>
      </c>
      <c r="T174" s="63">
        <v>100</v>
      </c>
      <c r="U174" s="63">
        <v>3</v>
      </c>
      <c r="V174" s="36">
        <f t="shared" si="51"/>
        <v>100</v>
      </c>
      <c r="X174" s="32" t="s">
        <v>140</v>
      </c>
      <c r="Y174" s="32">
        <v>125</v>
      </c>
      <c r="Z174" s="32">
        <f t="shared" si="52"/>
        <v>480</v>
      </c>
      <c r="AA174" s="36">
        <f t="shared" si="53"/>
        <v>0.90625</v>
      </c>
      <c r="AB174" s="32">
        <f t="shared" si="54"/>
        <v>800</v>
      </c>
      <c r="AC174" s="32">
        <f t="shared" si="55"/>
        <v>320</v>
      </c>
      <c r="AD174" s="32">
        <v>374</v>
      </c>
      <c r="AE174" s="38">
        <f t="shared" si="56"/>
        <v>4.6749999999999998</v>
      </c>
      <c r="AF174" s="32">
        <v>1640</v>
      </c>
      <c r="AG174" s="38">
        <f t="shared" si="57"/>
        <v>20.5</v>
      </c>
      <c r="AH174" s="32" t="s">
        <v>89</v>
      </c>
      <c r="AI174" s="32">
        <v>125</v>
      </c>
      <c r="AJ174" s="32">
        <v>125</v>
      </c>
      <c r="AK174" s="32">
        <f t="shared" si="58"/>
        <v>125</v>
      </c>
      <c r="AL174" s="36">
        <f t="shared" si="60"/>
        <v>1.5625</v>
      </c>
      <c r="AM174" s="32">
        <f t="shared" si="61"/>
        <v>1250</v>
      </c>
      <c r="AN174" s="36">
        <f t="shared" si="62"/>
        <v>15.625</v>
      </c>
      <c r="AO174" s="33" t="b">
        <f t="shared" si="19"/>
        <v>1</v>
      </c>
      <c r="AP174" s="33" t="b">
        <f t="shared" si="21"/>
        <v>0</v>
      </c>
      <c r="AQ174" s="33" t="b">
        <f t="shared" si="22"/>
        <v>1</v>
      </c>
      <c r="AR174" s="64">
        <f t="shared" si="59"/>
        <v>-4.875</v>
      </c>
    </row>
    <row r="175" spans="1:44" x14ac:dyDescent="0.25">
      <c r="A175" s="32">
        <v>62</v>
      </c>
      <c r="B175" s="75" t="s">
        <v>85</v>
      </c>
      <c r="C175" s="75">
        <v>90</v>
      </c>
      <c r="D175" s="75" t="s">
        <v>72</v>
      </c>
      <c r="E175" s="75">
        <v>3</v>
      </c>
      <c r="F175" s="75">
        <v>30</v>
      </c>
      <c r="G175" s="75">
        <v>40</v>
      </c>
      <c r="H175" s="40"/>
      <c r="I175" s="40">
        <v>218</v>
      </c>
      <c r="J175" s="76" t="s">
        <v>145</v>
      </c>
      <c r="K175" s="77" t="s">
        <v>146</v>
      </c>
      <c r="L175" s="73">
        <v>150</v>
      </c>
      <c r="M175" s="62">
        <f t="shared" si="45"/>
        <v>46</v>
      </c>
      <c r="N175" s="62">
        <f t="shared" si="46"/>
        <v>50</v>
      </c>
      <c r="O175" s="62">
        <f t="shared" si="47"/>
        <v>70</v>
      </c>
      <c r="P175" s="63">
        <v>100</v>
      </c>
      <c r="Q175" s="62">
        <f t="shared" si="48"/>
        <v>2.1739130434782608</v>
      </c>
      <c r="R175" s="62">
        <f t="shared" si="49"/>
        <v>2</v>
      </c>
      <c r="S175" s="62">
        <f t="shared" si="50"/>
        <v>1.4285714285714286</v>
      </c>
      <c r="T175" s="63">
        <v>60</v>
      </c>
      <c r="U175" s="63">
        <v>8</v>
      </c>
      <c r="V175" s="36">
        <f t="shared" si="51"/>
        <v>50</v>
      </c>
      <c r="X175" s="32" t="s">
        <v>140</v>
      </c>
      <c r="Y175" s="32">
        <v>50</v>
      </c>
      <c r="Z175" s="32">
        <f t="shared" si="52"/>
        <v>240</v>
      </c>
      <c r="AA175" s="36">
        <f t="shared" si="53"/>
        <v>0.90833333333333333</v>
      </c>
      <c r="AB175" s="32">
        <f t="shared" si="54"/>
        <v>400</v>
      </c>
      <c r="AC175" s="32">
        <f t="shared" si="55"/>
        <v>160</v>
      </c>
      <c r="AD175" s="32">
        <v>148</v>
      </c>
      <c r="AE175" s="38">
        <f t="shared" si="56"/>
        <v>3.7</v>
      </c>
      <c r="AF175" s="32">
        <v>637</v>
      </c>
      <c r="AG175" s="38">
        <f t="shared" si="57"/>
        <v>15.925000000000001</v>
      </c>
      <c r="AH175" s="32" t="s">
        <v>89</v>
      </c>
      <c r="AI175" s="32">
        <v>125</v>
      </c>
      <c r="AJ175" s="32">
        <v>60</v>
      </c>
      <c r="AK175" s="32">
        <f t="shared" si="58"/>
        <v>60</v>
      </c>
      <c r="AL175" s="36">
        <f t="shared" si="60"/>
        <v>1.5</v>
      </c>
      <c r="AM175" s="32">
        <f t="shared" si="61"/>
        <v>600</v>
      </c>
      <c r="AN175" s="36">
        <f t="shared" si="62"/>
        <v>15</v>
      </c>
      <c r="AO175" s="33" t="b">
        <f t="shared" si="19"/>
        <v>1</v>
      </c>
      <c r="AP175" s="33" t="b">
        <f t="shared" si="21"/>
        <v>0</v>
      </c>
      <c r="AQ175" s="33" t="b">
        <f t="shared" si="22"/>
        <v>1</v>
      </c>
      <c r="AR175" s="64">
        <f t="shared" si="59"/>
        <v>-0.92500000000000071</v>
      </c>
    </row>
    <row r="176" spans="1:44" x14ac:dyDescent="0.25">
      <c r="A176" s="69">
        <v>62.1</v>
      </c>
      <c r="B176" s="75" t="s">
        <v>85</v>
      </c>
      <c r="C176" s="75">
        <v>90</v>
      </c>
      <c r="D176" s="75" t="s">
        <v>72</v>
      </c>
      <c r="E176" s="75">
        <v>3</v>
      </c>
      <c r="F176" s="75">
        <v>30</v>
      </c>
      <c r="G176" s="75">
        <v>40</v>
      </c>
      <c r="H176" s="40"/>
      <c r="I176" s="40">
        <v>218</v>
      </c>
      <c r="J176" s="76" t="s">
        <v>145</v>
      </c>
      <c r="K176" s="77" t="s">
        <v>146</v>
      </c>
      <c r="L176" s="73">
        <v>150</v>
      </c>
      <c r="M176" s="62">
        <f t="shared" si="45"/>
        <v>46</v>
      </c>
      <c r="N176" s="62">
        <f t="shared" si="46"/>
        <v>50</v>
      </c>
      <c r="O176" s="62">
        <f t="shared" si="47"/>
        <v>70</v>
      </c>
      <c r="P176" s="63">
        <v>100</v>
      </c>
      <c r="Q176" s="62">
        <f t="shared" si="48"/>
        <v>2.1739130434782608</v>
      </c>
      <c r="R176" s="62">
        <f t="shared" si="49"/>
        <v>2</v>
      </c>
      <c r="S176" s="62">
        <f t="shared" si="50"/>
        <v>1.4285714285714286</v>
      </c>
      <c r="T176" s="63">
        <v>60</v>
      </c>
      <c r="U176" s="63">
        <v>8</v>
      </c>
      <c r="V176" s="36">
        <f t="shared" si="51"/>
        <v>50</v>
      </c>
      <c r="X176" s="32" t="s">
        <v>140</v>
      </c>
      <c r="Y176" s="32">
        <v>60</v>
      </c>
      <c r="Z176" s="32">
        <f t="shared" si="52"/>
        <v>240</v>
      </c>
      <c r="AA176" s="36">
        <f t="shared" si="53"/>
        <v>0.90833333333333333</v>
      </c>
      <c r="AB176" s="32">
        <f t="shared" si="54"/>
        <v>400</v>
      </c>
      <c r="AC176" s="32">
        <f t="shared" si="55"/>
        <v>160</v>
      </c>
      <c r="AD176" s="32">
        <v>178</v>
      </c>
      <c r="AE176" s="38">
        <f t="shared" si="56"/>
        <v>4.45</v>
      </c>
      <c r="AF176" s="32">
        <v>777</v>
      </c>
      <c r="AG176" s="38">
        <f t="shared" si="57"/>
        <v>19.425000000000001</v>
      </c>
      <c r="AH176" s="32" t="s">
        <v>89</v>
      </c>
      <c r="AI176" s="32">
        <v>125</v>
      </c>
      <c r="AJ176" s="32">
        <v>60</v>
      </c>
      <c r="AK176" s="32">
        <f t="shared" si="58"/>
        <v>60</v>
      </c>
      <c r="AL176" s="36">
        <f t="shared" si="60"/>
        <v>1.5</v>
      </c>
      <c r="AM176" s="32">
        <f t="shared" si="61"/>
        <v>600</v>
      </c>
      <c r="AN176" s="36">
        <f t="shared" si="62"/>
        <v>15</v>
      </c>
      <c r="AO176" s="33" t="b">
        <f t="shared" si="19"/>
        <v>1</v>
      </c>
      <c r="AP176" s="33" t="b">
        <f t="shared" si="21"/>
        <v>0</v>
      </c>
      <c r="AQ176" s="33" t="b">
        <f t="shared" si="22"/>
        <v>1</v>
      </c>
      <c r="AR176" s="64">
        <f t="shared" si="59"/>
        <v>-4.4250000000000007</v>
      </c>
    </row>
    <row r="177" spans="1:44" x14ac:dyDescent="0.25">
      <c r="A177" s="69">
        <v>62.2</v>
      </c>
      <c r="B177" s="75" t="s">
        <v>85</v>
      </c>
      <c r="C177" s="75">
        <v>90</v>
      </c>
      <c r="D177" s="75" t="s">
        <v>72</v>
      </c>
      <c r="E177" s="75">
        <v>3</v>
      </c>
      <c r="F177" s="75">
        <v>30</v>
      </c>
      <c r="G177" s="75">
        <v>40</v>
      </c>
      <c r="H177" s="40"/>
      <c r="I177" s="40">
        <v>218</v>
      </c>
      <c r="J177" s="76" t="s">
        <v>145</v>
      </c>
      <c r="K177" s="77" t="s">
        <v>146</v>
      </c>
      <c r="L177" s="73">
        <v>150</v>
      </c>
      <c r="M177" s="62">
        <f t="shared" si="45"/>
        <v>46</v>
      </c>
      <c r="N177" s="62">
        <f t="shared" si="46"/>
        <v>50</v>
      </c>
      <c r="O177" s="62">
        <f t="shared" si="47"/>
        <v>70</v>
      </c>
      <c r="P177" s="63">
        <v>100</v>
      </c>
      <c r="Q177" s="62">
        <f t="shared" si="48"/>
        <v>2.1739130434782608</v>
      </c>
      <c r="R177" s="62">
        <f t="shared" si="49"/>
        <v>2</v>
      </c>
      <c r="S177" s="62">
        <f t="shared" si="50"/>
        <v>1.4285714285714286</v>
      </c>
      <c r="T177" s="63">
        <v>60</v>
      </c>
      <c r="U177" s="63">
        <v>8</v>
      </c>
      <c r="V177" s="36">
        <f t="shared" si="51"/>
        <v>50</v>
      </c>
      <c r="X177" s="32" t="s">
        <v>140</v>
      </c>
      <c r="Y177" s="32">
        <v>70</v>
      </c>
      <c r="Z177" s="32">
        <f t="shared" si="52"/>
        <v>240</v>
      </c>
      <c r="AA177" s="36">
        <f t="shared" si="53"/>
        <v>0.90833333333333333</v>
      </c>
      <c r="AB177" s="32">
        <f t="shared" si="54"/>
        <v>400</v>
      </c>
      <c r="AC177" s="32">
        <f t="shared" si="55"/>
        <v>160</v>
      </c>
      <c r="AD177" s="32">
        <v>206</v>
      </c>
      <c r="AE177" s="38">
        <f t="shared" si="56"/>
        <v>5.15</v>
      </c>
      <c r="AF177" s="32">
        <v>863</v>
      </c>
      <c r="AG177" s="38">
        <f t="shared" si="57"/>
        <v>21.574999999999999</v>
      </c>
      <c r="AH177" s="32" t="s">
        <v>89</v>
      </c>
      <c r="AI177" s="32">
        <v>125</v>
      </c>
      <c r="AJ177" s="32">
        <v>100</v>
      </c>
      <c r="AK177" s="32">
        <f t="shared" si="58"/>
        <v>100</v>
      </c>
      <c r="AL177" s="36">
        <f t="shared" si="60"/>
        <v>2.5</v>
      </c>
      <c r="AM177" s="32">
        <f t="shared" si="61"/>
        <v>1000</v>
      </c>
      <c r="AN177" s="36">
        <f t="shared" si="62"/>
        <v>25</v>
      </c>
      <c r="AO177" s="33" t="b">
        <f t="shared" si="19"/>
        <v>1</v>
      </c>
      <c r="AP177" s="33" t="b">
        <f t="shared" si="21"/>
        <v>1</v>
      </c>
      <c r="AQ177" s="33" t="b">
        <f t="shared" si="22"/>
        <v>1</v>
      </c>
      <c r="AR177" s="64">
        <f t="shared" si="59"/>
        <v>3.4250000000000007</v>
      </c>
    </row>
    <row r="178" spans="1:44" x14ac:dyDescent="0.25">
      <c r="A178" s="69">
        <v>62.3</v>
      </c>
      <c r="B178" s="75" t="s">
        <v>85</v>
      </c>
      <c r="C178" s="75">
        <v>90</v>
      </c>
      <c r="D178" s="75" t="s">
        <v>72</v>
      </c>
      <c r="E178" s="75">
        <v>3</v>
      </c>
      <c r="F178" s="75">
        <v>30</v>
      </c>
      <c r="G178" s="75">
        <v>40</v>
      </c>
      <c r="H178" s="40"/>
      <c r="I178" s="40">
        <v>218</v>
      </c>
      <c r="J178" s="76" t="s">
        <v>145</v>
      </c>
      <c r="K178" s="77" t="s">
        <v>146</v>
      </c>
      <c r="L178" s="73">
        <v>150</v>
      </c>
      <c r="M178" s="62">
        <f t="shared" si="45"/>
        <v>46</v>
      </c>
      <c r="N178" s="62">
        <f t="shared" si="46"/>
        <v>50</v>
      </c>
      <c r="O178" s="62">
        <f t="shared" si="47"/>
        <v>70</v>
      </c>
      <c r="P178" s="63">
        <v>100</v>
      </c>
      <c r="Q178" s="62">
        <f t="shared" si="48"/>
        <v>2.1739130434782608</v>
      </c>
      <c r="R178" s="62">
        <f t="shared" si="49"/>
        <v>2</v>
      </c>
      <c r="S178" s="62">
        <f t="shared" si="50"/>
        <v>1.4285714285714286</v>
      </c>
      <c r="T178" s="63">
        <v>60</v>
      </c>
      <c r="U178" s="63">
        <v>8</v>
      </c>
      <c r="V178" s="36">
        <f t="shared" si="51"/>
        <v>50</v>
      </c>
      <c r="X178" s="32" t="s">
        <v>140</v>
      </c>
      <c r="Y178" s="32">
        <v>80</v>
      </c>
      <c r="Z178" s="32">
        <f t="shared" si="52"/>
        <v>240</v>
      </c>
      <c r="AA178" s="36">
        <f t="shared" si="53"/>
        <v>0.90833333333333333</v>
      </c>
      <c r="AB178" s="32">
        <f t="shared" si="54"/>
        <v>400</v>
      </c>
      <c r="AC178" s="32">
        <f t="shared" si="55"/>
        <v>160</v>
      </c>
      <c r="AD178" s="32">
        <v>236</v>
      </c>
      <c r="AE178" s="38">
        <f t="shared" si="56"/>
        <v>5.9</v>
      </c>
      <c r="AF178" s="32">
        <v>999</v>
      </c>
      <c r="AG178" s="38">
        <f t="shared" si="57"/>
        <v>24.975000000000001</v>
      </c>
      <c r="AH178" s="32" t="s">
        <v>89</v>
      </c>
      <c r="AI178" s="32">
        <v>125</v>
      </c>
      <c r="AJ178" s="32">
        <v>100</v>
      </c>
      <c r="AK178" s="32">
        <f t="shared" si="58"/>
        <v>100</v>
      </c>
      <c r="AL178" s="36">
        <f t="shared" si="60"/>
        <v>2.5</v>
      </c>
      <c r="AM178" s="32">
        <f t="shared" si="61"/>
        <v>1000</v>
      </c>
      <c r="AN178" s="36">
        <f t="shared" si="62"/>
        <v>25</v>
      </c>
      <c r="AO178" s="33" t="b">
        <f t="shared" si="19"/>
        <v>1</v>
      </c>
      <c r="AP178" s="33" t="b">
        <f t="shared" si="21"/>
        <v>1</v>
      </c>
      <c r="AQ178" s="33" t="b">
        <f t="shared" si="22"/>
        <v>1</v>
      </c>
      <c r="AR178" s="64">
        <f t="shared" si="59"/>
        <v>2.4999999999998579E-2</v>
      </c>
    </row>
    <row r="179" spans="1:44" x14ac:dyDescent="0.25">
      <c r="A179" s="69">
        <v>62.4</v>
      </c>
      <c r="B179" s="75" t="s">
        <v>85</v>
      </c>
      <c r="C179" s="75">
        <v>90</v>
      </c>
      <c r="D179" s="75" t="s">
        <v>72</v>
      </c>
      <c r="E179" s="75">
        <v>3</v>
      </c>
      <c r="F179" s="75">
        <v>30</v>
      </c>
      <c r="G179" s="75">
        <v>40</v>
      </c>
      <c r="H179" s="40"/>
      <c r="I179" s="40">
        <v>218</v>
      </c>
      <c r="J179" s="76" t="s">
        <v>145</v>
      </c>
      <c r="K179" s="77" t="s">
        <v>146</v>
      </c>
      <c r="L179" s="73">
        <v>150</v>
      </c>
      <c r="M179" s="62">
        <f t="shared" si="45"/>
        <v>46</v>
      </c>
      <c r="N179" s="62">
        <f t="shared" si="46"/>
        <v>50</v>
      </c>
      <c r="O179" s="62">
        <f t="shared" si="47"/>
        <v>70</v>
      </c>
      <c r="P179" s="63">
        <v>100</v>
      </c>
      <c r="Q179" s="62">
        <f t="shared" si="48"/>
        <v>2.1739130434782608</v>
      </c>
      <c r="R179" s="62">
        <f t="shared" si="49"/>
        <v>2</v>
      </c>
      <c r="S179" s="62">
        <f t="shared" si="50"/>
        <v>1.4285714285714286</v>
      </c>
      <c r="T179" s="63">
        <v>60</v>
      </c>
      <c r="U179" s="63">
        <v>8</v>
      </c>
      <c r="V179" s="36">
        <f t="shared" si="51"/>
        <v>50</v>
      </c>
      <c r="X179" s="32" t="s">
        <v>140</v>
      </c>
      <c r="Y179" s="32">
        <v>90</v>
      </c>
      <c r="Z179" s="32">
        <f t="shared" si="52"/>
        <v>240</v>
      </c>
      <c r="AA179" s="36">
        <f t="shared" si="53"/>
        <v>0.90833333333333333</v>
      </c>
      <c r="AB179" s="32">
        <f t="shared" si="54"/>
        <v>400</v>
      </c>
      <c r="AC179" s="32">
        <f t="shared" si="55"/>
        <v>160</v>
      </c>
      <c r="AD179" s="32">
        <v>267</v>
      </c>
      <c r="AE179" s="38">
        <f t="shared" si="56"/>
        <v>6.6749999999999998</v>
      </c>
      <c r="AF179" s="32">
        <v>1138</v>
      </c>
      <c r="AG179" s="38">
        <f t="shared" si="57"/>
        <v>28.45</v>
      </c>
      <c r="AH179" s="32" t="s">
        <v>89</v>
      </c>
      <c r="AI179" s="32">
        <v>125</v>
      </c>
      <c r="AJ179" s="32">
        <v>100</v>
      </c>
      <c r="AK179" s="32">
        <f t="shared" si="58"/>
        <v>100</v>
      </c>
      <c r="AL179" s="36">
        <f t="shared" si="60"/>
        <v>2.5</v>
      </c>
      <c r="AM179" s="32">
        <f t="shared" si="61"/>
        <v>1000</v>
      </c>
      <c r="AN179" s="36">
        <f t="shared" si="62"/>
        <v>25</v>
      </c>
      <c r="AO179" s="33" t="b">
        <f t="shared" si="19"/>
        <v>1</v>
      </c>
      <c r="AP179" s="33" t="b">
        <f t="shared" si="21"/>
        <v>0</v>
      </c>
      <c r="AQ179" s="33" t="b">
        <f t="shared" si="22"/>
        <v>1</v>
      </c>
      <c r="AR179" s="64">
        <f t="shared" si="59"/>
        <v>-3.4499999999999993</v>
      </c>
    </row>
    <row r="180" spans="1:44" x14ac:dyDescent="0.25">
      <c r="A180" s="69">
        <v>62.5</v>
      </c>
      <c r="B180" s="75" t="s">
        <v>85</v>
      </c>
      <c r="C180" s="75">
        <v>90</v>
      </c>
      <c r="D180" s="75" t="s">
        <v>72</v>
      </c>
      <c r="E180" s="75">
        <v>3</v>
      </c>
      <c r="F180" s="75">
        <v>30</v>
      </c>
      <c r="G180" s="75">
        <v>40</v>
      </c>
      <c r="H180" s="40"/>
      <c r="I180" s="40">
        <v>218</v>
      </c>
      <c r="J180" s="76" t="s">
        <v>145</v>
      </c>
      <c r="K180" s="77" t="s">
        <v>146</v>
      </c>
      <c r="L180" s="73">
        <v>150</v>
      </c>
      <c r="M180" s="62">
        <f t="shared" si="45"/>
        <v>46</v>
      </c>
      <c r="N180" s="62">
        <f t="shared" si="46"/>
        <v>50</v>
      </c>
      <c r="O180" s="62">
        <f t="shared" si="47"/>
        <v>70</v>
      </c>
      <c r="P180" s="63">
        <v>100</v>
      </c>
      <c r="Q180" s="62">
        <f t="shared" si="48"/>
        <v>2.1739130434782608</v>
      </c>
      <c r="R180" s="62">
        <f t="shared" si="49"/>
        <v>2</v>
      </c>
      <c r="S180" s="62">
        <f t="shared" si="50"/>
        <v>1.4285714285714286</v>
      </c>
      <c r="T180" s="63">
        <v>60</v>
      </c>
      <c r="U180" s="63">
        <v>8</v>
      </c>
      <c r="V180" s="36">
        <f t="shared" si="51"/>
        <v>50</v>
      </c>
      <c r="X180" s="32" t="s">
        <v>140</v>
      </c>
      <c r="Y180" s="32">
        <v>100</v>
      </c>
      <c r="Z180" s="32">
        <f t="shared" si="52"/>
        <v>240</v>
      </c>
      <c r="AA180" s="36">
        <f t="shared" si="53"/>
        <v>0.90833333333333333</v>
      </c>
      <c r="AB180" s="32">
        <f t="shared" si="54"/>
        <v>400</v>
      </c>
      <c r="AC180" s="32">
        <f t="shared" si="55"/>
        <v>160</v>
      </c>
      <c r="AD180" s="32">
        <v>297</v>
      </c>
      <c r="AE180" s="38">
        <f t="shared" si="56"/>
        <v>7.4249999999999998</v>
      </c>
      <c r="AF180" s="32">
        <v>1280</v>
      </c>
      <c r="AG180" s="38">
        <f t="shared" si="57"/>
        <v>32</v>
      </c>
      <c r="AH180" s="32" t="s">
        <v>89</v>
      </c>
      <c r="AI180" s="32">
        <v>125</v>
      </c>
      <c r="AJ180" s="32">
        <v>100</v>
      </c>
      <c r="AK180" s="32">
        <f t="shared" si="58"/>
        <v>100</v>
      </c>
      <c r="AL180" s="36">
        <f t="shared" si="60"/>
        <v>2.5</v>
      </c>
      <c r="AM180" s="32">
        <f t="shared" si="61"/>
        <v>1000</v>
      </c>
      <c r="AN180" s="36">
        <f t="shared" si="62"/>
        <v>25</v>
      </c>
      <c r="AO180" s="33" t="b">
        <f t="shared" si="19"/>
        <v>1</v>
      </c>
      <c r="AP180" s="33" t="b">
        <f t="shared" si="21"/>
        <v>0</v>
      </c>
      <c r="AQ180" s="33" t="b">
        <f t="shared" si="22"/>
        <v>1</v>
      </c>
      <c r="AR180" s="64">
        <f t="shared" si="59"/>
        <v>-7</v>
      </c>
    </row>
    <row r="181" spans="1:44" x14ac:dyDescent="0.25">
      <c r="A181" s="69">
        <v>62.6</v>
      </c>
      <c r="B181" s="75" t="s">
        <v>85</v>
      </c>
      <c r="C181" s="75">
        <v>90</v>
      </c>
      <c r="D181" s="75" t="s">
        <v>72</v>
      </c>
      <c r="E181" s="75">
        <v>3</v>
      </c>
      <c r="F181" s="75">
        <v>30</v>
      </c>
      <c r="G181" s="75">
        <v>40</v>
      </c>
      <c r="H181" s="40"/>
      <c r="I181" s="40">
        <v>218</v>
      </c>
      <c r="J181" s="76" t="s">
        <v>145</v>
      </c>
      <c r="K181" s="77" t="s">
        <v>146</v>
      </c>
      <c r="L181" s="73">
        <v>150</v>
      </c>
      <c r="M181" s="62">
        <f t="shared" si="45"/>
        <v>46</v>
      </c>
      <c r="N181" s="62">
        <f t="shared" si="46"/>
        <v>50</v>
      </c>
      <c r="O181" s="62">
        <f t="shared" si="47"/>
        <v>70</v>
      </c>
      <c r="P181" s="63">
        <v>100</v>
      </c>
      <c r="Q181" s="62">
        <f t="shared" si="48"/>
        <v>2.1739130434782608</v>
      </c>
      <c r="R181" s="62">
        <f t="shared" si="49"/>
        <v>2</v>
      </c>
      <c r="S181" s="62">
        <f t="shared" si="50"/>
        <v>1.4285714285714286</v>
      </c>
      <c r="T181" s="63">
        <v>60</v>
      </c>
      <c r="U181" s="63">
        <v>8</v>
      </c>
      <c r="V181" s="36">
        <f t="shared" si="51"/>
        <v>50</v>
      </c>
      <c r="X181" s="32" t="s">
        <v>140</v>
      </c>
      <c r="Y181" s="32">
        <v>110</v>
      </c>
      <c r="Z181" s="32">
        <f t="shared" si="52"/>
        <v>240</v>
      </c>
      <c r="AA181" s="36">
        <f t="shared" si="53"/>
        <v>0.90833333333333333</v>
      </c>
      <c r="AB181" s="32">
        <f t="shared" si="54"/>
        <v>400</v>
      </c>
      <c r="AC181" s="32">
        <f t="shared" si="55"/>
        <v>160</v>
      </c>
      <c r="AD181" s="32">
        <v>328</v>
      </c>
      <c r="AE181" s="38">
        <f t="shared" si="56"/>
        <v>8.1999999999999993</v>
      </c>
      <c r="AF181" s="32">
        <v>1426</v>
      </c>
      <c r="AG181" s="38">
        <f t="shared" si="57"/>
        <v>35.65</v>
      </c>
      <c r="AH181" s="32" t="s">
        <v>89</v>
      </c>
      <c r="AI181" s="32">
        <v>125</v>
      </c>
      <c r="AJ181" s="32">
        <v>125</v>
      </c>
      <c r="AK181" s="32">
        <f t="shared" si="58"/>
        <v>125</v>
      </c>
      <c r="AL181" s="36">
        <f t="shared" si="60"/>
        <v>3.125</v>
      </c>
      <c r="AM181" s="32">
        <f t="shared" si="61"/>
        <v>1250</v>
      </c>
      <c r="AN181" s="36">
        <f t="shared" si="62"/>
        <v>31.25</v>
      </c>
      <c r="AO181" s="33" t="b">
        <f t="shared" si="19"/>
        <v>1</v>
      </c>
      <c r="AP181" s="33" t="b">
        <f t="shared" si="21"/>
        <v>0</v>
      </c>
      <c r="AQ181" s="33" t="b">
        <f t="shared" si="22"/>
        <v>1</v>
      </c>
      <c r="AR181" s="64">
        <f t="shared" si="59"/>
        <v>-4.3999999999999986</v>
      </c>
    </row>
    <row r="182" spans="1:44" x14ac:dyDescent="0.25">
      <c r="A182" s="69">
        <v>62.7</v>
      </c>
      <c r="B182" s="75" t="s">
        <v>85</v>
      </c>
      <c r="C182" s="75">
        <v>90</v>
      </c>
      <c r="D182" s="75" t="s">
        <v>72</v>
      </c>
      <c r="E182" s="75">
        <v>3</v>
      </c>
      <c r="F182" s="75">
        <v>30</v>
      </c>
      <c r="G182" s="75">
        <v>40</v>
      </c>
      <c r="H182" s="40"/>
      <c r="I182" s="40">
        <v>218</v>
      </c>
      <c r="J182" s="76" t="s">
        <v>145</v>
      </c>
      <c r="K182" s="77" t="s">
        <v>146</v>
      </c>
      <c r="L182" s="73">
        <v>150</v>
      </c>
      <c r="M182" s="62">
        <f t="shared" si="45"/>
        <v>46</v>
      </c>
      <c r="N182" s="62">
        <f t="shared" si="46"/>
        <v>50</v>
      </c>
      <c r="O182" s="62">
        <f t="shared" si="47"/>
        <v>70</v>
      </c>
      <c r="P182" s="63">
        <v>100</v>
      </c>
      <c r="Q182" s="62">
        <f t="shared" si="48"/>
        <v>2.1739130434782608</v>
      </c>
      <c r="R182" s="62">
        <f t="shared" si="49"/>
        <v>2</v>
      </c>
      <c r="S182" s="62">
        <f t="shared" si="50"/>
        <v>1.4285714285714286</v>
      </c>
      <c r="T182" s="63">
        <v>60</v>
      </c>
      <c r="U182" s="63">
        <v>8</v>
      </c>
      <c r="V182" s="36">
        <f t="shared" si="51"/>
        <v>50</v>
      </c>
      <c r="X182" s="32" t="s">
        <v>140</v>
      </c>
      <c r="Y182" s="32">
        <v>125</v>
      </c>
      <c r="Z182" s="32">
        <f t="shared" si="52"/>
        <v>240</v>
      </c>
      <c r="AA182" s="36">
        <f t="shared" si="53"/>
        <v>0.90833333333333333</v>
      </c>
      <c r="AB182" s="32">
        <f t="shared" si="54"/>
        <v>400</v>
      </c>
      <c r="AC182" s="32">
        <f t="shared" si="55"/>
        <v>160</v>
      </c>
      <c r="AD182" s="32">
        <v>374</v>
      </c>
      <c r="AE182" s="38">
        <f t="shared" si="56"/>
        <v>9.35</v>
      </c>
      <c r="AF182" s="32">
        <v>1640</v>
      </c>
      <c r="AG182" s="38">
        <f t="shared" si="57"/>
        <v>41</v>
      </c>
      <c r="AH182" s="32" t="s">
        <v>89</v>
      </c>
      <c r="AI182" s="32">
        <v>125</v>
      </c>
      <c r="AJ182" s="32">
        <v>125</v>
      </c>
      <c r="AK182" s="32">
        <f t="shared" si="58"/>
        <v>125</v>
      </c>
      <c r="AL182" s="36">
        <f t="shared" si="60"/>
        <v>3.125</v>
      </c>
      <c r="AM182" s="32">
        <f t="shared" si="61"/>
        <v>1250</v>
      </c>
      <c r="AN182" s="36">
        <f t="shared" si="62"/>
        <v>31.25</v>
      </c>
      <c r="AO182" s="33" t="b">
        <f t="shared" si="19"/>
        <v>1</v>
      </c>
      <c r="AP182" s="33" t="b">
        <f t="shared" si="21"/>
        <v>0</v>
      </c>
      <c r="AQ182" s="33" t="b">
        <f t="shared" si="22"/>
        <v>1</v>
      </c>
      <c r="AR182" s="64">
        <f t="shared" si="59"/>
        <v>-9.75</v>
      </c>
    </row>
    <row r="183" spans="1:44" x14ac:dyDescent="0.25">
      <c r="A183" s="32">
        <v>63</v>
      </c>
      <c r="B183" s="75" t="s">
        <v>85</v>
      </c>
      <c r="C183" s="75">
        <v>90</v>
      </c>
      <c r="D183" s="75" t="s">
        <v>72</v>
      </c>
      <c r="E183" s="75">
        <v>3</v>
      </c>
      <c r="F183" s="75">
        <v>40</v>
      </c>
      <c r="G183" s="75">
        <v>52</v>
      </c>
      <c r="H183" s="40"/>
      <c r="I183" s="40">
        <v>290</v>
      </c>
      <c r="J183" s="76" t="s">
        <v>145</v>
      </c>
      <c r="K183" s="77" t="s">
        <v>146</v>
      </c>
      <c r="L183" s="73">
        <v>150</v>
      </c>
      <c r="M183" s="62">
        <f t="shared" si="45"/>
        <v>59.8</v>
      </c>
      <c r="N183" s="62">
        <f t="shared" si="46"/>
        <v>65</v>
      </c>
      <c r="O183" s="62">
        <f t="shared" si="47"/>
        <v>91</v>
      </c>
      <c r="P183" s="63">
        <v>100</v>
      </c>
      <c r="Q183" s="62">
        <f t="shared" si="48"/>
        <v>1.6722408026755853</v>
      </c>
      <c r="R183" s="62">
        <f t="shared" si="49"/>
        <v>1.5384615384615385</v>
      </c>
      <c r="S183" s="62">
        <f t="shared" si="50"/>
        <v>1.098901098901099</v>
      </c>
      <c r="T183" s="63">
        <v>100</v>
      </c>
      <c r="U183" s="63">
        <v>6</v>
      </c>
      <c r="V183" s="36">
        <f t="shared" si="51"/>
        <v>65</v>
      </c>
      <c r="X183" s="32" t="s">
        <v>140</v>
      </c>
      <c r="Y183" s="32">
        <v>70</v>
      </c>
      <c r="Z183" s="32">
        <f t="shared" si="52"/>
        <v>312</v>
      </c>
      <c r="AA183" s="36">
        <f t="shared" si="53"/>
        <v>0.92948717948717952</v>
      </c>
      <c r="AB183" s="32">
        <f t="shared" si="54"/>
        <v>520</v>
      </c>
      <c r="AC183" s="32">
        <f t="shared" si="55"/>
        <v>208</v>
      </c>
      <c r="AD183" s="32">
        <v>206</v>
      </c>
      <c r="AE183" s="38">
        <f t="shared" si="56"/>
        <v>3.9615384615384617</v>
      </c>
      <c r="AF183" s="32">
        <v>863</v>
      </c>
      <c r="AG183" s="38">
        <f t="shared" si="57"/>
        <v>16.596153846153847</v>
      </c>
      <c r="AH183" s="32" t="s">
        <v>89</v>
      </c>
      <c r="AI183" s="32">
        <v>125</v>
      </c>
      <c r="AJ183" s="32">
        <v>100</v>
      </c>
      <c r="AK183" s="32">
        <f t="shared" si="58"/>
        <v>100</v>
      </c>
      <c r="AL183" s="36">
        <f t="shared" si="60"/>
        <v>1.9230769230769231</v>
      </c>
      <c r="AM183" s="32">
        <f t="shared" si="61"/>
        <v>1000</v>
      </c>
      <c r="AN183" s="36">
        <f t="shared" si="62"/>
        <v>19.23076923076923</v>
      </c>
      <c r="AO183" s="33" t="b">
        <f t="shared" si="19"/>
        <v>1</v>
      </c>
      <c r="AP183" s="33" t="b">
        <f t="shared" si="21"/>
        <v>1</v>
      </c>
      <c r="AQ183" s="33" t="b">
        <f t="shared" si="22"/>
        <v>1</v>
      </c>
      <c r="AR183" s="64">
        <f t="shared" si="59"/>
        <v>2.6346153846153832</v>
      </c>
    </row>
    <row r="184" spans="1:44" x14ac:dyDescent="0.25">
      <c r="A184" s="69">
        <v>63.1</v>
      </c>
      <c r="B184" s="75" t="s">
        <v>85</v>
      </c>
      <c r="C184" s="75">
        <v>90</v>
      </c>
      <c r="D184" s="75" t="s">
        <v>72</v>
      </c>
      <c r="E184" s="75">
        <v>3</v>
      </c>
      <c r="F184" s="75">
        <v>40</v>
      </c>
      <c r="G184" s="75">
        <v>52</v>
      </c>
      <c r="H184" s="40"/>
      <c r="I184" s="40">
        <v>290</v>
      </c>
      <c r="J184" s="76" t="s">
        <v>145</v>
      </c>
      <c r="K184" s="77" t="s">
        <v>146</v>
      </c>
      <c r="L184" s="73">
        <v>150</v>
      </c>
      <c r="M184" s="62">
        <f t="shared" si="45"/>
        <v>59.8</v>
      </c>
      <c r="N184" s="62">
        <f t="shared" si="46"/>
        <v>65</v>
      </c>
      <c r="O184" s="62">
        <f t="shared" si="47"/>
        <v>91</v>
      </c>
      <c r="P184" s="63">
        <v>100</v>
      </c>
      <c r="Q184" s="62">
        <f t="shared" si="48"/>
        <v>1.6722408026755853</v>
      </c>
      <c r="R184" s="62">
        <f t="shared" si="49"/>
        <v>1.5384615384615385</v>
      </c>
      <c r="S184" s="62">
        <f t="shared" si="50"/>
        <v>1.098901098901099</v>
      </c>
      <c r="T184" s="63">
        <v>100</v>
      </c>
      <c r="U184" s="63">
        <v>6</v>
      </c>
      <c r="V184" s="36">
        <f t="shared" si="51"/>
        <v>65</v>
      </c>
      <c r="X184" s="32" t="s">
        <v>140</v>
      </c>
      <c r="Y184" s="32">
        <v>80</v>
      </c>
      <c r="Z184" s="32">
        <f t="shared" si="52"/>
        <v>312</v>
      </c>
      <c r="AA184" s="36">
        <f t="shared" si="53"/>
        <v>0.92948717948717952</v>
      </c>
      <c r="AB184" s="32">
        <f t="shared" si="54"/>
        <v>520</v>
      </c>
      <c r="AC184" s="32">
        <f t="shared" si="55"/>
        <v>208</v>
      </c>
      <c r="AD184" s="32">
        <v>236</v>
      </c>
      <c r="AE184" s="38">
        <f t="shared" si="56"/>
        <v>4.5384615384615383</v>
      </c>
      <c r="AF184" s="32">
        <v>999</v>
      </c>
      <c r="AG184" s="38">
        <f t="shared" si="57"/>
        <v>19.21153846153846</v>
      </c>
      <c r="AH184" s="32" t="s">
        <v>89</v>
      </c>
      <c r="AI184" s="32">
        <v>125</v>
      </c>
      <c r="AJ184" s="32">
        <v>100</v>
      </c>
      <c r="AK184" s="32">
        <f t="shared" si="58"/>
        <v>100</v>
      </c>
      <c r="AL184" s="36">
        <f t="shared" si="60"/>
        <v>1.9230769230769231</v>
      </c>
      <c r="AM184" s="32">
        <f t="shared" si="61"/>
        <v>1000</v>
      </c>
      <c r="AN184" s="36">
        <f t="shared" si="62"/>
        <v>19.23076923076923</v>
      </c>
      <c r="AO184" s="33" t="b">
        <f t="shared" si="19"/>
        <v>1</v>
      </c>
      <c r="AP184" s="33" t="b">
        <f t="shared" si="21"/>
        <v>1</v>
      </c>
      <c r="AQ184" s="33" t="b">
        <f t="shared" si="22"/>
        <v>1</v>
      </c>
      <c r="AR184" s="64">
        <f t="shared" si="59"/>
        <v>1.9230769230770051E-2</v>
      </c>
    </row>
    <row r="185" spans="1:44" x14ac:dyDescent="0.25">
      <c r="A185" s="69">
        <v>63.2</v>
      </c>
      <c r="B185" s="75" t="s">
        <v>85</v>
      </c>
      <c r="C185" s="75">
        <v>90</v>
      </c>
      <c r="D185" s="75" t="s">
        <v>72</v>
      </c>
      <c r="E185" s="75">
        <v>3</v>
      </c>
      <c r="F185" s="75">
        <v>40</v>
      </c>
      <c r="G185" s="75">
        <v>52</v>
      </c>
      <c r="H185" s="40"/>
      <c r="I185" s="40">
        <v>290</v>
      </c>
      <c r="J185" s="76" t="s">
        <v>145</v>
      </c>
      <c r="K185" s="77" t="s">
        <v>146</v>
      </c>
      <c r="L185" s="73">
        <v>150</v>
      </c>
      <c r="M185" s="62">
        <f t="shared" si="45"/>
        <v>59.8</v>
      </c>
      <c r="N185" s="62">
        <f t="shared" si="46"/>
        <v>65</v>
      </c>
      <c r="O185" s="62">
        <f t="shared" si="47"/>
        <v>91</v>
      </c>
      <c r="P185" s="63">
        <v>100</v>
      </c>
      <c r="Q185" s="62">
        <f t="shared" si="48"/>
        <v>1.6722408026755853</v>
      </c>
      <c r="R185" s="62">
        <f t="shared" si="49"/>
        <v>1.5384615384615385</v>
      </c>
      <c r="S185" s="62">
        <f t="shared" si="50"/>
        <v>1.098901098901099</v>
      </c>
      <c r="T185" s="63">
        <v>100</v>
      </c>
      <c r="U185" s="63">
        <v>6</v>
      </c>
      <c r="V185" s="36">
        <f t="shared" si="51"/>
        <v>65</v>
      </c>
      <c r="X185" s="32" t="s">
        <v>140</v>
      </c>
      <c r="Y185" s="32">
        <v>90</v>
      </c>
      <c r="Z185" s="32">
        <f t="shared" si="52"/>
        <v>312</v>
      </c>
      <c r="AA185" s="36">
        <f t="shared" si="53"/>
        <v>0.92948717948717952</v>
      </c>
      <c r="AB185" s="32">
        <f t="shared" si="54"/>
        <v>520</v>
      </c>
      <c r="AC185" s="32">
        <f t="shared" si="55"/>
        <v>208</v>
      </c>
      <c r="AD185" s="32">
        <v>267</v>
      </c>
      <c r="AE185" s="38">
        <f t="shared" si="56"/>
        <v>5.134615384615385</v>
      </c>
      <c r="AF185" s="32">
        <v>1138</v>
      </c>
      <c r="AG185" s="38">
        <f t="shared" si="57"/>
        <v>21.884615384615383</v>
      </c>
      <c r="AH185" s="32" t="s">
        <v>89</v>
      </c>
      <c r="AI185" s="32">
        <v>125</v>
      </c>
      <c r="AJ185" s="32">
        <v>100</v>
      </c>
      <c r="AK185" s="32">
        <f t="shared" si="58"/>
        <v>100</v>
      </c>
      <c r="AL185" s="36">
        <f t="shared" si="60"/>
        <v>1.9230769230769231</v>
      </c>
      <c r="AM185" s="32">
        <f t="shared" si="61"/>
        <v>1000</v>
      </c>
      <c r="AN185" s="36">
        <f t="shared" si="62"/>
        <v>19.23076923076923</v>
      </c>
      <c r="AO185" s="33" t="b">
        <f t="shared" si="19"/>
        <v>1</v>
      </c>
      <c r="AP185" s="33" t="b">
        <f t="shared" si="21"/>
        <v>0</v>
      </c>
      <c r="AQ185" s="33" t="b">
        <f t="shared" si="22"/>
        <v>1</v>
      </c>
      <c r="AR185" s="64">
        <f t="shared" si="59"/>
        <v>-2.6538461538461533</v>
      </c>
    </row>
    <row r="186" spans="1:44" x14ac:dyDescent="0.25">
      <c r="A186" s="69">
        <v>63.3</v>
      </c>
      <c r="B186" s="75" t="s">
        <v>85</v>
      </c>
      <c r="C186" s="75">
        <v>90</v>
      </c>
      <c r="D186" s="75" t="s">
        <v>72</v>
      </c>
      <c r="E186" s="75">
        <v>3</v>
      </c>
      <c r="F186" s="75">
        <v>40</v>
      </c>
      <c r="G186" s="75">
        <v>52</v>
      </c>
      <c r="H186" s="40"/>
      <c r="I186" s="40">
        <v>290</v>
      </c>
      <c r="J186" s="76" t="s">
        <v>145</v>
      </c>
      <c r="K186" s="77" t="s">
        <v>146</v>
      </c>
      <c r="L186" s="73">
        <v>150</v>
      </c>
      <c r="M186" s="62">
        <f t="shared" si="45"/>
        <v>59.8</v>
      </c>
      <c r="N186" s="62">
        <f t="shared" si="46"/>
        <v>65</v>
      </c>
      <c r="O186" s="62">
        <f t="shared" si="47"/>
        <v>91</v>
      </c>
      <c r="P186" s="63">
        <v>100</v>
      </c>
      <c r="Q186" s="62">
        <f t="shared" si="48"/>
        <v>1.6722408026755853</v>
      </c>
      <c r="R186" s="62">
        <f t="shared" si="49"/>
        <v>1.5384615384615385</v>
      </c>
      <c r="S186" s="62">
        <f t="shared" si="50"/>
        <v>1.098901098901099</v>
      </c>
      <c r="T186" s="63">
        <v>100</v>
      </c>
      <c r="U186" s="63">
        <v>6</v>
      </c>
      <c r="V186" s="36">
        <f t="shared" si="51"/>
        <v>65</v>
      </c>
      <c r="X186" s="32" t="s">
        <v>140</v>
      </c>
      <c r="Y186" s="32">
        <v>100</v>
      </c>
      <c r="Z186" s="32">
        <f t="shared" si="52"/>
        <v>312</v>
      </c>
      <c r="AA186" s="36">
        <f t="shared" si="53"/>
        <v>0.92948717948717952</v>
      </c>
      <c r="AB186" s="32">
        <f t="shared" si="54"/>
        <v>520</v>
      </c>
      <c r="AC186" s="32">
        <f t="shared" si="55"/>
        <v>208</v>
      </c>
      <c r="AD186" s="32">
        <v>297</v>
      </c>
      <c r="AE186" s="38">
        <f t="shared" si="56"/>
        <v>5.7115384615384617</v>
      </c>
      <c r="AF186" s="32">
        <v>1280</v>
      </c>
      <c r="AG186" s="38">
        <f t="shared" si="57"/>
        <v>24.615384615384617</v>
      </c>
      <c r="AH186" s="32" t="s">
        <v>89</v>
      </c>
      <c r="AI186" s="32">
        <v>125</v>
      </c>
      <c r="AJ186" s="32">
        <v>100</v>
      </c>
      <c r="AK186" s="32">
        <f t="shared" si="58"/>
        <v>100</v>
      </c>
      <c r="AL186" s="36">
        <f t="shared" si="60"/>
        <v>1.9230769230769231</v>
      </c>
      <c r="AM186" s="32">
        <f t="shared" si="61"/>
        <v>1000</v>
      </c>
      <c r="AN186" s="36">
        <f t="shared" si="62"/>
        <v>19.23076923076923</v>
      </c>
      <c r="AO186" s="33" t="b">
        <f t="shared" si="19"/>
        <v>1</v>
      </c>
      <c r="AP186" s="33" t="b">
        <f t="shared" si="21"/>
        <v>0</v>
      </c>
      <c r="AQ186" s="33" t="b">
        <f t="shared" si="22"/>
        <v>1</v>
      </c>
      <c r="AR186" s="64">
        <f t="shared" si="59"/>
        <v>-5.3846153846153868</v>
      </c>
    </row>
    <row r="187" spans="1:44" x14ac:dyDescent="0.25">
      <c r="A187" s="69">
        <v>63.4</v>
      </c>
      <c r="B187" s="75" t="s">
        <v>85</v>
      </c>
      <c r="C187" s="75">
        <v>90</v>
      </c>
      <c r="D187" s="75" t="s">
        <v>72</v>
      </c>
      <c r="E187" s="75">
        <v>3</v>
      </c>
      <c r="F187" s="75">
        <v>40</v>
      </c>
      <c r="G187" s="75">
        <v>52</v>
      </c>
      <c r="H187" s="40"/>
      <c r="I187" s="40">
        <v>290</v>
      </c>
      <c r="J187" s="76" t="s">
        <v>145</v>
      </c>
      <c r="K187" s="77" t="s">
        <v>146</v>
      </c>
      <c r="L187" s="73">
        <v>150</v>
      </c>
      <c r="M187" s="62">
        <f t="shared" si="45"/>
        <v>59.8</v>
      </c>
      <c r="N187" s="62">
        <f t="shared" si="46"/>
        <v>65</v>
      </c>
      <c r="O187" s="62">
        <f t="shared" si="47"/>
        <v>91</v>
      </c>
      <c r="P187" s="63">
        <v>100</v>
      </c>
      <c r="Q187" s="62">
        <f t="shared" si="48"/>
        <v>1.6722408026755853</v>
      </c>
      <c r="R187" s="62">
        <f t="shared" si="49"/>
        <v>1.5384615384615385</v>
      </c>
      <c r="S187" s="62">
        <f t="shared" si="50"/>
        <v>1.098901098901099</v>
      </c>
      <c r="T187" s="63">
        <v>100</v>
      </c>
      <c r="U187" s="63">
        <v>6</v>
      </c>
      <c r="V187" s="36">
        <f t="shared" si="51"/>
        <v>65</v>
      </c>
      <c r="X187" s="32" t="s">
        <v>140</v>
      </c>
      <c r="Y187" s="32">
        <v>110</v>
      </c>
      <c r="Z187" s="32">
        <f t="shared" si="52"/>
        <v>312</v>
      </c>
      <c r="AA187" s="36">
        <f t="shared" si="53"/>
        <v>0.92948717948717952</v>
      </c>
      <c r="AB187" s="32">
        <f t="shared" si="54"/>
        <v>520</v>
      </c>
      <c r="AC187" s="32">
        <f t="shared" si="55"/>
        <v>208</v>
      </c>
      <c r="AD187" s="32">
        <v>328</v>
      </c>
      <c r="AE187" s="38">
        <f t="shared" si="56"/>
        <v>6.3076923076923075</v>
      </c>
      <c r="AF187" s="32">
        <v>1426</v>
      </c>
      <c r="AG187" s="38">
        <f t="shared" si="57"/>
        <v>27.423076923076923</v>
      </c>
      <c r="AH187" s="32" t="s">
        <v>89</v>
      </c>
      <c r="AI187" s="32">
        <v>125</v>
      </c>
      <c r="AJ187" s="32">
        <v>125</v>
      </c>
      <c r="AK187" s="32">
        <f t="shared" si="58"/>
        <v>125</v>
      </c>
      <c r="AL187" s="36">
        <f t="shared" si="60"/>
        <v>2.4038461538461537</v>
      </c>
      <c r="AM187" s="32">
        <f t="shared" si="61"/>
        <v>1250</v>
      </c>
      <c r="AN187" s="36">
        <f t="shared" si="62"/>
        <v>24.03846153846154</v>
      </c>
      <c r="AO187" s="33" t="b">
        <f t="shared" si="19"/>
        <v>1</v>
      </c>
      <c r="AP187" s="33" t="b">
        <f t="shared" si="21"/>
        <v>0</v>
      </c>
      <c r="AQ187" s="33" t="b">
        <f t="shared" si="22"/>
        <v>1</v>
      </c>
      <c r="AR187" s="64">
        <f t="shared" si="59"/>
        <v>-3.3846153846153832</v>
      </c>
    </row>
    <row r="188" spans="1:44" x14ac:dyDescent="0.25">
      <c r="A188" s="69">
        <v>63.5</v>
      </c>
      <c r="B188" s="75" t="s">
        <v>85</v>
      </c>
      <c r="C188" s="75">
        <v>90</v>
      </c>
      <c r="D188" s="75" t="s">
        <v>72</v>
      </c>
      <c r="E188" s="75">
        <v>3</v>
      </c>
      <c r="F188" s="75">
        <v>40</v>
      </c>
      <c r="G188" s="75">
        <v>52</v>
      </c>
      <c r="H188" s="40"/>
      <c r="I188" s="40">
        <v>290</v>
      </c>
      <c r="J188" s="76" t="s">
        <v>145</v>
      </c>
      <c r="K188" s="77" t="s">
        <v>146</v>
      </c>
      <c r="L188" s="73">
        <v>150</v>
      </c>
      <c r="M188" s="62">
        <f t="shared" si="45"/>
        <v>59.8</v>
      </c>
      <c r="N188" s="62">
        <f t="shared" si="46"/>
        <v>65</v>
      </c>
      <c r="O188" s="62">
        <f t="shared" si="47"/>
        <v>91</v>
      </c>
      <c r="P188" s="63">
        <v>100</v>
      </c>
      <c r="Q188" s="62">
        <f t="shared" si="48"/>
        <v>1.6722408026755853</v>
      </c>
      <c r="R188" s="62">
        <f t="shared" si="49"/>
        <v>1.5384615384615385</v>
      </c>
      <c r="S188" s="62">
        <f t="shared" si="50"/>
        <v>1.098901098901099</v>
      </c>
      <c r="T188" s="63">
        <v>100</v>
      </c>
      <c r="U188" s="63">
        <v>6</v>
      </c>
      <c r="V188" s="36">
        <f t="shared" si="51"/>
        <v>65</v>
      </c>
      <c r="X188" s="32" t="s">
        <v>140</v>
      </c>
      <c r="Y188" s="32">
        <v>125</v>
      </c>
      <c r="Z188" s="32">
        <f t="shared" si="52"/>
        <v>312</v>
      </c>
      <c r="AA188" s="36">
        <f t="shared" si="53"/>
        <v>0.92948717948717952</v>
      </c>
      <c r="AB188" s="32">
        <f t="shared" si="54"/>
        <v>520</v>
      </c>
      <c r="AC188" s="32">
        <f t="shared" si="55"/>
        <v>208</v>
      </c>
      <c r="AD188" s="32">
        <v>374</v>
      </c>
      <c r="AE188" s="38">
        <f t="shared" si="56"/>
        <v>7.1923076923076925</v>
      </c>
      <c r="AF188" s="32">
        <v>1640</v>
      </c>
      <c r="AG188" s="38">
        <f t="shared" si="57"/>
        <v>31.53846153846154</v>
      </c>
      <c r="AH188" s="32" t="s">
        <v>89</v>
      </c>
      <c r="AI188" s="32">
        <v>125</v>
      </c>
      <c r="AJ188" s="32">
        <v>125</v>
      </c>
      <c r="AK188" s="32">
        <f t="shared" si="58"/>
        <v>125</v>
      </c>
      <c r="AL188" s="36">
        <f t="shared" si="60"/>
        <v>2.4038461538461537</v>
      </c>
      <c r="AM188" s="32">
        <f t="shared" si="61"/>
        <v>1250</v>
      </c>
      <c r="AN188" s="36">
        <f t="shared" si="62"/>
        <v>24.03846153846154</v>
      </c>
      <c r="AO188" s="33" t="b">
        <f t="shared" si="19"/>
        <v>1</v>
      </c>
      <c r="AP188" s="33" t="b">
        <f t="shared" si="21"/>
        <v>0</v>
      </c>
      <c r="AQ188" s="33" t="b">
        <f t="shared" si="22"/>
        <v>1</v>
      </c>
      <c r="AR188" s="64">
        <f t="shared" si="59"/>
        <v>-7.5</v>
      </c>
    </row>
    <row r="189" spans="1:44" x14ac:dyDescent="0.25">
      <c r="A189" s="32">
        <v>64</v>
      </c>
      <c r="B189" s="75" t="s">
        <v>85</v>
      </c>
      <c r="C189" s="75">
        <v>90</v>
      </c>
      <c r="D189" s="75" t="s">
        <v>72</v>
      </c>
      <c r="E189" s="75">
        <v>3</v>
      </c>
      <c r="F189" s="75">
        <v>50</v>
      </c>
      <c r="G189" s="75">
        <v>65</v>
      </c>
      <c r="H189" s="40"/>
      <c r="I189" s="40">
        <v>363</v>
      </c>
      <c r="J189" s="76" t="s">
        <v>145</v>
      </c>
      <c r="K189" s="77" t="s">
        <v>146</v>
      </c>
      <c r="L189" s="73">
        <v>150</v>
      </c>
      <c r="M189" s="62">
        <f t="shared" si="45"/>
        <v>74.75</v>
      </c>
      <c r="N189" s="62">
        <f t="shared" si="46"/>
        <v>81.25</v>
      </c>
      <c r="O189" s="62">
        <f t="shared" si="47"/>
        <v>113.75</v>
      </c>
      <c r="P189" s="63">
        <v>100</v>
      </c>
      <c r="Q189" s="62">
        <f t="shared" si="48"/>
        <v>1.3377926421404682</v>
      </c>
      <c r="R189" s="62">
        <f t="shared" si="49"/>
        <v>1.2307692307692308</v>
      </c>
      <c r="S189" s="62">
        <f t="shared" si="50"/>
        <v>0.87912087912087911</v>
      </c>
      <c r="T189" s="63">
        <v>100</v>
      </c>
      <c r="U189" s="63">
        <v>4</v>
      </c>
      <c r="V189" s="36">
        <f t="shared" si="51"/>
        <v>81.25</v>
      </c>
      <c r="X189" s="32" t="s">
        <v>140</v>
      </c>
      <c r="Y189" s="32">
        <v>90</v>
      </c>
      <c r="Z189" s="32">
        <f t="shared" si="52"/>
        <v>390</v>
      </c>
      <c r="AA189" s="36">
        <f t="shared" si="53"/>
        <v>0.93076923076923079</v>
      </c>
      <c r="AB189" s="32">
        <f t="shared" si="54"/>
        <v>650</v>
      </c>
      <c r="AC189" s="32">
        <f t="shared" si="55"/>
        <v>260</v>
      </c>
      <c r="AD189" s="32">
        <v>267</v>
      </c>
      <c r="AE189" s="38">
        <f t="shared" si="56"/>
        <v>4.1076923076923073</v>
      </c>
      <c r="AF189" s="32">
        <v>1138</v>
      </c>
      <c r="AG189" s="38">
        <f t="shared" si="57"/>
        <v>17.507692307692309</v>
      </c>
      <c r="AH189" s="32" t="s">
        <v>89</v>
      </c>
      <c r="AI189" s="32">
        <v>125</v>
      </c>
      <c r="AJ189" s="32">
        <v>100</v>
      </c>
      <c r="AK189" s="32">
        <f t="shared" si="58"/>
        <v>100</v>
      </c>
      <c r="AL189" s="36">
        <f t="shared" si="60"/>
        <v>1.5384615384615385</v>
      </c>
      <c r="AM189" s="32">
        <f t="shared" si="61"/>
        <v>1000</v>
      </c>
      <c r="AN189" s="36">
        <f t="shared" si="62"/>
        <v>15.384615384615385</v>
      </c>
      <c r="AO189" s="33" t="b">
        <f t="shared" si="19"/>
        <v>1</v>
      </c>
      <c r="AP189" s="33" t="b">
        <f t="shared" si="21"/>
        <v>0</v>
      </c>
      <c r="AQ189" s="33" t="b">
        <f t="shared" si="22"/>
        <v>1</v>
      </c>
      <c r="AR189" s="64">
        <f t="shared" si="59"/>
        <v>-2.1230769230769244</v>
      </c>
    </row>
    <row r="190" spans="1:44" x14ac:dyDescent="0.25">
      <c r="A190" s="69">
        <v>64.099999999999994</v>
      </c>
      <c r="B190" s="75" t="s">
        <v>85</v>
      </c>
      <c r="C190" s="75">
        <v>90</v>
      </c>
      <c r="D190" s="75" t="s">
        <v>72</v>
      </c>
      <c r="E190" s="75">
        <v>3</v>
      </c>
      <c r="F190" s="75">
        <v>50</v>
      </c>
      <c r="G190" s="75">
        <v>65</v>
      </c>
      <c r="H190" s="40"/>
      <c r="I190" s="40">
        <v>363</v>
      </c>
      <c r="J190" s="76" t="s">
        <v>145</v>
      </c>
      <c r="K190" s="77" t="s">
        <v>146</v>
      </c>
      <c r="L190" s="73">
        <v>150</v>
      </c>
      <c r="M190" s="62">
        <f t="shared" si="45"/>
        <v>74.75</v>
      </c>
      <c r="N190" s="62">
        <f t="shared" si="46"/>
        <v>81.25</v>
      </c>
      <c r="O190" s="62">
        <f t="shared" si="47"/>
        <v>113.75</v>
      </c>
      <c r="P190" s="63">
        <v>100</v>
      </c>
      <c r="Q190" s="62">
        <f t="shared" si="48"/>
        <v>1.3377926421404682</v>
      </c>
      <c r="R190" s="62">
        <f t="shared" si="49"/>
        <v>1.2307692307692308</v>
      </c>
      <c r="S190" s="62">
        <f t="shared" si="50"/>
        <v>0.87912087912087911</v>
      </c>
      <c r="T190" s="63">
        <v>100</v>
      </c>
      <c r="U190" s="63">
        <v>4</v>
      </c>
      <c r="V190" s="36">
        <f t="shared" si="51"/>
        <v>81.25</v>
      </c>
      <c r="X190" s="32" t="s">
        <v>140</v>
      </c>
      <c r="Y190" s="32">
        <v>100</v>
      </c>
      <c r="Z190" s="32">
        <f t="shared" si="52"/>
        <v>390</v>
      </c>
      <c r="AA190" s="36">
        <f t="shared" si="53"/>
        <v>0.93076923076923079</v>
      </c>
      <c r="AB190" s="32">
        <f t="shared" si="54"/>
        <v>650</v>
      </c>
      <c r="AC190" s="32">
        <f t="shared" si="55"/>
        <v>260</v>
      </c>
      <c r="AD190" s="32">
        <v>297</v>
      </c>
      <c r="AE190" s="38">
        <f t="shared" si="56"/>
        <v>4.569230769230769</v>
      </c>
      <c r="AF190" s="32">
        <v>1280</v>
      </c>
      <c r="AG190" s="38">
        <f t="shared" si="57"/>
        <v>19.692307692307693</v>
      </c>
      <c r="AH190" s="32" t="s">
        <v>89</v>
      </c>
      <c r="AI190" s="32">
        <v>125</v>
      </c>
      <c r="AJ190" s="32">
        <v>100</v>
      </c>
      <c r="AK190" s="32">
        <f t="shared" si="58"/>
        <v>100</v>
      </c>
      <c r="AL190" s="36">
        <f t="shared" si="60"/>
        <v>1.5384615384615385</v>
      </c>
      <c r="AM190" s="32">
        <f t="shared" si="61"/>
        <v>1000</v>
      </c>
      <c r="AN190" s="36">
        <f t="shared" si="62"/>
        <v>15.384615384615385</v>
      </c>
      <c r="AO190" s="33" t="b">
        <f t="shared" ref="AO190:AO253" si="63">IF(AL190&lt;AE190, TRUE, FALSE)</f>
        <v>1</v>
      </c>
      <c r="AP190" s="33" t="b">
        <f t="shared" si="21"/>
        <v>0</v>
      </c>
      <c r="AQ190" s="33" t="b">
        <f t="shared" si="22"/>
        <v>1</v>
      </c>
      <c r="AR190" s="64">
        <f t="shared" si="59"/>
        <v>-4.3076923076923084</v>
      </c>
    </row>
    <row r="191" spans="1:44" x14ac:dyDescent="0.25">
      <c r="A191" s="69">
        <v>64.2</v>
      </c>
      <c r="B191" s="75" t="s">
        <v>85</v>
      </c>
      <c r="C191" s="75">
        <v>90</v>
      </c>
      <c r="D191" s="75" t="s">
        <v>72</v>
      </c>
      <c r="E191" s="75">
        <v>3</v>
      </c>
      <c r="F191" s="75">
        <v>50</v>
      </c>
      <c r="G191" s="75">
        <v>65</v>
      </c>
      <c r="H191" s="40"/>
      <c r="I191" s="40">
        <v>363</v>
      </c>
      <c r="J191" s="76" t="s">
        <v>145</v>
      </c>
      <c r="K191" s="77" t="s">
        <v>146</v>
      </c>
      <c r="L191" s="73">
        <v>150</v>
      </c>
      <c r="M191" s="62">
        <f t="shared" si="45"/>
        <v>74.75</v>
      </c>
      <c r="N191" s="62">
        <f t="shared" si="46"/>
        <v>81.25</v>
      </c>
      <c r="O191" s="62">
        <f t="shared" si="47"/>
        <v>113.75</v>
      </c>
      <c r="P191" s="63">
        <v>100</v>
      </c>
      <c r="Q191" s="62">
        <f t="shared" si="48"/>
        <v>1.3377926421404682</v>
      </c>
      <c r="R191" s="62">
        <f t="shared" si="49"/>
        <v>1.2307692307692308</v>
      </c>
      <c r="S191" s="62">
        <f t="shared" si="50"/>
        <v>0.87912087912087911</v>
      </c>
      <c r="T191" s="63">
        <v>100</v>
      </c>
      <c r="U191" s="63">
        <v>4</v>
      </c>
      <c r="V191" s="36">
        <f t="shared" si="51"/>
        <v>81.25</v>
      </c>
      <c r="X191" s="32" t="s">
        <v>140</v>
      </c>
      <c r="Y191" s="32">
        <v>110</v>
      </c>
      <c r="Z191" s="32">
        <f t="shared" si="52"/>
        <v>390</v>
      </c>
      <c r="AA191" s="36">
        <f t="shared" si="53"/>
        <v>0.93076923076923079</v>
      </c>
      <c r="AB191" s="32">
        <f t="shared" si="54"/>
        <v>650</v>
      </c>
      <c r="AC191" s="32">
        <f t="shared" si="55"/>
        <v>260</v>
      </c>
      <c r="AD191" s="32">
        <v>328</v>
      </c>
      <c r="AE191" s="38">
        <f t="shared" si="56"/>
        <v>5.046153846153846</v>
      </c>
      <c r="AF191" s="32">
        <v>1426</v>
      </c>
      <c r="AG191" s="38">
        <f t="shared" si="57"/>
        <v>21.938461538461539</v>
      </c>
      <c r="AH191" s="32" t="s">
        <v>89</v>
      </c>
      <c r="AI191" s="32">
        <v>125</v>
      </c>
      <c r="AJ191" s="32">
        <v>125</v>
      </c>
      <c r="AK191" s="32">
        <f t="shared" si="58"/>
        <v>125</v>
      </c>
      <c r="AL191" s="36">
        <f t="shared" si="60"/>
        <v>1.9230769230769231</v>
      </c>
      <c r="AM191" s="32">
        <f t="shared" si="61"/>
        <v>1250</v>
      </c>
      <c r="AN191" s="36">
        <f t="shared" si="62"/>
        <v>19.23076923076923</v>
      </c>
      <c r="AO191" s="33" t="b">
        <f t="shared" si="63"/>
        <v>1</v>
      </c>
      <c r="AP191" s="33" t="b">
        <f t="shared" si="21"/>
        <v>0</v>
      </c>
      <c r="AQ191" s="33" t="b">
        <f t="shared" si="22"/>
        <v>1</v>
      </c>
      <c r="AR191" s="64">
        <f t="shared" si="59"/>
        <v>-2.7076923076923087</v>
      </c>
    </row>
    <row r="192" spans="1:44" x14ac:dyDescent="0.25">
      <c r="A192" s="69">
        <v>64.3</v>
      </c>
      <c r="B192" s="75" t="s">
        <v>85</v>
      </c>
      <c r="C192" s="75">
        <v>90</v>
      </c>
      <c r="D192" s="75" t="s">
        <v>72</v>
      </c>
      <c r="E192" s="75">
        <v>3</v>
      </c>
      <c r="F192" s="75">
        <v>50</v>
      </c>
      <c r="G192" s="75">
        <v>65</v>
      </c>
      <c r="H192" s="40"/>
      <c r="I192" s="40">
        <v>363</v>
      </c>
      <c r="J192" s="76" t="s">
        <v>145</v>
      </c>
      <c r="K192" s="77" t="s">
        <v>146</v>
      </c>
      <c r="L192" s="73">
        <v>150</v>
      </c>
      <c r="M192" s="62">
        <f t="shared" si="45"/>
        <v>74.75</v>
      </c>
      <c r="N192" s="62">
        <f t="shared" si="46"/>
        <v>81.25</v>
      </c>
      <c r="O192" s="62">
        <f t="shared" si="47"/>
        <v>113.75</v>
      </c>
      <c r="P192" s="63">
        <v>100</v>
      </c>
      <c r="Q192" s="62">
        <f t="shared" si="48"/>
        <v>1.3377926421404682</v>
      </c>
      <c r="R192" s="62">
        <f t="shared" si="49"/>
        <v>1.2307692307692308</v>
      </c>
      <c r="S192" s="62">
        <f t="shared" si="50"/>
        <v>0.87912087912087911</v>
      </c>
      <c r="T192" s="63">
        <v>100</v>
      </c>
      <c r="U192" s="63">
        <v>4</v>
      </c>
      <c r="V192" s="36">
        <f t="shared" si="51"/>
        <v>81.25</v>
      </c>
      <c r="X192" s="32" t="s">
        <v>140</v>
      </c>
      <c r="Y192" s="32">
        <v>125</v>
      </c>
      <c r="Z192" s="32">
        <f t="shared" si="52"/>
        <v>390</v>
      </c>
      <c r="AA192" s="36">
        <f t="shared" si="53"/>
        <v>0.93076923076923079</v>
      </c>
      <c r="AB192" s="32">
        <f t="shared" si="54"/>
        <v>650</v>
      </c>
      <c r="AC192" s="32">
        <f t="shared" si="55"/>
        <v>260</v>
      </c>
      <c r="AD192" s="32">
        <v>374</v>
      </c>
      <c r="AE192" s="38">
        <f t="shared" si="56"/>
        <v>5.7538461538461538</v>
      </c>
      <c r="AF192" s="32">
        <v>1640</v>
      </c>
      <c r="AG192" s="38">
        <f t="shared" si="57"/>
        <v>25.23076923076923</v>
      </c>
      <c r="AH192" s="32" t="s">
        <v>89</v>
      </c>
      <c r="AI192" s="32">
        <v>125</v>
      </c>
      <c r="AJ192" s="32">
        <v>125</v>
      </c>
      <c r="AK192" s="32">
        <f t="shared" si="58"/>
        <v>125</v>
      </c>
      <c r="AL192" s="36">
        <f t="shared" si="60"/>
        <v>1.9230769230769231</v>
      </c>
      <c r="AM192" s="32">
        <f t="shared" si="61"/>
        <v>1250</v>
      </c>
      <c r="AN192" s="36">
        <f t="shared" si="62"/>
        <v>19.23076923076923</v>
      </c>
      <c r="AO192" s="33" t="b">
        <f t="shared" si="63"/>
        <v>1</v>
      </c>
      <c r="AP192" s="33" t="b">
        <f t="shared" si="21"/>
        <v>0</v>
      </c>
      <c r="AQ192" s="33" t="b">
        <f t="shared" si="22"/>
        <v>1</v>
      </c>
      <c r="AR192" s="64">
        <f t="shared" si="59"/>
        <v>-6</v>
      </c>
    </row>
    <row r="193" spans="1:44" x14ac:dyDescent="0.25">
      <c r="A193" s="32">
        <v>65</v>
      </c>
      <c r="B193" s="75" t="s">
        <v>85</v>
      </c>
      <c r="C193" s="75">
        <v>90</v>
      </c>
      <c r="D193" s="75" t="s">
        <v>73</v>
      </c>
      <c r="E193" s="75">
        <v>3</v>
      </c>
      <c r="F193" s="75">
        <v>30</v>
      </c>
      <c r="G193" s="75">
        <v>32</v>
      </c>
      <c r="H193" s="40"/>
      <c r="I193" s="40">
        <v>174</v>
      </c>
      <c r="J193" s="76" t="s">
        <v>145</v>
      </c>
      <c r="K193" s="77" t="s">
        <v>146</v>
      </c>
      <c r="L193" s="73">
        <v>150</v>
      </c>
      <c r="M193" s="62">
        <f t="shared" si="45"/>
        <v>36.799999999999997</v>
      </c>
      <c r="N193" s="62">
        <f t="shared" si="46"/>
        <v>40</v>
      </c>
      <c r="O193" s="62">
        <f t="shared" si="47"/>
        <v>56</v>
      </c>
      <c r="P193" s="63">
        <v>100</v>
      </c>
      <c r="Q193" s="62">
        <f t="shared" si="48"/>
        <v>2.7173913043478262</v>
      </c>
      <c r="R193" s="62">
        <f t="shared" si="49"/>
        <v>2.5</v>
      </c>
      <c r="S193" s="62">
        <f t="shared" si="50"/>
        <v>1.7857142857142858</v>
      </c>
      <c r="T193" s="63">
        <v>60</v>
      </c>
      <c r="U193" s="63">
        <v>8</v>
      </c>
      <c r="V193" s="36">
        <f t="shared" si="51"/>
        <v>40</v>
      </c>
      <c r="X193" s="32" t="s">
        <v>140</v>
      </c>
      <c r="Y193" s="32">
        <v>50</v>
      </c>
      <c r="Z193" s="32">
        <f t="shared" si="52"/>
        <v>192</v>
      </c>
      <c r="AA193" s="36">
        <f t="shared" si="53"/>
        <v>0.90625</v>
      </c>
      <c r="AB193" s="32">
        <f t="shared" si="54"/>
        <v>320</v>
      </c>
      <c r="AC193" s="32">
        <f t="shared" si="55"/>
        <v>128</v>
      </c>
      <c r="AD193" s="32">
        <v>148</v>
      </c>
      <c r="AE193" s="38">
        <f t="shared" si="56"/>
        <v>4.625</v>
      </c>
      <c r="AF193" s="32">
        <v>637</v>
      </c>
      <c r="AG193" s="38">
        <f t="shared" si="57"/>
        <v>19.90625</v>
      </c>
      <c r="AH193" s="32" t="s">
        <v>89</v>
      </c>
      <c r="AI193" s="32">
        <v>125</v>
      </c>
      <c r="AJ193" s="32">
        <v>60</v>
      </c>
      <c r="AK193" s="32">
        <f t="shared" si="58"/>
        <v>60</v>
      </c>
      <c r="AL193" s="36">
        <f t="shared" si="60"/>
        <v>1.875</v>
      </c>
      <c r="AM193" s="32">
        <f t="shared" si="61"/>
        <v>600</v>
      </c>
      <c r="AN193" s="36">
        <f t="shared" si="62"/>
        <v>18.75</v>
      </c>
      <c r="AO193" s="33" t="b">
        <f t="shared" si="63"/>
        <v>1</v>
      </c>
      <c r="AP193" s="33" t="b">
        <f t="shared" si="21"/>
        <v>0</v>
      </c>
      <c r="AQ193" s="33" t="b">
        <f t="shared" si="22"/>
        <v>1</v>
      </c>
      <c r="AR193" s="64">
        <f t="shared" si="59"/>
        <v>-1.15625</v>
      </c>
    </row>
    <row r="194" spans="1:44" x14ac:dyDescent="0.25">
      <c r="A194" s="69">
        <v>65.099999999999994</v>
      </c>
      <c r="B194" s="75" t="s">
        <v>85</v>
      </c>
      <c r="C194" s="75">
        <v>90</v>
      </c>
      <c r="D194" s="75" t="s">
        <v>73</v>
      </c>
      <c r="E194" s="75">
        <v>3</v>
      </c>
      <c r="F194" s="75">
        <v>30</v>
      </c>
      <c r="G194" s="75">
        <v>32</v>
      </c>
      <c r="H194" s="40"/>
      <c r="I194" s="40">
        <v>174</v>
      </c>
      <c r="J194" s="76" t="s">
        <v>145</v>
      </c>
      <c r="K194" s="77" t="s">
        <v>146</v>
      </c>
      <c r="L194" s="73">
        <v>150</v>
      </c>
      <c r="M194" s="62">
        <f t="shared" si="45"/>
        <v>36.799999999999997</v>
      </c>
      <c r="N194" s="62">
        <f t="shared" si="46"/>
        <v>40</v>
      </c>
      <c r="O194" s="62">
        <f t="shared" si="47"/>
        <v>56</v>
      </c>
      <c r="P194" s="63">
        <v>100</v>
      </c>
      <c r="Q194" s="62">
        <f t="shared" si="48"/>
        <v>2.7173913043478262</v>
      </c>
      <c r="R194" s="62">
        <f t="shared" si="49"/>
        <v>2.5</v>
      </c>
      <c r="S194" s="62">
        <f t="shared" si="50"/>
        <v>1.7857142857142858</v>
      </c>
      <c r="T194" s="63">
        <v>60</v>
      </c>
      <c r="U194" s="63">
        <v>8</v>
      </c>
      <c r="V194" s="36">
        <f t="shared" si="51"/>
        <v>40</v>
      </c>
      <c r="X194" s="32" t="s">
        <v>140</v>
      </c>
      <c r="Y194" s="32">
        <v>60</v>
      </c>
      <c r="Z194" s="32">
        <f t="shared" si="52"/>
        <v>192</v>
      </c>
      <c r="AA194" s="36">
        <f t="shared" si="53"/>
        <v>0.90625</v>
      </c>
      <c r="AB194" s="32">
        <f t="shared" si="54"/>
        <v>320</v>
      </c>
      <c r="AC194" s="32">
        <f t="shared" si="55"/>
        <v>128</v>
      </c>
      <c r="AD194" s="32">
        <v>178</v>
      </c>
      <c r="AE194" s="38">
        <f t="shared" si="56"/>
        <v>5.5625</v>
      </c>
      <c r="AF194" s="32">
        <v>777</v>
      </c>
      <c r="AG194" s="38">
        <f t="shared" si="57"/>
        <v>24.28125</v>
      </c>
      <c r="AH194" s="32" t="s">
        <v>89</v>
      </c>
      <c r="AI194" s="32">
        <v>125</v>
      </c>
      <c r="AJ194" s="32">
        <v>60</v>
      </c>
      <c r="AK194" s="32">
        <f t="shared" si="58"/>
        <v>60</v>
      </c>
      <c r="AL194" s="36">
        <f t="shared" si="60"/>
        <v>1.875</v>
      </c>
      <c r="AM194" s="32">
        <f t="shared" si="61"/>
        <v>600</v>
      </c>
      <c r="AN194" s="36">
        <f t="shared" si="62"/>
        <v>18.75</v>
      </c>
      <c r="AO194" s="33" t="b">
        <f t="shared" si="63"/>
        <v>1</v>
      </c>
      <c r="AP194" s="33" t="b">
        <f t="shared" ref="AP194:AP257" si="64">IF(AN194&gt;AG194, TRUE, FALSE)</f>
        <v>0</v>
      </c>
      <c r="AQ194" s="33" t="b">
        <f t="shared" ref="AQ194:AQ257" si="65">IF(AM194&gt;AB194,TRUE,FALSE)</f>
        <v>1</v>
      </c>
      <c r="AR194" s="64">
        <f t="shared" si="59"/>
        <v>-5.53125</v>
      </c>
    </row>
    <row r="195" spans="1:44" x14ac:dyDescent="0.25">
      <c r="A195" s="69">
        <v>65.2</v>
      </c>
      <c r="B195" s="75" t="s">
        <v>85</v>
      </c>
      <c r="C195" s="75">
        <v>90</v>
      </c>
      <c r="D195" s="75" t="s">
        <v>73</v>
      </c>
      <c r="E195" s="75">
        <v>3</v>
      </c>
      <c r="F195" s="75">
        <v>30</v>
      </c>
      <c r="G195" s="75">
        <v>32</v>
      </c>
      <c r="H195" s="40"/>
      <c r="I195" s="40">
        <v>174</v>
      </c>
      <c r="J195" s="76" t="s">
        <v>145</v>
      </c>
      <c r="K195" s="77" t="s">
        <v>146</v>
      </c>
      <c r="L195" s="73">
        <v>150</v>
      </c>
      <c r="M195" s="62">
        <f t="shared" si="45"/>
        <v>36.799999999999997</v>
      </c>
      <c r="N195" s="62">
        <f t="shared" si="46"/>
        <v>40</v>
      </c>
      <c r="O195" s="62">
        <f t="shared" si="47"/>
        <v>56</v>
      </c>
      <c r="P195" s="63">
        <v>100</v>
      </c>
      <c r="Q195" s="62">
        <f t="shared" si="48"/>
        <v>2.7173913043478262</v>
      </c>
      <c r="R195" s="62">
        <f t="shared" si="49"/>
        <v>2.5</v>
      </c>
      <c r="S195" s="62">
        <f t="shared" si="50"/>
        <v>1.7857142857142858</v>
      </c>
      <c r="T195" s="63">
        <v>60</v>
      </c>
      <c r="U195" s="63">
        <v>8</v>
      </c>
      <c r="V195" s="36">
        <f t="shared" si="51"/>
        <v>40</v>
      </c>
      <c r="X195" s="32" t="s">
        <v>140</v>
      </c>
      <c r="Y195" s="32">
        <v>70</v>
      </c>
      <c r="Z195" s="32">
        <f t="shared" si="52"/>
        <v>192</v>
      </c>
      <c r="AA195" s="36">
        <f t="shared" si="53"/>
        <v>0.90625</v>
      </c>
      <c r="AB195" s="32">
        <f t="shared" si="54"/>
        <v>320</v>
      </c>
      <c r="AC195" s="32">
        <f t="shared" si="55"/>
        <v>128</v>
      </c>
      <c r="AD195" s="32">
        <v>206</v>
      </c>
      <c r="AE195" s="38">
        <f t="shared" si="56"/>
        <v>6.4375</v>
      </c>
      <c r="AF195" s="32">
        <v>863</v>
      </c>
      <c r="AG195" s="38">
        <f t="shared" si="57"/>
        <v>26.96875</v>
      </c>
      <c r="AH195" s="32" t="s">
        <v>89</v>
      </c>
      <c r="AI195" s="32">
        <v>125</v>
      </c>
      <c r="AJ195" s="32">
        <v>100</v>
      </c>
      <c r="AK195" s="32">
        <f t="shared" si="58"/>
        <v>100</v>
      </c>
      <c r="AL195" s="36">
        <f t="shared" si="60"/>
        <v>3.125</v>
      </c>
      <c r="AM195" s="32">
        <f t="shared" si="61"/>
        <v>1000</v>
      </c>
      <c r="AN195" s="36">
        <f t="shared" si="62"/>
        <v>31.25</v>
      </c>
      <c r="AO195" s="33" t="b">
        <f t="shared" si="63"/>
        <v>1</v>
      </c>
      <c r="AP195" s="33" t="b">
        <f t="shared" si="64"/>
        <v>1</v>
      </c>
      <c r="AQ195" s="33" t="b">
        <f t="shared" si="65"/>
        <v>1</v>
      </c>
      <c r="AR195" s="64">
        <f t="shared" si="59"/>
        <v>4.28125</v>
      </c>
    </row>
    <row r="196" spans="1:44" x14ac:dyDescent="0.25">
      <c r="A196" s="69">
        <v>65.3</v>
      </c>
      <c r="B196" s="75" t="s">
        <v>85</v>
      </c>
      <c r="C196" s="75">
        <v>90</v>
      </c>
      <c r="D196" s="75" t="s">
        <v>73</v>
      </c>
      <c r="E196" s="75">
        <v>3</v>
      </c>
      <c r="F196" s="75">
        <v>30</v>
      </c>
      <c r="G196" s="75">
        <v>32</v>
      </c>
      <c r="H196" s="40"/>
      <c r="I196" s="40">
        <v>174</v>
      </c>
      <c r="J196" s="76" t="s">
        <v>145</v>
      </c>
      <c r="K196" s="77" t="s">
        <v>146</v>
      </c>
      <c r="L196" s="73">
        <v>150</v>
      </c>
      <c r="M196" s="62">
        <f t="shared" si="45"/>
        <v>36.799999999999997</v>
      </c>
      <c r="N196" s="62">
        <f t="shared" si="46"/>
        <v>40</v>
      </c>
      <c r="O196" s="62">
        <f t="shared" si="47"/>
        <v>56</v>
      </c>
      <c r="P196" s="63">
        <v>100</v>
      </c>
      <c r="Q196" s="62">
        <f t="shared" si="48"/>
        <v>2.7173913043478262</v>
      </c>
      <c r="R196" s="62">
        <f t="shared" si="49"/>
        <v>2.5</v>
      </c>
      <c r="S196" s="62">
        <f t="shared" si="50"/>
        <v>1.7857142857142858</v>
      </c>
      <c r="T196" s="63">
        <v>60</v>
      </c>
      <c r="U196" s="63">
        <v>8</v>
      </c>
      <c r="V196" s="36">
        <f t="shared" si="51"/>
        <v>40</v>
      </c>
      <c r="X196" s="32" t="s">
        <v>140</v>
      </c>
      <c r="Y196" s="32">
        <v>80</v>
      </c>
      <c r="Z196" s="32">
        <f t="shared" si="52"/>
        <v>192</v>
      </c>
      <c r="AA196" s="36">
        <f t="shared" si="53"/>
        <v>0.90625</v>
      </c>
      <c r="AB196" s="32">
        <f t="shared" si="54"/>
        <v>320</v>
      </c>
      <c r="AC196" s="32">
        <f t="shared" si="55"/>
        <v>128</v>
      </c>
      <c r="AD196" s="32">
        <v>236</v>
      </c>
      <c r="AE196" s="38">
        <f t="shared" si="56"/>
        <v>7.375</v>
      </c>
      <c r="AF196" s="32">
        <v>999</v>
      </c>
      <c r="AG196" s="38">
        <f t="shared" si="57"/>
        <v>31.21875</v>
      </c>
      <c r="AH196" s="32" t="s">
        <v>89</v>
      </c>
      <c r="AI196" s="32">
        <v>125</v>
      </c>
      <c r="AJ196" s="32">
        <v>100</v>
      </c>
      <c r="AK196" s="32">
        <f t="shared" si="58"/>
        <v>100</v>
      </c>
      <c r="AL196" s="36">
        <f t="shared" si="60"/>
        <v>3.125</v>
      </c>
      <c r="AM196" s="32">
        <f t="shared" si="61"/>
        <v>1000</v>
      </c>
      <c r="AN196" s="36">
        <f t="shared" si="62"/>
        <v>31.25</v>
      </c>
      <c r="AO196" s="33" t="b">
        <f t="shared" si="63"/>
        <v>1</v>
      </c>
      <c r="AP196" s="33" t="b">
        <f t="shared" si="64"/>
        <v>1</v>
      </c>
      <c r="AQ196" s="33" t="b">
        <f t="shared" si="65"/>
        <v>1</v>
      </c>
      <c r="AR196" s="64">
        <f t="shared" si="59"/>
        <v>3.125E-2</v>
      </c>
    </row>
    <row r="197" spans="1:44" x14ac:dyDescent="0.25">
      <c r="A197" s="69">
        <v>65.400000000000006</v>
      </c>
      <c r="B197" s="75" t="s">
        <v>85</v>
      </c>
      <c r="C197" s="75">
        <v>90</v>
      </c>
      <c r="D197" s="75" t="s">
        <v>73</v>
      </c>
      <c r="E197" s="75">
        <v>3</v>
      </c>
      <c r="F197" s="75">
        <v>30</v>
      </c>
      <c r="G197" s="75">
        <v>32</v>
      </c>
      <c r="H197" s="40"/>
      <c r="I197" s="40">
        <v>174</v>
      </c>
      <c r="J197" s="76" t="s">
        <v>145</v>
      </c>
      <c r="K197" s="77" t="s">
        <v>146</v>
      </c>
      <c r="L197" s="73">
        <v>150</v>
      </c>
      <c r="M197" s="62">
        <f t="shared" si="45"/>
        <v>36.799999999999997</v>
      </c>
      <c r="N197" s="62">
        <f t="shared" si="46"/>
        <v>40</v>
      </c>
      <c r="O197" s="62">
        <f t="shared" si="47"/>
        <v>56</v>
      </c>
      <c r="P197" s="63">
        <v>100</v>
      </c>
      <c r="Q197" s="62">
        <f t="shared" si="48"/>
        <v>2.7173913043478262</v>
      </c>
      <c r="R197" s="62">
        <f t="shared" si="49"/>
        <v>2.5</v>
      </c>
      <c r="S197" s="62">
        <f t="shared" si="50"/>
        <v>1.7857142857142858</v>
      </c>
      <c r="T197" s="63">
        <v>60</v>
      </c>
      <c r="U197" s="63">
        <v>8</v>
      </c>
      <c r="V197" s="36">
        <f t="shared" si="51"/>
        <v>40</v>
      </c>
      <c r="X197" s="32" t="s">
        <v>140</v>
      </c>
      <c r="Y197" s="32">
        <v>90</v>
      </c>
      <c r="Z197" s="32">
        <f t="shared" si="52"/>
        <v>192</v>
      </c>
      <c r="AA197" s="36">
        <f t="shared" si="53"/>
        <v>0.90625</v>
      </c>
      <c r="AB197" s="32">
        <f t="shared" si="54"/>
        <v>320</v>
      </c>
      <c r="AC197" s="32">
        <f t="shared" si="55"/>
        <v>128</v>
      </c>
      <c r="AD197" s="32">
        <v>267</v>
      </c>
      <c r="AE197" s="38">
        <f t="shared" si="56"/>
        <v>8.34375</v>
      </c>
      <c r="AF197" s="32">
        <v>1138</v>
      </c>
      <c r="AG197" s="38">
        <f t="shared" si="57"/>
        <v>35.5625</v>
      </c>
      <c r="AH197" s="32" t="s">
        <v>89</v>
      </c>
      <c r="AI197" s="32">
        <v>125</v>
      </c>
      <c r="AJ197" s="32">
        <v>100</v>
      </c>
      <c r="AK197" s="32">
        <f t="shared" si="58"/>
        <v>100</v>
      </c>
      <c r="AL197" s="36">
        <f t="shared" si="60"/>
        <v>3.125</v>
      </c>
      <c r="AM197" s="32">
        <f t="shared" si="61"/>
        <v>1000</v>
      </c>
      <c r="AN197" s="36">
        <f t="shared" si="62"/>
        <v>31.25</v>
      </c>
      <c r="AO197" s="33" t="b">
        <f t="shared" si="63"/>
        <v>1</v>
      </c>
      <c r="AP197" s="33" t="b">
        <f t="shared" si="64"/>
        <v>0</v>
      </c>
      <c r="AQ197" s="33" t="b">
        <f t="shared" si="65"/>
        <v>1</v>
      </c>
      <c r="AR197" s="64">
        <f t="shared" si="59"/>
        <v>-4.3125</v>
      </c>
    </row>
    <row r="198" spans="1:44" x14ac:dyDescent="0.25">
      <c r="A198" s="69">
        <v>65.5</v>
      </c>
      <c r="B198" s="75" t="s">
        <v>85</v>
      </c>
      <c r="C198" s="75">
        <v>90</v>
      </c>
      <c r="D198" s="75" t="s">
        <v>73</v>
      </c>
      <c r="E198" s="75">
        <v>3</v>
      </c>
      <c r="F198" s="75">
        <v>30</v>
      </c>
      <c r="G198" s="75">
        <v>32</v>
      </c>
      <c r="H198" s="40"/>
      <c r="I198" s="40">
        <v>174</v>
      </c>
      <c r="J198" s="76" t="s">
        <v>145</v>
      </c>
      <c r="K198" s="77" t="s">
        <v>146</v>
      </c>
      <c r="L198" s="73">
        <v>150</v>
      </c>
      <c r="M198" s="62">
        <f t="shared" ref="M198:M261" si="66">G198*$M$4</f>
        <v>36.799999999999997</v>
      </c>
      <c r="N198" s="62">
        <f t="shared" ref="N198:N261" si="67">G198*$N$4</f>
        <v>40</v>
      </c>
      <c r="O198" s="62">
        <f t="shared" ref="O198:O261" si="68">G198*$O$4</f>
        <v>56</v>
      </c>
      <c r="P198" s="63">
        <v>100</v>
      </c>
      <c r="Q198" s="62">
        <f t="shared" ref="Q198:Q261" si="69">P198/M198</f>
        <v>2.7173913043478262</v>
      </c>
      <c r="R198" s="62">
        <f t="shared" ref="R198:R261" si="70">P198/N198</f>
        <v>2.5</v>
      </c>
      <c r="S198" s="62">
        <f t="shared" ref="S198:S261" si="71">P198/O198</f>
        <v>1.7857142857142858</v>
      </c>
      <c r="T198" s="63">
        <v>60</v>
      </c>
      <c r="U198" s="63">
        <v>8</v>
      </c>
      <c r="V198" s="36">
        <f t="shared" ref="V198:V261" si="72">G198*$V$4</f>
        <v>40</v>
      </c>
      <c r="X198" s="32" t="s">
        <v>140</v>
      </c>
      <c r="Y198" s="32">
        <v>100</v>
      </c>
      <c r="Z198" s="32">
        <f t="shared" ref="Z198:Z261" si="73">G198*$Z$4</f>
        <v>192</v>
      </c>
      <c r="AA198" s="36">
        <f t="shared" ref="AA198:AA261" si="74">I198/Z198</f>
        <v>0.90625</v>
      </c>
      <c r="AB198" s="32">
        <f t="shared" ref="AB198:AB261" si="75">G198*$AB$4</f>
        <v>320</v>
      </c>
      <c r="AC198" s="32">
        <f t="shared" ref="AC198:AC261" si="76">IF(G198&lt;=100, 4*G198,3*G198)</f>
        <v>128</v>
      </c>
      <c r="AD198" s="32">
        <v>297</v>
      </c>
      <c r="AE198" s="38">
        <f t="shared" ref="AE198:AE261" si="77">AD198/G198</f>
        <v>9.28125</v>
      </c>
      <c r="AF198" s="32">
        <v>1280</v>
      </c>
      <c r="AG198" s="38">
        <f t="shared" ref="AG198:AG261" si="78">AF198/G198</f>
        <v>40</v>
      </c>
      <c r="AH198" s="32" t="s">
        <v>89</v>
      </c>
      <c r="AI198" s="32">
        <v>125</v>
      </c>
      <c r="AJ198" s="32">
        <v>100</v>
      </c>
      <c r="AK198" s="32">
        <f t="shared" si="58"/>
        <v>100</v>
      </c>
      <c r="AL198" s="36">
        <f t="shared" si="60"/>
        <v>3.125</v>
      </c>
      <c r="AM198" s="32">
        <f t="shared" si="61"/>
        <v>1000</v>
      </c>
      <c r="AN198" s="36">
        <f t="shared" si="62"/>
        <v>31.25</v>
      </c>
      <c r="AO198" s="33" t="b">
        <f t="shared" si="63"/>
        <v>1</v>
      </c>
      <c r="AP198" s="33" t="b">
        <f t="shared" si="64"/>
        <v>0</v>
      </c>
      <c r="AQ198" s="33" t="b">
        <f t="shared" si="65"/>
        <v>1</v>
      </c>
      <c r="AR198" s="64">
        <f t="shared" si="59"/>
        <v>-8.75</v>
      </c>
    </row>
    <row r="199" spans="1:44" x14ac:dyDescent="0.25">
      <c r="A199" s="69">
        <v>65.599999999999994</v>
      </c>
      <c r="B199" s="75" t="s">
        <v>85</v>
      </c>
      <c r="C199" s="75">
        <v>90</v>
      </c>
      <c r="D199" s="75" t="s">
        <v>73</v>
      </c>
      <c r="E199" s="75">
        <v>3</v>
      </c>
      <c r="F199" s="75">
        <v>30</v>
      </c>
      <c r="G199" s="75">
        <v>32</v>
      </c>
      <c r="H199" s="40"/>
      <c r="I199" s="40">
        <v>174</v>
      </c>
      <c r="J199" s="76" t="s">
        <v>145</v>
      </c>
      <c r="K199" s="77" t="s">
        <v>146</v>
      </c>
      <c r="L199" s="73">
        <v>150</v>
      </c>
      <c r="M199" s="62">
        <f t="shared" si="66"/>
        <v>36.799999999999997</v>
      </c>
      <c r="N199" s="62">
        <f t="shared" si="67"/>
        <v>40</v>
      </c>
      <c r="O199" s="62">
        <f t="shared" si="68"/>
        <v>56</v>
      </c>
      <c r="P199" s="63">
        <v>100</v>
      </c>
      <c r="Q199" s="62">
        <f t="shared" si="69"/>
        <v>2.7173913043478262</v>
      </c>
      <c r="R199" s="62">
        <f t="shared" si="70"/>
        <v>2.5</v>
      </c>
      <c r="S199" s="62">
        <f t="shared" si="71"/>
        <v>1.7857142857142858</v>
      </c>
      <c r="T199" s="63">
        <v>60</v>
      </c>
      <c r="U199" s="63">
        <v>8</v>
      </c>
      <c r="V199" s="36">
        <f t="shared" si="72"/>
        <v>40</v>
      </c>
      <c r="X199" s="32" t="s">
        <v>140</v>
      </c>
      <c r="Y199" s="32">
        <v>110</v>
      </c>
      <c r="Z199" s="32">
        <f t="shared" si="73"/>
        <v>192</v>
      </c>
      <c r="AA199" s="36">
        <f t="shared" si="74"/>
        <v>0.90625</v>
      </c>
      <c r="AB199" s="32">
        <f t="shared" si="75"/>
        <v>320</v>
      </c>
      <c r="AC199" s="32">
        <f t="shared" si="76"/>
        <v>128</v>
      </c>
      <c r="AD199" s="32">
        <v>328</v>
      </c>
      <c r="AE199" s="38">
        <f t="shared" si="77"/>
        <v>10.25</v>
      </c>
      <c r="AF199" s="32">
        <v>1426</v>
      </c>
      <c r="AG199" s="38">
        <f t="shared" si="78"/>
        <v>44.5625</v>
      </c>
      <c r="AH199" s="32" t="s">
        <v>89</v>
      </c>
      <c r="AI199" s="32">
        <v>125</v>
      </c>
      <c r="AJ199" s="32">
        <v>125</v>
      </c>
      <c r="AK199" s="32">
        <f t="shared" ref="AK199:AK262" si="79">AJ199*$AK$4</f>
        <v>125</v>
      </c>
      <c r="AL199" s="36">
        <f t="shared" si="60"/>
        <v>3.90625</v>
      </c>
      <c r="AM199" s="32">
        <f t="shared" si="61"/>
        <v>1250</v>
      </c>
      <c r="AN199" s="36">
        <f t="shared" si="62"/>
        <v>39.0625</v>
      </c>
      <c r="AO199" s="33" t="b">
        <f t="shared" si="63"/>
        <v>1</v>
      </c>
      <c r="AP199" s="33" t="b">
        <f t="shared" si="64"/>
        <v>0</v>
      </c>
      <c r="AQ199" s="33" t="b">
        <f t="shared" si="65"/>
        <v>1</v>
      </c>
      <c r="AR199" s="64">
        <f t="shared" ref="AR199:AR262" si="80">AN199-AG199</f>
        <v>-5.5</v>
      </c>
    </row>
    <row r="200" spans="1:44" x14ac:dyDescent="0.25">
      <c r="A200" s="69">
        <v>65.7</v>
      </c>
      <c r="B200" s="75" t="s">
        <v>85</v>
      </c>
      <c r="C200" s="75">
        <v>90</v>
      </c>
      <c r="D200" s="75" t="s">
        <v>73</v>
      </c>
      <c r="E200" s="75">
        <v>3</v>
      </c>
      <c r="F200" s="75">
        <v>30</v>
      </c>
      <c r="G200" s="75">
        <v>32</v>
      </c>
      <c r="H200" s="40"/>
      <c r="I200" s="40">
        <v>174</v>
      </c>
      <c r="J200" s="76" t="s">
        <v>145</v>
      </c>
      <c r="K200" s="77" t="s">
        <v>146</v>
      </c>
      <c r="L200" s="73">
        <v>150</v>
      </c>
      <c r="M200" s="62">
        <f t="shared" si="66"/>
        <v>36.799999999999997</v>
      </c>
      <c r="N200" s="62">
        <f t="shared" si="67"/>
        <v>40</v>
      </c>
      <c r="O200" s="62">
        <f t="shared" si="68"/>
        <v>56</v>
      </c>
      <c r="P200" s="63">
        <v>100</v>
      </c>
      <c r="Q200" s="62">
        <f t="shared" si="69"/>
        <v>2.7173913043478262</v>
      </c>
      <c r="R200" s="62">
        <f t="shared" si="70"/>
        <v>2.5</v>
      </c>
      <c r="S200" s="62">
        <f t="shared" si="71"/>
        <v>1.7857142857142858</v>
      </c>
      <c r="T200" s="63">
        <v>60</v>
      </c>
      <c r="U200" s="63">
        <v>8</v>
      </c>
      <c r="V200" s="36">
        <f t="shared" si="72"/>
        <v>40</v>
      </c>
      <c r="X200" s="32" t="s">
        <v>140</v>
      </c>
      <c r="Y200" s="32">
        <v>125</v>
      </c>
      <c r="Z200" s="32">
        <f t="shared" si="73"/>
        <v>192</v>
      </c>
      <c r="AA200" s="36">
        <f t="shared" si="74"/>
        <v>0.90625</v>
      </c>
      <c r="AB200" s="32">
        <f t="shared" si="75"/>
        <v>320</v>
      </c>
      <c r="AC200" s="32">
        <f t="shared" si="76"/>
        <v>128</v>
      </c>
      <c r="AD200" s="32">
        <v>374</v>
      </c>
      <c r="AE200" s="38">
        <f t="shared" si="77"/>
        <v>11.6875</v>
      </c>
      <c r="AF200" s="32">
        <v>1640</v>
      </c>
      <c r="AG200" s="38">
        <f t="shared" si="78"/>
        <v>51.25</v>
      </c>
      <c r="AH200" s="32" t="s">
        <v>89</v>
      </c>
      <c r="AI200" s="32">
        <v>125</v>
      </c>
      <c r="AJ200" s="32">
        <v>125</v>
      </c>
      <c r="AK200" s="32">
        <f t="shared" si="79"/>
        <v>125</v>
      </c>
      <c r="AL200" s="36">
        <f t="shared" si="60"/>
        <v>3.90625</v>
      </c>
      <c r="AM200" s="32">
        <f t="shared" si="61"/>
        <v>1250</v>
      </c>
      <c r="AN200" s="36">
        <f t="shared" si="62"/>
        <v>39.0625</v>
      </c>
      <c r="AO200" s="33" t="b">
        <f t="shared" si="63"/>
        <v>1</v>
      </c>
      <c r="AP200" s="33" t="b">
        <f t="shared" si="64"/>
        <v>0</v>
      </c>
      <c r="AQ200" s="33" t="b">
        <f t="shared" si="65"/>
        <v>1</v>
      </c>
      <c r="AR200" s="64">
        <f t="shared" si="80"/>
        <v>-12.1875</v>
      </c>
    </row>
    <row r="201" spans="1:44" x14ac:dyDescent="0.25">
      <c r="A201" s="32">
        <v>66</v>
      </c>
      <c r="B201" s="75" t="s">
        <v>85</v>
      </c>
      <c r="C201" s="75">
        <v>90</v>
      </c>
      <c r="D201" s="75" t="s">
        <v>73</v>
      </c>
      <c r="E201" s="75">
        <v>3</v>
      </c>
      <c r="F201" s="75">
        <v>40</v>
      </c>
      <c r="G201" s="75">
        <v>41</v>
      </c>
      <c r="H201" s="40"/>
      <c r="I201" s="40">
        <v>232</v>
      </c>
      <c r="J201" s="76" t="s">
        <v>145</v>
      </c>
      <c r="K201" s="77" t="s">
        <v>146</v>
      </c>
      <c r="L201" s="73">
        <v>150</v>
      </c>
      <c r="M201" s="62">
        <f t="shared" si="66"/>
        <v>47.15</v>
      </c>
      <c r="N201" s="62">
        <f t="shared" si="67"/>
        <v>51.25</v>
      </c>
      <c r="O201" s="62">
        <f t="shared" si="68"/>
        <v>71.75</v>
      </c>
      <c r="P201" s="63">
        <v>100</v>
      </c>
      <c r="Q201" s="62">
        <f t="shared" si="69"/>
        <v>2.1208907741251326</v>
      </c>
      <c r="R201" s="62">
        <f t="shared" si="70"/>
        <v>1.9512195121951219</v>
      </c>
      <c r="S201" s="62">
        <f t="shared" si="71"/>
        <v>1.3937282229965158</v>
      </c>
      <c r="T201" s="63">
        <v>60</v>
      </c>
      <c r="U201" s="63">
        <v>6</v>
      </c>
      <c r="V201" s="36">
        <f t="shared" si="72"/>
        <v>51.25</v>
      </c>
      <c r="X201" s="32" t="s">
        <v>140</v>
      </c>
      <c r="Y201" s="32">
        <v>60</v>
      </c>
      <c r="Z201" s="32">
        <f t="shared" si="73"/>
        <v>246</v>
      </c>
      <c r="AA201" s="36">
        <f t="shared" si="74"/>
        <v>0.94308943089430897</v>
      </c>
      <c r="AB201" s="32">
        <f t="shared" si="75"/>
        <v>410</v>
      </c>
      <c r="AC201" s="32">
        <f t="shared" si="76"/>
        <v>164</v>
      </c>
      <c r="AD201" s="32">
        <v>178</v>
      </c>
      <c r="AE201" s="38">
        <f t="shared" si="77"/>
        <v>4.3414634146341466</v>
      </c>
      <c r="AF201" s="32">
        <v>777</v>
      </c>
      <c r="AG201" s="38">
        <f t="shared" si="78"/>
        <v>18.951219512195124</v>
      </c>
      <c r="AH201" s="32" t="s">
        <v>89</v>
      </c>
      <c r="AI201" s="32">
        <v>125</v>
      </c>
      <c r="AJ201" s="32">
        <v>60</v>
      </c>
      <c r="AK201" s="32">
        <f t="shared" si="79"/>
        <v>60</v>
      </c>
      <c r="AL201" s="36">
        <f t="shared" si="60"/>
        <v>1.4634146341463414</v>
      </c>
      <c r="AM201" s="32">
        <f t="shared" si="61"/>
        <v>600</v>
      </c>
      <c r="AN201" s="36">
        <f t="shared" si="62"/>
        <v>14.634146341463415</v>
      </c>
      <c r="AO201" s="33" t="b">
        <f t="shared" si="63"/>
        <v>1</v>
      </c>
      <c r="AP201" s="33" t="b">
        <f t="shared" si="64"/>
        <v>0</v>
      </c>
      <c r="AQ201" s="33" t="b">
        <f t="shared" si="65"/>
        <v>1</v>
      </c>
      <c r="AR201" s="64">
        <f t="shared" si="80"/>
        <v>-4.3170731707317085</v>
      </c>
    </row>
    <row r="202" spans="1:44" x14ac:dyDescent="0.25">
      <c r="A202" s="69">
        <v>66.099999999999994</v>
      </c>
      <c r="B202" s="75" t="s">
        <v>85</v>
      </c>
      <c r="C202" s="75">
        <v>90</v>
      </c>
      <c r="D202" s="75" t="s">
        <v>73</v>
      </c>
      <c r="E202" s="75">
        <v>3</v>
      </c>
      <c r="F202" s="75">
        <v>40</v>
      </c>
      <c r="G202" s="75">
        <v>41</v>
      </c>
      <c r="H202" s="40"/>
      <c r="I202" s="40">
        <v>232</v>
      </c>
      <c r="J202" s="76" t="s">
        <v>145</v>
      </c>
      <c r="K202" s="77" t="s">
        <v>146</v>
      </c>
      <c r="L202" s="73">
        <v>150</v>
      </c>
      <c r="M202" s="62">
        <f t="shared" si="66"/>
        <v>47.15</v>
      </c>
      <c r="N202" s="62">
        <f t="shared" si="67"/>
        <v>51.25</v>
      </c>
      <c r="O202" s="62">
        <f t="shared" si="68"/>
        <v>71.75</v>
      </c>
      <c r="P202" s="63">
        <v>100</v>
      </c>
      <c r="Q202" s="62">
        <f t="shared" si="69"/>
        <v>2.1208907741251326</v>
      </c>
      <c r="R202" s="62">
        <f t="shared" si="70"/>
        <v>1.9512195121951219</v>
      </c>
      <c r="S202" s="62">
        <f t="shared" si="71"/>
        <v>1.3937282229965158</v>
      </c>
      <c r="T202" s="63">
        <v>60</v>
      </c>
      <c r="U202" s="63">
        <v>6</v>
      </c>
      <c r="V202" s="36">
        <f t="shared" si="72"/>
        <v>51.25</v>
      </c>
      <c r="X202" s="32" t="s">
        <v>140</v>
      </c>
      <c r="Y202" s="32">
        <v>70</v>
      </c>
      <c r="Z202" s="32">
        <f t="shared" si="73"/>
        <v>246</v>
      </c>
      <c r="AA202" s="36">
        <f t="shared" si="74"/>
        <v>0.94308943089430897</v>
      </c>
      <c r="AB202" s="32">
        <f t="shared" si="75"/>
        <v>410</v>
      </c>
      <c r="AC202" s="32">
        <f t="shared" si="76"/>
        <v>164</v>
      </c>
      <c r="AD202" s="32">
        <v>206</v>
      </c>
      <c r="AE202" s="38">
        <f t="shared" si="77"/>
        <v>5.024390243902439</v>
      </c>
      <c r="AF202" s="32">
        <v>863</v>
      </c>
      <c r="AG202" s="38">
        <f t="shared" si="78"/>
        <v>21.048780487804876</v>
      </c>
      <c r="AH202" s="32" t="s">
        <v>89</v>
      </c>
      <c r="AI202" s="32">
        <v>125</v>
      </c>
      <c r="AJ202" s="32">
        <v>100</v>
      </c>
      <c r="AK202" s="32">
        <f t="shared" si="79"/>
        <v>100</v>
      </c>
      <c r="AL202" s="36">
        <f t="shared" ref="AL202:AL265" si="81">AK202/G202</f>
        <v>2.4390243902439024</v>
      </c>
      <c r="AM202" s="32">
        <f t="shared" ref="AM202:AM265" si="82">AJ202*$AM$4</f>
        <v>1000</v>
      </c>
      <c r="AN202" s="36">
        <f t="shared" ref="AN202:AN265" si="83">AM202/G202</f>
        <v>24.390243902439025</v>
      </c>
      <c r="AO202" s="33" t="b">
        <f t="shared" si="63"/>
        <v>1</v>
      </c>
      <c r="AP202" s="33" t="b">
        <f t="shared" si="64"/>
        <v>1</v>
      </c>
      <c r="AQ202" s="33" t="b">
        <f t="shared" si="65"/>
        <v>1</v>
      </c>
      <c r="AR202" s="64">
        <f t="shared" si="80"/>
        <v>3.3414634146341484</v>
      </c>
    </row>
    <row r="203" spans="1:44" x14ac:dyDescent="0.25">
      <c r="A203" s="69">
        <v>66.2</v>
      </c>
      <c r="B203" s="75" t="s">
        <v>85</v>
      </c>
      <c r="C203" s="75">
        <v>90</v>
      </c>
      <c r="D203" s="75" t="s">
        <v>73</v>
      </c>
      <c r="E203" s="75">
        <v>3</v>
      </c>
      <c r="F203" s="75">
        <v>40</v>
      </c>
      <c r="G203" s="75">
        <v>41</v>
      </c>
      <c r="H203" s="40"/>
      <c r="I203" s="40">
        <v>232</v>
      </c>
      <c r="J203" s="76" t="s">
        <v>145</v>
      </c>
      <c r="K203" s="77" t="s">
        <v>146</v>
      </c>
      <c r="L203" s="73">
        <v>150</v>
      </c>
      <c r="M203" s="62">
        <f t="shared" si="66"/>
        <v>47.15</v>
      </c>
      <c r="N203" s="62">
        <f t="shared" si="67"/>
        <v>51.25</v>
      </c>
      <c r="O203" s="62">
        <f t="shared" si="68"/>
        <v>71.75</v>
      </c>
      <c r="P203" s="63">
        <v>100</v>
      </c>
      <c r="Q203" s="62">
        <f t="shared" si="69"/>
        <v>2.1208907741251326</v>
      </c>
      <c r="R203" s="62">
        <f t="shared" si="70"/>
        <v>1.9512195121951219</v>
      </c>
      <c r="S203" s="62">
        <f t="shared" si="71"/>
        <v>1.3937282229965158</v>
      </c>
      <c r="T203" s="63">
        <v>60</v>
      </c>
      <c r="U203" s="63">
        <v>6</v>
      </c>
      <c r="V203" s="36">
        <f t="shared" si="72"/>
        <v>51.25</v>
      </c>
      <c r="X203" s="32" t="s">
        <v>140</v>
      </c>
      <c r="Y203" s="32">
        <v>80</v>
      </c>
      <c r="Z203" s="32">
        <f t="shared" si="73"/>
        <v>246</v>
      </c>
      <c r="AA203" s="36">
        <f t="shared" si="74"/>
        <v>0.94308943089430897</v>
      </c>
      <c r="AB203" s="32">
        <f t="shared" si="75"/>
        <v>410</v>
      </c>
      <c r="AC203" s="32">
        <f t="shared" si="76"/>
        <v>164</v>
      </c>
      <c r="AD203" s="32">
        <v>236</v>
      </c>
      <c r="AE203" s="38">
        <f t="shared" si="77"/>
        <v>5.7560975609756095</v>
      </c>
      <c r="AF203" s="32">
        <v>999</v>
      </c>
      <c r="AG203" s="38">
        <f t="shared" si="78"/>
        <v>24.365853658536587</v>
      </c>
      <c r="AH203" s="32" t="s">
        <v>89</v>
      </c>
      <c r="AI203" s="32">
        <v>125</v>
      </c>
      <c r="AJ203" s="32">
        <v>100</v>
      </c>
      <c r="AK203" s="32">
        <f t="shared" si="79"/>
        <v>100</v>
      </c>
      <c r="AL203" s="36">
        <f t="shared" si="81"/>
        <v>2.4390243902439024</v>
      </c>
      <c r="AM203" s="32">
        <f t="shared" si="82"/>
        <v>1000</v>
      </c>
      <c r="AN203" s="36">
        <f t="shared" si="83"/>
        <v>24.390243902439025</v>
      </c>
      <c r="AO203" s="33" t="b">
        <f t="shared" si="63"/>
        <v>1</v>
      </c>
      <c r="AP203" s="33" t="b">
        <f t="shared" si="64"/>
        <v>1</v>
      </c>
      <c r="AQ203" s="33" t="b">
        <f t="shared" si="65"/>
        <v>1</v>
      </c>
      <c r="AR203" s="64">
        <f t="shared" si="80"/>
        <v>2.4390243902438158E-2</v>
      </c>
    </row>
    <row r="204" spans="1:44" x14ac:dyDescent="0.25">
      <c r="A204" s="69">
        <v>66.3</v>
      </c>
      <c r="B204" s="75" t="s">
        <v>85</v>
      </c>
      <c r="C204" s="75">
        <v>90</v>
      </c>
      <c r="D204" s="75" t="s">
        <v>73</v>
      </c>
      <c r="E204" s="75">
        <v>3</v>
      </c>
      <c r="F204" s="75">
        <v>40</v>
      </c>
      <c r="G204" s="75">
        <v>41</v>
      </c>
      <c r="H204" s="40"/>
      <c r="I204" s="40">
        <v>232</v>
      </c>
      <c r="J204" s="76" t="s">
        <v>145</v>
      </c>
      <c r="K204" s="77" t="s">
        <v>146</v>
      </c>
      <c r="L204" s="73">
        <v>150</v>
      </c>
      <c r="M204" s="62">
        <f t="shared" si="66"/>
        <v>47.15</v>
      </c>
      <c r="N204" s="62">
        <f t="shared" si="67"/>
        <v>51.25</v>
      </c>
      <c r="O204" s="62">
        <f t="shared" si="68"/>
        <v>71.75</v>
      </c>
      <c r="P204" s="63">
        <v>100</v>
      </c>
      <c r="Q204" s="62">
        <f t="shared" si="69"/>
        <v>2.1208907741251326</v>
      </c>
      <c r="R204" s="62">
        <f t="shared" si="70"/>
        <v>1.9512195121951219</v>
      </c>
      <c r="S204" s="62">
        <f t="shared" si="71"/>
        <v>1.3937282229965158</v>
      </c>
      <c r="T204" s="63">
        <v>60</v>
      </c>
      <c r="U204" s="63">
        <v>6</v>
      </c>
      <c r="V204" s="36">
        <f t="shared" si="72"/>
        <v>51.25</v>
      </c>
      <c r="X204" s="32" t="s">
        <v>140</v>
      </c>
      <c r="Y204" s="32">
        <v>90</v>
      </c>
      <c r="Z204" s="32">
        <f t="shared" si="73"/>
        <v>246</v>
      </c>
      <c r="AA204" s="36">
        <f t="shared" si="74"/>
        <v>0.94308943089430897</v>
      </c>
      <c r="AB204" s="32">
        <f t="shared" si="75"/>
        <v>410</v>
      </c>
      <c r="AC204" s="32">
        <f t="shared" si="76"/>
        <v>164</v>
      </c>
      <c r="AD204" s="32">
        <v>267</v>
      </c>
      <c r="AE204" s="38">
        <f t="shared" si="77"/>
        <v>6.5121951219512191</v>
      </c>
      <c r="AF204" s="32">
        <v>1138</v>
      </c>
      <c r="AG204" s="38">
        <f t="shared" si="78"/>
        <v>27.756097560975611</v>
      </c>
      <c r="AH204" s="32" t="s">
        <v>89</v>
      </c>
      <c r="AI204" s="32">
        <v>125</v>
      </c>
      <c r="AJ204" s="32">
        <v>100</v>
      </c>
      <c r="AK204" s="32">
        <f t="shared" si="79"/>
        <v>100</v>
      </c>
      <c r="AL204" s="36">
        <f t="shared" si="81"/>
        <v>2.4390243902439024</v>
      </c>
      <c r="AM204" s="32">
        <f t="shared" si="82"/>
        <v>1000</v>
      </c>
      <c r="AN204" s="36">
        <f t="shared" si="83"/>
        <v>24.390243902439025</v>
      </c>
      <c r="AO204" s="33" t="b">
        <f t="shared" si="63"/>
        <v>1</v>
      </c>
      <c r="AP204" s="33" t="b">
        <f t="shared" si="64"/>
        <v>0</v>
      </c>
      <c r="AQ204" s="33" t="b">
        <f t="shared" si="65"/>
        <v>1</v>
      </c>
      <c r="AR204" s="64">
        <f t="shared" si="80"/>
        <v>-3.3658536585365866</v>
      </c>
    </row>
    <row r="205" spans="1:44" x14ac:dyDescent="0.25">
      <c r="A205" s="69">
        <v>66.400000000000006</v>
      </c>
      <c r="B205" s="75" t="s">
        <v>85</v>
      </c>
      <c r="C205" s="75">
        <v>90</v>
      </c>
      <c r="D205" s="75" t="s">
        <v>73</v>
      </c>
      <c r="E205" s="75">
        <v>3</v>
      </c>
      <c r="F205" s="75">
        <v>40</v>
      </c>
      <c r="G205" s="75">
        <v>41</v>
      </c>
      <c r="H205" s="40"/>
      <c r="I205" s="40">
        <v>232</v>
      </c>
      <c r="J205" s="76" t="s">
        <v>145</v>
      </c>
      <c r="K205" s="77" t="s">
        <v>146</v>
      </c>
      <c r="L205" s="73">
        <v>150</v>
      </c>
      <c r="M205" s="62">
        <f t="shared" si="66"/>
        <v>47.15</v>
      </c>
      <c r="N205" s="62">
        <f t="shared" si="67"/>
        <v>51.25</v>
      </c>
      <c r="O205" s="62">
        <f t="shared" si="68"/>
        <v>71.75</v>
      </c>
      <c r="P205" s="63">
        <v>100</v>
      </c>
      <c r="Q205" s="62">
        <f t="shared" si="69"/>
        <v>2.1208907741251326</v>
      </c>
      <c r="R205" s="62">
        <f t="shared" si="70"/>
        <v>1.9512195121951219</v>
      </c>
      <c r="S205" s="62">
        <f t="shared" si="71"/>
        <v>1.3937282229965158</v>
      </c>
      <c r="T205" s="63">
        <v>60</v>
      </c>
      <c r="U205" s="63">
        <v>6</v>
      </c>
      <c r="V205" s="36">
        <f t="shared" si="72"/>
        <v>51.25</v>
      </c>
      <c r="X205" s="32" t="s">
        <v>140</v>
      </c>
      <c r="Y205" s="32">
        <v>100</v>
      </c>
      <c r="Z205" s="32">
        <f t="shared" si="73"/>
        <v>246</v>
      </c>
      <c r="AA205" s="36">
        <f t="shared" si="74"/>
        <v>0.94308943089430897</v>
      </c>
      <c r="AB205" s="32">
        <f t="shared" si="75"/>
        <v>410</v>
      </c>
      <c r="AC205" s="32">
        <f t="shared" si="76"/>
        <v>164</v>
      </c>
      <c r="AD205" s="32">
        <v>297</v>
      </c>
      <c r="AE205" s="38">
        <f t="shared" si="77"/>
        <v>7.2439024390243905</v>
      </c>
      <c r="AF205" s="32">
        <v>1280</v>
      </c>
      <c r="AG205" s="38">
        <f t="shared" si="78"/>
        <v>31.219512195121951</v>
      </c>
      <c r="AH205" s="32" t="s">
        <v>89</v>
      </c>
      <c r="AI205" s="32">
        <v>125</v>
      </c>
      <c r="AJ205" s="32">
        <v>100</v>
      </c>
      <c r="AK205" s="32">
        <f t="shared" si="79"/>
        <v>100</v>
      </c>
      <c r="AL205" s="36">
        <f t="shared" si="81"/>
        <v>2.4390243902439024</v>
      </c>
      <c r="AM205" s="32">
        <f t="shared" si="82"/>
        <v>1000</v>
      </c>
      <c r="AN205" s="36">
        <f t="shared" si="83"/>
        <v>24.390243902439025</v>
      </c>
      <c r="AO205" s="33" t="b">
        <f t="shared" si="63"/>
        <v>1</v>
      </c>
      <c r="AP205" s="33" t="b">
        <f t="shared" si="64"/>
        <v>0</v>
      </c>
      <c r="AQ205" s="33" t="b">
        <f t="shared" si="65"/>
        <v>1</v>
      </c>
      <c r="AR205" s="64">
        <f t="shared" si="80"/>
        <v>-6.8292682926829258</v>
      </c>
    </row>
    <row r="206" spans="1:44" x14ac:dyDescent="0.25">
      <c r="A206" s="69">
        <v>66.5</v>
      </c>
      <c r="B206" s="75" t="s">
        <v>85</v>
      </c>
      <c r="C206" s="75">
        <v>90</v>
      </c>
      <c r="D206" s="75" t="s">
        <v>73</v>
      </c>
      <c r="E206" s="75">
        <v>3</v>
      </c>
      <c r="F206" s="75">
        <v>40</v>
      </c>
      <c r="G206" s="75">
        <v>41</v>
      </c>
      <c r="H206" s="40"/>
      <c r="I206" s="40">
        <v>232</v>
      </c>
      <c r="J206" s="76" t="s">
        <v>145</v>
      </c>
      <c r="K206" s="77" t="s">
        <v>146</v>
      </c>
      <c r="L206" s="73">
        <v>150</v>
      </c>
      <c r="M206" s="62">
        <f t="shared" si="66"/>
        <v>47.15</v>
      </c>
      <c r="N206" s="62">
        <f t="shared" si="67"/>
        <v>51.25</v>
      </c>
      <c r="O206" s="62">
        <f t="shared" si="68"/>
        <v>71.75</v>
      </c>
      <c r="P206" s="63">
        <v>100</v>
      </c>
      <c r="Q206" s="62">
        <f t="shared" si="69"/>
        <v>2.1208907741251326</v>
      </c>
      <c r="R206" s="62">
        <f t="shared" si="70"/>
        <v>1.9512195121951219</v>
      </c>
      <c r="S206" s="62">
        <f t="shared" si="71"/>
        <v>1.3937282229965158</v>
      </c>
      <c r="T206" s="63">
        <v>60</v>
      </c>
      <c r="U206" s="63">
        <v>6</v>
      </c>
      <c r="V206" s="36">
        <f t="shared" si="72"/>
        <v>51.25</v>
      </c>
      <c r="X206" s="32" t="s">
        <v>140</v>
      </c>
      <c r="Y206" s="32">
        <v>110</v>
      </c>
      <c r="Z206" s="32">
        <f t="shared" si="73"/>
        <v>246</v>
      </c>
      <c r="AA206" s="36">
        <f t="shared" si="74"/>
        <v>0.94308943089430897</v>
      </c>
      <c r="AB206" s="32">
        <f t="shared" si="75"/>
        <v>410</v>
      </c>
      <c r="AC206" s="32">
        <f t="shared" si="76"/>
        <v>164</v>
      </c>
      <c r="AD206" s="32">
        <v>328</v>
      </c>
      <c r="AE206" s="38">
        <f t="shared" si="77"/>
        <v>8</v>
      </c>
      <c r="AF206" s="32">
        <v>1426</v>
      </c>
      <c r="AG206" s="38">
        <f t="shared" si="78"/>
        <v>34.780487804878049</v>
      </c>
      <c r="AH206" s="32" t="s">
        <v>89</v>
      </c>
      <c r="AI206" s="32">
        <v>125</v>
      </c>
      <c r="AJ206" s="32">
        <v>125</v>
      </c>
      <c r="AK206" s="32">
        <f t="shared" si="79"/>
        <v>125</v>
      </c>
      <c r="AL206" s="36">
        <f t="shared" si="81"/>
        <v>3.0487804878048781</v>
      </c>
      <c r="AM206" s="32">
        <f t="shared" si="82"/>
        <v>1250</v>
      </c>
      <c r="AN206" s="36">
        <f t="shared" si="83"/>
        <v>30.487804878048781</v>
      </c>
      <c r="AO206" s="33" t="b">
        <f t="shared" si="63"/>
        <v>1</v>
      </c>
      <c r="AP206" s="33" t="b">
        <f t="shared" si="64"/>
        <v>0</v>
      </c>
      <c r="AQ206" s="33" t="b">
        <f t="shared" si="65"/>
        <v>1</v>
      </c>
      <c r="AR206" s="64">
        <f t="shared" si="80"/>
        <v>-4.2926829268292686</v>
      </c>
    </row>
    <row r="207" spans="1:44" x14ac:dyDescent="0.25">
      <c r="A207" s="69">
        <v>66.599999999999994</v>
      </c>
      <c r="B207" s="75" t="s">
        <v>85</v>
      </c>
      <c r="C207" s="75">
        <v>90</v>
      </c>
      <c r="D207" s="75" t="s">
        <v>73</v>
      </c>
      <c r="E207" s="75">
        <v>3</v>
      </c>
      <c r="F207" s="75">
        <v>40</v>
      </c>
      <c r="G207" s="75">
        <v>41</v>
      </c>
      <c r="H207" s="40"/>
      <c r="I207" s="40">
        <v>232</v>
      </c>
      <c r="J207" s="76" t="s">
        <v>145</v>
      </c>
      <c r="K207" s="77" t="s">
        <v>146</v>
      </c>
      <c r="L207" s="73">
        <v>150</v>
      </c>
      <c r="M207" s="62">
        <f t="shared" si="66"/>
        <v>47.15</v>
      </c>
      <c r="N207" s="62">
        <f t="shared" si="67"/>
        <v>51.25</v>
      </c>
      <c r="O207" s="62">
        <f t="shared" si="68"/>
        <v>71.75</v>
      </c>
      <c r="P207" s="63">
        <v>100</v>
      </c>
      <c r="Q207" s="62">
        <f t="shared" si="69"/>
        <v>2.1208907741251326</v>
      </c>
      <c r="R207" s="62">
        <f t="shared" si="70"/>
        <v>1.9512195121951219</v>
      </c>
      <c r="S207" s="62">
        <f t="shared" si="71"/>
        <v>1.3937282229965158</v>
      </c>
      <c r="T207" s="63">
        <v>60</v>
      </c>
      <c r="U207" s="63">
        <v>6</v>
      </c>
      <c r="V207" s="36">
        <f t="shared" si="72"/>
        <v>51.25</v>
      </c>
      <c r="X207" s="32" t="s">
        <v>140</v>
      </c>
      <c r="Y207" s="32">
        <v>125</v>
      </c>
      <c r="Z207" s="32">
        <f t="shared" si="73"/>
        <v>246</v>
      </c>
      <c r="AA207" s="36">
        <f t="shared" si="74"/>
        <v>0.94308943089430897</v>
      </c>
      <c r="AB207" s="32">
        <f t="shared" si="75"/>
        <v>410</v>
      </c>
      <c r="AC207" s="32">
        <f t="shared" si="76"/>
        <v>164</v>
      </c>
      <c r="AD207" s="32">
        <v>374</v>
      </c>
      <c r="AE207" s="38">
        <f t="shared" si="77"/>
        <v>9.1219512195121943</v>
      </c>
      <c r="AF207" s="32">
        <v>1640</v>
      </c>
      <c r="AG207" s="38">
        <f t="shared" si="78"/>
        <v>40</v>
      </c>
      <c r="AH207" s="32" t="s">
        <v>89</v>
      </c>
      <c r="AI207" s="32">
        <v>125</v>
      </c>
      <c r="AJ207" s="32">
        <v>125</v>
      </c>
      <c r="AK207" s="32">
        <f t="shared" si="79"/>
        <v>125</v>
      </c>
      <c r="AL207" s="36">
        <f t="shared" si="81"/>
        <v>3.0487804878048781</v>
      </c>
      <c r="AM207" s="32">
        <f t="shared" si="82"/>
        <v>1250</v>
      </c>
      <c r="AN207" s="36">
        <f t="shared" si="83"/>
        <v>30.487804878048781</v>
      </c>
      <c r="AO207" s="33" t="b">
        <f t="shared" si="63"/>
        <v>1</v>
      </c>
      <c r="AP207" s="33" t="b">
        <f t="shared" si="64"/>
        <v>0</v>
      </c>
      <c r="AQ207" s="33" t="b">
        <f t="shared" si="65"/>
        <v>1</v>
      </c>
      <c r="AR207" s="64">
        <f t="shared" si="80"/>
        <v>-9.5121951219512191</v>
      </c>
    </row>
    <row r="208" spans="1:44" x14ac:dyDescent="0.25">
      <c r="A208" s="32">
        <v>67</v>
      </c>
      <c r="B208" s="75" t="s">
        <v>85</v>
      </c>
      <c r="C208" s="75">
        <v>90</v>
      </c>
      <c r="D208" s="75" t="s">
        <v>73</v>
      </c>
      <c r="E208" s="75">
        <v>3</v>
      </c>
      <c r="F208" s="75">
        <v>50</v>
      </c>
      <c r="G208" s="75">
        <v>52</v>
      </c>
      <c r="H208" s="40"/>
      <c r="I208" s="40">
        <v>290</v>
      </c>
      <c r="J208" s="76" t="s">
        <v>145</v>
      </c>
      <c r="K208" s="77" t="s">
        <v>146</v>
      </c>
      <c r="L208" s="73">
        <v>150</v>
      </c>
      <c r="M208" s="62">
        <f t="shared" si="66"/>
        <v>59.8</v>
      </c>
      <c r="N208" s="62">
        <f t="shared" si="67"/>
        <v>65</v>
      </c>
      <c r="O208" s="62">
        <f t="shared" si="68"/>
        <v>91</v>
      </c>
      <c r="P208" s="63">
        <v>100</v>
      </c>
      <c r="Q208" s="62">
        <f t="shared" si="69"/>
        <v>1.6722408026755853</v>
      </c>
      <c r="R208" s="62">
        <f t="shared" si="70"/>
        <v>1.5384615384615385</v>
      </c>
      <c r="S208" s="62">
        <f t="shared" si="71"/>
        <v>1.098901098901099</v>
      </c>
      <c r="T208" s="63">
        <v>100</v>
      </c>
      <c r="U208" s="63">
        <v>6</v>
      </c>
      <c r="V208" s="36">
        <f t="shared" si="72"/>
        <v>65</v>
      </c>
      <c r="X208" s="32" t="s">
        <v>140</v>
      </c>
      <c r="Y208" s="32">
        <v>70</v>
      </c>
      <c r="Z208" s="32">
        <f t="shared" si="73"/>
        <v>312</v>
      </c>
      <c r="AA208" s="36">
        <f t="shared" si="74"/>
        <v>0.92948717948717952</v>
      </c>
      <c r="AB208" s="32">
        <f t="shared" si="75"/>
        <v>520</v>
      </c>
      <c r="AC208" s="32">
        <f t="shared" si="76"/>
        <v>208</v>
      </c>
      <c r="AD208" s="32">
        <v>206</v>
      </c>
      <c r="AE208" s="38">
        <f t="shared" si="77"/>
        <v>3.9615384615384617</v>
      </c>
      <c r="AF208" s="32">
        <v>863</v>
      </c>
      <c r="AG208" s="38">
        <f t="shared" si="78"/>
        <v>16.596153846153847</v>
      </c>
      <c r="AH208" s="32" t="s">
        <v>89</v>
      </c>
      <c r="AI208" s="32">
        <v>125</v>
      </c>
      <c r="AJ208" s="32">
        <v>100</v>
      </c>
      <c r="AK208" s="32">
        <f t="shared" si="79"/>
        <v>100</v>
      </c>
      <c r="AL208" s="36">
        <f t="shared" si="81"/>
        <v>1.9230769230769231</v>
      </c>
      <c r="AM208" s="32">
        <f t="shared" si="82"/>
        <v>1000</v>
      </c>
      <c r="AN208" s="36">
        <f t="shared" si="83"/>
        <v>19.23076923076923</v>
      </c>
      <c r="AO208" s="33" t="b">
        <f t="shared" si="63"/>
        <v>1</v>
      </c>
      <c r="AP208" s="33" t="b">
        <f t="shared" si="64"/>
        <v>1</v>
      </c>
      <c r="AQ208" s="33" t="b">
        <f t="shared" si="65"/>
        <v>1</v>
      </c>
      <c r="AR208" s="64">
        <f t="shared" si="80"/>
        <v>2.6346153846153832</v>
      </c>
    </row>
    <row r="209" spans="1:44" x14ac:dyDescent="0.25">
      <c r="A209" s="69">
        <v>67.099999999999994</v>
      </c>
      <c r="B209" s="75" t="s">
        <v>85</v>
      </c>
      <c r="C209" s="75">
        <v>90</v>
      </c>
      <c r="D209" s="75" t="s">
        <v>73</v>
      </c>
      <c r="E209" s="75">
        <v>3</v>
      </c>
      <c r="F209" s="75">
        <v>50</v>
      </c>
      <c r="G209" s="75">
        <v>52</v>
      </c>
      <c r="H209" s="40"/>
      <c r="I209" s="40">
        <v>290</v>
      </c>
      <c r="J209" s="76" t="s">
        <v>145</v>
      </c>
      <c r="K209" s="77" t="s">
        <v>146</v>
      </c>
      <c r="L209" s="73">
        <v>150</v>
      </c>
      <c r="M209" s="62">
        <f t="shared" si="66"/>
        <v>59.8</v>
      </c>
      <c r="N209" s="62">
        <f t="shared" si="67"/>
        <v>65</v>
      </c>
      <c r="O209" s="62">
        <f t="shared" si="68"/>
        <v>91</v>
      </c>
      <c r="P209" s="63">
        <v>100</v>
      </c>
      <c r="Q209" s="62">
        <f t="shared" si="69"/>
        <v>1.6722408026755853</v>
      </c>
      <c r="R209" s="62">
        <f t="shared" si="70"/>
        <v>1.5384615384615385</v>
      </c>
      <c r="S209" s="62">
        <f t="shared" si="71"/>
        <v>1.098901098901099</v>
      </c>
      <c r="T209" s="63">
        <v>100</v>
      </c>
      <c r="U209" s="63">
        <v>6</v>
      </c>
      <c r="V209" s="36">
        <f t="shared" si="72"/>
        <v>65</v>
      </c>
      <c r="X209" s="32" t="s">
        <v>140</v>
      </c>
      <c r="Y209" s="32">
        <v>80</v>
      </c>
      <c r="Z209" s="32">
        <f t="shared" si="73"/>
        <v>312</v>
      </c>
      <c r="AA209" s="36">
        <f t="shared" si="74"/>
        <v>0.92948717948717952</v>
      </c>
      <c r="AB209" s="32">
        <f t="shared" si="75"/>
        <v>520</v>
      </c>
      <c r="AC209" s="32">
        <f t="shared" si="76"/>
        <v>208</v>
      </c>
      <c r="AD209" s="32">
        <v>236</v>
      </c>
      <c r="AE209" s="38">
        <f t="shared" si="77"/>
        <v>4.5384615384615383</v>
      </c>
      <c r="AF209" s="32">
        <v>999</v>
      </c>
      <c r="AG209" s="38">
        <f t="shared" si="78"/>
        <v>19.21153846153846</v>
      </c>
      <c r="AH209" s="32" t="s">
        <v>89</v>
      </c>
      <c r="AI209" s="32">
        <v>125</v>
      </c>
      <c r="AJ209" s="32">
        <v>100</v>
      </c>
      <c r="AK209" s="32">
        <f t="shared" si="79"/>
        <v>100</v>
      </c>
      <c r="AL209" s="36">
        <f t="shared" si="81"/>
        <v>1.9230769230769231</v>
      </c>
      <c r="AM209" s="32">
        <f t="shared" si="82"/>
        <v>1000</v>
      </c>
      <c r="AN209" s="36">
        <f t="shared" si="83"/>
        <v>19.23076923076923</v>
      </c>
      <c r="AO209" s="33" t="b">
        <f t="shared" si="63"/>
        <v>1</v>
      </c>
      <c r="AP209" s="33" t="b">
        <f t="shared" si="64"/>
        <v>1</v>
      </c>
      <c r="AQ209" s="33" t="b">
        <f t="shared" si="65"/>
        <v>1</v>
      </c>
      <c r="AR209" s="64">
        <f t="shared" si="80"/>
        <v>1.9230769230770051E-2</v>
      </c>
    </row>
    <row r="210" spans="1:44" x14ac:dyDescent="0.25">
      <c r="A210" s="69">
        <v>67.2</v>
      </c>
      <c r="B210" s="75" t="s">
        <v>85</v>
      </c>
      <c r="C210" s="75">
        <v>90</v>
      </c>
      <c r="D210" s="75" t="s">
        <v>73</v>
      </c>
      <c r="E210" s="75">
        <v>3</v>
      </c>
      <c r="F210" s="75">
        <v>50</v>
      </c>
      <c r="G210" s="75">
        <v>52</v>
      </c>
      <c r="H210" s="40"/>
      <c r="I210" s="40">
        <v>290</v>
      </c>
      <c r="J210" s="76" t="s">
        <v>145</v>
      </c>
      <c r="K210" s="77" t="s">
        <v>146</v>
      </c>
      <c r="L210" s="73">
        <v>150</v>
      </c>
      <c r="M210" s="62">
        <f t="shared" si="66"/>
        <v>59.8</v>
      </c>
      <c r="N210" s="62">
        <f t="shared" si="67"/>
        <v>65</v>
      </c>
      <c r="O210" s="62">
        <f t="shared" si="68"/>
        <v>91</v>
      </c>
      <c r="P210" s="63">
        <v>100</v>
      </c>
      <c r="Q210" s="62">
        <f t="shared" si="69"/>
        <v>1.6722408026755853</v>
      </c>
      <c r="R210" s="62">
        <f t="shared" si="70"/>
        <v>1.5384615384615385</v>
      </c>
      <c r="S210" s="62">
        <f t="shared" si="71"/>
        <v>1.098901098901099</v>
      </c>
      <c r="T210" s="63">
        <v>100</v>
      </c>
      <c r="U210" s="63">
        <v>6</v>
      </c>
      <c r="V210" s="36">
        <f t="shared" si="72"/>
        <v>65</v>
      </c>
      <c r="X210" s="32" t="s">
        <v>140</v>
      </c>
      <c r="Y210" s="32">
        <v>90</v>
      </c>
      <c r="Z210" s="32">
        <f t="shared" si="73"/>
        <v>312</v>
      </c>
      <c r="AA210" s="36">
        <f t="shared" si="74"/>
        <v>0.92948717948717952</v>
      </c>
      <c r="AB210" s="32">
        <f t="shared" si="75"/>
        <v>520</v>
      </c>
      <c r="AC210" s="32">
        <f t="shared" si="76"/>
        <v>208</v>
      </c>
      <c r="AD210" s="32">
        <v>267</v>
      </c>
      <c r="AE210" s="38">
        <f t="shared" si="77"/>
        <v>5.134615384615385</v>
      </c>
      <c r="AF210" s="32">
        <v>1138</v>
      </c>
      <c r="AG210" s="38">
        <f t="shared" si="78"/>
        <v>21.884615384615383</v>
      </c>
      <c r="AH210" s="32" t="s">
        <v>89</v>
      </c>
      <c r="AI210" s="32">
        <v>125</v>
      </c>
      <c r="AJ210" s="32">
        <v>100</v>
      </c>
      <c r="AK210" s="32">
        <f t="shared" si="79"/>
        <v>100</v>
      </c>
      <c r="AL210" s="36">
        <f t="shared" si="81"/>
        <v>1.9230769230769231</v>
      </c>
      <c r="AM210" s="32">
        <f t="shared" si="82"/>
        <v>1000</v>
      </c>
      <c r="AN210" s="36">
        <f t="shared" si="83"/>
        <v>19.23076923076923</v>
      </c>
      <c r="AO210" s="33" t="b">
        <f t="shared" si="63"/>
        <v>1</v>
      </c>
      <c r="AP210" s="33" t="b">
        <f t="shared" si="64"/>
        <v>0</v>
      </c>
      <c r="AQ210" s="33" t="b">
        <f t="shared" si="65"/>
        <v>1</v>
      </c>
      <c r="AR210" s="64">
        <f t="shared" si="80"/>
        <v>-2.6538461538461533</v>
      </c>
    </row>
    <row r="211" spans="1:44" x14ac:dyDescent="0.25">
      <c r="A211" s="69">
        <v>67.3</v>
      </c>
      <c r="B211" s="75" t="s">
        <v>85</v>
      </c>
      <c r="C211" s="75">
        <v>90</v>
      </c>
      <c r="D211" s="75" t="s">
        <v>73</v>
      </c>
      <c r="E211" s="75">
        <v>3</v>
      </c>
      <c r="F211" s="75">
        <v>50</v>
      </c>
      <c r="G211" s="75">
        <v>52</v>
      </c>
      <c r="H211" s="40"/>
      <c r="I211" s="40">
        <v>290</v>
      </c>
      <c r="J211" s="76" t="s">
        <v>145</v>
      </c>
      <c r="K211" s="77" t="s">
        <v>146</v>
      </c>
      <c r="L211" s="73">
        <v>150</v>
      </c>
      <c r="M211" s="62">
        <f t="shared" si="66"/>
        <v>59.8</v>
      </c>
      <c r="N211" s="62">
        <f t="shared" si="67"/>
        <v>65</v>
      </c>
      <c r="O211" s="62">
        <f t="shared" si="68"/>
        <v>91</v>
      </c>
      <c r="P211" s="63">
        <v>100</v>
      </c>
      <c r="Q211" s="62">
        <f t="shared" si="69"/>
        <v>1.6722408026755853</v>
      </c>
      <c r="R211" s="62">
        <f t="shared" si="70"/>
        <v>1.5384615384615385</v>
      </c>
      <c r="S211" s="62">
        <f t="shared" si="71"/>
        <v>1.098901098901099</v>
      </c>
      <c r="T211" s="63">
        <v>100</v>
      </c>
      <c r="U211" s="63">
        <v>6</v>
      </c>
      <c r="V211" s="36">
        <f t="shared" si="72"/>
        <v>65</v>
      </c>
      <c r="X211" s="32" t="s">
        <v>140</v>
      </c>
      <c r="Y211" s="32">
        <v>100</v>
      </c>
      <c r="Z211" s="32">
        <f t="shared" si="73"/>
        <v>312</v>
      </c>
      <c r="AA211" s="36">
        <f t="shared" si="74"/>
        <v>0.92948717948717952</v>
      </c>
      <c r="AB211" s="32">
        <f t="shared" si="75"/>
        <v>520</v>
      </c>
      <c r="AC211" s="32">
        <f t="shared" si="76"/>
        <v>208</v>
      </c>
      <c r="AD211" s="32">
        <v>297</v>
      </c>
      <c r="AE211" s="38">
        <f t="shared" si="77"/>
        <v>5.7115384615384617</v>
      </c>
      <c r="AF211" s="32">
        <v>1280</v>
      </c>
      <c r="AG211" s="38">
        <f t="shared" si="78"/>
        <v>24.615384615384617</v>
      </c>
      <c r="AH211" s="32" t="s">
        <v>89</v>
      </c>
      <c r="AI211" s="32">
        <v>125</v>
      </c>
      <c r="AJ211" s="32">
        <v>100</v>
      </c>
      <c r="AK211" s="32">
        <f t="shared" si="79"/>
        <v>100</v>
      </c>
      <c r="AL211" s="36">
        <f t="shared" si="81"/>
        <v>1.9230769230769231</v>
      </c>
      <c r="AM211" s="32">
        <f t="shared" si="82"/>
        <v>1000</v>
      </c>
      <c r="AN211" s="36">
        <f t="shared" si="83"/>
        <v>19.23076923076923</v>
      </c>
      <c r="AO211" s="33" t="b">
        <f t="shared" si="63"/>
        <v>1</v>
      </c>
      <c r="AP211" s="33" t="b">
        <f t="shared" si="64"/>
        <v>0</v>
      </c>
      <c r="AQ211" s="33" t="b">
        <f t="shared" si="65"/>
        <v>1</v>
      </c>
      <c r="AR211" s="64">
        <f t="shared" si="80"/>
        <v>-5.3846153846153868</v>
      </c>
    </row>
    <row r="212" spans="1:44" x14ac:dyDescent="0.25">
      <c r="A212" s="69">
        <v>67.400000000000006</v>
      </c>
      <c r="B212" s="75" t="s">
        <v>85</v>
      </c>
      <c r="C212" s="75">
        <v>90</v>
      </c>
      <c r="D212" s="75" t="s">
        <v>73</v>
      </c>
      <c r="E212" s="75">
        <v>3</v>
      </c>
      <c r="F212" s="75">
        <v>50</v>
      </c>
      <c r="G212" s="75">
        <v>52</v>
      </c>
      <c r="H212" s="40"/>
      <c r="I212" s="40">
        <v>290</v>
      </c>
      <c r="J212" s="76" t="s">
        <v>145</v>
      </c>
      <c r="K212" s="77" t="s">
        <v>146</v>
      </c>
      <c r="L212" s="73">
        <v>150</v>
      </c>
      <c r="M212" s="62">
        <f t="shared" si="66"/>
        <v>59.8</v>
      </c>
      <c r="N212" s="62">
        <f t="shared" si="67"/>
        <v>65</v>
      </c>
      <c r="O212" s="62">
        <f t="shared" si="68"/>
        <v>91</v>
      </c>
      <c r="P212" s="63">
        <v>100</v>
      </c>
      <c r="Q212" s="62">
        <f t="shared" si="69"/>
        <v>1.6722408026755853</v>
      </c>
      <c r="R212" s="62">
        <f t="shared" si="70"/>
        <v>1.5384615384615385</v>
      </c>
      <c r="S212" s="62">
        <f t="shared" si="71"/>
        <v>1.098901098901099</v>
      </c>
      <c r="T212" s="63">
        <v>100</v>
      </c>
      <c r="U212" s="63">
        <v>6</v>
      </c>
      <c r="V212" s="36">
        <f t="shared" si="72"/>
        <v>65</v>
      </c>
      <c r="X212" s="32" t="s">
        <v>140</v>
      </c>
      <c r="Y212" s="32">
        <v>110</v>
      </c>
      <c r="Z212" s="32">
        <f t="shared" si="73"/>
        <v>312</v>
      </c>
      <c r="AA212" s="36">
        <f t="shared" si="74"/>
        <v>0.92948717948717952</v>
      </c>
      <c r="AB212" s="32">
        <f t="shared" si="75"/>
        <v>520</v>
      </c>
      <c r="AC212" s="32">
        <f t="shared" si="76"/>
        <v>208</v>
      </c>
      <c r="AD212" s="32">
        <v>328</v>
      </c>
      <c r="AE212" s="38">
        <f t="shared" si="77"/>
        <v>6.3076923076923075</v>
      </c>
      <c r="AF212" s="32">
        <v>1426</v>
      </c>
      <c r="AG212" s="38">
        <f t="shared" si="78"/>
        <v>27.423076923076923</v>
      </c>
      <c r="AH212" s="32" t="s">
        <v>89</v>
      </c>
      <c r="AI212" s="32">
        <v>125</v>
      </c>
      <c r="AJ212" s="32">
        <v>125</v>
      </c>
      <c r="AK212" s="32">
        <f t="shared" si="79"/>
        <v>125</v>
      </c>
      <c r="AL212" s="36">
        <f t="shared" si="81"/>
        <v>2.4038461538461537</v>
      </c>
      <c r="AM212" s="32">
        <f t="shared" si="82"/>
        <v>1250</v>
      </c>
      <c r="AN212" s="36">
        <f t="shared" si="83"/>
        <v>24.03846153846154</v>
      </c>
      <c r="AO212" s="33" t="b">
        <f t="shared" si="63"/>
        <v>1</v>
      </c>
      <c r="AP212" s="33" t="b">
        <f t="shared" si="64"/>
        <v>0</v>
      </c>
      <c r="AQ212" s="33" t="b">
        <f t="shared" si="65"/>
        <v>1</v>
      </c>
      <c r="AR212" s="64">
        <f t="shared" si="80"/>
        <v>-3.3846153846153832</v>
      </c>
    </row>
    <row r="213" spans="1:44" x14ac:dyDescent="0.25">
      <c r="A213" s="69">
        <v>67.5</v>
      </c>
      <c r="B213" s="75" t="s">
        <v>85</v>
      </c>
      <c r="C213" s="75">
        <v>90</v>
      </c>
      <c r="D213" s="75" t="s">
        <v>73</v>
      </c>
      <c r="E213" s="75">
        <v>3</v>
      </c>
      <c r="F213" s="75">
        <v>50</v>
      </c>
      <c r="G213" s="75">
        <v>52</v>
      </c>
      <c r="H213" s="40"/>
      <c r="I213" s="40">
        <v>290</v>
      </c>
      <c r="J213" s="76" t="s">
        <v>145</v>
      </c>
      <c r="K213" s="77" t="s">
        <v>146</v>
      </c>
      <c r="L213" s="73">
        <v>150</v>
      </c>
      <c r="M213" s="62">
        <f t="shared" si="66"/>
        <v>59.8</v>
      </c>
      <c r="N213" s="62">
        <f t="shared" si="67"/>
        <v>65</v>
      </c>
      <c r="O213" s="62">
        <f t="shared" si="68"/>
        <v>91</v>
      </c>
      <c r="P213" s="63">
        <v>100</v>
      </c>
      <c r="Q213" s="62">
        <f t="shared" si="69"/>
        <v>1.6722408026755853</v>
      </c>
      <c r="R213" s="62">
        <f t="shared" si="70"/>
        <v>1.5384615384615385</v>
      </c>
      <c r="S213" s="62">
        <f t="shared" si="71"/>
        <v>1.098901098901099</v>
      </c>
      <c r="T213" s="63">
        <v>100</v>
      </c>
      <c r="U213" s="63">
        <v>6</v>
      </c>
      <c r="V213" s="36">
        <f t="shared" si="72"/>
        <v>65</v>
      </c>
      <c r="X213" s="32" t="s">
        <v>140</v>
      </c>
      <c r="Y213" s="32">
        <v>125</v>
      </c>
      <c r="Z213" s="32">
        <f t="shared" si="73"/>
        <v>312</v>
      </c>
      <c r="AA213" s="36">
        <f t="shared" si="74"/>
        <v>0.92948717948717952</v>
      </c>
      <c r="AB213" s="32">
        <f t="shared" si="75"/>
        <v>520</v>
      </c>
      <c r="AC213" s="32">
        <f t="shared" si="76"/>
        <v>208</v>
      </c>
      <c r="AD213" s="32">
        <v>374</v>
      </c>
      <c r="AE213" s="38">
        <f t="shared" si="77"/>
        <v>7.1923076923076925</v>
      </c>
      <c r="AF213" s="32">
        <v>1640</v>
      </c>
      <c r="AG213" s="38">
        <f t="shared" si="78"/>
        <v>31.53846153846154</v>
      </c>
      <c r="AH213" s="32" t="s">
        <v>89</v>
      </c>
      <c r="AI213" s="32">
        <v>125</v>
      </c>
      <c r="AJ213" s="32">
        <v>125</v>
      </c>
      <c r="AK213" s="32">
        <f t="shared" si="79"/>
        <v>125</v>
      </c>
      <c r="AL213" s="36">
        <f t="shared" si="81"/>
        <v>2.4038461538461537</v>
      </c>
      <c r="AM213" s="32">
        <f t="shared" si="82"/>
        <v>1250</v>
      </c>
      <c r="AN213" s="36">
        <f t="shared" si="83"/>
        <v>24.03846153846154</v>
      </c>
      <c r="AO213" s="33" t="b">
        <f t="shared" si="63"/>
        <v>1</v>
      </c>
      <c r="AP213" s="33" t="b">
        <f t="shared" si="64"/>
        <v>0</v>
      </c>
      <c r="AQ213" s="33" t="b">
        <f t="shared" si="65"/>
        <v>1</v>
      </c>
      <c r="AR213" s="64">
        <f t="shared" si="80"/>
        <v>-7.5</v>
      </c>
    </row>
    <row r="214" spans="1:44" x14ac:dyDescent="0.25">
      <c r="A214" s="32">
        <v>68</v>
      </c>
      <c r="B214" s="78" t="s">
        <v>86</v>
      </c>
      <c r="C214" s="78">
        <v>135</v>
      </c>
      <c r="D214" s="78">
        <v>200</v>
      </c>
      <c r="E214" s="78">
        <v>3</v>
      </c>
      <c r="F214" s="78">
        <v>30</v>
      </c>
      <c r="G214" s="78">
        <v>92</v>
      </c>
      <c r="H214" s="40">
        <f>MAX(G214:G263)</f>
        <v>130</v>
      </c>
      <c r="I214" s="40">
        <v>500</v>
      </c>
      <c r="J214" s="79" t="s">
        <v>147</v>
      </c>
      <c r="K214" s="67" t="s">
        <v>148</v>
      </c>
      <c r="L214" s="73">
        <v>200</v>
      </c>
      <c r="M214" s="62">
        <f t="shared" si="66"/>
        <v>105.8</v>
      </c>
      <c r="N214" s="62">
        <f t="shared" si="67"/>
        <v>115</v>
      </c>
      <c r="O214" s="62">
        <f t="shared" si="68"/>
        <v>161</v>
      </c>
      <c r="P214" s="63">
        <v>200</v>
      </c>
      <c r="Q214" s="62">
        <f t="shared" si="69"/>
        <v>1.890359168241966</v>
      </c>
      <c r="R214" s="62">
        <f t="shared" si="70"/>
        <v>1.7391304347826086</v>
      </c>
      <c r="S214" s="62">
        <f t="shared" si="71"/>
        <v>1.2422360248447204</v>
      </c>
      <c r="T214" s="63">
        <v>200</v>
      </c>
      <c r="U214" s="63">
        <v>2</v>
      </c>
      <c r="V214" s="36">
        <f t="shared" si="72"/>
        <v>115</v>
      </c>
      <c r="X214" s="32" t="s">
        <v>149</v>
      </c>
      <c r="Y214" s="32">
        <v>100</v>
      </c>
      <c r="Z214" s="32">
        <f t="shared" si="73"/>
        <v>552</v>
      </c>
      <c r="AA214" s="36">
        <f t="shared" si="74"/>
        <v>0.90579710144927539</v>
      </c>
      <c r="AB214" s="32">
        <f t="shared" si="75"/>
        <v>920</v>
      </c>
      <c r="AC214" s="32">
        <f t="shared" si="76"/>
        <v>368</v>
      </c>
      <c r="AD214" s="32">
        <v>297</v>
      </c>
      <c r="AE214" s="38">
        <f t="shared" si="77"/>
        <v>3.2282608695652173</v>
      </c>
      <c r="AF214" s="32">
        <v>1280</v>
      </c>
      <c r="AG214" s="38">
        <f t="shared" si="78"/>
        <v>13.913043478260869</v>
      </c>
      <c r="AH214" s="80" t="s">
        <v>150</v>
      </c>
      <c r="AI214" s="80">
        <v>250</v>
      </c>
      <c r="AJ214" s="32">
        <v>100</v>
      </c>
      <c r="AK214" s="32">
        <f t="shared" si="79"/>
        <v>100</v>
      </c>
      <c r="AL214" s="36">
        <f t="shared" si="81"/>
        <v>1.0869565217391304</v>
      </c>
      <c r="AM214" s="32">
        <f t="shared" si="82"/>
        <v>1000</v>
      </c>
      <c r="AN214" s="36">
        <f t="shared" si="83"/>
        <v>10.869565217391305</v>
      </c>
      <c r="AO214" s="33" t="b">
        <f t="shared" si="63"/>
        <v>1</v>
      </c>
      <c r="AP214" s="33" t="b">
        <f t="shared" si="64"/>
        <v>0</v>
      </c>
      <c r="AQ214" s="33" t="b">
        <f t="shared" si="65"/>
        <v>1</v>
      </c>
      <c r="AR214" s="64">
        <f t="shared" si="80"/>
        <v>-3.0434782608695645</v>
      </c>
    </row>
    <row r="215" spans="1:44" x14ac:dyDescent="0.25">
      <c r="A215" s="69">
        <v>68.099999999999994</v>
      </c>
      <c r="B215" s="78" t="s">
        <v>86</v>
      </c>
      <c r="C215" s="78">
        <v>135</v>
      </c>
      <c r="D215" s="78">
        <v>200</v>
      </c>
      <c r="E215" s="78">
        <v>3</v>
      </c>
      <c r="F215" s="78">
        <v>30</v>
      </c>
      <c r="G215" s="78">
        <v>92</v>
      </c>
      <c r="H215" s="40">
        <f>MAX(G215:G267)</f>
        <v>150</v>
      </c>
      <c r="I215" s="40">
        <v>500</v>
      </c>
      <c r="J215" s="79" t="s">
        <v>147</v>
      </c>
      <c r="K215" s="67" t="s">
        <v>148</v>
      </c>
      <c r="L215" s="73">
        <v>200</v>
      </c>
      <c r="M215" s="62">
        <f t="shared" si="66"/>
        <v>105.8</v>
      </c>
      <c r="N215" s="62">
        <f t="shared" si="67"/>
        <v>115</v>
      </c>
      <c r="O215" s="62">
        <f t="shared" si="68"/>
        <v>161</v>
      </c>
      <c r="P215" s="63">
        <v>200</v>
      </c>
      <c r="Q215" s="62">
        <f t="shared" si="69"/>
        <v>1.890359168241966</v>
      </c>
      <c r="R215" s="62">
        <f t="shared" si="70"/>
        <v>1.7391304347826086</v>
      </c>
      <c r="S215" s="62">
        <f t="shared" si="71"/>
        <v>1.2422360248447204</v>
      </c>
      <c r="T215" s="63">
        <v>200</v>
      </c>
      <c r="U215" s="63">
        <v>2</v>
      </c>
      <c r="V215" s="36">
        <f t="shared" si="72"/>
        <v>115</v>
      </c>
      <c r="X215" s="32" t="s">
        <v>149</v>
      </c>
      <c r="Y215" s="32">
        <v>110</v>
      </c>
      <c r="Z215" s="32">
        <f t="shared" si="73"/>
        <v>552</v>
      </c>
      <c r="AA215" s="36">
        <f t="shared" si="74"/>
        <v>0.90579710144927539</v>
      </c>
      <c r="AB215" s="32">
        <f t="shared" si="75"/>
        <v>920</v>
      </c>
      <c r="AC215" s="32">
        <f t="shared" si="76"/>
        <v>368</v>
      </c>
      <c r="AD215" s="32">
        <v>328</v>
      </c>
      <c r="AE215" s="38">
        <f t="shared" si="77"/>
        <v>3.5652173913043477</v>
      </c>
      <c r="AF215" s="32">
        <v>1426</v>
      </c>
      <c r="AG215" s="38">
        <f t="shared" si="78"/>
        <v>15.5</v>
      </c>
      <c r="AH215" s="80" t="s">
        <v>150</v>
      </c>
      <c r="AI215" s="80">
        <v>250</v>
      </c>
      <c r="AJ215" s="32">
        <v>125</v>
      </c>
      <c r="AK215" s="32">
        <f t="shared" si="79"/>
        <v>125</v>
      </c>
      <c r="AL215" s="36">
        <f t="shared" si="81"/>
        <v>1.3586956521739131</v>
      </c>
      <c r="AM215" s="32">
        <f t="shared" si="82"/>
        <v>1250</v>
      </c>
      <c r="AN215" s="36">
        <f t="shared" si="83"/>
        <v>13.586956521739131</v>
      </c>
      <c r="AO215" s="33" t="b">
        <f t="shared" si="63"/>
        <v>1</v>
      </c>
      <c r="AP215" s="33" t="b">
        <f t="shared" si="64"/>
        <v>0</v>
      </c>
      <c r="AQ215" s="33" t="b">
        <f t="shared" si="65"/>
        <v>1</v>
      </c>
      <c r="AR215" s="64">
        <f t="shared" si="80"/>
        <v>-1.9130434782608692</v>
      </c>
    </row>
    <row r="216" spans="1:44" x14ac:dyDescent="0.25">
      <c r="A216" s="69">
        <v>68.2</v>
      </c>
      <c r="B216" s="78" t="s">
        <v>86</v>
      </c>
      <c r="C216" s="78">
        <v>135</v>
      </c>
      <c r="D216" s="78">
        <v>200</v>
      </c>
      <c r="E216" s="78">
        <v>3</v>
      </c>
      <c r="F216" s="78">
        <v>30</v>
      </c>
      <c r="G216" s="78">
        <v>92</v>
      </c>
      <c r="H216" s="40">
        <f>MAX(G216:G267)</f>
        <v>150</v>
      </c>
      <c r="I216" s="40">
        <v>500</v>
      </c>
      <c r="J216" s="79" t="s">
        <v>147</v>
      </c>
      <c r="K216" s="67" t="s">
        <v>148</v>
      </c>
      <c r="L216" s="73">
        <v>200</v>
      </c>
      <c r="M216" s="62">
        <f t="shared" si="66"/>
        <v>105.8</v>
      </c>
      <c r="N216" s="62">
        <f t="shared" si="67"/>
        <v>115</v>
      </c>
      <c r="O216" s="62">
        <f t="shared" si="68"/>
        <v>161</v>
      </c>
      <c r="P216" s="63">
        <v>200</v>
      </c>
      <c r="Q216" s="62">
        <f t="shared" si="69"/>
        <v>1.890359168241966</v>
      </c>
      <c r="R216" s="62">
        <f t="shared" si="70"/>
        <v>1.7391304347826086</v>
      </c>
      <c r="S216" s="62">
        <f t="shared" si="71"/>
        <v>1.2422360248447204</v>
      </c>
      <c r="T216" s="63">
        <v>200</v>
      </c>
      <c r="U216" s="63">
        <v>2</v>
      </c>
      <c r="V216" s="36">
        <f t="shared" si="72"/>
        <v>115</v>
      </c>
      <c r="X216" s="32" t="s">
        <v>149</v>
      </c>
      <c r="Y216" s="32">
        <v>125</v>
      </c>
      <c r="Z216" s="32">
        <f t="shared" si="73"/>
        <v>552</v>
      </c>
      <c r="AA216" s="36">
        <f t="shared" si="74"/>
        <v>0.90579710144927539</v>
      </c>
      <c r="AB216" s="32">
        <f t="shared" si="75"/>
        <v>920</v>
      </c>
      <c r="AC216" s="32">
        <f t="shared" si="76"/>
        <v>368</v>
      </c>
      <c r="AD216" s="32">
        <v>374</v>
      </c>
      <c r="AE216" s="38">
        <f t="shared" si="77"/>
        <v>4.0652173913043477</v>
      </c>
      <c r="AF216" s="32">
        <v>1640</v>
      </c>
      <c r="AG216" s="38">
        <f t="shared" si="78"/>
        <v>17.826086956521738</v>
      </c>
      <c r="AH216" s="32" t="s">
        <v>89</v>
      </c>
      <c r="AI216" s="32">
        <v>125</v>
      </c>
      <c r="AJ216" s="32">
        <v>125</v>
      </c>
      <c r="AK216" s="32">
        <f t="shared" si="79"/>
        <v>125</v>
      </c>
      <c r="AL216" s="36">
        <f t="shared" si="81"/>
        <v>1.3586956521739131</v>
      </c>
      <c r="AM216" s="32">
        <f t="shared" si="82"/>
        <v>1250</v>
      </c>
      <c r="AN216" s="36">
        <f t="shared" si="83"/>
        <v>13.586956521739131</v>
      </c>
      <c r="AO216" s="33" t="b">
        <f t="shared" si="63"/>
        <v>1</v>
      </c>
      <c r="AP216" s="33" t="b">
        <f t="shared" si="64"/>
        <v>0</v>
      </c>
      <c r="AQ216" s="33" t="b">
        <f t="shared" si="65"/>
        <v>1</v>
      </c>
      <c r="AR216" s="64">
        <f t="shared" si="80"/>
        <v>-4.2391304347826075</v>
      </c>
    </row>
    <row r="217" spans="1:44" x14ac:dyDescent="0.25">
      <c r="A217" s="69">
        <v>68.3</v>
      </c>
      <c r="B217" s="78" t="s">
        <v>86</v>
      </c>
      <c r="C217" s="78">
        <v>135</v>
      </c>
      <c r="D217" s="78">
        <v>200</v>
      </c>
      <c r="E217" s="78">
        <v>3</v>
      </c>
      <c r="F217" s="78">
        <v>30</v>
      </c>
      <c r="G217" s="78">
        <v>92</v>
      </c>
      <c r="H217" s="40">
        <f>MAX(G217:G268)</f>
        <v>177</v>
      </c>
      <c r="I217" s="40">
        <v>500</v>
      </c>
      <c r="J217" s="79" t="s">
        <v>147</v>
      </c>
      <c r="K217" s="67" t="s">
        <v>148</v>
      </c>
      <c r="L217" s="73">
        <v>200</v>
      </c>
      <c r="M217" s="62">
        <f t="shared" si="66"/>
        <v>105.8</v>
      </c>
      <c r="N217" s="62">
        <f t="shared" si="67"/>
        <v>115</v>
      </c>
      <c r="O217" s="62">
        <f t="shared" si="68"/>
        <v>161</v>
      </c>
      <c r="P217" s="63">
        <v>200</v>
      </c>
      <c r="Q217" s="62">
        <f t="shared" si="69"/>
        <v>1.890359168241966</v>
      </c>
      <c r="R217" s="62">
        <f t="shared" si="70"/>
        <v>1.7391304347826086</v>
      </c>
      <c r="S217" s="62">
        <f t="shared" si="71"/>
        <v>1.2422360248447204</v>
      </c>
      <c r="T217" s="63">
        <v>200</v>
      </c>
      <c r="U217" s="63">
        <v>2</v>
      </c>
      <c r="V217" s="36">
        <f t="shared" si="72"/>
        <v>115</v>
      </c>
      <c r="X217" s="32" t="s">
        <v>149</v>
      </c>
      <c r="Y217" s="32">
        <v>150</v>
      </c>
      <c r="Z217" s="32">
        <f t="shared" si="73"/>
        <v>552</v>
      </c>
      <c r="AA217" s="36">
        <f t="shared" si="74"/>
        <v>0.90579710144927539</v>
      </c>
      <c r="AB217" s="32">
        <f t="shared" si="75"/>
        <v>920</v>
      </c>
      <c r="AC217" s="32">
        <f t="shared" si="76"/>
        <v>368</v>
      </c>
      <c r="AD217" s="32">
        <v>450</v>
      </c>
      <c r="AE217" s="38">
        <f t="shared" si="77"/>
        <v>4.8913043478260869</v>
      </c>
      <c r="AF217" s="32">
        <v>1991</v>
      </c>
      <c r="AG217" s="38">
        <f t="shared" si="78"/>
        <v>21.641304347826086</v>
      </c>
      <c r="AH217" s="80" t="s">
        <v>150</v>
      </c>
      <c r="AI217" s="80">
        <v>250</v>
      </c>
      <c r="AJ217" s="32">
        <v>150</v>
      </c>
      <c r="AK217" s="32">
        <f t="shared" si="79"/>
        <v>150</v>
      </c>
      <c r="AL217" s="36">
        <f t="shared" si="81"/>
        <v>1.6304347826086956</v>
      </c>
      <c r="AM217" s="32">
        <f t="shared" si="82"/>
        <v>1500</v>
      </c>
      <c r="AN217" s="36">
        <f t="shared" si="83"/>
        <v>16.304347826086957</v>
      </c>
      <c r="AO217" s="33" t="b">
        <f t="shared" si="63"/>
        <v>1</v>
      </c>
      <c r="AP217" s="33" t="b">
        <f t="shared" si="64"/>
        <v>0</v>
      </c>
      <c r="AQ217" s="33" t="b">
        <f t="shared" si="65"/>
        <v>1</v>
      </c>
      <c r="AR217" s="64">
        <f t="shared" si="80"/>
        <v>-5.336956521739129</v>
      </c>
    </row>
    <row r="218" spans="1:44" x14ac:dyDescent="0.25">
      <c r="A218" s="69">
        <v>68.400000000000006</v>
      </c>
      <c r="B218" s="78" t="s">
        <v>86</v>
      </c>
      <c r="C218" s="78">
        <v>135</v>
      </c>
      <c r="D218" s="78">
        <v>200</v>
      </c>
      <c r="E218" s="78">
        <v>3</v>
      </c>
      <c r="F218" s="78">
        <v>30</v>
      </c>
      <c r="G218" s="78">
        <v>92</v>
      </c>
      <c r="H218" s="40">
        <f>MAX(G218:G269)</f>
        <v>221</v>
      </c>
      <c r="I218" s="40">
        <v>500</v>
      </c>
      <c r="J218" s="79" t="s">
        <v>147</v>
      </c>
      <c r="K218" s="67" t="s">
        <v>148</v>
      </c>
      <c r="L218" s="73">
        <v>200</v>
      </c>
      <c r="M218" s="62">
        <f t="shared" si="66"/>
        <v>105.8</v>
      </c>
      <c r="N218" s="62">
        <f t="shared" si="67"/>
        <v>115</v>
      </c>
      <c r="O218" s="62">
        <f t="shared" si="68"/>
        <v>161</v>
      </c>
      <c r="P218" s="63">
        <v>200</v>
      </c>
      <c r="Q218" s="62">
        <f t="shared" si="69"/>
        <v>1.890359168241966</v>
      </c>
      <c r="R218" s="62">
        <f t="shared" si="70"/>
        <v>1.7391304347826086</v>
      </c>
      <c r="S218" s="62">
        <f t="shared" si="71"/>
        <v>1.2422360248447204</v>
      </c>
      <c r="T218" s="63">
        <v>200</v>
      </c>
      <c r="U218" s="63">
        <v>2</v>
      </c>
      <c r="V218" s="36">
        <f t="shared" si="72"/>
        <v>115</v>
      </c>
      <c r="X218" s="32" t="s">
        <v>149</v>
      </c>
      <c r="Y218" s="32">
        <v>175</v>
      </c>
      <c r="Z218" s="32">
        <f t="shared" si="73"/>
        <v>552</v>
      </c>
      <c r="AA218" s="36">
        <f t="shared" si="74"/>
        <v>0.90579710144927539</v>
      </c>
      <c r="AB218" s="32">
        <f t="shared" si="75"/>
        <v>920</v>
      </c>
      <c r="AC218" s="32">
        <f t="shared" si="76"/>
        <v>368</v>
      </c>
      <c r="AD218" s="32">
        <v>515</v>
      </c>
      <c r="AE218" s="38">
        <f t="shared" si="77"/>
        <v>5.5978260869565215</v>
      </c>
      <c r="AF218" s="32">
        <v>1750</v>
      </c>
      <c r="AG218" s="38">
        <f t="shared" si="78"/>
        <v>19.021739130434781</v>
      </c>
      <c r="AH218" s="80" t="s">
        <v>150</v>
      </c>
      <c r="AI218" s="80">
        <v>250</v>
      </c>
      <c r="AJ218" s="32">
        <v>200</v>
      </c>
      <c r="AK218" s="32">
        <f t="shared" si="79"/>
        <v>200</v>
      </c>
      <c r="AL218" s="36">
        <f t="shared" si="81"/>
        <v>2.1739130434782608</v>
      </c>
      <c r="AM218" s="32">
        <f t="shared" si="82"/>
        <v>2000</v>
      </c>
      <c r="AN218" s="36">
        <f t="shared" si="83"/>
        <v>21.739130434782609</v>
      </c>
      <c r="AO218" s="33" t="b">
        <f t="shared" si="63"/>
        <v>1</v>
      </c>
      <c r="AP218" s="33" t="b">
        <f t="shared" si="64"/>
        <v>1</v>
      </c>
      <c r="AQ218" s="33" t="b">
        <f t="shared" si="65"/>
        <v>1</v>
      </c>
      <c r="AR218" s="64">
        <f t="shared" si="80"/>
        <v>2.7173913043478279</v>
      </c>
    </row>
    <row r="219" spans="1:44" x14ac:dyDescent="0.25">
      <c r="A219" s="69">
        <v>68.5</v>
      </c>
      <c r="B219" s="78" t="s">
        <v>86</v>
      </c>
      <c r="C219" s="78">
        <v>135</v>
      </c>
      <c r="D219" s="78">
        <v>200</v>
      </c>
      <c r="E219" s="78">
        <v>3</v>
      </c>
      <c r="F219" s="78">
        <v>30</v>
      </c>
      <c r="G219" s="78">
        <v>92</v>
      </c>
      <c r="H219" s="40">
        <f>MAX(G219:G270)</f>
        <v>221</v>
      </c>
      <c r="I219" s="40">
        <v>500</v>
      </c>
      <c r="J219" s="79" t="s">
        <v>147</v>
      </c>
      <c r="K219" s="67" t="s">
        <v>148</v>
      </c>
      <c r="L219" s="73">
        <v>200</v>
      </c>
      <c r="M219" s="62">
        <f t="shared" si="66"/>
        <v>105.8</v>
      </c>
      <c r="N219" s="62">
        <f t="shared" si="67"/>
        <v>115</v>
      </c>
      <c r="O219" s="62">
        <f t="shared" si="68"/>
        <v>161</v>
      </c>
      <c r="P219" s="63">
        <v>200</v>
      </c>
      <c r="Q219" s="62">
        <f t="shared" si="69"/>
        <v>1.890359168241966</v>
      </c>
      <c r="R219" s="62">
        <f t="shared" si="70"/>
        <v>1.7391304347826086</v>
      </c>
      <c r="S219" s="62">
        <f t="shared" si="71"/>
        <v>1.2422360248447204</v>
      </c>
      <c r="T219" s="63">
        <v>200</v>
      </c>
      <c r="U219" s="63">
        <v>2</v>
      </c>
      <c r="V219" s="36">
        <f t="shared" si="72"/>
        <v>115</v>
      </c>
      <c r="X219" s="32" t="s">
        <v>149</v>
      </c>
      <c r="Y219" s="32">
        <v>200</v>
      </c>
      <c r="Z219" s="32">
        <f t="shared" si="73"/>
        <v>552</v>
      </c>
      <c r="AA219" s="36">
        <f t="shared" si="74"/>
        <v>0.90579710144927539</v>
      </c>
      <c r="AB219" s="32">
        <f t="shared" si="75"/>
        <v>920</v>
      </c>
      <c r="AC219" s="32">
        <f t="shared" si="76"/>
        <v>368</v>
      </c>
      <c r="AD219" s="32">
        <v>590</v>
      </c>
      <c r="AE219" s="38">
        <f t="shared" si="77"/>
        <v>6.4130434782608692</v>
      </c>
      <c r="AF219" s="32">
        <v>2000</v>
      </c>
      <c r="AG219" s="38">
        <f t="shared" si="78"/>
        <v>21.739130434782609</v>
      </c>
      <c r="AH219" s="80" t="s">
        <v>150</v>
      </c>
      <c r="AI219" s="80">
        <v>250</v>
      </c>
      <c r="AJ219" s="32">
        <v>200</v>
      </c>
      <c r="AK219" s="32">
        <f t="shared" si="79"/>
        <v>200</v>
      </c>
      <c r="AL219" s="36">
        <f t="shared" si="81"/>
        <v>2.1739130434782608</v>
      </c>
      <c r="AM219" s="32">
        <f t="shared" si="82"/>
        <v>2000</v>
      </c>
      <c r="AN219" s="36">
        <f t="shared" si="83"/>
        <v>21.739130434782609</v>
      </c>
      <c r="AO219" s="33" t="b">
        <f t="shared" si="63"/>
        <v>1</v>
      </c>
      <c r="AP219" s="33" t="b">
        <f t="shared" si="64"/>
        <v>0</v>
      </c>
      <c r="AQ219" s="33" t="b">
        <f t="shared" si="65"/>
        <v>1</v>
      </c>
      <c r="AR219" s="64">
        <f t="shared" si="80"/>
        <v>0</v>
      </c>
    </row>
    <row r="220" spans="1:44" x14ac:dyDescent="0.25">
      <c r="A220" s="32">
        <v>69</v>
      </c>
      <c r="B220" s="78" t="s">
        <v>86</v>
      </c>
      <c r="C220" s="78">
        <v>135</v>
      </c>
      <c r="D220" s="78">
        <v>200</v>
      </c>
      <c r="E220" s="78">
        <v>3</v>
      </c>
      <c r="F220" s="78">
        <v>40</v>
      </c>
      <c r="G220" s="78">
        <v>120</v>
      </c>
      <c r="H220" s="40"/>
      <c r="I220" s="40">
        <v>667</v>
      </c>
      <c r="J220" s="79" t="s">
        <v>147</v>
      </c>
      <c r="K220" s="67" t="s">
        <v>148</v>
      </c>
      <c r="L220" s="73">
        <v>200</v>
      </c>
      <c r="M220" s="62">
        <f t="shared" si="66"/>
        <v>138</v>
      </c>
      <c r="N220" s="62">
        <f t="shared" si="67"/>
        <v>150</v>
      </c>
      <c r="O220" s="62">
        <f t="shared" si="68"/>
        <v>210</v>
      </c>
      <c r="P220" s="63">
        <v>200</v>
      </c>
      <c r="Q220" s="62">
        <f t="shared" si="69"/>
        <v>1.4492753623188406</v>
      </c>
      <c r="R220" s="62">
        <f t="shared" si="70"/>
        <v>1.3333333333333333</v>
      </c>
      <c r="S220" s="62">
        <f t="shared" si="71"/>
        <v>0.95238095238095233</v>
      </c>
      <c r="T220" s="63">
        <v>200</v>
      </c>
      <c r="U220" s="81" t="s">
        <v>151</v>
      </c>
      <c r="V220" s="36">
        <f t="shared" si="72"/>
        <v>150</v>
      </c>
      <c r="W220" s="80"/>
      <c r="X220" s="32" t="s">
        <v>149</v>
      </c>
      <c r="Y220" s="80">
        <v>150</v>
      </c>
      <c r="Z220" s="32">
        <f t="shared" si="73"/>
        <v>720</v>
      </c>
      <c r="AA220" s="36">
        <f t="shared" si="74"/>
        <v>0.92638888888888893</v>
      </c>
      <c r="AB220" s="32">
        <f t="shared" si="75"/>
        <v>1200</v>
      </c>
      <c r="AC220" s="32">
        <f t="shared" si="76"/>
        <v>360</v>
      </c>
      <c r="AD220" s="32">
        <v>450</v>
      </c>
      <c r="AE220" s="38">
        <f t="shared" si="77"/>
        <v>3.75</v>
      </c>
      <c r="AF220" s="32">
        <v>1991</v>
      </c>
      <c r="AG220" s="38">
        <f t="shared" si="78"/>
        <v>16.591666666666665</v>
      </c>
      <c r="AH220" s="80" t="s">
        <v>150</v>
      </c>
      <c r="AI220" s="80">
        <v>250</v>
      </c>
      <c r="AJ220" s="32">
        <v>150</v>
      </c>
      <c r="AK220" s="32">
        <f t="shared" si="79"/>
        <v>150</v>
      </c>
      <c r="AL220" s="36">
        <f t="shared" si="81"/>
        <v>1.25</v>
      </c>
      <c r="AM220" s="32">
        <f t="shared" si="82"/>
        <v>1500</v>
      </c>
      <c r="AN220" s="36">
        <f t="shared" si="83"/>
        <v>12.5</v>
      </c>
      <c r="AO220" s="33" t="b">
        <f t="shared" si="63"/>
        <v>1</v>
      </c>
      <c r="AP220" s="33" t="b">
        <f t="shared" si="64"/>
        <v>0</v>
      </c>
      <c r="AQ220" s="33" t="b">
        <f t="shared" si="65"/>
        <v>1</v>
      </c>
      <c r="AR220" s="64">
        <f t="shared" si="80"/>
        <v>-4.091666666666665</v>
      </c>
    </row>
    <row r="221" spans="1:44" x14ac:dyDescent="0.25">
      <c r="A221" s="69">
        <v>69.099999999999994</v>
      </c>
      <c r="B221" s="78" t="s">
        <v>86</v>
      </c>
      <c r="C221" s="78">
        <v>135</v>
      </c>
      <c r="D221" s="78">
        <v>200</v>
      </c>
      <c r="E221" s="78">
        <v>3</v>
      </c>
      <c r="F221" s="78">
        <v>40</v>
      </c>
      <c r="G221" s="78">
        <v>120</v>
      </c>
      <c r="H221" s="40"/>
      <c r="I221" s="40">
        <v>667</v>
      </c>
      <c r="J221" s="79" t="s">
        <v>147</v>
      </c>
      <c r="K221" s="67" t="s">
        <v>148</v>
      </c>
      <c r="L221" s="73">
        <v>200</v>
      </c>
      <c r="M221" s="62">
        <f t="shared" si="66"/>
        <v>138</v>
      </c>
      <c r="N221" s="62">
        <f t="shared" si="67"/>
        <v>150</v>
      </c>
      <c r="O221" s="62">
        <f t="shared" si="68"/>
        <v>210</v>
      </c>
      <c r="P221" s="63">
        <v>200</v>
      </c>
      <c r="Q221" s="62">
        <f t="shared" si="69"/>
        <v>1.4492753623188406</v>
      </c>
      <c r="R221" s="62">
        <f t="shared" si="70"/>
        <v>1.3333333333333333</v>
      </c>
      <c r="S221" s="62">
        <f t="shared" si="71"/>
        <v>0.95238095238095233</v>
      </c>
      <c r="T221" s="63">
        <v>200</v>
      </c>
      <c r="U221" s="81" t="s">
        <v>151</v>
      </c>
      <c r="V221" s="36">
        <f t="shared" si="72"/>
        <v>150</v>
      </c>
      <c r="W221" s="80"/>
      <c r="X221" s="32" t="s">
        <v>149</v>
      </c>
      <c r="Y221" s="80">
        <v>175</v>
      </c>
      <c r="Z221" s="32">
        <f t="shared" si="73"/>
        <v>720</v>
      </c>
      <c r="AA221" s="36">
        <f t="shared" si="74"/>
        <v>0.92638888888888893</v>
      </c>
      <c r="AB221" s="32">
        <f t="shared" si="75"/>
        <v>1200</v>
      </c>
      <c r="AC221" s="32">
        <f t="shared" si="76"/>
        <v>360</v>
      </c>
      <c r="AD221" s="32">
        <v>515</v>
      </c>
      <c r="AE221" s="38">
        <f t="shared" si="77"/>
        <v>4.291666666666667</v>
      </c>
      <c r="AF221" s="32">
        <v>1750</v>
      </c>
      <c r="AG221" s="38">
        <f t="shared" si="78"/>
        <v>14.583333333333334</v>
      </c>
      <c r="AH221" s="80" t="s">
        <v>150</v>
      </c>
      <c r="AI221" s="80">
        <v>250</v>
      </c>
      <c r="AJ221" s="32">
        <v>200</v>
      </c>
      <c r="AK221" s="32">
        <f t="shared" si="79"/>
        <v>200</v>
      </c>
      <c r="AL221" s="36">
        <f t="shared" si="81"/>
        <v>1.6666666666666667</v>
      </c>
      <c r="AM221" s="32">
        <f t="shared" si="82"/>
        <v>2000</v>
      </c>
      <c r="AN221" s="36">
        <f t="shared" si="83"/>
        <v>16.666666666666668</v>
      </c>
      <c r="AO221" s="33" t="b">
        <f t="shared" si="63"/>
        <v>1</v>
      </c>
      <c r="AP221" s="33" t="b">
        <f t="shared" si="64"/>
        <v>1</v>
      </c>
      <c r="AQ221" s="33" t="b">
        <f t="shared" si="65"/>
        <v>1</v>
      </c>
      <c r="AR221" s="64">
        <f t="shared" si="80"/>
        <v>2.0833333333333339</v>
      </c>
    </row>
    <row r="222" spans="1:44" x14ac:dyDescent="0.25">
      <c r="A222" s="69">
        <v>69.2</v>
      </c>
      <c r="B222" s="78" t="s">
        <v>86</v>
      </c>
      <c r="C222" s="78">
        <v>135</v>
      </c>
      <c r="D222" s="78">
        <v>200</v>
      </c>
      <c r="E222" s="78">
        <v>3</v>
      </c>
      <c r="F222" s="78">
        <v>40</v>
      </c>
      <c r="G222" s="78">
        <v>120</v>
      </c>
      <c r="H222" s="40"/>
      <c r="I222" s="40">
        <v>667</v>
      </c>
      <c r="J222" s="79" t="s">
        <v>147</v>
      </c>
      <c r="K222" s="67" t="s">
        <v>148</v>
      </c>
      <c r="L222" s="73">
        <v>200</v>
      </c>
      <c r="M222" s="62">
        <f t="shared" si="66"/>
        <v>138</v>
      </c>
      <c r="N222" s="62">
        <f t="shared" si="67"/>
        <v>150</v>
      </c>
      <c r="O222" s="62">
        <f t="shared" si="68"/>
        <v>210</v>
      </c>
      <c r="P222" s="63">
        <v>200</v>
      </c>
      <c r="Q222" s="62">
        <f t="shared" si="69"/>
        <v>1.4492753623188406</v>
      </c>
      <c r="R222" s="62">
        <f t="shared" si="70"/>
        <v>1.3333333333333333</v>
      </c>
      <c r="S222" s="62">
        <f t="shared" si="71"/>
        <v>0.95238095238095233</v>
      </c>
      <c r="T222" s="63">
        <v>200</v>
      </c>
      <c r="U222" s="81" t="s">
        <v>151</v>
      </c>
      <c r="V222" s="36">
        <f t="shared" si="72"/>
        <v>150</v>
      </c>
      <c r="W222" s="80"/>
      <c r="X222" s="32" t="s">
        <v>149</v>
      </c>
      <c r="Y222" s="80">
        <v>200</v>
      </c>
      <c r="Z222" s="32">
        <f t="shared" si="73"/>
        <v>720</v>
      </c>
      <c r="AA222" s="36">
        <f t="shared" si="74"/>
        <v>0.92638888888888893</v>
      </c>
      <c r="AB222" s="32">
        <f t="shared" si="75"/>
        <v>1200</v>
      </c>
      <c r="AC222" s="32">
        <f t="shared" si="76"/>
        <v>360</v>
      </c>
      <c r="AD222" s="32">
        <v>590</v>
      </c>
      <c r="AE222" s="38">
        <f t="shared" si="77"/>
        <v>4.916666666666667</v>
      </c>
      <c r="AF222" s="32">
        <v>2000</v>
      </c>
      <c r="AG222" s="38">
        <f t="shared" si="78"/>
        <v>16.666666666666668</v>
      </c>
      <c r="AH222" s="80" t="s">
        <v>150</v>
      </c>
      <c r="AI222" s="80">
        <v>250</v>
      </c>
      <c r="AJ222" s="32">
        <v>200</v>
      </c>
      <c r="AK222" s="32">
        <f t="shared" si="79"/>
        <v>200</v>
      </c>
      <c r="AL222" s="36">
        <f t="shared" si="81"/>
        <v>1.6666666666666667</v>
      </c>
      <c r="AM222" s="32">
        <f t="shared" si="82"/>
        <v>2000</v>
      </c>
      <c r="AN222" s="36">
        <f t="shared" si="83"/>
        <v>16.666666666666668</v>
      </c>
      <c r="AO222" s="33" t="b">
        <f t="shared" si="63"/>
        <v>1</v>
      </c>
      <c r="AP222" s="33" t="b">
        <f t="shared" si="64"/>
        <v>0</v>
      </c>
      <c r="AQ222" s="33" t="b">
        <f t="shared" si="65"/>
        <v>1</v>
      </c>
      <c r="AR222" s="64">
        <f t="shared" si="80"/>
        <v>0</v>
      </c>
    </row>
    <row r="223" spans="1:44" x14ac:dyDescent="0.25">
      <c r="A223" s="32">
        <v>70</v>
      </c>
      <c r="B223" s="78" t="s">
        <v>86</v>
      </c>
      <c r="C223" s="78">
        <v>135</v>
      </c>
      <c r="D223" s="78">
        <v>208</v>
      </c>
      <c r="E223" s="78">
        <v>3</v>
      </c>
      <c r="F223" s="78">
        <v>30</v>
      </c>
      <c r="G223" s="78">
        <v>88</v>
      </c>
      <c r="H223" s="40"/>
      <c r="I223" s="40">
        <v>481</v>
      </c>
      <c r="J223" s="79" t="s">
        <v>147</v>
      </c>
      <c r="K223" s="67" t="s">
        <v>148</v>
      </c>
      <c r="L223" s="73">
        <v>200</v>
      </c>
      <c r="M223" s="62">
        <f t="shared" si="66"/>
        <v>101.19999999999999</v>
      </c>
      <c r="N223" s="62">
        <f t="shared" si="67"/>
        <v>110</v>
      </c>
      <c r="O223" s="62">
        <f t="shared" si="68"/>
        <v>154</v>
      </c>
      <c r="P223" s="63">
        <v>200</v>
      </c>
      <c r="Q223" s="62">
        <f t="shared" si="69"/>
        <v>1.9762845849802373</v>
      </c>
      <c r="R223" s="62">
        <f t="shared" si="70"/>
        <v>1.8181818181818181</v>
      </c>
      <c r="S223" s="62">
        <f t="shared" si="71"/>
        <v>1.2987012987012987</v>
      </c>
      <c r="T223" s="63">
        <v>200</v>
      </c>
      <c r="U223" s="63">
        <v>2</v>
      </c>
      <c r="V223" s="36">
        <f t="shared" si="72"/>
        <v>110</v>
      </c>
      <c r="X223" s="32" t="s">
        <v>149</v>
      </c>
      <c r="Y223" s="32">
        <v>100</v>
      </c>
      <c r="Z223" s="32">
        <f t="shared" si="73"/>
        <v>528</v>
      </c>
      <c r="AA223" s="36">
        <f t="shared" si="74"/>
        <v>0.91098484848484851</v>
      </c>
      <c r="AB223" s="32">
        <f t="shared" si="75"/>
        <v>880</v>
      </c>
      <c r="AC223" s="32">
        <f t="shared" si="76"/>
        <v>352</v>
      </c>
      <c r="AD223" s="32">
        <v>297</v>
      </c>
      <c r="AE223" s="38">
        <f t="shared" si="77"/>
        <v>3.375</v>
      </c>
      <c r="AF223" s="32">
        <v>1280</v>
      </c>
      <c r="AG223" s="38">
        <f t="shared" si="78"/>
        <v>14.545454545454545</v>
      </c>
      <c r="AH223" s="80" t="s">
        <v>150</v>
      </c>
      <c r="AI223" s="80">
        <v>250</v>
      </c>
      <c r="AJ223" s="32">
        <v>100</v>
      </c>
      <c r="AK223" s="32">
        <f t="shared" si="79"/>
        <v>100</v>
      </c>
      <c r="AL223" s="36">
        <f t="shared" si="81"/>
        <v>1.1363636363636365</v>
      </c>
      <c r="AM223" s="32">
        <f t="shared" si="82"/>
        <v>1000</v>
      </c>
      <c r="AN223" s="36">
        <f t="shared" si="83"/>
        <v>11.363636363636363</v>
      </c>
      <c r="AO223" s="33" t="b">
        <f t="shared" si="63"/>
        <v>1</v>
      </c>
      <c r="AP223" s="33" t="b">
        <f t="shared" si="64"/>
        <v>0</v>
      </c>
      <c r="AQ223" s="33" t="b">
        <f t="shared" si="65"/>
        <v>1</v>
      </c>
      <c r="AR223" s="64">
        <f t="shared" si="80"/>
        <v>-3.1818181818181817</v>
      </c>
    </row>
    <row r="224" spans="1:44" x14ac:dyDescent="0.25">
      <c r="A224" s="69">
        <v>70.099999999999994</v>
      </c>
      <c r="B224" s="78" t="s">
        <v>86</v>
      </c>
      <c r="C224" s="78">
        <v>135</v>
      </c>
      <c r="D224" s="78">
        <v>208</v>
      </c>
      <c r="E224" s="78">
        <v>3</v>
      </c>
      <c r="F224" s="78">
        <v>30</v>
      </c>
      <c r="G224" s="78">
        <v>88</v>
      </c>
      <c r="H224" s="40"/>
      <c r="I224" s="40">
        <v>481</v>
      </c>
      <c r="J224" s="79" t="s">
        <v>147</v>
      </c>
      <c r="K224" s="67" t="s">
        <v>148</v>
      </c>
      <c r="L224" s="73">
        <v>200</v>
      </c>
      <c r="M224" s="62">
        <f t="shared" si="66"/>
        <v>101.19999999999999</v>
      </c>
      <c r="N224" s="62">
        <f t="shared" si="67"/>
        <v>110</v>
      </c>
      <c r="O224" s="62">
        <f t="shared" si="68"/>
        <v>154</v>
      </c>
      <c r="P224" s="63">
        <v>200</v>
      </c>
      <c r="Q224" s="62">
        <f t="shared" si="69"/>
        <v>1.9762845849802373</v>
      </c>
      <c r="R224" s="62">
        <f t="shared" si="70"/>
        <v>1.8181818181818181</v>
      </c>
      <c r="S224" s="62">
        <f t="shared" si="71"/>
        <v>1.2987012987012987</v>
      </c>
      <c r="T224" s="63">
        <v>200</v>
      </c>
      <c r="U224" s="63">
        <v>2</v>
      </c>
      <c r="V224" s="36">
        <f t="shared" si="72"/>
        <v>110</v>
      </c>
      <c r="X224" s="32" t="s">
        <v>149</v>
      </c>
      <c r="Y224" s="32">
        <v>110</v>
      </c>
      <c r="Z224" s="32">
        <f t="shared" si="73"/>
        <v>528</v>
      </c>
      <c r="AA224" s="36">
        <f t="shared" si="74"/>
        <v>0.91098484848484851</v>
      </c>
      <c r="AB224" s="32">
        <f t="shared" si="75"/>
        <v>880</v>
      </c>
      <c r="AC224" s="32">
        <f t="shared" si="76"/>
        <v>352</v>
      </c>
      <c r="AD224" s="32">
        <v>328</v>
      </c>
      <c r="AE224" s="38">
        <f t="shared" si="77"/>
        <v>3.7272727272727271</v>
      </c>
      <c r="AF224" s="32">
        <v>1426</v>
      </c>
      <c r="AG224" s="38">
        <f t="shared" si="78"/>
        <v>16.204545454545453</v>
      </c>
      <c r="AH224" s="80" t="s">
        <v>150</v>
      </c>
      <c r="AI224" s="80">
        <v>250</v>
      </c>
      <c r="AJ224" s="32">
        <v>125</v>
      </c>
      <c r="AK224" s="32">
        <f t="shared" si="79"/>
        <v>125</v>
      </c>
      <c r="AL224" s="36">
        <f t="shared" si="81"/>
        <v>1.4204545454545454</v>
      </c>
      <c r="AM224" s="32">
        <f t="shared" si="82"/>
        <v>1250</v>
      </c>
      <c r="AN224" s="36">
        <f t="shared" si="83"/>
        <v>14.204545454545455</v>
      </c>
      <c r="AO224" s="33" t="b">
        <f t="shared" si="63"/>
        <v>1</v>
      </c>
      <c r="AP224" s="33" t="b">
        <f t="shared" si="64"/>
        <v>0</v>
      </c>
      <c r="AQ224" s="33" t="b">
        <f t="shared" si="65"/>
        <v>1</v>
      </c>
      <c r="AR224" s="64">
        <f t="shared" si="80"/>
        <v>-1.9999999999999982</v>
      </c>
    </row>
    <row r="225" spans="1:44" x14ac:dyDescent="0.25">
      <c r="A225" s="69">
        <v>70.2</v>
      </c>
      <c r="B225" s="78" t="s">
        <v>86</v>
      </c>
      <c r="C225" s="78">
        <v>135</v>
      </c>
      <c r="D225" s="78">
        <v>208</v>
      </c>
      <c r="E225" s="78">
        <v>3</v>
      </c>
      <c r="F225" s="78">
        <v>30</v>
      </c>
      <c r="G225" s="78">
        <v>88</v>
      </c>
      <c r="H225" s="40"/>
      <c r="I225" s="40">
        <v>481</v>
      </c>
      <c r="J225" s="79" t="s">
        <v>147</v>
      </c>
      <c r="K225" s="67" t="s">
        <v>148</v>
      </c>
      <c r="L225" s="73">
        <v>200</v>
      </c>
      <c r="M225" s="62">
        <f t="shared" si="66"/>
        <v>101.19999999999999</v>
      </c>
      <c r="N225" s="62">
        <f t="shared" si="67"/>
        <v>110</v>
      </c>
      <c r="O225" s="62">
        <f t="shared" si="68"/>
        <v>154</v>
      </c>
      <c r="P225" s="63">
        <v>200</v>
      </c>
      <c r="Q225" s="62">
        <f t="shared" si="69"/>
        <v>1.9762845849802373</v>
      </c>
      <c r="R225" s="62">
        <f t="shared" si="70"/>
        <v>1.8181818181818181</v>
      </c>
      <c r="S225" s="62">
        <f t="shared" si="71"/>
        <v>1.2987012987012987</v>
      </c>
      <c r="T225" s="63">
        <v>200</v>
      </c>
      <c r="U225" s="63">
        <v>2</v>
      </c>
      <c r="V225" s="36">
        <f t="shared" si="72"/>
        <v>110</v>
      </c>
      <c r="X225" s="32" t="s">
        <v>149</v>
      </c>
      <c r="Y225" s="32">
        <v>125</v>
      </c>
      <c r="Z225" s="32">
        <f t="shared" si="73"/>
        <v>528</v>
      </c>
      <c r="AA225" s="36">
        <f t="shared" si="74"/>
        <v>0.91098484848484851</v>
      </c>
      <c r="AB225" s="32">
        <f t="shared" si="75"/>
        <v>880</v>
      </c>
      <c r="AC225" s="32">
        <f t="shared" si="76"/>
        <v>352</v>
      </c>
      <c r="AD225" s="32">
        <v>374</v>
      </c>
      <c r="AE225" s="38">
        <f t="shared" si="77"/>
        <v>4.25</v>
      </c>
      <c r="AF225" s="32">
        <v>1640</v>
      </c>
      <c r="AG225" s="38">
        <f t="shared" si="78"/>
        <v>18.636363636363637</v>
      </c>
      <c r="AH225" s="32" t="s">
        <v>89</v>
      </c>
      <c r="AI225" s="32">
        <v>125</v>
      </c>
      <c r="AJ225" s="32">
        <v>125</v>
      </c>
      <c r="AK225" s="32">
        <f t="shared" si="79"/>
        <v>125</v>
      </c>
      <c r="AL225" s="36">
        <f t="shared" si="81"/>
        <v>1.4204545454545454</v>
      </c>
      <c r="AM225" s="32">
        <f t="shared" si="82"/>
        <v>1250</v>
      </c>
      <c r="AN225" s="36">
        <f t="shared" si="83"/>
        <v>14.204545454545455</v>
      </c>
      <c r="AO225" s="33" t="b">
        <f t="shared" si="63"/>
        <v>1</v>
      </c>
      <c r="AP225" s="33" t="b">
        <f t="shared" si="64"/>
        <v>0</v>
      </c>
      <c r="AQ225" s="33" t="b">
        <f t="shared" si="65"/>
        <v>1</v>
      </c>
      <c r="AR225" s="64">
        <f t="shared" si="80"/>
        <v>-4.4318181818181817</v>
      </c>
    </row>
    <row r="226" spans="1:44" x14ac:dyDescent="0.25">
      <c r="A226" s="69">
        <v>70.3</v>
      </c>
      <c r="B226" s="78" t="s">
        <v>86</v>
      </c>
      <c r="C226" s="78">
        <v>135</v>
      </c>
      <c r="D226" s="78">
        <v>208</v>
      </c>
      <c r="E226" s="78">
        <v>3</v>
      </c>
      <c r="F226" s="78">
        <v>30</v>
      </c>
      <c r="G226" s="78">
        <v>88</v>
      </c>
      <c r="H226" s="40"/>
      <c r="I226" s="40">
        <v>481</v>
      </c>
      <c r="J226" s="79" t="s">
        <v>147</v>
      </c>
      <c r="K226" s="67" t="s">
        <v>148</v>
      </c>
      <c r="L226" s="73">
        <v>200</v>
      </c>
      <c r="M226" s="62">
        <f t="shared" si="66"/>
        <v>101.19999999999999</v>
      </c>
      <c r="N226" s="62">
        <f t="shared" si="67"/>
        <v>110</v>
      </c>
      <c r="O226" s="62">
        <f t="shared" si="68"/>
        <v>154</v>
      </c>
      <c r="P226" s="63">
        <v>200</v>
      </c>
      <c r="Q226" s="62">
        <f t="shared" si="69"/>
        <v>1.9762845849802373</v>
      </c>
      <c r="R226" s="62">
        <f t="shared" si="70"/>
        <v>1.8181818181818181</v>
      </c>
      <c r="S226" s="62">
        <f t="shared" si="71"/>
        <v>1.2987012987012987</v>
      </c>
      <c r="T226" s="63">
        <v>200</v>
      </c>
      <c r="U226" s="63">
        <v>2</v>
      </c>
      <c r="V226" s="36">
        <f t="shared" si="72"/>
        <v>110</v>
      </c>
      <c r="X226" s="32" t="s">
        <v>149</v>
      </c>
      <c r="Y226" s="32">
        <v>150</v>
      </c>
      <c r="Z226" s="32">
        <f t="shared" si="73"/>
        <v>528</v>
      </c>
      <c r="AA226" s="36">
        <f t="shared" si="74"/>
        <v>0.91098484848484851</v>
      </c>
      <c r="AB226" s="32">
        <f t="shared" si="75"/>
        <v>880</v>
      </c>
      <c r="AC226" s="32">
        <f t="shared" si="76"/>
        <v>352</v>
      </c>
      <c r="AD226" s="32">
        <v>450</v>
      </c>
      <c r="AE226" s="38">
        <f t="shared" si="77"/>
        <v>5.1136363636363633</v>
      </c>
      <c r="AF226" s="32">
        <v>1991</v>
      </c>
      <c r="AG226" s="38">
        <f t="shared" si="78"/>
        <v>22.625</v>
      </c>
      <c r="AH226" s="80" t="s">
        <v>150</v>
      </c>
      <c r="AI226" s="80">
        <v>250</v>
      </c>
      <c r="AJ226" s="32">
        <v>150</v>
      </c>
      <c r="AK226" s="32">
        <f t="shared" si="79"/>
        <v>150</v>
      </c>
      <c r="AL226" s="36">
        <f t="shared" si="81"/>
        <v>1.7045454545454546</v>
      </c>
      <c r="AM226" s="32">
        <f t="shared" si="82"/>
        <v>1500</v>
      </c>
      <c r="AN226" s="36">
        <f t="shared" si="83"/>
        <v>17.045454545454547</v>
      </c>
      <c r="AO226" s="33" t="b">
        <f t="shared" si="63"/>
        <v>1</v>
      </c>
      <c r="AP226" s="33" t="b">
        <f t="shared" si="64"/>
        <v>0</v>
      </c>
      <c r="AQ226" s="33" t="b">
        <f t="shared" si="65"/>
        <v>1</v>
      </c>
      <c r="AR226" s="64">
        <f t="shared" si="80"/>
        <v>-5.5795454545454533</v>
      </c>
    </row>
    <row r="227" spans="1:44" x14ac:dyDescent="0.25">
      <c r="A227" s="69">
        <v>70.400000000000006</v>
      </c>
      <c r="B227" s="78" t="s">
        <v>86</v>
      </c>
      <c r="C227" s="78">
        <v>135</v>
      </c>
      <c r="D227" s="78">
        <v>208</v>
      </c>
      <c r="E227" s="78">
        <v>3</v>
      </c>
      <c r="F227" s="78">
        <v>30</v>
      </c>
      <c r="G227" s="78">
        <v>88</v>
      </c>
      <c r="H227" s="40"/>
      <c r="I227" s="40">
        <v>481</v>
      </c>
      <c r="J227" s="79" t="s">
        <v>147</v>
      </c>
      <c r="K227" s="67" t="s">
        <v>148</v>
      </c>
      <c r="L227" s="73">
        <v>200</v>
      </c>
      <c r="M227" s="62">
        <f t="shared" si="66"/>
        <v>101.19999999999999</v>
      </c>
      <c r="N227" s="62">
        <f t="shared" si="67"/>
        <v>110</v>
      </c>
      <c r="O227" s="62">
        <f t="shared" si="68"/>
        <v>154</v>
      </c>
      <c r="P227" s="63">
        <v>200</v>
      </c>
      <c r="Q227" s="62">
        <f t="shared" si="69"/>
        <v>1.9762845849802373</v>
      </c>
      <c r="R227" s="62">
        <f t="shared" si="70"/>
        <v>1.8181818181818181</v>
      </c>
      <c r="S227" s="62">
        <f t="shared" si="71"/>
        <v>1.2987012987012987</v>
      </c>
      <c r="T227" s="63">
        <v>200</v>
      </c>
      <c r="U227" s="63">
        <v>2</v>
      </c>
      <c r="V227" s="36">
        <f t="shared" si="72"/>
        <v>110</v>
      </c>
      <c r="X227" s="32" t="s">
        <v>149</v>
      </c>
      <c r="Y227" s="32">
        <v>175</v>
      </c>
      <c r="Z227" s="32">
        <f t="shared" si="73"/>
        <v>528</v>
      </c>
      <c r="AA227" s="36">
        <f t="shared" si="74"/>
        <v>0.91098484848484851</v>
      </c>
      <c r="AB227" s="32">
        <f t="shared" si="75"/>
        <v>880</v>
      </c>
      <c r="AC227" s="32">
        <f t="shared" si="76"/>
        <v>352</v>
      </c>
      <c r="AD227" s="32">
        <v>515</v>
      </c>
      <c r="AE227" s="38">
        <f t="shared" si="77"/>
        <v>5.8522727272727275</v>
      </c>
      <c r="AF227" s="32">
        <v>1750</v>
      </c>
      <c r="AG227" s="38">
        <f t="shared" si="78"/>
        <v>19.886363636363637</v>
      </c>
      <c r="AH227" s="80" t="s">
        <v>150</v>
      </c>
      <c r="AI227" s="80">
        <v>250</v>
      </c>
      <c r="AJ227" s="32">
        <v>200</v>
      </c>
      <c r="AK227" s="32">
        <f t="shared" si="79"/>
        <v>200</v>
      </c>
      <c r="AL227" s="36">
        <f t="shared" si="81"/>
        <v>2.2727272727272729</v>
      </c>
      <c r="AM227" s="32">
        <f t="shared" si="82"/>
        <v>2000</v>
      </c>
      <c r="AN227" s="36">
        <f t="shared" si="83"/>
        <v>22.727272727272727</v>
      </c>
      <c r="AO227" s="33" t="b">
        <f t="shared" si="63"/>
        <v>1</v>
      </c>
      <c r="AP227" s="33" t="b">
        <f t="shared" si="64"/>
        <v>1</v>
      </c>
      <c r="AQ227" s="33" t="b">
        <f t="shared" si="65"/>
        <v>1</v>
      </c>
      <c r="AR227" s="64">
        <f t="shared" si="80"/>
        <v>2.8409090909090899</v>
      </c>
    </row>
    <row r="228" spans="1:44" x14ac:dyDescent="0.25">
      <c r="A228" s="69">
        <v>70.5</v>
      </c>
      <c r="B228" s="78" t="s">
        <v>86</v>
      </c>
      <c r="C228" s="78">
        <v>135</v>
      </c>
      <c r="D228" s="78">
        <v>208</v>
      </c>
      <c r="E228" s="78">
        <v>3</v>
      </c>
      <c r="F228" s="78">
        <v>30</v>
      </c>
      <c r="G228" s="78">
        <v>88</v>
      </c>
      <c r="H228" s="40"/>
      <c r="I228" s="40">
        <v>481</v>
      </c>
      <c r="J228" s="79" t="s">
        <v>147</v>
      </c>
      <c r="K228" s="67" t="s">
        <v>148</v>
      </c>
      <c r="L228" s="73">
        <v>200</v>
      </c>
      <c r="M228" s="62">
        <f t="shared" si="66"/>
        <v>101.19999999999999</v>
      </c>
      <c r="N228" s="62">
        <f t="shared" si="67"/>
        <v>110</v>
      </c>
      <c r="O228" s="62">
        <f t="shared" si="68"/>
        <v>154</v>
      </c>
      <c r="P228" s="63">
        <v>200</v>
      </c>
      <c r="Q228" s="62">
        <f t="shared" si="69"/>
        <v>1.9762845849802373</v>
      </c>
      <c r="R228" s="62">
        <f t="shared" si="70"/>
        <v>1.8181818181818181</v>
      </c>
      <c r="S228" s="62">
        <f t="shared" si="71"/>
        <v>1.2987012987012987</v>
      </c>
      <c r="T228" s="63">
        <v>200</v>
      </c>
      <c r="U228" s="63">
        <v>2</v>
      </c>
      <c r="V228" s="36">
        <f t="shared" si="72"/>
        <v>110</v>
      </c>
      <c r="X228" s="32" t="s">
        <v>149</v>
      </c>
      <c r="Y228" s="32">
        <v>200</v>
      </c>
      <c r="Z228" s="32">
        <f t="shared" si="73"/>
        <v>528</v>
      </c>
      <c r="AA228" s="36">
        <f t="shared" si="74"/>
        <v>0.91098484848484851</v>
      </c>
      <c r="AB228" s="32">
        <f t="shared" si="75"/>
        <v>880</v>
      </c>
      <c r="AC228" s="32">
        <f t="shared" si="76"/>
        <v>352</v>
      </c>
      <c r="AD228" s="32">
        <v>590</v>
      </c>
      <c r="AE228" s="38">
        <f t="shared" si="77"/>
        <v>6.7045454545454541</v>
      </c>
      <c r="AF228" s="32">
        <v>2000</v>
      </c>
      <c r="AG228" s="38">
        <f t="shared" si="78"/>
        <v>22.727272727272727</v>
      </c>
      <c r="AH228" s="80" t="s">
        <v>150</v>
      </c>
      <c r="AI228" s="80">
        <v>250</v>
      </c>
      <c r="AJ228" s="32">
        <v>200</v>
      </c>
      <c r="AK228" s="32">
        <f t="shared" si="79"/>
        <v>200</v>
      </c>
      <c r="AL228" s="36">
        <f t="shared" si="81"/>
        <v>2.2727272727272729</v>
      </c>
      <c r="AM228" s="32">
        <f t="shared" si="82"/>
        <v>2000</v>
      </c>
      <c r="AN228" s="36">
        <f t="shared" si="83"/>
        <v>22.727272727272727</v>
      </c>
      <c r="AO228" s="33" t="b">
        <f t="shared" si="63"/>
        <v>1</v>
      </c>
      <c r="AP228" s="33" t="b">
        <f t="shared" si="64"/>
        <v>0</v>
      </c>
      <c r="AQ228" s="33" t="b">
        <f t="shared" si="65"/>
        <v>1</v>
      </c>
      <c r="AR228" s="64">
        <f t="shared" si="80"/>
        <v>0</v>
      </c>
    </row>
    <row r="229" spans="1:44" x14ac:dyDescent="0.25">
      <c r="A229" s="32">
        <v>71</v>
      </c>
      <c r="B229" s="78" t="s">
        <v>86</v>
      </c>
      <c r="C229" s="78">
        <v>135</v>
      </c>
      <c r="D229" s="78">
        <v>208</v>
      </c>
      <c r="E229" s="78">
        <v>3</v>
      </c>
      <c r="F229" s="78">
        <v>40</v>
      </c>
      <c r="G229" s="78">
        <v>114</v>
      </c>
      <c r="H229" s="40"/>
      <c r="I229" s="40">
        <v>641</v>
      </c>
      <c r="J229" s="79" t="s">
        <v>147</v>
      </c>
      <c r="K229" s="67" t="s">
        <v>148</v>
      </c>
      <c r="L229" s="73">
        <v>200</v>
      </c>
      <c r="M229" s="62">
        <f t="shared" si="66"/>
        <v>131.1</v>
      </c>
      <c r="N229" s="62">
        <f t="shared" si="67"/>
        <v>142.5</v>
      </c>
      <c r="O229" s="62">
        <f t="shared" si="68"/>
        <v>199.5</v>
      </c>
      <c r="P229" s="63">
        <v>200</v>
      </c>
      <c r="Q229" s="62">
        <f t="shared" si="69"/>
        <v>1.5255530129672006</v>
      </c>
      <c r="R229" s="62">
        <f t="shared" si="70"/>
        <v>1.4035087719298245</v>
      </c>
      <c r="S229" s="62">
        <f t="shared" si="71"/>
        <v>1.0025062656641603</v>
      </c>
      <c r="T229" s="63">
        <v>200</v>
      </c>
      <c r="U229" s="81" t="s">
        <v>151</v>
      </c>
      <c r="V229" s="36">
        <f t="shared" si="72"/>
        <v>142.5</v>
      </c>
      <c r="W229" s="80"/>
      <c r="X229" s="32" t="s">
        <v>149</v>
      </c>
      <c r="Y229" s="80">
        <v>150</v>
      </c>
      <c r="Z229" s="32">
        <f t="shared" si="73"/>
        <v>684</v>
      </c>
      <c r="AA229" s="36">
        <f t="shared" si="74"/>
        <v>0.9371345029239766</v>
      </c>
      <c r="AB229" s="32">
        <f t="shared" si="75"/>
        <v>1140</v>
      </c>
      <c r="AC229" s="32">
        <f t="shared" si="76"/>
        <v>342</v>
      </c>
      <c r="AD229" s="32">
        <v>450</v>
      </c>
      <c r="AE229" s="38">
        <f t="shared" si="77"/>
        <v>3.9473684210526314</v>
      </c>
      <c r="AF229" s="32">
        <v>1991</v>
      </c>
      <c r="AG229" s="38">
        <f t="shared" si="78"/>
        <v>17.464912280701753</v>
      </c>
      <c r="AH229" s="80" t="s">
        <v>150</v>
      </c>
      <c r="AI229" s="80">
        <v>250</v>
      </c>
      <c r="AJ229" s="32">
        <v>150</v>
      </c>
      <c r="AK229" s="32">
        <f t="shared" si="79"/>
        <v>150</v>
      </c>
      <c r="AL229" s="36">
        <f t="shared" si="81"/>
        <v>1.3157894736842106</v>
      </c>
      <c r="AM229" s="32">
        <f t="shared" si="82"/>
        <v>1500</v>
      </c>
      <c r="AN229" s="36">
        <f t="shared" si="83"/>
        <v>13.157894736842104</v>
      </c>
      <c r="AO229" s="33" t="b">
        <f t="shared" si="63"/>
        <v>1</v>
      </c>
      <c r="AP229" s="33" t="b">
        <f t="shared" si="64"/>
        <v>0</v>
      </c>
      <c r="AQ229" s="33" t="b">
        <f t="shared" si="65"/>
        <v>1</v>
      </c>
      <c r="AR229" s="64">
        <f t="shared" si="80"/>
        <v>-4.307017543859649</v>
      </c>
    </row>
    <row r="230" spans="1:44" x14ac:dyDescent="0.25">
      <c r="A230" s="69">
        <v>71.099999999999994</v>
      </c>
      <c r="B230" s="78" t="s">
        <v>86</v>
      </c>
      <c r="C230" s="78">
        <v>135</v>
      </c>
      <c r="D230" s="78">
        <v>208</v>
      </c>
      <c r="E230" s="78">
        <v>3</v>
      </c>
      <c r="F230" s="78">
        <v>40</v>
      </c>
      <c r="G230" s="78">
        <v>114</v>
      </c>
      <c r="H230" s="40"/>
      <c r="I230" s="40">
        <v>641</v>
      </c>
      <c r="J230" s="79" t="s">
        <v>147</v>
      </c>
      <c r="K230" s="67" t="s">
        <v>148</v>
      </c>
      <c r="L230" s="73">
        <v>200</v>
      </c>
      <c r="M230" s="62">
        <f t="shared" si="66"/>
        <v>131.1</v>
      </c>
      <c r="N230" s="62">
        <f t="shared" si="67"/>
        <v>142.5</v>
      </c>
      <c r="O230" s="62">
        <f t="shared" si="68"/>
        <v>199.5</v>
      </c>
      <c r="P230" s="63">
        <v>200</v>
      </c>
      <c r="Q230" s="62">
        <f t="shared" si="69"/>
        <v>1.5255530129672006</v>
      </c>
      <c r="R230" s="62">
        <f t="shared" si="70"/>
        <v>1.4035087719298245</v>
      </c>
      <c r="S230" s="62">
        <f t="shared" si="71"/>
        <v>1.0025062656641603</v>
      </c>
      <c r="T230" s="63">
        <v>200</v>
      </c>
      <c r="U230" s="81" t="s">
        <v>151</v>
      </c>
      <c r="V230" s="36">
        <f t="shared" si="72"/>
        <v>142.5</v>
      </c>
      <c r="W230" s="80"/>
      <c r="X230" s="32" t="s">
        <v>149</v>
      </c>
      <c r="Y230" s="80">
        <v>175</v>
      </c>
      <c r="Z230" s="32">
        <f t="shared" si="73"/>
        <v>684</v>
      </c>
      <c r="AA230" s="36">
        <f t="shared" si="74"/>
        <v>0.9371345029239766</v>
      </c>
      <c r="AB230" s="32">
        <f t="shared" si="75"/>
        <v>1140</v>
      </c>
      <c r="AC230" s="32">
        <f t="shared" si="76"/>
        <v>342</v>
      </c>
      <c r="AD230" s="32">
        <v>515</v>
      </c>
      <c r="AE230" s="38">
        <f t="shared" si="77"/>
        <v>4.5175438596491224</v>
      </c>
      <c r="AF230" s="32">
        <v>1750</v>
      </c>
      <c r="AG230" s="38">
        <f t="shared" si="78"/>
        <v>15.350877192982455</v>
      </c>
      <c r="AH230" s="80" t="s">
        <v>150</v>
      </c>
      <c r="AI230" s="80">
        <v>250</v>
      </c>
      <c r="AJ230" s="32">
        <v>200</v>
      </c>
      <c r="AK230" s="32">
        <f t="shared" si="79"/>
        <v>200</v>
      </c>
      <c r="AL230" s="36">
        <f t="shared" si="81"/>
        <v>1.7543859649122806</v>
      </c>
      <c r="AM230" s="32">
        <f t="shared" si="82"/>
        <v>2000</v>
      </c>
      <c r="AN230" s="36">
        <f t="shared" si="83"/>
        <v>17.543859649122808</v>
      </c>
      <c r="AO230" s="33" t="b">
        <f t="shared" si="63"/>
        <v>1</v>
      </c>
      <c r="AP230" s="33" t="b">
        <f t="shared" si="64"/>
        <v>1</v>
      </c>
      <c r="AQ230" s="33" t="b">
        <f t="shared" si="65"/>
        <v>1</v>
      </c>
      <c r="AR230" s="64">
        <f t="shared" si="80"/>
        <v>2.1929824561403528</v>
      </c>
    </row>
    <row r="231" spans="1:44" x14ac:dyDescent="0.25">
      <c r="A231" s="69">
        <v>71.2</v>
      </c>
      <c r="B231" s="78" t="s">
        <v>86</v>
      </c>
      <c r="C231" s="78">
        <v>135</v>
      </c>
      <c r="D231" s="78">
        <v>208</v>
      </c>
      <c r="E231" s="78">
        <v>3</v>
      </c>
      <c r="F231" s="78">
        <v>40</v>
      </c>
      <c r="G231" s="78">
        <v>114</v>
      </c>
      <c r="H231" s="40"/>
      <c r="I231" s="40">
        <v>641</v>
      </c>
      <c r="J231" s="79" t="s">
        <v>147</v>
      </c>
      <c r="K231" s="67" t="s">
        <v>148</v>
      </c>
      <c r="L231" s="73">
        <v>200</v>
      </c>
      <c r="M231" s="62">
        <f t="shared" si="66"/>
        <v>131.1</v>
      </c>
      <c r="N231" s="62">
        <f t="shared" si="67"/>
        <v>142.5</v>
      </c>
      <c r="O231" s="62">
        <f t="shared" si="68"/>
        <v>199.5</v>
      </c>
      <c r="P231" s="63">
        <v>200</v>
      </c>
      <c r="Q231" s="62">
        <f t="shared" si="69"/>
        <v>1.5255530129672006</v>
      </c>
      <c r="R231" s="62">
        <f t="shared" si="70"/>
        <v>1.4035087719298245</v>
      </c>
      <c r="S231" s="62">
        <f t="shared" si="71"/>
        <v>1.0025062656641603</v>
      </c>
      <c r="T231" s="63">
        <v>200</v>
      </c>
      <c r="U231" s="81" t="s">
        <v>151</v>
      </c>
      <c r="V231" s="36">
        <f t="shared" si="72"/>
        <v>142.5</v>
      </c>
      <c r="W231" s="80"/>
      <c r="X231" s="32" t="s">
        <v>149</v>
      </c>
      <c r="Y231" s="80">
        <v>200</v>
      </c>
      <c r="Z231" s="32">
        <f t="shared" si="73"/>
        <v>684</v>
      </c>
      <c r="AA231" s="36">
        <f t="shared" si="74"/>
        <v>0.9371345029239766</v>
      </c>
      <c r="AB231" s="32">
        <f t="shared" si="75"/>
        <v>1140</v>
      </c>
      <c r="AC231" s="32">
        <f t="shared" si="76"/>
        <v>342</v>
      </c>
      <c r="AD231" s="32">
        <v>590</v>
      </c>
      <c r="AE231" s="38">
        <f t="shared" si="77"/>
        <v>5.1754385964912277</v>
      </c>
      <c r="AF231" s="32">
        <v>2000</v>
      </c>
      <c r="AG231" s="38">
        <f t="shared" si="78"/>
        <v>17.543859649122808</v>
      </c>
      <c r="AH231" s="80" t="s">
        <v>150</v>
      </c>
      <c r="AI231" s="80">
        <v>250</v>
      </c>
      <c r="AJ231" s="32">
        <v>200</v>
      </c>
      <c r="AK231" s="32">
        <f t="shared" si="79"/>
        <v>200</v>
      </c>
      <c r="AL231" s="36">
        <f t="shared" si="81"/>
        <v>1.7543859649122806</v>
      </c>
      <c r="AM231" s="32">
        <f t="shared" si="82"/>
        <v>2000</v>
      </c>
      <c r="AN231" s="36">
        <f t="shared" si="83"/>
        <v>17.543859649122808</v>
      </c>
      <c r="AO231" s="33" t="b">
        <f t="shared" si="63"/>
        <v>1</v>
      </c>
      <c r="AP231" s="33" t="b">
        <f t="shared" si="64"/>
        <v>0</v>
      </c>
      <c r="AQ231" s="33" t="b">
        <f t="shared" si="65"/>
        <v>1</v>
      </c>
      <c r="AR231" s="64">
        <f t="shared" si="80"/>
        <v>0</v>
      </c>
    </row>
    <row r="232" spans="1:44" x14ac:dyDescent="0.25">
      <c r="A232" s="32">
        <v>72</v>
      </c>
      <c r="B232" s="78" t="s">
        <v>86</v>
      </c>
      <c r="C232" s="78">
        <v>135</v>
      </c>
      <c r="D232" s="78" t="s">
        <v>71</v>
      </c>
      <c r="E232" s="78">
        <v>3</v>
      </c>
      <c r="F232" s="78">
        <v>40</v>
      </c>
      <c r="G232" s="78">
        <v>104</v>
      </c>
      <c r="H232" s="40"/>
      <c r="I232" s="40">
        <v>580</v>
      </c>
      <c r="J232" s="79" t="s">
        <v>147</v>
      </c>
      <c r="K232" s="67" t="s">
        <v>148</v>
      </c>
      <c r="L232" s="73">
        <v>200</v>
      </c>
      <c r="M232" s="62">
        <f t="shared" si="66"/>
        <v>119.6</v>
      </c>
      <c r="N232" s="62">
        <f t="shared" si="67"/>
        <v>130</v>
      </c>
      <c r="O232" s="62">
        <f t="shared" si="68"/>
        <v>182</v>
      </c>
      <c r="P232" s="63">
        <v>200</v>
      </c>
      <c r="Q232" s="62">
        <f t="shared" si="69"/>
        <v>1.6722408026755853</v>
      </c>
      <c r="R232" s="62">
        <f t="shared" si="70"/>
        <v>1.5384615384615385</v>
      </c>
      <c r="S232" s="62">
        <f t="shared" si="71"/>
        <v>1.098901098901099</v>
      </c>
      <c r="T232" s="63">
        <v>200</v>
      </c>
      <c r="U232" s="63">
        <v>1</v>
      </c>
      <c r="V232" s="36">
        <f t="shared" si="72"/>
        <v>130</v>
      </c>
      <c r="W232" s="80"/>
      <c r="X232" s="32" t="s">
        <v>149</v>
      </c>
      <c r="Y232" s="80">
        <v>100</v>
      </c>
      <c r="Z232" s="32">
        <f t="shared" si="73"/>
        <v>624</v>
      </c>
      <c r="AA232" s="36">
        <f t="shared" si="74"/>
        <v>0.92948717948717952</v>
      </c>
      <c r="AB232" s="32">
        <f t="shared" si="75"/>
        <v>1040</v>
      </c>
      <c r="AC232" s="32">
        <f t="shared" si="76"/>
        <v>312</v>
      </c>
      <c r="AD232" s="32">
        <v>297</v>
      </c>
      <c r="AE232" s="38">
        <f t="shared" si="77"/>
        <v>2.8557692307692308</v>
      </c>
      <c r="AF232" s="32">
        <v>1280</v>
      </c>
      <c r="AG232" s="38">
        <f t="shared" si="78"/>
        <v>12.307692307692308</v>
      </c>
      <c r="AH232" s="80" t="s">
        <v>150</v>
      </c>
      <c r="AI232" s="80">
        <v>250</v>
      </c>
      <c r="AJ232" s="32">
        <v>100</v>
      </c>
      <c r="AK232" s="32">
        <f t="shared" si="79"/>
        <v>100</v>
      </c>
      <c r="AL232" s="36">
        <f t="shared" si="81"/>
        <v>0.96153846153846156</v>
      </c>
      <c r="AM232" s="32">
        <f t="shared" si="82"/>
        <v>1000</v>
      </c>
      <c r="AN232" s="36">
        <f t="shared" si="83"/>
        <v>9.615384615384615</v>
      </c>
      <c r="AO232" s="33" t="b">
        <f t="shared" si="63"/>
        <v>1</v>
      </c>
      <c r="AP232" s="33" t="b">
        <f t="shared" si="64"/>
        <v>0</v>
      </c>
      <c r="AQ232" s="33" t="b">
        <f t="shared" si="65"/>
        <v>0</v>
      </c>
      <c r="AR232" s="64">
        <f t="shared" si="80"/>
        <v>-2.6923076923076934</v>
      </c>
    </row>
    <row r="233" spans="1:44" x14ac:dyDescent="0.25">
      <c r="A233" s="69">
        <v>72.099999999999994</v>
      </c>
      <c r="B233" s="78" t="s">
        <v>86</v>
      </c>
      <c r="C233" s="78">
        <v>135</v>
      </c>
      <c r="D233" s="78" t="s">
        <v>71</v>
      </c>
      <c r="E233" s="78">
        <v>3</v>
      </c>
      <c r="F233" s="78">
        <v>40</v>
      </c>
      <c r="G233" s="78">
        <v>104</v>
      </c>
      <c r="H233" s="40"/>
      <c r="I233" s="40">
        <v>580</v>
      </c>
      <c r="J233" s="79" t="s">
        <v>147</v>
      </c>
      <c r="K233" s="67" t="s">
        <v>148</v>
      </c>
      <c r="L233" s="73">
        <v>200</v>
      </c>
      <c r="M233" s="62">
        <f t="shared" si="66"/>
        <v>119.6</v>
      </c>
      <c r="N233" s="62">
        <f t="shared" si="67"/>
        <v>130</v>
      </c>
      <c r="O233" s="62">
        <f t="shared" si="68"/>
        <v>182</v>
      </c>
      <c r="P233" s="63">
        <v>200</v>
      </c>
      <c r="Q233" s="62">
        <f t="shared" si="69"/>
        <v>1.6722408026755853</v>
      </c>
      <c r="R233" s="62">
        <f t="shared" si="70"/>
        <v>1.5384615384615385</v>
      </c>
      <c r="S233" s="62">
        <f t="shared" si="71"/>
        <v>1.098901098901099</v>
      </c>
      <c r="T233" s="63">
        <v>200</v>
      </c>
      <c r="U233" s="63">
        <v>1</v>
      </c>
      <c r="V233" s="36">
        <f t="shared" si="72"/>
        <v>130</v>
      </c>
      <c r="W233" s="80"/>
      <c r="X233" s="32" t="s">
        <v>149</v>
      </c>
      <c r="Y233" s="80">
        <v>125</v>
      </c>
      <c r="Z233" s="32">
        <f t="shared" si="73"/>
        <v>624</v>
      </c>
      <c r="AA233" s="36">
        <f t="shared" si="74"/>
        <v>0.92948717948717952</v>
      </c>
      <c r="AB233" s="32">
        <f t="shared" si="75"/>
        <v>1040</v>
      </c>
      <c r="AC233" s="32">
        <f t="shared" si="76"/>
        <v>312</v>
      </c>
      <c r="AD233" s="32">
        <v>374</v>
      </c>
      <c r="AE233" s="38">
        <f t="shared" si="77"/>
        <v>3.5961538461538463</v>
      </c>
      <c r="AF233" s="32">
        <v>1640</v>
      </c>
      <c r="AG233" s="38">
        <f t="shared" si="78"/>
        <v>15.76923076923077</v>
      </c>
      <c r="AH233" s="32" t="s">
        <v>89</v>
      </c>
      <c r="AI233" s="32">
        <v>125</v>
      </c>
      <c r="AJ233" s="32">
        <v>125</v>
      </c>
      <c r="AK233" s="32">
        <f t="shared" si="79"/>
        <v>125</v>
      </c>
      <c r="AL233" s="36">
        <f t="shared" si="81"/>
        <v>1.2019230769230769</v>
      </c>
      <c r="AM233" s="32">
        <f t="shared" si="82"/>
        <v>1250</v>
      </c>
      <c r="AN233" s="36">
        <f t="shared" si="83"/>
        <v>12.01923076923077</v>
      </c>
      <c r="AO233" s="33" t="b">
        <f t="shared" si="63"/>
        <v>1</v>
      </c>
      <c r="AP233" s="33" t="b">
        <f t="shared" si="64"/>
        <v>0</v>
      </c>
      <c r="AQ233" s="33" t="b">
        <f t="shared" si="65"/>
        <v>1</v>
      </c>
      <c r="AR233" s="64">
        <f t="shared" si="80"/>
        <v>-3.75</v>
      </c>
    </row>
    <row r="234" spans="1:44" x14ac:dyDescent="0.25">
      <c r="A234" s="69">
        <v>72.2</v>
      </c>
      <c r="B234" s="78" t="s">
        <v>86</v>
      </c>
      <c r="C234" s="78">
        <v>135</v>
      </c>
      <c r="D234" s="78" t="s">
        <v>71</v>
      </c>
      <c r="E234" s="78">
        <v>3</v>
      </c>
      <c r="F234" s="78">
        <v>40</v>
      </c>
      <c r="G234" s="78">
        <v>104</v>
      </c>
      <c r="H234" s="40"/>
      <c r="I234" s="40">
        <v>580</v>
      </c>
      <c r="J234" s="79" t="s">
        <v>147</v>
      </c>
      <c r="K234" s="67" t="s">
        <v>148</v>
      </c>
      <c r="L234" s="73">
        <v>200</v>
      </c>
      <c r="M234" s="62">
        <f t="shared" si="66"/>
        <v>119.6</v>
      </c>
      <c r="N234" s="62">
        <f t="shared" si="67"/>
        <v>130</v>
      </c>
      <c r="O234" s="62">
        <f t="shared" si="68"/>
        <v>182</v>
      </c>
      <c r="P234" s="63">
        <v>200</v>
      </c>
      <c r="Q234" s="62">
        <f t="shared" si="69"/>
        <v>1.6722408026755853</v>
      </c>
      <c r="R234" s="62">
        <f t="shared" si="70"/>
        <v>1.5384615384615385</v>
      </c>
      <c r="S234" s="62">
        <f t="shared" si="71"/>
        <v>1.098901098901099</v>
      </c>
      <c r="T234" s="63">
        <v>200</v>
      </c>
      <c r="U234" s="63">
        <v>1</v>
      </c>
      <c r="V234" s="36">
        <f t="shared" si="72"/>
        <v>130</v>
      </c>
      <c r="W234" s="80"/>
      <c r="X234" s="32" t="s">
        <v>149</v>
      </c>
      <c r="Y234" s="80">
        <v>150</v>
      </c>
      <c r="Z234" s="32">
        <f t="shared" si="73"/>
        <v>624</v>
      </c>
      <c r="AA234" s="36">
        <f t="shared" si="74"/>
        <v>0.92948717948717952</v>
      </c>
      <c r="AB234" s="32">
        <f t="shared" si="75"/>
        <v>1040</v>
      </c>
      <c r="AC234" s="32">
        <f t="shared" si="76"/>
        <v>312</v>
      </c>
      <c r="AD234" s="32">
        <v>450</v>
      </c>
      <c r="AE234" s="38">
        <f t="shared" si="77"/>
        <v>4.3269230769230766</v>
      </c>
      <c r="AF234" s="32">
        <v>1991</v>
      </c>
      <c r="AG234" s="38">
        <f t="shared" si="78"/>
        <v>19.14423076923077</v>
      </c>
      <c r="AH234" s="80" t="s">
        <v>150</v>
      </c>
      <c r="AI234" s="80">
        <v>250</v>
      </c>
      <c r="AJ234" s="32">
        <v>150</v>
      </c>
      <c r="AK234" s="32">
        <f t="shared" si="79"/>
        <v>150</v>
      </c>
      <c r="AL234" s="36">
        <f t="shared" si="81"/>
        <v>1.4423076923076923</v>
      </c>
      <c r="AM234" s="32">
        <f t="shared" si="82"/>
        <v>1500</v>
      </c>
      <c r="AN234" s="36">
        <f t="shared" si="83"/>
        <v>14.423076923076923</v>
      </c>
      <c r="AO234" s="33" t="b">
        <f t="shared" si="63"/>
        <v>1</v>
      </c>
      <c r="AP234" s="33" t="b">
        <f t="shared" si="64"/>
        <v>0</v>
      </c>
      <c r="AQ234" s="33" t="b">
        <f t="shared" si="65"/>
        <v>1</v>
      </c>
      <c r="AR234" s="64">
        <f t="shared" si="80"/>
        <v>-4.7211538461538467</v>
      </c>
    </row>
    <row r="235" spans="1:44" x14ac:dyDescent="0.25">
      <c r="A235" s="69">
        <v>72.3</v>
      </c>
      <c r="B235" s="78" t="s">
        <v>86</v>
      </c>
      <c r="C235" s="78">
        <v>135</v>
      </c>
      <c r="D235" s="78" t="s">
        <v>71</v>
      </c>
      <c r="E235" s="78">
        <v>3</v>
      </c>
      <c r="F235" s="78">
        <v>40</v>
      </c>
      <c r="G235" s="78">
        <v>104</v>
      </c>
      <c r="H235" s="40"/>
      <c r="I235" s="40">
        <v>580</v>
      </c>
      <c r="J235" s="79" t="s">
        <v>147</v>
      </c>
      <c r="K235" s="67" t="s">
        <v>148</v>
      </c>
      <c r="L235" s="73">
        <v>200</v>
      </c>
      <c r="M235" s="62">
        <f t="shared" si="66"/>
        <v>119.6</v>
      </c>
      <c r="N235" s="62">
        <f t="shared" si="67"/>
        <v>130</v>
      </c>
      <c r="O235" s="62">
        <f t="shared" si="68"/>
        <v>182</v>
      </c>
      <c r="P235" s="63">
        <v>200</v>
      </c>
      <c r="Q235" s="62">
        <f t="shared" si="69"/>
        <v>1.6722408026755853</v>
      </c>
      <c r="R235" s="62">
        <f t="shared" si="70"/>
        <v>1.5384615384615385</v>
      </c>
      <c r="S235" s="62">
        <f t="shared" si="71"/>
        <v>1.098901098901099</v>
      </c>
      <c r="T235" s="63">
        <v>200</v>
      </c>
      <c r="U235" s="63">
        <v>1</v>
      </c>
      <c r="V235" s="36">
        <f t="shared" si="72"/>
        <v>130</v>
      </c>
      <c r="W235" s="80"/>
      <c r="X235" s="32" t="s">
        <v>149</v>
      </c>
      <c r="Y235" s="80">
        <v>175</v>
      </c>
      <c r="Z235" s="32">
        <f t="shared" si="73"/>
        <v>624</v>
      </c>
      <c r="AA235" s="36">
        <f t="shared" si="74"/>
        <v>0.92948717948717952</v>
      </c>
      <c r="AB235" s="32">
        <f t="shared" si="75"/>
        <v>1040</v>
      </c>
      <c r="AC235" s="32">
        <f t="shared" si="76"/>
        <v>312</v>
      </c>
      <c r="AD235" s="32">
        <v>515</v>
      </c>
      <c r="AE235" s="38">
        <f t="shared" si="77"/>
        <v>4.9519230769230766</v>
      </c>
      <c r="AF235" s="32">
        <v>1750</v>
      </c>
      <c r="AG235" s="38">
        <f t="shared" si="78"/>
        <v>16.826923076923077</v>
      </c>
      <c r="AH235" s="80" t="s">
        <v>150</v>
      </c>
      <c r="AI235" s="80">
        <v>250</v>
      </c>
      <c r="AJ235" s="32">
        <v>200</v>
      </c>
      <c r="AK235" s="32">
        <f t="shared" si="79"/>
        <v>200</v>
      </c>
      <c r="AL235" s="36">
        <f t="shared" si="81"/>
        <v>1.9230769230769231</v>
      </c>
      <c r="AM235" s="32">
        <f t="shared" si="82"/>
        <v>2000</v>
      </c>
      <c r="AN235" s="36">
        <f t="shared" si="83"/>
        <v>19.23076923076923</v>
      </c>
      <c r="AO235" s="33" t="b">
        <f t="shared" si="63"/>
        <v>1</v>
      </c>
      <c r="AP235" s="33" t="b">
        <f t="shared" si="64"/>
        <v>1</v>
      </c>
      <c r="AQ235" s="33" t="b">
        <f t="shared" si="65"/>
        <v>1</v>
      </c>
      <c r="AR235" s="64">
        <f t="shared" si="80"/>
        <v>2.4038461538461533</v>
      </c>
    </row>
    <row r="236" spans="1:44" x14ac:dyDescent="0.25">
      <c r="A236" s="69">
        <v>72.400000000000006</v>
      </c>
      <c r="B236" s="78" t="s">
        <v>86</v>
      </c>
      <c r="C236" s="78">
        <v>135</v>
      </c>
      <c r="D236" s="78" t="s">
        <v>71</v>
      </c>
      <c r="E236" s="78">
        <v>3</v>
      </c>
      <c r="F236" s="78">
        <v>40</v>
      </c>
      <c r="G236" s="78">
        <v>104</v>
      </c>
      <c r="H236" s="40"/>
      <c r="I236" s="40">
        <v>580</v>
      </c>
      <c r="J236" s="79" t="s">
        <v>147</v>
      </c>
      <c r="K236" s="67" t="s">
        <v>148</v>
      </c>
      <c r="L236" s="73">
        <v>200</v>
      </c>
      <c r="M236" s="62">
        <f t="shared" si="66"/>
        <v>119.6</v>
      </c>
      <c r="N236" s="62">
        <f t="shared" si="67"/>
        <v>130</v>
      </c>
      <c r="O236" s="62">
        <f t="shared" si="68"/>
        <v>182</v>
      </c>
      <c r="P236" s="63">
        <v>200</v>
      </c>
      <c r="Q236" s="62">
        <f t="shared" si="69"/>
        <v>1.6722408026755853</v>
      </c>
      <c r="R236" s="62">
        <f t="shared" si="70"/>
        <v>1.5384615384615385</v>
      </c>
      <c r="S236" s="62">
        <f t="shared" si="71"/>
        <v>1.098901098901099</v>
      </c>
      <c r="T236" s="63">
        <v>200</v>
      </c>
      <c r="U236" s="63">
        <v>1</v>
      </c>
      <c r="V236" s="36">
        <f t="shared" si="72"/>
        <v>130</v>
      </c>
      <c r="W236" s="80"/>
      <c r="X236" s="32" t="s">
        <v>149</v>
      </c>
      <c r="Y236" s="80">
        <v>200</v>
      </c>
      <c r="Z236" s="32">
        <f t="shared" si="73"/>
        <v>624</v>
      </c>
      <c r="AA236" s="36">
        <f t="shared" si="74"/>
        <v>0.92948717948717952</v>
      </c>
      <c r="AB236" s="32">
        <f t="shared" si="75"/>
        <v>1040</v>
      </c>
      <c r="AC236" s="32">
        <f t="shared" si="76"/>
        <v>312</v>
      </c>
      <c r="AD236" s="32">
        <v>590</v>
      </c>
      <c r="AE236" s="38">
        <f t="shared" si="77"/>
        <v>5.6730769230769234</v>
      </c>
      <c r="AF236" s="32">
        <v>2000</v>
      </c>
      <c r="AG236" s="38">
        <f t="shared" si="78"/>
        <v>19.23076923076923</v>
      </c>
      <c r="AH236" s="80" t="s">
        <v>150</v>
      </c>
      <c r="AI236" s="80">
        <v>250</v>
      </c>
      <c r="AJ236" s="32">
        <v>200</v>
      </c>
      <c r="AK236" s="32">
        <f t="shared" si="79"/>
        <v>200</v>
      </c>
      <c r="AL236" s="36">
        <f t="shared" si="81"/>
        <v>1.9230769230769231</v>
      </c>
      <c r="AM236" s="32">
        <f t="shared" si="82"/>
        <v>2000</v>
      </c>
      <c r="AN236" s="36">
        <f t="shared" si="83"/>
        <v>19.23076923076923</v>
      </c>
      <c r="AO236" s="33" t="b">
        <f t="shared" si="63"/>
        <v>1</v>
      </c>
      <c r="AP236" s="33" t="b">
        <f t="shared" si="64"/>
        <v>0</v>
      </c>
      <c r="AQ236" s="33" t="b">
        <f t="shared" si="65"/>
        <v>1</v>
      </c>
      <c r="AR236" s="64">
        <f t="shared" si="80"/>
        <v>0</v>
      </c>
    </row>
    <row r="237" spans="1:44" x14ac:dyDescent="0.25">
      <c r="A237" s="32">
        <v>73</v>
      </c>
      <c r="B237" s="78" t="s">
        <v>86</v>
      </c>
      <c r="C237" s="78">
        <v>135</v>
      </c>
      <c r="D237" s="78" t="s">
        <v>71</v>
      </c>
      <c r="E237" s="78">
        <v>3</v>
      </c>
      <c r="F237" s="78">
        <v>50</v>
      </c>
      <c r="G237" s="70">
        <v>130</v>
      </c>
      <c r="H237" s="40"/>
      <c r="I237" s="40">
        <v>725</v>
      </c>
      <c r="J237" s="79" t="s">
        <v>147</v>
      </c>
      <c r="K237" s="67" t="s">
        <v>148</v>
      </c>
      <c r="L237" s="73">
        <v>200</v>
      </c>
      <c r="M237" s="62">
        <f t="shared" si="66"/>
        <v>149.5</v>
      </c>
      <c r="N237" s="62">
        <f t="shared" si="67"/>
        <v>162.5</v>
      </c>
      <c r="O237" s="62">
        <f t="shared" si="68"/>
        <v>227.5</v>
      </c>
      <c r="P237" s="63">
        <v>200</v>
      </c>
      <c r="Q237" s="62">
        <f t="shared" si="69"/>
        <v>1.3377926421404682</v>
      </c>
      <c r="R237" s="62">
        <f t="shared" si="70"/>
        <v>1.2307692307692308</v>
      </c>
      <c r="S237" s="62">
        <f t="shared" si="71"/>
        <v>0.87912087912087911</v>
      </c>
      <c r="T237" s="63">
        <v>200</v>
      </c>
      <c r="U237" s="81" t="s">
        <v>152</v>
      </c>
      <c r="V237" s="36">
        <f t="shared" si="72"/>
        <v>162.5</v>
      </c>
      <c r="W237" s="80"/>
      <c r="X237" s="32" t="s">
        <v>149</v>
      </c>
      <c r="Y237" s="80">
        <v>175</v>
      </c>
      <c r="Z237" s="32">
        <f t="shared" si="73"/>
        <v>780</v>
      </c>
      <c r="AA237" s="36">
        <f t="shared" si="74"/>
        <v>0.92948717948717952</v>
      </c>
      <c r="AB237" s="32">
        <f t="shared" si="75"/>
        <v>1300</v>
      </c>
      <c r="AC237" s="32">
        <f t="shared" si="76"/>
        <v>390</v>
      </c>
      <c r="AD237" s="32">
        <v>515</v>
      </c>
      <c r="AE237" s="38">
        <f t="shared" si="77"/>
        <v>3.9615384615384617</v>
      </c>
      <c r="AF237" s="32">
        <v>1750</v>
      </c>
      <c r="AG237" s="38">
        <f t="shared" si="78"/>
        <v>13.461538461538462</v>
      </c>
      <c r="AH237" s="80" t="s">
        <v>150</v>
      </c>
      <c r="AI237" s="80">
        <v>250</v>
      </c>
      <c r="AJ237" s="32">
        <v>200</v>
      </c>
      <c r="AK237" s="32">
        <f t="shared" si="79"/>
        <v>200</v>
      </c>
      <c r="AL237" s="36">
        <f t="shared" si="81"/>
        <v>1.5384615384615385</v>
      </c>
      <c r="AM237" s="32">
        <f t="shared" si="82"/>
        <v>2000</v>
      </c>
      <c r="AN237" s="36">
        <f t="shared" si="83"/>
        <v>15.384615384615385</v>
      </c>
      <c r="AO237" s="33" t="b">
        <f t="shared" si="63"/>
        <v>1</v>
      </c>
      <c r="AP237" s="33" t="b">
        <f t="shared" si="64"/>
        <v>1</v>
      </c>
      <c r="AQ237" s="33" t="b">
        <f t="shared" si="65"/>
        <v>1</v>
      </c>
      <c r="AR237" s="64">
        <f t="shared" si="80"/>
        <v>1.9230769230769234</v>
      </c>
    </row>
    <row r="238" spans="1:44" x14ac:dyDescent="0.25">
      <c r="A238" s="69">
        <v>73.099999999999994</v>
      </c>
      <c r="B238" s="78" t="s">
        <v>86</v>
      </c>
      <c r="C238" s="78">
        <v>135</v>
      </c>
      <c r="D238" s="78" t="s">
        <v>71</v>
      </c>
      <c r="E238" s="78">
        <v>3</v>
      </c>
      <c r="F238" s="78">
        <v>50</v>
      </c>
      <c r="G238" s="70">
        <v>130</v>
      </c>
      <c r="H238" s="40"/>
      <c r="I238" s="40">
        <v>725</v>
      </c>
      <c r="J238" s="79" t="s">
        <v>147</v>
      </c>
      <c r="K238" s="67" t="s">
        <v>148</v>
      </c>
      <c r="L238" s="73">
        <v>200</v>
      </c>
      <c r="M238" s="62">
        <f t="shared" si="66"/>
        <v>149.5</v>
      </c>
      <c r="N238" s="62">
        <f t="shared" si="67"/>
        <v>162.5</v>
      </c>
      <c r="O238" s="62">
        <f t="shared" si="68"/>
        <v>227.5</v>
      </c>
      <c r="P238" s="63">
        <v>200</v>
      </c>
      <c r="Q238" s="62">
        <f t="shared" si="69"/>
        <v>1.3377926421404682</v>
      </c>
      <c r="R238" s="62">
        <f t="shared" si="70"/>
        <v>1.2307692307692308</v>
      </c>
      <c r="S238" s="62">
        <f t="shared" si="71"/>
        <v>0.87912087912087911</v>
      </c>
      <c r="T238" s="63">
        <v>200</v>
      </c>
      <c r="U238" s="81" t="s">
        <v>152</v>
      </c>
      <c r="V238" s="36">
        <f t="shared" si="72"/>
        <v>162.5</v>
      </c>
      <c r="W238" s="80"/>
      <c r="X238" s="32" t="s">
        <v>149</v>
      </c>
      <c r="Y238" s="80">
        <v>200</v>
      </c>
      <c r="Z238" s="32">
        <f t="shared" si="73"/>
        <v>780</v>
      </c>
      <c r="AA238" s="36">
        <f t="shared" si="74"/>
        <v>0.92948717948717952</v>
      </c>
      <c r="AB238" s="32">
        <f t="shared" si="75"/>
        <v>1300</v>
      </c>
      <c r="AC238" s="32">
        <f t="shared" si="76"/>
        <v>390</v>
      </c>
      <c r="AD238" s="32">
        <v>590</v>
      </c>
      <c r="AE238" s="38">
        <f t="shared" si="77"/>
        <v>4.5384615384615383</v>
      </c>
      <c r="AF238" s="32">
        <v>2000</v>
      </c>
      <c r="AG238" s="38">
        <f t="shared" si="78"/>
        <v>15.384615384615385</v>
      </c>
      <c r="AH238" s="80" t="s">
        <v>150</v>
      </c>
      <c r="AI238" s="80">
        <v>250</v>
      </c>
      <c r="AJ238" s="32">
        <v>200</v>
      </c>
      <c r="AK238" s="32">
        <f t="shared" si="79"/>
        <v>200</v>
      </c>
      <c r="AL238" s="36">
        <f t="shared" si="81"/>
        <v>1.5384615384615385</v>
      </c>
      <c r="AM238" s="32">
        <f t="shared" si="82"/>
        <v>2000</v>
      </c>
      <c r="AN238" s="36">
        <f t="shared" si="83"/>
        <v>15.384615384615385</v>
      </c>
      <c r="AO238" s="33" t="b">
        <f t="shared" si="63"/>
        <v>1</v>
      </c>
      <c r="AP238" s="33" t="b">
        <f t="shared" si="64"/>
        <v>0</v>
      </c>
      <c r="AQ238" s="33" t="b">
        <f t="shared" si="65"/>
        <v>1</v>
      </c>
      <c r="AR238" s="64">
        <f t="shared" si="80"/>
        <v>0</v>
      </c>
    </row>
    <row r="239" spans="1:44" x14ac:dyDescent="0.25">
      <c r="A239" s="32">
        <v>74</v>
      </c>
      <c r="B239" s="78" t="s">
        <v>86</v>
      </c>
      <c r="C239" s="78">
        <v>135</v>
      </c>
      <c r="D239" s="78" t="s">
        <v>72</v>
      </c>
      <c r="E239" s="78">
        <v>3</v>
      </c>
      <c r="F239" s="78">
        <v>60</v>
      </c>
      <c r="G239" s="78">
        <v>77</v>
      </c>
      <c r="H239" s="40"/>
      <c r="I239" s="40">
        <v>435</v>
      </c>
      <c r="J239" s="79" t="s">
        <v>147</v>
      </c>
      <c r="K239" s="67" t="s">
        <v>148</v>
      </c>
      <c r="L239" s="73">
        <v>200</v>
      </c>
      <c r="M239" s="62">
        <f t="shared" si="66"/>
        <v>88.55</v>
      </c>
      <c r="N239" s="62">
        <f t="shared" si="67"/>
        <v>96.25</v>
      </c>
      <c r="O239" s="62">
        <f t="shared" si="68"/>
        <v>134.75</v>
      </c>
      <c r="P239" s="63">
        <v>200</v>
      </c>
      <c r="Q239" s="62">
        <f t="shared" si="69"/>
        <v>2.2586109542631281</v>
      </c>
      <c r="R239" s="62">
        <f t="shared" si="70"/>
        <v>2.0779220779220777</v>
      </c>
      <c r="S239" s="62">
        <f t="shared" si="71"/>
        <v>1.484230055658627</v>
      </c>
      <c r="T239" s="63">
        <v>100</v>
      </c>
      <c r="U239" s="63">
        <v>3</v>
      </c>
      <c r="V239" s="36">
        <f t="shared" si="72"/>
        <v>96.25</v>
      </c>
      <c r="X239" s="32" t="s">
        <v>140</v>
      </c>
      <c r="Y239" s="32">
        <v>100</v>
      </c>
      <c r="Z239" s="32">
        <f t="shared" si="73"/>
        <v>462</v>
      </c>
      <c r="AA239" s="36">
        <f t="shared" si="74"/>
        <v>0.94155844155844159</v>
      </c>
      <c r="AB239" s="32">
        <f t="shared" si="75"/>
        <v>770</v>
      </c>
      <c r="AC239" s="32">
        <f t="shared" si="76"/>
        <v>308</v>
      </c>
      <c r="AD239" s="32">
        <v>297</v>
      </c>
      <c r="AE239" s="38">
        <f t="shared" si="77"/>
        <v>3.8571428571428572</v>
      </c>
      <c r="AF239" s="32">
        <v>1280</v>
      </c>
      <c r="AG239" s="38">
        <f t="shared" si="78"/>
        <v>16.623376623376622</v>
      </c>
      <c r="AH239" s="32" t="s">
        <v>89</v>
      </c>
      <c r="AI239" s="32">
        <v>125</v>
      </c>
      <c r="AJ239" s="32">
        <v>100</v>
      </c>
      <c r="AK239" s="32">
        <f t="shared" si="79"/>
        <v>100</v>
      </c>
      <c r="AL239" s="36">
        <f t="shared" si="81"/>
        <v>1.2987012987012987</v>
      </c>
      <c r="AM239" s="32">
        <f t="shared" si="82"/>
        <v>1000</v>
      </c>
      <c r="AN239" s="36">
        <f t="shared" si="83"/>
        <v>12.987012987012987</v>
      </c>
      <c r="AO239" s="33" t="b">
        <f t="shared" si="63"/>
        <v>1</v>
      </c>
      <c r="AP239" s="33" t="b">
        <f t="shared" si="64"/>
        <v>0</v>
      </c>
      <c r="AQ239" s="33" t="b">
        <f t="shared" si="65"/>
        <v>1</v>
      </c>
      <c r="AR239" s="64">
        <f t="shared" si="80"/>
        <v>-3.6363636363636349</v>
      </c>
    </row>
    <row r="240" spans="1:44" x14ac:dyDescent="0.25">
      <c r="A240" s="69">
        <v>74.099999999999994</v>
      </c>
      <c r="B240" s="78" t="s">
        <v>86</v>
      </c>
      <c r="C240" s="78">
        <v>135</v>
      </c>
      <c r="D240" s="78" t="s">
        <v>72</v>
      </c>
      <c r="E240" s="78">
        <v>3</v>
      </c>
      <c r="F240" s="78">
        <v>60</v>
      </c>
      <c r="G240" s="78">
        <v>77</v>
      </c>
      <c r="H240" s="40"/>
      <c r="I240" s="40">
        <v>435</v>
      </c>
      <c r="J240" s="79" t="s">
        <v>147</v>
      </c>
      <c r="K240" s="67" t="s">
        <v>148</v>
      </c>
      <c r="L240" s="73">
        <v>200</v>
      </c>
      <c r="M240" s="62">
        <f t="shared" si="66"/>
        <v>88.55</v>
      </c>
      <c r="N240" s="62">
        <f t="shared" si="67"/>
        <v>96.25</v>
      </c>
      <c r="O240" s="62">
        <f t="shared" si="68"/>
        <v>134.75</v>
      </c>
      <c r="P240" s="63">
        <v>200</v>
      </c>
      <c r="Q240" s="62">
        <f t="shared" si="69"/>
        <v>2.2586109542631281</v>
      </c>
      <c r="R240" s="62">
        <f t="shared" si="70"/>
        <v>2.0779220779220777</v>
      </c>
      <c r="S240" s="62">
        <f t="shared" si="71"/>
        <v>1.484230055658627</v>
      </c>
      <c r="T240" s="63">
        <v>100</v>
      </c>
      <c r="U240" s="63">
        <v>3</v>
      </c>
      <c r="V240" s="36">
        <f t="shared" si="72"/>
        <v>96.25</v>
      </c>
      <c r="X240" s="32" t="s">
        <v>140</v>
      </c>
      <c r="Y240" s="32">
        <v>110</v>
      </c>
      <c r="Z240" s="32">
        <f t="shared" si="73"/>
        <v>462</v>
      </c>
      <c r="AA240" s="36">
        <f t="shared" si="74"/>
        <v>0.94155844155844159</v>
      </c>
      <c r="AB240" s="32">
        <f t="shared" si="75"/>
        <v>770</v>
      </c>
      <c r="AC240" s="32">
        <f t="shared" si="76"/>
        <v>308</v>
      </c>
      <c r="AD240" s="32">
        <v>328</v>
      </c>
      <c r="AE240" s="38">
        <f t="shared" si="77"/>
        <v>4.2597402597402594</v>
      </c>
      <c r="AF240" s="32">
        <v>1426</v>
      </c>
      <c r="AG240" s="38">
        <f t="shared" si="78"/>
        <v>18.519480519480521</v>
      </c>
      <c r="AH240" s="32" t="s">
        <v>89</v>
      </c>
      <c r="AI240" s="32">
        <v>125</v>
      </c>
      <c r="AJ240" s="32">
        <v>125</v>
      </c>
      <c r="AK240" s="32">
        <f t="shared" si="79"/>
        <v>125</v>
      </c>
      <c r="AL240" s="36">
        <f t="shared" si="81"/>
        <v>1.6233766233766234</v>
      </c>
      <c r="AM240" s="32">
        <f t="shared" si="82"/>
        <v>1250</v>
      </c>
      <c r="AN240" s="36">
        <f t="shared" si="83"/>
        <v>16.233766233766232</v>
      </c>
      <c r="AO240" s="33" t="b">
        <f t="shared" si="63"/>
        <v>1</v>
      </c>
      <c r="AP240" s="33" t="b">
        <f t="shared" si="64"/>
        <v>0</v>
      </c>
      <c r="AQ240" s="33" t="b">
        <f t="shared" si="65"/>
        <v>1</v>
      </c>
      <c r="AR240" s="64">
        <f t="shared" si="80"/>
        <v>-2.2857142857142883</v>
      </c>
    </row>
    <row r="241" spans="1:44" x14ac:dyDescent="0.25">
      <c r="A241" s="69">
        <v>74.2</v>
      </c>
      <c r="B241" s="78" t="s">
        <v>86</v>
      </c>
      <c r="C241" s="78">
        <v>135</v>
      </c>
      <c r="D241" s="78" t="s">
        <v>72</v>
      </c>
      <c r="E241" s="78">
        <v>3</v>
      </c>
      <c r="F241" s="78">
        <v>60</v>
      </c>
      <c r="G241" s="78">
        <v>77</v>
      </c>
      <c r="H241" s="40"/>
      <c r="I241" s="40">
        <v>435</v>
      </c>
      <c r="J241" s="79" t="s">
        <v>147</v>
      </c>
      <c r="K241" s="67" t="s">
        <v>148</v>
      </c>
      <c r="L241" s="73">
        <v>200</v>
      </c>
      <c r="M241" s="62">
        <f t="shared" si="66"/>
        <v>88.55</v>
      </c>
      <c r="N241" s="62">
        <f t="shared" si="67"/>
        <v>96.25</v>
      </c>
      <c r="O241" s="62">
        <f t="shared" si="68"/>
        <v>134.75</v>
      </c>
      <c r="P241" s="63">
        <v>200</v>
      </c>
      <c r="Q241" s="62">
        <f t="shared" si="69"/>
        <v>2.2586109542631281</v>
      </c>
      <c r="R241" s="62">
        <f t="shared" si="70"/>
        <v>2.0779220779220777</v>
      </c>
      <c r="S241" s="62">
        <f t="shared" si="71"/>
        <v>1.484230055658627</v>
      </c>
      <c r="T241" s="63">
        <v>100</v>
      </c>
      <c r="U241" s="63">
        <v>3</v>
      </c>
      <c r="V241" s="36">
        <f t="shared" si="72"/>
        <v>96.25</v>
      </c>
      <c r="X241" s="32" t="s">
        <v>140</v>
      </c>
      <c r="Y241" s="32">
        <v>125</v>
      </c>
      <c r="Z241" s="32">
        <f t="shared" si="73"/>
        <v>462</v>
      </c>
      <c r="AA241" s="36">
        <f t="shared" si="74"/>
        <v>0.94155844155844159</v>
      </c>
      <c r="AB241" s="32">
        <f t="shared" si="75"/>
        <v>770</v>
      </c>
      <c r="AC241" s="32">
        <f t="shared" si="76"/>
        <v>308</v>
      </c>
      <c r="AD241" s="32">
        <v>374</v>
      </c>
      <c r="AE241" s="38">
        <f t="shared" si="77"/>
        <v>4.8571428571428568</v>
      </c>
      <c r="AF241" s="32">
        <v>1640</v>
      </c>
      <c r="AG241" s="38">
        <f t="shared" si="78"/>
        <v>21.2987012987013</v>
      </c>
      <c r="AH241" s="32" t="s">
        <v>89</v>
      </c>
      <c r="AI241" s="32">
        <v>125</v>
      </c>
      <c r="AJ241" s="32">
        <v>125</v>
      </c>
      <c r="AK241" s="32">
        <f t="shared" si="79"/>
        <v>125</v>
      </c>
      <c r="AL241" s="36">
        <f t="shared" si="81"/>
        <v>1.6233766233766234</v>
      </c>
      <c r="AM241" s="32">
        <f t="shared" si="82"/>
        <v>1250</v>
      </c>
      <c r="AN241" s="36">
        <f t="shared" si="83"/>
        <v>16.233766233766232</v>
      </c>
      <c r="AO241" s="33" t="b">
        <f t="shared" si="63"/>
        <v>1</v>
      </c>
      <c r="AP241" s="33" t="b">
        <f t="shared" si="64"/>
        <v>0</v>
      </c>
      <c r="AQ241" s="33" t="b">
        <f t="shared" si="65"/>
        <v>1</v>
      </c>
      <c r="AR241" s="64">
        <f t="shared" si="80"/>
        <v>-5.0649350649350673</v>
      </c>
    </row>
    <row r="242" spans="1:44" x14ac:dyDescent="0.25">
      <c r="A242" s="69">
        <v>74.3</v>
      </c>
      <c r="B242" s="78" t="s">
        <v>86</v>
      </c>
      <c r="C242" s="78">
        <v>135</v>
      </c>
      <c r="D242" s="78" t="s">
        <v>72</v>
      </c>
      <c r="E242" s="78">
        <v>3</v>
      </c>
      <c r="F242" s="78">
        <v>60</v>
      </c>
      <c r="G242" s="78">
        <v>77</v>
      </c>
      <c r="H242" s="40"/>
      <c r="I242" s="40">
        <v>435</v>
      </c>
      <c r="J242" s="79" t="s">
        <v>147</v>
      </c>
      <c r="K242" s="67" t="s">
        <v>148</v>
      </c>
      <c r="L242" s="73">
        <v>200</v>
      </c>
      <c r="M242" s="62">
        <f t="shared" si="66"/>
        <v>88.55</v>
      </c>
      <c r="N242" s="62">
        <f t="shared" si="67"/>
        <v>96.25</v>
      </c>
      <c r="O242" s="62">
        <f t="shared" si="68"/>
        <v>134.75</v>
      </c>
      <c r="P242" s="63">
        <v>200</v>
      </c>
      <c r="Q242" s="62">
        <f t="shared" si="69"/>
        <v>2.2586109542631281</v>
      </c>
      <c r="R242" s="62">
        <f t="shared" si="70"/>
        <v>2.0779220779220777</v>
      </c>
      <c r="S242" s="62">
        <f t="shared" si="71"/>
        <v>1.484230055658627</v>
      </c>
      <c r="T242" s="63">
        <v>100</v>
      </c>
      <c r="U242" s="63">
        <v>3</v>
      </c>
      <c r="V242" s="36">
        <f t="shared" si="72"/>
        <v>96.25</v>
      </c>
      <c r="X242" s="32" t="s">
        <v>140</v>
      </c>
      <c r="Y242" s="32">
        <v>150</v>
      </c>
      <c r="Z242" s="32">
        <f t="shared" si="73"/>
        <v>462</v>
      </c>
      <c r="AA242" s="36">
        <f t="shared" si="74"/>
        <v>0.94155844155844159</v>
      </c>
      <c r="AB242" s="32">
        <f t="shared" si="75"/>
        <v>770</v>
      </c>
      <c r="AC242" s="32">
        <f t="shared" si="76"/>
        <v>308</v>
      </c>
      <c r="AD242" s="32">
        <v>450</v>
      </c>
      <c r="AE242" s="38">
        <f t="shared" si="77"/>
        <v>5.8441558441558445</v>
      </c>
      <c r="AF242" s="32">
        <v>1991</v>
      </c>
      <c r="AG242" s="38">
        <f t="shared" si="78"/>
        <v>25.857142857142858</v>
      </c>
      <c r="AH242" s="80" t="s">
        <v>150</v>
      </c>
      <c r="AI242" s="80">
        <v>250</v>
      </c>
      <c r="AJ242" s="32">
        <v>150</v>
      </c>
      <c r="AK242" s="32">
        <f t="shared" si="79"/>
        <v>150</v>
      </c>
      <c r="AL242" s="36">
        <f t="shared" si="81"/>
        <v>1.948051948051948</v>
      </c>
      <c r="AM242" s="32">
        <f t="shared" si="82"/>
        <v>1500</v>
      </c>
      <c r="AN242" s="36">
        <f t="shared" si="83"/>
        <v>19.480519480519479</v>
      </c>
      <c r="AO242" s="33" t="b">
        <f t="shared" si="63"/>
        <v>1</v>
      </c>
      <c r="AP242" s="33" t="b">
        <f t="shared" si="64"/>
        <v>0</v>
      </c>
      <c r="AQ242" s="33" t="b">
        <f t="shared" si="65"/>
        <v>1</v>
      </c>
      <c r="AR242" s="64">
        <f t="shared" si="80"/>
        <v>-6.3766233766233782</v>
      </c>
    </row>
    <row r="243" spans="1:44" x14ac:dyDescent="0.25">
      <c r="A243" s="69">
        <v>74.400000000000006</v>
      </c>
      <c r="B243" s="78" t="s">
        <v>86</v>
      </c>
      <c r="C243" s="78">
        <v>135</v>
      </c>
      <c r="D243" s="78" t="s">
        <v>72</v>
      </c>
      <c r="E243" s="78">
        <v>3</v>
      </c>
      <c r="F243" s="78">
        <v>60</v>
      </c>
      <c r="G243" s="78">
        <v>77</v>
      </c>
      <c r="H243" s="40"/>
      <c r="I243" s="40">
        <v>435</v>
      </c>
      <c r="J243" s="79" t="s">
        <v>147</v>
      </c>
      <c r="K243" s="67" t="s">
        <v>148</v>
      </c>
      <c r="L243" s="73">
        <v>200</v>
      </c>
      <c r="M243" s="62">
        <f t="shared" si="66"/>
        <v>88.55</v>
      </c>
      <c r="N243" s="62">
        <f t="shared" si="67"/>
        <v>96.25</v>
      </c>
      <c r="O243" s="62">
        <f t="shared" si="68"/>
        <v>134.75</v>
      </c>
      <c r="P243" s="63">
        <v>200</v>
      </c>
      <c r="Q243" s="62">
        <f t="shared" si="69"/>
        <v>2.2586109542631281</v>
      </c>
      <c r="R243" s="62">
        <f t="shared" si="70"/>
        <v>2.0779220779220777</v>
      </c>
      <c r="S243" s="62">
        <f t="shared" si="71"/>
        <v>1.484230055658627</v>
      </c>
      <c r="T243" s="63">
        <v>100</v>
      </c>
      <c r="U243" s="63">
        <v>3</v>
      </c>
      <c r="V243" s="36">
        <f t="shared" si="72"/>
        <v>96.25</v>
      </c>
      <c r="X243" s="32" t="s">
        <v>140</v>
      </c>
      <c r="Y243" s="32">
        <v>175</v>
      </c>
      <c r="Z243" s="32">
        <f t="shared" si="73"/>
        <v>462</v>
      </c>
      <c r="AA243" s="36">
        <f t="shared" si="74"/>
        <v>0.94155844155844159</v>
      </c>
      <c r="AB243" s="32">
        <f t="shared" si="75"/>
        <v>770</v>
      </c>
      <c r="AC243" s="32">
        <f t="shared" si="76"/>
        <v>308</v>
      </c>
      <c r="AD243" s="32">
        <v>515</v>
      </c>
      <c r="AE243" s="38">
        <f t="shared" si="77"/>
        <v>6.6883116883116882</v>
      </c>
      <c r="AF243" s="32">
        <v>1750</v>
      </c>
      <c r="AG243" s="38">
        <f t="shared" si="78"/>
        <v>22.727272727272727</v>
      </c>
      <c r="AH243" s="80" t="s">
        <v>150</v>
      </c>
      <c r="AI243" s="80">
        <v>250</v>
      </c>
      <c r="AJ243" s="32">
        <v>200</v>
      </c>
      <c r="AK243" s="32">
        <f t="shared" si="79"/>
        <v>200</v>
      </c>
      <c r="AL243" s="36">
        <f t="shared" si="81"/>
        <v>2.5974025974025974</v>
      </c>
      <c r="AM243" s="32">
        <f t="shared" si="82"/>
        <v>2000</v>
      </c>
      <c r="AN243" s="36">
        <f t="shared" si="83"/>
        <v>25.974025974025974</v>
      </c>
      <c r="AO243" s="33" t="b">
        <f t="shared" si="63"/>
        <v>1</v>
      </c>
      <c r="AP243" s="33" t="b">
        <f t="shared" si="64"/>
        <v>1</v>
      </c>
      <c r="AQ243" s="33" t="b">
        <f t="shared" si="65"/>
        <v>1</v>
      </c>
      <c r="AR243" s="64">
        <f t="shared" si="80"/>
        <v>3.2467532467532472</v>
      </c>
    </row>
    <row r="244" spans="1:44" x14ac:dyDescent="0.25">
      <c r="A244" s="69">
        <v>74.5</v>
      </c>
      <c r="B244" s="78" t="s">
        <v>86</v>
      </c>
      <c r="C244" s="78">
        <v>135</v>
      </c>
      <c r="D244" s="78" t="s">
        <v>72</v>
      </c>
      <c r="E244" s="78">
        <v>3</v>
      </c>
      <c r="F244" s="78">
        <v>60</v>
      </c>
      <c r="G244" s="78">
        <v>77</v>
      </c>
      <c r="H244" s="40"/>
      <c r="I244" s="40">
        <v>435</v>
      </c>
      <c r="J244" s="79" t="s">
        <v>147</v>
      </c>
      <c r="K244" s="67" t="s">
        <v>148</v>
      </c>
      <c r="L244" s="73">
        <v>200</v>
      </c>
      <c r="M244" s="62">
        <f t="shared" si="66"/>
        <v>88.55</v>
      </c>
      <c r="N244" s="62">
        <f t="shared" si="67"/>
        <v>96.25</v>
      </c>
      <c r="O244" s="62">
        <f t="shared" si="68"/>
        <v>134.75</v>
      </c>
      <c r="P244" s="63">
        <v>200</v>
      </c>
      <c r="Q244" s="62">
        <f t="shared" si="69"/>
        <v>2.2586109542631281</v>
      </c>
      <c r="R244" s="62">
        <f t="shared" si="70"/>
        <v>2.0779220779220777</v>
      </c>
      <c r="S244" s="62">
        <f t="shared" si="71"/>
        <v>1.484230055658627</v>
      </c>
      <c r="T244" s="63">
        <v>100</v>
      </c>
      <c r="U244" s="63">
        <v>3</v>
      </c>
      <c r="V244" s="36">
        <f t="shared" si="72"/>
        <v>96.25</v>
      </c>
      <c r="X244" s="32" t="s">
        <v>140</v>
      </c>
      <c r="Y244" s="32">
        <v>200</v>
      </c>
      <c r="Z244" s="32">
        <f t="shared" si="73"/>
        <v>462</v>
      </c>
      <c r="AA244" s="36">
        <f t="shared" si="74"/>
        <v>0.94155844155844159</v>
      </c>
      <c r="AB244" s="32">
        <f t="shared" si="75"/>
        <v>770</v>
      </c>
      <c r="AC244" s="32">
        <f t="shared" si="76"/>
        <v>308</v>
      </c>
      <c r="AD244" s="32">
        <v>590</v>
      </c>
      <c r="AE244" s="38">
        <f t="shared" si="77"/>
        <v>7.662337662337662</v>
      </c>
      <c r="AF244" s="32">
        <v>2000</v>
      </c>
      <c r="AG244" s="38">
        <f t="shared" si="78"/>
        <v>25.974025974025974</v>
      </c>
      <c r="AH244" s="80" t="s">
        <v>150</v>
      </c>
      <c r="AI244" s="80">
        <v>250</v>
      </c>
      <c r="AJ244" s="32">
        <v>200</v>
      </c>
      <c r="AK244" s="32">
        <f t="shared" si="79"/>
        <v>200</v>
      </c>
      <c r="AL244" s="36">
        <f t="shared" si="81"/>
        <v>2.5974025974025974</v>
      </c>
      <c r="AM244" s="32">
        <f t="shared" si="82"/>
        <v>2000</v>
      </c>
      <c r="AN244" s="36">
        <f t="shared" si="83"/>
        <v>25.974025974025974</v>
      </c>
      <c r="AO244" s="33" t="b">
        <f t="shared" si="63"/>
        <v>1</v>
      </c>
      <c r="AP244" s="33" t="b">
        <f t="shared" si="64"/>
        <v>0</v>
      </c>
      <c r="AQ244" s="33" t="b">
        <f t="shared" si="65"/>
        <v>1</v>
      </c>
      <c r="AR244" s="64">
        <f t="shared" si="80"/>
        <v>0</v>
      </c>
    </row>
    <row r="245" spans="1:44" x14ac:dyDescent="0.25">
      <c r="A245" s="32">
        <v>75</v>
      </c>
      <c r="B245" s="78" t="s">
        <v>86</v>
      </c>
      <c r="C245" s="78">
        <v>135</v>
      </c>
      <c r="D245" s="78" t="s">
        <v>72</v>
      </c>
      <c r="E245" s="78">
        <v>3</v>
      </c>
      <c r="F245" s="78">
        <v>75</v>
      </c>
      <c r="G245" s="78">
        <v>96</v>
      </c>
      <c r="H245" s="40"/>
      <c r="I245" s="40">
        <v>543</v>
      </c>
      <c r="J245" s="79" t="s">
        <v>147</v>
      </c>
      <c r="K245" s="67" t="s">
        <v>148</v>
      </c>
      <c r="L245" s="73">
        <v>200</v>
      </c>
      <c r="M245" s="62">
        <f t="shared" si="66"/>
        <v>110.39999999999999</v>
      </c>
      <c r="N245" s="62">
        <f t="shared" si="67"/>
        <v>120</v>
      </c>
      <c r="O245" s="62">
        <f t="shared" si="68"/>
        <v>168</v>
      </c>
      <c r="P245" s="63">
        <v>200</v>
      </c>
      <c r="Q245" s="62">
        <f t="shared" si="69"/>
        <v>1.8115942028985508</v>
      </c>
      <c r="R245" s="62">
        <f t="shared" si="70"/>
        <v>1.6666666666666667</v>
      </c>
      <c r="S245" s="62">
        <f t="shared" si="71"/>
        <v>1.1904761904761905</v>
      </c>
      <c r="T245" s="63">
        <v>200</v>
      </c>
      <c r="U245" s="63">
        <v>1</v>
      </c>
      <c r="V245" s="36">
        <f t="shared" si="72"/>
        <v>120</v>
      </c>
      <c r="W245" s="80"/>
      <c r="X245" s="32" t="s">
        <v>140</v>
      </c>
      <c r="Y245" s="32">
        <v>125</v>
      </c>
      <c r="Z245" s="32">
        <f t="shared" si="73"/>
        <v>576</v>
      </c>
      <c r="AA245" s="36">
        <f t="shared" si="74"/>
        <v>0.94270833333333337</v>
      </c>
      <c r="AB245" s="32">
        <f t="shared" si="75"/>
        <v>960</v>
      </c>
      <c r="AC245" s="32">
        <f t="shared" si="76"/>
        <v>384</v>
      </c>
      <c r="AD245" s="32">
        <v>374</v>
      </c>
      <c r="AE245" s="38">
        <f t="shared" si="77"/>
        <v>3.8958333333333335</v>
      </c>
      <c r="AF245" s="32">
        <v>1640</v>
      </c>
      <c r="AG245" s="38">
        <f t="shared" si="78"/>
        <v>17.083333333333332</v>
      </c>
      <c r="AH245" s="32" t="s">
        <v>89</v>
      </c>
      <c r="AI245" s="32">
        <v>125</v>
      </c>
      <c r="AJ245" s="32">
        <v>125</v>
      </c>
      <c r="AK245" s="32">
        <f t="shared" si="79"/>
        <v>125</v>
      </c>
      <c r="AL245" s="36">
        <f t="shared" si="81"/>
        <v>1.3020833333333333</v>
      </c>
      <c r="AM245" s="32">
        <f t="shared" si="82"/>
        <v>1250</v>
      </c>
      <c r="AN245" s="36">
        <f t="shared" si="83"/>
        <v>13.020833333333334</v>
      </c>
      <c r="AO245" s="33" t="b">
        <f t="shared" si="63"/>
        <v>1</v>
      </c>
      <c r="AP245" s="33" t="b">
        <f t="shared" si="64"/>
        <v>0</v>
      </c>
      <c r="AQ245" s="33" t="b">
        <f t="shared" si="65"/>
        <v>1</v>
      </c>
      <c r="AR245" s="64">
        <f t="shared" si="80"/>
        <v>-4.0624999999999982</v>
      </c>
    </row>
    <row r="246" spans="1:44" x14ac:dyDescent="0.25">
      <c r="A246" s="69">
        <v>75.099999999999994</v>
      </c>
      <c r="B246" s="78" t="s">
        <v>86</v>
      </c>
      <c r="C246" s="78">
        <v>135</v>
      </c>
      <c r="D246" s="78" t="s">
        <v>72</v>
      </c>
      <c r="E246" s="78">
        <v>3</v>
      </c>
      <c r="F246" s="78">
        <v>75</v>
      </c>
      <c r="G246" s="78">
        <v>96</v>
      </c>
      <c r="H246" s="40"/>
      <c r="I246" s="40">
        <v>543</v>
      </c>
      <c r="J246" s="79" t="s">
        <v>147</v>
      </c>
      <c r="K246" s="67" t="s">
        <v>148</v>
      </c>
      <c r="L246" s="73">
        <v>200</v>
      </c>
      <c r="M246" s="62">
        <f t="shared" si="66"/>
        <v>110.39999999999999</v>
      </c>
      <c r="N246" s="62">
        <f t="shared" si="67"/>
        <v>120</v>
      </c>
      <c r="O246" s="62">
        <f t="shared" si="68"/>
        <v>168</v>
      </c>
      <c r="P246" s="63">
        <v>200</v>
      </c>
      <c r="Q246" s="62">
        <f t="shared" si="69"/>
        <v>1.8115942028985508</v>
      </c>
      <c r="R246" s="62">
        <f t="shared" si="70"/>
        <v>1.6666666666666667</v>
      </c>
      <c r="S246" s="62">
        <f t="shared" si="71"/>
        <v>1.1904761904761905</v>
      </c>
      <c r="T246" s="63">
        <v>200</v>
      </c>
      <c r="U246" s="63">
        <v>1</v>
      </c>
      <c r="V246" s="36">
        <f t="shared" si="72"/>
        <v>120</v>
      </c>
      <c r="W246" s="80"/>
      <c r="X246" s="32" t="s">
        <v>140</v>
      </c>
      <c r="Y246" s="32">
        <v>150</v>
      </c>
      <c r="Z246" s="32">
        <f t="shared" si="73"/>
        <v>576</v>
      </c>
      <c r="AA246" s="36">
        <f t="shared" si="74"/>
        <v>0.94270833333333337</v>
      </c>
      <c r="AB246" s="32">
        <f t="shared" si="75"/>
        <v>960</v>
      </c>
      <c r="AC246" s="32">
        <f t="shared" si="76"/>
        <v>384</v>
      </c>
      <c r="AD246" s="32">
        <v>450</v>
      </c>
      <c r="AE246" s="38">
        <f t="shared" si="77"/>
        <v>4.6875</v>
      </c>
      <c r="AF246" s="32">
        <v>1991</v>
      </c>
      <c r="AG246" s="38">
        <f t="shared" si="78"/>
        <v>20.739583333333332</v>
      </c>
      <c r="AH246" s="80" t="s">
        <v>150</v>
      </c>
      <c r="AI246" s="80">
        <v>250</v>
      </c>
      <c r="AJ246" s="32">
        <v>150</v>
      </c>
      <c r="AK246" s="32">
        <f t="shared" si="79"/>
        <v>150</v>
      </c>
      <c r="AL246" s="36">
        <f t="shared" si="81"/>
        <v>1.5625</v>
      </c>
      <c r="AM246" s="32">
        <f t="shared" si="82"/>
        <v>1500</v>
      </c>
      <c r="AN246" s="36">
        <f t="shared" si="83"/>
        <v>15.625</v>
      </c>
      <c r="AO246" s="33" t="b">
        <f t="shared" si="63"/>
        <v>1</v>
      </c>
      <c r="AP246" s="33" t="b">
        <f t="shared" si="64"/>
        <v>0</v>
      </c>
      <c r="AQ246" s="33" t="b">
        <f t="shared" si="65"/>
        <v>1</v>
      </c>
      <c r="AR246" s="64">
        <f t="shared" si="80"/>
        <v>-5.1145833333333321</v>
      </c>
    </row>
    <row r="247" spans="1:44" x14ac:dyDescent="0.25">
      <c r="A247" s="69">
        <v>75.2</v>
      </c>
      <c r="B247" s="78" t="s">
        <v>86</v>
      </c>
      <c r="C247" s="78">
        <v>135</v>
      </c>
      <c r="D247" s="78" t="s">
        <v>72</v>
      </c>
      <c r="E247" s="78">
        <v>3</v>
      </c>
      <c r="F247" s="78">
        <v>75</v>
      </c>
      <c r="G247" s="78">
        <v>96</v>
      </c>
      <c r="H247" s="40"/>
      <c r="I247" s="40">
        <v>543</v>
      </c>
      <c r="J247" s="79" t="s">
        <v>147</v>
      </c>
      <c r="K247" s="67" t="s">
        <v>148</v>
      </c>
      <c r="L247" s="73">
        <v>200</v>
      </c>
      <c r="M247" s="62">
        <f t="shared" si="66"/>
        <v>110.39999999999999</v>
      </c>
      <c r="N247" s="62">
        <f t="shared" si="67"/>
        <v>120</v>
      </c>
      <c r="O247" s="62">
        <f t="shared" si="68"/>
        <v>168</v>
      </c>
      <c r="P247" s="63">
        <v>200</v>
      </c>
      <c r="Q247" s="62">
        <f t="shared" si="69"/>
        <v>1.8115942028985508</v>
      </c>
      <c r="R247" s="62">
        <f t="shared" si="70"/>
        <v>1.6666666666666667</v>
      </c>
      <c r="S247" s="62">
        <f t="shared" si="71"/>
        <v>1.1904761904761905</v>
      </c>
      <c r="T247" s="63">
        <v>200</v>
      </c>
      <c r="U247" s="63">
        <v>1</v>
      </c>
      <c r="V247" s="36">
        <f t="shared" si="72"/>
        <v>120</v>
      </c>
      <c r="W247" s="80"/>
      <c r="X247" s="32" t="s">
        <v>140</v>
      </c>
      <c r="Y247" s="32">
        <v>175</v>
      </c>
      <c r="Z247" s="32">
        <f t="shared" si="73"/>
        <v>576</v>
      </c>
      <c r="AA247" s="36">
        <f t="shared" si="74"/>
        <v>0.94270833333333337</v>
      </c>
      <c r="AB247" s="32">
        <f t="shared" si="75"/>
        <v>960</v>
      </c>
      <c r="AC247" s="32">
        <f t="shared" si="76"/>
        <v>384</v>
      </c>
      <c r="AD247" s="32">
        <v>515</v>
      </c>
      <c r="AE247" s="38">
        <f t="shared" si="77"/>
        <v>5.364583333333333</v>
      </c>
      <c r="AF247" s="32">
        <v>1750</v>
      </c>
      <c r="AG247" s="38">
        <f t="shared" si="78"/>
        <v>18.229166666666668</v>
      </c>
      <c r="AH247" s="80" t="s">
        <v>150</v>
      </c>
      <c r="AI247" s="80">
        <v>250</v>
      </c>
      <c r="AJ247" s="32">
        <v>200</v>
      </c>
      <c r="AK247" s="32">
        <f t="shared" si="79"/>
        <v>200</v>
      </c>
      <c r="AL247" s="36">
        <f t="shared" si="81"/>
        <v>2.0833333333333335</v>
      </c>
      <c r="AM247" s="32">
        <f t="shared" si="82"/>
        <v>2000</v>
      </c>
      <c r="AN247" s="36">
        <f t="shared" si="83"/>
        <v>20.833333333333332</v>
      </c>
      <c r="AO247" s="33" t="b">
        <f t="shared" si="63"/>
        <v>1</v>
      </c>
      <c r="AP247" s="33" t="b">
        <f t="shared" si="64"/>
        <v>1</v>
      </c>
      <c r="AQ247" s="33" t="b">
        <f t="shared" si="65"/>
        <v>1</v>
      </c>
      <c r="AR247" s="64">
        <f t="shared" si="80"/>
        <v>2.6041666666666643</v>
      </c>
    </row>
    <row r="248" spans="1:44" x14ac:dyDescent="0.25">
      <c r="A248" s="69">
        <v>75.3</v>
      </c>
      <c r="B248" s="78" t="s">
        <v>86</v>
      </c>
      <c r="C248" s="78">
        <v>135</v>
      </c>
      <c r="D248" s="78" t="s">
        <v>72</v>
      </c>
      <c r="E248" s="78">
        <v>3</v>
      </c>
      <c r="F248" s="78">
        <v>75</v>
      </c>
      <c r="G248" s="78">
        <v>96</v>
      </c>
      <c r="H248" s="40"/>
      <c r="I248" s="40">
        <v>543</v>
      </c>
      <c r="J248" s="79" t="s">
        <v>147</v>
      </c>
      <c r="K248" s="67" t="s">
        <v>148</v>
      </c>
      <c r="L248" s="73">
        <v>200</v>
      </c>
      <c r="M248" s="62">
        <f t="shared" si="66"/>
        <v>110.39999999999999</v>
      </c>
      <c r="N248" s="62">
        <f t="shared" si="67"/>
        <v>120</v>
      </c>
      <c r="O248" s="62">
        <f t="shared" si="68"/>
        <v>168</v>
      </c>
      <c r="P248" s="63">
        <v>200</v>
      </c>
      <c r="Q248" s="62">
        <f t="shared" si="69"/>
        <v>1.8115942028985508</v>
      </c>
      <c r="R248" s="62">
        <f t="shared" si="70"/>
        <v>1.6666666666666667</v>
      </c>
      <c r="S248" s="62">
        <f t="shared" si="71"/>
        <v>1.1904761904761905</v>
      </c>
      <c r="T248" s="63">
        <v>200</v>
      </c>
      <c r="U248" s="63">
        <v>1</v>
      </c>
      <c r="V248" s="36">
        <f t="shared" si="72"/>
        <v>120</v>
      </c>
      <c r="W248" s="80"/>
      <c r="X248" s="32" t="s">
        <v>140</v>
      </c>
      <c r="Y248" s="32">
        <v>200</v>
      </c>
      <c r="Z248" s="32">
        <f t="shared" si="73"/>
        <v>576</v>
      </c>
      <c r="AA248" s="36">
        <f t="shared" si="74"/>
        <v>0.94270833333333337</v>
      </c>
      <c r="AB248" s="32">
        <f t="shared" si="75"/>
        <v>960</v>
      </c>
      <c r="AC248" s="32">
        <f t="shared" si="76"/>
        <v>384</v>
      </c>
      <c r="AD248" s="32">
        <v>590</v>
      </c>
      <c r="AE248" s="38">
        <f t="shared" si="77"/>
        <v>6.145833333333333</v>
      </c>
      <c r="AF248" s="32">
        <v>2000</v>
      </c>
      <c r="AG248" s="38">
        <f t="shared" si="78"/>
        <v>20.833333333333332</v>
      </c>
      <c r="AH248" s="80" t="s">
        <v>150</v>
      </c>
      <c r="AI248" s="80">
        <v>250</v>
      </c>
      <c r="AJ248" s="32">
        <v>200</v>
      </c>
      <c r="AK248" s="32">
        <f t="shared" si="79"/>
        <v>200</v>
      </c>
      <c r="AL248" s="36">
        <f t="shared" si="81"/>
        <v>2.0833333333333335</v>
      </c>
      <c r="AM248" s="32">
        <f t="shared" si="82"/>
        <v>2000</v>
      </c>
      <c r="AN248" s="36">
        <f t="shared" si="83"/>
        <v>20.833333333333332</v>
      </c>
      <c r="AO248" s="33" t="b">
        <f t="shared" si="63"/>
        <v>1</v>
      </c>
      <c r="AP248" s="33" t="b">
        <f t="shared" si="64"/>
        <v>0</v>
      </c>
      <c r="AQ248" s="33" t="b">
        <f t="shared" si="65"/>
        <v>1</v>
      </c>
      <c r="AR248" s="64">
        <f t="shared" si="80"/>
        <v>0</v>
      </c>
    </row>
    <row r="249" spans="1:44" x14ac:dyDescent="0.25">
      <c r="A249" s="32">
        <v>76</v>
      </c>
      <c r="B249" s="78" t="s">
        <v>86</v>
      </c>
      <c r="C249" s="78">
        <v>135</v>
      </c>
      <c r="D249" s="78" t="s">
        <v>72</v>
      </c>
      <c r="E249" s="78">
        <v>3</v>
      </c>
      <c r="F249" s="78">
        <v>100</v>
      </c>
      <c r="G249" s="78">
        <v>124</v>
      </c>
      <c r="H249" s="40"/>
      <c r="I249" s="40">
        <v>725</v>
      </c>
      <c r="J249" s="79" t="s">
        <v>147</v>
      </c>
      <c r="K249" s="67" t="s">
        <v>148</v>
      </c>
      <c r="L249" s="73">
        <v>200</v>
      </c>
      <c r="M249" s="62">
        <f t="shared" si="66"/>
        <v>142.6</v>
      </c>
      <c r="N249" s="62">
        <f t="shared" si="67"/>
        <v>155</v>
      </c>
      <c r="O249" s="62">
        <f t="shared" si="68"/>
        <v>217</v>
      </c>
      <c r="P249" s="63">
        <v>200</v>
      </c>
      <c r="Q249" s="62">
        <f t="shared" si="69"/>
        <v>1.4025245441795231</v>
      </c>
      <c r="R249" s="62">
        <f t="shared" si="70"/>
        <v>1.2903225806451613</v>
      </c>
      <c r="S249" s="62">
        <f t="shared" si="71"/>
        <v>0.92165898617511521</v>
      </c>
      <c r="T249" s="63">
        <v>200</v>
      </c>
      <c r="U249" s="81" t="s">
        <v>152</v>
      </c>
      <c r="V249" s="36">
        <f t="shared" si="72"/>
        <v>155</v>
      </c>
      <c r="W249" s="80"/>
      <c r="X249" s="32" t="s">
        <v>149</v>
      </c>
      <c r="Y249" s="80">
        <v>175</v>
      </c>
      <c r="Z249" s="32">
        <f t="shared" si="73"/>
        <v>744</v>
      </c>
      <c r="AA249" s="36">
        <f t="shared" si="74"/>
        <v>0.97446236559139787</v>
      </c>
      <c r="AB249" s="32">
        <f t="shared" si="75"/>
        <v>1240</v>
      </c>
      <c r="AC249" s="32">
        <f t="shared" si="76"/>
        <v>372</v>
      </c>
      <c r="AD249" s="32">
        <v>515</v>
      </c>
      <c r="AE249" s="38">
        <f t="shared" si="77"/>
        <v>4.153225806451613</v>
      </c>
      <c r="AF249" s="32">
        <v>1750</v>
      </c>
      <c r="AG249" s="38">
        <f t="shared" si="78"/>
        <v>14.112903225806452</v>
      </c>
      <c r="AH249" s="80" t="s">
        <v>150</v>
      </c>
      <c r="AI249" s="80">
        <v>250</v>
      </c>
      <c r="AJ249" s="32">
        <v>200</v>
      </c>
      <c r="AK249" s="32">
        <f t="shared" si="79"/>
        <v>200</v>
      </c>
      <c r="AL249" s="36">
        <f t="shared" si="81"/>
        <v>1.6129032258064515</v>
      </c>
      <c r="AM249" s="32">
        <f t="shared" si="82"/>
        <v>2000</v>
      </c>
      <c r="AN249" s="36">
        <f t="shared" si="83"/>
        <v>16.129032258064516</v>
      </c>
      <c r="AO249" s="33" t="b">
        <f t="shared" si="63"/>
        <v>1</v>
      </c>
      <c r="AP249" s="33" t="b">
        <f t="shared" si="64"/>
        <v>1</v>
      </c>
      <c r="AQ249" s="33" t="b">
        <f t="shared" si="65"/>
        <v>1</v>
      </c>
      <c r="AR249" s="64">
        <f t="shared" si="80"/>
        <v>2.0161290322580641</v>
      </c>
    </row>
    <row r="250" spans="1:44" x14ac:dyDescent="0.25">
      <c r="A250" s="69">
        <v>76.099999999999994</v>
      </c>
      <c r="B250" s="78" t="s">
        <v>86</v>
      </c>
      <c r="C250" s="78">
        <v>135</v>
      </c>
      <c r="D250" s="78" t="s">
        <v>72</v>
      </c>
      <c r="E250" s="78">
        <v>3</v>
      </c>
      <c r="F250" s="78">
        <v>100</v>
      </c>
      <c r="G250" s="78">
        <v>124</v>
      </c>
      <c r="H250" s="40"/>
      <c r="I250" s="40">
        <v>725</v>
      </c>
      <c r="J250" s="79" t="s">
        <v>147</v>
      </c>
      <c r="K250" s="67" t="s">
        <v>148</v>
      </c>
      <c r="L250" s="73">
        <v>200</v>
      </c>
      <c r="M250" s="62">
        <f t="shared" si="66"/>
        <v>142.6</v>
      </c>
      <c r="N250" s="62">
        <f t="shared" si="67"/>
        <v>155</v>
      </c>
      <c r="O250" s="62">
        <f t="shared" si="68"/>
        <v>217</v>
      </c>
      <c r="P250" s="63">
        <v>200</v>
      </c>
      <c r="Q250" s="62">
        <f t="shared" si="69"/>
        <v>1.4025245441795231</v>
      </c>
      <c r="R250" s="62">
        <f t="shared" si="70"/>
        <v>1.2903225806451613</v>
      </c>
      <c r="S250" s="62">
        <f t="shared" si="71"/>
        <v>0.92165898617511521</v>
      </c>
      <c r="T250" s="63">
        <v>200</v>
      </c>
      <c r="U250" s="81" t="s">
        <v>152</v>
      </c>
      <c r="V250" s="36">
        <f t="shared" si="72"/>
        <v>155</v>
      </c>
      <c r="W250" s="80"/>
      <c r="X250" s="32" t="s">
        <v>149</v>
      </c>
      <c r="Y250" s="80">
        <v>200</v>
      </c>
      <c r="Z250" s="32">
        <f t="shared" si="73"/>
        <v>744</v>
      </c>
      <c r="AA250" s="36">
        <f t="shared" si="74"/>
        <v>0.97446236559139787</v>
      </c>
      <c r="AB250" s="32">
        <f t="shared" si="75"/>
        <v>1240</v>
      </c>
      <c r="AC250" s="32">
        <f t="shared" si="76"/>
        <v>372</v>
      </c>
      <c r="AD250" s="32">
        <v>590</v>
      </c>
      <c r="AE250" s="38">
        <f t="shared" si="77"/>
        <v>4.758064516129032</v>
      </c>
      <c r="AF250" s="32">
        <v>2000</v>
      </c>
      <c r="AG250" s="38">
        <f t="shared" si="78"/>
        <v>16.129032258064516</v>
      </c>
      <c r="AH250" s="80" t="s">
        <v>150</v>
      </c>
      <c r="AI250" s="80">
        <v>250</v>
      </c>
      <c r="AJ250" s="32">
        <v>200</v>
      </c>
      <c r="AK250" s="32">
        <f t="shared" si="79"/>
        <v>200</v>
      </c>
      <c r="AL250" s="36">
        <f t="shared" si="81"/>
        <v>1.6129032258064515</v>
      </c>
      <c r="AM250" s="32">
        <f t="shared" si="82"/>
        <v>2000</v>
      </c>
      <c r="AN250" s="36">
        <f t="shared" si="83"/>
        <v>16.129032258064516</v>
      </c>
      <c r="AO250" s="33" t="b">
        <f t="shared" si="63"/>
        <v>1</v>
      </c>
      <c r="AP250" s="33" t="b">
        <f t="shared" si="64"/>
        <v>0</v>
      </c>
      <c r="AQ250" s="33" t="b">
        <f t="shared" si="65"/>
        <v>1</v>
      </c>
      <c r="AR250" s="64">
        <f t="shared" si="80"/>
        <v>0</v>
      </c>
    </row>
    <row r="251" spans="1:44" x14ac:dyDescent="0.25">
      <c r="A251" s="32">
        <v>77</v>
      </c>
      <c r="B251" s="78" t="s">
        <v>86</v>
      </c>
      <c r="C251" s="78">
        <v>135</v>
      </c>
      <c r="D251" s="78" t="s">
        <v>73</v>
      </c>
      <c r="E251" s="78">
        <v>3</v>
      </c>
      <c r="F251" s="78">
        <v>60</v>
      </c>
      <c r="G251" s="78">
        <v>62</v>
      </c>
      <c r="H251" s="40"/>
      <c r="I251" s="40">
        <v>348</v>
      </c>
      <c r="J251" s="79" t="s">
        <v>147</v>
      </c>
      <c r="K251" s="67" t="s">
        <v>148</v>
      </c>
      <c r="L251" s="73">
        <v>200</v>
      </c>
      <c r="M251" s="62">
        <f t="shared" si="66"/>
        <v>71.3</v>
      </c>
      <c r="N251" s="62">
        <f t="shared" si="67"/>
        <v>77.5</v>
      </c>
      <c r="O251" s="62">
        <f t="shared" si="68"/>
        <v>108.5</v>
      </c>
      <c r="P251" s="63">
        <v>200</v>
      </c>
      <c r="Q251" s="62">
        <f t="shared" si="69"/>
        <v>2.8050490883590462</v>
      </c>
      <c r="R251" s="62">
        <f t="shared" si="70"/>
        <v>2.5806451612903225</v>
      </c>
      <c r="S251" s="62">
        <f t="shared" si="71"/>
        <v>1.8433179723502304</v>
      </c>
      <c r="T251" s="63">
        <v>100</v>
      </c>
      <c r="U251" s="63">
        <v>4</v>
      </c>
      <c r="V251" s="36">
        <f t="shared" si="72"/>
        <v>77.5</v>
      </c>
      <c r="X251" s="32" t="s">
        <v>140</v>
      </c>
      <c r="Y251" s="32">
        <v>100</v>
      </c>
      <c r="Z251" s="32">
        <f t="shared" si="73"/>
        <v>372</v>
      </c>
      <c r="AA251" s="36">
        <f t="shared" si="74"/>
        <v>0.93548387096774188</v>
      </c>
      <c r="AB251" s="32">
        <f t="shared" si="75"/>
        <v>620</v>
      </c>
      <c r="AC251" s="32">
        <f t="shared" si="76"/>
        <v>248</v>
      </c>
      <c r="AD251" s="32">
        <v>297</v>
      </c>
      <c r="AE251" s="38">
        <f t="shared" si="77"/>
        <v>4.790322580645161</v>
      </c>
      <c r="AF251" s="32">
        <v>1280</v>
      </c>
      <c r="AG251" s="38">
        <f t="shared" si="78"/>
        <v>20.64516129032258</v>
      </c>
      <c r="AH251" s="32" t="s">
        <v>89</v>
      </c>
      <c r="AI251" s="32">
        <v>125</v>
      </c>
      <c r="AJ251" s="32">
        <v>100</v>
      </c>
      <c r="AK251" s="32">
        <f t="shared" si="79"/>
        <v>100</v>
      </c>
      <c r="AL251" s="36">
        <f t="shared" si="81"/>
        <v>1.6129032258064515</v>
      </c>
      <c r="AM251" s="32">
        <f t="shared" si="82"/>
        <v>1000</v>
      </c>
      <c r="AN251" s="36">
        <f t="shared" si="83"/>
        <v>16.129032258064516</v>
      </c>
      <c r="AO251" s="33" t="b">
        <f t="shared" si="63"/>
        <v>1</v>
      </c>
      <c r="AP251" s="33" t="b">
        <f t="shared" si="64"/>
        <v>0</v>
      </c>
      <c r="AQ251" s="33" t="b">
        <f t="shared" si="65"/>
        <v>1</v>
      </c>
      <c r="AR251" s="64">
        <f t="shared" si="80"/>
        <v>-4.5161290322580641</v>
      </c>
    </row>
    <row r="252" spans="1:44" x14ac:dyDescent="0.25">
      <c r="A252" s="69">
        <v>77.099999999999994</v>
      </c>
      <c r="B252" s="78" t="s">
        <v>86</v>
      </c>
      <c r="C252" s="78">
        <v>135</v>
      </c>
      <c r="D252" s="78" t="s">
        <v>73</v>
      </c>
      <c r="E252" s="78">
        <v>3</v>
      </c>
      <c r="F252" s="78">
        <v>60</v>
      </c>
      <c r="G252" s="78">
        <v>62</v>
      </c>
      <c r="H252" s="40"/>
      <c r="I252" s="40">
        <v>348</v>
      </c>
      <c r="J252" s="79" t="s">
        <v>147</v>
      </c>
      <c r="K252" s="67" t="s">
        <v>148</v>
      </c>
      <c r="L252" s="73">
        <v>200</v>
      </c>
      <c r="M252" s="62">
        <f t="shared" si="66"/>
        <v>71.3</v>
      </c>
      <c r="N252" s="62">
        <f t="shared" si="67"/>
        <v>77.5</v>
      </c>
      <c r="O252" s="62">
        <f t="shared" si="68"/>
        <v>108.5</v>
      </c>
      <c r="P252" s="63">
        <v>200</v>
      </c>
      <c r="Q252" s="62">
        <f t="shared" si="69"/>
        <v>2.8050490883590462</v>
      </c>
      <c r="R252" s="62">
        <f t="shared" si="70"/>
        <v>2.5806451612903225</v>
      </c>
      <c r="S252" s="62">
        <f t="shared" si="71"/>
        <v>1.8433179723502304</v>
      </c>
      <c r="T252" s="63">
        <v>100</v>
      </c>
      <c r="U252" s="63">
        <v>4</v>
      </c>
      <c r="V252" s="36">
        <f t="shared" si="72"/>
        <v>77.5</v>
      </c>
      <c r="X252" s="32" t="s">
        <v>140</v>
      </c>
      <c r="Y252" s="32">
        <v>110</v>
      </c>
      <c r="Z252" s="32">
        <f t="shared" si="73"/>
        <v>372</v>
      </c>
      <c r="AA252" s="36">
        <f t="shared" si="74"/>
        <v>0.93548387096774188</v>
      </c>
      <c r="AB252" s="32">
        <f t="shared" si="75"/>
        <v>620</v>
      </c>
      <c r="AC252" s="32">
        <f t="shared" si="76"/>
        <v>248</v>
      </c>
      <c r="AD252" s="32">
        <v>328</v>
      </c>
      <c r="AE252" s="38">
        <f t="shared" si="77"/>
        <v>5.290322580645161</v>
      </c>
      <c r="AF252" s="32">
        <v>1426</v>
      </c>
      <c r="AG252" s="38">
        <f t="shared" si="78"/>
        <v>23</v>
      </c>
      <c r="AH252" s="32" t="s">
        <v>89</v>
      </c>
      <c r="AI252" s="32">
        <v>125</v>
      </c>
      <c r="AJ252" s="32">
        <v>125</v>
      </c>
      <c r="AK252" s="32">
        <f t="shared" si="79"/>
        <v>125</v>
      </c>
      <c r="AL252" s="36">
        <f t="shared" si="81"/>
        <v>2.0161290322580645</v>
      </c>
      <c r="AM252" s="32">
        <f t="shared" si="82"/>
        <v>1250</v>
      </c>
      <c r="AN252" s="36">
        <f t="shared" si="83"/>
        <v>20.161290322580644</v>
      </c>
      <c r="AO252" s="33" t="b">
        <f t="shared" si="63"/>
        <v>1</v>
      </c>
      <c r="AP252" s="33" t="b">
        <f t="shared" si="64"/>
        <v>0</v>
      </c>
      <c r="AQ252" s="33" t="b">
        <f t="shared" si="65"/>
        <v>1</v>
      </c>
      <c r="AR252" s="64">
        <f t="shared" si="80"/>
        <v>-2.8387096774193559</v>
      </c>
    </row>
    <row r="253" spans="1:44" x14ac:dyDescent="0.25">
      <c r="A253" s="69">
        <v>77.2</v>
      </c>
      <c r="B253" s="78" t="s">
        <v>86</v>
      </c>
      <c r="C253" s="78">
        <v>135</v>
      </c>
      <c r="D253" s="78" t="s">
        <v>73</v>
      </c>
      <c r="E253" s="78">
        <v>3</v>
      </c>
      <c r="F253" s="78">
        <v>60</v>
      </c>
      <c r="G253" s="78">
        <v>62</v>
      </c>
      <c r="H253" s="40"/>
      <c r="I253" s="40">
        <v>348</v>
      </c>
      <c r="J253" s="79" t="s">
        <v>147</v>
      </c>
      <c r="K253" s="67" t="s">
        <v>148</v>
      </c>
      <c r="L253" s="73">
        <v>200</v>
      </c>
      <c r="M253" s="62">
        <f t="shared" si="66"/>
        <v>71.3</v>
      </c>
      <c r="N253" s="62">
        <f t="shared" si="67"/>
        <v>77.5</v>
      </c>
      <c r="O253" s="62">
        <f t="shared" si="68"/>
        <v>108.5</v>
      </c>
      <c r="P253" s="63">
        <v>200</v>
      </c>
      <c r="Q253" s="62">
        <f t="shared" si="69"/>
        <v>2.8050490883590462</v>
      </c>
      <c r="R253" s="62">
        <f t="shared" si="70"/>
        <v>2.5806451612903225</v>
      </c>
      <c r="S253" s="62">
        <f t="shared" si="71"/>
        <v>1.8433179723502304</v>
      </c>
      <c r="T253" s="63">
        <v>100</v>
      </c>
      <c r="U253" s="63">
        <v>4</v>
      </c>
      <c r="V253" s="36">
        <f t="shared" si="72"/>
        <v>77.5</v>
      </c>
      <c r="X253" s="32" t="s">
        <v>140</v>
      </c>
      <c r="Y253" s="32">
        <v>125</v>
      </c>
      <c r="Z253" s="32">
        <f t="shared" si="73"/>
        <v>372</v>
      </c>
      <c r="AA253" s="36">
        <f t="shared" si="74"/>
        <v>0.93548387096774188</v>
      </c>
      <c r="AB253" s="32">
        <f t="shared" si="75"/>
        <v>620</v>
      </c>
      <c r="AC253" s="32">
        <f t="shared" si="76"/>
        <v>248</v>
      </c>
      <c r="AD253" s="32">
        <v>374</v>
      </c>
      <c r="AE253" s="38">
        <f t="shared" si="77"/>
        <v>6.032258064516129</v>
      </c>
      <c r="AF253" s="32">
        <v>1640</v>
      </c>
      <c r="AG253" s="38">
        <f t="shared" si="78"/>
        <v>26.451612903225808</v>
      </c>
      <c r="AH253" s="32" t="s">
        <v>89</v>
      </c>
      <c r="AI253" s="32">
        <v>125</v>
      </c>
      <c r="AJ253" s="32">
        <v>125</v>
      </c>
      <c r="AK253" s="32">
        <f t="shared" si="79"/>
        <v>125</v>
      </c>
      <c r="AL253" s="36">
        <f t="shared" si="81"/>
        <v>2.0161290322580645</v>
      </c>
      <c r="AM253" s="32">
        <f t="shared" si="82"/>
        <v>1250</v>
      </c>
      <c r="AN253" s="36">
        <f t="shared" si="83"/>
        <v>20.161290322580644</v>
      </c>
      <c r="AO253" s="33" t="b">
        <f t="shared" si="63"/>
        <v>1</v>
      </c>
      <c r="AP253" s="33" t="b">
        <f t="shared" si="64"/>
        <v>0</v>
      </c>
      <c r="AQ253" s="33" t="b">
        <f t="shared" si="65"/>
        <v>1</v>
      </c>
      <c r="AR253" s="64">
        <f t="shared" si="80"/>
        <v>-6.2903225806451637</v>
      </c>
    </row>
    <row r="254" spans="1:44" x14ac:dyDescent="0.25">
      <c r="A254" s="69">
        <v>77.3</v>
      </c>
      <c r="B254" s="78" t="s">
        <v>86</v>
      </c>
      <c r="C254" s="78">
        <v>135</v>
      </c>
      <c r="D254" s="78" t="s">
        <v>73</v>
      </c>
      <c r="E254" s="78">
        <v>3</v>
      </c>
      <c r="F254" s="78">
        <v>60</v>
      </c>
      <c r="G254" s="78">
        <v>62</v>
      </c>
      <c r="H254" s="40"/>
      <c r="I254" s="40">
        <v>348</v>
      </c>
      <c r="J254" s="79" t="s">
        <v>147</v>
      </c>
      <c r="K254" s="67" t="s">
        <v>148</v>
      </c>
      <c r="L254" s="73">
        <v>200</v>
      </c>
      <c r="M254" s="62">
        <f t="shared" si="66"/>
        <v>71.3</v>
      </c>
      <c r="N254" s="62">
        <f t="shared" si="67"/>
        <v>77.5</v>
      </c>
      <c r="O254" s="62">
        <f t="shared" si="68"/>
        <v>108.5</v>
      </c>
      <c r="P254" s="63">
        <v>200</v>
      </c>
      <c r="Q254" s="62">
        <f t="shared" si="69"/>
        <v>2.8050490883590462</v>
      </c>
      <c r="R254" s="62">
        <f t="shared" si="70"/>
        <v>2.5806451612903225</v>
      </c>
      <c r="S254" s="62">
        <f t="shared" si="71"/>
        <v>1.8433179723502304</v>
      </c>
      <c r="T254" s="63">
        <v>100</v>
      </c>
      <c r="U254" s="63">
        <v>4</v>
      </c>
      <c r="V254" s="36">
        <f t="shared" si="72"/>
        <v>77.5</v>
      </c>
      <c r="X254" s="32" t="s">
        <v>140</v>
      </c>
      <c r="Y254" s="32">
        <v>150</v>
      </c>
      <c r="Z254" s="32">
        <f t="shared" si="73"/>
        <v>372</v>
      </c>
      <c r="AA254" s="36">
        <f t="shared" si="74"/>
        <v>0.93548387096774188</v>
      </c>
      <c r="AB254" s="32">
        <f t="shared" si="75"/>
        <v>620</v>
      </c>
      <c r="AC254" s="32">
        <f t="shared" si="76"/>
        <v>248</v>
      </c>
      <c r="AD254" s="32">
        <v>450</v>
      </c>
      <c r="AE254" s="38">
        <f t="shared" si="77"/>
        <v>7.258064516129032</v>
      </c>
      <c r="AF254" s="32">
        <v>1991</v>
      </c>
      <c r="AG254" s="38">
        <f t="shared" si="78"/>
        <v>32.112903225806448</v>
      </c>
      <c r="AH254" s="80" t="s">
        <v>150</v>
      </c>
      <c r="AI254" s="80">
        <v>250</v>
      </c>
      <c r="AJ254" s="32">
        <v>150</v>
      </c>
      <c r="AK254" s="32">
        <f t="shared" si="79"/>
        <v>150</v>
      </c>
      <c r="AL254" s="36">
        <f t="shared" si="81"/>
        <v>2.4193548387096775</v>
      </c>
      <c r="AM254" s="32">
        <f t="shared" si="82"/>
        <v>1500</v>
      </c>
      <c r="AN254" s="36">
        <f t="shared" si="83"/>
        <v>24.193548387096776</v>
      </c>
      <c r="AO254" s="33" t="b">
        <f t="shared" ref="AO254:AO317" si="84">IF(AL254&lt;AE254, TRUE, FALSE)</f>
        <v>1</v>
      </c>
      <c r="AP254" s="33" t="b">
        <f t="shared" si="64"/>
        <v>0</v>
      </c>
      <c r="AQ254" s="33" t="b">
        <f t="shared" si="65"/>
        <v>1</v>
      </c>
      <c r="AR254" s="64">
        <f t="shared" si="80"/>
        <v>-7.9193548387096726</v>
      </c>
    </row>
    <row r="255" spans="1:44" x14ac:dyDescent="0.25">
      <c r="A255" s="69">
        <v>77.400000000000006</v>
      </c>
      <c r="B255" s="78" t="s">
        <v>86</v>
      </c>
      <c r="C255" s="78">
        <v>135</v>
      </c>
      <c r="D255" s="78" t="s">
        <v>73</v>
      </c>
      <c r="E255" s="78">
        <v>3</v>
      </c>
      <c r="F255" s="78">
        <v>60</v>
      </c>
      <c r="G255" s="78">
        <v>62</v>
      </c>
      <c r="H255" s="40"/>
      <c r="I255" s="40">
        <v>348</v>
      </c>
      <c r="J255" s="79" t="s">
        <v>147</v>
      </c>
      <c r="K255" s="67" t="s">
        <v>148</v>
      </c>
      <c r="L255" s="73">
        <v>200</v>
      </c>
      <c r="M255" s="62">
        <f t="shared" si="66"/>
        <v>71.3</v>
      </c>
      <c r="N255" s="62">
        <f t="shared" si="67"/>
        <v>77.5</v>
      </c>
      <c r="O255" s="62">
        <f t="shared" si="68"/>
        <v>108.5</v>
      </c>
      <c r="P255" s="63">
        <v>200</v>
      </c>
      <c r="Q255" s="62">
        <f t="shared" si="69"/>
        <v>2.8050490883590462</v>
      </c>
      <c r="R255" s="62">
        <f t="shared" si="70"/>
        <v>2.5806451612903225</v>
      </c>
      <c r="S255" s="62">
        <f t="shared" si="71"/>
        <v>1.8433179723502304</v>
      </c>
      <c r="T255" s="63">
        <v>100</v>
      </c>
      <c r="U255" s="63">
        <v>4</v>
      </c>
      <c r="V255" s="36">
        <f t="shared" si="72"/>
        <v>77.5</v>
      </c>
      <c r="X255" s="32" t="s">
        <v>140</v>
      </c>
      <c r="Y255" s="32">
        <v>175</v>
      </c>
      <c r="Z255" s="32">
        <f t="shared" si="73"/>
        <v>372</v>
      </c>
      <c r="AA255" s="36">
        <f t="shared" si="74"/>
        <v>0.93548387096774188</v>
      </c>
      <c r="AB255" s="32">
        <f t="shared" si="75"/>
        <v>620</v>
      </c>
      <c r="AC255" s="32">
        <f t="shared" si="76"/>
        <v>248</v>
      </c>
      <c r="AD255" s="32">
        <v>515</v>
      </c>
      <c r="AE255" s="38">
        <f t="shared" si="77"/>
        <v>8.306451612903226</v>
      </c>
      <c r="AF255" s="32">
        <v>1750</v>
      </c>
      <c r="AG255" s="38">
        <f t="shared" si="78"/>
        <v>28.225806451612904</v>
      </c>
      <c r="AH255" s="80" t="s">
        <v>150</v>
      </c>
      <c r="AI255" s="80">
        <v>250</v>
      </c>
      <c r="AJ255" s="32">
        <v>200</v>
      </c>
      <c r="AK255" s="32">
        <f t="shared" si="79"/>
        <v>200</v>
      </c>
      <c r="AL255" s="36">
        <f t="shared" si="81"/>
        <v>3.225806451612903</v>
      </c>
      <c r="AM255" s="32">
        <f t="shared" si="82"/>
        <v>2000</v>
      </c>
      <c r="AN255" s="36">
        <f t="shared" si="83"/>
        <v>32.258064516129032</v>
      </c>
      <c r="AO255" s="33" t="b">
        <f t="shared" si="84"/>
        <v>1</v>
      </c>
      <c r="AP255" s="33" t="b">
        <f t="shared" si="64"/>
        <v>1</v>
      </c>
      <c r="AQ255" s="33" t="b">
        <f t="shared" si="65"/>
        <v>1</v>
      </c>
      <c r="AR255" s="64">
        <f t="shared" si="80"/>
        <v>4.0322580645161281</v>
      </c>
    </row>
    <row r="256" spans="1:44" x14ac:dyDescent="0.25">
      <c r="A256" s="69">
        <v>77.5</v>
      </c>
      <c r="B256" s="78" t="s">
        <v>86</v>
      </c>
      <c r="C256" s="78">
        <v>135</v>
      </c>
      <c r="D256" s="78" t="s">
        <v>73</v>
      </c>
      <c r="E256" s="78">
        <v>3</v>
      </c>
      <c r="F256" s="78">
        <v>60</v>
      </c>
      <c r="G256" s="78">
        <v>62</v>
      </c>
      <c r="H256" s="40"/>
      <c r="I256" s="40">
        <v>348</v>
      </c>
      <c r="J256" s="79" t="s">
        <v>147</v>
      </c>
      <c r="K256" s="67" t="s">
        <v>148</v>
      </c>
      <c r="L256" s="73">
        <v>200</v>
      </c>
      <c r="M256" s="62">
        <f t="shared" si="66"/>
        <v>71.3</v>
      </c>
      <c r="N256" s="62">
        <f t="shared" si="67"/>
        <v>77.5</v>
      </c>
      <c r="O256" s="62">
        <f t="shared" si="68"/>
        <v>108.5</v>
      </c>
      <c r="P256" s="63">
        <v>200</v>
      </c>
      <c r="Q256" s="62">
        <f t="shared" si="69"/>
        <v>2.8050490883590462</v>
      </c>
      <c r="R256" s="62">
        <f t="shared" si="70"/>
        <v>2.5806451612903225</v>
      </c>
      <c r="S256" s="62">
        <f t="shared" si="71"/>
        <v>1.8433179723502304</v>
      </c>
      <c r="T256" s="63">
        <v>100</v>
      </c>
      <c r="U256" s="63">
        <v>4</v>
      </c>
      <c r="V256" s="36">
        <f t="shared" si="72"/>
        <v>77.5</v>
      </c>
      <c r="X256" s="32" t="s">
        <v>140</v>
      </c>
      <c r="Y256" s="32">
        <v>200</v>
      </c>
      <c r="Z256" s="32">
        <f t="shared" si="73"/>
        <v>372</v>
      </c>
      <c r="AA256" s="36">
        <f t="shared" si="74"/>
        <v>0.93548387096774188</v>
      </c>
      <c r="AB256" s="32">
        <f t="shared" si="75"/>
        <v>620</v>
      </c>
      <c r="AC256" s="32">
        <f t="shared" si="76"/>
        <v>248</v>
      </c>
      <c r="AD256" s="32">
        <v>590</v>
      </c>
      <c r="AE256" s="38">
        <f t="shared" si="77"/>
        <v>9.5161290322580641</v>
      </c>
      <c r="AF256" s="32">
        <v>2000</v>
      </c>
      <c r="AG256" s="38">
        <f t="shared" si="78"/>
        <v>32.258064516129032</v>
      </c>
      <c r="AH256" s="80" t="s">
        <v>150</v>
      </c>
      <c r="AI256" s="80">
        <v>250</v>
      </c>
      <c r="AJ256" s="32">
        <v>200</v>
      </c>
      <c r="AK256" s="32">
        <f t="shared" si="79"/>
        <v>200</v>
      </c>
      <c r="AL256" s="36">
        <f t="shared" si="81"/>
        <v>3.225806451612903</v>
      </c>
      <c r="AM256" s="32">
        <f t="shared" si="82"/>
        <v>2000</v>
      </c>
      <c r="AN256" s="36">
        <f t="shared" si="83"/>
        <v>32.258064516129032</v>
      </c>
      <c r="AO256" s="33" t="b">
        <f t="shared" si="84"/>
        <v>1</v>
      </c>
      <c r="AP256" s="33" t="b">
        <f t="shared" si="64"/>
        <v>0</v>
      </c>
      <c r="AQ256" s="33" t="b">
        <f t="shared" si="65"/>
        <v>1</v>
      </c>
      <c r="AR256" s="64">
        <f t="shared" si="80"/>
        <v>0</v>
      </c>
    </row>
    <row r="257" spans="1:44" x14ac:dyDescent="0.25">
      <c r="A257" s="32">
        <v>78</v>
      </c>
      <c r="B257" s="78" t="s">
        <v>86</v>
      </c>
      <c r="C257" s="78">
        <v>135</v>
      </c>
      <c r="D257" s="78" t="s">
        <v>73</v>
      </c>
      <c r="E257" s="78">
        <v>3</v>
      </c>
      <c r="F257" s="78">
        <v>75</v>
      </c>
      <c r="G257" s="78">
        <v>77</v>
      </c>
      <c r="H257" s="40"/>
      <c r="I257" s="40">
        <v>434</v>
      </c>
      <c r="J257" s="79" t="s">
        <v>147</v>
      </c>
      <c r="K257" s="67" t="s">
        <v>148</v>
      </c>
      <c r="L257" s="73">
        <v>200</v>
      </c>
      <c r="M257" s="62">
        <f t="shared" si="66"/>
        <v>88.55</v>
      </c>
      <c r="N257" s="62">
        <f t="shared" si="67"/>
        <v>96.25</v>
      </c>
      <c r="O257" s="62">
        <f t="shared" si="68"/>
        <v>134.75</v>
      </c>
      <c r="P257" s="63">
        <v>200</v>
      </c>
      <c r="Q257" s="62">
        <f t="shared" si="69"/>
        <v>2.2586109542631281</v>
      </c>
      <c r="R257" s="62">
        <f t="shared" si="70"/>
        <v>2.0779220779220777</v>
      </c>
      <c r="S257" s="62">
        <f t="shared" si="71"/>
        <v>1.484230055658627</v>
      </c>
      <c r="T257" s="63">
        <v>100</v>
      </c>
      <c r="U257" s="63">
        <v>3</v>
      </c>
      <c r="V257" s="36">
        <f t="shared" si="72"/>
        <v>96.25</v>
      </c>
      <c r="X257" s="32" t="s">
        <v>140</v>
      </c>
      <c r="Y257" s="32">
        <v>100</v>
      </c>
      <c r="Z257" s="32">
        <f t="shared" si="73"/>
        <v>462</v>
      </c>
      <c r="AA257" s="36">
        <f t="shared" si="74"/>
        <v>0.93939393939393945</v>
      </c>
      <c r="AB257" s="32">
        <f t="shared" si="75"/>
        <v>770</v>
      </c>
      <c r="AC257" s="32">
        <f t="shared" si="76"/>
        <v>308</v>
      </c>
      <c r="AD257" s="32">
        <v>297</v>
      </c>
      <c r="AE257" s="38">
        <f t="shared" si="77"/>
        <v>3.8571428571428572</v>
      </c>
      <c r="AF257" s="32">
        <v>1280</v>
      </c>
      <c r="AG257" s="38">
        <f t="shared" si="78"/>
        <v>16.623376623376622</v>
      </c>
      <c r="AH257" s="32" t="s">
        <v>89</v>
      </c>
      <c r="AI257" s="32">
        <v>125</v>
      </c>
      <c r="AJ257" s="32">
        <v>100</v>
      </c>
      <c r="AK257" s="32">
        <f t="shared" si="79"/>
        <v>100</v>
      </c>
      <c r="AL257" s="36">
        <f t="shared" si="81"/>
        <v>1.2987012987012987</v>
      </c>
      <c r="AM257" s="32">
        <f t="shared" si="82"/>
        <v>1000</v>
      </c>
      <c r="AN257" s="36">
        <f t="shared" si="83"/>
        <v>12.987012987012987</v>
      </c>
      <c r="AO257" s="33" t="b">
        <f t="shared" si="84"/>
        <v>1</v>
      </c>
      <c r="AP257" s="33" t="b">
        <f t="shared" si="64"/>
        <v>0</v>
      </c>
      <c r="AQ257" s="33" t="b">
        <f t="shared" si="65"/>
        <v>1</v>
      </c>
      <c r="AR257" s="64">
        <f t="shared" si="80"/>
        <v>-3.6363636363636349</v>
      </c>
    </row>
    <row r="258" spans="1:44" x14ac:dyDescent="0.25">
      <c r="A258" s="69">
        <v>78.099999999999994</v>
      </c>
      <c r="B258" s="78" t="s">
        <v>86</v>
      </c>
      <c r="C258" s="78">
        <v>135</v>
      </c>
      <c r="D258" s="78" t="s">
        <v>73</v>
      </c>
      <c r="E258" s="78">
        <v>3</v>
      </c>
      <c r="F258" s="78">
        <v>75</v>
      </c>
      <c r="G258" s="78">
        <v>77</v>
      </c>
      <c r="H258" s="40"/>
      <c r="I258" s="40">
        <v>434</v>
      </c>
      <c r="J258" s="79" t="s">
        <v>147</v>
      </c>
      <c r="K258" s="67" t="s">
        <v>148</v>
      </c>
      <c r="L258" s="73">
        <v>200</v>
      </c>
      <c r="M258" s="62">
        <f t="shared" si="66"/>
        <v>88.55</v>
      </c>
      <c r="N258" s="62">
        <f t="shared" si="67"/>
        <v>96.25</v>
      </c>
      <c r="O258" s="62">
        <f t="shared" si="68"/>
        <v>134.75</v>
      </c>
      <c r="P258" s="63">
        <v>200</v>
      </c>
      <c r="Q258" s="62">
        <f t="shared" si="69"/>
        <v>2.2586109542631281</v>
      </c>
      <c r="R258" s="62">
        <f t="shared" si="70"/>
        <v>2.0779220779220777</v>
      </c>
      <c r="S258" s="62">
        <f t="shared" si="71"/>
        <v>1.484230055658627</v>
      </c>
      <c r="T258" s="63">
        <v>100</v>
      </c>
      <c r="U258" s="63">
        <v>3</v>
      </c>
      <c r="V258" s="36">
        <f t="shared" si="72"/>
        <v>96.25</v>
      </c>
      <c r="X258" s="32" t="s">
        <v>140</v>
      </c>
      <c r="Y258" s="32">
        <v>110</v>
      </c>
      <c r="Z258" s="32">
        <f t="shared" si="73"/>
        <v>462</v>
      </c>
      <c r="AA258" s="36">
        <f t="shared" si="74"/>
        <v>0.93939393939393945</v>
      </c>
      <c r="AB258" s="32">
        <f t="shared" si="75"/>
        <v>770</v>
      </c>
      <c r="AC258" s="32">
        <f t="shared" si="76"/>
        <v>308</v>
      </c>
      <c r="AD258" s="32">
        <v>328</v>
      </c>
      <c r="AE258" s="38">
        <f t="shared" si="77"/>
        <v>4.2597402597402594</v>
      </c>
      <c r="AF258" s="32">
        <v>1426</v>
      </c>
      <c r="AG258" s="38">
        <f t="shared" si="78"/>
        <v>18.519480519480521</v>
      </c>
      <c r="AH258" s="32" t="s">
        <v>89</v>
      </c>
      <c r="AI258" s="32">
        <v>125</v>
      </c>
      <c r="AJ258" s="32">
        <v>125</v>
      </c>
      <c r="AK258" s="32">
        <f t="shared" si="79"/>
        <v>125</v>
      </c>
      <c r="AL258" s="36">
        <f t="shared" si="81"/>
        <v>1.6233766233766234</v>
      </c>
      <c r="AM258" s="32">
        <f t="shared" si="82"/>
        <v>1250</v>
      </c>
      <c r="AN258" s="36">
        <f t="shared" si="83"/>
        <v>16.233766233766232</v>
      </c>
      <c r="AO258" s="33" t="b">
        <f t="shared" si="84"/>
        <v>1</v>
      </c>
      <c r="AP258" s="33" t="b">
        <f t="shared" ref="AP258:AP319" si="85">IF(AN258&gt;AG258, TRUE, FALSE)</f>
        <v>0</v>
      </c>
      <c r="AQ258" s="33" t="b">
        <f t="shared" ref="AQ258:AQ319" si="86">IF(AM258&gt;AB258,TRUE,FALSE)</f>
        <v>1</v>
      </c>
      <c r="AR258" s="64">
        <f t="shared" si="80"/>
        <v>-2.2857142857142883</v>
      </c>
    </row>
    <row r="259" spans="1:44" x14ac:dyDescent="0.25">
      <c r="A259" s="69">
        <v>78.2</v>
      </c>
      <c r="B259" s="78" t="s">
        <v>86</v>
      </c>
      <c r="C259" s="78">
        <v>135</v>
      </c>
      <c r="D259" s="78" t="s">
        <v>73</v>
      </c>
      <c r="E259" s="78">
        <v>3</v>
      </c>
      <c r="F259" s="78">
        <v>75</v>
      </c>
      <c r="G259" s="78">
        <v>77</v>
      </c>
      <c r="H259" s="40"/>
      <c r="I259" s="40">
        <v>434</v>
      </c>
      <c r="J259" s="79" t="s">
        <v>147</v>
      </c>
      <c r="K259" s="67" t="s">
        <v>148</v>
      </c>
      <c r="L259" s="73">
        <v>200</v>
      </c>
      <c r="M259" s="62">
        <f t="shared" si="66"/>
        <v>88.55</v>
      </c>
      <c r="N259" s="62">
        <f t="shared" si="67"/>
        <v>96.25</v>
      </c>
      <c r="O259" s="62">
        <f t="shared" si="68"/>
        <v>134.75</v>
      </c>
      <c r="P259" s="63">
        <v>200</v>
      </c>
      <c r="Q259" s="62">
        <f t="shared" si="69"/>
        <v>2.2586109542631281</v>
      </c>
      <c r="R259" s="62">
        <f t="shared" si="70"/>
        <v>2.0779220779220777</v>
      </c>
      <c r="S259" s="62">
        <f t="shared" si="71"/>
        <v>1.484230055658627</v>
      </c>
      <c r="T259" s="63">
        <v>100</v>
      </c>
      <c r="U259" s="63">
        <v>3</v>
      </c>
      <c r="V259" s="36">
        <f t="shared" si="72"/>
        <v>96.25</v>
      </c>
      <c r="X259" s="32" t="s">
        <v>140</v>
      </c>
      <c r="Y259" s="32">
        <v>125</v>
      </c>
      <c r="Z259" s="32">
        <f t="shared" si="73"/>
        <v>462</v>
      </c>
      <c r="AA259" s="36">
        <f t="shared" si="74"/>
        <v>0.93939393939393945</v>
      </c>
      <c r="AB259" s="32">
        <f t="shared" si="75"/>
        <v>770</v>
      </c>
      <c r="AC259" s="32">
        <f t="shared" si="76"/>
        <v>308</v>
      </c>
      <c r="AD259" s="32">
        <v>374</v>
      </c>
      <c r="AE259" s="38">
        <f t="shared" si="77"/>
        <v>4.8571428571428568</v>
      </c>
      <c r="AF259" s="32">
        <v>1640</v>
      </c>
      <c r="AG259" s="38">
        <f t="shared" si="78"/>
        <v>21.2987012987013</v>
      </c>
      <c r="AH259" s="32" t="s">
        <v>89</v>
      </c>
      <c r="AI259" s="32">
        <v>125</v>
      </c>
      <c r="AJ259" s="32">
        <v>125</v>
      </c>
      <c r="AK259" s="32">
        <f t="shared" si="79"/>
        <v>125</v>
      </c>
      <c r="AL259" s="36">
        <f t="shared" si="81"/>
        <v>1.6233766233766234</v>
      </c>
      <c r="AM259" s="32">
        <f t="shared" si="82"/>
        <v>1250</v>
      </c>
      <c r="AN259" s="36">
        <f t="shared" si="83"/>
        <v>16.233766233766232</v>
      </c>
      <c r="AO259" s="33" t="b">
        <f t="shared" si="84"/>
        <v>1</v>
      </c>
      <c r="AP259" s="33" t="b">
        <f t="shared" si="85"/>
        <v>0</v>
      </c>
      <c r="AQ259" s="33" t="b">
        <f t="shared" si="86"/>
        <v>1</v>
      </c>
      <c r="AR259" s="64">
        <f t="shared" si="80"/>
        <v>-5.0649350649350673</v>
      </c>
    </row>
    <row r="260" spans="1:44" x14ac:dyDescent="0.25">
      <c r="A260" s="69">
        <v>78.3</v>
      </c>
      <c r="B260" s="78" t="s">
        <v>86</v>
      </c>
      <c r="C260" s="78">
        <v>135</v>
      </c>
      <c r="D260" s="78" t="s">
        <v>73</v>
      </c>
      <c r="E260" s="78">
        <v>3</v>
      </c>
      <c r="F260" s="78">
        <v>75</v>
      </c>
      <c r="G260" s="78">
        <v>77</v>
      </c>
      <c r="H260" s="40"/>
      <c r="I260" s="40">
        <v>434</v>
      </c>
      <c r="J260" s="79" t="s">
        <v>147</v>
      </c>
      <c r="K260" s="67" t="s">
        <v>148</v>
      </c>
      <c r="L260" s="73">
        <v>200</v>
      </c>
      <c r="M260" s="62">
        <f t="shared" si="66"/>
        <v>88.55</v>
      </c>
      <c r="N260" s="62">
        <f t="shared" si="67"/>
        <v>96.25</v>
      </c>
      <c r="O260" s="62">
        <f t="shared" si="68"/>
        <v>134.75</v>
      </c>
      <c r="P260" s="63">
        <v>200</v>
      </c>
      <c r="Q260" s="62">
        <f t="shared" si="69"/>
        <v>2.2586109542631281</v>
      </c>
      <c r="R260" s="62">
        <f t="shared" si="70"/>
        <v>2.0779220779220777</v>
      </c>
      <c r="S260" s="62">
        <f t="shared" si="71"/>
        <v>1.484230055658627</v>
      </c>
      <c r="T260" s="63">
        <v>100</v>
      </c>
      <c r="U260" s="63">
        <v>3</v>
      </c>
      <c r="V260" s="36">
        <f t="shared" si="72"/>
        <v>96.25</v>
      </c>
      <c r="X260" s="32" t="s">
        <v>140</v>
      </c>
      <c r="Y260" s="32">
        <v>150</v>
      </c>
      <c r="Z260" s="32">
        <f t="shared" si="73"/>
        <v>462</v>
      </c>
      <c r="AA260" s="36">
        <f t="shared" si="74"/>
        <v>0.93939393939393945</v>
      </c>
      <c r="AB260" s="32">
        <f t="shared" si="75"/>
        <v>770</v>
      </c>
      <c r="AC260" s="32">
        <f t="shared" si="76"/>
        <v>308</v>
      </c>
      <c r="AD260" s="32">
        <v>450</v>
      </c>
      <c r="AE260" s="38">
        <f t="shared" si="77"/>
        <v>5.8441558441558445</v>
      </c>
      <c r="AF260" s="32">
        <v>1991</v>
      </c>
      <c r="AG260" s="38">
        <f t="shared" si="78"/>
        <v>25.857142857142858</v>
      </c>
      <c r="AH260" s="80" t="s">
        <v>150</v>
      </c>
      <c r="AI260" s="80">
        <v>250</v>
      </c>
      <c r="AJ260" s="32">
        <v>150</v>
      </c>
      <c r="AK260" s="32">
        <f t="shared" si="79"/>
        <v>150</v>
      </c>
      <c r="AL260" s="36">
        <f t="shared" si="81"/>
        <v>1.948051948051948</v>
      </c>
      <c r="AM260" s="32">
        <f t="shared" si="82"/>
        <v>1500</v>
      </c>
      <c r="AN260" s="36">
        <f t="shared" si="83"/>
        <v>19.480519480519479</v>
      </c>
      <c r="AO260" s="33" t="b">
        <f t="shared" si="84"/>
        <v>1</v>
      </c>
      <c r="AP260" s="33" t="b">
        <f t="shared" si="85"/>
        <v>0</v>
      </c>
      <c r="AQ260" s="33" t="b">
        <f t="shared" si="86"/>
        <v>1</v>
      </c>
      <c r="AR260" s="64">
        <f t="shared" si="80"/>
        <v>-6.3766233766233782</v>
      </c>
    </row>
    <row r="261" spans="1:44" x14ac:dyDescent="0.25">
      <c r="A261" s="69">
        <v>78.400000000000006</v>
      </c>
      <c r="B261" s="78" t="s">
        <v>86</v>
      </c>
      <c r="C261" s="78">
        <v>135</v>
      </c>
      <c r="D261" s="78" t="s">
        <v>73</v>
      </c>
      <c r="E261" s="78">
        <v>3</v>
      </c>
      <c r="F261" s="78">
        <v>75</v>
      </c>
      <c r="G261" s="78">
        <v>77</v>
      </c>
      <c r="H261" s="40"/>
      <c r="I261" s="40">
        <v>434</v>
      </c>
      <c r="J261" s="79" t="s">
        <v>147</v>
      </c>
      <c r="K261" s="67" t="s">
        <v>148</v>
      </c>
      <c r="L261" s="73">
        <v>200</v>
      </c>
      <c r="M261" s="62">
        <f t="shared" si="66"/>
        <v>88.55</v>
      </c>
      <c r="N261" s="62">
        <f t="shared" si="67"/>
        <v>96.25</v>
      </c>
      <c r="O261" s="62">
        <f t="shared" si="68"/>
        <v>134.75</v>
      </c>
      <c r="P261" s="63">
        <v>200</v>
      </c>
      <c r="Q261" s="62">
        <f t="shared" si="69"/>
        <v>2.2586109542631281</v>
      </c>
      <c r="R261" s="62">
        <f t="shared" si="70"/>
        <v>2.0779220779220777</v>
      </c>
      <c r="S261" s="62">
        <f t="shared" si="71"/>
        <v>1.484230055658627</v>
      </c>
      <c r="T261" s="63">
        <v>100</v>
      </c>
      <c r="U261" s="63">
        <v>3</v>
      </c>
      <c r="V261" s="36">
        <f t="shared" si="72"/>
        <v>96.25</v>
      </c>
      <c r="X261" s="32" t="s">
        <v>140</v>
      </c>
      <c r="Y261" s="32">
        <v>175</v>
      </c>
      <c r="Z261" s="32">
        <f t="shared" si="73"/>
        <v>462</v>
      </c>
      <c r="AA261" s="36">
        <f t="shared" si="74"/>
        <v>0.93939393939393945</v>
      </c>
      <c r="AB261" s="32">
        <f t="shared" si="75"/>
        <v>770</v>
      </c>
      <c r="AC261" s="32">
        <f t="shared" si="76"/>
        <v>308</v>
      </c>
      <c r="AD261" s="32">
        <v>515</v>
      </c>
      <c r="AE261" s="38">
        <f t="shared" si="77"/>
        <v>6.6883116883116882</v>
      </c>
      <c r="AF261" s="32">
        <v>1750</v>
      </c>
      <c r="AG261" s="38">
        <f t="shared" si="78"/>
        <v>22.727272727272727</v>
      </c>
      <c r="AH261" s="80" t="s">
        <v>150</v>
      </c>
      <c r="AI261" s="80">
        <v>250</v>
      </c>
      <c r="AJ261" s="32">
        <v>200</v>
      </c>
      <c r="AK261" s="32">
        <f t="shared" si="79"/>
        <v>200</v>
      </c>
      <c r="AL261" s="36">
        <f t="shared" si="81"/>
        <v>2.5974025974025974</v>
      </c>
      <c r="AM261" s="32">
        <f t="shared" si="82"/>
        <v>2000</v>
      </c>
      <c r="AN261" s="36">
        <f t="shared" si="83"/>
        <v>25.974025974025974</v>
      </c>
      <c r="AO261" s="33" t="b">
        <f t="shared" si="84"/>
        <v>1</v>
      </c>
      <c r="AP261" s="33" t="b">
        <f t="shared" si="85"/>
        <v>1</v>
      </c>
      <c r="AQ261" s="33" t="b">
        <f t="shared" si="86"/>
        <v>1</v>
      </c>
      <c r="AR261" s="64">
        <f t="shared" si="80"/>
        <v>3.2467532467532472</v>
      </c>
    </row>
    <row r="262" spans="1:44" x14ac:dyDescent="0.25">
      <c r="A262" s="69">
        <v>78.5</v>
      </c>
      <c r="B262" s="78" t="s">
        <v>86</v>
      </c>
      <c r="C262" s="78">
        <v>135</v>
      </c>
      <c r="D262" s="78" t="s">
        <v>73</v>
      </c>
      <c r="E262" s="78">
        <v>3</v>
      </c>
      <c r="F262" s="78">
        <v>75</v>
      </c>
      <c r="G262" s="78">
        <v>77</v>
      </c>
      <c r="H262" s="40"/>
      <c r="I262" s="40">
        <v>434</v>
      </c>
      <c r="J262" s="79" t="s">
        <v>147</v>
      </c>
      <c r="K262" s="67" t="s">
        <v>148</v>
      </c>
      <c r="L262" s="73">
        <v>200</v>
      </c>
      <c r="M262" s="62">
        <f t="shared" ref="M262:M319" si="87">G262*$M$4</f>
        <v>88.55</v>
      </c>
      <c r="N262" s="62">
        <f t="shared" ref="N262:N319" si="88">G262*$N$4</f>
        <v>96.25</v>
      </c>
      <c r="O262" s="62">
        <f t="shared" ref="O262:O319" si="89">G262*$O$4</f>
        <v>134.75</v>
      </c>
      <c r="P262" s="63">
        <v>200</v>
      </c>
      <c r="Q262" s="62">
        <f t="shared" ref="Q262:Q319" si="90">P262/M262</f>
        <v>2.2586109542631281</v>
      </c>
      <c r="R262" s="62">
        <f t="shared" ref="R262:R319" si="91">P262/N262</f>
        <v>2.0779220779220777</v>
      </c>
      <c r="S262" s="62">
        <f t="shared" ref="S262:S319" si="92">P262/O262</f>
        <v>1.484230055658627</v>
      </c>
      <c r="T262" s="63">
        <v>100</v>
      </c>
      <c r="U262" s="63">
        <v>3</v>
      </c>
      <c r="V262" s="36">
        <f t="shared" ref="V262:V319" si="93">G262*$V$4</f>
        <v>96.25</v>
      </c>
      <c r="X262" s="32" t="s">
        <v>140</v>
      </c>
      <c r="Y262" s="32">
        <v>200</v>
      </c>
      <c r="Z262" s="32">
        <f t="shared" ref="Z262:Z319" si="94">G262*$Z$4</f>
        <v>462</v>
      </c>
      <c r="AA262" s="36">
        <f t="shared" ref="AA262:AA319" si="95">I262/Z262</f>
        <v>0.93939393939393945</v>
      </c>
      <c r="AB262" s="32">
        <f t="shared" ref="AB262:AB319" si="96">G262*$AB$4</f>
        <v>770</v>
      </c>
      <c r="AC262" s="32">
        <f t="shared" ref="AC262:AC319" si="97">IF(G262&lt;=100, 4*G262,3*G262)</f>
        <v>308</v>
      </c>
      <c r="AD262" s="32">
        <v>590</v>
      </c>
      <c r="AE262" s="38">
        <f t="shared" ref="AE262:AE319" si="98">AD262/G262</f>
        <v>7.662337662337662</v>
      </c>
      <c r="AF262" s="32">
        <v>2000</v>
      </c>
      <c r="AG262" s="38">
        <f t="shared" ref="AG262:AG319" si="99">AF262/G262</f>
        <v>25.974025974025974</v>
      </c>
      <c r="AH262" s="80" t="s">
        <v>150</v>
      </c>
      <c r="AI262" s="80">
        <v>250</v>
      </c>
      <c r="AJ262" s="32">
        <v>200</v>
      </c>
      <c r="AK262" s="32">
        <f t="shared" si="79"/>
        <v>200</v>
      </c>
      <c r="AL262" s="36">
        <f t="shared" si="81"/>
        <v>2.5974025974025974</v>
      </c>
      <c r="AM262" s="32">
        <f t="shared" si="82"/>
        <v>2000</v>
      </c>
      <c r="AN262" s="36">
        <f t="shared" si="83"/>
        <v>25.974025974025974</v>
      </c>
      <c r="AO262" s="33" t="b">
        <f t="shared" si="84"/>
        <v>1</v>
      </c>
      <c r="AP262" s="33" t="b">
        <f t="shared" si="85"/>
        <v>0</v>
      </c>
      <c r="AQ262" s="33" t="b">
        <f t="shared" si="86"/>
        <v>1</v>
      </c>
      <c r="AR262" s="64">
        <f t="shared" si="80"/>
        <v>0</v>
      </c>
    </row>
    <row r="263" spans="1:44" x14ac:dyDescent="0.25">
      <c r="A263" s="32">
        <v>79</v>
      </c>
      <c r="B263" s="78" t="s">
        <v>86</v>
      </c>
      <c r="C263" s="78">
        <v>135</v>
      </c>
      <c r="D263" s="78" t="s">
        <v>73</v>
      </c>
      <c r="E263" s="78">
        <v>3</v>
      </c>
      <c r="F263" s="78">
        <v>100</v>
      </c>
      <c r="G263" s="78">
        <v>99</v>
      </c>
      <c r="H263" s="40"/>
      <c r="I263" s="40">
        <v>580</v>
      </c>
      <c r="J263" s="79" t="s">
        <v>147</v>
      </c>
      <c r="K263" s="67" t="s">
        <v>148</v>
      </c>
      <c r="L263" s="73">
        <v>200</v>
      </c>
      <c r="M263" s="62">
        <f t="shared" si="87"/>
        <v>113.85</v>
      </c>
      <c r="N263" s="62">
        <f t="shared" si="88"/>
        <v>123.75</v>
      </c>
      <c r="O263" s="62">
        <f t="shared" si="89"/>
        <v>173.25</v>
      </c>
      <c r="P263" s="63">
        <v>200</v>
      </c>
      <c r="Q263" s="62">
        <f t="shared" si="90"/>
        <v>1.7566974088713221</v>
      </c>
      <c r="R263" s="62">
        <f t="shared" si="91"/>
        <v>1.6161616161616161</v>
      </c>
      <c r="S263" s="62">
        <f t="shared" si="92"/>
        <v>1.1544011544011543</v>
      </c>
      <c r="T263" s="63">
        <v>200</v>
      </c>
      <c r="U263" s="63">
        <v>1</v>
      </c>
      <c r="V263" s="36">
        <f t="shared" si="93"/>
        <v>123.75</v>
      </c>
      <c r="W263" s="80"/>
      <c r="X263" s="32" t="s">
        <v>140</v>
      </c>
      <c r="Y263" s="32">
        <v>125</v>
      </c>
      <c r="Z263" s="32">
        <f t="shared" si="94"/>
        <v>594</v>
      </c>
      <c r="AA263" s="36">
        <f t="shared" si="95"/>
        <v>0.97643097643097643</v>
      </c>
      <c r="AB263" s="32">
        <f t="shared" si="96"/>
        <v>990</v>
      </c>
      <c r="AC263" s="32">
        <f t="shared" si="97"/>
        <v>396</v>
      </c>
      <c r="AD263" s="32">
        <v>374</v>
      </c>
      <c r="AE263" s="38">
        <f t="shared" si="98"/>
        <v>3.7777777777777777</v>
      </c>
      <c r="AF263" s="32">
        <v>1640</v>
      </c>
      <c r="AG263" s="38">
        <f t="shared" si="99"/>
        <v>16.565656565656564</v>
      </c>
      <c r="AH263" s="32" t="s">
        <v>89</v>
      </c>
      <c r="AI263" s="32">
        <v>125</v>
      </c>
      <c r="AJ263" s="32">
        <v>125</v>
      </c>
      <c r="AK263" s="32">
        <f t="shared" ref="AK263:AK308" si="100">AJ263*$AK$4</f>
        <v>125</v>
      </c>
      <c r="AL263" s="36">
        <f t="shared" si="81"/>
        <v>1.2626262626262625</v>
      </c>
      <c r="AM263" s="32">
        <f t="shared" si="82"/>
        <v>1250</v>
      </c>
      <c r="AN263" s="36">
        <f t="shared" si="83"/>
        <v>12.626262626262626</v>
      </c>
      <c r="AO263" s="33" t="b">
        <f t="shared" si="84"/>
        <v>1</v>
      </c>
      <c r="AP263" s="33" t="b">
        <f t="shared" si="85"/>
        <v>0</v>
      </c>
      <c r="AQ263" s="33" t="b">
        <f t="shared" si="86"/>
        <v>1</v>
      </c>
      <c r="AR263" s="64">
        <f t="shared" ref="AR263:AR319" si="101">AN263-AG263</f>
        <v>-3.9393939393939377</v>
      </c>
    </row>
    <row r="264" spans="1:44" x14ac:dyDescent="0.25">
      <c r="A264" s="69">
        <v>79.099999999999994</v>
      </c>
      <c r="B264" s="78" t="s">
        <v>86</v>
      </c>
      <c r="C264" s="78">
        <v>135</v>
      </c>
      <c r="D264" s="78" t="s">
        <v>73</v>
      </c>
      <c r="E264" s="78">
        <v>3</v>
      </c>
      <c r="F264" s="78">
        <v>100</v>
      </c>
      <c r="G264" s="78">
        <v>99</v>
      </c>
      <c r="H264" s="40"/>
      <c r="I264" s="40">
        <v>580</v>
      </c>
      <c r="J264" s="79" t="s">
        <v>147</v>
      </c>
      <c r="K264" s="67" t="s">
        <v>148</v>
      </c>
      <c r="L264" s="73">
        <v>200</v>
      </c>
      <c r="M264" s="62">
        <f t="shared" si="87"/>
        <v>113.85</v>
      </c>
      <c r="N264" s="62">
        <f t="shared" si="88"/>
        <v>123.75</v>
      </c>
      <c r="O264" s="62">
        <f t="shared" si="89"/>
        <v>173.25</v>
      </c>
      <c r="P264" s="63">
        <v>200</v>
      </c>
      <c r="Q264" s="62">
        <f t="shared" si="90"/>
        <v>1.7566974088713221</v>
      </c>
      <c r="R264" s="62">
        <f t="shared" si="91"/>
        <v>1.6161616161616161</v>
      </c>
      <c r="S264" s="62">
        <f t="shared" si="92"/>
        <v>1.1544011544011543</v>
      </c>
      <c r="T264" s="63">
        <v>200</v>
      </c>
      <c r="U264" s="63">
        <v>1</v>
      </c>
      <c r="V264" s="36">
        <f t="shared" si="93"/>
        <v>123.75</v>
      </c>
      <c r="W264" s="80"/>
      <c r="X264" s="32" t="s">
        <v>140</v>
      </c>
      <c r="Y264" s="32">
        <v>150</v>
      </c>
      <c r="Z264" s="32">
        <f t="shared" si="94"/>
        <v>594</v>
      </c>
      <c r="AA264" s="36">
        <f t="shared" si="95"/>
        <v>0.97643097643097643</v>
      </c>
      <c r="AB264" s="32">
        <f t="shared" si="96"/>
        <v>990</v>
      </c>
      <c r="AC264" s="32">
        <f t="shared" si="97"/>
        <v>396</v>
      </c>
      <c r="AD264" s="32">
        <v>450</v>
      </c>
      <c r="AE264" s="38">
        <f t="shared" si="98"/>
        <v>4.5454545454545459</v>
      </c>
      <c r="AF264" s="32">
        <v>1991</v>
      </c>
      <c r="AG264" s="38">
        <f t="shared" si="99"/>
        <v>20.111111111111111</v>
      </c>
      <c r="AH264" s="80" t="s">
        <v>150</v>
      </c>
      <c r="AI264" s="80">
        <v>250</v>
      </c>
      <c r="AJ264" s="32">
        <v>150</v>
      </c>
      <c r="AK264" s="32">
        <f t="shared" si="100"/>
        <v>150</v>
      </c>
      <c r="AL264" s="36">
        <f t="shared" si="81"/>
        <v>1.5151515151515151</v>
      </c>
      <c r="AM264" s="32">
        <f t="shared" si="82"/>
        <v>1500</v>
      </c>
      <c r="AN264" s="36">
        <f t="shared" si="83"/>
        <v>15.151515151515152</v>
      </c>
      <c r="AO264" s="33" t="b">
        <f t="shared" si="84"/>
        <v>1</v>
      </c>
      <c r="AP264" s="33" t="b">
        <f t="shared" si="85"/>
        <v>0</v>
      </c>
      <c r="AQ264" s="33" t="b">
        <f t="shared" si="86"/>
        <v>1</v>
      </c>
      <c r="AR264" s="64">
        <f t="shared" si="101"/>
        <v>-4.9595959595959584</v>
      </c>
    </row>
    <row r="265" spans="1:44" x14ac:dyDescent="0.25">
      <c r="A265" s="69">
        <v>79.2</v>
      </c>
      <c r="B265" s="78" t="s">
        <v>86</v>
      </c>
      <c r="C265" s="78">
        <v>135</v>
      </c>
      <c r="D265" s="78" t="s">
        <v>73</v>
      </c>
      <c r="E265" s="78">
        <v>3</v>
      </c>
      <c r="F265" s="78">
        <v>100</v>
      </c>
      <c r="G265" s="78">
        <v>99</v>
      </c>
      <c r="H265" s="40"/>
      <c r="I265" s="40">
        <v>580</v>
      </c>
      <c r="J265" s="79" t="s">
        <v>147</v>
      </c>
      <c r="K265" s="67" t="s">
        <v>148</v>
      </c>
      <c r="L265" s="73">
        <v>200</v>
      </c>
      <c r="M265" s="62">
        <f t="shared" si="87"/>
        <v>113.85</v>
      </c>
      <c r="N265" s="62">
        <f t="shared" si="88"/>
        <v>123.75</v>
      </c>
      <c r="O265" s="62">
        <f t="shared" si="89"/>
        <v>173.25</v>
      </c>
      <c r="P265" s="63">
        <v>200</v>
      </c>
      <c r="Q265" s="62">
        <f t="shared" si="90"/>
        <v>1.7566974088713221</v>
      </c>
      <c r="R265" s="62">
        <f t="shared" si="91"/>
        <v>1.6161616161616161</v>
      </c>
      <c r="S265" s="62">
        <f t="shared" si="92"/>
        <v>1.1544011544011543</v>
      </c>
      <c r="T265" s="63">
        <v>200</v>
      </c>
      <c r="U265" s="63">
        <v>1</v>
      </c>
      <c r="V265" s="36">
        <f t="shared" si="93"/>
        <v>123.75</v>
      </c>
      <c r="W265" s="80"/>
      <c r="X265" s="32" t="s">
        <v>140</v>
      </c>
      <c r="Y265" s="32">
        <v>175</v>
      </c>
      <c r="Z265" s="32">
        <f t="shared" si="94"/>
        <v>594</v>
      </c>
      <c r="AA265" s="36">
        <f t="shared" si="95"/>
        <v>0.97643097643097643</v>
      </c>
      <c r="AB265" s="32">
        <f t="shared" si="96"/>
        <v>990</v>
      </c>
      <c r="AC265" s="32">
        <f t="shared" si="97"/>
        <v>396</v>
      </c>
      <c r="AD265" s="32">
        <v>515</v>
      </c>
      <c r="AE265" s="38">
        <f t="shared" si="98"/>
        <v>5.2020202020202024</v>
      </c>
      <c r="AF265" s="32">
        <v>1750</v>
      </c>
      <c r="AG265" s="38">
        <f t="shared" si="99"/>
        <v>17.676767676767678</v>
      </c>
      <c r="AH265" s="80" t="s">
        <v>150</v>
      </c>
      <c r="AI265" s="80">
        <v>250</v>
      </c>
      <c r="AJ265" s="32">
        <v>200</v>
      </c>
      <c r="AK265" s="32">
        <f t="shared" si="100"/>
        <v>200</v>
      </c>
      <c r="AL265" s="36">
        <f t="shared" si="81"/>
        <v>2.0202020202020203</v>
      </c>
      <c r="AM265" s="32">
        <f t="shared" si="82"/>
        <v>2000</v>
      </c>
      <c r="AN265" s="36">
        <f t="shared" si="83"/>
        <v>20.202020202020201</v>
      </c>
      <c r="AO265" s="33" t="b">
        <f t="shared" si="84"/>
        <v>1</v>
      </c>
      <c r="AP265" s="33" t="b">
        <f t="shared" si="85"/>
        <v>1</v>
      </c>
      <c r="AQ265" s="33" t="b">
        <f t="shared" si="86"/>
        <v>1</v>
      </c>
      <c r="AR265" s="64">
        <f t="shared" si="101"/>
        <v>2.5252525252525224</v>
      </c>
    </row>
    <row r="266" spans="1:44" x14ac:dyDescent="0.25">
      <c r="A266" s="69">
        <v>79.3</v>
      </c>
      <c r="B266" s="78" t="s">
        <v>86</v>
      </c>
      <c r="C266" s="78">
        <v>135</v>
      </c>
      <c r="D266" s="78" t="s">
        <v>73</v>
      </c>
      <c r="E266" s="78">
        <v>3</v>
      </c>
      <c r="F266" s="78">
        <v>100</v>
      </c>
      <c r="G266" s="78">
        <v>99</v>
      </c>
      <c r="H266" s="40"/>
      <c r="I266" s="40">
        <v>580</v>
      </c>
      <c r="J266" s="79" t="s">
        <v>147</v>
      </c>
      <c r="K266" s="67" t="s">
        <v>148</v>
      </c>
      <c r="L266" s="73">
        <v>200</v>
      </c>
      <c r="M266" s="62">
        <f t="shared" si="87"/>
        <v>113.85</v>
      </c>
      <c r="N266" s="62">
        <f t="shared" si="88"/>
        <v>123.75</v>
      </c>
      <c r="O266" s="62">
        <f t="shared" si="89"/>
        <v>173.25</v>
      </c>
      <c r="P266" s="63">
        <v>200</v>
      </c>
      <c r="Q266" s="62">
        <f t="shared" si="90"/>
        <v>1.7566974088713221</v>
      </c>
      <c r="R266" s="62">
        <f t="shared" si="91"/>
        <v>1.6161616161616161</v>
      </c>
      <c r="S266" s="62">
        <f t="shared" si="92"/>
        <v>1.1544011544011543</v>
      </c>
      <c r="T266" s="63">
        <v>200</v>
      </c>
      <c r="U266" s="63">
        <v>1</v>
      </c>
      <c r="V266" s="36">
        <f t="shared" si="93"/>
        <v>123.75</v>
      </c>
      <c r="W266" s="80"/>
      <c r="X266" s="32" t="s">
        <v>140</v>
      </c>
      <c r="Y266" s="32">
        <v>200</v>
      </c>
      <c r="Z266" s="32">
        <f t="shared" si="94"/>
        <v>594</v>
      </c>
      <c r="AA266" s="36">
        <f t="shared" si="95"/>
        <v>0.97643097643097643</v>
      </c>
      <c r="AB266" s="32">
        <f t="shared" si="96"/>
        <v>990</v>
      </c>
      <c r="AC266" s="32">
        <f t="shared" si="97"/>
        <v>396</v>
      </c>
      <c r="AD266" s="32">
        <v>590</v>
      </c>
      <c r="AE266" s="38">
        <f t="shared" si="98"/>
        <v>5.9595959595959593</v>
      </c>
      <c r="AF266" s="32">
        <v>2000</v>
      </c>
      <c r="AG266" s="38">
        <f t="shared" si="99"/>
        <v>20.202020202020201</v>
      </c>
      <c r="AH266" s="80" t="s">
        <v>150</v>
      </c>
      <c r="AI266" s="80">
        <v>250</v>
      </c>
      <c r="AJ266" s="32">
        <v>200</v>
      </c>
      <c r="AK266" s="32">
        <f t="shared" si="100"/>
        <v>200</v>
      </c>
      <c r="AL266" s="36">
        <f t="shared" ref="AL266:AL272" si="102">AK266/G266</f>
        <v>2.0202020202020203</v>
      </c>
      <c r="AM266" s="32">
        <f t="shared" ref="AM266:AM272" si="103">AJ266*$AM$4</f>
        <v>2000</v>
      </c>
      <c r="AN266" s="36">
        <f t="shared" ref="AN266:AN272" si="104">AM266/G266</f>
        <v>20.202020202020201</v>
      </c>
      <c r="AO266" s="33" t="b">
        <f t="shared" si="84"/>
        <v>1</v>
      </c>
      <c r="AP266" s="33" t="b">
        <f t="shared" si="85"/>
        <v>0</v>
      </c>
      <c r="AQ266" s="33" t="b">
        <f t="shared" si="86"/>
        <v>1</v>
      </c>
      <c r="AR266" s="64">
        <f t="shared" si="101"/>
        <v>0</v>
      </c>
    </row>
    <row r="267" spans="1:44" x14ac:dyDescent="0.25">
      <c r="A267" s="32">
        <v>80</v>
      </c>
      <c r="B267" s="82" t="s">
        <v>153</v>
      </c>
      <c r="C267" s="82">
        <v>270</v>
      </c>
      <c r="D267" s="82">
        <v>200</v>
      </c>
      <c r="E267" s="82">
        <v>3</v>
      </c>
      <c r="F267" s="82">
        <v>50</v>
      </c>
      <c r="G267" s="82">
        <v>150</v>
      </c>
      <c r="H267" s="40">
        <f>MAX(G267:G281)</f>
        <v>248</v>
      </c>
      <c r="I267" s="40">
        <v>834</v>
      </c>
      <c r="J267" s="79" t="s">
        <v>154</v>
      </c>
      <c r="K267" s="67" t="s">
        <v>155</v>
      </c>
      <c r="L267" s="73">
        <v>300</v>
      </c>
      <c r="M267" s="62">
        <f t="shared" si="87"/>
        <v>172.5</v>
      </c>
      <c r="N267" s="62">
        <f t="shared" si="88"/>
        <v>187.5</v>
      </c>
      <c r="O267" s="62">
        <f t="shared" si="89"/>
        <v>262.5</v>
      </c>
      <c r="P267" s="63">
        <v>400</v>
      </c>
      <c r="Q267" s="62">
        <f t="shared" si="90"/>
        <v>2.318840579710145</v>
      </c>
      <c r="R267" s="62">
        <f t="shared" si="91"/>
        <v>2.1333333333333333</v>
      </c>
      <c r="S267" s="62">
        <f t="shared" si="92"/>
        <v>1.5238095238095237</v>
      </c>
      <c r="T267" s="63">
        <v>200</v>
      </c>
      <c r="U267" s="81" t="s">
        <v>156</v>
      </c>
      <c r="V267" s="36">
        <f t="shared" si="93"/>
        <v>187.5</v>
      </c>
      <c r="W267" s="80"/>
      <c r="X267" s="32" t="s">
        <v>149</v>
      </c>
      <c r="Y267" s="80">
        <v>250</v>
      </c>
      <c r="Z267" s="32">
        <f t="shared" si="94"/>
        <v>900</v>
      </c>
      <c r="AA267" s="36">
        <f t="shared" si="95"/>
        <v>0.92666666666666664</v>
      </c>
      <c r="AB267" s="32">
        <f t="shared" si="96"/>
        <v>1500</v>
      </c>
      <c r="AC267" s="32">
        <f t="shared" si="97"/>
        <v>450</v>
      </c>
      <c r="AD267" s="32">
        <v>740</v>
      </c>
      <c r="AE267" s="38">
        <f t="shared" si="98"/>
        <v>4.9333333333333336</v>
      </c>
      <c r="AF267" s="32">
        <v>2500</v>
      </c>
      <c r="AG267" s="38">
        <f t="shared" si="99"/>
        <v>16.666666666666668</v>
      </c>
      <c r="AH267" s="80" t="s">
        <v>150</v>
      </c>
      <c r="AI267" s="80">
        <v>250</v>
      </c>
      <c r="AJ267" s="32">
        <v>250</v>
      </c>
      <c r="AK267" s="32">
        <f t="shared" si="100"/>
        <v>250</v>
      </c>
      <c r="AL267" s="36">
        <f t="shared" si="102"/>
        <v>1.6666666666666667</v>
      </c>
      <c r="AM267" s="32">
        <f t="shared" si="103"/>
        <v>2500</v>
      </c>
      <c r="AN267" s="36">
        <f t="shared" si="104"/>
        <v>16.666666666666668</v>
      </c>
      <c r="AO267" s="33" t="b">
        <f t="shared" si="84"/>
        <v>1</v>
      </c>
      <c r="AP267" s="33" t="b">
        <f t="shared" si="85"/>
        <v>0</v>
      </c>
      <c r="AQ267" s="33" t="b">
        <f t="shared" si="86"/>
        <v>1</v>
      </c>
      <c r="AR267" s="64">
        <f t="shared" si="101"/>
        <v>0</v>
      </c>
    </row>
    <row r="268" spans="1:44" x14ac:dyDescent="0.25">
      <c r="A268" s="32">
        <v>81</v>
      </c>
      <c r="B268" s="82" t="s">
        <v>153</v>
      </c>
      <c r="C268" s="82">
        <v>270</v>
      </c>
      <c r="D268" s="82">
        <v>200</v>
      </c>
      <c r="E268" s="82">
        <v>3</v>
      </c>
      <c r="F268" s="82">
        <v>60</v>
      </c>
      <c r="G268" s="82">
        <v>177</v>
      </c>
      <c r="H268" s="40"/>
      <c r="I268" s="40">
        <v>1001</v>
      </c>
      <c r="J268" s="79" t="s">
        <v>154</v>
      </c>
      <c r="K268" s="67" t="s">
        <v>155</v>
      </c>
      <c r="L268" s="73">
        <v>300</v>
      </c>
      <c r="M268" s="62">
        <f t="shared" si="87"/>
        <v>203.54999999999998</v>
      </c>
      <c r="N268" s="62">
        <f t="shared" si="88"/>
        <v>221.25</v>
      </c>
      <c r="O268" s="62">
        <f t="shared" si="89"/>
        <v>309.75</v>
      </c>
      <c r="P268" s="63">
        <v>400</v>
      </c>
      <c r="Q268" s="62">
        <f t="shared" si="90"/>
        <v>1.9651191353475805</v>
      </c>
      <c r="R268" s="62">
        <f t="shared" si="91"/>
        <v>1.807909604519774</v>
      </c>
      <c r="S268" s="62">
        <f t="shared" si="92"/>
        <v>1.2913640032284099</v>
      </c>
      <c r="T268" s="63">
        <v>400</v>
      </c>
      <c r="U268" s="81" t="s">
        <v>157</v>
      </c>
      <c r="V268" s="36">
        <f t="shared" si="93"/>
        <v>221.25</v>
      </c>
      <c r="W268" s="80"/>
      <c r="X268" s="80" t="s">
        <v>158</v>
      </c>
      <c r="Y268" s="80">
        <v>300</v>
      </c>
      <c r="Z268" s="32">
        <f t="shared" si="94"/>
        <v>1062</v>
      </c>
      <c r="AA268" s="36">
        <f t="shared" si="95"/>
        <v>0.94256120527306964</v>
      </c>
      <c r="AB268" s="32">
        <f t="shared" si="96"/>
        <v>1770</v>
      </c>
      <c r="AC268" s="32">
        <f t="shared" si="97"/>
        <v>531</v>
      </c>
      <c r="AD268" s="32">
        <v>915</v>
      </c>
      <c r="AE268" s="38">
        <f t="shared" si="98"/>
        <v>5.1694915254237293</v>
      </c>
      <c r="AF268" s="32">
        <v>3035</v>
      </c>
      <c r="AG268" s="38">
        <f t="shared" si="99"/>
        <v>17.146892655367232</v>
      </c>
      <c r="AH268" s="32" t="s">
        <v>159</v>
      </c>
      <c r="AI268" s="80">
        <v>600</v>
      </c>
      <c r="AJ268" s="32">
        <v>300</v>
      </c>
      <c r="AK268" s="32">
        <f t="shared" si="100"/>
        <v>300</v>
      </c>
      <c r="AL268" s="36">
        <f t="shared" si="102"/>
        <v>1.6949152542372881</v>
      </c>
      <c r="AM268" s="32">
        <f t="shared" si="103"/>
        <v>3000</v>
      </c>
      <c r="AN268" s="36">
        <f t="shared" si="104"/>
        <v>16.949152542372882</v>
      </c>
      <c r="AO268" s="33" t="b">
        <f t="shared" si="84"/>
        <v>1</v>
      </c>
      <c r="AP268" s="33" t="b">
        <f t="shared" si="85"/>
        <v>0</v>
      </c>
      <c r="AQ268" s="33" t="b">
        <f t="shared" si="86"/>
        <v>1</v>
      </c>
      <c r="AR268" s="64">
        <f t="shared" si="101"/>
        <v>-0.19774011299434946</v>
      </c>
    </row>
    <row r="269" spans="1:44" x14ac:dyDescent="0.25">
      <c r="A269" s="32">
        <v>82</v>
      </c>
      <c r="B269" s="82" t="s">
        <v>153</v>
      </c>
      <c r="C269" s="82">
        <v>270</v>
      </c>
      <c r="D269" s="82">
        <v>200</v>
      </c>
      <c r="E269" s="82">
        <v>3</v>
      </c>
      <c r="F269" s="82">
        <v>75</v>
      </c>
      <c r="G269" s="82">
        <v>221</v>
      </c>
      <c r="H269" s="40"/>
      <c r="I269" s="40">
        <v>1248</v>
      </c>
      <c r="J269" s="79" t="s">
        <v>154</v>
      </c>
      <c r="K269" s="67" t="s">
        <v>155</v>
      </c>
      <c r="L269" s="73">
        <v>300</v>
      </c>
      <c r="M269" s="62">
        <f t="shared" si="87"/>
        <v>254.14999999999998</v>
      </c>
      <c r="N269" s="62">
        <f t="shared" si="88"/>
        <v>276.25</v>
      </c>
      <c r="O269" s="62">
        <f t="shared" si="89"/>
        <v>386.75</v>
      </c>
      <c r="P269" s="63">
        <v>400</v>
      </c>
      <c r="Q269" s="62">
        <f t="shared" si="90"/>
        <v>1.5738736966358451</v>
      </c>
      <c r="R269" s="62">
        <f t="shared" si="91"/>
        <v>1.4479638009049773</v>
      </c>
      <c r="S269" s="62">
        <f t="shared" si="92"/>
        <v>1.0342598577892697</v>
      </c>
      <c r="T269" s="63">
        <v>400</v>
      </c>
      <c r="U269" s="63">
        <v>300</v>
      </c>
      <c r="V269" s="36">
        <f t="shared" si="93"/>
        <v>276.25</v>
      </c>
      <c r="W269" s="80"/>
      <c r="X269" s="80" t="s">
        <v>158</v>
      </c>
      <c r="Y269" s="80">
        <v>400</v>
      </c>
      <c r="Z269" s="32">
        <f t="shared" si="94"/>
        <v>1326</v>
      </c>
      <c r="AA269" s="36">
        <f t="shared" si="95"/>
        <v>0.94117647058823528</v>
      </c>
      <c r="AB269" s="32">
        <f t="shared" si="96"/>
        <v>2210</v>
      </c>
      <c r="AC269" s="32">
        <f t="shared" si="97"/>
        <v>663</v>
      </c>
      <c r="AD269" s="32">
        <v>1220</v>
      </c>
      <c r="AE269" s="38">
        <f t="shared" si="98"/>
        <v>5.5203619909502262</v>
      </c>
      <c r="AF269" s="32">
        <v>4050</v>
      </c>
      <c r="AG269" s="38">
        <f t="shared" si="99"/>
        <v>18.325791855203619</v>
      </c>
      <c r="AH269" s="32" t="s">
        <v>159</v>
      </c>
      <c r="AI269" s="80">
        <v>600</v>
      </c>
      <c r="AJ269" s="32">
        <v>400</v>
      </c>
      <c r="AK269" s="32">
        <f t="shared" si="100"/>
        <v>400</v>
      </c>
      <c r="AL269" s="36">
        <f t="shared" si="102"/>
        <v>1.8099547511312217</v>
      </c>
      <c r="AM269" s="32">
        <f t="shared" si="103"/>
        <v>4000</v>
      </c>
      <c r="AN269" s="36">
        <f t="shared" si="104"/>
        <v>18.099547511312217</v>
      </c>
      <c r="AO269" s="33" t="b">
        <f t="shared" si="84"/>
        <v>1</v>
      </c>
      <c r="AP269" s="33" t="b">
        <f t="shared" si="85"/>
        <v>0</v>
      </c>
      <c r="AQ269" s="33" t="b">
        <f t="shared" si="86"/>
        <v>1</v>
      </c>
      <c r="AR269" s="64">
        <f t="shared" si="101"/>
        <v>-0.22624434389140191</v>
      </c>
    </row>
    <row r="270" spans="1:44" x14ac:dyDescent="0.25">
      <c r="A270" s="32">
        <v>83</v>
      </c>
      <c r="B270" s="82" t="s">
        <v>153</v>
      </c>
      <c r="C270" s="82">
        <v>270</v>
      </c>
      <c r="D270" s="82">
        <v>208</v>
      </c>
      <c r="E270" s="82">
        <v>3</v>
      </c>
      <c r="F270" s="82">
        <v>50</v>
      </c>
      <c r="G270" s="82">
        <v>143</v>
      </c>
      <c r="H270" s="40"/>
      <c r="I270" s="40">
        <v>802</v>
      </c>
      <c r="J270" s="79" t="s">
        <v>154</v>
      </c>
      <c r="K270" s="67" t="s">
        <v>155</v>
      </c>
      <c r="L270" s="73">
        <v>300</v>
      </c>
      <c r="M270" s="62">
        <f t="shared" si="87"/>
        <v>164.45</v>
      </c>
      <c r="N270" s="62">
        <f t="shared" si="88"/>
        <v>178.75</v>
      </c>
      <c r="O270" s="62">
        <f t="shared" si="89"/>
        <v>250.25</v>
      </c>
      <c r="P270" s="63">
        <v>400</v>
      </c>
      <c r="Q270" s="62">
        <f t="shared" si="90"/>
        <v>2.4323502584372152</v>
      </c>
      <c r="R270" s="62">
        <f t="shared" si="91"/>
        <v>2.2377622377622379</v>
      </c>
      <c r="S270" s="62">
        <f t="shared" si="92"/>
        <v>1.5984015984015985</v>
      </c>
      <c r="T270" s="63">
        <v>200</v>
      </c>
      <c r="U270" s="81" t="s">
        <v>156</v>
      </c>
      <c r="V270" s="36">
        <f t="shared" si="93"/>
        <v>178.75</v>
      </c>
      <c r="W270" s="80"/>
      <c r="X270" s="32" t="s">
        <v>149</v>
      </c>
      <c r="Y270" s="80">
        <v>250</v>
      </c>
      <c r="Z270" s="32">
        <f t="shared" si="94"/>
        <v>858</v>
      </c>
      <c r="AA270" s="36">
        <f t="shared" si="95"/>
        <v>0.93473193473193472</v>
      </c>
      <c r="AB270" s="32">
        <f t="shared" si="96"/>
        <v>1430</v>
      </c>
      <c r="AC270" s="32">
        <f t="shared" si="97"/>
        <v>429</v>
      </c>
      <c r="AD270" s="32">
        <v>740</v>
      </c>
      <c r="AE270" s="38">
        <f t="shared" si="98"/>
        <v>5.174825174825175</v>
      </c>
      <c r="AF270" s="32">
        <v>2500</v>
      </c>
      <c r="AG270" s="38">
        <f t="shared" si="99"/>
        <v>17.482517482517483</v>
      </c>
      <c r="AH270" s="80" t="s">
        <v>150</v>
      </c>
      <c r="AI270" s="80">
        <v>250</v>
      </c>
      <c r="AJ270" s="32">
        <v>250</v>
      </c>
      <c r="AK270" s="32">
        <f t="shared" si="100"/>
        <v>250</v>
      </c>
      <c r="AL270" s="36">
        <f t="shared" si="102"/>
        <v>1.7482517482517483</v>
      </c>
      <c r="AM270" s="32">
        <f t="shared" si="103"/>
        <v>2500</v>
      </c>
      <c r="AN270" s="36">
        <f t="shared" si="104"/>
        <v>17.482517482517483</v>
      </c>
      <c r="AO270" s="33" t="b">
        <f t="shared" si="84"/>
        <v>1</v>
      </c>
      <c r="AP270" s="33" t="b">
        <f t="shared" si="85"/>
        <v>0</v>
      </c>
      <c r="AQ270" s="33" t="b">
        <f t="shared" si="86"/>
        <v>1</v>
      </c>
      <c r="AR270" s="64">
        <f t="shared" si="101"/>
        <v>0</v>
      </c>
    </row>
    <row r="271" spans="1:44" x14ac:dyDescent="0.25">
      <c r="A271" s="32">
        <v>84</v>
      </c>
      <c r="B271" s="82" t="s">
        <v>153</v>
      </c>
      <c r="C271" s="82">
        <v>270</v>
      </c>
      <c r="D271" s="82">
        <v>208</v>
      </c>
      <c r="E271" s="82">
        <v>3</v>
      </c>
      <c r="F271" s="82">
        <v>60</v>
      </c>
      <c r="G271" s="82">
        <v>169</v>
      </c>
      <c r="H271" s="40"/>
      <c r="I271" s="40">
        <v>962</v>
      </c>
      <c r="J271" s="79" t="s">
        <v>154</v>
      </c>
      <c r="K271" s="67" t="s">
        <v>155</v>
      </c>
      <c r="L271" s="73">
        <v>300</v>
      </c>
      <c r="M271" s="62">
        <f t="shared" si="87"/>
        <v>194.35</v>
      </c>
      <c r="N271" s="62">
        <f t="shared" si="88"/>
        <v>211.25</v>
      </c>
      <c r="O271" s="62">
        <f t="shared" si="89"/>
        <v>295.75</v>
      </c>
      <c r="P271" s="63">
        <v>400</v>
      </c>
      <c r="Q271" s="62">
        <f t="shared" si="90"/>
        <v>2.0581425263699513</v>
      </c>
      <c r="R271" s="62">
        <f t="shared" si="91"/>
        <v>1.8934911242603549</v>
      </c>
      <c r="S271" s="62">
        <f t="shared" si="92"/>
        <v>1.3524936601859678</v>
      </c>
      <c r="T271" s="63">
        <v>400</v>
      </c>
      <c r="U271" s="81" t="s">
        <v>157</v>
      </c>
      <c r="V271" s="36">
        <f t="shared" si="93"/>
        <v>211.25</v>
      </c>
      <c r="W271" s="80"/>
      <c r="X271" s="80" t="s">
        <v>158</v>
      </c>
      <c r="Y271" s="80">
        <v>300</v>
      </c>
      <c r="Z271" s="32">
        <f t="shared" si="94"/>
        <v>1014</v>
      </c>
      <c r="AA271" s="36">
        <f t="shared" si="95"/>
        <v>0.94871794871794868</v>
      </c>
      <c r="AB271" s="32">
        <f t="shared" si="96"/>
        <v>1690</v>
      </c>
      <c r="AC271" s="32">
        <f t="shared" si="97"/>
        <v>507</v>
      </c>
      <c r="AD271" s="32">
        <v>915</v>
      </c>
      <c r="AE271" s="38">
        <f t="shared" si="98"/>
        <v>5.4142011834319526</v>
      </c>
      <c r="AF271" s="32">
        <v>3035</v>
      </c>
      <c r="AG271" s="38">
        <f t="shared" si="99"/>
        <v>17.958579881656803</v>
      </c>
      <c r="AH271" s="32" t="s">
        <v>159</v>
      </c>
      <c r="AI271" s="80">
        <v>600</v>
      </c>
      <c r="AJ271" s="32">
        <v>300</v>
      </c>
      <c r="AK271" s="32">
        <f t="shared" si="100"/>
        <v>300</v>
      </c>
      <c r="AL271" s="36">
        <f t="shared" si="102"/>
        <v>1.7751479289940828</v>
      </c>
      <c r="AM271" s="32">
        <f t="shared" si="103"/>
        <v>3000</v>
      </c>
      <c r="AN271" s="36">
        <f t="shared" si="104"/>
        <v>17.751479289940828</v>
      </c>
      <c r="AO271" s="33" t="b">
        <f t="shared" si="84"/>
        <v>1</v>
      </c>
      <c r="AP271" s="33" t="b">
        <f t="shared" si="85"/>
        <v>0</v>
      </c>
      <c r="AQ271" s="33" t="b">
        <f t="shared" si="86"/>
        <v>1</v>
      </c>
      <c r="AR271" s="64">
        <f t="shared" si="101"/>
        <v>-0.2071005917159745</v>
      </c>
    </row>
    <row r="272" spans="1:44" x14ac:dyDescent="0.25">
      <c r="A272" s="32">
        <v>85</v>
      </c>
      <c r="B272" s="82" t="s">
        <v>153</v>
      </c>
      <c r="C272" s="82">
        <v>270</v>
      </c>
      <c r="D272" s="82">
        <v>208</v>
      </c>
      <c r="E272" s="82">
        <v>3</v>
      </c>
      <c r="F272" s="82">
        <v>75</v>
      </c>
      <c r="G272" s="82">
        <v>211</v>
      </c>
      <c r="H272" s="40"/>
      <c r="I272" s="40">
        <v>1200</v>
      </c>
      <c r="J272" s="79" t="s">
        <v>154</v>
      </c>
      <c r="K272" s="67" t="s">
        <v>155</v>
      </c>
      <c r="L272" s="73">
        <v>300</v>
      </c>
      <c r="M272" s="62">
        <f t="shared" si="87"/>
        <v>242.64999999999998</v>
      </c>
      <c r="N272" s="62">
        <f t="shared" si="88"/>
        <v>263.75</v>
      </c>
      <c r="O272" s="62">
        <f t="shared" si="89"/>
        <v>369.25</v>
      </c>
      <c r="P272" s="63">
        <v>400</v>
      </c>
      <c r="Q272" s="62">
        <f t="shared" si="90"/>
        <v>1.6484648670925202</v>
      </c>
      <c r="R272" s="62">
        <f t="shared" si="91"/>
        <v>1.5165876777251184</v>
      </c>
      <c r="S272" s="62">
        <f t="shared" si="92"/>
        <v>1.0832769126607988</v>
      </c>
      <c r="T272" s="63">
        <v>400</v>
      </c>
      <c r="U272" s="63">
        <v>300</v>
      </c>
      <c r="V272" s="36">
        <f t="shared" si="93"/>
        <v>263.75</v>
      </c>
      <c r="W272" s="80"/>
      <c r="X272" s="80" t="s">
        <v>158</v>
      </c>
      <c r="Y272" s="80">
        <v>400</v>
      </c>
      <c r="Z272" s="32">
        <f t="shared" si="94"/>
        <v>1266</v>
      </c>
      <c r="AA272" s="36">
        <f t="shared" si="95"/>
        <v>0.94786729857819907</v>
      </c>
      <c r="AB272" s="32">
        <f t="shared" si="96"/>
        <v>2110</v>
      </c>
      <c r="AC272" s="32">
        <f t="shared" si="97"/>
        <v>633</v>
      </c>
      <c r="AD272" s="32">
        <v>1220</v>
      </c>
      <c r="AE272" s="38">
        <f t="shared" si="98"/>
        <v>5.781990521327014</v>
      </c>
      <c r="AF272" s="32">
        <v>4050</v>
      </c>
      <c r="AG272" s="38">
        <f t="shared" si="99"/>
        <v>19.194312796208532</v>
      </c>
      <c r="AH272" s="32" t="s">
        <v>159</v>
      </c>
      <c r="AI272" s="80">
        <v>600</v>
      </c>
      <c r="AJ272" s="32">
        <v>400</v>
      </c>
      <c r="AK272" s="32">
        <f t="shared" si="100"/>
        <v>400</v>
      </c>
      <c r="AL272" s="36">
        <f t="shared" si="102"/>
        <v>1.8957345971563981</v>
      </c>
      <c r="AM272" s="32">
        <f t="shared" si="103"/>
        <v>4000</v>
      </c>
      <c r="AN272" s="36">
        <f t="shared" si="104"/>
        <v>18.957345971563981</v>
      </c>
      <c r="AO272" s="33" t="b">
        <f t="shared" si="84"/>
        <v>1</v>
      </c>
      <c r="AP272" s="33" t="b">
        <f t="shared" si="85"/>
        <v>0</v>
      </c>
      <c r="AQ272" s="33" t="b">
        <f t="shared" si="86"/>
        <v>1</v>
      </c>
      <c r="AR272" s="64">
        <f t="shared" si="101"/>
        <v>-0.23696682464455066</v>
      </c>
    </row>
    <row r="273" spans="1:44" x14ac:dyDescent="0.25">
      <c r="A273" s="32">
        <v>86</v>
      </c>
      <c r="B273" s="82" t="s">
        <v>153</v>
      </c>
      <c r="C273" s="82">
        <v>270</v>
      </c>
      <c r="D273" s="82" t="s">
        <v>71</v>
      </c>
      <c r="E273" s="82">
        <v>3</v>
      </c>
      <c r="F273" s="82">
        <v>60</v>
      </c>
      <c r="G273" s="82">
        <v>154</v>
      </c>
      <c r="H273" s="40"/>
      <c r="I273" s="40">
        <v>870</v>
      </c>
      <c r="J273" s="79" t="s">
        <v>154</v>
      </c>
      <c r="K273" s="67" t="s">
        <v>155</v>
      </c>
      <c r="L273" s="73">
        <v>300</v>
      </c>
      <c r="M273" s="62">
        <f t="shared" si="87"/>
        <v>177.1</v>
      </c>
      <c r="N273" s="62">
        <f t="shared" si="88"/>
        <v>192.5</v>
      </c>
      <c r="O273" s="62">
        <f t="shared" si="89"/>
        <v>269.5</v>
      </c>
      <c r="P273" s="63">
        <v>400</v>
      </c>
      <c r="Q273" s="62">
        <f t="shared" si="90"/>
        <v>2.2586109542631281</v>
      </c>
      <c r="R273" s="62">
        <f t="shared" si="91"/>
        <v>2.0779220779220777</v>
      </c>
      <c r="S273" s="62">
        <f t="shared" si="92"/>
        <v>1.484230055658627</v>
      </c>
      <c r="T273" s="63">
        <v>200</v>
      </c>
      <c r="U273" s="81" t="s">
        <v>156</v>
      </c>
      <c r="V273" s="36">
        <f t="shared" si="93"/>
        <v>192.5</v>
      </c>
      <c r="W273" s="80"/>
      <c r="X273" s="32" t="s">
        <v>149</v>
      </c>
      <c r="Y273" s="80">
        <v>250</v>
      </c>
      <c r="Z273" s="32">
        <f t="shared" si="94"/>
        <v>924</v>
      </c>
      <c r="AA273" s="36">
        <f t="shared" si="95"/>
        <v>0.94155844155844159</v>
      </c>
      <c r="AB273" s="32">
        <f t="shared" si="96"/>
        <v>1540</v>
      </c>
      <c r="AC273" s="32">
        <f t="shared" si="97"/>
        <v>462</v>
      </c>
      <c r="AD273" s="32">
        <v>740</v>
      </c>
      <c r="AE273" s="38">
        <f t="shared" si="98"/>
        <v>4.8051948051948052</v>
      </c>
      <c r="AF273" s="32">
        <v>2500</v>
      </c>
      <c r="AG273" s="38">
        <f t="shared" si="99"/>
        <v>16.233766233766232</v>
      </c>
      <c r="AH273" s="80" t="s">
        <v>150</v>
      </c>
      <c r="AI273" s="80">
        <v>250</v>
      </c>
      <c r="AJ273" s="32">
        <v>250</v>
      </c>
      <c r="AK273" s="32">
        <f t="shared" si="100"/>
        <v>250</v>
      </c>
      <c r="AL273" s="36">
        <f t="shared" ref="AL273:AL281" si="105">AK273/G273</f>
        <v>1.6233766233766234</v>
      </c>
      <c r="AM273" s="32">
        <f t="shared" ref="AM273:AM281" si="106">AJ273*$AM$4</f>
        <v>2500</v>
      </c>
      <c r="AN273" s="36">
        <f t="shared" ref="AN273:AN281" si="107">AM273/G273</f>
        <v>16.233766233766232</v>
      </c>
      <c r="AO273" s="33" t="b">
        <f t="shared" si="84"/>
        <v>1</v>
      </c>
      <c r="AP273" s="33" t="b">
        <f t="shared" si="85"/>
        <v>0</v>
      </c>
      <c r="AQ273" s="33" t="b">
        <f t="shared" si="86"/>
        <v>1</v>
      </c>
      <c r="AR273" s="64">
        <f t="shared" si="101"/>
        <v>0</v>
      </c>
    </row>
    <row r="274" spans="1:44" x14ac:dyDescent="0.25">
      <c r="A274" s="32">
        <v>87</v>
      </c>
      <c r="B274" s="82" t="s">
        <v>153</v>
      </c>
      <c r="C274" s="82">
        <v>270</v>
      </c>
      <c r="D274" s="82" t="s">
        <v>71</v>
      </c>
      <c r="E274" s="82">
        <v>3</v>
      </c>
      <c r="F274" s="82">
        <v>75</v>
      </c>
      <c r="G274" s="82">
        <v>192</v>
      </c>
      <c r="H274" s="40"/>
      <c r="I274" s="40">
        <v>1085</v>
      </c>
      <c r="J274" s="79" t="s">
        <v>154</v>
      </c>
      <c r="K274" s="67" t="s">
        <v>155</v>
      </c>
      <c r="L274" s="73">
        <v>300</v>
      </c>
      <c r="M274" s="62">
        <f t="shared" si="87"/>
        <v>220.79999999999998</v>
      </c>
      <c r="N274" s="62">
        <f t="shared" si="88"/>
        <v>240</v>
      </c>
      <c r="O274" s="62">
        <f t="shared" si="89"/>
        <v>336</v>
      </c>
      <c r="P274" s="63">
        <v>400</v>
      </c>
      <c r="Q274" s="62">
        <f t="shared" si="90"/>
        <v>1.8115942028985508</v>
      </c>
      <c r="R274" s="62">
        <f t="shared" si="91"/>
        <v>1.6666666666666667</v>
      </c>
      <c r="S274" s="62">
        <f t="shared" si="92"/>
        <v>1.1904761904761905</v>
      </c>
      <c r="T274" s="63">
        <v>400</v>
      </c>
      <c r="U274" s="63">
        <v>250</v>
      </c>
      <c r="V274" s="36">
        <f t="shared" si="93"/>
        <v>240</v>
      </c>
      <c r="W274" s="80"/>
      <c r="X274" s="80" t="s">
        <v>158</v>
      </c>
      <c r="Y274" s="80">
        <v>300</v>
      </c>
      <c r="Z274" s="32">
        <f t="shared" si="94"/>
        <v>1152</v>
      </c>
      <c r="AA274" s="36">
        <f t="shared" si="95"/>
        <v>0.94184027777777779</v>
      </c>
      <c r="AB274" s="32">
        <f t="shared" si="96"/>
        <v>1920</v>
      </c>
      <c r="AC274" s="32">
        <f t="shared" si="97"/>
        <v>576</v>
      </c>
      <c r="AD274" s="32">
        <v>915</v>
      </c>
      <c r="AE274" s="38">
        <f t="shared" si="98"/>
        <v>4.765625</v>
      </c>
      <c r="AF274" s="32">
        <v>3035</v>
      </c>
      <c r="AG274" s="38">
        <f t="shared" si="99"/>
        <v>15.807291666666666</v>
      </c>
      <c r="AH274" s="32" t="s">
        <v>159</v>
      </c>
      <c r="AI274" s="80">
        <v>600</v>
      </c>
      <c r="AJ274" s="32">
        <v>300</v>
      </c>
      <c r="AK274" s="32">
        <f t="shared" si="100"/>
        <v>300</v>
      </c>
      <c r="AL274" s="36">
        <f t="shared" si="105"/>
        <v>1.5625</v>
      </c>
      <c r="AM274" s="32">
        <f t="shared" si="106"/>
        <v>3000</v>
      </c>
      <c r="AN274" s="36">
        <f t="shared" si="107"/>
        <v>15.625</v>
      </c>
      <c r="AO274" s="33" t="b">
        <f t="shared" si="84"/>
        <v>1</v>
      </c>
      <c r="AP274" s="33" t="b">
        <f t="shared" si="85"/>
        <v>0</v>
      </c>
      <c r="AQ274" s="33" t="b">
        <f t="shared" si="86"/>
        <v>1</v>
      </c>
      <c r="AR274" s="64">
        <f t="shared" si="101"/>
        <v>-0.18229166666666607</v>
      </c>
    </row>
    <row r="275" spans="1:44" x14ac:dyDescent="0.25">
      <c r="A275" s="32">
        <v>88</v>
      </c>
      <c r="B275" s="82" t="s">
        <v>153</v>
      </c>
      <c r="C275" s="82">
        <v>270</v>
      </c>
      <c r="D275" s="82" t="s">
        <v>71</v>
      </c>
      <c r="E275" s="82">
        <v>3</v>
      </c>
      <c r="F275" s="82">
        <v>100</v>
      </c>
      <c r="G275" s="70">
        <v>248</v>
      </c>
      <c r="H275" s="40"/>
      <c r="I275" s="40">
        <v>1450</v>
      </c>
      <c r="J275" s="79" t="s">
        <v>154</v>
      </c>
      <c r="K275" s="67" t="s">
        <v>155</v>
      </c>
      <c r="L275" s="73">
        <v>300</v>
      </c>
      <c r="M275" s="62">
        <f t="shared" si="87"/>
        <v>285.2</v>
      </c>
      <c r="N275" s="62">
        <f t="shared" si="88"/>
        <v>310</v>
      </c>
      <c r="O275" s="62">
        <f t="shared" si="89"/>
        <v>434</v>
      </c>
      <c r="P275" s="63">
        <v>400</v>
      </c>
      <c r="Q275" s="62">
        <f t="shared" si="90"/>
        <v>1.4025245441795231</v>
      </c>
      <c r="R275" s="62">
        <f t="shared" si="91"/>
        <v>1.2903225806451613</v>
      </c>
      <c r="S275" s="62">
        <f t="shared" si="92"/>
        <v>0.92165898617511521</v>
      </c>
      <c r="T275" s="63">
        <v>400</v>
      </c>
      <c r="U275" s="63">
        <v>350</v>
      </c>
      <c r="V275" s="36">
        <f t="shared" si="93"/>
        <v>310</v>
      </c>
      <c r="W275" s="80"/>
      <c r="X275" s="80" t="s">
        <v>158</v>
      </c>
      <c r="Y275" s="80">
        <v>400</v>
      </c>
      <c r="Z275" s="32">
        <f t="shared" si="94"/>
        <v>1488</v>
      </c>
      <c r="AA275" s="36">
        <f t="shared" si="95"/>
        <v>0.97446236559139787</v>
      </c>
      <c r="AB275" s="32">
        <f t="shared" si="96"/>
        <v>2480</v>
      </c>
      <c r="AC275" s="32">
        <f t="shared" si="97"/>
        <v>744</v>
      </c>
      <c r="AD275" s="32">
        <v>1220</v>
      </c>
      <c r="AE275" s="38">
        <f t="shared" si="98"/>
        <v>4.919354838709677</v>
      </c>
      <c r="AF275" s="32">
        <v>4050</v>
      </c>
      <c r="AG275" s="38">
        <f t="shared" si="99"/>
        <v>16.330645161290324</v>
      </c>
      <c r="AH275" s="32" t="s">
        <v>159</v>
      </c>
      <c r="AI275" s="80">
        <v>600</v>
      </c>
      <c r="AJ275" s="32">
        <v>400</v>
      </c>
      <c r="AK275" s="32">
        <f t="shared" si="100"/>
        <v>400</v>
      </c>
      <c r="AL275" s="36">
        <f t="shared" si="105"/>
        <v>1.6129032258064515</v>
      </c>
      <c r="AM275" s="32">
        <f t="shared" si="106"/>
        <v>4000</v>
      </c>
      <c r="AN275" s="36">
        <f t="shared" si="107"/>
        <v>16.129032258064516</v>
      </c>
      <c r="AO275" s="33" t="b">
        <f t="shared" si="84"/>
        <v>1</v>
      </c>
      <c r="AP275" s="33" t="b">
        <f t="shared" si="85"/>
        <v>0</v>
      </c>
      <c r="AQ275" s="33" t="b">
        <f t="shared" si="86"/>
        <v>1</v>
      </c>
      <c r="AR275" s="64">
        <f t="shared" si="101"/>
        <v>-0.20161290322580783</v>
      </c>
    </row>
    <row r="276" spans="1:44" x14ac:dyDescent="0.25">
      <c r="A276" s="32">
        <v>89</v>
      </c>
      <c r="B276" s="82" t="s">
        <v>153</v>
      </c>
      <c r="C276" s="82">
        <v>270</v>
      </c>
      <c r="D276" s="82" t="s">
        <v>72</v>
      </c>
      <c r="E276" s="82">
        <v>3</v>
      </c>
      <c r="F276" s="82">
        <v>125</v>
      </c>
      <c r="G276" s="82">
        <v>156</v>
      </c>
      <c r="H276" s="40"/>
      <c r="I276" s="40">
        <v>908</v>
      </c>
      <c r="J276" s="79" t="s">
        <v>154</v>
      </c>
      <c r="K276" s="67" t="s">
        <v>155</v>
      </c>
      <c r="L276" s="73">
        <v>300</v>
      </c>
      <c r="M276" s="62">
        <f t="shared" si="87"/>
        <v>179.39999999999998</v>
      </c>
      <c r="N276" s="62">
        <f t="shared" si="88"/>
        <v>195</v>
      </c>
      <c r="O276" s="62">
        <f t="shared" si="89"/>
        <v>273</v>
      </c>
      <c r="P276" s="63">
        <v>400</v>
      </c>
      <c r="Q276" s="62">
        <f t="shared" si="90"/>
        <v>2.2296544035674475</v>
      </c>
      <c r="R276" s="62">
        <f t="shared" si="91"/>
        <v>2.0512820512820511</v>
      </c>
      <c r="S276" s="62">
        <f t="shared" si="92"/>
        <v>1.4652014652014651</v>
      </c>
      <c r="T276" s="63">
        <v>200</v>
      </c>
      <c r="U276" s="81" t="s">
        <v>156</v>
      </c>
      <c r="V276" s="36">
        <f t="shared" si="93"/>
        <v>195</v>
      </c>
      <c r="W276" s="80"/>
      <c r="X276" s="32" t="s">
        <v>149</v>
      </c>
      <c r="Y276" s="80">
        <v>250</v>
      </c>
      <c r="Z276" s="32">
        <f t="shared" si="94"/>
        <v>936</v>
      </c>
      <c r="AA276" s="36">
        <f t="shared" si="95"/>
        <v>0.97008547008547008</v>
      </c>
      <c r="AB276" s="32">
        <f t="shared" si="96"/>
        <v>1560</v>
      </c>
      <c r="AC276" s="32">
        <f t="shared" si="97"/>
        <v>468</v>
      </c>
      <c r="AD276" s="32">
        <v>740</v>
      </c>
      <c r="AE276" s="38">
        <f t="shared" si="98"/>
        <v>4.7435897435897436</v>
      </c>
      <c r="AF276" s="32">
        <v>2500</v>
      </c>
      <c r="AG276" s="38">
        <f t="shared" si="99"/>
        <v>16.025641025641026</v>
      </c>
      <c r="AH276" s="80" t="s">
        <v>150</v>
      </c>
      <c r="AI276" s="80">
        <v>250</v>
      </c>
      <c r="AJ276" s="32">
        <v>250</v>
      </c>
      <c r="AK276" s="32">
        <f t="shared" si="100"/>
        <v>250</v>
      </c>
      <c r="AL276" s="36">
        <f t="shared" si="105"/>
        <v>1.6025641025641026</v>
      </c>
      <c r="AM276" s="32">
        <f t="shared" si="106"/>
        <v>2500</v>
      </c>
      <c r="AN276" s="36">
        <f t="shared" si="107"/>
        <v>16.025641025641026</v>
      </c>
      <c r="AO276" s="33" t="b">
        <f t="shared" si="84"/>
        <v>1</v>
      </c>
      <c r="AP276" s="33" t="b">
        <f t="shared" si="85"/>
        <v>0</v>
      </c>
      <c r="AQ276" s="33" t="b">
        <f t="shared" si="86"/>
        <v>1</v>
      </c>
      <c r="AR276" s="64">
        <f t="shared" si="101"/>
        <v>0</v>
      </c>
    </row>
    <row r="277" spans="1:44" x14ac:dyDescent="0.25">
      <c r="A277" s="32">
        <v>90</v>
      </c>
      <c r="B277" s="82" t="s">
        <v>153</v>
      </c>
      <c r="C277" s="82">
        <v>270</v>
      </c>
      <c r="D277" s="82" t="s">
        <v>72</v>
      </c>
      <c r="E277" s="82">
        <v>3</v>
      </c>
      <c r="F277" s="82">
        <v>150</v>
      </c>
      <c r="G277" s="82">
        <v>180</v>
      </c>
      <c r="H277" s="40"/>
      <c r="I277" s="40">
        <v>1085</v>
      </c>
      <c r="J277" s="79" t="s">
        <v>154</v>
      </c>
      <c r="K277" s="67" t="s">
        <v>155</v>
      </c>
      <c r="L277" s="73">
        <v>300</v>
      </c>
      <c r="M277" s="62">
        <f t="shared" si="87"/>
        <v>206.99999999999997</v>
      </c>
      <c r="N277" s="62">
        <f t="shared" si="88"/>
        <v>225</v>
      </c>
      <c r="O277" s="62">
        <f t="shared" si="89"/>
        <v>315</v>
      </c>
      <c r="P277" s="63">
        <v>400</v>
      </c>
      <c r="Q277" s="62">
        <f t="shared" si="90"/>
        <v>1.9323671497584545</v>
      </c>
      <c r="R277" s="62">
        <f t="shared" si="91"/>
        <v>1.7777777777777777</v>
      </c>
      <c r="S277" s="62">
        <f t="shared" si="92"/>
        <v>1.2698412698412698</v>
      </c>
      <c r="T277" s="63">
        <v>400</v>
      </c>
      <c r="U277" s="81" t="s">
        <v>157</v>
      </c>
      <c r="V277" s="36">
        <f t="shared" si="93"/>
        <v>225</v>
      </c>
      <c r="W277" s="80"/>
      <c r="X277" s="80" t="s">
        <v>158</v>
      </c>
      <c r="Y277" s="80">
        <v>300</v>
      </c>
      <c r="Z277" s="32">
        <f t="shared" si="94"/>
        <v>1080</v>
      </c>
      <c r="AA277" s="36">
        <f t="shared" si="95"/>
        <v>1.0046296296296295</v>
      </c>
      <c r="AB277" s="32">
        <f t="shared" si="96"/>
        <v>1800</v>
      </c>
      <c r="AC277" s="32">
        <f t="shared" si="97"/>
        <v>540</v>
      </c>
      <c r="AD277" s="32">
        <v>915</v>
      </c>
      <c r="AE277" s="38">
        <f t="shared" si="98"/>
        <v>5.083333333333333</v>
      </c>
      <c r="AF277" s="32">
        <v>3035</v>
      </c>
      <c r="AG277" s="38">
        <f t="shared" si="99"/>
        <v>16.861111111111111</v>
      </c>
      <c r="AH277" s="32" t="s">
        <v>159</v>
      </c>
      <c r="AI277" s="80">
        <v>600</v>
      </c>
      <c r="AJ277" s="32">
        <v>300</v>
      </c>
      <c r="AK277" s="32">
        <f t="shared" si="100"/>
        <v>300</v>
      </c>
      <c r="AL277" s="36">
        <f t="shared" si="105"/>
        <v>1.6666666666666667</v>
      </c>
      <c r="AM277" s="32">
        <f t="shared" si="106"/>
        <v>3000</v>
      </c>
      <c r="AN277" s="36">
        <f t="shared" si="107"/>
        <v>16.666666666666668</v>
      </c>
      <c r="AO277" s="33" t="b">
        <f t="shared" si="84"/>
        <v>1</v>
      </c>
      <c r="AP277" s="33" t="b">
        <f t="shared" si="85"/>
        <v>0</v>
      </c>
      <c r="AQ277" s="33" t="b">
        <f t="shared" si="86"/>
        <v>1</v>
      </c>
      <c r="AR277" s="64">
        <f t="shared" si="101"/>
        <v>-0.19444444444444287</v>
      </c>
    </row>
    <row r="278" spans="1:44" x14ac:dyDescent="0.25">
      <c r="A278" s="32">
        <v>91</v>
      </c>
      <c r="B278" s="82" t="s">
        <v>153</v>
      </c>
      <c r="C278" s="82">
        <v>270</v>
      </c>
      <c r="D278" s="82" t="s">
        <v>72</v>
      </c>
      <c r="E278" s="82">
        <v>3</v>
      </c>
      <c r="F278" s="82">
        <v>200</v>
      </c>
      <c r="G278" s="82">
        <v>240</v>
      </c>
      <c r="H278" s="40"/>
      <c r="I278" s="40">
        <v>1450</v>
      </c>
      <c r="J278" s="79" t="s">
        <v>154</v>
      </c>
      <c r="K278" s="67" t="s">
        <v>155</v>
      </c>
      <c r="L278" s="73">
        <v>300</v>
      </c>
      <c r="M278" s="62">
        <f t="shared" si="87"/>
        <v>276</v>
      </c>
      <c r="N278" s="62">
        <f t="shared" si="88"/>
        <v>300</v>
      </c>
      <c r="O278" s="62">
        <f t="shared" si="89"/>
        <v>420</v>
      </c>
      <c r="P278" s="63">
        <v>400</v>
      </c>
      <c r="Q278" s="62">
        <f t="shared" si="90"/>
        <v>1.4492753623188406</v>
      </c>
      <c r="R278" s="62">
        <f t="shared" si="91"/>
        <v>1.3333333333333333</v>
      </c>
      <c r="S278" s="62">
        <f t="shared" si="92"/>
        <v>0.95238095238095233</v>
      </c>
      <c r="T278" s="63">
        <v>400</v>
      </c>
      <c r="U278" s="63">
        <v>350</v>
      </c>
      <c r="V278" s="36">
        <f t="shared" si="93"/>
        <v>300</v>
      </c>
      <c r="W278" s="80"/>
      <c r="X278" s="80" t="s">
        <v>158</v>
      </c>
      <c r="Y278" s="80">
        <v>400</v>
      </c>
      <c r="Z278" s="32">
        <f t="shared" si="94"/>
        <v>1440</v>
      </c>
      <c r="AA278" s="36">
        <f t="shared" si="95"/>
        <v>1.0069444444444444</v>
      </c>
      <c r="AB278" s="32">
        <f t="shared" si="96"/>
        <v>2400</v>
      </c>
      <c r="AC278" s="32">
        <f t="shared" si="97"/>
        <v>720</v>
      </c>
      <c r="AD278" s="32">
        <v>1220</v>
      </c>
      <c r="AE278" s="38">
        <f t="shared" si="98"/>
        <v>5.083333333333333</v>
      </c>
      <c r="AF278" s="32">
        <v>4050</v>
      </c>
      <c r="AG278" s="38">
        <f t="shared" si="99"/>
        <v>16.875</v>
      </c>
      <c r="AH278" s="32" t="s">
        <v>159</v>
      </c>
      <c r="AI278" s="80">
        <v>600</v>
      </c>
      <c r="AJ278" s="32">
        <v>400</v>
      </c>
      <c r="AK278" s="32">
        <f t="shared" si="100"/>
        <v>400</v>
      </c>
      <c r="AL278" s="36">
        <f t="shared" si="105"/>
        <v>1.6666666666666667</v>
      </c>
      <c r="AM278" s="32">
        <f t="shared" si="106"/>
        <v>4000</v>
      </c>
      <c r="AN278" s="36">
        <f t="shared" si="107"/>
        <v>16.666666666666668</v>
      </c>
      <c r="AO278" s="33" t="b">
        <f t="shared" si="84"/>
        <v>1</v>
      </c>
      <c r="AP278" s="33" t="b">
        <f t="shared" si="85"/>
        <v>0</v>
      </c>
      <c r="AQ278" s="33" t="b">
        <f t="shared" si="86"/>
        <v>1</v>
      </c>
      <c r="AR278" s="64">
        <f t="shared" si="101"/>
        <v>-0.20833333333333215</v>
      </c>
    </row>
    <row r="279" spans="1:44" x14ac:dyDescent="0.25">
      <c r="A279" s="32">
        <v>92</v>
      </c>
      <c r="B279" s="82" t="s">
        <v>153</v>
      </c>
      <c r="C279" s="82">
        <v>270</v>
      </c>
      <c r="D279" s="82" t="s">
        <v>73</v>
      </c>
      <c r="E279" s="82">
        <v>3</v>
      </c>
      <c r="F279" s="82">
        <v>125</v>
      </c>
      <c r="G279" s="82">
        <v>125</v>
      </c>
      <c r="H279" s="40"/>
      <c r="I279" s="40">
        <v>726</v>
      </c>
      <c r="J279" s="79" t="s">
        <v>154</v>
      </c>
      <c r="K279" s="67" t="s">
        <v>155</v>
      </c>
      <c r="L279" s="73">
        <v>300</v>
      </c>
      <c r="M279" s="62">
        <f t="shared" si="87"/>
        <v>143.75</v>
      </c>
      <c r="N279" s="62">
        <f t="shared" si="88"/>
        <v>156.25</v>
      </c>
      <c r="O279" s="62">
        <f t="shared" si="89"/>
        <v>218.75</v>
      </c>
      <c r="P279" s="63">
        <v>400</v>
      </c>
      <c r="Q279" s="62">
        <f t="shared" si="90"/>
        <v>2.7826086956521738</v>
      </c>
      <c r="R279" s="62">
        <f t="shared" si="91"/>
        <v>2.56</v>
      </c>
      <c r="S279" s="62">
        <f t="shared" si="92"/>
        <v>1.8285714285714285</v>
      </c>
      <c r="T279" s="63">
        <v>200</v>
      </c>
      <c r="U279" s="81" t="s">
        <v>152</v>
      </c>
      <c r="V279" s="36">
        <f t="shared" si="93"/>
        <v>156.25</v>
      </c>
      <c r="W279" s="80"/>
      <c r="X279" s="32" t="s">
        <v>149</v>
      </c>
      <c r="Y279" s="80">
        <v>250</v>
      </c>
      <c r="Z279" s="32">
        <f t="shared" si="94"/>
        <v>750</v>
      </c>
      <c r="AA279" s="36">
        <f t="shared" si="95"/>
        <v>0.96799999999999997</v>
      </c>
      <c r="AB279" s="32">
        <f t="shared" si="96"/>
        <v>1250</v>
      </c>
      <c r="AC279" s="32">
        <f t="shared" si="97"/>
        <v>375</v>
      </c>
      <c r="AD279" s="32">
        <v>740</v>
      </c>
      <c r="AE279" s="38">
        <f t="shared" si="98"/>
        <v>5.92</v>
      </c>
      <c r="AF279" s="32">
        <v>2500</v>
      </c>
      <c r="AG279" s="38">
        <f t="shared" si="99"/>
        <v>20</v>
      </c>
      <c r="AH279" s="80" t="s">
        <v>150</v>
      </c>
      <c r="AI279" s="80">
        <v>250</v>
      </c>
      <c r="AJ279" s="32">
        <v>250</v>
      </c>
      <c r="AK279" s="32">
        <f t="shared" si="100"/>
        <v>250</v>
      </c>
      <c r="AL279" s="36">
        <f t="shared" si="105"/>
        <v>2</v>
      </c>
      <c r="AM279" s="32">
        <f t="shared" si="106"/>
        <v>2500</v>
      </c>
      <c r="AN279" s="36">
        <f t="shared" si="107"/>
        <v>20</v>
      </c>
      <c r="AO279" s="33" t="b">
        <f t="shared" si="84"/>
        <v>1</v>
      </c>
      <c r="AP279" s="33" t="b">
        <f t="shared" si="85"/>
        <v>0</v>
      </c>
      <c r="AQ279" s="33" t="b">
        <f t="shared" si="86"/>
        <v>1</v>
      </c>
      <c r="AR279" s="64">
        <f t="shared" si="101"/>
        <v>0</v>
      </c>
    </row>
    <row r="280" spans="1:44" x14ac:dyDescent="0.25">
      <c r="A280" s="32">
        <v>93</v>
      </c>
      <c r="B280" s="82" t="s">
        <v>153</v>
      </c>
      <c r="C280" s="82">
        <v>270</v>
      </c>
      <c r="D280" s="82" t="s">
        <v>73</v>
      </c>
      <c r="E280" s="82">
        <v>3</v>
      </c>
      <c r="F280" s="82">
        <v>150</v>
      </c>
      <c r="G280" s="82">
        <v>144</v>
      </c>
      <c r="H280" s="40"/>
      <c r="I280" s="40">
        <v>868</v>
      </c>
      <c r="J280" s="79" t="s">
        <v>154</v>
      </c>
      <c r="K280" s="67" t="s">
        <v>155</v>
      </c>
      <c r="L280" s="73">
        <v>300</v>
      </c>
      <c r="M280" s="62">
        <f t="shared" si="87"/>
        <v>165.6</v>
      </c>
      <c r="N280" s="62">
        <f t="shared" si="88"/>
        <v>180</v>
      </c>
      <c r="O280" s="62">
        <f t="shared" si="89"/>
        <v>252</v>
      </c>
      <c r="P280" s="63">
        <v>400</v>
      </c>
      <c r="Q280" s="62">
        <f t="shared" si="90"/>
        <v>2.4154589371980677</v>
      </c>
      <c r="R280" s="62">
        <f t="shared" si="91"/>
        <v>2.2222222222222223</v>
      </c>
      <c r="S280" s="62">
        <f t="shared" si="92"/>
        <v>1.5873015873015872</v>
      </c>
      <c r="T280" s="63">
        <v>400</v>
      </c>
      <c r="U280" s="81" t="s">
        <v>156</v>
      </c>
      <c r="V280" s="36">
        <f t="shared" si="93"/>
        <v>180</v>
      </c>
      <c r="W280" s="80"/>
      <c r="X280" s="32" t="s">
        <v>149</v>
      </c>
      <c r="Y280" s="80">
        <v>250</v>
      </c>
      <c r="Z280" s="32">
        <f t="shared" si="94"/>
        <v>864</v>
      </c>
      <c r="AA280" s="36">
        <f t="shared" si="95"/>
        <v>1.0046296296296295</v>
      </c>
      <c r="AB280" s="32">
        <f t="shared" si="96"/>
        <v>1440</v>
      </c>
      <c r="AC280" s="32">
        <f t="shared" si="97"/>
        <v>432</v>
      </c>
      <c r="AD280" s="32">
        <v>740</v>
      </c>
      <c r="AE280" s="38">
        <f t="shared" si="98"/>
        <v>5.1388888888888893</v>
      </c>
      <c r="AF280" s="32">
        <v>2500</v>
      </c>
      <c r="AG280" s="38">
        <f t="shared" si="99"/>
        <v>17.361111111111111</v>
      </c>
      <c r="AH280" s="80" t="s">
        <v>150</v>
      </c>
      <c r="AI280" s="80">
        <v>250</v>
      </c>
      <c r="AJ280" s="32">
        <v>250</v>
      </c>
      <c r="AK280" s="32">
        <f t="shared" si="100"/>
        <v>250</v>
      </c>
      <c r="AL280" s="36">
        <f t="shared" si="105"/>
        <v>1.7361111111111112</v>
      </c>
      <c r="AM280" s="32">
        <f t="shared" si="106"/>
        <v>2500</v>
      </c>
      <c r="AN280" s="36">
        <f t="shared" si="107"/>
        <v>17.361111111111111</v>
      </c>
      <c r="AO280" s="33" t="b">
        <f t="shared" si="84"/>
        <v>1</v>
      </c>
      <c r="AP280" s="33" t="b">
        <f t="shared" si="85"/>
        <v>0</v>
      </c>
      <c r="AQ280" s="33" t="b">
        <f t="shared" si="86"/>
        <v>1</v>
      </c>
      <c r="AR280" s="64">
        <f t="shared" si="101"/>
        <v>0</v>
      </c>
    </row>
    <row r="281" spans="1:44" x14ac:dyDescent="0.25">
      <c r="A281" s="32">
        <v>94</v>
      </c>
      <c r="B281" s="82" t="s">
        <v>153</v>
      </c>
      <c r="C281" s="82">
        <v>270</v>
      </c>
      <c r="D281" s="82" t="s">
        <v>73</v>
      </c>
      <c r="E281" s="82">
        <v>3</v>
      </c>
      <c r="F281" s="82">
        <v>200</v>
      </c>
      <c r="G281" s="82">
        <v>192</v>
      </c>
      <c r="H281" s="40"/>
      <c r="I281" s="40">
        <v>1160</v>
      </c>
      <c r="J281" s="79" t="s">
        <v>154</v>
      </c>
      <c r="K281" s="67" t="s">
        <v>155</v>
      </c>
      <c r="L281" s="73">
        <v>300</v>
      </c>
      <c r="M281" s="62">
        <f t="shared" si="87"/>
        <v>220.79999999999998</v>
      </c>
      <c r="N281" s="62">
        <f t="shared" si="88"/>
        <v>240</v>
      </c>
      <c r="O281" s="62">
        <f t="shared" si="89"/>
        <v>336</v>
      </c>
      <c r="P281" s="63">
        <v>400</v>
      </c>
      <c r="Q281" s="62">
        <f t="shared" si="90"/>
        <v>1.8115942028985508</v>
      </c>
      <c r="R281" s="62">
        <f t="shared" si="91"/>
        <v>1.6666666666666667</v>
      </c>
      <c r="S281" s="62">
        <f t="shared" si="92"/>
        <v>1.1904761904761905</v>
      </c>
      <c r="T281" s="63">
        <v>400</v>
      </c>
      <c r="U281" s="63">
        <v>250</v>
      </c>
      <c r="V281" s="36">
        <f t="shared" si="93"/>
        <v>240</v>
      </c>
      <c r="W281" s="80"/>
      <c r="X281" s="80" t="s">
        <v>158</v>
      </c>
      <c r="Y281" s="80">
        <v>300</v>
      </c>
      <c r="Z281" s="32">
        <f t="shared" si="94"/>
        <v>1152</v>
      </c>
      <c r="AA281" s="36">
        <f t="shared" si="95"/>
        <v>1.0069444444444444</v>
      </c>
      <c r="AB281" s="32">
        <f t="shared" si="96"/>
        <v>1920</v>
      </c>
      <c r="AC281" s="32">
        <f t="shared" si="97"/>
        <v>576</v>
      </c>
      <c r="AD281" s="32">
        <v>915</v>
      </c>
      <c r="AE281" s="38">
        <f t="shared" si="98"/>
        <v>4.765625</v>
      </c>
      <c r="AF281" s="32">
        <v>3035</v>
      </c>
      <c r="AG281" s="38">
        <f t="shared" si="99"/>
        <v>15.807291666666666</v>
      </c>
      <c r="AH281" s="32" t="s">
        <v>159</v>
      </c>
      <c r="AI281" s="80">
        <v>600</v>
      </c>
      <c r="AJ281" s="32">
        <v>300</v>
      </c>
      <c r="AK281" s="32">
        <f t="shared" si="100"/>
        <v>300</v>
      </c>
      <c r="AL281" s="36">
        <f t="shared" si="105"/>
        <v>1.5625</v>
      </c>
      <c r="AM281" s="32">
        <f t="shared" si="106"/>
        <v>3000</v>
      </c>
      <c r="AN281" s="36">
        <f t="shared" si="107"/>
        <v>15.625</v>
      </c>
      <c r="AO281" s="33" t="b">
        <f t="shared" si="84"/>
        <v>1</v>
      </c>
      <c r="AP281" s="33" t="b">
        <f t="shared" si="85"/>
        <v>0</v>
      </c>
      <c r="AQ281" s="33" t="b">
        <f t="shared" si="86"/>
        <v>1</v>
      </c>
      <c r="AR281" s="64">
        <f t="shared" si="101"/>
        <v>-0.18229166666666607</v>
      </c>
    </row>
    <row r="282" spans="1:44" x14ac:dyDescent="0.25">
      <c r="A282" s="32">
        <v>95</v>
      </c>
      <c r="B282" s="83" t="s">
        <v>160</v>
      </c>
      <c r="C282" s="83">
        <v>540</v>
      </c>
      <c r="D282" s="83">
        <v>200</v>
      </c>
      <c r="E282" s="83">
        <v>3</v>
      </c>
      <c r="F282" s="83">
        <v>100</v>
      </c>
      <c r="G282" s="83">
        <v>285</v>
      </c>
      <c r="H282" s="40">
        <f>MAX(G282:G298)</f>
        <v>480</v>
      </c>
      <c r="I282" s="40">
        <v>1668</v>
      </c>
      <c r="J282" s="79" t="s">
        <v>161</v>
      </c>
      <c r="K282" s="67" t="s">
        <v>162</v>
      </c>
      <c r="L282" s="73">
        <v>375</v>
      </c>
      <c r="M282" s="62">
        <f t="shared" si="87"/>
        <v>327.75</v>
      </c>
      <c r="N282" s="62">
        <f t="shared" si="88"/>
        <v>356.25</v>
      </c>
      <c r="O282" s="62">
        <f t="shared" si="89"/>
        <v>498.75</v>
      </c>
      <c r="P282" s="63">
        <v>800</v>
      </c>
      <c r="Q282" s="62">
        <f t="shared" si="90"/>
        <v>2.4408848207475211</v>
      </c>
      <c r="R282" s="62">
        <f t="shared" si="91"/>
        <v>2.2456140350877192</v>
      </c>
      <c r="S282" s="62">
        <f t="shared" si="92"/>
        <v>1.6040100250626566</v>
      </c>
      <c r="T282" s="63">
        <v>800</v>
      </c>
      <c r="U282" s="63">
        <v>500</v>
      </c>
      <c r="V282" s="36">
        <f t="shared" si="93"/>
        <v>356.25</v>
      </c>
      <c r="W282" s="80"/>
      <c r="X282" s="80" t="s">
        <v>158</v>
      </c>
      <c r="Y282" s="80">
        <v>400</v>
      </c>
      <c r="Z282" s="32">
        <f t="shared" si="94"/>
        <v>1710</v>
      </c>
      <c r="AA282" s="36">
        <f t="shared" si="95"/>
        <v>0.9754385964912281</v>
      </c>
      <c r="AB282" s="32">
        <f t="shared" si="96"/>
        <v>2850</v>
      </c>
      <c r="AC282" s="32">
        <f t="shared" si="97"/>
        <v>855</v>
      </c>
      <c r="AD282" s="32">
        <v>1220</v>
      </c>
      <c r="AE282" s="38">
        <f t="shared" si="98"/>
        <v>4.2807017543859649</v>
      </c>
      <c r="AF282" s="32">
        <v>4050</v>
      </c>
      <c r="AG282" s="38">
        <f t="shared" si="99"/>
        <v>14.210526315789474</v>
      </c>
      <c r="AH282" s="32" t="s">
        <v>159</v>
      </c>
      <c r="AI282" s="80">
        <v>600</v>
      </c>
      <c r="AJ282" s="32">
        <v>400</v>
      </c>
      <c r="AK282" s="32">
        <f t="shared" si="100"/>
        <v>400</v>
      </c>
      <c r="AL282" s="36">
        <f t="shared" ref="AL282:AL308" si="108">AK282/G282</f>
        <v>1.4035087719298245</v>
      </c>
      <c r="AM282" s="32">
        <f t="shared" ref="AM282:AM308" si="109">AJ282*$AM$4</f>
        <v>4000</v>
      </c>
      <c r="AN282" s="36">
        <f t="shared" ref="AN282:AN308" si="110">AM282/G282</f>
        <v>14.035087719298245</v>
      </c>
      <c r="AO282" s="33" t="b">
        <f t="shared" si="84"/>
        <v>1</v>
      </c>
      <c r="AP282" s="33" t="b">
        <f t="shared" si="85"/>
        <v>0</v>
      </c>
      <c r="AQ282" s="33" t="b">
        <f t="shared" si="86"/>
        <v>1</v>
      </c>
      <c r="AR282" s="64">
        <f t="shared" si="101"/>
        <v>-0.1754385964912295</v>
      </c>
    </row>
    <row r="283" spans="1:44" x14ac:dyDescent="0.25">
      <c r="A283" s="32">
        <v>96</v>
      </c>
      <c r="B283" s="83" t="s">
        <v>160</v>
      </c>
      <c r="C283" s="83">
        <v>540</v>
      </c>
      <c r="D283" s="83">
        <v>200</v>
      </c>
      <c r="E283" s="83">
        <v>3</v>
      </c>
      <c r="F283" s="83">
        <v>125</v>
      </c>
      <c r="G283" s="83">
        <v>359</v>
      </c>
      <c r="H283" s="40"/>
      <c r="I283" s="40">
        <v>2087</v>
      </c>
      <c r="J283" s="79" t="s">
        <v>161</v>
      </c>
      <c r="K283" s="67" t="s">
        <v>162</v>
      </c>
      <c r="L283" s="73">
        <v>375</v>
      </c>
      <c r="M283" s="62">
        <f t="shared" si="87"/>
        <v>412.84999999999997</v>
      </c>
      <c r="N283" s="62">
        <f t="shared" si="88"/>
        <v>448.75</v>
      </c>
      <c r="O283" s="62">
        <f t="shared" si="89"/>
        <v>628.25</v>
      </c>
      <c r="P283" s="63">
        <v>800</v>
      </c>
      <c r="Q283" s="62">
        <f t="shared" si="90"/>
        <v>1.9377497880586172</v>
      </c>
      <c r="R283" s="62">
        <f t="shared" si="91"/>
        <v>1.7827298050139275</v>
      </c>
      <c r="S283" s="62">
        <f t="shared" si="92"/>
        <v>1.2733784321528054</v>
      </c>
      <c r="T283" s="63">
        <v>1000</v>
      </c>
      <c r="U283" s="63" t="s">
        <v>163</v>
      </c>
      <c r="V283" s="36">
        <f t="shared" si="93"/>
        <v>448.75</v>
      </c>
      <c r="W283" s="80"/>
      <c r="X283" s="80" t="s">
        <v>158</v>
      </c>
      <c r="Y283" s="80">
        <v>600</v>
      </c>
      <c r="Z283" s="32">
        <f t="shared" si="94"/>
        <v>2154</v>
      </c>
      <c r="AA283" s="36">
        <f t="shared" si="95"/>
        <v>0.96889507892293403</v>
      </c>
      <c r="AB283" s="32">
        <f t="shared" si="96"/>
        <v>3590</v>
      </c>
      <c r="AC283" s="32">
        <f t="shared" si="97"/>
        <v>1077</v>
      </c>
      <c r="AD283" s="32">
        <v>1830</v>
      </c>
      <c r="AE283" s="38">
        <f t="shared" si="98"/>
        <v>5.0974930362116995</v>
      </c>
      <c r="AF283" s="32">
        <v>6075</v>
      </c>
      <c r="AG283" s="38">
        <f t="shared" si="99"/>
        <v>16.922005571030642</v>
      </c>
      <c r="AH283" s="32" t="s">
        <v>159</v>
      </c>
      <c r="AI283" s="80">
        <v>600</v>
      </c>
      <c r="AJ283" s="32">
        <v>600</v>
      </c>
      <c r="AK283" s="32">
        <f t="shared" si="100"/>
        <v>600</v>
      </c>
      <c r="AL283" s="36">
        <f t="shared" si="108"/>
        <v>1.6713091922005572</v>
      </c>
      <c r="AM283" s="32">
        <f t="shared" si="109"/>
        <v>6000</v>
      </c>
      <c r="AN283" s="36">
        <f t="shared" si="110"/>
        <v>16.713091922005571</v>
      </c>
      <c r="AO283" s="33" t="b">
        <f t="shared" si="84"/>
        <v>1</v>
      </c>
      <c r="AP283" s="33" t="b">
        <f t="shared" si="85"/>
        <v>0</v>
      </c>
      <c r="AQ283" s="33" t="b">
        <f t="shared" si="86"/>
        <v>1</v>
      </c>
      <c r="AR283" s="64">
        <f t="shared" si="101"/>
        <v>-0.20891364902507092</v>
      </c>
    </row>
    <row r="284" spans="1:44" x14ac:dyDescent="0.25">
      <c r="A284" s="32">
        <v>97</v>
      </c>
      <c r="B284" s="83" t="s">
        <v>160</v>
      </c>
      <c r="C284" s="83">
        <v>540</v>
      </c>
      <c r="D284" s="83">
        <v>200</v>
      </c>
      <c r="E284" s="83">
        <v>3</v>
      </c>
      <c r="F284" s="83">
        <v>150</v>
      </c>
      <c r="G284" s="83">
        <v>414</v>
      </c>
      <c r="H284" s="40"/>
      <c r="I284" s="40">
        <v>2496</v>
      </c>
      <c r="J284" s="79" t="s">
        <v>161</v>
      </c>
      <c r="K284" s="67" t="s">
        <v>162</v>
      </c>
      <c r="L284" s="73">
        <v>375</v>
      </c>
      <c r="M284" s="62">
        <f t="shared" si="87"/>
        <v>476.09999999999997</v>
      </c>
      <c r="N284" s="62">
        <f t="shared" si="88"/>
        <v>517.5</v>
      </c>
      <c r="O284" s="62">
        <f t="shared" si="89"/>
        <v>724.5</v>
      </c>
      <c r="P284" s="63">
        <v>800</v>
      </c>
      <c r="Q284" s="62">
        <f t="shared" si="90"/>
        <v>1.6803192606595254</v>
      </c>
      <c r="R284" s="62">
        <f t="shared" si="91"/>
        <v>1.5458937198067633</v>
      </c>
      <c r="S284" s="62">
        <f t="shared" si="92"/>
        <v>1.1042097998619738</v>
      </c>
      <c r="T284" s="63">
        <v>1200</v>
      </c>
      <c r="U284" s="63" t="s">
        <v>164</v>
      </c>
      <c r="V284" s="36">
        <f t="shared" si="93"/>
        <v>517.5</v>
      </c>
      <c r="W284" s="80"/>
      <c r="X284" s="80" t="s">
        <v>158</v>
      </c>
      <c r="Y284" s="80">
        <v>600</v>
      </c>
      <c r="Z284" s="32">
        <f t="shared" si="94"/>
        <v>2484</v>
      </c>
      <c r="AA284" s="36">
        <f t="shared" si="95"/>
        <v>1.0048309178743962</v>
      </c>
      <c r="AB284" s="32">
        <f t="shared" si="96"/>
        <v>4140</v>
      </c>
      <c r="AC284" s="32">
        <f t="shared" si="97"/>
        <v>1242</v>
      </c>
      <c r="AD284" s="32">
        <v>1830</v>
      </c>
      <c r="AE284" s="38">
        <f t="shared" si="98"/>
        <v>4.4202898550724639</v>
      </c>
      <c r="AF284" s="32">
        <v>6075</v>
      </c>
      <c r="AG284" s="38">
        <f t="shared" si="99"/>
        <v>14.673913043478262</v>
      </c>
      <c r="AH284" s="32" t="s">
        <v>159</v>
      </c>
      <c r="AI284" s="80">
        <v>600</v>
      </c>
      <c r="AJ284" s="32">
        <v>600</v>
      </c>
      <c r="AK284" s="32">
        <f t="shared" si="100"/>
        <v>600</v>
      </c>
      <c r="AL284" s="36">
        <f t="shared" si="108"/>
        <v>1.4492753623188406</v>
      </c>
      <c r="AM284" s="32">
        <f t="shared" si="109"/>
        <v>6000</v>
      </c>
      <c r="AN284" s="36">
        <f t="shared" si="110"/>
        <v>14.492753623188406</v>
      </c>
      <c r="AO284" s="33" t="b">
        <f t="shared" si="84"/>
        <v>1</v>
      </c>
      <c r="AP284" s="33" t="b">
        <f t="shared" si="85"/>
        <v>0</v>
      </c>
      <c r="AQ284" s="33" t="b">
        <f t="shared" si="86"/>
        <v>1</v>
      </c>
      <c r="AR284" s="64">
        <f t="shared" si="101"/>
        <v>-0.18115942028985543</v>
      </c>
    </row>
    <row r="285" spans="1:44" x14ac:dyDescent="0.25">
      <c r="A285" s="32">
        <v>98</v>
      </c>
      <c r="B285" s="83" t="s">
        <v>160</v>
      </c>
      <c r="C285" s="83">
        <v>540</v>
      </c>
      <c r="D285" s="83">
        <v>208</v>
      </c>
      <c r="E285" s="83">
        <v>3</v>
      </c>
      <c r="F285" s="83">
        <v>100</v>
      </c>
      <c r="G285" s="83">
        <v>273</v>
      </c>
      <c r="H285" s="40"/>
      <c r="I285" s="40">
        <v>1603</v>
      </c>
      <c r="J285" s="79" t="s">
        <v>161</v>
      </c>
      <c r="K285" s="67" t="s">
        <v>162</v>
      </c>
      <c r="L285" s="73">
        <v>375</v>
      </c>
      <c r="M285" s="62">
        <f t="shared" si="87"/>
        <v>313.95</v>
      </c>
      <c r="N285" s="62">
        <f t="shared" si="88"/>
        <v>341.25</v>
      </c>
      <c r="O285" s="62">
        <f t="shared" si="89"/>
        <v>477.75</v>
      </c>
      <c r="P285" s="63">
        <v>800</v>
      </c>
      <c r="Q285" s="62">
        <f t="shared" si="90"/>
        <v>2.5481764612199398</v>
      </c>
      <c r="R285" s="62">
        <f t="shared" si="91"/>
        <v>2.3443223443223444</v>
      </c>
      <c r="S285" s="62">
        <f t="shared" si="92"/>
        <v>1.674515960230246</v>
      </c>
      <c r="T285" s="63">
        <v>800</v>
      </c>
      <c r="U285" s="63">
        <v>500</v>
      </c>
      <c r="V285" s="36">
        <f t="shared" si="93"/>
        <v>341.25</v>
      </c>
      <c r="W285" s="80"/>
      <c r="X285" s="80" t="s">
        <v>158</v>
      </c>
      <c r="Y285" s="80">
        <v>400</v>
      </c>
      <c r="Z285" s="32">
        <f t="shared" si="94"/>
        <v>1638</v>
      </c>
      <c r="AA285" s="36">
        <f t="shared" si="95"/>
        <v>0.9786324786324786</v>
      </c>
      <c r="AB285" s="32">
        <f t="shared" si="96"/>
        <v>2730</v>
      </c>
      <c r="AC285" s="32">
        <f t="shared" si="97"/>
        <v>819</v>
      </c>
      <c r="AD285" s="32">
        <v>1220</v>
      </c>
      <c r="AE285" s="38">
        <f t="shared" si="98"/>
        <v>4.468864468864469</v>
      </c>
      <c r="AF285" s="32">
        <v>4050</v>
      </c>
      <c r="AG285" s="38">
        <f t="shared" si="99"/>
        <v>14.835164835164836</v>
      </c>
      <c r="AH285" s="32" t="s">
        <v>159</v>
      </c>
      <c r="AI285" s="80">
        <v>600</v>
      </c>
      <c r="AJ285" s="32">
        <v>400</v>
      </c>
      <c r="AK285" s="32">
        <f t="shared" si="100"/>
        <v>400</v>
      </c>
      <c r="AL285" s="36">
        <f t="shared" si="108"/>
        <v>1.4652014652014651</v>
      </c>
      <c r="AM285" s="32">
        <f t="shared" si="109"/>
        <v>4000</v>
      </c>
      <c r="AN285" s="36">
        <f t="shared" si="110"/>
        <v>14.652014652014651</v>
      </c>
      <c r="AO285" s="33" t="b">
        <f t="shared" si="84"/>
        <v>1</v>
      </c>
      <c r="AP285" s="33" t="b">
        <f t="shared" si="85"/>
        <v>0</v>
      </c>
      <c r="AQ285" s="33" t="b">
        <f t="shared" si="86"/>
        <v>1</v>
      </c>
      <c r="AR285" s="64">
        <f t="shared" si="101"/>
        <v>-0.18315018315018428</v>
      </c>
    </row>
    <row r="286" spans="1:44" x14ac:dyDescent="0.25">
      <c r="A286" s="32">
        <v>99</v>
      </c>
      <c r="B286" s="83" t="s">
        <v>160</v>
      </c>
      <c r="C286" s="83">
        <v>540</v>
      </c>
      <c r="D286" s="83">
        <v>208</v>
      </c>
      <c r="E286" s="83">
        <v>3</v>
      </c>
      <c r="F286" s="83">
        <v>125</v>
      </c>
      <c r="G286" s="83">
        <v>343</v>
      </c>
      <c r="H286" s="40"/>
      <c r="I286" s="40">
        <v>2007</v>
      </c>
      <c r="J286" s="79" t="s">
        <v>161</v>
      </c>
      <c r="K286" s="67" t="s">
        <v>162</v>
      </c>
      <c r="L286" s="73">
        <v>375</v>
      </c>
      <c r="M286" s="62">
        <f t="shared" si="87"/>
        <v>394.45</v>
      </c>
      <c r="N286" s="62">
        <f t="shared" si="88"/>
        <v>428.75</v>
      </c>
      <c r="O286" s="62">
        <f t="shared" si="89"/>
        <v>600.25</v>
      </c>
      <c r="P286" s="63">
        <v>800</v>
      </c>
      <c r="Q286" s="62">
        <f t="shared" si="90"/>
        <v>2.0281404487260741</v>
      </c>
      <c r="R286" s="62">
        <f t="shared" si="91"/>
        <v>1.8658892128279883</v>
      </c>
      <c r="S286" s="62">
        <f t="shared" si="92"/>
        <v>1.3327780091628487</v>
      </c>
      <c r="T286" s="63">
        <v>1000</v>
      </c>
      <c r="U286" s="63" t="s">
        <v>163</v>
      </c>
      <c r="V286" s="36">
        <f t="shared" si="93"/>
        <v>428.75</v>
      </c>
      <c r="W286" s="80"/>
      <c r="X286" s="80" t="s">
        <v>158</v>
      </c>
      <c r="Y286" s="80">
        <v>600</v>
      </c>
      <c r="Z286" s="32">
        <f t="shared" si="94"/>
        <v>2058</v>
      </c>
      <c r="AA286" s="36">
        <f t="shared" si="95"/>
        <v>0.97521865889212833</v>
      </c>
      <c r="AB286" s="32">
        <f t="shared" si="96"/>
        <v>3430</v>
      </c>
      <c r="AC286" s="32">
        <f t="shared" si="97"/>
        <v>1029</v>
      </c>
      <c r="AD286" s="32">
        <v>1830</v>
      </c>
      <c r="AE286" s="38">
        <f t="shared" si="98"/>
        <v>5.3352769679300289</v>
      </c>
      <c r="AF286" s="32">
        <v>6075</v>
      </c>
      <c r="AG286" s="38">
        <f t="shared" si="99"/>
        <v>17.71137026239067</v>
      </c>
      <c r="AH286" s="32" t="s">
        <v>159</v>
      </c>
      <c r="AI286" s="80">
        <v>600</v>
      </c>
      <c r="AJ286" s="32">
        <v>600</v>
      </c>
      <c r="AK286" s="32">
        <f t="shared" si="100"/>
        <v>600</v>
      </c>
      <c r="AL286" s="36">
        <f t="shared" si="108"/>
        <v>1.749271137026239</v>
      </c>
      <c r="AM286" s="32">
        <f t="shared" si="109"/>
        <v>6000</v>
      </c>
      <c r="AN286" s="36">
        <f t="shared" si="110"/>
        <v>17.492711370262391</v>
      </c>
      <c r="AO286" s="33" t="b">
        <f t="shared" si="84"/>
        <v>1</v>
      </c>
      <c r="AP286" s="33" t="b">
        <f t="shared" si="85"/>
        <v>0</v>
      </c>
      <c r="AQ286" s="33" t="b">
        <f t="shared" si="86"/>
        <v>1</v>
      </c>
      <c r="AR286" s="64">
        <f t="shared" si="101"/>
        <v>-0.21865889212827838</v>
      </c>
    </row>
    <row r="287" spans="1:44" x14ac:dyDescent="0.25">
      <c r="A287" s="32">
        <v>100</v>
      </c>
      <c r="B287" s="83" t="s">
        <v>160</v>
      </c>
      <c r="C287" s="83">
        <v>540</v>
      </c>
      <c r="D287" s="83">
        <v>208</v>
      </c>
      <c r="E287" s="83">
        <v>3</v>
      </c>
      <c r="F287" s="83">
        <v>150</v>
      </c>
      <c r="G287" s="83">
        <v>396</v>
      </c>
      <c r="H287" s="40"/>
      <c r="I287" s="40">
        <v>2400</v>
      </c>
      <c r="J287" s="79" t="s">
        <v>161</v>
      </c>
      <c r="K287" s="67" t="s">
        <v>162</v>
      </c>
      <c r="L287" s="73">
        <v>375</v>
      </c>
      <c r="M287" s="62">
        <f t="shared" si="87"/>
        <v>455.4</v>
      </c>
      <c r="N287" s="62">
        <f t="shared" si="88"/>
        <v>495</v>
      </c>
      <c r="O287" s="62">
        <f t="shared" si="89"/>
        <v>693</v>
      </c>
      <c r="P287" s="63">
        <v>800</v>
      </c>
      <c r="Q287" s="62">
        <f t="shared" si="90"/>
        <v>1.7566974088713221</v>
      </c>
      <c r="R287" s="62">
        <f t="shared" si="91"/>
        <v>1.6161616161616161</v>
      </c>
      <c r="S287" s="62">
        <f t="shared" si="92"/>
        <v>1.1544011544011543</v>
      </c>
      <c r="T287" s="63">
        <v>1200</v>
      </c>
      <c r="U287" s="63" t="s">
        <v>165</v>
      </c>
      <c r="V287" s="36">
        <f t="shared" si="93"/>
        <v>495</v>
      </c>
      <c r="W287" s="80"/>
      <c r="X287" s="80" t="s">
        <v>158</v>
      </c>
      <c r="Y287" s="80">
        <v>600</v>
      </c>
      <c r="Z287" s="32">
        <f t="shared" si="94"/>
        <v>2376</v>
      </c>
      <c r="AA287" s="36">
        <f t="shared" si="95"/>
        <v>1.0101010101010102</v>
      </c>
      <c r="AB287" s="32">
        <f t="shared" si="96"/>
        <v>3960</v>
      </c>
      <c r="AC287" s="32">
        <f t="shared" si="97"/>
        <v>1188</v>
      </c>
      <c r="AD287" s="32">
        <v>1830</v>
      </c>
      <c r="AE287" s="38">
        <f t="shared" si="98"/>
        <v>4.6212121212121211</v>
      </c>
      <c r="AF287" s="32">
        <v>6075</v>
      </c>
      <c r="AG287" s="38">
        <f t="shared" si="99"/>
        <v>15.340909090909092</v>
      </c>
      <c r="AH287" s="32" t="s">
        <v>159</v>
      </c>
      <c r="AI287" s="80">
        <v>600</v>
      </c>
      <c r="AJ287" s="32">
        <v>600</v>
      </c>
      <c r="AK287" s="32">
        <f t="shared" si="100"/>
        <v>600</v>
      </c>
      <c r="AL287" s="36">
        <f t="shared" si="108"/>
        <v>1.5151515151515151</v>
      </c>
      <c r="AM287" s="32">
        <f t="shared" si="109"/>
        <v>6000</v>
      </c>
      <c r="AN287" s="36">
        <f t="shared" si="110"/>
        <v>15.151515151515152</v>
      </c>
      <c r="AO287" s="33" t="b">
        <f t="shared" si="84"/>
        <v>1</v>
      </c>
      <c r="AP287" s="33" t="b">
        <f t="shared" si="85"/>
        <v>0</v>
      </c>
      <c r="AQ287" s="33" t="b">
        <f t="shared" si="86"/>
        <v>1</v>
      </c>
      <c r="AR287" s="64">
        <f t="shared" si="101"/>
        <v>-0.18939393939393945</v>
      </c>
    </row>
    <row r="288" spans="1:44" x14ac:dyDescent="0.25">
      <c r="A288" s="32">
        <v>101</v>
      </c>
      <c r="B288" s="83" t="s">
        <v>160</v>
      </c>
      <c r="C288" s="83">
        <v>540</v>
      </c>
      <c r="D288" s="83" t="s">
        <v>71</v>
      </c>
      <c r="E288" s="83">
        <v>3</v>
      </c>
      <c r="F288" s="83">
        <v>125</v>
      </c>
      <c r="G288" s="83">
        <v>312</v>
      </c>
      <c r="H288" s="40"/>
      <c r="I288" s="40">
        <v>1815</v>
      </c>
      <c r="J288" s="79" t="s">
        <v>161</v>
      </c>
      <c r="K288" s="67" t="s">
        <v>162</v>
      </c>
      <c r="L288" s="73">
        <v>375</v>
      </c>
      <c r="M288" s="62">
        <f t="shared" si="87"/>
        <v>358.79999999999995</v>
      </c>
      <c r="N288" s="62">
        <f t="shared" si="88"/>
        <v>390</v>
      </c>
      <c r="O288" s="62">
        <f t="shared" si="89"/>
        <v>546</v>
      </c>
      <c r="P288" s="63">
        <v>800</v>
      </c>
      <c r="Q288" s="62">
        <f t="shared" si="90"/>
        <v>2.2296544035674475</v>
      </c>
      <c r="R288" s="62">
        <f t="shared" si="91"/>
        <v>2.0512820512820511</v>
      </c>
      <c r="S288" s="62">
        <f t="shared" si="92"/>
        <v>1.4652014652014651</v>
      </c>
      <c r="T288" s="63">
        <v>800</v>
      </c>
      <c r="U288" s="63" t="s">
        <v>166</v>
      </c>
      <c r="V288" s="36">
        <f t="shared" si="93"/>
        <v>390</v>
      </c>
      <c r="W288" s="80"/>
      <c r="X288" s="80" t="s">
        <v>158</v>
      </c>
      <c r="Y288" s="80">
        <v>600</v>
      </c>
      <c r="Z288" s="32">
        <f t="shared" si="94"/>
        <v>1872</v>
      </c>
      <c r="AA288" s="36">
        <f t="shared" si="95"/>
        <v>0.96955128205128205</v>
      </c>
      <c r="AB288" s="32">
        <f t="shared" si="96"/>
        <v>3120</v>
      </c>
      <c r="AC288" s="32">
        <f t="shared" si="97"/>
        <v>936</v>
      </c>
      <c r="AD288" s="32">
        <v>1830</v>
      </c>
      <c r="AE288" s="38">
        <f t="shared" si="98"/>
        <v>5.865384615384615</v>
      </c>
      <c r="AF288" s="32">
        <v>6075</v>
      </c>
      <c r="AG288" s="38">
        <f t="shared" si="99"/>
        <v>19.471153846153847</v>
      </c>
      <c r="AH288" s="32" t="s">
        <v>159</v>
      </c>
      <c r="AI288" s="80">
        <v>600</v>
      </c>
      <c r="AJ288" s="32">
        <v>600</v>
      </c>
      <c r="AK288" s="32">
        <f t="shared" si="100"/>
        <v>600</v>
      </c>
      <c r="AL288" s="36">
        <f t="shared" si="108"/>
        <v>1.9230769230769231</v>
      </c>
      <c r="AM288" s="32">
        <f t="shared" si="109"/>
        <v>6000</v>
      </c>
      <c r="AN288" s="36">
        <f t="shared" si="110"/>
        <v>19.23076923076923</v>
      </c>
      <c r="AO288" s="33" t="b">
        <f t="shared" si="84"/>
        <v>1</v>
      </c>
      <c r="AP288" s="33" t="b">
        <f t="shared" si="85"/>
        <v>0</v>
      </c>
      <c r="AQ288" s="33" t="b">
        <f t="shared" si="86"/>
        <v>1</v>
      </c>
      <c r="AR288" s="64">
        <f t="shared" si="101"/>
        <v>-0.24038461538461675</v>
      </c>
    </row>
    <row r="289" spans="1:44" x14ac:dyDescent="0.25">
      <c r="A289" s="32">
        <v>102</v>
      </c>
      <c r="B289" s="83" t="s">
        <v>160</v>
      </c>
      <c r="C289" s="83">
        <v>540</v>
      </c>
      <c r="D289" s="83" t="s">
        <v>71</v>
      </c>
      <c r="E289" s="83">
        <v>3</v>
      </c>
      <c r="F289" s="83">
        <v>150</v>
      </c>
      <c r="G289" s="83">
        <v>360</v>
      </c>
      <c r="H289" s="40"/>
      <c r="I289" s="40">
        <v>2170</v>
      </c>
      <c r="J289" s="79" t="s">
        <v>161</v>
      </c>
      <c r="K289" s="67" t="s">
        <v>162</v>
      </c>
      <c r="L289" s="73">
        <v>375</v>
      </c>
      <c r="M289" s="62">
        <f t="shared" si="87"/>
        <v>413.99999999999994</v>
      </c>
      <c r="N289" s="62">
        <f t="shared" si="88"/>
        <v>450</v>
      </c>
      <c r="O289" s="62">
        <f t="shared" si="89"/>
        <v>630</v>
      </c>
      <c r="P289" s="63">
        <v>800</v>
      </c>
      <c r="Q289" s="62">
        <f t="shared" si="90"/>
        <v>1.9323671497584545</v>
      </c>
      <c r="R289" s="62">
        <f t="shared" si="91"/>
        <v>1.7777777777777777</v>
      </c>
      <c r="S289" s="62">
        <f t="shared" si="92"/>
        <v>1.2698412698412698</v>
      </c>
      <c r="T289" s="63">
        <v>1000</v>
      </c>
      <c r="U289" s="63" t="s">
        <v>163</v>
      </c>
      <c r="V289" s="36">
        <f t="shared" si="93"/>
        <v>450</v>
      </c>
      <c r="W289" s="80"/>
      <c r="X289" s="80" t="s">
        <v>158</v>
      </c>
      <c r="Y289" s="80">
        <v>600</v>
      </c>
      <c r="Z289" s="32">
        <f t="shared" si="94"/>
        <v>2160</v>
      </c>
      <c r="AA289" s="36">
        <f t="shared" si="95"/>
        <v>1.0046296296296295</v>
      </c>
      <c r="AB289" s="32">
        <f t="shared" si="96"/>
        <v>3600</v>
      </c>
      <c r="AC289" s="32">
        <f t="shared" si="97"/>
        <v>1080</v>
      </c>
      <c r="AD289" s="32">
        <v>1830</v>
      </c>
      <c r="AE289" s="38">
        <f t="shared" si="98"/>
        <v>5.083333333333333</v>
      </c>
      <c r="AF289" s="32">
        <v>6075</v>
      </c>
      <c r="AG289" s="38">
        <f t="shared" si="99"/>
        <v>16.875</v>
      </c>
      <c r="AH289" s="32" t="s">
        <v>159</v>
      </c>
      <c r="AI289" s="80">
        <v>600</v>
      </c>
      <c r="AJ289" s="32">
        <v>600</v>
      </c>
      <c r="AK289" s="32">
        <f t="shared" si="100"/>
        <v>600</v>
      </c>
      <c r="AL289" s="36">
        <f t="shared" si="108"/>
        <v>1.6666666666666667</v>
      </c>
      <c r="AM289" s="32">
        <f t="shared" si="109"/>
        <v>6000</v>
      </c>
      <c r="AN289" s="36">
        <f t="shared" si="110"/>
        <v>16.666666666666668</v>
      </c>
      <c r="AO289" s="33" t="b">
        <f t="shared" si="84"/>
        <v>1</v>
      </c>
      <c r="AP289" s="33" t="b">
        <f t="shared" si="85"/>
        <v>0</v>
      </c>
      <c r="AQ289" s="33" t="b">
        <f t="shared" si="86"/>
        <v>1</v>
      </c>
      <c r="AR289" s="64">
        <f t="shared" si="101"/>
        <v>-0.20833333333333215</v>
      </c>
    </row>
    <row r="290" spans="1:44" x14ac:dyDescent="0.25">
      <c r="A290" s="32">
        <v>103</v>
      </c>
      <c r="B290" s="83" t="s">
        <v>160</v>
      </c>
      <c r="C290" s="83">
        <v>540</v>
      </c>
      <c r="D290" s="83" t="s">
        <v>71</v>
      </c>
      <c r="E290" s="83">
        <v>3</v>
      </c>
      <c r="F290" s="83">
        <v>200</v>
      </c>
      <c r="G290" s="70">
        <v>480</v>
      </c>
      <c r="H290" s="40"/>
      <c r="I290" s="40">
        <v>2900</v>
      </c>
      <c r="J290" s="79" t="s">
        <v>161</v>
      </c>
      <c r="K290" s="67" t="s">
        <v>162</v>
      </c>
      <c r="L290" s="73">
        <v>375</v>
      </c>
      <c r="M290" s="62">
        <f t="shared" si="87"/>
        <v>552</v>
      </c>
      <c r="N290" s="62">
        <f t="shared" si="88"/>
        <v>600</v>
      </c>
      <c r="O290" s="62">
        <f t="shared" si="89"/>
        <v>840</v>
      </c>
      <c r="P290" s="63">
        <v>800</v>
      </c>
      <c r="Q290" s="62">
        <f t="shared" si="90"/>
        <v>1.4492753623188406</v>
      </c>
      <c r="R290" s="62">
        <f t="shared" si="91"/>
        <v>1.3333333333333333</v>
      </c>
      <c r="S290" s="62">
        <f t="shared" si="92"/>
        <v>0.95238095238095233</v>
      </c>
      <c r="T290" s="63">
        <v>1200</v>
      </c>
      <c r="U290" s="63" t="s">
        <v>91</v>
      </c>
      <c r="V290" s="36">
        <f t="shared" si="93"/>
        <v>600</v>
      </c>
      <c r="X290" s="32" t="s">
        <v>167</v>
      </c>
      <c r="Y290" s="32">
        <v>800</v>
      </c>
      <c r="Z290" s="32">
        <f t="shared" si="94"/>
        <v>2880</v>
      </c>
      <c r="AA290" s="36">
        <f t="shared" si="95"/>
        <v>1.0069444444444444</v>
      </c>
      <c r="AB290" s="32">
        <f t="shared" si="96"/>
        <v>4800</v>
      </c>
      <c r="AC290" s="32">
        <f t="shared" si="97"/>
        <v>1440</v>
      </c>
      <c r="AD290" s="32">
        <v>2440</v>
      </c>
      <c r="AE290" s="38">
        <f t="shared" si="98"/>
        <v>5.083333333333333</v>
      </c>
      <c r="AF290" s="32">
        <v>8705</v>
      </c>
      <c r="AG290" s="38">
        <f t="shared" si="99"/>
        <v>18.135416666666668</v>
      </c>
      <c r="AH290" s="32" t="s">
        <v>92</v>
      </c>
      <c r="AI290" s="32">
        <v>800</v>
      </c>
      <c r="AJ290" s="32">
        <v>800</v>
      </c>
      <c r="AK290" s="32">
        <f t="shared" si="100"/>
        <v>800</v>
      </c>
      <c r="AL290" s="36">
        <f t="shared" si="108"/>
        <v>1.6666666666666667</v>
      </c>
      <c r="AM290" s="32">
        <f t="shared" si="109"/>
        <v>8000</v>
      </c>
      <c r="AN290" s="36">
        <f t="shared" si="110"/>
        <v>16.666666666666668</v>
      </c>
      <c r="AO290" s="33" t="b">
        <f t="shared" si="84"/>
        <v>1</v>
      </c>
      <c r="AP290" s="33" t="b">
        <f t="shared" si="85"/>
        <v>0</v>
      </c>
      <c r="AQ290" s="33" t="b">
        <f t="shared" si="86"/>
        <v>1</v>
      </c>
      <c r="AR290" s="64">
        <f t="shared" si="101"/>
        <v>-1.46875</v>
      </c>
    </row>
    <row r="291" spans="1:44" x14ac:dyDescent="0.25">
      <c r="A291" s="32">
        <v>104</v>
      </c>
      <c r="B291" s="83" t="s">
        <v>160</v>
      </c>
      <c r="C291" s="83">
        <v>540</v>
      </c>
      <c r="D291" s="83" t="s">
        <v>72</v>
      </c>
      <c r="E291" s="83">
        <v>3</v>
      </c>
      <c r="F291" s="83">
        <v>250</v>
      </c>
      <c r="G291" s="83">
        <v>302</v>
      </c>
      <c r="H291" s="40"/>
      <c r="I291" s="40">
        <v>1825</v>
      </c>
      <c r="J291" s="79" t="s">
        <v>161</v>
      </c>
      <c r="K291" s="67" t="s">
        <v>162</v>
      </c>
      <c r="L291" s="73">
        <v>375</v>
      </c>
      <c r="M291" s="62">
        <f t="shared" si="87"/>
        <v>347.29999999999995</v>
      </c>
      <c r="N291" s="62">
        <f t="shared" si="88"/>
        <v>377.5</v>
      </c>
      <c r="O291" s="62">
        <f t="shared" si="89"/>
        <v>528.5</v>
      </c>
      <c r="P291" s="63">
        <v>800</v>
      </c>
      <c r="Q291" s="62">
        <f t="shared" si="90"/>
        <v>2.3034840195796145</v>
      </c>
      <c r="R291" s="62">
        <f t="shared" si="91"/>
        <v>2.1192052980132452</v>
      </c>
      <c r="S291" s="62">
        <f t="shared" si="92"/>
        <v>1.5137180700094608</v>
      </c>
      <c r="T291" s="63">
        <v>800</v>
      </c>
      <c r="U291" s="63">
        <v>500</v>
      </c>
      <c r="V291" s="36">
        <f t="shared" si="93"/>
        <v>377.5</v>
      </c>
      <c r="W291" s="80"/>
      <c r="X291" s="80" t="s">
        <v>158</v>
      </c>
      <c r="Y291" s="80">
        <v>600</v>
      </c>
      <c r="Z291" s="32">
        <f t="shared" si="94"/>
        <v>1812</v>
      </c>
      <c r="AA291" s="36">
        <f t="shared" si="95"/>
        <v>1.0071743929359824</v>
      </c>
      <c r="AB291" s="32">
        <f t="shared" si="96"/>
        <v>3020</v>
      </c>
      <c r="AC291" s="32">
        <f t="shared" si="97"/>
        <v>906</v>
      </c>
      <c r="AD291" s="32">
        <v>1830</v>
      </c>
      <c r="AE291" s="38">
        <f t="shared" si="98"/>
        <v>6.0596026490066226</v>
      </c>
      <c r="AF291" s="32">
        <v>6075</v>
      </c>
      <c r="AG291" s="38">
        <f t="shared" si="99"/>
        <v>20.1158940397351</v>
      </c>
      <c r="AH291" s="32" t="s">
        <v>159</v>
      </c>
      <c r="AI291" s="80">
        <v>600</v>
      </c>
      <c r="AJ291" s="32">
        <v>600</v>
      </c>
      <c r="AK291" s="32">
        <f t="shared" si="100"/>
        <v>600</v>
      </c>
      <c r="AL291" s="36">
        <f t="shared" si="108"/>
        <v>1.9867549668874172</v>
      </c>
      <c r="AM291" s="32">
        <f t="shared" si="109"/>
        <v>6000</v>
      </c>
      <c r="AN291" s="36">
        <f t="shared" si="110"/>
        <v>19.867549668874172</v>
      </c>
      <c r="AO291" s="33" t="b">
        <f t="shared" si="84"/>
        <v>1</v>
      </c>
      <c r="AP291" s="33" t="b">
        <f t="shared" si="85"/>
        <v>0</v>
      </c>
      <c r="AQ291" s="33" t="b">
        <f t="shared" si="86"/>
        <v>1</v>
      </c>
      <c r="AR291" s="64">
        <f t="shared" si="101"/>
        <v>-0.2483443708609272</v>
      </c>
    </row>
    <row r="292" spans="1:44" x14ac:dyDescent="0.25">
      <c r="A292" s="32">
        <v>105</v>
      </c>
      <c r="B292" s="83" t="s">
        <v>160</v>
      </c>
      <c r="C292" s="83">
        <v>540</v>
      </c>
      <c r="D292" s="83" t="s">
        <v>72</v>
      </c>
      <c r="E292" s="83">
        <v>3</v>
      </c>
      <c r="F292" s="83">
        <v>300</v>
      </c>
      <c r="G292" s="83">
        <v>361</v>
      </c>
      <c r="H292" s="40"/>
      <c r="I292" s="40">
        <v>2200</v>
      </c>
      <c r="J292" s="79" t="s">
        <v>161</v>
      </c>
      <c r="K292" s="67" t="s">
        <v>162</v>
      </c>
      <c r="L292" s="73">
        <v>375</v>
      </c>
      <c r="M292" s="62">
        <f t="shared" si="87"/>
        <v>415.15</v>
      </c>
      <c r="N292" s="62">
        <f t="shared" si="88"/>
        <v>451.25</v>
      </c>
      <c r="O292" s="62">
        <f t="shared" si="89"/>
        <v>631.75</v>
      </c>
      <c r="P292" s="63">
        <v>800</v>
      </c>
      <c r="Q292" s="62">
        <f t="shared" si="90"/>
        <v>1.9270143321690956</v>
      </c>
      <c r="R292" s="62">
        <f t="shared" si="91"/>
        <v>1.7728531855955678</v>
      </c>
      <c r="S292" s="62">
        <f t="shared" si="92"/>
        <v>1.2663237039968342</v>
      </c>
      <c r="T292" s="63">
        <v>1000</v>
      </c>
      <c r="U292" s="63" t="s">
        <v>163</v>
      </c>
      <c r="V292" s="36">
        <f t="shared" si="93"/>
        <v>451.25</v>
      </c>
      <c r="W292" s="80"/>
      <c r="X292" s="80" t="s">
        <v>158</v>
      </c>
      <c r="Y292" s="80">
        <v>600</v>
      </c>
      <c r="Z292" s="32">
        <f t="shared" si="94"/>
        <v>2166</v>
      </c>
      <c r="AA292" s="36">
        <f t="shared" si="95"/>
        <v>1.0156971375807942</v>
      </c>
      <c r="AB292" s="32">
        <f t="shared" si="96"/>
        <v>3610</v>
      </c>
      <c r="AC292" s="32">
        <f t="shared" si="97"/>
        <v>1083</v>
      </c>
      <c r="AD292" s="32">
        <v>1830</v>
      </c>
      <c r="AE292" s="38">
        <f t="shared" si="98"/>
        <v>5.0692520775623269</v>
      </c>
      <c r="AF292" s="32">
        <v>6075</v>
      </c>
      <c r="AG292" s="38">
        <f t="shared" si="99"/>
        <v>16.828254847645429</v>
      </c>
      <c r="AH292" s="32" t="s">
        <v>159</v>
      </c>
      <c r="AI292" s="80">
        <v>600</v>
      </c>
      <c r="AJ292" s="32">
        <v>600</v>
      </c>
      <c r="AK292" s="32">
        <f t="shared" si="100"/>
        <v>600</v>
      </c>
      <c r="AL292" s="36">
        <f t="shared" si="108"/>
        <v>1.6620498614958448</v>
      </c>
      <c r="AM292" s="32">
        <f t="shared" si="109"/>
        <v>6000</v>
      </c>
      <c r="AN292" s="36">
        <f t="shared" si="110"/>
        <v>16.62049861495845</v>
      </c>
      <c r="AO292" s="33" t="b">
        <f t="shared" si="84"/>
        <v>1</v>
      </c>
      <c r="AP292" s="33" t="b">
        <f t="shared" si="85"/>
        <v>0</v>
      </c>
      <c r="AQ292" s="33" t="b">
        <f t="shared" si="86"/>
        <v>1</v>
      </c>
      <c r="AR292" s="64">
        <f t="shared" si="101"/>
        <v>-0.20775623268697885</v>
      </c>
    </row>
    <row r="293" spans="1:44" x14ac:dyDescent="0.25">
      <c r="A293" s="32">
        <v>106</v>
      </c>
      <c r="B293" s="83" t="s">
        <v>160</v>
      </c>
      <c r="C293" s="83">
        <v>540</v>
      </c>
      <c r="D293" s="83" t="s">
        <v>72</v>
      </c>
      <c r="E293" s="83">
        <v>3</v>
      </c>
      <c r="F293" s="83">
        <v>350</v>
      </c>
      <c r="G293" s="83">
        <v>414</v>
      </c>
      <c r="H293" s="40"/>
      <c r="I293" s="40">
        <v>2550</v>
      </c>
      <c r="J293" s="79" t="s">
        <v>161</v>
      </c>
      <c r="K293" s="67" t="s">
        <v>162</v>
      </c>
      <c r="L293" s="73">
        <v>375</v>
      </c>
      <c r="M293" s="62">
        <f t="shared" si="87"/>
        <v>476.09999999999997</v>
      </c>
      <c r="N293" s="62">
        <f t="shared" si="88"/>
        <v>517.5</v>
      </c>
      <c r="O293" s="62">
        <f t="shared" si="89"/>
        <v>724.5</v>
      </c>
      <c r="P293" s="63">
        <v>800</v>
      </c>
      <c r="Q293" s="62">
        <f t="shared" si="90"/>
        <v>1.6803192606595254</v>
      </c>
      <c r="R293" s="62">
        <f t="shared" si="91"/>
        <v>1.5458937198067633</v>
      </c>
      <c r="S293" s="62">
        <f t="shared" si="92"/>
        <v>1.1042097998619738</v>
      </c>
      <c r="T293" s="63">
        <v>1200</v>
      </c>
      <c r="U293" s="63" t="s">
        <v>164</v>
      </c>
      <c r="V293" s="36">
        <f t="shared" si="93"/>
        <v>517.5</v>
      </c>
      <c r="W293" s="80"/>
      <c r="X293" s="80" t="s">
        <v>158</v>
      </c>
      <c r="Y293" s="80">
        <v>600</v>
      </c>
      <c r="Z293" s="32">
        <f t="shared" si="94"/>
        <v>2484</v>
      </c>
      <c r="AA293" s="36">
        <f t="shared" si="95"/>
        <v>1.0265700483091786</v>
      </c>
      <c r="AB293" s="32">
        <f t="shared" si="96"/>
        <v>4140</v>
      </c>
      <c r="AC293" s="32">
        <f t="shared" si="97"/>
        <v>1242</v>
      </c>
      <c r="AD293" s="32">
        <v>1830</v>
      </c>
      <c r="AE293" s="38">
        <f t="shared" si="98"/>
        <v>4.4202898550724639</v>
      </c>
      <c r="AF293" s="32">
        <v>6075</v>
      </c>
      <c r="AG293" s="38">
        <f t="shared" si="99"/>
        <v>14.673913043478262</v>
      </c>
      <c r="AH293" s="32" t="s">
        <v>159</v>
      </c>
      <c r="AI293" s="80">
        <v>600</v>
      </c>
      <c r="AJ293" s="32">
        <v>600</v>
      </c>
      <c r="AK293" s="32">
        <f t="shared" si="100"/>
        <v>600</v>
      </c>
      <c r="AL293" s="36">
        <f t="shared" si="108"/>
        <v>1.4492753623188406</v>
      </c>
      <c r="AM293" s="32">
        <f t="shared" si="109"/>
        <v>6000</v>
      </c>
      <c r="AN293" s="36">
        <f t="shared" si="110"/>
        <v>14.492753623188406</v>
      </c>
      <c r="AO293" s="33" t="b">
        <f t="shared" si="84"/>
        <v>1</v>
      </c>
      <c r="AP293" s="33" t="b">
        <f t="shared" si="85"/>
        <v>0</v>
      </c>
      <c r="AQ293" s="33" t="b">
        <f t="shared" si="86"/>
        <v>1</v>
      </c>
      <c r="AR293" s="64">
        <f t="shared" si="101"/>
        <v>-0.18115942028985543</v>
      </c>
    </row>
    <row r="294" spans="1:44" x14ac:dyDescent="0.25">
      <c r="A294" s="32">
        <v>107</v>
      </c>
      <c r="B294" s="83" t="s">
        <v>160</v>
      </c>
      <c r="C294" s="83">
        <v>540</v>
      </c>
      <c r="D294" s="83" t="s">
        <v>72</v>
      </c>
      <c r="E294" s="83">
        <v>3</v>
      </c>
      <c r="F294" s="83">
        <v>400</v>
      </c>
      <c r="G294" s="83">
        <v>477</v>
      </c>
      <c r="H294" s="40"/>
      <c r="I294" s="40">
        <v>2900</v>
      </c>
      <c r="J294" s="79" t="s">
        <v>161</v>
      </c>
      <c r="K294" s="67" t="s">
        <v>162</v>
      </c>
      <c r="L294" s="73">
        <v>375</v>
      </c>
      <c r="M294" s="62">
        <f t="shared" si="87"/>
        <v>548.54999999999995</v>
      </c>
      <c r="N294" s="62">
        <f t="shared" si="88"/>
        <v>596.25</v>
      </c>
      <c r="O294" s="62">
        <f t="shared" si="89"/>
        <v>834.75</v>
      </c>
      <c r="P294" s="63">
        <v>800</v>
      </c>
      <c r="Q294" s="62">
        <f t="shared" si="90"/>
        <v>1.4583903017044937</v>
      </c>
      <c r="R294" s="62">
        <f t="shared" si="91"/>
        <v>1.3417190775681342</v>
      </c>
      <c r="S294" s="62">
        <f t="shared" si="92"/>
        <v>0.95837076969152446</v>
      </c>
      <c r="T294" s="63">
        <v>1200</v>
      </c>
      <c r="U294" s="63" t="s">
        <v>91</v>
      </c>
      <c r="V294" s="36">
        <f t="shared" si="93"/>
        <v>596.25</v>
      </c>
      <c r="X294" s="32" t="s">
        <v>167</v>
      </c>
      <c r="Y294" s="32">
        <v>800</v>
      </c>
      <c r="Z294" s="32">
        <f t="shared" si="94"/>
        <v>2862</v>
      </c>
      <c r="AA294" s="36">
        <f t="shared" si="95"/>
        <v>1.013277428371768</v>
      </c>
      <c r="AB294" s="32">
        <f t="shared" si="96"/>
        <v>4770</v>
      </c>
      <c r="AC294" s="32">
        <f t="shared" si="97"/>
        <v>1431</v>
      </c>
      <c r="AD294" s="32">
        <v>2440</v>
      </c>
      <c r="AE294" s="38">
        <f t="shared" si="98"/>
        <v>5.1153039832285119</v>
      </c>
      <c r="AF294" s="32">
        <v>8705</v>
      </c>
      <c r="AG294" s="38">
        <f t="shared" si="99"/>
        <v>18.249475890985323</v>
      </c>
      <c r="AH294" s="32" t="s">
        <v>92</v>
      </c>
      <c r="AI294" s="32">
        <v>800</v>
      </c>
      <c r="AJ294" s="32">
        <v>800</v>
      </c>
      <c r="AK294" s="32">
        <f t="shared" si="100"/>
        <v>800</v>
      </c>
      <c r="AL294" s="36">
        <f t="shared" si="108"/>
        <v>1.6771488469601676</v>
      </c>
      <c r="AM294" s="32">
        <f t="shared" si="109"/>
        <v>8000</v>
      </c>
      <c r="AN294" s="36">
        <f t="shared" si="110"/>
        <v>16.771488469601678</v>
      </c>
      <c r="AO294" s="33" t="b">
        <f t="shared" si="84"/>
        <v>1</v>
      </c>
      <c r="AP294" s="33" t="b">
        <f t="shared" si="85"/>
        <v>0</v>
      </c>
      <c r="AQ294" s="33" t="b">
        <f t="shared" si="86"/>
        <v>1</v>
      </c>
      <c r="AR294" s="64">
        <f t="shared" si="101"/>
        <v>-1.477987421383645</v>
      </c>
    </row>
    <row r="295" spans="1:44" x14ac:dyDescent="0.25">
      <c r="A295" s="32">
        <v>108</v>
      </c>
      <c r="B295" s="83" t="s">
        <v>160</v>
      </c>
      <c r="C295" s="83">
        <v>540</v>
      </c>
      <c r="D295" s="83" t="s">
        <v>73</v>
      </c>
      <c r="E295" s="83">
        <v>3</v>
      </c>
      <c r="F295" s="83">
        <v>250</v>
      </c>
      <c r="G295" s="83">
        <v>242</v>
      </c>
      <c r="H295" s="40"/>
      <c r="I295" s="40">
        <v>1460</v>
      </c>
      <c r="J295" s="79" t="s">
        <v>161</v>
      </c>
      <c r="K295" s="67" t="s">
        <v>162</v>
      </c>
      <c r="L295" s="73">
        <v>375</v>
      </c>
      <c r="M295" s="62">
        <f t="shared" si="87"/>
        <v>278.29999999999995</v>
      </c>
      <c r="N295" s="62">
        <f t="shared" si="88"/>
        <v>302.5</v>
      </c>
      <c r="O295" s="62">
        <f t="shared" si="89"/>
        <v>423.5</v>
      </c>
      <c r="P295" s="63">
        <v>800</v>
      </c>
      <c r="Q295" s="62">
        <f t="shared" si="90"/>
        <v>2.8745957599712546</v>
      </c>
      <c r="R295" s="62">
        <f t="shared" si="91"/>
        <v>2.6446280991735538</v>
      </c>
      <c r="S295" s="62">
        <f t="shared" si="92"/>
        <v>1.8890200708382527</v>
      </c>
      <c r="T295" s="63">
        <v>600</v>
      </c>
      <c r="U295" s="63">
        <v>350</v>
      </c>
      <c r="V295" s="36">
        <f t="shared" si="93"/>
        <v>302.5</v>
      </c>
      <c r="W295" s="80"/>
      <c r="X295" s="80" t="s">
        <v>158</v>
      </c>
      <c r="Y295" s="80">
        <v>400</v>
      </c>
      <c r="Z295" s="32">
        <f t="shared" si="94"/>
        <v>1452</v>
      </c>
      <c r="AA295" s="36">
        <f t="shared" si="95"/>
        <v>1.0055096418732783</v>
      </c>
      <c r="AB295" s="32">
        <f t="shared" si="96"/>
        <v>2420</v>
      </c>
      <c r="AC295" s="32">
        <f t="shared" si="97"/>
        <v>726</v>
      </c>
      <c r="AD295" s="32">
        <v>1220</v>
      </c>
      <c r="AE295" s="38">
        <f t="shared" si="98"/>
        <v>5.0413223140495864</v>
      </c>
      <c r="AF295" s="32">
        <v>4050</v>
      </c>
      <c r="AG295" s="38">
        <f t="shared" si="99"/>
        <v>16.735537190082646</v>
      </c>
      <c r="AH295" s="32" t="s">
        <v>159</v>
      </c>
      <c r="AI295" s="80">
        <v>600</v>
      </c>
      <c r="AJ295" s="32">
        <v>400</v>
      </c>
      <c r="AK295" s="32">
        <f t="shared" si="100"/>
        <v>400</v>
      </c>
      <c r="AL295" s="36">
        <f t="shared" si="108"/>
        <v>1.6528925619834711</v>
      </c>
      <c r="AM295" s="32">
        <f t="shared" si="109"/>
        <v>4000</v>
      </c>
      <c r="AN295" s="36">
        <f t="shared" si="110"/>
        <v>16.528925619834709</v>
      </c>
      <c r="AO295" s="33" t="b">
        <f t="shared" si="84"/>
        <v>1</v>
      </c>
      <c r="AP295" s="33" t="b">
        <f t="shared" si="85"/>
        <v>0</v>
      </c>
      <c r="AQ295" s="33" t="b">
        <f t="shared" si="86"/>
        <v>1</v>
      </c>
      <c r="AR295" s="64">
        <f t="shared" si="101"/>
        <v>-0.20661157024793653</v>
      </c>
    </row>
    <row r="296" spans="1:44" x14ac:dyDescent="0.25">
      <c r="A296" s="32">
        <v>109</v>
      </c>
      <c r="B296" s="83" t="s">
        <v>160</v>
      </c>
      <c r="C296" s="83">
        <v>540</v>
      </c>
      <c r="D296" s="83" t="s">
        <v>73</v>
      </c>
      <c r="E296" s="83">
        <v>3</v>
      </c>
      <c r="F296" s="83">
        <v>300</v>
      </c>
      <c r="G296" s="83">
        <v>289</v>
      </c>
      <c r="H296" s="40"/>
      <c r="I296" s="40">
        <v>1760</v>
      </c>
      <c r="J296" s="79" t="s">
        <v>161</v>
      </c>
      <c r="K296" s="67" t="s">
        <v>162</v>
      </c>
      <c r="L296" s="73">
        <v>375</v>
      </c>
      <c r="M296" s="62">
        <f t="shared" si="87"/>
        <v>332.34999999999997</v>
      </c>
      <c r="N296" s="62">
        <f t="shared" si="88"/>
        <v>361.25</v>
      </c>
      <c r="O296" s="62">
        <f t="shared" si="89"/>
        <v>505.75</v>
      </c>
      <c r="P296" s="63">
        <v>800</v>
      </c>
      <c r="Q296" s="62">
        <f t="shared" si="90"/>
        <v>2.4071009477959984</v>
      </c>
      <c r="R296" s="62">
        <f t="shared" si="91"/>
        <v>2.2145328719723185</v>
      </c>
      <c r="S296" s="62">
        <f t="shared" si="92"/>
        <v>1.5818091942659416</v>
      </c>
      <c r="T296" s="63">
        <v>800</v>
      </c>
      <c r="U296" s="63">
        <v>500</v>
      </c>
      <c r="V296" s="36">
        <f t="shared" si="93"/>
        <v>361.25</v>
      </c>
      <c r="W296" s="80"/>
      <c r="X296" s="80" t="s">
        <v>158</v>
      </c>
      <c r="Y296" s="80">
        <v>400</v>
      </c>
      <c r="Z296" s="32">
        <f t="shared" si="94"/>
        <v>1734</v>
      </c>
      <c r="AA296" s="36">
        <f t="shared" si="95"/>
        <v>1.0149942329873125</v>
      </c>
      <c r="AB296" s="32">
        <f t="shared" si="96"/>
        <v>2890</v>
      </c>
      <c r="AC296" s="32">
        <f t="shared" si="97"/>
        <v>867</v>
      </c>
      <c r="AD296" s="32">
        <v>1220</v>
      </c>
      <c r="AE296" s="38">
        <f t="shared" si="98"/>
        <v>4.2214532871972317</v>
      </c>
      <c r="AF296" s="32">
        <v>4050</v>
      </c>
      <c r="AG296" s="38">
        <f t="shared" si="99"/>
        <v>14.013840830449826</v>
      </c>
      <c r="AH296" s="32" t="s">
        <v>159</v>
      </c>
      <c r="AI296" s="80">
        <v>600</v>
      </c>
      <c r="AJ296" s="32">
        <v>400</v>
      </c>
      <c r="AK296" s="32">
        <f t="shared" si="100"/>
        <v>400</v>
      </c>
      <c r="AL296" s="36">
        <f t="shared" si="108"/>
        <v>1.3840830449826989</v>
      </c>
      <c r="AM296" s="32">
        <f t="shared" si="109"/>
        <v>4000</v>
      </c>
      <c r="AN296" s="36">
        <f t="shared" si="110"/>
        <v>13.84083044982699</v>
      </c>
      <c r="AO296" s="33" t="b">
        <f t="shared" si="84"/>
        <v>1</v>
      </c>
      <c r="AP296" s="33" t="b">
        <f t="shared" si="85"/>
        <v>0</v>
      </c>
      <c r="AQ296" s="33" t="b">
        <f t="shared" si="86"/>
        <v>1</v>
      </c>
      <c r="AR296" s="64">
        <f t="shared" si="101"/>
        <v>-0.17301038062283602</v>
      </c>
    </row>
    <row r="297" spans="1:44" x14ac:dyDescent="0.25">
      <c r="A297" s="32">
        <v>110</v>
      </c>
      <c r="B297" s="83" t="s">
        <v>160</v>
      </c>
      <c r="C297" s="83">
        <v>540</v>
      </c>
      <c r="D297" s="83" t="s">
        <v>73</v>
      </c>
      <c r="E297" s="83">
        <v>3</v>
      </c>
      <c r="F297" s="83">
        <v>350</v>
      </c>
      <c r="G297" s="83">
        <v>336</v>
      </c>
      <c r="H297" s="40"/>
      <c r="I297" s="40">
        <v>2040</v>
      </c>
      <c r="J297" s="79" t="s">
        <v>161</v>
      </c>
      <c r="K297" s="67" t="s">
        <v>162</v>
      </c>
      <c r="L297" s="73">
        <v>375</v>
      </c>
      <c r="M297" s="62">
        <f t="shared" si="87"/>
        <v>386.4</v>
      </c>
      <c r="N297" s="62">
        <f t="shared" si="88"/>
        <v>420</v>
      </c>
      <c r="O297" s="62">
        <f t="shared" si="89"/>
        <v>588</v>
      </c>
      <c r="P297" s="63">
        <v>800</v>
      </c>
      <c r="Q297" s="62">
        <f t="shared" si="90"/>
        <v>2.0703933747412009</v>
      </c>
      <c r="R297" s="62">
        <f t="shared" si="91"/>
        <v>1.9047619047619047</v>
      </c>
      <c r="S297" s="62">
        <f t="shared" si="92"/>
        <v>1.3605442176870748</v>
      </c>
      <c r="T297" s="63">
        <v>800</v>
      </c>
      <c r="U297" s="63" t="s">
        <v>163</v>
      </c>
      <c r="V297" s="36">
        <f t="shared" si="93"/>
        <v>420</v>
      </c>
      <c r="W297" s="80"/>
      <c r="X297" s="80" t="s">
        <v>158</v>
      </c>
      <c r="Y297" s="80">
        <v>600</v>
      </c>
      <c r="Z297" s="32">
        <f t="shared" si="94"/>
        <v>2016</v>
      </c>
      <c r="AA297" s="36">
        <f t="shared" si="95"/>
        <v>1.0119047619047619</v>
      </c>
      <c r="AB297" s="32">
        <f t="shared" si="96"/>
        <v>3360</v>
      </c>
      <c r="AC297" s="32">
        <f t="shared" si="97"/>
        <v>1008</v>
      </c>
      <c r="AD297" s="32">
        <v>1830</v>
      </c>
      <c r="AE297" s="38">
        <f t="shared" si="98"/>
        <v>5.4464285714285712</v>
      </c>
      <c r="AF297" s="32">
        <v>6075</v>
      </c>
      <c r="AG297" s="38">
        <f t="shared" si="99"/>
        <v>18.080357142857142</v>
      </c>
      <c r="AH297" s="32" t="s">
        <v>159</v>
      </c>
      <c r="AI297" s="80">
        <v>600</v>
      </c>
      <c r="AJ297" s="32">
        <v>600</v>
      </c>
      <c r="AK297" s="32">
        <f t="shared" si="100"/>
        <v>600</v>
      </c>
      <c r="AL297" s="36">
        <f t="shared" si="108"/>
        <v>1.7857142857142858</v>
      </c>
      <c r="AM297" s="32">
        <f t="shared" si="109"/>
        <v>6000</v>
      </c>
      <c r="AN297" s="36">
        <f t="shared" si="110"/>
        <v>17.857142857142858</v>
      </c>
      <c r="AO297" s="33" t="b">
        <f t="shared" si="84"/>
        <v>1</v>
      </c>
      <c r="AP297" s="33" t="b">
        <f t="shared" si="85"/>
        <v>0</v>
      </c>
      <c r="AQ297" s="33" t="b">
        <f t="shared" si="86"/>
        <v>1</v>
      </c>
      <c r="AR297" s="64">
        <f t="shared" si="101"/>
        <v>-0.2232142857142847</v>
      </c>
    </row>
    <row r="298" spans="1:44" x14ac:dyDescent="0.25">
      <c r="A298" s="32">
        <v>111</v>
      </c>
      <c r="B298" s="83" t="s">
        <v>160</v>
      </c>
      <c r="C298" s="84">
        <v>540</v>
      </c>
      <c r="D298" s="83" t="s">
        <v>73</v>
      </c>
      <c r="E298" s="83">
        <v>3</v>
      </c>
      <c r="F298" s="83">
        <v>400</v>
      </c>
      <c r="G298" s="83">
        <v>382</v>
      </c>
      <c r="H298" s="40"/>
      <c r="I298" s="40">
        <v>2320</v>
      </c>
      <c r="J298" s="79" t="s">
        <v>161</v>
      </c>
      <c r="K298" s="60" t="s">
        <v>162</v>
      </c>
      <c r="L298" s="61">
        <v>375</v>
      </c>
      <c r="M298" s="62">
        <f t="shared" si="87"/>
        <v>439.29999999999995</v>
      </c>
      <c r="N298" s="62">
        <f t="shared" si="88"/>
        <v>477.5</v>
      </c>
      <c r="O298" s="62">
        <f t="shared" si="89"/>
        <v>668.5</v>
      </c>
      <c r="P298" s="63">
        <v>800</v>
      </c>
      <c r="Q298" s="62">
        <f t="shared" si="90"/>
        <v>1.8210789893011612</v>
      </c>
      <c r="R298" s="62">
        <f t="shared" si="91"/>
        <v>1.6753926701570681</v>
      </c>
      <c r="S298" s="62">
        <f t="shared" si="92"/>
        <v>1.1967090501121915</v>
      </c>
      <c r="T298" s="63">
        <v>1000</v>
      </c>
      <c r="U298" s="63" t="s">
        <v>165</v>
      </c>
      <c r="V298" s="36">
        <f t="shared" si="93"/>
        <v>477.5</v>
      </c>
      <c r="W298" s="80"/>
      <c r="X298" s="80" t="s">
        <v>158</v>
      </c>
      <c r="Y298" s="80">
        <v>600</v>
      </c>
      <c r="Z298" s="32">
        <f t="shared" si="94"/>
        <v>2292</v>
      </c>
      <c r="AA298" s="36">
        <f t="shared" si="95"/>
        <v>1.0122164048865621</v>
      </c>
      <c r="AB298" s="32">
        <f t="shared" si="96"/>
        <v>3820</v>
      </c>
      <c r="AC298" s="32">
        <f t="shared" si="97"/>
        <v>1146</v>
      </c>
      <c r="AD298" s="32">
        <v>1830</v>
      </c>
      <c r="AE298" s="38">
        <f t="shared" si="98"/>
        <v>4.7905759162303667</v>
      </c>
      <c r="AF298" s="32">
        <v>6075</v>
      </c>
      <c r="AG298" s="38">
        <f t="shared" si="99"/>
        <v>15.903141361256544</v>
      </c>
      <c r="AH298" s="32" t="s">
        <v>159</v>
      </c>
      <c r="AI298" s="80">
        <v>600</v>
      </c>
      <c r="AJ298" s="32">
        <v>600</v>
      </c>
      <c r="AK298" s="32">
        <f t="shared" si="100"/>
        <v>600</v>
      </c>
      <c r="AL298" s="36">
        <f t="shared" si="108"/>
        <v>1.5706806282722514</v>
      </c>
      <c r="AM298" s="32">
        <f t="shared" si="109"/>
        <v>6000</v>
      </c>
      <c r="AN298" s="36">
        <f t="shared" si="110"/>
        <v>15.706806282722512</v>
      </c>
      <c r="AO298" s="33" t="b">
        <f t="shared" si="84"/>
        <v>1</v>
      </c>
      <c r="AP298" s="33" t="b">
        <f t="shared" si="85"/>
        <v>0</v>
      </c>
      <c r="AQ298" s="33" t="b">
        <f t="shared" si="86"/>
        <v>1</v>
      </c>
      <c r="AR298" s="64">
        <f t="shared" si="101"/>
        <v>-0.19633507853403209</v>
      </c>
    </row>
    <row r="299" spans="1:44" x14ac:dyDescent="0.25">
      <c r="A299" s="32">
        <v>112</v>
      </c>
      <c r="B299" s="65" t="s">
        <v>81</v>
      </c>
      <c r="C299" s="59">
        <v>9</v>
      </c>
      <c r="D299" s="65" t="s">
        <v>168</v>
      </c>
      <c r="E299" s="65">
        <v>1</v>
      </c>
      <c r="F299" s="65">
        <v>0.33</v>
      </c>
      <c r="G299" s="65">
        <v>7.2</v>
      </c>
      <c r="H299" s="40">
        <f>MAX(G299:G303)</f>
        <v>8</v>
      </c>
      <c r="I299" s="85">
        <v>50</v>
      </c>
      <c r="J299" s="32" t="s">
        <v>169</v>
      </c>
      <c r="K299" s="60" t="s">
        <v>139</v>
      </c>
      <c r="L299" s="61">
        <v>20</v>
      </c>
      <c r="M299" s="62">
        <f t="shared" si="87"/>
        <v>8.2799999999999994</v>
      </c>
      <c r="N299" s="62">
        <f t="shared" si="88"/>
        <v>9</v>
      </c>
      <c r="O299" s="62">
        <f t="shared" si="89"/>
        <v>12.6</v>
      </c>
      <c r="P299" s="63">
        <v>30</v>
      </c>
      <c r="Q299" s="62">
        <f t="shared" si="90"/>
        <v>3.6231884057971016</v>
      </c>
      <c r="R299" s="62">
        <f t="shared" si="91"/>
        <v>3.3333333333333335</v>
      </c>
      <c r="S299" s="62">
        <f t="shared" si="92"/>
        <v>2.3809523809523809</v>
      </c>
      <c r="T299" s="63">
        <v>30</v>
      </c>
      <c r="U299" s="63">
        <v>14</v>
      </c>
      <c r="V299" s="36">
        <f t="shared" si="93"/>
        <v>9</v>
      </c>
      <c r="X299" s="32" t="s">
        <v>140</v>
      </c>
      <c r="Y299" s="32">
        <v>15</v>
      </c>
      <c r="Z299" s="32">
        <f t="shared" si="94"/>
        <v>43.2</v>
      </c>
      <c r="AA299" s="36">
        <f t="shared" si="95"/>
        <v>1.1574074074074074</v>
      </c>
      <c r="AB299" s="32">
        <f t="shared" si="96"/>
        <v>72</v>
      </c>
      <c r="AC299" s="32">
        <f t="shared" si="97"/>
        <v>28.8</v>
      </c>
      <c r="AD299" s="32">
        <v>43</v>
      </c>
      <c r="AE299" s="38">
        <f t="shared" si="98"/>
        <v>5.9722222222222223</v>
      </c>
      <c r="AF299" s="32">
        <v>182</v>
      </c>
      <c r="AG299" s="38">
        <f t="shared" si="99"/>
        <v>25.277777777777779</v>
      </c>
      <c r="AH299" s="32" t="s">
        <v>89</v>
      </c>
      <c r="AI299" s="32">
        <v>125</v>
      </c>
      <c r="AJ299" s="32">
        <v>25</v>
      </c>
      <c r="AK299" s="32">
        <f t="shared" si="100"/>
        <v>25</v>
      </c>
      <c r="AL299" s="36">
        <f t="shared" si="108"/>
        <v>3.4722222222222223</v>
      </c>
      <c r="AM299" s="32">
        <f t="shared" si="109"/>
        <v>250</v>
      </c>
      <c r="AN299" s="36">
        <f t="shared" si="110"/>
        <v>34.722222222222221</v>
      </c>
      <c r="AO299" s="33" t="b">
        <f t="shared" si="84"/>
        <v>1</v>
      </c>
      <c r="AP299" s="33" t="b">
        <f t="shared" si="85"/>
        <v>1</v>
      </c>
      <c r="AQ299" s="33" t="b">
        <f t="shared" si="86"/>
        <v>1</v>
      </c>
      <c r="AR299" s="64">
        <f t="shared" si="101"/>
        <v>9.4444444444444429</v>
      </c>
    </row>
    <row r="300" spans="1:44" x14ac:dyDescent="0.25">
      <c r="A300" s="32">
        <v>113</v>
      </c>
      <c r="B300" s="65" t="s">
        <v>81</v>
      </c>
      <c r="C300" s="59">
        <v>9</v>
      </c>
      <c r="D300" s="65" t="s">
        <v>71</v>
      </c>
      <c r="E300" s="65">
        <v>1</v>
      </c>
      <c r="F300" s="65">
        <v>0.33</v>
      </c>
      <c r="G300" s="65">
        <v>3.6</v>
      </c>
      <c r="H300" s="40"/>
      <c r="I300" s="86">
        <f>G300*6</f>
        <v>21.6</v>
      </c>
      <c r="J300" s="32" t="s">
        <v>169</v>
      </c>
      <c r="K300" s="60" t="s">
        <v>139</v>
      </c>
      <c r="L300" s="61">
        <v>20</v>
      </c>
      <c r="M300" s="62">
        <f t="shared" si="87"/>
        <v>4.1399999999999997</v>
      </c>
      <c r="N300" s="62">
        <f t="shared" si="88"/>
        <v>4.5</v>
      </c>
      <c r="O300" s="62">
        <f t="shared" si="89"/>
        <v>6.3</v>
      </c>
      <c r="P300" s="63">
        <v>30</v>
      </c>
      <c r="Q300" s="62">
        <f t="shared" si="90"/>
        <v>7.2463768115942031</v>
      </c>
      <c r="R300" s="62">
        <f t="shared" si="91"/>
        <v>6.666666666666667</v>
      </c>
      <c r="S300" s="62">
        <f t="shared" si="92"/>
        <v>4.7619047619047619</v>
      </c>
      <c r="T300" s="63">
        <v>30</v>
      </c>
      <c r="U300" s="63">
        <v>14</v>
      </c>
      <c r="V300" s="36">
        <f t="shared" si="93"/>
        <v>4.5</v>
      </c>
      <c r="X300" s="32" t="s">
        <v>140</v>
      </c>
      <c r="Y300" s="32">
        <v>15</v>
      </c>
      <c r="Z300" s="32">
        <f t="shared" si="94"/>
        <v>21.6</v>
      </c>
      <c r="AA300" s="36">
        <f t="shared" si="95"/>
        <v>1</v>
      </c>
      <c r="AB300" s="32">
        <f t="shared" si="96"/>
        <v>36</v>
      </c>
      <c r="AC300" s="32">
        <f t="shared" si="97"/>
        <v>14.4</v>
      </c>
      <c r="AD300" s="32">
        <v>43</v>
      </c>
      <c r="AE300" s="38">
        <f t="shared" si="98"/>
        <v>11.944444444444445</v>
      </c>
      <c r="AF300" s="32">
        <v>182</v>
      </c>
      <c r="AG300" s="38">
        <f t="shared" si="99"/>
        <v>50.555555555555557</v>
      </c>
      <c r="AH300" s="32" t="s">
        <v>89</v>
      </c>
      <c r="AI300" s="32">
        <v>125</v>
      </c>
      <c r="AJ300" s="32">
        <v>25</v>
      </c>
      <c r="AK300" s="32">
        <f t="shared" si="100"/>
        <v>25</v>
      </c>
      <c r="AL300" s="36">
        <f t="shared" si="108"/>
        <v>6.9444444444444446</v>
      </c>
      <c r="AM300" s="32">
        <f t="shared" si="109"/>
        <v>250</v>
      </c>
      <c r="AN300" s="36">
        <f t="shared" si="110"/>
        <v>69.444444444444443</v>
      </c>
      <c r="AO300" s="33" t="b">
        <f t="shared" si="84"/>
        <v>1</v>
      </c>
      <c r="AP300" s="33" t="b">
        <f t="shared" si="85"/>
        <v>1</v>
      </c>
      <c r="AQ300" s="33" t="b">
        <f t="shared" si="86"/>
        <v>1</v>
      </c>
      <c r="AR300" s="64">
        <f t="shared" si="101"/>
        <v>18.888888888888886</v>
      </c>
    </row>
    <row r="301" spans="1:44" x14ac:dyDescent="0.25">
      <c r="A301" s="32">
        <v>114</v>
      </c>
      <c r="B301" s="65" t="s">
        <v>81</v>
      </c>
      <c r="C301" s="59">
        <v>9</v>
      </c>
      <c r="D301" s="65" t="s">
        <v>71</v>
      </c>
      <c r="E301" s="65">
        <v>1</v>
      </c>
      <c r="F301" s="65">
        <v>0.5</v>
      </c>
      <c r="G301" s="65">
        <v>4.9000000000000004</v>
      </c>
      <c r="H301" s="40"/>
      <c r="I301" s="87">
        <v>29.4</v>
      </c>
      <c r="J301" s="32" t="s">
        <v>169</v>
      </c>
      <c r="K301" s="60" t="s">
        <v>139</v>
      </c>
      <c r="L301" s="61">
        <v>20</v>
      </c>
      <c r="M301" s="62">
        <f t="shared" si="87"/>
        <v>5.6349999999999998</v>
      </c>
      <c r="N301" s="62">
        <f t="shared" si="88"/>
        <v>6.125</v>
      </c>
      <c r="O301" s="62">
        <f t="shared" si="89"/>
        <v>8.5750000000000011</v>
      </c>
      <c r="P301" s="63">
        <v>30</v>
      </c>
      <c r="Q301" s="62">
        <f t="shared" si="90"/>
        <v>5.3238686779059448</v>
      </c>
      <c r="R301" s="62">
        <f t="shared" si="91"/>
        <v>4.8979591836734695</v>
      </c>
      <c r="S301" s="62">
        <f t="shared" si="92"/>
        <v>3.4985422740524776</v>
      </c>
      <c r="T301" s="63">
        <v>30</v>
      </c>
      <c r="U301" s="63">
        <v>14</v>
      </c>
      <c r="V301" s="36">
        <f t="shared" si="93"/>
        <v>6.125</v>
      </c>
      <c r="X301" s="32" t="s">
        <v>140</v>
      </c>
      <c r="Y301" s="32">
        <v>15</v>
      </c>
      <c r="Z301" s="32">
        <f t="shared" si="94"/>
        <v>29.400000000000002</v>
      </c>
      <c r="AA301" s="36">
        <f t="shared" si="95"/>
        <v>0.99999999999999989</v>
      </c>
      <c r="AB301" s="32">
        <f t="shared" si="96"/>
        <v>49</v>
      </c>
      <c r="AC301" s="32">
        <f t="shared" si="97"/>
        <v>19.600000000000001</v>
      </c>
      <c r="AD301" s="32">
        <v>43</v>
      </c>
      <c r="AE301" s="38">
        <f t="shared" si="98"/>
        <v>8.7755102040816322</v>
      </c>
      <c r="AF301" s="32">
        <v>182</v>
      </c>
      <c r="AG301" s="38">
        <f t="shared" si="99"/>
        <v>37.142857142857139</v>
      </c>
      <c r="AH301" s="32" t="s">
        <v>89</v>
      </c>
      <c r="AI301" s="32">
        <v>125</v>
      </c>
      <c r="AJ301" s="32">
        <v>25</v>
      </c>
      <c r="AK301" s="32">
        <f t="shared" si="100"/>
        <v>25</v>
      </c>
      <c r="AL301" s="36">
        <f t="shared" si="108"/>
        <v>5.1020408163265305</v>
      </c>
      <c r="AM301" s="32">
        <f t="shared" si="109"/>
        <v>250</v>
      </c>
      <c r="AN301" s="36">
        <f t="shared" si="110"/>
        <v>51.020408163265301</v>
      </c>
      <c r="AO301" s="33" t="b">
        <f t="shared" si="84"/>
        <v>1</v>
      </c>
      <c r="AP301" s="33" t="b">
        <f t="shared" si="85"/>
        <v>1</v>
      </c>
      <c r="AQ301" s="33" t="b">
        <f t="shared" si="86"/>
        <v>1</v>
      </c>
      <c r="AR301" s="64">
        <f t="shared" si="101"/>
        <v>13.877551020408163</v>
      </c>
    </row>
    <row r="302" spans="1:44" x14ac:dyDescent="0.25">
      <c r="A302" s="32">
        <v>115</v>
      </c>
      <c r="B302" s="65" t="s">
        <v>81</v>
      </c>
      <c r="C302" s="59">
        <v>9</v>
      </c>
      <c r="D302" s="65" t="s">
        <v>71</v>
      </c>
      <c r="E302" s="65">
        <v>1</v>
      </c>
      <c r="F302" s="65">
        <v>0.75</v>
      </c>
      <c r="G302" s="65">
        <v>6.9</v>
      </c>
      <c r="H302" s="40"/>
      <c r="I302" s="87">
        <v>41.4</v>
      </c>
      <c r="J302" s="32" t="s">
        <v>169</v>
      </c>
      <c r="K302" s="60" t="s">
        <v>139</v>
      </c>
      <c r="L302" s="61">
        <v>20</v>
      </c>
      <c r="M302" s="62">
        <f t="shared" si="87"/>
        <v>7.9349999999999996</v>
      </c>
      <c r="N302" s="62">
        <f t="shared" si="88"/>
        <v>8.625</v>
      </c>
      <c r="O302" s="62">
        <f t="shared" si="89"/>
        <v>12.075000000000001</v>
      </c>
      <c r="P302" s="63">
        <v>30</v>
      </c>
      <c r="Q302" s="62">
        <f t="shared" si="90"/>
        <v>3.7807183364839321</v>
      </c>
      <c r="R302" s="62">
        <f t="shared" si="91"/>
        <v>3.4782608695652173</v>
      </c>
      <c r="S302" s="62">
        <f t="shared" si="92"/>
        <v>2.4844720496894408</v>
      </c>
      <c r="T302" s="63">
        <v>30</v>
      </c>
      <c r="U302" s="63">
        <v>14</v>
      </c>
      <c r="V302" s="36">
        <f t="shared" si="93"/>
        <v>8.625</v>
      </c>
      <c r="X302" s="32" t="s">
        <v>140</v>
      </c>
      <c r="Y302" s="32">
        <v>15</v>
      </c>
      <c r="Z302" s="32">
        <f t="shared" si="94"/>
        <v>41.400000000000006</v>
      </c>
      <c r="AA302" s="36">
        <f t="shared" si="95"/>
        <v>0.99999999999999978</v>
      </c>
      <c r="AB302" s="32">
        <f t="shared" si="96"/>
        <v>69</v>
      </c>
      <c r="AC302" s="32">
        <f t="shared" si="97"/>
        <v>27.6</v>
      </c>
      <c r="AD302" s="32">
        <v>43</v>
      </c>
      <c r="AE302" s="38">
        <f t="shared" si="98"/>
        <v>6.2318840579710137</v>
      </c>
      <c r="AF302" s="32">
        <v>182</v>
      </c>
      <c r="AG302" s="38">
        <f t="shared" si="99"/>
        <v>26.376811594202898</v>
      </c>
      <c r="AH302" s="32" t="s">
        <v>89</v>
      </c>
      <c r="AI302" s="32">
        <v>125</v>
      </c>
      <c r="AJ302" s="32">
        <v>25</v>
      </c>
      <c r="AK302" s="32">
        <f t="shared" si="100"/>
        <v>25</v>
      </c>
      <c r="AL302" s="36">
        <f t="shared" si="108"/>
        <v>3.6231884057971011</v>
      </c>
      <c r="AM302" s="32">
        <f t="shared" si="109"/>
        <v>250</v>
      </c>
      <c r="AN302" s="36">
        <f t="shared" si="110"/>
        <v>36.231884057971016</v>
      </c>
      <c r="AO302" s="33" t="b">
        <f t="shared" si="84"/>
        <v>1</v>
      </c>
      <c r="AP302" s="33" t="b">
        <f t="shared" si="85"/>
        <v>1</v>
      </c>
      <c r="AQ302" s="33" t="b">
        <f t="shared" si="86"/>
        <v>1</v>
      </c>
      <c r="AR302" s="64">
        <f t="shared" si="101"/>
        <v>9.8550724637681171</v>
      </c>
    </row>
    <row r="303" spans="1:44" x14ac:dyDescent="0.25">
      <c r="A303" s="32">
        <v>116</v>
      </c>
      <c r="B303" s="65" t="s">
        <v>81</v>
      </c>
      <c r="C303" s="59">
        <v>9</v>
      </c>
      <c r="D303" s="65" t="s">
        <v>71</v>
      </c>
      <c r="E303" s="65">
        <v>1</v>
      </c>
      <c r="F303" s="65">
        <v>1</v>
      </c>
      <c r="G303" s="66">
        <v>8</v>
      </c>
      <c r="H303" s="40"/>
      <c r="I303" s="85">
        <v>45</v>
      </c>
      <c r="J303" s="32" t="s">
        <v>169</v>
      </c>
      <c r="K303" s="60" t="s">
        <v>139</v>
      </c>
      <c r="L303" s="61">
        <v>20</v>
      </c>
      <c r="M303" s="62">
        <f t="shared" si="87"/>
        <v>9.1999999999999993</v>
      </c>
      <c r="N303" s="62">
        <f t="shared" si="88"/>
        <v>10</v>
      </c>
      <c r="O303" s="62">
        <f t="shared" si="89"/>
        <v>14</v>
      </c>
      <c r="P303" s="63">
        <v>30</v>
      </c>
      <c r="Q303" s="62">
        <f t="shared" si="90"/>
        <v>3.2608695652173916</v>
      </c>
      <c r="R303" s="62">
        <f t="shared" si="91"/>
        <v>3</v>
      </c>
      <c r="S303" s="62">
        <f t="shared" si="92"/>
        <v>2.1428571428571428</v>
      </c>
      <c r="T303" s="63">
        <v>30</v>
      </c>
      <c r="U303" s="63">
        <v>14</v>
      </c>
      <c r="V303" s="36">
        <f t="shared" si="93"/>
        <v>10</v>
      </c>
      <c r="X303" s="32" t="s">
        <v>140</v>
      </c>
      <c r="Y303" s="32">
        <v>15</v>
      </c>
      <c r="Z303" s="32">
        <f t="shared" si="94"/>
        <v>48</v>
      </c>
      <c r="AA303" s="36">
        <f t="shared" si="95"/>
        <v>0.9375</v>
      </c>
      <c r="AB303" s="32">
        <f t="shared" si="96"/>
        <v>80</v>
      </c>
      <c r="AC303" s="32">
        <f t="shared" si="97"/>
        <v>32</v>
      </c>
      <c r="AD303" s="32">
        <v>43</v>
      </c>
      <c r="AE303" s="38">
        <f t="shared" si="98"/>
        <v>5.375</v>
      </c>
      <c r="AF303" s="32">
        <v>182</v>
      </c>
      <c r="AG303" s="38">
        <f t="shared" si="99"/>
        <v>22.75</v>
      </c>
      <c r="AH303" s="32" t="s">
        <v>89</v>
      </c>
      <c r="AI303" s="32">
        <v>125</v>
      </c>
      <c r="AJ303" s="32">
        <v>25</v>
      </c>
      <c r="AK303" s="32">
        <f t="shared" si="100"/>
        <v>25</v>
      </c>
      <c r="AL303" s="36">
        <f t="shared" si="108"/>
        <v>3.125</v>
      </c>
      <c r="AM303" s="32">
        <f t="shared" si="109"/>
        <v>250</v>
      </c>
      <c r="AN303" s="36">
        <f t="shared" si="110"/>
        <v>31.25</v>
      </c>
      <c r="AO303" s="33" t="b">
        <f t="shared" si="84"/>
        <v>1</v>
      </c>
      <c r="AP303" s="33" t="b">
        <f t="shared" si="85"/>
        <v>1</v>
      </c>
      <c r="AQ303" s="33" t="b">
        <f t="shared" si="86"/>
        <v>1</v>
      </c>
      <c r="AR303" s="64">
        <f t="shared" si="101"/>
        <v>8.5</v>
      </c>
    </row>
    <row r="304" spans="1:44" x14ac:dyDescent="0.25">
      <c r="A304" s="32">
        <v>117</v>
      </c>
      <c r="B304" s="68" t="s">
        <v>82</v>
      </c>
      <c r="C304" s="68">
        <v>18</v>
      </c>
      <c r="D304" s="68" t="s">
        <v>168</v>
      </c>
      <c r="E304" s="68">
        <v>1</v>
      </c>
      <c r="F304" s="68">
        <v>0.5</v>
      </c>
      <c r="G304" s="68">
        <v>9.8000000000000007</v>
      </c>
      <c r="H304" s="40">
        <f>MAX(G304:G308)</f>
        <v>16</v>
      </c>
      <c r="I304" s="87">
        <v>58.8</v>
      </c>
      <c r="J304" s="32" t="s">
        <v>170</v>
      </c>
      <c r="K304" s="67" t="s">
        <v>139</v>
      </c>
      <c r="L304" s="61">
        <v>20</v>
      </c>
      <c r="M304" s="62">
        <f t="shared" si="87"/>
        <v>11.27</v>
      </c>
      <c r="N304" s="62">
        <f t="shared" si="88"/>
        <v>12.25</v>
      </c>
      <c r="O304" s="62">
        <f t="shared" si="89"/>
        <v>17.150000000000002</v>
      </c>
      <c r="P304" s="63">
        <v>30</v>
      </c>
      <c r="Q304" s="62">
        <f t="shared" si="90"/>
        <v>2.6619343389529724</v>
      </c>
      <c r="R304" s="62">
        <f t="shared" si="91"/>
        <v>2.4489795918367347</v>
      </c>
      <c r="S304" s="62">
        <f t="shared" si="92"/>
        <v>1.7492711370262388</v>
      </c>
      <c r="T304" s="63">
        <v>30</v>
      </c>
      <c r="U304" s="63">
        <v>14</v>
      </c>
      <c r="V304" s="36">
        <f t="shared" si="93"/>
        <v>12.25</v>
      </c>
      <c r="X304" s="32" t="s">
        <v>140</v>
      </c>
      <c r="Y304" s="32">
        <v>15</v>
      </c>
      <c r="Z304" s="32">
        <f t="shared" si="94"/>
        <v>58.800000000000004</v>
      </c>
      <c r="AA304" s="36">
        <f t="shared" si="95"/>
        <v>0.99999999999999989</v>
      </c>
      <c r="AB304" s="32">
        <f t="shared" si="96"/>
        <v>98</v>
      </c>
      <c r="AC304" s="32">
        <f t="shared" si="97"/>
        <v>39.200000000000003</v>
      </c>
      <c r="AD304" s="32">
        <v>43</v>
      </c>
      <c r="AE304" s="38">
        <f t="shared" si="98"/>
        <v>4.3877551020408161</v>
      </c>
      <c r="AF304" s="32">
        <v>182</v>
      </c>
      <c r="AG304" s="38">
        <f t="shared" si="99"/>
        <v>18.571428571428569</v>
      </c>
      <c r="AH304" s="32" t="s">
        <v>89</v>
      </c>
      <c r="AI304" s="32">
        <v>125</v>
      </c>
      <c r="AJ304" s="32">
        <v>25</v>
      </c>
      <c r="AK304" s="32">
        <f t="shared" si="100"/>
        <v>25</v>
      </c>
      <c r="AL304" s="36">
        <f t="shared" si="108"/>
        <v>2.5510204081632653</v>
      </c>
      <c r="AM304" s="32">
        <f t="shared" si="109"/>
        <v>250</v>
      </c>
      <c r="AN304" s="36">
        <f t="shared" si="110"/>
        <v>25.510204081632651</v>
      </c>
      <c r="AO304" s="33" t="b">
        <f t="shared" si="84"/>
        <v>1</v>
      </c>
      <c r="AP304" s="33" t="b">
        <f t="shared" si="85"/>
        <v>1</v>
      </c>
      <c r="AQ304" s="33" t="b">
        <f t="shared" si="86"/>
        <v>1</v>
      </c>
      <c r="AR304" s="64">
        <f t="shared" si="101"/>
        <v>6.9387755102040813</v>
      </c>
    </row>
    <row r="305" spans="1:44" x14ac:dyDescent="0.25">
      <c r="A305" s="32">
        <v>118</v>
      </c>
      <c r="B305" s="68" t="s">
        <v>82</v>
      </c>
      <c r="C305" s="68">
        <v>18</v>
      </c>
      <c r="D305" s="68" t="s">
        <v>168</v>
      </c>
      <c r="E305" s="68">
        <v>1</v>
      </c>
      <c r="F305" s="68">
        <v>0.75</v>
      </c>
      <c r="G305" s="68">
        <v>13.8</v>
      </c>
      <c r="H305" s="40"/>
      <c r="I305" s="87">
        <v>82.8</v>
      </c>
      <c r="J305" s="32" t="s">
        <v>170</v>
      </c>
      <c r="K305" s="67" t="s">
        <v>139</v>
      </c>
      <c r="L305" s="61">
        <v>20</v>
      </c>
      <c r="M305" s="62">
        <f t="shared" si="87"/>
        <v>15.87</v>
      </c>
      <c r="N305" s="62">
        <f t="shared" si="88"/>
        <v>17.25</v>
      </c>
      <c r="O305" s="62">
        <f t="shared" si="89"/>
        <v>24.150000000000002</v>
      </c>
      <c r="P305" s="63">
        <v>30</v>
      </c>
      <c r="Q305" s="62">
        <f t="shared" si="90"/>
        <v>1.890359168241966</v>
      </c>
      <c r="R305" s="62">
        <f t="shared" si="91"/>
        <v>1.7391304347826086</v>
      </c>
      <c r="S305" s="62">
        <f t="shared" si="92"/>
        <v>1.2422360248447204</v>
      </c>
      <c r="T305" s="63">
        <v>30</v>
      </c>
      <c r="U305" s="63">
        <v>12</v>
      </c>
      <c r="V305" s="36">
        <f t="shared" si="93"/>
        <v>17.25</v>
      </c>
      <c r="X305" s="32" t="s">
        <v>140</v>
      </c>
      <c r="Y305" s="32">
        <v>20</v>
      </c>
      <c r="Z305" s="32">
        <f t="shared" si="94"/>
        <v>82.800000000000011</v>
      </c>
      <c r="AA305" s="36">
        <f t="shared" si="95"/>
        <v>0.99999999999999978</v>
      </c>
      <c r="AB305" s="32">
        <f t="shared" si="96"/>
        <v>138</v>
      </c>
      <c r="AC305" s="32">
        <f t="shared" si="97"/>
        <v>55.2</v>
      </c>
      <c r="AD305" s="32">
        <v>58</v>
      </c>
      <c r="AE305" s="38">
        <f t="shared" si="98"/>
        <v>4.2028985507246377</v>
      </c>
      <c r="AF305" s="32">
        <v>254</v>
      </c>
      <c r="AG305" s="38">
        <f t="shared" si="99"/>
        <v>18.405797101449274</v>
      </c>
      <c r="AH305" s="32" t="s">
        <v>89</v>
      </c>
      <c r="AI305" s="32">
        <v>125</v>
      </c>
      <c r="AJ305" s="32">
        <v>25</v>
      </c>
      <c r="AK305" s="32">
        <f t="shared" si="100"/>
        <v>25</v>
      </c>
      <c r="AL305" s="36">
        <f t="shared" si="108"/>
        <v>1.8115942028985506</v>
      </c>
      <c r="AM305" s="32">
        <f t="shared" si="109"/>
        <v>250</v>
      </c>
      <c r="AN305" s="36">
        <f t="shared" si="110"/>
        <v>18.115942028985508</v>
      </c>
      <c r="AO305" s="33" t="b">
        <f t="shared" si="84"/>
        <v>1</v>
      </c>
      <c r="AP305" s="33" t="b">
        <f t="shared" si="85"/>
        <v>0</v>
      </c>
      <c r="AQ305" s="33" t="b">
        <f t="shared" si="86"/>
        <v>1</v>
      </c>
      <c r="AR305" s="64">
        <f t="shared" si="101"/>
        <v>-0.28985507246376585</v>
      </c>
    </row>
    <row r="306" spans="1:44" x14ac:dyDescent="0.25">
      <c r="A306" s="32">
        <v>119</v>
      </c>
      <c r="B306" s="68" t="s">
        <v>82</v>
      </c>
      <c r="C306" s="68">
        <v>18</v>
      </c>
      <c r="D306" s="68" t="s">
        <v>168</v>
      </c>
      <c r="E306" s="68">
        <v>1</v>
      </c>
      <c r="F306" s="68">
        <v>1</v>
      </c>
      <c r="G306" s="70">
        <v>16</v>
      </c>
      <c r="H306" s="40"/>
      <c r="I306" s="85">
        <v>80</v>
      </c>
      <c r="J306" s="32" t="s">
        <v>170</v>
      </c>
      <c r="K306" s="67" t="s">
        <v>139</v>
      </c>
      <c r="L306" s="61">
        <v>20</v>
      </c>
      <c r="M306" s="62">
        <f t="shared" si="87"/>
        <v>18.399999999999999</v>
      </c>
      <c r="N306" s="62">
        <f t="shared" si="88"/>
        <v>20</v>
      </c>
      <c r="O306" s="62">
        <f t="shared" si="89"/>
        <v>28</v>
      </c>
      <c r="P306" s="63">
        <v>30</v>
      </c>
      <c r="Q306" s="62">
        <f t="shared" si="90"/>
        <v>1.6304347826086958</v>
      </c>
      <c r="R306" s="62">
        <f t="shared" si="91"/>
        <v>1.5</v>
      </c>
      <c r="S306" s="62">
        <f t="shared" si="92"/>
        <v>1.0714285714285714</v>
      </c>
      <c r="T306" s="63">
        <v>30</v>
      </c>
      <c r="U306" s="63">
        <v>12</v>
      </c>
      <c r="V306" s="36">
        <f t="shared" si="93"/>
        <v>20</v>
      </c>
      <c r="X306" s="32" t="s">
        <v>140</v>
      </c>
      <c r="Y306" s="32">
        <v>20</v>
      </c>
      <c r="Z306" s="32">
        <f t="shared" si="94"/>
        <v>96</v>
      </c>
      <c r="AA306" s="36">
        <f t="shared" si="95"/>
        <v>0.83333333333333337</v>
      </c>
      <c r="AB306" s="32">
        <f t="shared" si="96"/>
        <v>160</v>
      </c>
      <c r="AC306" s="32">
        <f t="shared" si="97"/>
        <v>64</v>
      </c>
      <c r="AD306" s="32">
        <v>58</v>
      </c>
      <c r="AE306" s="38">
        <f t="shared" si="98"/>
        <v>3.625</v>
      </c>
      <c r="AF306" s="32">
        <v>254</v>
      </c>
      <c r="AG306" s="38">
        <f t="shared" si="99"/>
        <v>15.875</v>
      </c>
      <c r="AH306" s="32" t="s">
        <v>89</v>
      </c>
      <c r="AI306" s="32">
        <v>125</v>
      </c>
      <c r="AJ306" s="32">
        <v>25</v>
      </c>
      <c r="AK306" s="32">
        <f t="shared" si="100"/>
        <v>25</v>
      </c>
      <c r="AL306" s="36">
        <f t="shared" si="108"/>
        <v>1.5625</v>
      </c>
      <c r="AM306" s="32">
        <f t="shared" si="109"/>
        <v>250</v>
      </c>
      <c r="AN306" s="36">
        <f t="shared" si="110"/>
        <v>15.625</v>
      </c>
      <c r="AO306" s="33" t="b">
        <f t="shared" si="84"/>
        <v>1</v>
      </c>
      <c r="AP306" s="33" t="b">
        <f t="shared" si="85"/>
        <v>0</v>
      </c>
      <c r="AQ306" s="33" t="b">
        <f t="shared" si="86"/>
        <v>1</v>
      </c>
      <c r="AR306" s="64">
        <f t="shared" si="101"/>
        <v>-0.25</v>
      </c>
    </row>
    <row r="307" spans="1:44" x14ac:dyDescent="0.25">
      <c r="A307" s="32">
        <v>120</v>
      </c>
      <c r="B307" s="68" t="s">
        <v>82</v>
      </c>
      <c r="C307" s="68">
        <v>18</v>
      </c>
      <c r="D307" s="68" t="s">
        <v>71</v>
      </c>
      <c r="E307" s="68">
        <v>1</v>
      </c>
      <c r="F307" s="68">
        <v>1.5</v>
      </c>
      <c r="G307" s="68">
        <v>10</v>
      </c>
      <c r="H307" s="40"/>
      <c r="I307" s="87">
        <v>60</v>
      </c>
      <c r="J307" s="32" t="s">
        <v>170</v>
      </c>
      <c r="K307" s="67" t="s">
        <v>139</v>
      </c>
      <c r="L307" s="61">
        <v>20</v>
      </c>
      <c r="M307" s="62">
        <f t="shared" si="87"/>
        <v>11.5</v>
      </c>
      <c r="N307" s="62">
        <f t="shared" si="88"/>
        <v>12.5</v>
      </c>
      <c r="O307" s="62">
        <f t="shared" si="89"/>
        <v>17.5</v>
      </c>
      <c r="P307" s="63">
        <v>30</v>
      </c>
      <c r="Q307" s="62">
        <f t="shared" si="90"/>
        <v>2.6086956521739131</v>
      </c>
      <c r="R307" s="62">
        <f t="shared" si="91"/>
        <v>2.4</v>
      </c>
      <c r="S307" s="62">
        <f t="shared" si="92"/>
        <v>1.7142857142857142</v>
      </c>
      <c r="T307" s="63">
        <v>30</v>
      </c>
      <c r="U307" s="63">
        <v>14</v>
      </c>
      <c r="V307" s="36">
        <f t="shared" si="93"/>
        <v>12.5</v>
      </c>
      <c r="X307" s="32" t="s">
        <v>140</v>
      </c>
      <c r="Y307" s="32">
        <v>15</v>
      </c>
      <c r="Z307" s="32">
        <f t="shared" si="94"/>
        <v>60</v>
      </c>
      <c r="AA307" s="36">
        <f t="shared" si="95"/>
        <v>1</v>
      </c>
      <c r="AB307" s="32">
        <f t="shared" si="96"/>
        <v>100</v>
      </c>
      <c r="AC307" s="32">
        <f t="shared" si="97"/>
        <v>40</v>
      </c>
      <c r="AD307" s="32">
        <v>43</v>
      </c>
      <c r="AE307" s="38">
        <f t="shared" si="98"/>
        <v>4.3</v>
      </c>
      <c r="AF307" s="32">
        <v>182</v>
      </c>
      <c r="AG307" s="38">
        <f t="shared" si="99"/>
        <v>18.2</v>
      </c>
      <c r="AH307" s="32" t="s">
        <v>89</v>
      </c>
      <c r="AI307" s="32">
        <v>125</v>
      </c>
      <c r="AJ307" s="32">
        <v>25</v>
      </c>
      <c r="AK307" s="32">
        <f t="shared" si="100"/>
        <v>25</v>
      </c>
      <c r="AL307" s="36">
        <f t="shared" si="108"/>
        <v>2.5</v>
      </c>
      <c r="AM307" s="32">
        <f t="shared" si="109"/>
        <v>250</v>
      </c>
      <c r="AN307" s="36">
        <f t="shared" si="110"/>
        <v>25</v>
      </c>
      <c r="AO307" s="33" t="b">
        <f t="shared" si="84"/>
        <v>1</v>
      </c>
      <c r="AP307" s="33" t="b">
        <f t="shared" si="85"/>
        <v>1</v>
      </c>
      <c r="AQ307" s="33" t="b">
        <f t="shared" si="86"/>
        <v>1</v>
      </c>
      <c r="AR307" s="64">
        <f t="shared" si="101"/>
        <v>6.8000000000000007</v>
      </c>
    </row>
    <row r="308" spans="1:44" x14ac:dyDescent="0.25">
      <c r="A308" s="32">
        <v>121</v>
      </c>
      <c r="B308" s="68" t="s">
        <v>82</v>
      </c>
      <c r="C308" s="68">
        <v>18</v>
      </c>
      <c r="D308" s="68" t="s">
        <v>71</v>
      </c>
      <c r="E308" s="68">
        <v>1</v>
      </c>
      <c r="F308" s="68">
        <v>2</v>
      </c>
      <c r="G308" s="68">
        <v>12</v>
      </c>
      <c r="H308" s="40"/>
      <c r="I308" s="85">
        <v>65</v>
      </c>
      <c r="J308" s="32" t="s">
        <v>170</v>
      </c>
      <c r="K308" s="67" t="s">
        <v>139</v>
      </c>
      <c r="L308" s="61">
        <v>20</v>
      </c>
      <c r="M308" s="62">
        <f t="shared" si="87"/>
        <v>13.799999999999999</v>
      </c>
      <c r="N308" s="62">
        <f t="shared" si="88"/>
        <v>15</v>
      </c>
      <c r="O308" s="62">
        <f t="shared" si="89"/>
        <v>21</v>
      </c>
      <c r="P308" s="63">
        <v>30</v>
      </c>
      <c r="Q308" s="62">
        <f t="shared" si="90"/>
        <v>2.1739130434782612</v>
      </c>
      <c r="R308" s="62">
        <f t="shared" si="91"/>
        <v>2</v>
      </c>
      <c r="S308" s="62">
        <f t="shared" si="92"/>
        <v>1.4285714285714286</v>
      </c>
      <c r="T308" s="63">
        <v>30</v>
      </c>
      <c r="U308" s="63">
        <v>14</v>
      </c>
      <c r="V308" s="36">
        <f t="shared" si="93"/>
        <v>15</v>
      </c>
      <c r="X308" s="32" t="s">
        <v>140</v>
      </c>
      <c r="Y308" s="32">
        <v>15</v>
      </c>
      <c r="Z308" s="32">
        <f t="shared" si="94"/>
        <v>72</v>
      </c>
      <c r="AA308" s="36">
        <f t="shared" si="95"/>
        <v>0.90277777777777779</v>
      </c>
      <c r="AB308" s="32">
        <f t="shared" si="96"/>
        <v>120</v>
      </c>
      <c r="AC308" s="32">
        <f t="shared" si="97"/>
        <v>48</v>
      </c>
      <c r="AD308" s="32">
        <v>43</v>
      </c>
      <c r="AE308" s="38">
        <f t="shared" si="98"/>
        <v>3.5833333333333335</v>
      </c>
      <c r="AF308" s="32">
        <v>182</v>
      </c>
      <c r="AG308" s="38">
        <f t="shared" si="99"/>
        <v>15.166666666666666</v>
      </c>
      <c r="AH308" s="32" t="s">
        <v>89</v>
      </c>
      <c r="AI308" s="32">
        <v>125</v>
      </c>
      <c r="AJ308" s="32">
        <v>25</v>
      </c>
      <c r="AK308" s="32">
        <f t="shared" si="100"/>
        <v>25</v>
      </c>
      <c r="AL308" s="36">
        <f t="shared" si="108"/>
        <v>2.0833333333333335</v>
      </c>
      <c r="AM308" s="32">
        <f t="shared" si="109"/>
        <v>250</v>
      </c>
      <c r="AN308" s="36">
        <f t="shared" si="110"/>
        <v>20.833333333333332</v>
      </c>
      <c r="AO308" s="33" t="b">
        <f t="shared" si="84"/>
        <v>1</v>
      </c>
      <c r="AP308" s="33" t="b">
        <f t="shared" si="85"/>
        <v>1</v>
      </c>
      <c r="AQ308" s="33" t="b">
        <f t="shared" si="86"/>
        <v>1</v>
      </c>
      <c r="AR308" s="64">
        <f t="shared" si="101"/>
        <v>5.6666666666666661</v>
      </c>
    </row>
    <row r="309" spans="1:44" x14ac:dyDescent="0.25">
      <c r="A309" s="32">
        <v>122</v>
      </c>
      <c r="B309" s="71" t="s">
        <v>83</v>
      </c>
      <c r="C309" s="71">
        <v>27</v>
      </c>
      <c r="D309" s="71" t="s">
        <v>168</v>
      </c>
      <c r="E309" s="71">
        <v>1</v>
      </c>
      <c r="F309" s="71">
        <v>1.5</v>
      </c>
      <c r="G309" s="71">
        <v>20</v>
      </c>
      <c r="H309" s="40">
        <f>MAX(G309:G311)</f>
        <v>24</v>
      </c>
      <c r="I309" s="87">
        <v>120</v>
      </c>
      <c r="J309" s="32" t="s">
        <v>171</v>
      </c>
      <c r="K309" s="67" t="s">
        <v>139</v>
      </c>
      <c r="L309" s="61">
        <v>20</v>
      </c>
      <c r="M309" s="62">
        <f t="shared" si="87"/>
        <v>23</v>
      </c>
      <c r="N309" s="62">
        <f t="shared" si="88"/>
        <v>25</v>
      </c>
      <c r="O309" s="62">
        <f t="shared" si="89"/>
        <v>35</v>
      </c>
      <c r="P309" s="63">
        <v>30</v>
      </c>
      <c r="Q309" s="62">
        <f t="shared" si="90"/>
        <v>1.3043478260869565</v>
      </c>
      <c r="R309" s="62">
        <f t="shared" si="91"/>
        <v>1.2</v>
      </c>
      <c r="S309" s="62">
        <f t="shared" si="92"/>
        <v>0.8571428571428571</v>
      </c>
      <c r="T309" s="63">
        <v>30</v>
      </c>
      <c r="U309" s="63">
        <v>10</v>
      </c>
      <c r="V309" s="36">
        <f t="shared" si="93"/>
        <v>25</v>
      </c>
      <c r="X309" s="32" t="s">
        <v>140</v>
      </c>
      <c r="Z309" s="32">
        <f t="shared" si="94"/>
        <v>120</v>
      </c>
      <c r="AA309" s="36">
        <f t="shared" si="95"/>
        <v>1</v>
      </c>
      <c r="AB309" s="32">
        <f t="shared" si="96"/>
        <v>200</v>
      </c>
      <c r="AC309" s="32">
        <f t="shared" si="97"/>
        <v>80</v>
      </c>
      <c r="AD309" s="32">
        <v>118</v>
      </c>
      <c r="AE309" s="38">
        <f t="shared" si="98"/>
        <v>5.9</v>
      </c>
      <c r="AF309" s="32">
        <v>501</v>
      </c>
      <c r="AG309" s="38">
        <f t="shared" si="99"/>
        <v>25.05</v>
      </c>
      <c r="AH309" s="32" t="s">
        <v>89</v>
      </c>
      <c r="AI309" s="32">
        <v>125</v>
      </c>
      <c r="AL309" s="36"/>
      <c r="AN309" s="36"/>
      <c r="AO309" s="33" t="b">
        <f t="shared" si="84"/>
        <v>1</v>
      </c>
      <c r="AP309" s="33" t="b">
        <f t="shared" si="85"/>
        <v>0</v>
      </c>
      <c r="AQ309" s="33" t="b">
        <f t="shared" si="86"/>
        <v>0</v>
      </c>
      <c r="AR309" s="64">
        <f t="shared" si="101"/>
        <v>-25.05</v>
      </c>
    </row>
    <row r="310" spans="1:44" x14ac:dyDescent="0.25">
      <c r="A310" s="32">
        <v>123</v>
      </c>
      <c r="B310" s="71" t="s">
        <v>83</v>
      </c>
      <c r="C310" s="71">
        <v>27</v>
      </c>
      <c r="D310" s="71" t="s">
        <v>168</v>
      </c>
      <c r="E310" s="71">
        <v>1</v>
      </c>
      <c r="F310" s="71">
        <v>2</v>
      </c>
      <c r="G310" s="70">
        <v>24</v>
      </c>
      <c r="H310" s="40"/>
      <c r="I310" s="85">
        <v>130</v>
      </c>
      <c r="J310" s="32" t="s">
        <v>171</v>
      </c>
      <c r="K310" s="67" t="s">
        <v>139</v>
      </c>
      <c r="L310" s="61">
        <v>20</v>
      </c>
      <c r="M310" s="62">
        <f t="shared" si="87"/>
        <v>27.599999999999998</v>
      </c>
      <c r="N310" s="62">
        <f t="shared" si="88"/>
        <v>30</v>
      </c>
      <c r="O310" s="62">
        <f t="shared" si="89"/>
        <v>42</v>
      </c>
      <c r="P310" s="63">
        <v>30</v>
      </c>
      <c r="Q310" s="62">
        <f t="shared" si="90"/>
        <v>1.0869565217391306</v>
      </c>
      <c r="R310" s="62">
        <f t="shared" si="91"/>
        <v>1</v>
      </c>
      <c r="S310" s="62">
        <f t="shared" si="92"/>
        <v>0.7142857142857143</v>
      </c>
      <c r="T310" s="63">
        <v>30</v>
      </c>
      <c r="U310" s="63">
        <v>10</v>
      </c>
      <c r="V310" s="36">
        <f t="shared" si="93"/>
        <v>30</v>
      </c>
      <c r="X310" s="32" t="s">
        <v>140</v>
      </c>
      <c r="Z310" s="32">
        <f t="shared" si="94"/>
        <v>144</v>
      </c>
      <c r="AA310" s="36">
        <f t="shared" si="95"/>
        <v>0.90277777777777779</v>
      </c>
      <c r="AB310" s="32">
        <f t="shared" si="96"/>
        <v>240</v>
      </c>
      <c r="AC310" s="32">
        <f t="shared" si="97"/>
        <v>96</v>
      </c>
      <c r="AD310" s="32">
        <v>118</v>
      </c>
      <c r="AE310" s="38">
        <f t="shared" si="98"/>
        <v>4.916666666666667</v>
      </c>
      <c r="AF310" s="32">
        <v>501</v>
      </c>
      <c r="AG310" s="38">
        <f t="shared" si="99"/>
        <v>20.875</v>
      </c>
      <c r="AH310" s="32" t="s">
        <v>89</v>
      </c>
      <c r="AI310" s="32">
        <v>125</v>
      </c>
      <c r="AL310" s="36"/>
      <c r="AN310" s="36"/>
      <c r="AO310" s="33" t="b">
        <f t="shared" si="84"/>
        <v>1</v>
      </c>
      <c r="AP310" s="33" t="b">
        <f t="shared" si="85"/>
        <v>0</v>
      </c>
      <c r="AQ310" s="33" t="b">
        <f t="shared" si="86"/>
        <v>0</v>
      </c>
      <c r="AR310" s="64">
        <f t="shared" si="101"/>
        <v>-20.875</v>
      </c>
    </row>
    <row r="311" spans="1:44" x14ac:dyDescent="0.25">
      <c r="A311" s="32">
        <v>124</v>
      </c>
      <c r="B311" s="71" t="s">
        <v>83</v>
      </c>
      <c r="C311" s="71">
        <v>27</v>
      </c>
      <c r="D311" s="71" t="s">
        <v>71</v>
      </c>
      <c r="E311" s="71">
        <v>1</v>
      </c>
      <c r="F311" s="71">
        <v>3</v>
      </c>
      <c r="G311" s="71">
        <v>17</v>
      </c>
      <c r="H311" s="40"/>
      <c r="I311" s="85">
        <v>90</v>
      </c>
      <c r="J311" s="32" t="s">
        <v>171</v>
      </c>
      <c r="K311" s="67" t="s">
        <v>139</v>
      </c>
      <c r="L311" s="61">
        <v>20</v>
      </c>
      <c r="M311" s="62">
        <f t="shared" si="87"/>
        <v>19.549999999999997</v>
      </c>
      <c r="N311" s="62">
        <f t="shared" si="88"/>
        <v>21.25</v>
      </c>
      <c r="O311" s="62">
        <f t="shared" si="89"/>
        <v>29.75</v>
      </c>
      <c r="P311" s="63">
        <v>30</v>
      </c>
      <c r="Q311" s="62">
        <f t="shared" si="90"/>
        <v>1.5345268542199491</v>
      </c>
      <c r="R311" s="62">
        <f t="shared" si="91"/>
        <v>1.411764705882353</v>
      </c>
      <c r="S311" s="62">
        <f t="shared" si="92"/>
        <v>1.0084033613445378</v>
      </c>
      <c r="T311" s="63">
        <v>30</v>
      </c>
      <c r="U311" s="63">
        <v>10</v>
      </c>
      <c r="V311" s="36">
        <f t="shared" si="93"/>
        <v>21.25</v>
      </c>
      <c r="X311" s="32" t="s">
        <v>140</v>
      </c>
      <c r="Z311" s="32">
        <f t="shared" si="94"/>
        <v>102</v>
      </c>
      <c r="AA311" s="36">
        <f t="shared" si="95"/>
        <v>0.88235294117647056</v>
      </c>
      <c r="AB311" s="32">
        <f t="shared" si="96"/>
        <v>170</v>
      </c>
      <c r="AC311" s="32">
        <f t="shared" si="97"/>
        <v>68</v>
      </c>
      <c r="AD311" s="32">
        <v>118</v>
      </c>
      <c r="AE311" s="38">
        <f t="shared" si="98"/>
        <v>6.9411764705882355</v>
      </c>
      <c r="AF311" s="32">
        <v>501</v>
      </c>
      <c r="AG311" s="38">
        <f t="shared" si="99"/>
        <v>29.470588235294116</v>
      </c>
      <c r="AH311" s="32" t="s">
        <v>89</v>
      </c>
      <c r="AI311" s="32">
        <v>125</v>
      </c>
      <c r="AL311" s="36"/>
      <c r="AN311" s="36"/>
      <c r="AO311" s="33" t="b">
        <f t="shared" si="84"/>
        <v>1</v>
      </c>
      <c r="AP311" s="33" t="b">
        <f t="shared" si="85"/>
        <v>0</v>
      </c>
      <c r="AQ311" s="33" t="b">
        <f t="shared" si="86"/>
        <v>0</v>
      </c>
      <c r="AR311" s="64">
        <f t="shared" si="101"/>
        <v>-29.470588235294116</v>
      </c>
    </row>
    <row r="312" spans="1:44" x14ac:dyDescent="0.25">
      <c r="A312" s="32">
        <v>125</v>
      </c>
      <c r="B312" s="88" t="s">
        <v>172</v>
      </c>
      <c r="C312" s="88">
        <v>36</v>
      </c>
      <c r="D312" s="89" t="s">
        <v>168</v>
      </c>
      <c r="E312" s="89">
        <v>1</v>
      </c>
      <c r="F312" s="89">
        <v>3</v>
      </c>
      <c r="G312" s="90">
        <v>34</v>
      </c>
      <c r="H312" s="40">
        <f>MAX(G312:G313)</f>
        <v>34</v>
      </c>
      <c r="I312" s="85">
        <v>140</v>
      </c>
      <c r="J312" s="32" t="s">
        <v>173</v>
      </c>
      <c r="K312" s="67" t="s">
        <v>139</v>
      </c>
      <c r="L312" s="61">
        <v>20</v>
      </c>
      <c r="M312" s="62">
        <f t="shared" si="87"/>
        <v>39.099999999999994</v>
      </c>
      <c r="N312" s="62">
        <f t="shared" si="88"/>
        <v>42.5</v>
      </c>
      <c r="O312" s="62">
        <f t="shared" si="89"/>
        <v>59.5</v>
      </c>
      <c r="P312" s="63">
        <v>60</v>
      </c>
      <c r="Q312" s="62">
        <f t="shared" si="90"/>
        <v>1.5345268542199491</v>
      </c>
      <c r="R312" s="62">
        <f t="shared" si="91"/>
        <v>1.411764705882353</v>
      </c>
      <c r="S312" s="62">
        <f t="shared" si="92"/>
        <v>1.0084033613445378</v>
      </c>
      <c r="T312" s="63">
        <v>60</v>
      </c>
      <c r="U312" s="63">
        <v>8</v>
      </c>
      <c r="V312" s="36">
        <f t="shared" si="93"/>
        <v>42.5</v>
      </c>
      <c r="X312" s="32" t="s">
        <v>140</v>
      </c>
      <c r="Z312" s="32">
        <f t="shared" si="94"/>
        <v>204</v>
      </c>
      <c r="AA312" s="36">
        <f t="shared" si="95"/>
        <v>0.68627450980392157</v>
      </c>
      <c r="AB312" s="32">
        <f t="shared" si="96"/>
        <v>340</v>
      </c>
      <c r="AC312" s="32">
        <f t="shared" si="97"/>
        <v>136</v>
      </c>
      <c r="AD312" s="32">
        <v>178</v>
      </c>
      <c r="AE312" s="38">
        <f t="shared" si="98"/>
        <v>5.2352941176470589</v>
      </c>
      <c r="AF312" s="32">
        <v>777</v>
      </c>
      <c r="AG312" s="38">
        <f t="shared" si="99"/>
        <v>22.852941176470587</v>
      </c>
      <c r="AH312" s="32" t="s">
        <v>89</v>
      </c>
      <c r="AI312" s="32">
        <v>125</v>
      </c>
      <c r="AL312" s="36"/>
      <c r="AN312" s="36"/>
      <c r="AO312" s="33" t="b">
        <f t="shared" si="84"/>
        <v>1</v>
      </c>
      <c r="AP312" s="33" t="b">
        <f t="shared" si="85"/>
        <v>0</v>
      </c>
      <c r="AQ312" s="33" t="b">
        <f t="shared" si="86"/>
        <v>0</v>
      </c>
      <c r="AR312" s="64">
        <f t="shared" si="101"/>
        <v>-22.852941176470587</v>
      </c>
    </row>
    <row r="313" spans="1:44" x14ac:dyDescent="0.25">
      <c r="A313" s="32">
        <v>126</v>
      </c>
      <c r="B313" s="88" t="s">
        <v>172</v>
      </c>
      <c r="C313" s="88">
        <v>36</v>
      </c>
      <c r="D313" s="88" t="s">
        <v>71</v>
      </c>
      <c r="E313" s="89">
        <v>1</v>
      </c>
      <c r="F313" s="89">
        <v>5</v>
      </c>
      <c r="G313" s="91">
        <v>28</v>
      </c>
      <c r="H313" s="40"/>
      <c r="I313" s="85">
        <v>135</v>
      </c>
      <c r="J313" s="32" t="s">
        <v>173</v>
      </c>
      <c r="K313" s="67" t="s">
        <v>139</v>
      </c>
      <c r="L313" s="61">
        <v>20</v>
      </c>
      <c r="M313" s="62">
        <f t="shared" si="87"/>
        <v>32.199999999999996</v>
      </c>
      <c r="N313" s="62">
        <f t="shared" si="88"/>
        <v>35</v>
      </c>
      <c r="O313" s="62">
        <f t="shared" si="89"/>
        <v>49</v>
      </c>
      <c r="P313" s="63">
        <v>60</v>
      </c>
      <c r="Q313" s="62">
        <f t="shared" si="90"/>
        <v>1.8633540372670809</v>
      </c>
      <c r="R313" s="62">
        <f t="shared" si="91"/>
        <v>1.7142857142857142</v>
      </c>
      <c r="S313" s="62">
        <f t="shared" si="92"/>
        <v>1.2244897959183674</v>
      </c>
      <c r="T313" s="63">
        <v>60</v>
      </c>
      <c r="U313" s="63">
        <v>8</v>
      </c>
      <c r="V313" s="36">
        <f t="shared" si="93"/>
        <v>35</v>
      </c>
      <c r="X313" s="32" t="s">
        <v>140</v>
      </c>
      <c r="Z313" s="32">
        <f t="shared" si="94"/>
        <v>168</v>
      </c>
      <c r="AA313" s="36">
        <f t="shared" si="95"/>
        <v>0.8035714285714286</v>
      </c>
      <c r="AB313" s="32">
        <f t="shared" si="96"/>
        <v>280</v>
      </c>
      <c r="AC313" s="32">
        <f t="shared" si="97"/>
        <v>112</v>
      </c>
      <c r="AE313" s="38">
        <f t="shared" si="98"/>
        <v>0</v>
      </c>
      <c r="AG313" s="38">
        <f t="shared" si="99"/>
        <v>0</v>
      </c>
      <c r="AH313" s="32" t="s">
        <v>89</v>
      </c>
      <c r="AI313" s="32">
        <v>125</v>
      </c>
      <c r="AL313" s="36"/>
      <c r="AN313" s="36"/>
      <c r="AO313" s="33" t="b">
        <f t="shared" si="84"/>
        <v>0</v>
      </c>
      <c r="AP313" s="33" t="b">
        <f t="shared" si="85"/>
        <v>0</v>
      </c>
      <c r="AQ313" s="33" t="b">
        <f t="shared" si="86"/>
        <v>0</v>
      </c>
      <c r="AR313" s="64">
        <f t="shared" si="101"/>
        <v>0</v>
      </c>
    </row>
    <row r="314" spans="1:44" x14ac:dyDescent="0.25">
      <c r="A314" s="32">
        <v>127</v>
      </c>
      <c r="B314" s="74" t="s">
        <v>84</v>
      </c>
      <c r="C314" s="74">
        <v>45</v>
      </c>
      <c r="D314" s="74" t="s">
        <v>168</v>
      </c>
      <c r="E314" s="74">
        <v>1</v>
      </c>
      <c r="F314" s="74">
        <v>3</v>
      </c>
      <c r="G314" s="74">
        <v>34</v>
      </c>
      <c r="H314" s="40">
        <f>MAX(G314:G315)</f>
        <v>40</v>
      </c>
      <c r="I314" s="85">
        <v>250</v>
      </c>
      <c r="J314" s="32" t="s">
        <v>174</v>
      </c>
      <c r="K314" s="67" t="s">
        <v>144</v>
      </c>
      <c r="L314" s="73">
        <v>50</v>
      </c>
      <c r="M314" s="62">
        <f t="shared" si="87"/>
        <v>39.099999999999994</v>
      </c>
      <c r="N314" s="62">
        <f t="shared" si="88"/>
        <v>42.5</v>
      </c>
      <c r="O314" s="62">
        <f t="shared" si="89"/>
        <v>59.5</v>
      </c>
      <c r="P314" s="63">
        <v>60</v>
      </c>
      <c r="Q314" s="62">
        <f t="shared" si="90"/>
        <v>1.5345268542199491</v>
      </c>
      <c r="R314" s="62">
        <f t="shared" si="91"/>
        <v>1.411764705882353</v>
      </c>
      <c r="S314" s="62">
        <f t="shared" si="92"/>
        <v>1.0084033613445378</v>
      </c>
      <c r="T314" s="63">
        <v>60</v>
      </c>
      <c r="U314" s="63">
        <v>8</v>
      </c>
      <c r="V314" s="36">
        <f t="shared" si="93"/>
        <v>42.5</v>
      </c>
      <c r="X314" s="32" t="s">
        <v>140</v>
      </c>
      <c r="Z314" s="32">
        <f t="shared" si="94"/>
        <v>204</v>
      </c>
      <c r="AA314" s="36">
        <f t="shared" si="95"/>
        <v>1.2254901960784315</v>
      </c>
      <c r="AB314" s="32">
        <f t="shared" si="96"/>
        <v>340</v>
      </c>
      <c r="AC314" s="32">
        <f t="shared" si="97"/>
        <v>136</v>
      </c>
      <c r="AD314" s="32">
        <v>178</v>
      </c>
      <c r="AE314" s="38">
        <f t="shared" si="98"/>
        <v>5.2352941176470589</v>
      </c>
      <c r="AF314" s="32">
        <v>777</v>
      </c>
      <c r="AG314" s="38">
        <f t="shared" si="99"/>
        <v>22.852941176470587</v>
      </c>
      <c r="AH314" s="32" t="s">
        <v>89</v>
      </c>
      <c r="AI314" s="32">
        <v>125</v>
      </c>
      <c r="AL314" s="36"/>
      <c r="AN314" s="36"/>
      <c r="AO314" s="33" t="b">
        <f t="shared" si="84"/>
        <v>1</v>
      </c>
      <c r="AP314" s="33" t="b">
        <f t="shared" si="85"/>
        <v>0</v>
      </c>
      <c r="AQ314" s="33" t="b">
        <f t="shared" si="86"/>
        <v>0</v>
      </c>
      <c r="AR314" s="64">
        <f t="shared" si="101"/>
        <v>-22.852941176470587</v>
      </c>
    </row>
    <row r="315" spans="1:44" x14ac:dyDescent="0.25">
      <c r="A315" s="32">
        <v>128</v>
      </c>
      <c r="B315" s="74" t="s">
        <v>84</v>
      </c>
      <c r="C315" s="74">
        <v>45</v>
      </c>
      <c r="D315" s="74" t="s">
        <v>71</v>
      </c>
      <c r="E315" s="74">
        <v>1</v>
      </c>
      <c r="F315" s="74">
        <v>7.5</v>
      </c>
      <c r="G315" s="70">
        <v>40</v>
      </c>
      <c r="H315" s="40"/>
      <c r="I315" s="85">
        <v>250</v>
      </c>
      <c r="J315" s="32" t="s">
        <v>174</v>
      </c>
      <c r="K315" s="67" t="s">
        <v>144</v>
      </c>
      <c r="L315" s="73">
        <v>50</v>
      </c>
      <c r="M315" s="62">
        <f t="shared" si="87"/>
        <v>46</v>
      </c>
      <c r="N315" s="62">
        <f t="shared" si="88"/>
        <v>50</v>
      </c>
      <c r="O315" s="62">
        <f t="shared" si="89"/>
        <v>70</v>
      </c>
      <c r="P315" s="63">
        <v>60</v>
      </c>
      <c r="Q315" s="62">
        <f t="shared" si="90"/>
        <v>1.3043478260869565</v>
      </c>
      <c r="R315" s="62">
        <f t="shared" si="91"/>
        <v>1.2</v>
      </c>
      <c r="S315" s="62">
        <f t="shared" si="92"/>
        <v>0.8571428571428571</v>
      </c>
      <c r="T315" s="63">
        <v>60</v>
      </c>
      <c r="U315" s="63">
        <v>8</v>
      </c>
      <c r="V315" s="36">
        <f t="shared" si="93"/>
        <v>50</v>
      </c>
      <c r="X315" s="32" t="s">
        <v>140</v>
      </c>
      <c r="Z315" s="32">
        <f t="shared" si="94"/>
        <v>240</v>
      </c>
      <c r="AA315" s="36">
        <f t="shared" si="95"/>
        <v>1.0416666666666667</v>
      </c>
      <c r="AB315" s="32">
        <f t="shared" si="96"/>
        <v>400</v>
      </c>
      <c r="AC315" s="32">
        <f t="shared" si="97"/>
        <v>160</v>
      </c>
      <c r="AE315" s="38">
        <f t="shared" si="98"/>
        <v>0</v>
      </c>
      <c r="AG315" s="38">
        <f t="shared" si="99"/>
        <v>0</v>
      </c>
      <c r="AH315" s="32" t="s">
        <v>89</v>
      </c>
      <c r="AI315" s="32">
        <v>125</v>
      </c>
      <c r="AL315" s="36"/>
      <c r="AN315" s="36"/>
      <c r="AO315" s="33" t="b">
        <f t="shared" si="84"/>
        <v>0</v>
      </c>
      <c r="AP315" s="33" t="b">
        <f t="shared" si="85"/>
        <v>0</v>
      </c>
      <c r="AQ315" s="33" t="b">
        <f t="shared" si="86"/>
        <v>0</v>
      </c>
      <c r="AR315" s="64">
        <f t="shared" si="101"/>
        <v>0</v>
      </c>
    </row>
    <row r="316" spans="1:44" x14ac:dyDescent="0.25">
      <c r="A316" s="32">
        <v>129</v>
      </c>
      <c r="B316" s="75" t="s">
        <v>85</v>
      </c>
      <c r="C316" s="75">
        <v>90</v>
      </c>
      <c r="D316" s="75" t="s">
        <v>168</v>
      </c>
      <c r="E316" s="75">
        <v>1</v>
      </c>
      <c r="F316" s="75">
        <v>5</v>
      </c>
      <c r="G316" s="75">
        <v>56</v>
      </c>
      <c r="H316" s="40">
        <f>MAX(G316:G319)</f>
        <v>80</v>
      </c>
      <c r="I316" s="87">
        <v>336</v>
      </c>
      <c r="J316" s="76" t="s">
        <v>175</v>
      </c>
      <c r="K316" s="77" t="s">
        <v>146</v>
      </c>
      <c r="L316" s="73">
        <v>150</v>
      </c>
      <c r="M316" s="62">
        <f t="shared" si="87"/>
        <v>64.399999999999991</v>
      </c>
      <c r="N316" s="62">
        <f t="shared" si="88"/>
        <v>70</v>
      </c>
      <c r="O316" s="62">
        <f t="shared" si="89"/>
        <v>98</v>
      </c>
      <c r="P316" s="63">
        <v>100</v>
      </c>
      <c r="Q316" s="62">
        <f t="shared" si="90"/>
        <v>1.5527950310559009</v>
      </c>
      <c r="R316" s="62">
        <f t="shared" si="91"/>
        <v>1.4285714285714286</v>
      </c>
      <c r="S316" s="62">
        <f t="shared" si="92"/>
        <v>1.0204081632653061</v>
      </c>
      <c r="T316" s="63">
        <v>100</v>
      </c>
      <c r="U316" s="63">
        <v>4</v>
      </c>
      <c r="V316" s="36">
        <f t="shared" si="93"/>
        <v>70</v>
      </c>
      <c r="X316" s="32" t="s">
        <v>140</v>
      </c>
      <c r="Z316" s="32">
        <f t="shared" si="94"/>
        <v>336</v>
      </c>
      <c r="AA316" s="36">
        <f t="shared" si="95"/>
        <v>1</v>
      </c>
      <c r="AB316" s="32">
        <f t="shared" si="96"/>
        <v>560</v>
      </c>
      <c r="AC316" s="32">
        <f t="shared" si="97"/>
        <v>224</v>
      </c>
      <c r="AE316" s="38">
        <f t="shared" si="98"/>
        <v>0</v>
      </c>
      <c r="AG316" s="38">
        <f t="shared" si="99"/>
        <v>0</v>
      </c>
      <c r="AH316" s="32" t="s">
        <v>89</v>
      </c>
      <c r="AI316" s="32">
        <v>125</v>
      </c>
      <c r="AL316" s="36"/>
      <c r="AN316" s="36"/>
      <c r="AO316" s="33" t="b">
        <f t="shared" si="84"/>
        <v>0</v>
      </c>
      <c r="AP316" s="33" t="b">
        <f t="shared" si="85"/>
        <v>0</v>
      </c>
      <c r="AQ316" s="33" t="b">
        <f t="shared" si="86"/>
        <v>0</v>
      </c>
      <c r="AR316" s="64">
        <f t="shared" si="101"/>
        <v>0</v>
      </c>
    </row>
    <row r="317" spans="1:44" x14ac:dyDescent="0.25">
      <c r="A317" s="32">
        <v>130</v>
      </c>
      <c r="B317" s="75" t="s">
        <v>85</v>
      </c>
      <c r="C317" s="75">
        <v>90</v>
      </c>
      <c r="D317" s="75" t="s">
        <v>168</v>
      </c>
      <c r="E317" s="75">
        <v>1</v>
      </c>
      <c r="F317" s="75">
        <v>7.5</v>
      </c>
      <c r="G317" s="70">
        <v>80</v>
      </c>
      <c r="H317" s="40"/>
      <c r="I317" s="85">
        <v>500</v>
      </c>
      <c r="J317" s="76" t="s">
        <v>175</v>
      </c>
      <c r="K317" s="77" t="s">
        <v>146</v>
      </c>
      <c r="L317" s="73">
        <v>150</v>
      </c>
      <c r="M317" s="62">
        <f t="shared" si="87"/>
        <v>92</v>
      </c>
      <c r="N317" s="62">
        <f t="shared" si="88"/>
        <v>100</v>
      </c>
      <c r="O317" s="62">
        <f t="shared" si="89"/>
        <v>140</v>
      </c>
      <c r="P317" s="63">
        <v>100</v>
      </c>
      <c r="Q317" s="62">
        <f t="shared" si="90"/>
        <v>1.0869565217391304</v>
      </c>
      <c r="R317" s="62">
        <f t="shared" si="91"/>
        <v>1</v>
      </c>
      <c r="S317" s="62">
        <f t="shared" si="92"/>
        <v>0.7142857142857143</v>
      </c>
      <c r="T317" s="63">
        <v>100</v>
      </c>
      <c r="U317" s="63">
        <v>3</v>
      </c>
      <c r="V317" s="36">
        <f t="shared" si="93"/>
        <v>100</v>
      </c>
      <c r="X317" s="32" t="s">
        <v>140</v>
      </c>
      <c r="Z317" s="32">
        <f t="shared" si="94"/>
        <v>480</v>
      </c>
      <c r="AA317" s="36">
        <f t="shared" si="95"/>
        <v>1.0416666666666667</v>
      </c>
      <c r="AB317" s="32">
        <f t="shared" si="96"/>
        <v>800</v>
      </c>
      <c r="AC317" s="32">
        <f t="shared" si="97"/>
        <v>320</v>
      </c>
      <c r="AD317" s="32">
        <v>374</v>
      </c>
      <c r="AE317" s="38">
        <f t="shared" si="98"/>
        <v>4.6749999999999998</v>
      </c>
      <c r="AF317" s="32">
        <v>1640</v>
      </c>
      <c r="AG317" s="38">
        <f t="shared" si="99"/>
        <v>20.5</v>
      </c>
      <c r="AH317" s="32" t="s">
        <v>89</v>
      </c>
      <c r="AI317" s="32">
        <v>125</v>
      </c>
      <c r="AL317" s="36"/>
      <c r="AN317" s="36"/>
      <c r="AO317" s="33" t="b">
        <f t="shared" si="84"/>
        <v>1</v>
      </c>
      <c r="AP317" s="33" t="b">
        <f t="shared" si="85"/>
        <v>0</v>
      </c>
      <c r="AQ317" s="33" t="b">
        <f t="shared" si="86"/>
        <v>0</v>
      </c>
      <c r="AR317" s="64">
        <f t="shared" si="101"/>
        <v>-20.5</v>
      </c>
    </row>
    <row r="318" spans="1:44" x14ac:dyDescent="0.25">
      <c r="A318" s="32">
        <v>131</v>
      </c>
      <c r="B318" s="75" t="s">
        <v>85</v>
      </c>
      <c r="C318" s="75">
        <v>90</v>
      </c>
      <c r="D318" s="75" t="s">
        <v>71</v>
      </c>
      <c r="E318" s="75">
        <v>1</v>
      </c>
      <c r="F318" s="75">
        <v>10</v>
      </c>
      <c r="G318" s="75">
        <v>50</v>
      </c>
      <c r="H318" s="40"/>
      <c r="I318" s="87">
        <v>300</v>
      </c>
      <c r="J318" s="76" t="s">
        <v>175</v>
      </c>
      <c r="K318" s="77" t="s">
        <v>146</v>
      </c>
      <c r="L318" s="73">
        <v>150</v>
      </c>
      <c r="M318" s="62">
        <f t="shared" si="87"/>
        <v>57.499999999999993</v>
      </c>
      <c r="N318" s="62">
        <f t="shared" si="88"/>
        <v>62.5</v>
      </c>
      <c r="O318" s="62">
        <f t="shared" si="89"/>
        <v>87.5</v>
      </c>
      <c r="P318" s="63">
        <v>100</v>
      </c>
      <c r="Q318" s="62">
        <f t="shared" si="90"/>
        <v>1.7391304347826089</v>
      </c>
      <c r="R318" s="62">
        <f t="shared" si="91"/>
        <v>1.6</v>
      </c>
      <c r="S318" s="62">
        <f t="shared" si="92"/>
        <v>1.1428571428571428</v>
      </c>
      <c r="T318" s="63">
        <v>100</v>
      </c>
      <c r="U318" s="63">
        <v>6</v>
      </c>
      <c r="V318" s="36">
        <f t="shared" si="93"/>
        <v>62.5</v>
      </c>
      <c r="X318" s="32" t="s">
        <v>140</v>
      </c>
      <c r="Z318" s="32">
        <f t="shared" si="94"/>
        <v>300</v>
      </c>
      <c r="AA318" s="36">
        <f t="shared" si="95"/>
        <v>1</v>
      </c>
      <c r="AB318" s="32">
        <f t="shared" si="96"/>
        <v>500</v>
      </c>
      <c r="AC318" s="32">
        <f t="shared" si="97"/>
        <v>200</v>
      </c>
      <c r="AE318" s="38">
        <f t="shared" si="98"/>
        <v>0</v>
      </c>
      <c r="AG318" s="38">
        <f t="shared" si="99"/>
        <v>0</v>
      </c>
      <c r="AH318" s="32" t="s">
        <v>89</v>
      </c>
      <c r="AI318" s="32">
        <v>125</v>
      </c>
      <c r="AL318" s="36"/>
      <c r="AN318" s="36"/>
      <c r="AO318" s="33" t="b">
        <f>IF(AL318&lt;AE318, TRUE, FALSE)</f>
        <v>0</v>
      </c>
      <c r="AP318" s="33" t="b">
        <f t="shared" si="85"/>
        <v>0</v>
      </c>
      <c r="AQ318" s="33" t="b">
        <f t="shared" si="86"/>
        <v>0</v>
      </c>
      <c r="AR318" s="64">
        <f t="shared" si="101"/>
        <v>0</v>
      </c>
    </row>
    <row r="319" spans="1:44" x14ac:dyDescent="0.25">
      <c r="A319" s="32">
        <v>132</v>
      </c>
      <c r="B319" s="75" t="s">
        <v>85</v>
      </c>
      <c r="C319" s="75">
        <v>90</v>
      </c>
      <c r="D319" s="75" t="s">
        <v>71</v>
      </c>
      <c r="E319" s="75">
        <v>1</v>
      </c>
      <c r="F319" s="75">
        <v>15</v>
      </c>
      <c r="G319" s="75">
        <v>68</v>
      </c>
      <c r="H319" s="40"/>
      <c r="I319" s="85">
        <v>500</v>
      </c>
      <c r="J319" s="76" t="s">
        <v>175</v>
      </c>
      <c r="K319" s="77" t="s">
        <v>146</v>
      </c>
      <c r="L319" s="73">
        <v>150</v>
      </c>
      <c r="M319" s="62">
        <f t="shared" si="87"/>
        <v>78.199999999999989</v>
      </c>
      <c r="N319" s="62">
        <f t="shared" si="88"/>
        <v>85</v>
      </c>
      <c r="O319" s="62">
        <f t="shared" si="89"/>
        <v>119</v>
      </c>
      <c r="P319" s="63">
        <v>100</v>
      </c>
      <c r="Q319" s="62">
        <f t="shared" si="90"/>
        <v>1.2787723785166243</v>
      </c>
      <c r="R319" s="62">
        <f t="shared" si="91"/>
        <v>1.1764705882352942</v>
      </c>
      <c r="S319" s="62">
        <f t="shared" si="92"/>
        <v>0.84033613445378152</v>
      </c>
      <c r="T319" s="63">
        <v>100</v>
      </c>
      <c r="U319" s="63">
        <v>4</v>
      </c>
      <c r="V319" s="36">
        <f t="shared" si="93"/>
        <v>85</v>
      </c>
      <c r="X319" s="32" t="s">
        <v>140</v>
      </c>
      <c r="Z319" s="32">
        <f t="shared" si="94"/>
        <v>408</v>
      </c>
      <c r="AA319" s="36">
        <f t="shared" si="95"/>
        <v>1.2254901960784315</v>
      </c>
      <c r="AB319" s="32">
        <f t="shared" si="96"/>
        <v>680</v>
      </c>
      <c r="AC319" s="32">
        <f t="shared" si="97"/>
        <v>272</v>
      </c>
      <c r="AD319" s="32">
        <v>374</v>
      </c>
      <c r="AE319" s="38">
        <f t="shared" si="98"/>
        <v>5.5</v>
      </c>
      <c r="AF319" s="32">
        <v>1640</v>
      </c>
      <c r="AG319" s="38">
        <f t="shared" si="99"/>
        <v>24.117647058823529</v>
      </c>
      <c r="AH319" s="32" t="s">
        <v>89</v>
      </c>
      <c r="AI319" s="32">
        <v>125</v>
      </c>
      <c r="AL319" s="36"/>
      <c r="AN319" s="36"/>
      <c r="AO319" s="33" t="b">
        <f>IF(AL319&lt;AE319, TRUE, FALSE)</f>
        <v>1</v>
      </c>
      <c r="AP319" s="33" t="b">
        <f t="shared" si="85"/>
        <v>0</v>
      </c>
      <c r="AQ319" s="33" t="b">
        <f t="shared" si="86"/>
        <v>0</v>
      </c>
      <c r="AR319" s="64">
        <f t="shared" si="101"/>
        <v>-24.117647058823529</v>
      </c>
    </row>
    <row r="320" spans="1:44" x14ac:dyDescent="0.25">
      <c r="B320" s="39"/>
      <c r="C320" s="39"/>
      <c r="D320" s="39"/>
      <c r="E320" s="39"/>
      <c r="F320" s="39"/>
      <c r="G320" s="39"/>
      <c r="H320" s="40"/>
      <c r="I320" s="40"/>
      <c r="AL320" s="36"/>
    </row>
  </sheetData>
  <autoFilter ref="A5:AQ319" xr:uid="{6FA28185-FCE8-4248-8D21-9A858D907B92}"/>
  <mergeCells count="1">
    <mergeCell ref="AD4:AG4"/>
  </mergeCells>
  <hyperlinks>
    <hyperlink ref="D1" location="INDEX!A1" display="INDEX" xr:uid="{9D17C03E-E024-4FD2-B334-92F8F8B76249}"/>
  </hyperlink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134"/>
  <sheetViews>
    <sheetView zoomScaleNormal="100" workbookViewId="0">
      <selection activeCell="A6" sqref="A6:A9"/>
    </sheetView>
  </sheetViews>
  <sheetFormatPr defaultRowHeight="12.75" x14ac:dyDescent="0.2"/>
  <cols>
    <col min="1" max="1" width="13.28515625" customWidth="1"/>
    <col min="2" max="2" width="13.5703125" customWidth="1"/>
    <col min="3" max="3" width="15.5703125" customWidth="1"/>
    <col min="4" max="5" width="15.140625" customWidth="1"/>
    <col min="6" max="6" width="18" customWidth="1"/>
    <col min="7" max="7" width="11" customWidth="1"/>
    <col min="8" max="8" width="9.5703125" customWidth="1"/>
    <col min="9" max="9" width="9.42578125" customWidth="1"/>
    <col min="10" max="10" width="15.140625" customWidth="1"/>
    <col min="11" max="11" width="14.42578125" customWidth="1"/>
    <col min="12" max="12" width="13.7109375" customWidth="1"/>
    <col min="13" max="13" width="14.85546875" customWidth="1"/>
    <col min="14" max="14" width="9" customWidth="1"/>
    <col min="15" max="15" width="7.85546875" customWidth="1"/>
    <col min="16" max="16" width="7.5703125" customWidth="1"/>
    <col min="17" max="17" width="8.28515625" customWidth="1"/>
    <col min="18" max="18" width="8.140625" customWidth="1"/>
    <col min="19" max="19" width="9" customWidth="1"/>
    <col min="20" max="20" width="8.5703125" customWidth="1"/>
    <col min="21" max="21" width="8.28515625" customWidth="1"/>
    <col min="22" max="22" width="11.28515625" customWidth="1"/>
    <col min="23" max="23" width="8.42578125" customWidth="1"/>
    <col min="24" max="24" width="10.28515625" customWidth="1"/>
    <col min="25" max="25" width="10.42578125" customWidth="1"/>
    <col min="26" max="27" width="11.140625" customWidth="1"/>
    <col min="28" max="28" width="9.140625" style="7" customWidth="1"/>
  </cols>
  <sheetData>
    <row r="1" spans="1:28" x14ac:dyDescent="0.2">
      <c r="A1" t="s">
        <v>28</v>
      </c>
    </row>
    <row r="2" spans="1:28" ht="13.5" customHeight="1" x14ac:dyDescent="0.2">
      <c r="A2" s="21" t="s">
        <v>58</v>
      </c>
    </row>
    <row r="3" spans="1:28" ht="26.25" customHeight="1" thickBot="1" x14ac:dyDescent="0.25">
      <c r="A3" s="212" t="s">
        <v>3</v>
      </c>
      <c r="B3" s="206" t="s">
        <v>2</v>
      </c>
      <c r="C3" s="207"/>
      <c r="D3" s="207"/>
      <c r="E3" s="207"/>
      <c r="F3" s="207"/>
      <c r="G3" s="158"/>
      <c r="H3" s="158"/>
      <c r="I3" s="159"/>
      <c r="J3" s="192" t="s">
        <v>7</v>
      </c>
      <c r="K3" s="154" t="s">
        <v>6</v>
      </c>
      <c r="L3" s="190"/>
      <c r="M3" s="190"/>
      <c r="N3" s="190"/>
      <c r="O3" s="190"/>
      <c r="P3" s="191"/>
      <c r="Q3" s="191"/>
      <c r="R3" s="156"/>
      <c r="S3" s="160" t="s">
        <v>8</v>
      </c>
      <c r="T3" s="161"/>
      <c r="U3" s="161"/>
      <c r="V3" s="161"/>
      <c r="W3" s="189"/>
      <c r="X3" s="194" t="s">
        <v>9</v>
      </c>
      <c r="Y3" s="192" t="s">
        <v>10</v>
      </c>
      <c r="Z3" s="194" t="s">
        <v>11</v>
      </c>
      <c r="AA3" s="10"/>
    </row>
    <row r="4" spans="1:28" ht="26.25" customHeight="1" thickBot="1" x14ac:dyDescent="0.25">
      <c r="A4" s="212"/>
      <c r="B4" s="187" t="s">
        <v>51</v>
      </c>
      <c r="C4" s="188"/>
      <c r="D4" s="188"/>
      <c r="E4" s="188"/>
      <c r="F4" s="188"/>
      <c r="G4" s="185" t="s">
        <v>39</v>
      </c>
      <c r="H4" s="185"/>
      <c r="I4" s="186"/>
      <c r="J4" s="192"/>
      <c r="K4" s="157"/>
      <c r="L4" s="158"/>
      <c r="M4" s="158"/>
      <c r="N4" s="158"/>
      <c r="O4" s="158"/>
      <c r="P4" s="158"/>
      <c r="Q4" s="158"/>
      <c r="R4" s="159"/>
      <c r="S4" s="157"/>
      <c r="T4" s="158"/>
      <c r="U4" s="158"/>
      <c r="V4" s="158"/>
      <c r="W4" s="159"/>
      <c r="X4" s="194"/>
      <c r="Y4" s="192"/>
      <c r="Z4" s="194"/>
      <c r="AA4" s="11"/>
    </row>
    <row r="5" spans="1:28" ht="68.25" customHeight="1" thickBot="1" x14ac:dyDescent="0.25">
      <c r="A5" s="213"/>
      <c r="B5" s="19" t="s">
        <v>0</v>
      </c>
      <c r="C5" s="5" t="s">
        <v>30</v>
      </c>
      <c r="D5" s="18" t="s">
        <v>29</v>
      </c>
      <c r="E5" s="1" t="s">
        <v>31</v>
      </c>
      <c r="F5" s="17" t="s">
        <v>32</v>
      </c>
      <c r="G5" s="5" t="s">
        <v>33</v>
      </c>
      <c r="H5" s="5" t="s">
        <v>34</v>
      </c>
      <c r="I5" s="5" t="s">
        <v>35</v>
      </c>
      <c r="J5" s="214"/>
      <c r="K5" s="1" t="s">
        <v>1</v>
      </c>
      <c r="L5" s="16" t="s">
        <v>4</v>
      </c>
      <c r="M5" s="1" t="s">
        <v>5</v>
      </c>
      <c r="N5" s="15" t="s">
        <v>53</v>
      </c>
      <c r="O5" s="6" t="s">
        <v>48</v>
      </c>
      <c r="P5" s="16" t="s">
        <v>36</v>
      </c>
      <c r="Q5" s="5" t="s">
        <v>37</v>
      </c>
      <c r="R5" s="16" t="s">
        <v>55</v>
      </c>
      <c r="S5" s="4" t="s">
        <v>54</v>
      </c>
      <c r="T5" s="4" t="s">
        <v>50</v>
      </c>
      <c r="U5" s="2" t="s">
        <v>56</v>
      </c>
      <c r="V5" s="14" t="s">
        <v>38</v>
      </c>
      <c r="W5" s="3" t="s">
        <v>57</v>
      </c>
      <c r="X5" s="195"/>
      <c r="Y5" s="193"/>
      <c r="Z5" s="202"/>
      <c r="AA5" s="12" t="s">
        <v>49</v>
      </c>
    </row>
    <row r="6" spans="1:28" x14ac:dyDescent="0.2">
      <c r="A6" s="199" t="s">
        <v>24</v>
      </c>
      <c r="B6" s="179" t="s">
        <v>40</v>
      </c>
      <c r="C6" s="196" t="s">
        <v>41</v>
      </c>
      <c r="D6" s="208">
        <v>1.1000000000000001</v>
      </c>
      <c r="E6" s="179"/>
      <c r="F6" s="211" t="s">
        <v>59</v>
      </c>
      <c r="G6" s="179">
        <v>10</v>
      </c>
      <c r="H6" s="179">
        <v>10</v>
      </c>
      <c r="I6" s="179">
        <v>6</v>
      </c>
      <c r="J6" s="203" t="s">
        <v>16</v>
      </c>
      <c r="K6" s="24" t="s">
        <v>12</v>
      </c>
      <c r="L6" s="25" t="s">
        <v>43</v>
      </c>
      <c r="M6" s="25" t="s">
        <v>18</v>
      </c>
      <c r="N6" s="25">
        <v>240</v>
      </c>
      <c r="O6" s="25"/>
      <c r="P6" s="25">
        <v>10</v>
      </c>
      <c r="Q6" s="25">
        <v>100</v>
      </c>
      <c r="R6" s="25"/>
      <c r="S6" s="179">
        <v>240</v>
      </c>
      <c r="T6" s="179">
        <v>3</v>
      </c>
      <c r="U6" s="179">
        <v>10</v>
      </c>
      <c r="V6" s="179">
        <v>28</v>
      </c>
      <c r="W6" s="196"/>
      <c r="X6" s="179">
        <f>PRODUCT(G6,H6,I6)</f>
        <v>600</v>
      </c>
      <c r="Y6" s="179">
        <v>1</v>
      </c>
      <c r="Z6" s="182"/>
      <c r="AA6" s="182"/>
      <c r="AB6" s="221"/>
    </row>
    <row r="7" spans="1:28" x14ac:dyDescent="0.2">
      <c r="A7" s="200"/>
      <c r="B7" s="180"/>
      <c r="C7" s="197"/>
      <c r="D7" s="209"/>
      <c r="E7" s="180"/>
      <c r="F7" s="197"/>
      <c r="G7" s="180"/>
      <c r="H7" s="180"/>
      <c r="I7" s="180"/>
      <c r="J7" s="204"/>
      <c r="K7" s="22" t="s">
        <v>15</v>
      </c>
      <c r="L7" s="23" t="s">
        <v>47</v>
      </c>
      <c r="M7" s="23" t="s">
        <v>46</v>
      </c>
      <c r="N7" s="23">
        <v>250</v>
      </c>
      <c r="O7" s="23"/>
      <c r="P7" s="23">
        <v>200</v>
      </c>
      <c r="Q7" s="23">
        <v>80</v>
      </c>
      <c r="R7" s="23"/>
      <c r="S7" s="180"/>
      <c r="T7" s="180"/>
      <c r="U7" s="180"/>
      <c r="V7" s="180"/>
      <c r="W7" s="197"/>
      <c r="X7" s="180"/>
      <c r="Y7" s="180"/>
      <c r="Z7" s="183"/>
      <c r="AA7" s="183"/>
      <c r="AB7" s="221"/>
    </row>
    <row r="8" spans="1:28" x14ac:dyDescent="0.2">
      <c r="A8" s="200"/>
      <c r="B8" s="180"/>
      <c r="C8" s="197"/>
      <c r="D8" s="209"/>
      <c r="E8" s="180"/>
      <c r="F8" s="197"/>
      <c r="G8" s="180"/>
      <c r="H8" s="180"/>
      <c r="I8" s="180"/>
      <c r="J8" s="204"/>
      <c r="K8" s="22" t="s">
        <v>13</v>
      </c>
      <c r="L8" s="23" t="s">
        <v>42</v>
      </c>
      <c r="M8" s="23" t="s">
        <v>44</v>
      </c>
      <c r="N8" s="23">
        <v>240</v>
      </c>
      <c r="O8" s="23"/>
      <c r="P8" s="23">
        <v>5</v>
      </c>
      <c r="Q8" s="23">
        <v>28</v>
      </c>
      <c r="R8" s="23">
        <v>10</v>
      </c>
      <c r="S8" s="180"/>
      <c r="T8" s="180"/>
      <c r="U8" s="180"/>
      <c r="V8" s="180"/>
      <c r="W8" s="197"/>
      <c r="X8" s="180"/>
      <c r="Y8" s="180"/>
      <c r="Z8" s="183"/>
      <c r="AA8" s="183"/>
      <c r="AB8" s="221"/>
    </row>
    <row r="9" spans="1:28" ht="13.5" thickBot="1" x14ac:dyDescent="0.25">
      <c r="A9" s="201"/>
      <c r="B9" s="181"/>
      <c r="C9" s="198"/>
      <c r="D9" s="210"/>
      <c r="E9" s="181"/>
      <c r="F9" s="198"/>
      <c r="G9" s="181"/>
      <c r="H9" s="181"/>
      <c r="I9" s="181"/>
      <c r="J9" s="205"/>
      <c r="K9" s="26" t="s">
        <v>14</v>
      </c>
      <c r="L9" s="27" t="s">
        <v>42</v>
      </c>
      <c r="M9" s="27" t="s">
        <v>45</v>
      </c>
      <c r="N9" s="27">
        <v>240</v>
      </c>
      <c r="O9" s="27"/>
      <c r="P9" s="27">
        <v>5</v>
      </c>
      <c r="Q9" s="27">
        <v>30</v>
      </c>
      <c r="R9" s="27"/>
      <c r="S9" s="181"/>
      <c r="T9" s="181"/>
      <c r="U9" s="181"/>
      <c r="V9" s="181"/>
      <c r="W9" s="198"/>
      <c r="X9" s="181"/>
      <c r="Y9" s="181"/>
      <c r="Z9" s="184"/>
      <c r="AA9" s="184"/>
      <c r="AB9" s="221"/>
    </row>
    <row r="10" spans="1:28" x14ac:dyDescent="0.2">
      <c r="A10" s="199" t="s">
        <v>25</v>
      </c>
      <c r="B10" s="182"/>
      <c r="C10" s="215"/>
      <c r="D10" s="218"/>
      <c r="E10" s="182"/>
      <c r="F10" s="215"/>
      <c r="G10" s="182"/>
      <c r="H10" s="182"/>
      <c r="I10" s="182"/>
      <c r="J10" s="203" t="s">
        <v>17</v>
      </c>
      <c r="K10" s="24" t="s">
        <v>18</v>
      </c>
      <c r="L10" s="25"/>
      <c r="M10" s="25"/>
      <c r="N10" s="25"/>
      <c r="O10" s="25"/>
      <c r="P10" s="25"/>
      <c r="Q10" s="25"/>
      <c r="R10" s="25"/>
      <c r="S10" s="182"/>
      <c r="T10" s="182"/>
      <c r="U10" s="182"/>
      <c r="V10" s="182"/>
      <c r="W10" s="182"/>
      <c r="X10" s="182"/>
      <c r="Y10" s="182"/>
      <c r="Z10" s="182"/>
      <c r="AA10" s="182"/>
    </row>
    <row r="11" spans="1:28" x14ac:dyDescent="0.2">
      <c r="A11" s="200"/>
      <c r="B11" s="183"/>
      <c r="C11" s="216"/>
      <c r="D11" s="219"/>
      <c r="E11" s="183"/>
      <c r="F11" s="216"/>
      <c r="G11" s="183"/>
      <c r="H11" s="183"/>
      <c r="I11" s="183"/>
      <c r="J11" s="204"/>
      <c r="K11" s="22" t="s">
        <v>19</v>
      </c>
      <c r="L11" s="23"/>
      <c r="M11" s="23"/>
      <c r="N11" s="23"/>
      <c r="O11" s="23"/>
      <c r="P11" s="23"/>
      <c r="Q11" s="23"/>
      <c r="R11" s="23"/>
      <c r="S11" s="183"/>
      <c r="T11" s="183"/>
      <c r="U11" s="183"/>
      <c r="V11" s="183"/>
      <c r="W11" s="183"/>
      <c r="X11" s="183"/>
      <c r="Y11" s="183"/>
      <c r="Z11" s="183"/>
      <c r="AA11" s="183"/>
    </row>
    <row r="12" spans="1:28" x14ac:dyDescent="0.2">
      <c r="A12" s="200"/>
      <c r="B12" s="183"/>
      <c r="C12" s="216"/>
      <c r="D12" s="219"/>
      <c r="E12" s="183"/>
      <c r="F12" s="216"/>
      <c r="G12" s="183"/>
      <c r="H12" s="183"/>
      <c r="I12" s="183"/>
      <c r="J12" s="204"/>
      <c r="K12" s="22" t="s">
        <v>15</v>
      </c>
      <c r="L12" s="23"/>
      <c r="M12" s="23"/>
      <c r="N12" s="23"/>
      <c r="O12" s="23"/>
      <c r="P12" s="23"/>
      <c r="Q12" s="23"/>
      <c r="R12" s="23"/>
      <c r="S12" s="183"/>
      <c r="T12" s="183"/>
      <c r="U12" s="183"/>
      <c r="V12" s="183"/>
      <c r="W12" s="183"/>
      <c r="X12" s="183"/>
      <c r="Y12" s="183"/>
      <c r="Z12" s="183"/>
      <c r="AA12" s="183"/>
    </row>
    <row r="13" spans="1:28" x14ac:dyDescent="0.2">
      <c r="A13" s="200"/>
      <c r="B13" s="183"/>
      <c r="C13" s="216"/>
      <c r="D13" s="219"/>
      <c r="E13" s="183"/>
      <c r="F13" s="216"/>
      <c r="G13" s="183"/>
      <c r="H13" s="183"/>
      <c r="I13" s="183"/>
      <c r="J13" s="204"/>
      <c r="K13" s="22" t="s">
        <v>13</v>
      </c>
      <c r="L13" s="23"/>
      <c r="M13" s="23"/>
      <c r="N13" s="23"/>
      <c r="O13" s="23"/>
      <c r="P13" s="23"/>
      <c r="Q13" s="23"/>
      <c r="R13" s="23"/>
      <c r="S13" s="183"/>
      <c r="T13" s="183"/>
      <c r="U13" s="183"/>
      <c r="V13" s="183"/>
      <c r="W13" s="183"/>
      <c r="X13" s="183"/>
      <c r="Y13" s="183"/>
      <c r="Z13" s="183"/>
      <c r="AA13" s="183"/>
    </row>
    <row r="14" spans="1:28" ht="13.5" thickBot="1" x14ac:dyDescent="0.25">
      <c r="A14" s="201"/>
      <c r="B14" s="184"/>
      <c r="C14" s="217"/>
      <c r="D14" s="220"/>
      <c r="E14" s="184"/>
      <c r="F14" s="217"/>
      <c r="G14" s="184"/>
      <c r="H14" s="184"/>
      <c r="I14" s="184"/>
      <c r="J14" s="184"/>
      <c r="K14" s="26" t="s">
        <v>14</v>
      </c>
      <c r="L14" s="27"/>
      <c r="M14" s="27"/>
      <c r="N14" s="27"/>
      <c r="O14" s="27"/>
      <c r="P14" s="27"/>
      <c r="Q14" s="27"/>
      <c r="R14" s="27"/>
      <c r="S14" s="184"/>
      <c r="T14" s="184"/>
      <c r="U14" s="184"/>
      <c r="V14" s="184"/>
      <c r="W14" s="184"/>
      <c r="X14" s="184"/>
      <c r="Y14" s="184"/>
      <c r="Z14" s="184"/>
      <c r="AA14" s="184"/>
    </row>
    <row r="15" spans="1:28" x14ac:dyDescent="0.2">
      <c r="A15" s="199" t="s">
        <v>26</v>
      </c>
      <c r="B15" s="182"/>
      <c r="C15" s="215"/>
      <c r="D15" s="218"/>
      <c r="E15" s="182"/>
      <c r="F15" s="215"/>
      <c r="G15" s="182"/>
      <c r="H15" s="182"/>
      <c r="I15" s="182"/>
      <c r="J15" s="203" t="s">
        <v>20</v>
      </c>
      <c r="K15" s="24" t="s">
        <v>12</v>
      </c>
      <c r="L15" s="25"/>
      <c r="M15" s="25"/>
      <c r="N15" s="25"/>
      <c r="O15" s="25"/>
      <c r="P15" s="25"/>
      <c r="Q15" s="25"/>
      <c r="R15" s="25"/>
      <c r="S15" s="182"/>
      <c r="T15" s="182"/>
      <c r="U15" s="182"/>
      <c r="V15" s="182"/>
      <c r="W15" s="182"/>
      <c r="X15" s="182"/>
      <c r="Y15" s="182"/>
      <c r="Z15" s="182"/>
      <c r="AA15" s="182"/>
    </row>
    <row r="16" spans="1:28" x14ac:dyDescent="0.2">
      <c r="A16" s="200"/>
      <c r="B16" s="183"/>
      <c r="C16" s="216"/>
      <c r="D16" s="219"/>
      <c r="E16" s="183"/>
      <c r="F16" s="216"/>
      <c r="G16" s="183"/>
      <c r="H16" s="183"/>
      <c r="I16" s="183"/>
      <c r="J16" s="204"/>
      <c r="K16" s="22" t="s">
        <v>15</v>
      </c>
      <c r="L16" s="23"/>
      <c r="M16" s="23"/>
      <c r="N16" s="23"/>
      <c r="O16" s="23"/>
      <c r="P16" s="23"/>
      <c r="Q16" s="23"/>
      <c r="R16" s="23"/>
      <c r="S16" s="183"/>
      <c r="T16" s="183"/>
      <c r="U16" s="183"/>
      <c r="V16" s="183"/>
      <c r="W16" s="183"/>
      <c r="X16" s="183"/>
      <c r="Y16" s="183"/>
      <c r="Z16" s="183"/>
      <c r="AA16" s="183"/>
    </row>
    <row r="17" spans="1:27" ht="13.5" thickBot="1" x14ac:dyDescent="0.25">
      <c r="A17" s="201"/>
      <c r="B17" s="184"/>
      <c r="C17" s="217"/>
      <c r="D17" s="220"/>
      <c r="E17" s="184"/>
      <c r="F17" s="217"/>
      <c r="G17" s="184"/>
      <c r="H17" s="184"/>
      <c r="I17" s="184"/>
      <c r="J17" s="205"/>
      <c r="K17" s="26" t="s">
        <v>21</v>
      </c>
      <c r="L17" s="27"/>
      <c r="M17" s="27"/>
      <c r="N17" s="27"/>
      <c r="O17" s="27"/>
      <c r="P17" s="27"/>
      <c r="Q17" s="27"/>
      <c r="R17" s="27"/>
      <c r="S17" s="184"/>
      <c r="T17" s="184"/>
      <c r="U17" s="184"/>
      <c r="V17" s="184"/>
      <c r="W17" s="184"/>
      <c r="X17" s="184"/>
      <c r="Y17" s="184"/>
      <c r="Z17" s="184"/>
      <c r="AA17" s="184"/>
    </row>
    <row r="18" spans="1:27" x14ac:dyDescent="0.2">
      <c r="A18" s="199" t="s">
        <v>27</v>
      </c>
      <c r="B18" s="182"/>
      <c r="C18" s="215"/>
      <c r="D18" s="218"/>
      <c r="E18" s="182"/>
      <c r="F18" s="215"/>
      <c r="G18" s="182"/>
      <c r="H18" s="182"/>
      <c r="I18" s="182"/>
      <c r="J18" s="203" t="s">
        <v>22</v>
      </c>
      <c r="K18" s="24" t="s">
        <v>18</v>
      </c>
      <c r="L18" s="25"/>
      <c r="M18" s="25"/>
      <c r="N18" s="25"/>
      <c r="O18" s="25"/>
      <c r="P18" s="25"/>
      <c r="Q18" s="25"/>
      <c r="R18" s="25"/>
      <c r="S18" s="182"/>
      <c r="T18" s="182"/>
      <c r="U18" s="182"/>
      <c r="V18" s="182"/>
      <c r="W18" s="182"/>
      <c r="X18" s="182"/>
      <c r="Y18" s="182"/>
      <c r="Z18" s="182"/>
      <c r="AA18" s="182"/>
    </row>
    <row r="19" spans="1:27" x14ac:dyDescent="0.2">
      <c r="A19" s="200"/>
      <c r="B19" s="183"/>
      <c r="C19" s="216"/>
      <c r="D19" s="219"/>
      <c r="E19" s="183"/>
      <c r="F19" s="216"/>
      <c r="G19" s="183"/>
      <c r="H19" s="183"/>
      <c r="I19" s="183"/>
      <c r="J19" s="204"/>
      <c r="K19" s="22" t="s">
        <v>19</v>
      </c>
      <c r="L19" s="23"/>
      <c r="M19" s="23"/>
      <c r="N19" s="23"/>
      <c r="O19" s="23"/>
      <c r="P19" s="23"/>
      <c r="Q19" s="23"/>
      <c r="R19" s="23"/>
      <c r="S19" s="183"/>
      <c r="T19" s="183"/>
      <c r="U19" s="183"/>
      <c r="V19" s="183"/>
      <c r="W19" s="183"/>
      <c r="X19" s="183"/>
      <c r="Y19" s="183"/>
      <c r="Z19" s="183"/>
      <c r="AA19" s="183"/>
    </row>
    <row r="20" spans="1:27" x14ac:dyDescent="0.2">
      <c r="A20" s="200"/>
      <c r="B20" s="183"/>
      <c r="C20" s="216"/>
      <c r="D20" s="219"/>
      <c r="E20" s="183"/>
      <c r="F20" s="216"/>
      <c r="G20" s="183"/>
      <c r="H20" s="183"/>
      <c r="I20" s="183"/>
      <c r="J20" s="204"/>
      <c r="K20" s="22" t="s">
        <v>15</v>
      </c>
      <c r="L20" s="23"/>
      <c r="M20" s="23"/>
      <c r="N20" s="23"/>
      <c r="O20" s="23"/>
      <c r="P20" s="23"/>
      <c r="Q20" s="23"/>
      <c r="R20" s="23"/>
      <c r="S20" s="183"/>
      <c r="T20" s="183"/>
      <c r="U20" s="183"/>
      <c r="V20" s="183"/>
      <c r="W20" s="183"/>
      <c r="X20" s="183"/>
      <c r="Y20" s="183"/>
      <c r="Z20" s="183"/>
      <c r="AA20" s="183"/>
    </row>
    <row r="21" spans="1:27" ht="13.5" thickBot="1" x14ac:dyDescent="0.25">
      <c r="A21" s="201"/>
      <c r="B21" s="184"/>
      <c r="C21" s="217"/>
      <c r="D21" s="220"/>
      <c r="E21" s="184"/>
      <c r="F21" s="217"/>
      <c r="G21" s="184"/>
      <c r="H21" s="184"/>
      <c r="I21" s="184"/>
      <c r="J21" s="205"/>
      <c r="K21" s="26" t="s">
        <v>21</v>
      </c>
      <c r="L21" s="27"/>
      <c r="M21" s="27"/>
      <c r="N21" s="27"/>
      <c r="O21" s="27"/>
      <c r="P21" s="27"/>
      <c r="Q21" s="27"/>
      <c r="R21" s="27"/>
      <c r="S21" s="184"/>
      <c r="T21" s="184"/>
      <c r="U21" s="184"/>
      <c r="V21" s="184"/>
      <c r="W21" s="184"/>
      <c r="X21" s="184"/>
      <c r="Y21" s="184"/>
      <c r="Z21" s="184"/>
      <c r="AA21" s="184"/>
    </row>
    <row r="22" spans="1:27" x14ac:dyDescent="0.2">
      <c r="C22" s="9"/>
      <c r="D22" s="8"/>
      <c r="F22" s="9"/>
    </row>
    <row r="23" spans="1:27" x14ac:dyDescent="0.2">
      <c r="C23" s="9"/>
      <c r="D23" s="8"/>
      <c r="F23" s="9"/>
    </row>
    <row r="24" spans="1:27" x14ac:dyDescent="0.2">
      <c r="C24" s="9"/>
      <c r="D24" s="8"/>
      <c r="F24" s="9"/>
    </row>
    <row r="25" spans="1:27" x14ac:dyDescent="0.2">
      <c r="C25" s="9"/>
      <c r="D25" s="8"/>
      <c r="F25" s="9"/>
    </row>
    <row r="26" spans="1:27" x14ac:dyDescent="0.2">
      <c r="C26" s="9"/>
      <c r="D26" s="8"/>
      <c r="F26" s="9"/>
    </row>
    <row r="27" spans="1:27" x14ac:dyDescent="0.2">
      <c r="C27" s="9"/>
      <c r="D27" s="8"/>
      <c r="F27" s="9"/>
    </row>
    <row r="28" spans="1:27" x14ac:dyDescent="0.2">
      <c r="C28" s="9"/>
      <c r="D28" s="8"/>
      <c r="F28" s="9"/>
    </row>
    <row r="29" spans="1:27" x14ac:dyDescent="0.2">
      <c r="C29" s="9"/>
      <c r="D29" s="8"/>
      <c r="F29" s="9"/>
    </row>
    <row r="30" spans="1:27" x14ac:dyDescent="0.2">
      <c r="C30" s="9"/>
      <c r="D30" s="8"/>
      <c r="F30" s="9"/>
    </row>
    <row r="31" spans="1:27" x14ac:dyDescent="0.2">
      <c r="C31" s="9"/>
      <c r="D31" s="8"/>
      <c r="F31" s="9"/>
    </row>
    <row r="32" spans="1:27" x14ac:dyDescent="0.2">
      <c r="C32" s="9"/>
      <c r="D32" s="8"/>
      <c r="F32" s="9"/>
    </row>
    <row r="33" spans="3:6" x14ac:dyDescent="0.2">
      <c r="C33" s="9"/>
      <c r="D33" s="8"/>
      <c r="F33" s="9"/>
    </row>
    <row r="34" spans="3:6" x14ac:dyDescent="0.2">
      <c r="C34" s="9"/>
      <c r="D34" s="8"/>
      <c r="F34" s="9"/>
    </row>
    <row r="35" spans="3:6" x14ac:dyDescent="0.2">
      <c r="C35" s="9"/>
      <c r="D35" s="8"/>
      <c r="F35" s="9"/>
    </row>
    <row r="36" spans="3:6" x14ac:dyDescent="0.2">
      <c r="C36" s="9"/>
      <c r="D36" s="8"/>
      <c r="F36" s="9"/>
    </row>
    <row r="37" spans="3:6" x14ac:dyDescent="0.2">
      <c r="C37" s="9"/>
      <c r="D37" s="8"/>
      <c r="F37" s="9"/>
    </row>
    <row r="38" spans="3:6" x14ac:dyDescent="0.2">
      <c r="C38" s="9"/>
      <c r="D38" s="8"/>
      <c r="F38" s="9"/>
    </row>
    <row r="39" spans="3:6" x14ac:dyDescent="0.2">
      <c r="C39" s="9"/>
      <c r="D39" s="8"/>
      <c r="F39" s="9"/>
    </row>
    <row r="40" spans="3:6" x14ac:dyDescent="0.2">
      <c r="C40" s="9"/>
      <c r="D40" s="8"/>
      <c r="F40" s="9"/>
    </row>
    <row r="41" spans="3:6" x14ac:dyDescent="0.2">
      <c r="C41" s="9"/>
      <c r="D41" s="8"/>
      <c r="F41" s="9"/>
    </row>
    <row r="42" spans="3:6" x14ac:dyDescent="0.2">
      <c r="C42" s="9"/>
      <c r="D42" s="8"/>
      <c r="F42" s="9"/>
    </row>
    <row r="43" spans="3:6" x14ac:dyDescent="0.2">
      <c r="C43" s="9"/>
      <c r="D43" s="8"/>
      <c r="F43" s="9"/>
    </row>
    <row r="44" spans="3:6" x14ac:dyDescent="0.2">
      <c r="C44" s="9"/>
      <c r="D44" s="8"/>
      <c r="F44" s="9"/>
    </row>
    <row r="45" spans="3:6" x14ac:dyDescent="0.2">
      <c r="C45" s="9"/>
      <c r="D45" s="8"/>
      <c r="F45" s="9"/>
    </row>
    <row r="46" spans="3:6" x14ac:dyDescent="0.2">
      <c r="C46" s="9"/>
      <c r="D46" s="8"/>
      <c r="F46" s="9"/>
    </row>
    <row r="47" spans="3:6" x14ac:dyDescent="0.2">
      <c r="C47" s="9"/>
      <c r="D47" s="8"/>
      <c r="F47" s="9"/>
    </row>
    <row r="48" spans="3:6" x14ac:dyDescent="0.2">
      <c r="C48" s="9"/>
      <c r="D48" s="8"/>
      <c r="F48" s="9"/>
    </row>
    <row r="49" spans="3:6" x14ac:dyDescent="0.2">
      <c r="C49" s="9"/>
      <c r="D49" s="8"/>
      <c r="F49" s="9"/>
    </row>
    <row r="50" spans="3:6" x14ac:dyDescent="0.2">
      <c r="C50" s="9"/>
      <c r="D50" s="8"/>
      <c r="F50" s="9"/>
    </row>
    <row r="51" spans="3:6" x14ac:dyDescent="0.2">
      <c r="C51" s="9"/>
      <c r="D51" s="8"/>
      <c r="F51" s="9"/>
    </row>
    <row r="52" spans="3:6" x14ac:dyDescent="0.2">
      <c r="C52" s="9"/>
      <c r="D52" s="8"/>
      <c r="F52" s="9"/>
    </row>
    <row r="53" spans="3:6" x14ac:dyDescent="0.2">
      <c r="C53" s="9"/>
      <c r="D53" s="8"/>
      <c r="F53" s="9"/>
    </row>
    <row r="54" spans="3:6" x14ac:dyDescent="0.2">
      <c r="C54" s="9"/>
      <c r="D54" s="8"/>
      <c r="F54" s="9"/>
    </row>
    <row r="55" spans="3:6" x14ac:dyDescent="0.2">
      <c r="C55" s="9"/>
      <c r="D55" s="8"/>
      <c r="F55" s="9"/>
    </row>
    <row r="56" spans="3:6" x14ac:dyDescent="0.2">
      <c r="C56" s="9"/>
      <c r="D56" s="8"/>
      <c r="F56" s="9"/>
    </row>
    <row r="57" spans="3:6" x14ac:dyDescent="0.2">
      <c r="C57" s="9"/>
      <c r="D57" s="8"/>
      <c r="F57" s="9"/>
    </row>
    <row r="58" spans="3:6" x14ac:dyDescent="0.2">
      <c r="C58" s="9"/>
      <c r="D58" s="8"/>
      <c r="F58" s="9"/>
    </row>
    <row r="59" spans="3:6" x14ac:dyDescent="0.2">
      <c r="C59" s="9"/>
      <c r="D59" s="8"/>
      <c r="F59" s="9"/>
    </row>
    <row r="60" spans="3:6" x14ac:dyDescent="0.2">
      <c r="C60" s="9"/>
      <c r="D60" s="8"/>
      <c r="F60" s="9"/>
    </row>
    <row r="61" spans="3:6" x14ac:dyDescent="0.2">
      <c r="C61" s="9"/>
      <c r="D61" s="8"/>
      <c r="F61" s="9"/>
    </row>
    <row r="62" spans="3:6" x14ac:dyDescent="0.2">
      <c r="C62" s="9"/>
      <c r="D62" s="8"/>
      <c r="F62" s="9"/>
    </row>
    <row r="63" spans="3:6" x14ac:dyDescent="0.2">
      <c r="C63" s="9"/>
      <c r="D63" s="8"/>
      <c r="F63" s="9"/>
    </row>
    <row r="64" spans="3:6" x14ac:dyDescent="0.2">
      <c r="C64" s="9"/>
      <c r="D64" s="8"/>
      <c r="F64" s="9"/>
    </row>
    <row r="65" spans="3:6" x14ac:dyDescent="0.2">
      <c r="C65" s="9"/>
      <c r="D65" s="8"/>
      <c r="F65" s="9"/>
    </row>
    <row r="66" spans="3:6" x14ac:dyDescent="0.2">
      <c r="C66" s="9"/>
      <c r="D66" s="8"/>
      <c r="F66" s="9"/>
    </row>
    <row r="67" spans="3:6" x14ac:dyDescent="0.2">
      <c r="C67" s="9"/>
      <c r="D67" s="8"/>
      <c r="F67" s="9"/>
    </row>
    <row r="68" spans="3:6" x14ac:dyDescent="0.2">
      <c r="D68" s="8"/>
      <c r="F68" s="9"/>
    </row>
    <row r="69" spans="3:6" x14ac:dyDescent="0.2">
      <c r="D69" s="8"/>
      <c r="F69" s="9"/>
    </row>
    <row r="70" spans="3:6" x14ac:dyDescent="0.2">
      <c r="D70" s="8"/>
      <c r="F70" s="9"/>
    </row>
    <row r="71" spans="3:6" x14ac:dyDescent="0.2">
      <c r="D71" s="8"/>
    </row>
    <row r="72" spans="3:6" x14ac:dyDescent="0.2">
      <c r="D72" s="8"/>
    </row>
    <row r="73" spans="3:6" x14ac:dyDescent="0.2">
      <c r="D73" s="8"/>
    </row>
    <row r="74" spans="3:6" x14ac:dyDescent="0.2">
      <c r="D74" s="8"/>
    </row>
    <row r="126" spans="24:24" x14ac:dyDescent="0.2">
      <c r="X126">
        <f t="shared" ref="X126:X134" si="0">(PRODUCT(G126,H126,I126))</f>
        <v>0</v>
      </c>
    </row>
    <row r="127" spans="24:24" x14ac:dyDescent="0.2">
      <c r="X127">
        <f t="shared" si="0"/>
        <v>0</v>
      </c>
    </row>
    <row r="128" spans="24:24" x14ac:dyDescent="0.2">
      <c r="X128">
        <f t="shared" si="0"/>
        <v>0</v>
      </c>
    </row>
    <row r="129" spans="24:24" x14ac:dyDescent="0.2">
      <c r="X129">
        <f t="shared" si="0"/>
        <v>0</v>
      </c>
    </row>
    <row r="130" spans="24:24" x14ac:dyDescent="0.2">
      <c r="X130">
        <f t="shared" si="0"/>
        <v>0</v>
      </c>
    </row>
    <row r="131" spans="24:24" x14ac:dyDescent="0.2">
      <c r="X131">
        <f t="shared" si="0"/>
        <v>0</v>
      </c>
    </row>
    <row r="132" spans="24:24" x14ac:dyDescent="0.2">
      <c r="X132">
        <f t="shared" si="0"/>
        <v>0</v>
      </c>
    </row>
    <row r="133" spans="24:24" x14ac:dyDescent="0.2">
      <c r="X133">
        <f t="shared" si="0"/>
        <v>0</v>
      </c>
    </row>
    <row r="134" spans="24:24" x14ac:dyDescent="0.2">
      <c r="X134">
        <f t="shared" si="0"/>
        <v>0</v>
      </c>
    </row>
  </sheetData>
  <mergeCells count="87">
    <mergeCell ref="AB6:AB9"/>
    <mergeCell ref="T6:T9"/>
    <mergeCell ref="T10:T14"/>
    <mergeCell ref="T15:T17"/>
    <mergeCell ref="T18:T21"/>
    <mergeCell ref="AA6:AA9"/>
    <mergeCell ref="AA10:AA14"/>
    <mergeCell ref="AA15:AA17"/>
    <mergeCell ref="AA18:AA21"/>
    <mergeCell ref="U10:U14"/>
    <mergeCell ref="U15:U17"/>
    <mergeCell ref="U18:U21"/>
    <mergeCell ref="Z18:Z21"/>
    <mergeCell ref="Y10:Y14"/>
    <mergeCell ref="Y15:Y17"/>
    <mergeCell ref="Y18:Y21"/>
    <mergeCell ref="A18:A21"/>
    <mergeCell ref="B18:B21"/>
    <mergeCell ref="C18:C21"/>
    <mergeCell ref="F18:F21"/>
    <mergeCell ref="D18:D21"/>
    <mergeCell ref="E18:E21"/>
    <mergeCell ref="A10:A14"/>
    <mergeCell ref="B10:B14"/>
    <mergeCell ref="C10:C14"/>
    <mergeCell ref="F10:F14"/>
    <mergeCell ref="A15:A17"/>
    <mergeCell ref="B15:B17"/>
    <mergeCell ref="C15:C17"/>
    <mergeCell ref="D10:D14"/>
    <mergeCell ref="E10:E14"/>
    <mergeCell ref="D15:D17"/>
    <mergeCell ref="E15:E17"/>
    <mergeCell ref="F15:F17"/>
    <mergeCell ref="V18:V21"/>
    <mergeCell ref="W18:W21"/>
    <mergeCell ref="X18:X21"/>
    <mergeCell ref="G18:G21"/>
    <mergeCell ref="H18:H21"/>
    <mergeCell ref="I18:I21"/>
    <mergeCell ref="J18:J21"/>
    <mergeCell ref="G10:G14"/>
    <mergeCell ref="H10:H14"/>
    <mergeCell ref="I10:I14"/>
    <mergeCell ref="J10:J14"/>
    <mergeCell ref="S18:S21"/>
    <mergeCell ref="J15:J17"/>
    <mergeCell ref="G15:G17"/>
    <mergeCell ref="H15:H17"/>
    <mergeCell ref="I15:I17"/>
    <mergeCell ref="Z10:Z14"/>
    <mergeCell ref="Z15:Z17"/>
    <mergeCell ref="S10:S14"/>
    <mergeCell ref="V10:V14"/>
    <mergeCell ref="W10:W14"/>
    <mergeCell ref="X10:X14"/>
    <mergeCell ref="S15:S17"/>
    <mergeCell ref="V15:V17"/>
    <mergeCell ref="W15:W17"/>
    <mergeCell ref="X15:X17"/>
    <mergeCell ref="A6:A9"/>
    <mergeCell ref="S6:S9"/>
    <mergeCell ref="U6:U9"/>
    <mergeCell ref="Z3:Z5"/>
    <mergeCell ref="J6:J9"/>
    <mergeCell ref="B3:I3"/>
    <mergeCell ref="C6:C9"/>
    <mergeCell ref="G6:G9"/>
    <mergeCell ref="H6:H9"/>
    <mergeCell ref="I6:I9"/>
    <mergeCell ref="D6:D9"/>
    <mergeCell ref="F6:F9"/>
    <mergeCell ref="E6:E9"/>
    <mergeCell ref="A3:A5"/>
    <mergeCell ref="J3:J5"/>
    <mergeCell ref="V6:V9"/>
    <mergeCell ref="X6:X9"/>
    <mergeCell ref="Y6:Y9"/>
    <mergeCell ref="Z6:Z9"/>
    <mergeCell ref="G4:I4"/>
    <mergeCell ref="B4:F4"/>
    <mergeCell ref="S3:W4"/>
    <mergeCell ref="K3:R4"/>
    <mergeCell ref="Y3:Y5"/>
    <mergeCell ref="X3:X5"/>
    <mergeCell ref="B6:B9"/>
    <mergeCell ref="W6:W9"/>
  </mergeCells>
  <phoneticPr fontId="0" type="noConversion"/>
  <dataValidations count="3">
    <dataValidation type="list" allowBlank="1" showInputMessage="1" showErrorMessage="1" sqref="N6:O6" xr:uid="{00000000-0002-0000-0000-000000000000}">
      <formula1>"200, 208, 240, 480, 600"</formula1>
    </dataValidation>
    <dataValidation type="whole" operator="lessThanOrEqual" allowBlank="1" showInputMessage="1" showErrorMessage="1" sqref="V6:V9" xr:uid="{00000000-0002-0000-0000-000001000000}">
      <formula1>N6</formula1>
    </dataValidation>
    <dataValidation type="whole" operator="lessThanOrEqual" allowBlank="1" showInputMessage="1" showErrorMessage="1" sqref="W6:W9" xr:uid="{00000000-0002-0000-0000-000002000000}">
      <formula1>AB6</formula1>
    </dataValidation>
  </dataValidations>
  <pageMargins left="0.75" right="0.75" top="1" bottom="1" header="0.5" footer="0.5"/>
  <pageSetup scale="76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B3979"/>
  <sheetViews>
    <sheetView zoomScale="90" zoomScaleNormal="90" workbookViewId="0">
      <pane ySplit="6" topLeftCell="A7" activePane="bottomLeft" state="frozen"/>
      <selection pane="bottomLeft"/>
    </sheetView>
  </sheetViews>
  <sheetFormatPr defaultRowHeight="12.75" x14ac:dyDescent="0.2"/>
  <cols>
    <col min="1" max="1" width="30.7109375" customWidth="1"/>
    <col min="2" max="3" width="18.7109375" customWidth="1"/>
    <col min="4" max="9" width="12.7109375" hidden="1" customWidth="1"/>
    <col min="10" max="18" width="12.7109375" customWidth="1"/>
    <col min="19" max="19" width="15.7109375" customWidth="1"/>
    <col min="20" max="25" width="12.7109375" customWidth="1"/>
    <col min="26" max="27" width="12.7109375" hidden="1" customWidth="1"/>
    <col min="28" max="28" width="9.140625" customWidth="1"/>
  </cols>
  <sheetData>
    <row r="1" spans="1:28" s="99" customFormat="1" x14ac:dyDescent="0.2">
      <c r="Y1" s="117" t="s">
        <v>211</v>
      </c>
    </row>
    <row r="2" spans="1:28" x14ac:dyDescent="0.2">
      <c r="A2" s="20"/>
      <c r="B2" s="92"/>
      <c r="C2" s="92"/>
      <c r="D2" s="92" t="s">
        <v>204</v>
      </c>
      <c r="E2" s="92" t="s">
        <v>204</v>
      </c>
      <c r="F2" s="92" t="s">
        <v>204</v>
      </c>
      <c r="G2" s="92" t="s">
        <v>204</v>
      </c>
      <c r="H2" s="92" t="s">
        <v>204</v>
      </c>
      <c r="I2" s="92" t="s">
        <v>204</v>
      </c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 t="s">
        <v>204</v>
      </c>
      <c r="AA2" s="92" t="s">
        <v>204</v>
      </c>
    </row>
    <row r="3" spans="1:28" ht="27.95" customHeight="1" x14ac:dyDescent="0.2">
      <c r="A3" s="238" t="s">
        <v>58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0"/>
      <c r="AA3" s="20"/>
    </row>
    <row r="4" spans="1:28" ht="13.5" customHeight="1" thickBot="1" x14ac:dyDescent="0.25">
      <c r="A4" s="163" t="s">
        <v>219</v>
      </c>
      <c r="B4" s="168" t="s">
        <v>2</v>
      </c>
      <c r="C4" s="169"/>
      <c r="D4" s="169"/>
      <c r="E4" s="169"/>
      <c r="F4" s="169"/>
      <c r="G4" s="170"/>
      <c r="H4" s="170"/>
      <c r="I4" s="171"/>
      <c r="J4" s="151" t="s">
        <v>7</v>
      </c>
      <c r="K4" s="154" t="s">
        <v>6</v>
      </c>
      <c r="L4" s="155"/>
      <c r="M4" s="155"/>
      <c r="N4" s="155"/>
      <c r="O4" s="155"/>
      <c r="P4" s="155"/>
      <c r="Q4" s="155"/>
      <c r="R4" s="156"/>
      <c r="S4" s="160" t="s">
        <v>8</v>
      </c>
      <c r="T4" s="161"/>
      <c r="U4" s="155"/>
      <c r="V4" s="155"/>
      <c r="W4" s="156"/>
      <c r="X4" s="162" t="s">
        <v>9</v>
      </c>
      <c r="Y4" s="151" t="s">
        <v>10</v>
      </c>
      <c r="Z4" s="152" t="s">
        <v>11</v>
      </c>
      <c r="AA4" s="13"/>
    </row>
    <row r="5" spans="1:28" ht="13.5" customHeight="1" thickBot="1" x14ac:dyDescent="0.25">
      <c r="A5" s="164"/>
      <c r="B5" s="172" t="s">
        <v>51</v>
      </c>
      <c r="C5" s="173"/>
      <c r="D5" s="173"/>
      <c r="E5" s="173"/>
      <c r="F5" s="174"/>
      <c r="G5" s="165" t="s">
        <v>39</v>
      </c>
      <c r="H5" s="165"/>
      <c r="I5" s="166"/>
      <c r="J5" s="234"/>
      <c r="K5" s="157"/>
      <c r="L5" s="158"/>
      <c r="M5" s="158"/>
      <c r="N5" s="158"/>
      <c r="O5" s="158"/>
      <c r="P5" s="158"/>
      <c r="Q5" s="158"/>
      <c r="R5" s="159"/>
      <c r="S5" s="157"/>
      <c r="T5" s="158"/>
      <c r="U5" s="158"/>
      <c r="V5" s="158"/>
      <c r="W5" s="159"/>
      <c r="X5" s="162"/>
      <c r="Y5" s="151"/>
      <c r="Z5" s="152"/>
      <c r="AA5" s="13"/>
    </row>
    <row r="6" spans="1:28" ht="66" customHeight="1" thickBot="1" x14ac:dyDescent="0.25">
      <c r="A6" s="164"/>
      <c r="B6" s="118" t="s">
        <v>0</v>
      </c>
      <c r="C6" s="119" t="s">
        <v>30</v>
      </c>
      <c r="D6" s="29" t="s">
        <v>29</v>
      </c>
      <c r="E6" s="30" t="s">
        <v>31</v>
      </c>
      <c r="F6" s="30" t="s">
        <v>32</v>
      </c>
      <c r="G6" s="31" t="s">
        <v>33</v>
      </c>
      <c r="H6" s="31" t="s">
        <v>34</v>
      </c>
      <c r="I6" s="31" t="s">
        <v>35</v>
      </c>
      <c r="J6" s="234"/>
      <c r="K6" s="120" t="s">
        <v>1</v>
      </c>
      <c r="L6" s="118" t="s">
        <v>4</v>
      </c>
      <c r="M6" s="120" t="s">
        <v>5</v>
      </c>
      <c r="N6" s="121" t="s">
        <v>53</v>
      </c>
      <c r="O6" s="94" t="s">
        <v>52</v>
      </c>
      <c r="P6" s="118" t="s">
        <v>36</v>
      </c>
      <c r="Q6" s="119" t="s">
        <v>37</v>
      </c>
      <c r="R6" s="120" t="s">
        <v>212</v>
      </c>
      <c r="S6" s="122" t="s">
        <v>214</v>
      </c>
      <c r="T6" s="123" t="s">
        <v>215</v>
      </c>
      <c r="U6" s="124" t="s">
        <v>216</v>
      </c>
      <c r="V6" s="122" t="s">
        <v>217</v>
      </c>
      <c r="W6" s="122" t="s">
        <v>218</v>
      </c>
      <c r="X6" s="162"/>
      <c r="Y6" s="151"/>
      <c r="Z6" s="153"/>
      <c r="AA6" s="13" t="s">
        <v>49</v>
      </c>
      <c r="AB6" s="125"/>
    </row>
    <row r="7" spans="1:28" ht="12.75" customHeight="1" x14ac:dyDescent="0.2">
      <c r="A7" s="235" t="s">
        <v>2167</v>
      </c>
      <c r="B7" s="143" t="s">
        <v>76</v>
      </c>
      <c r="C7" s="142">
        <v>43665</v>
      </c>
      <c r="D7" s="143" t="s">
        <v>77</v>
      </c>
      <c r="E7" s="143"/>
      <c r="F7" s="143"/>
      <c r="G7" s="143"/>
      <c r="H7" s="143"/>
      <c r="I7" s="143"/>
      <c r="J7" s="136" t="s">
        <v>80</v>
      </c>
      <c r="K7" s="100" t="s">
        <v>194</v>
      </c>
      <c r="L7" s="93" t="s">
        <v>60</v>
      </c>
      <c r="M7" s="95" t="s">
        <v>179</v>
      </c>
      <c r="N7" s="93">
        <v>240</v>
      </c>
      <c r="O7" s="93">
        <v>3</v>
      </c>
      <c r="P7" s="93">
        <v>65</v>
      </c>
      <c r="Q7" s="93">
        <v>7</v>
      </c>
      <c r="R7" s="114"/>
      <c r="S7" s="143">
        <v>200</v>
      </c>
      <c r="T7" s="143">
        <v>3</v>
      </c>
      <c r="U7" s="143">
        <v>65</v>
      </c>
      <c r="V7" s="143">
        <v>2.5</v>
      </c>
      <c r="W7" s="143">
        <v>0.5</v>
      </c>
      <c r="X7" s="143">
        <v>1399.2</v>
      </c>
      <c r="Y7" s="143" t="s">
        <v>74</v>
      </c>
      <c r="Z7" s="143"/>
      <c r="AA7" s="224" t="s">
        <v>81</v>
      </c>
    </row>
    <row r="8" spans="1:28" x14ac:dyDescent="0.2">
      <c r="A8" s="236"/>
      <c r="B8" s="144"/>
      <c r="C8" s="146"/>
      <c r="D8" s="144"/>
      <c r="E8" s="144"/>
      <c r="F8" s="144"/>
      <c r="G8" s="144"/>
      <c r="H8" s="144"/>
      <c r="I8" s="144"/>
      <c r="J8" s="222"/>
      <c r="K8" s="103" t="s">
        <v>13</v>
      </c>
      <c r="L8" s="104" t="s">
        <v>60</v>
      </c>
      <c r="M8" s="96" t="s">
        <v>61</v>
      </c>
      <c r="N8" s="104">
        <v>240</v>
      </c>
      <c r="O8" s="104">
        <v>3</v>
      </c>
      <c r="P8" s="104">
        <v>5</v>
      </c>
      <c r="Q8" s="104">
        <v>9</v>
      </c>
      <c r="R8" s="115">
        <v>1.5</v>
      </c>
      <c r="S8" s="144"/>
      <c r="T8" s="144"/>
      <c r="U8" s="144"/>
      <c r="V8" s="144"/>
      <c r="W8" s="144"/>
      <c r="X8" s="144"/>
      <c r="Y8" s="144"/>
      <c r="Z8" s="144"/>
      <c r="AA8" s="225"/>
    </row>
    <row r="9" spans="1:28" ht="13.5" thickBot="1" x14ac:dyDescent="0.25">
      <c r="A9" s="237"/>
      <c r="B9" s="145"/>
      <c r="C9" s="147"/>
      <c r="D9" s="145"/>
      <c r="E9" s="145"/>
      <c r="F9" s="145"/>
      <c r="G9" s="145"/>
      <c r="H9" s="145"/>
      <c r="I9" s="145"/>
      <c r="J9" s="223"/>
      <c r="K9" s="107" t="s">
        <v>14</v>
      </c>
      <c r="L9" s="108" t="s">
        <v>60</v>
      </c>
      <c r="M9" s="97" t="s">
        <v>176</v>
      </c>
      <c r="N9" s="108">
        <v>240</v>
      </c>
      <c r="O9" s="108">
        <v>3</v>
      </c>
      <c r="P9" s="108">
        <v>5</v>
      </c>
      <c r="Q9" s="108" t="s">
        <v>195</v>
      </c>
      <c r="R9" s="116"/>
      <c r="S9" s="145"/>
      <c r="T9" s="145"/>
      <c r="U9" s="145"/>
      <c r="V9" s="145"/>
      <c r="W9" s="145"/>
      <c r="X9" s="145"/>
      <c r="Y9" s="145"/>
      <c r="Z9" s="145"/>
      <c r="AA9" s="226"/>
    </row>
    <row r="10" spans="1:28" ht="12.75" customHeight="1" x14ac:dyDescent="0.2">
      <c r="A10" s="227" t="s">
        <v>2168</v>
      </c>
      <c r="B10" s="143" t="s">
        <v>76</v>
      </c>
      <c r="C10" s="142">
        <v>43665</v>
      </c>
      <c r="D10" s="143" t="s">
        <v>77</v>
      </c>
      <c r="E10" s="143"/>
      <c r="F10" s="143"/>
      <c r="G10" s="143"/>
      <c r="H10" s="143"/>
      <c r="I10" s="143"/>
      <c r="J10" s="136" t="s">
        <v>80</v>
      </c>
      <c r="K10" s="100" t="s">
        <v>194</v>
      </c>
      <c r="L10" s="93" t="s">
        <v>60</v>
      </c>
      <c r="M10" s="95" t="s">
        <v>179</v>
      </c>
      <c r="N10" s="93">
        <v>240</v>
      </c>
      <c r="O10" s="93">
        <v>3</v>
      </c>
      <c r="P10" s="93">
        <v>65</v>
      </c>
      <c r="Q10" s="93">
        <v>7</v>
      </c>
      <c r="R10" s="114"/>
      <c r="S10" s="143">
        <v>200</v>
      </c>
      <c r="T10" s="143">
        <v>3</v>
      </c>
      <c r="U10" s="143">
        <v>65</v>
      </c>
      <c r="V10" s="143">
        <v>3.7</v>
      </c>
      <c r="W10" s="143">
        <v>0.75</v>
      </c>
      <c r="X10" s="143">
        <v>1399.2</v>
      </c>
      <c r="Y10" s="143" t="s">
        <v>74</v>
      </c>
      <c r="Z10" s="143"/>
      <c r="AA10" s="224" t="s">
        <v>81</v>
      </c>
    </row>
    <row r="11" spans="1:28" x14ac:dyDescent="0.2">
      <c r="A11" s="228"/>
      <c r="B11" s="144"/>
      <c r="C11" s="146"/>
      <c r="D11" s="144"/>
      <c r="E11" s="144"/>
      <c r="F11" s="144"/>
      <c r="G11" s="144"/>
      <c r="H11" s="144"/>
      <c r="I11" s="144"/>
      <c r="J11" s="222"/>
      <c r="K11" s="103" t="s">
        <v>13</v>
      </c>
      <c r="L11" s="104" t="s">
        <v>60</v>
      </c>
      <c r="M11" s="96" t="s">
        <v>61</v>
      </c>
      <c r="N11" s="104">
        <v>240</v>
      </c>
      <c r="O11" s="104">
        <v>3</v>
      </c>
      <c r="P11" s="104">
        <v>5</v>
      </c>
      <c r="Q11" s="104">
        <v>9</v>
      </c>
      <c r="R11" s="115">
        <v>1.5</v>
      </c>
      <c r="S11" s="144"/>
      <c r="T11" s="144"/>
      <c r="U11" s="144"/>
      <c r="V11" s="144"/>
      <c r="W11" s="144"/>
      <c r="X11" s="144"/>
      <c r="Y11" s="144"/>
      <c r="Z11" s="144"/>
      <c r="AA11" s="225"/>
    </row>
    <row r="12" spans="1:28" ht="13.5" thickBot="1" x14ac:dyDescent="0.25">
      <c r="A12" s="229"/>
      <c r="B12" s="145"/>
      <c r="C12" s="147"/>
      <c r="D12" s="145"/>
      <c r="E12" s="145"/>
      <c r="F12" s="145"/>
      <c r="G12" s="145"/>
      <c r="H12" s="145"/>
      <c r="I12" s="145"/>
      <c r="J12" s="223"/>
      <c r="K12" s="107" t="s">
        <v>14</v>
      </c>
      <c r="L12" s="108" t="s">
        <v>60</v>
      </c>
      <c r="M12" s="97" t="s">
        <v>177</v>
      </c>
      <c r="N12" s="108">
        <v>240</v>
      </c>
      <c r="O12" s="108">
        <v>3</v>
      </c>
      <c r="P12" s="108">
        <v>5</v>
      </c>
      <c r="Q12" s="108" t="s">
        <v>196</v>
      </c>
      <c r="R12" s="116"/>
      <c r="S12" s="145"/>
      <c r="T12" s="145"/>
      <c r="U12" s="145"/>
      <c r="V12" s="145"/>
      <c r="W12" s="145"/>
      <c r="X12" s="145"/>
      <c r="Y12" s="145"/>
      <c r="Z12" s="145"/>
      <c r="AA12" s="226"/>
    </row>
    <row r="13" spans="1:28" ht="12.75" customHeight="1" x14ac:dyDescent="0.2">
      <c r="A13" s="227" t="s">
        <v>2169</v>
      </c>
      <c r="B13" s="143" t="s">
        <v>76</v>
      </c>
      <c r="C13" s="142">
        <v>43665</v>
      </c>
      <c r="D13" s="143" t="s">
        <v>77</v>
      </c>
      <c r="E13" s="143"/>
      <c r="F13" s="143"/>
      <c r="G13" s="143"/>
      <c r="H13" s="143"/>
      <c r="I13" s="143"/>
      <c r="J13" s="136" t="s">
        <v>80</v>
      </c>
      <c r="K13" s="100" t="s">
        <v>194</v>
      </c>
      <c r="L13" s="93" t="s">
        <v>60</v>
      </c>
      <c r="M13" s="95" t="s">
        <v>179</v>
      </c>
      <c r="N13" s="93">
        <v>240</v>
      </c>
      <c r="O13" s="93">
        <v>3</v>
      </c>
      <c r="P13" s="93">
        <v>65</v>
      </c>
      <c r="Q13" s="93">
        <v>7</v>
      </c>
      <c r="R13" s="114"/>
      <c r="S13" s="143">
        <v>200</v>
      </c>
      <c r="T13" s="143">
        <v>3</v>
      </c>
      <c r="U13" s="143">
        <v>65</v>
      </c>
      <c r="V13" s="143">
        <v>4.8</v>
      </c>
      <c r="W13" s="143">
        <v>1</v>
      </c>
      <c r="X13" s="143">
        <v>1399.2</v>
      </c>
      <c r="Y13" s="143" t="s">
        <v>74</v>
      </c>
      <c r="Z13" s="143"/>
      <c r="AA13" s="224" t="s">
        <v>81</v>
      </c>
    </row>
    <row r="14" spans="1:28" x14ac:dyDescent="0.2">
      <c r="A14" s="228"/>
      <c r="B14" s="144"/>
      <c r="C14" s="146"/>
      <c r="D14" s="144"/>
      <c r="E14" s="144"/>
      <c r="F14" s="144"/>
      <c r="G14" s="144"/>
      <c r="H14" s="144"/>
      <c r="I14" s="144"/>
      <c r="J14" s="222"/>
      <c r="K14" s="103" t="s">
        <v>13</v>
      </c>
      <c r="L14" s="104" t="s">
        <v>60</v>
      </c>
      <c r="M14" s="96" t="s">
        <v>61</v>
      </c>
      <c r="N14" s="104">
        <v>240</v>
      </c>
      <c r="O14" s="104">
        <v>3</v>
      </c>
      <c r="P14" s="104">
        <v>5</v>
      </c>
      <c r="Q14" s="104">
        <v>9</v>
      </c>
      <c r="R14" s="115">
        <v>1.5</v>
      </c>
      <c r="S14" s="144"/>
      <c r="T14" s="144"/>
      <c r="U14" s="144"/>
      <c r="V14" s="144"/>
      <c r="W14" s="144"/>
      <c r="X14" s="144"/>
      <c r="Y14" s="144"/>
      <c r="Z14" s="144"/>
      <c r="AA14" s="225"/>
    </row>
    <row r="15" spans="1:28" ht="13.5" thickBot="1" x14ac:dyDescent="0.25">
      <c r="A15" s="229"/>
      <c r="B15" s="145"/>
      <c r="C15" s="147"/>
      <c r="D15" s="145"/>
      <c r="E15" s="145"/>
      <c r="F15" s="145"/>
      <c r="G15" s="145"/>
      <c r="H15" s="145"/>
      <c r="I15" s="145"/>
      <c r="J15" s="223"/>
      <c r="K15" s="107" t="s">
        <v>14</v>
      </c>
      <c r="L15" s="108" t="s">
        <v>60</v>
      </c>
      <c r="M15" s="97" t="s">
        <v>177</v>
      </c>
      <c r="N15" s="108">
        <v>240</v>
      </c>
      <c r="O15" s="108">
        <v>3</v>
      </c>
      <c r="P15" s="108">
        <v>5</v>
      </c>
      <c r="Q15" s="108" t="s">
        <v>196</v>
      </c>
      <c r="R15" s="116"/>
      <c r="S15" s="145"/>
      <c r="T15" s="145"/>
      <c r="U15" s="145"/>
      <c r="V15" s="145"/>
      <c r="W15" s="145"/>
      <c r="X15" s="145"/>
      <c r="Y15" s="145"/>
      <c r="Z15" s="145"/>
      <c r="AA15" s="226"/>
    </row>
    <row r="16" spans="1:28" ht="12.75" customHeight="1" x14ac:dyDescent="0.2">
      <c r="A16" s="227" t="s">
        <v>2170</v>
      </c>
      <c r="B16" s="143" t="s">
        <v>76</v>
      </c>
      <c r="C16" s="142">
        <v>43665</v>
      </c>
      <c r="D16" s="143" t="s">
        <v>77</v>
      </c>
      <c r="E16" s="143"/>
      <c r="F16" s="143"/>
      <c r="G16" s="143"/>
      <c r="H16" s="143"/>
      <c r="I16" s="143"/>
      <c r="J16" s="136" t="s">
        <v>80</v>
      </c>
      <c r="K16" s="100" t="s">
        <v>194</v>
      </c>
      <c r="L16" s="93" t="s">
        <v>60</v>
      </c>
      <c r="M16" s="95" t="s">
        <v>179</v>
      </c>
      <c r="N16" s="93">
        <v>240</v>
      </c>
      <c r="O16" s="93">
        <v>3</v>
      </c>
      <c r="P16" s="93">
        <v>65</v>
      </c>
      <c r="Q16" s="93">
        <v>15</v>
      </c>
      <c r="R16" s="114"/>
      <c r="S16" s="143">
        <v>200</v>
      </c>
      <c r="T16" s="143">
        <v>3</v>
      </c>
      <c r="U16" s="143">
        <v>65</v>
      </c>
      <c r="V16" s="143">
        <v>6.9</v>
      </c>
      <c r="W16" s="143">
        <v>1.5</v>
      </c>
      <c r="X16" s="143">
        <v>1399.2</v>
      </c>
      <c r="Y16" s="143" t="s">
        <v>74</v>
      </c>
      <c r="Z16" s="143"/>
      <c r="AA16" s="224" t="s">
        <v>81</v>
      </c>
    </row>
    <row r="17" spans="1:27" x14ac:dyDescent="0.2">
      <c r="A17" s="228"/>
      <c r="B17" s="144"/>
      <c r="C17" s="146"/>
      <c r="D17" s="144"/>
      <c r="E17" s="144"/>
      <c r="F17" s="144"/>
      <c r="G17" s="144"/>
      <c r="H17" s="144"/>
      <c r="I17" s="144"/>
      <c r="J17" s="222"/>
      <c r="K17" s="103" t="s">
        <v>13</v>
      </c>
      <c r="L17" s="104" t="s">
        <v>60</v>
      </c>
      <c r="M17" s="96" t="s">
        <v>61</v>
      </c>
      <c r="N17" s="104">
        <v>240</v>
      </c>
      <c r="O17" s="104">
        <v>3</v>
      </c>
      <c r="P17" s="104">
        <v>5</v>
      </c>
      <c r="Q17" s="104">
        <v>9</v>
      </c>
      <c r="R17" s="115">
        <v>1.5</v>
      </c>
      <c r="S17" s="144"/>
      <c r="T17" s="144"/>
      <c r="U17" s="144"/>
      <c r="V17" s="144"/>
      <c r="W17" s="144"/>
      <c r="X17" s="144"/>
      <c r="Y17" s="144"/>
      <c r="Z17" s="144"/>
      <c r="AA17" s="225"/>
    </row>
    <row r="18" spans="1:27" ht="13.5" thickBot="1" x14ac:dyDescent="0.25">
      <c r="A18" s="229"/>
      <c r="B18" s="145"/>
      <c r="C18" s="147"/>
      <c r="D18" s="145"/>
      <c r="E18" s="145"/>
      <c r="F18" s="145"/>
      <c r="G18" s="145"/>
      <c r="H18" s="145"/>
      <c r="I18" s="145"/>
      <c r="J18" s="223"/>
      <c r="K18" s="107" t="s">
        <v>14</v>
      </c>
      <c r="L18" s="108" t="s">
        <v>60</v>
      </c>
      <c r="M18" s="97" t="s">
        <v>178</v>
      </c>
      <c r="N18" s="108">
        <v>240</v>
      </c>
      <c r="O18" s="108">
        <v>3</v>
      </c>
      <c r="P18" s="108">
        <v>5</v>
      </c>
      <c r="Q18" s="108" t="s">
        <v>197</v>
      </c>
      <c r="R18" s="116"/>
      <c r="S18" s="145"/>
      <c r="T18" s="145"/>
      <c r="U18" s="145"/>
      <c r="V18" s="145"/>
      <c r="W18" s="145"/>
      <c r="X18" s="145"/>
      <c r="Y18" s="145"/>
      <c r="Z18" s="145"/>
      <c r="AA18" s="226"/>
    </row>
    <row r="19" spans="1:27" ht="12.75" customHeight="1" x14ac:dyDescent="0.2">
      <c r="A19" s="227" t="s">
        <v>2171</v>
      </c>
      <c r="B19" s="143" t="s">
        <v>76</v>
      </c>
      <c r="C19" s="142">
        <v>43665</v>
      </c>
      <c r="D19" s="143" t="s">
        <v>77</v>
      </c>
      <c r="E19" s="143"/>
      <c r="F19" s="143"/>
      <c r="G19" s="143"/>
      <c r="H19" s="143"/>
      <c r="I19" s="143"/>
      <c r="J19" s="136" t="s">
        <v>80</v>
      </c>
      <c r="K19" s="100" t="s">
        <v>194</v>
      </c>
      <c r="L19" s="93" t="s">
        <v>60</v>
      </c>
      <c r="M19" s="95" t="s">
        <v>179</v>
      </c>
      <c r="N19" s="93">
        <v>240</v>
      </c>
      <c r="O19" s="93">
        <v>3</v>
      </c>
      <c r="P19" s="93">
        <v>65</v>
      </c>
      <c r="Q19" s="93">
        <v>3</v>
      </c>
      <c r="R19" s="114"/>
      <c r="S19" s="143">
        <v>208</v>
      </c>
      <c r="T19" s="143">
        <v>3</v>
      </c>
      <c r="U19" s="143">
        <v>65</v>
      </c>
      <c r="V19" s="143">
        <v>2.4</v>
      </c>
      <c r="W19" s="143">
        <v>0.5</v>
      </c>
      <c r="X19" s="143">
        <v>1399.2</v>
      </c>
      <c r="Y19" s="143" t="s">
        <v>74</v>
      </c>
      <c r="Z19" s="143"/>
      <c r="AA19" s="224" t="s">
        <v>81</v>
      </c>
    </row>
    <row r="20" spans="1:27" x14ac:dyDescent="0.2">
      <c r="A20" s="228"/>
      <c r="B20" s="144"/>
      <c r="C20" s="146"/>
      <c r="D20" s="144"/>
      <c r="E20" s="144"/>
      <c r="F20" s="144"/>
      <c r="G20" s="144"/>
      <c r="H20" s="144"/>
      <c r="I20" s="144"/>
      <c r="J20" s="222"/>
      <c r="K20" s="103" t="s">
        <v>13</v>
      </c>
      <c r="L20" s="104" t="s">
        <v>60</v>
      </c>
      <c r="M20" s="96" t="s">
        <v>61</v>
      </c>
      <c r="N20" s="104">
        <v>240</v>
      </c>
      <c r="O20" s="104">
        <v>3</v>
      </c>
      <c r="P20" s="104">
        <v>5</v>
      </c>
      <c r="Q20" s="104">
        <v>9</v>
      </c>
      <c r="R20" s="115">
        <v>1.5</v>
      </c>
      <c r="S20" s="144"/>
      <c r="T20" s="144"/>
      <c r="U20" s="144"/>
      <c r="V20" s="144"/>
      <c r="W20" s="144"/>
      <c r="X20" s="144"/>
      <c r="Y20" s="144"/>
      <c r="Z20" s="144"/>
      <c r="AA20" s="225"/>
    </row>
    <row r="21" spans="1:27" ht="13.5" thickBot="1" x14ac:dyDescent="0.25">
      <c r="A21" s="229"/>
      <c r="B21" s="145"/>
      <c r="C21" s="147"/>
      <c r="D21" s="145"/>
      <c r="E21" s="145"/>
      <c r="F21" s="145"/>
      <c r="G21" s="145"/>
      <c r="H21" s="145"/>
      <c r="I21" s="145"/>
      <c r="J21" s="223"/>
      <c r="K21" s="107" t="s">
        <v>14</v>
      </c>
      <c r="L21" s="108" t="s">
        <v>60</v>
      </c>
      <c r="M21" s="97" t="s">
        <v>176</v>
      </c>
      <c r="N21" s="108">
        <v>240</v>
      </c>
      <c r="O21" s="108">
        <v>3</v>
      </c>
      <c r="P21" s="108">
        <v>5</v>
      </c>
      <c r="Q21" s="108" t="s">
        <v>195</v>
      </c>
      <c r="R21" s="116"/>
      <c r="S21" s="145"/>
      <c r="T21" s="145"/>
      <c r="U21" s="145"/>
      <c r="V21" s="145"/>
      <c r="W21" s="145"/>
      <c r="X21" s="145"/>
      <c r="Y21" s="145"/>
      <c r="Z21" s="145"/>
      <c r="AA21" s="226"/>
    </row>
    <row r="22" spans="1:27" ht="12.75" customHeight="1" x14ac:dyDescent="0.2">
      <c r="A22" s="227" t="s">
        <v>2172</v>
      </c>
      <c r="B22" s="143" t="s">
        <v>76</v>
      </c>
      <c r="C22" s="142">
        <v>43665</v>
      </c>
      <c r="D22" s="143" t="s">
        <v>77</v>
      </c>
      <c r="E22" s="143"/>
      <c r="F22" s="143"/>
      <c r="G22" s="143"/>
      <c r="H22" s="143"/>
      <c r="I22" s="143"/>
      <c r="J22" s="136" t="s">
        <v>80</v>
      </c>
      <c r="K22" s="100" t="s">
        <v>194</v>
      </c>
      <c r="L22" s="93" t="s">
        <v>60</v>
      </c>
      <c r="M22" s="95" t="s">
        <v>179</v>
      </c>
      <c r="N22" s="93">
        <v>240</v>
      </c>
      <c r="O22" s="93">
        <v>3</v>
      </c>
      <c r="P22" s="93">
        <v>65</v>
      </c>
      <c r="Q22" s="93">
        <v>7</v>
      </c>
      <c r="R22" s="114"/>
      <c r="S22" s="143">
        <v>208</v>
      </c>
      <c r="T22" s="143">
        <v>3</v>
      </c>
      <c r="U22" s="143">
        <v>65</v>
      </c>
      <c r="V22" s="143">
        <v>3.5</v>
      </c>
      <c r="W22" s="143">
        <v>0.75</v>
      </c>
      <c r="X22" s="143">
        <v>1399.2</v>
      </c>
      <c r="Y22" s="143" t="s">
        <v>74</v>
      </c>
      <c r="Z22" s="143"/>
      <c r="AA22" s="224" t="s">
        <v>81</v>
      </c>
    </row>
    <row r="23" spans="1:27" x14ac:dyDescent="0.2">
      <c r="A23" s="228"/>
      <c r="B23" s="144"/>
      <c r="C23" s="146"/>
      <c r="D23" s="144"/>
      <c r="E23" s="144"/>
      <c r="F23" s="144"/>
      <c r="G23" s="144"/>
      <c r="H23" s="144"/>
      <c r="I23" s="144"/>
      <c r="J23" s="222"/>
      <c r="K23" s="103" t="s">
        <v>13</v>
      </c>
      <c r="L23" s="104" t="s">
        <v>60</v>
      </c>
      <c r="M23" s="96" t="s">
        <v>61</v>
      </c>
      <c r="N23" s="104">
        <v>240</v>
      </c>
      <c r="O23" s="104">
        <v>3</v>
      </c>
      <c r="P23" s="104">
        <v>5</v>
      </c>
      <c r="Q23" s="104">
        <v>9</v>
      </c>
      <c r="R23" s="115">
        <v>1.5</v>
      </c>
      <c r="S23" s="144"/>
      <c r="T23" s="144"/>
      <c r="U23" s="144"/>
      <c r="V23" s="144"/>
      <c r="W23" s="144"/>
      <c r="X23" s="144"/>
      <c r="Y23" s="144"/>
      <c r="Z23" s="144"/>
      <c r="AA23" s="225"/>
    </row>
    <row r="24" spans="1:27" ht="13.5" thickBot="1" x14ac:dyDescent="0.25">
      <c r="A24" s="229"/>
      <c r="B24" s="145"/>
      <c r="C24" s="147"/>
      <c r="D24" s="145"/>
      <c r="E24" s="145"/>
      <c r="F24" s="145"/>
      <c r="G24" s="145"/>
      <c r="H24" s="145"/>
      <c r="I24" s="145"/>
      <c r="J24" s="223"/>
      <c r="K24" s="107" t="s">
        <v>14</v>
      </c>
      <c r="L24" s="108" t="s">
        <v>60</v>
      </c>
      <c r="M24" s="97" t="s">
        <v>177</v>
      </c>
      <c r="N24" s="108">
        <v>240</v>
      </c>
      <c r="O24" s="108">
        <v>3</v>
      </c>
      <c r="P24" s="108">
        <v>5</v>
      </c>
      <c r="Q24" s="108" t="s">
        <v>196</v>
      </c>
      <c r="R24" s="116"/>
      <c r="S24" s="145"/>
      <c r="T24" s="145"/>
      <c r="U24" s="145"/>
      <c r="V24" s="145"/>
      <c r="W24" s="145"/>
      <c r="X24" s="145"/>
      <c r="Y24" s="145"/>
      <c r="Z24" s="145"/>
      <c r="AA24" s="226"/>
    </row>
    <row r="25" spans="1:27" ht="12.75" customHeight="1" x14ac:dyDescent="0.2">
      <c r="A25" s="227" t="s">
        <v>2173</v>
      </c>
      <c r="B25" s="143" t="s">
        <v>76</v>
      </c>
      <c r="C25" s="142">
        <v>43665</v>
      </c>
      <c r="D25" s="143" t="s">
        <v>77</v>
      </c>
      <c r="E25" s="143"/>
      <c r="F25" s="143"/>
      <c r="G25" s="143"/>
      <c r="H25" s="143"/>
      <c r="I25" s="143"/>
      <c r="J25" s="136" t="s">
        <v>80</v>
      </c>
      <c r="K25" s="100" t="s">
        <v>194</v>
      </c>
      <c r="L25" s="93" t="s">
        <v>60</v>
      </c>
      <c r="M25" s="95" t="s">
        <v>179</v>
      </c>
      <c r="N25" s="93">
        <v>240</v>
      </c>
      <c r="O25" s="93">
        <v>3</v>
      </c>
      <c r="P25" s="93">
        <v>65</v>
      </c>
      <c r="Q25" s="93">
        <v>7</v>
      </c>
      <c r="R25" s="114"/>
      <c r="S25" s="143">
        <v>208</v>
      </c>
      <c r="T25" s="143">
        <v>3</v>
      </c>
      <c r="U25" s="143">
        <v>65</v>
      </c>
      <c r="V25" s="143">
        <v>4.5999999999999996</v>
      </c>
      <c r="W25" s="143">
        <v>1</v>
      </c>
      <c r="X25" s="143">
        <v>1399.2</v>
      </c>
      <c r="Y25" s="143" t="s">
        <v>74</v>
      </c>
      <c r="Z25" s="143"/>
      <c r="AA25" s="224" t="s">
        <v>81</v>
      </c>
    </row>
    <row r="26" spans="1:27" x14ac:dyDescent="0.2">
      <c r="A26" s="228"/>
      <c r="B26" s="144"/>
      <c r="C26" s="146"/>
      <c r="D26" s="144"/>
      <c r="E26" s="144"/>
      <c r="F26" s="144"/>
      <c r="G26" s="144"/>
      <c r="H26" s="144"/>
      <c r="I26" s="144"/>
      <c r="J26" s="222"/>
      <c r="K26" s="103" t="s">
        <v>13</v>
      </c>
      <c r="L26" s="104" t="s">
        <v>60</v>
      </c>
      <c r="M26" s="96" t="s">
        <v>61</v>
      </c>
      <c r="N26" s="104">
        <v>240</v>
      </c>
      <c r="O26" s="104">
        <v>3</v>
      </c>
      <c r="P26" s="104">
        <v>5</v>
      </c>
      <c r="Q26" s="104">
        <v>9</v>
      </c>
      <c r="R26" s="115">
        <v>1.5</v>
      </c>
      <c r="S26" s="144"/>
      <c r="T26" s="144"/>
      <c r="U26" s="144"/>
      <c r="V26" s="144"/>
      <c r="W26" s="144"/>
      <c r="X26" s="144"/>
      <c r="Y26" s="144"/>
      <c r="Z26" s="144"/>
      <c r="AA26" s="225"/>
    </row>
    <row r="27" spans="1:27" ht="13.5" thickBot="1" x14ac:dyDescent="0.25">
      <c r="A27" s="229"/>
      <c r="B27" s="145"/>
      <c r="C27" s="147"/>
      <c r="D27" s="145"/>
      <c r="E27" s="145"/>
      <c r="F27" s="145"/>
      <c r="G27" s="145"/>
      <c r="H27" s="145"/>
      <c r="I27" s="145"/>
      <c r="J27" s="223"/>
      <c r="K27" s="107" t="s">
        <v>14</v>
      </c>
      <c r="L27" s="108" t="s">
        <v>60</v>
      </c>
      <c r="M27" s="97" t="s">
        <v>177</v>
      </c>
      <c r="N27" s="108">
        <v>240</v>
      </c>
      <c r="O27" s="108">
        <v>3</v>
      </c>
      <c r="P27" s="108">
        <v>5</v>
      </c>
      <c r="Q27" s="108" t="s">
        <v>196</v>
      </c>
      <c r="R27" s="116"/>
      <c r="S27" s="145"/>
      <c r="T27" s="145"/>
      <c r="U27" s="145"/>
      <c r="V27" s="145"/>
      <c r="W27" s="145"/>
      <c r="X27" s="145"/>
      <c r="Y27" s="145"/>
      <c r="Z27" s="145"/>
      <c r="AA27" s="226"/>
    </row>
    <row r="28" spans="1:27" ht="12.75" customHeight="1" x14ac:dyDescent="0.2">
      <c r="A28" s="227" t="s">
        <v>2174</v>
      </c>
      <c r="B28" s="143" t="s">
        <v>76</v>
      </c>
      <c r="C28" s="142">
        <v>43665</v>
      </c>
      <c r="D28" s="143" t="s">
        <v>77</v>
      </c>
      <c r="E28" s="143"/>
      <c r="F28" s="143"/>
      <c r="G28" s="143"/>
      <c r="H28" s="143"/>
      <c r="I28" s="143"/>
      <c r="J28" s="136" t="s">
        <v>80</v>
      </c>
      <c r="K28" s="100" t="s">
        <v>194</v>
      </c>
      <c r="L28" s="93" t="s">
        <v>60</v>
      </c>
      <c r="M28" s="95" t="s">
        <v>179</v>
      </c>
      <c r="N28" s="93">
        <v>240</v>
      </c>
      <c r="O28" s="93">
        <v>3</v>
      </c>
      <c r="P28" s="93">
        <v>65</v>
      </c>
      <c r="Q28" s="93">
        <v>15</v>
      </c>
      <c r="R28" s="114"/>
      <c r="S28" s="143">
        <v>208</v>
      </c>
      <c r="T28" s="143">
        <v>3</v>
      </c>
      <c r="U28" s="143">
        <v>65</v>
      </c>
      <c r="V28" s="143">
        <v>6.6</v>
      </c>
      <c r="W28" s="143">
        <v>1.5</v>
      </c>
      <c r="X28" s="143">
        <v>1399.2</v>
      </c>
      <c r="Y28" s="143" t="s">
        <v>74</v>
      </c>
      <c r="Z28" s="143"/>
      <c r="AA28" s="224" t="s">
        <v>81</v>
      </c>
    </row>
    <row r="29" spans="1:27" x14ac:dyDescent="0.2">
      <c r="A29" s="228"/>
      <c r="B29" s="144"/>
      <c r="C29" s="146"/>
      <c r="D29" s="144"/>
      <c r="E29" s="144"/>
      <c r="F29" s="144"/>
      <c r="G29" s="144"/>
      <c r="H29" s="144"/>
      <c r="I29" s="144"/>
      <c r="J29" s="222"/>
      <c r="K29" s="103" t="s">
        <v>13</v>
      </c>
      <c r="L29" s="104" t="s">
        <v>60</v>
      </c>
      <c r="M29" s="96" t="s">
        <v>61</v>
      </c>
      <c r="N29" s="104">
        <v>240</v>
      </c>
      <c r="O29" s="104">
        <v>3</v>
      </c>
      <c r="P29" s="104">
        <v>5</v>
      </c>
      <c r="Q29" s="104">
        <v>9</v>
      </c>
      <c r="R29" s="115">
        <v>1.5</v>
      </c>
      <c r="S29" s="144"/>
      <c r="T29" s="144"/>
      <c r="U29" s="144"/>
      <c r="V29" s="144"/>
      <c r="W29" s="144"/>
      <c r="X29" s="144"/>
      <c r="Y29" s="144"/>
      <c r="Z29" s="144"/>
      <c r="AA29" s="225"/>
    </row>
    <row r="30" spans="1:27" ht="13.5" thickBot="1" x14ac:dyDescent="0.25">
      <c r="A30" s="229"/>
      <c r="B30" s="145"/>
      <c r="C30" s="147"/>
      <c r="D30" s="145"/>
      <c r="E30" s="145"/>
      <c r="F30" s="145"/>
      <c r="G30" s="145"/>
      <c r="H30" s="145"/>
      <c r="I30" s="145"/>
      <c r="J30" s="223"/>
      <c r="K30" s="107" t="s">
        <v>14</v>
      </c>
      <c r="L30" s="108" t="s">
        <v>60</v>
      </c>
      <c r="M30" s="97" t="s">
        <v>177</v>
      </c>
      <c r="N30" s="108">
        <v>240</v>
      </c>
      <c r="O30" s="108">
        <v>3</v>
      </c>
      <c r="P30" s="108">
        <v>5</v>
      </c>
      <c r="Q30" s="108" t="s">
        <v>196</v>
      </c>
      <c r="R30" s="116"/>
      <c r="S30" s="145"/>
      <c r="T30" s="145"/>
      <c r="U30" s="145"/>
      <c r="V30" s="145"/>
      <c r="W30" s="145"/>
      <c r="X30" s="145"/>
      <c r="Y30" s="145"/>
      <c r="Z30" s="145"/>
      <c r="AA30" s="226"/>
    </row>
    <row r="31" spans="1:27" ht="12.75" customHeight="1" x14ac:dyDescent="0.2">
      <c r="A31" s="227" t="s">
        <v>2175</v>
      </c>
      <c r="B31" s="143" t="s">
        <v>76</v>
      </c>
      <c r="C31" s="142">
        <v>43665</v>
      </c>
      <c r="D31" s="143" t="s">
        <v>77</v>
      </c>
      <c r="E31" s="143"/>
      <c r="F31" s="143"/>
      <c r="G31" s="143"/>
      <c r="H31" s="143"/>
      <c r="I31" s="143"/>
      <c r="J31" s="136" t="s">
        <v>80</v>
      </c>
      <c r="K31" s="100" t="s">
        <v>194</v>
      </c>
      <c r="L31" s="93" t="s">
        <v>60</v>
      </c>
      <c r="M31" s="95" t="s">
        <v>179</v>
      </c>
      <c r="N31" s="93">
        <v>240</v>
      </c>
      <c r="O31" s="93">
        <v>3</v>
      </c>
      <c r="P31" s="93">
        <v>65</v>
      </c>
      <c r="Q31" s="93">
        <v>15</v>
      </c>
      <c r="R31" s="114"/>
      <c r="S31" s="143">
        <v>208</v>
      </c>
      <c r="T31" s="143">
        <v>3</v>
      </c>
      <c r="U31" s="143">
        <v>65</v>
      </c>
      <c r="V31" s="143">
        <v>6.6</v>
      </c>
      <c r="W31" s="143">
        <v>1.5</v>
      </c>
      <c r="X31" s="143">
        <v>1399.2</v>
      </c>
      <c r="Y31" s="143" t="s">
        <v>74</v>
      </c>
      <c r="Z31" s="143"/>
      <c r="AA31" s="224" t="s">
        <v>81</v>
      </c>
    </row>
    <row r="32" spans="1:27" x14ac:dyDescent="0.2">
      <c r="A32" s="228"/>
      <c r="B32" s="144"/>
      <c r="C32" s="146"/>
      <c r="D32" s="144"/>
      <c r="E32" s="144"/>
      <c r="F32" s="144"/>
      <c r="G32" s="144"/>
      <c r="H32" s="144"/>
      <c r="I32" s="144"/>
      <c r="J32" s="222"/>
      <c r="K32" s="103" t="s">
        <v>13</v>
      </c>
      <c r="L32" s="104" t="s">
        <v>60</v>
      </c>
      <c r="M32" s="96" t="s">
        <v>61</v>
      </c>
      <c r="N32" s="104">
        <v>240</v>
      </c>
      <c r="O32" s="104">
        <v>3</v>
      </c>
      <c r="P32" s="104">
        <v>5</v>
      </c>
      <c r="Q32" s="104">
        <v>9</v>
      </c>
      <c r="R32" s="115">
        <v>1.5</v>
      </c>
      <c r="S32" s="144"/>
      <c r="T32" s="144"/>
      <c r="U32" s="144"/>
      <c r="V32" s="144"/>
      <c r="W32" s="144"/>
      <c r="X32" s="144"/>
      <c r="Y32" s="144"/>
      <c r="Z32" s="144"/>
      <c r="AA32" s="225"/>
    </row>
    <row r="33" spans="1:27" ht="13.5" thickBot="1" x14ac:dyDescent="0.25">
      <c r="A33" s="229"/>
      <c r="B33" s="145"/>
      <c r="C33" s="147"/>
      <c r="D33" s="145"/>
      <c r="E33" s="145"/>
      <c r="F33" s="145"/>
      <c r="G33" s="145"/>
      <c r="H33" s="145"/>
      <c r="I33" s="145"/>
      <c r="J33" s="223"/>
      <c r="K33" s="107" t="s">
        <v>14</v>
      </c>
      <c r="L33" s="108" t="s">
        <v>60</v>
      </c>
      <c r="M33" s="97" t="s">
        <v>178</v>
      </c>
      <c r="N33" s="108">
        <v>240</v>
      </c>
      <c r="O33" s="108">
        <v>3</v>
      </c>
      <c r="P33" s="108">
        <v>5</v>
      </c>
      <c r="Q33" s="108" t="s">
        <v>197</v>
      </c>
      <c r="R33" s="116"/>
      <c r="S33" s="145"/>
      <c r="T33" s="145"/>
      <c r="U33" s="145"/>
      <c r="V33" s="145"/>
      <c r="W33" s="145"/>
      <c r="X33" s="145"/>
      <c r="Y33" s="145"/>
      <c r="Z33" s="145"/>
      <c r="AA33" s="226"/>
    </row>
    <row r="34" spans="1:27" ht="12.75" customHeight="1" x14ac:dyDescent="0.2">
      <c r="A34" s="227" t="s">
        <v>2176</v>
      </c>
      <c r="B34" s="143" t="s">
        <v>76</v>
      </c>
      <c r="C34" s="142">
        <v>43665</v>
      </c>
      <c r="D34" s="143" t="s">
        <v>77</v>
      </c>
      <c r="E34" s="143"/>
      <c r="F34" s="143"/>
      <c r="G34" s="143"/>
      <c r="H34" s="143"/>
      <c r="I34" s="143"/>
      <c r="J34" s="136" t="s">
        <v>80</v>
      </c>
      <c r="K34" s="100" t="s">
        <v>194</v>
      </c>
      <c r="L34" s="93" t="s">
        <v>60</v>
      </c>
      <c r="M34" s="95" t="s">
        <v>179</v>
      </c>
      <c r="N34" s="93">
        <v>240</v>
      </c>
      <c r="O34" s="93">
        <v>3</v>
      </c>
      <c r="P34" s="93">
        <v>65</v>
      </c>
      <c r="Q34" s="93">
        <v>3</v>
      </c>
      <c r="R34" s="114"/>
      <c r="S34" s="143" t="s">
        <v>71</v>
      </c>
      <c r="T34" s="143">
        <v>3</v>
      </c>
      <c r="U34" s="143">
        <v>65</v>
      </c>
      <c r="V34" s="143">
        <v>2.2000000000000002</v>
      </c>
      <c r="W34" s="143">
        <v>0.5</v>
      </c>
      <c r="X34" s="143">
        <v>1399.2</v>
      </c>
      <c r="Y34" s="143" t="s">
        <v>74</v>
      </c>
      <c r="Z34" s="143"/>
      <c r="AA34" s="224" t="s">
        <v>81</v>
      </c>
    </row>
    <row r="35" spans="1:27" x14ac:dyDescent="0.2">
      <c r="A35" s="228"/>
      <c r="B35" s="144"/>
      <c r="C35" s="146"/>
      <c r="D35" s="144"/>
      <c r="E35" s="144"/>
      <c r="F35" s="144"/>
      <c r="G35" s="144"/>
      <c r="H35" s="144"/>
      <c r="I35" s="144"/>
      <c r="J35" s="222"/>
      <c r="K35" s="103" t="s">
        <v>13</v>
      </c>
      <c r="L35" s="104" t="s">
        <v>60</v>
      </c>
      <c r="M35" s="96" t="s">
        <v>61</v>
      </c>
      <c r="N35" s="104">
        <v>240</v>
      </c>
      <c r="O35" s="104">
        <v>3</v>
      </c>
      <c r="P35" s="104">
        <v>5</v>
      </c>
      <c r="Q35" s="104">
        <v>9</v>
      </c>
      <c r="R35" s="115">
        <v>1.5</v>
      </c>
      <c r="S35" s="144"/>
      <c r="T35" s="144"/>
      <c r="U35" s="144"/>
      <c r="V35" s="144"/>
      <c r="W35" s="144"/>
      <c r="X35" s="144"/>
      <c r="Y35" s="144"/>
      <c r="Z35" s="144"/>
      <c r="AA35" s="225"/>
    </row>
    <row r="36" spans="1:27" ht="13.5" thickBot="1" x14ac:dyDescent="0.25">
      <c r="A36" s="229"/>
      <c r="B36" s="145"/>
      <c r="C36" s="147"/>
      <c r="D36" s="145"/>
      <c r="E36" s="145"/>
      <c r="F36" s="145"/>
      <c r="G36" s="145"/>
      <c r="H36" s="145"/>
      <c r="I36" s="145"/>
      <c r="J36" s="223"/>
      <c r="K36" s="107" t="s">
        <v>14</v>
      </c>
      <c r="L36" s="108" t="s">
        <v>60</v>
      </c>
      <c r="M36" s="97" t="s">
        <v>176</v>
      </c>
      <c r="N36" s="108">
        <v>240</v>
      </c>
      <c r="O36" s="108">
        <v>3</v>
      </c>
      <c r="P36" s="108">
        <v>5</v>
      </c>
      <c r="Q36" s="108" t="s">
        <v>195</v>
      </c>
      <c r="R36" s="116"/>
      <c r="S36" s="145"/>
      <c r="T36" s="145"/>
      <c r="U36" s="145"/>
      <c r="V36" s="145"/>
      <c r="W36" s="145"/>
      <c r="X36" s="145"/>
      <c r="Y36" s="145"/>
      <c r="Z36" s="145"/>
      <c r="AA36" s="226"/>
    </row>
    <row r="37" spans="1:27" ht="12.75" customHeight="1" x14ac:dyDescent="0.2">
      <c r="A37" s="227" t="s">
        <v>2177</v>
      </c>
      <c r="B37" s="143" t="s">
        <v>76</v>
      </c>
      <c r="C37" s="142">
        <v>43665</v>
      </c>
      <c r="D37" s="143" t="s">
        <v>77</v>
      </c>
      <c r="E37" s="143"/>
      <c r="F37" s="143"/>
      <c r="G37" s="143"/>
      <c r="H37" s="143"/>
      <c r="I37" s="143"/>
      <c r="J37" s="136" t="s">
        <v>80</v>
      </c>
      <c r="K37" s="100" t="s">
        <v>194</v>
      </c>
      <c r="L37" s="93" t="s">
        <v>60</v>
      </c>
      <c r="M37" s="95" t="s">
        <v>179</v>
      </c>
      <c r="N37" s="93">
        <v>240</v>
      </c>
      <c r="O37" s="93">
        <v>3</v>
      </c>
      <c r="P37" s="93">
        <v>65</v>
      </c>
      <c r="Q37" s="93">
        <v>7</v>
      </c>
      <c r="R37" s="114"/>
      <c r="S37" s="143" t="s">
        <v>71</v>
      </c>
      <c r="T37" s="143">
        <v>3</v>
      </c>
      <c r="U37" s="143">
        <v>65</v>
      </c>
      <c r="V37" s="143">
        <v>3.2</v>
      </c>
      <c r="W37" s="143">
        <v>0.75</v>
      </c>
      <c r="X37" s="143">
        <v>1399.2</v>
      </c>
      <c r="Y37" s="143" t="s">
        <v>74</v>
      </c>
      <c r="Z37" s="143"/>
      <c r="AA37" s="224" t="s">
        <v>81</v>
      </c>
    </row>
    <row r="38" spans="1:27" x14ac:dyDescent="0.2">
      <c r="A38" s="228"/>
      <c r="B38" s="144"/>
      <c r="C38" s="146"/>
      <c r="D38" s="144"/>
      <c r="E38" s="144"/>
      <c r="F38" s="144"/>
      <c r="G38" s="144"/>
      <c r="H38" s="144"/>
      <c r="I38" s="144"/>
      <c r="J38" s="222"/>
      <c r="K38" s="103" t="s">
        <v>13</v>
      </c>
      <c r="L38" s="104" t="s">
        <v>60</v>
      </c>
      <c r="M38" s="96" t="s">
        <v>61</v>
      </c>
      <c r="N38" s="104">
        <v>240</v>
      </c>
      <c r="O38" s="104">
        <v>3</v>
      </c>
      <c r="P38" s="104">
        <v>5</v>
      </c>
      <c r="Q38" s="104">
        <v>9</v>
      </c>
      <c r="R38" s="115">
        <v>1.5</v>
      </c>
      <c r="S38" s="144"/>
      <c r="T38" s="144"/>
      <c r="U38" s="144"/>
      <c r="V38" s="144"/>
      <c r="W38" s="144"/>
      <c r="X38" s="144"/>
      <c r="Y38" s="144"/>
      <c r="Z38" s="144"/>
      <c r="AA38" s="225"/>
    </row>
    <row r="39" spans="1:27" ht="13.5" thickBot="1" x14ac:dyDescent="0.25">
      <c r="A39" s="229"/>
      <c r="B39" s="145"/>
      <c r="C39" s="147"/>
      <c r="D39" s="145"/>
      <c r="E39" s="145"/>
      <c r="F39" s="145"/>
      <c r="G39" s="145"/>
      <c r="H39" s="145"/>
      <c r="I39" s="145"/>
      <c r="J39" s="223"/>
      <c r="K39" s="107" t="s">
        <v>14</v>
      </c>
      <c r="L39" s="108" t="s">
        <v>60</v>
      </c>
      <c r="M39" s="97" t="s">
        <v>176</v>
      </c>
      <c r="N39" s="108">
        <v>240</v>
      </c>
      <c r="O39" s="108">
        <v>3</v>
      </c>
      <c r="P39" s="108">
        <v>5</v>
      </c>
      <c r="Q39" s="108" t="s">
        <v>195</v>
      </c>
      <c r="R39" s="116"/>
      <c r="S39" s="145"/>
      <c r="T39" s="145"/>
      <c r="U39" s="145"/>
      <c r="V39" s="145"/>
      <c r="W39" s="145"/>
      <c r="X39" s="145"/>
      <c r="Y39" s="145"/>
      <c r="Z39" s="145"/>
      <c r="AA39" s="226"/>
    </row>
    <row r="40" spans="1:27" ht="12.75" customHeight="1" x14ac:dyDescent="0.2">
      <c r="A40" s="227" t="s">
        <v>2178</v>
      </c>
      <c r="B40" s="143" t="s">
        <v>76</v>
      </c>
      <c r="C40" s="142">
        <v>43665</v>
      </c>
      <c r="D40" s="143" t="s">
        <v>77</v>
      </c>
      <c r="E40" s="143"/>
      <c r="F40" s="143"/>
      <c r="G40" s="143"/>
      <c r="H40" s="143"/>
      <c r="I40" s="143"/>
      <c r="J40" s="136" t="s">
        <v>80</v>
      </c>
      <c r="K40" s="100" t="s">
        <v>194</v>
      </c>
      <c r="L40" s="93" t="s">
        <v>60</v>
      </c>
      <c r="M40" s="95" t="s">
        <v>179</v>
      </c>
      <c r="N40" s="93">
        <v>240</v>
      </c>
      <c r="O40" s="93">
        <v>3</v>
      </c>
      <c r="P40" s="93">
        <v>65</v>
      </c>
      <c r="Q40" s="93">
        <v>7</v>
      </c>
      <c r="R40" s="114"/>
      <c r="S40" s="143" t="s">
        <v>71</v>
      </c>
      <c r="T40" s="143">
        <v>3</v>
      </c>
      <c r="U40" s="143">
        <v>65</v>
      </c>
      <c r="V40" s="143">
        <v>3.2</v>
      </c>
      <c r="W40" s="143">
        <v>0.75</v>
      </c>
      <c r="X40" s="143">
        <v>1399.2</v>
      </c>
      <c r="Y40" s="143" t="s">
        <v>74</v>
      </c>
      <c r="Z40" s="143"/>
      <c r="AA40" s="224" t="s">
        <v>81</v>
      </c>
    </row>
    <row r="41" spans="1:27" x14ac:dyDescent="0.2">
      <c r="A41" s="228"/>
      <c r="B41" s="144"/>
      <c r="C41" s="146"/>
      <c r="D41" s="144"/>
      <c r="E41" s="144"/>
      <c r="F41" s="144"/>
      <c r="G41" s="144"/>
      <c r="H41" s="144"/>
      <c r="I41" s="144"/>
      <c r="J41" s="222"/>
      <c r="K41" s="103" t="s">
        <v>13</v>
      </c>
      <c r="L41" s="104" t="s">
        <v>60</v>
      </c>
      <c r="M41" s="96" t="s">
        <v>61</v>
      </c>
      <c r="N41" s="104">
        <v>240</v>
      </c>
      <c r="O41" s="104">
        <v>3</v>
      </c>
      <c r="P41" s="104">
        <v>5</v>
      </c>
      <c r="Q41" s="104">
        <v>9</v>
      </c>
      <c r="R41" s="115">
        <v>1.5</v>
      </c>
      <c r="S41" s="144"/>
      <c r="T41" s="144"/>
      <c r="U41" s="144"/>
      <c r="V41" s="144"/>
      <c r="W41" s="144"/>
      <c r="X41" s="144"/>
      <c r="Y41" s="144"/>
      <c r="Z41" s="144"/>
      <c r="AA41" s="225"/>
    </row>
    <row r="42" spans="1:27" ht="13.5" thickBot="1" x14ac:dyDescent="0.25">
      <c r="A42" s="229"/>
      <c r="B42" s="145"/>
      <c r="C42" s="147"/>
      <c r="D42" s="145"/>
      <c r="E42" s="145"/>
      <c r="F42" s="145"/>
      <c r="G42" s="145"/>
      <c r="H42" s="145"/>
      <c r="I42" s="145"/>
      <c r="J42" s="223"/>
      <c r="K42" s="107" t="s">
        <v>14</v>
      </c>
      <c r="L42" s="108" t="s">
        <v>60</v>
      </c>
      <c r="M42" s="97" t="s">
        <v>177</v>
      </c>
      <c r="N42" s="108">
        <v>240</v>
      </c>
      <c r="O42" s="108">
        <v>3</v>
      </c>
      <c r="P42" s="108">
        <v>5</v>
      </c>
      <c r="Q42" s="108" t="s">
        <v>196</v>
      </c>
      <c r="R42" s="116"/>
      <c r="S42" s="145"/>
      <c r="T42" s="145"/>
      <c r="U42" s="145"/>
      <c r="V42" s="145"/>
      <c r="W42" s="145"/>
      <c r="X42" s="145"/>
      <c r="Y42" s="145"/>
      <c r="Z42" s="145"/>
      <c r="AA42" s="226"/>
    </row>
    <row r="43" spans="1:27" ht="12.75" customHeight="1" x14ac:dyDescent="0.2">
      <c r="A43" s="227" t="s">
        <v>2179</v>
      </c>
      <c r="B43" s="143" t="s">
        <v>76</v>
      </c>
      <c r="C43" s="142">
        <v>43665</v>
      </c>
      <c r="D43" s="143" t="s">
        <v>77</v>
      </c>
      <c r="E43" s="143"/>
      <c r="F43" s="143"/>
      <c r="G43" s="143"/>
      <c r="H43" s="143"/>
      <c r="I43" s="143"/>
      <c r="J43" s="136" t="s">
        <v>80</v>
      </c>
      <c r="K43" s="100" t="s">
        <v>194</v>
      </c>
      <c r="L43" s="93" t="s">
        <v>60</v>
      </c>
      <c r="M43" s="95" t="s">
        <v>179</v>
      </c>
      <c r="N43" s="93">
        <v>240</v>
      </c>
      <c r="O43" s="93">
        <v>3</v>
      </c>
      <c r="P43" s="93">
        <v>65</v>
      </c>
      <c r="Q43" s="93">
        <v>7</v>
      </c>
      <c r="R43" s="114"/>
      <c r="S43" s="143" t="s">
        <v>71</v>
      </c>
      <c r="T43" s="143">
        <v>3</v>
      </c>
      <c r="U43" s="143">
        <v>65</v>
      </c>
      <c r="V43" s="143">
        <v>4.2</v>
      </c>
      <c r="W43" s="143">
        <v>1</v>
      </c>
      <c r="X43" s="143">
        <v>1399.2</v>
      </c>
      <c r="Y43" s="143" t="s">
        <v>74</v>
      </c>
      <c r="Z43" s="143"/>
      <c r="AA43" s="224" t="s">
        <v>81</v>
      </c>
    </row>
    <row r="44" spans="1:27" x14ac:dyDescent="0.2">
      <c r="A44" s="228"/>
      <c r="B44" s="144"/>
      <c r="C44" s="146"/>
      <c r="D44" s="144"/>
      <c r="E44" s="144"/>
      <c r="F44" s="144"/>
      <c r="G44" s="144"/>
      <c r="H44" s="144"/>
      <c r="I44" s="144"/>
      <c r="J44" s="222"/>
      <c r="K44" s="103" t="s">
        <v>13</v>
      </c>
      <c r="L44" s="104" t="s">
        <v>60</v>
      </c>
      <c r="M44" s="96" t="s">
        <v>61</v>
      </c>
      <c r="N44" s="104">
        <v>240</v>
      </c>
      <c r="O44" s="104">
        <v>3</v>
      </c>
      <c r="P44" s="104">
        <v>5</v>
      </c>
      <c r="Q44" s="104">
        <v>9</v>
      </c>
      <c r="R44" s="115">
        <v>1.5</v>
      </c>
      <c r="S44" s="144"/>
      <c r="T44" s="144"/>
      <c r="U44" s="144"/>
      <c r="V44" s="144"/>
      <c r="W44" s="144"/>
      <c r="X44" s="144"/>
      <c r="Y44" s="144"/>
      <c r="Z44" s="144"/>
      <c r="AA44" s="225"/>
    </row>
    <row r="45" spans="1:27" ht="13.5" thickBot="1" x14ac:dyDescent="0.25">
      <c r="A45" s="229"/>
      <c r="B45" s="145"/>
      <c r="C45" s="147"/>
      <c r="D45" s="145"/>
      <c r="E45" s="145"/>
      <c r="F45" s="145"/>
      <c r="G45" s="145"/>
      <c r="H45" s="145"/>
      <c r="I45" s="145"/>
      <c r="J45" s="223"/>
      <c r="K45" s="107" t="s">
        <v>14</v>
      </c>
      <c r="L45" s="108" t="s">
        <v>60</v>
      </c>
      <c r="M45" s="97" t="s">
        <v>177</v>
      </c>
      <c r="N45" s="108">
        <v>240</v>
      </c>
      <c r="O45" s="108">
        <v>3</v>
      </c>
      <c r="P45" s="108">
        <v>5</v>
      </c>
      <c r="Q45" s="108" t="s">
        <v>196</v>
      </c>
      <c r="R45" s="116"/>
      <c r="S45" s="145"/>
      <c r="T45" s="145"/>
      <c r="U45" s="145"/>
      <c r="V45" s="145"/>
      <c r="W45" s="145"/>
      <c r="X45" s="145"/>
      <c r="Y45" s="145"/>
      <c r="Z45" s="145"/>
      <c r="AA45" s="226"/>
    </row>
    <row r="46" spans="1:27" ht="12.75" customHeight="1" x14ac:dyDescent="0.2">
      <c r="A46" s="227" t="s">
        <v>2180</v>
      </c>
      <c r="B46" s="143" t="s">
        <v>76</v>
      </c>
      <c r="C46" s="142">
        <v>43665</v>
      </c>
      <c r="D46" s="143" t="s">
        <v>77</v>
      </c>
      <c r="E46" s="143"/>
      <c r="F46" s="143"/>
      <c r="G46" s="143"/>
      <c r="H46" s="143"/>
      <c r="I46" s="143"/>
      <c r="J46" s="136" t="s">
        <v>80</v>
      </c>
      <c r="K46" s="100" t="s">
        <v>194</v>
      </c>
      <c r="L46" s="93" t="s">
        <v>60</v>
      </c>
      <c r="M46" s="95" t="s">
        <v>179</v>
      </c>
      <c r="N46" s="93">
        <v>240</v>
      </c>
      <c r="O46" s="93">
        <v>3</v>
      </c>
      <c r="P46" s="93">
        <v>65</v>
      </c>
      <c r="Q46" s="93">
        <v>15</v>
      </c>
      <c r="R46" s="114"/>
      <c r="S46" s="143" t="s">
        <v>71</v>
      </c>
      <c r="T46" s="143">
        <v>3</v>
      </c>
      <c r="U46" s="143">
        <v>65</v>
      </c>
      <c r="V46" s="143">
        <v>6</v>
      </c>
      <c r="W46" s="143">
        <v>1.5</v>
      </c>
      <c r="X46" s="143">
        <v>1399.2</v>
      </c>
      <c r="Y46" s="143" t="s">
        <v>74</v>
      </c>
      <c r="Z46" s="143"/>
      <c r="AA46" s="224" t="s">
        <v>81</v>
      </c>
    </row>
    <row r="47" spans="1:27" x14ac:dyDescent="0.2">
      <c r="A47" s="228"/>
      <c r="B47" s="144"/>
      <c r="C47" s="146"/>
      <c r="D47" s="144"/>
      <c r="E47" s="144"/>
      <c r="F47" s="144"/>
      <c r="G47" s="144"/>
      <c r="H47" s="144"/>
      <c r="I47" s="144"/>
      <c r="J47" s="222"/>
      <c r="K47" s="103" t="s">
        <v>13</v>
      </c>
      <c r="L47" s="104" t="s">
        <v>60</v>
      </c>
      <c r="M47" s="96" t="s">
        <v>61</v>
      </c>
      <c r="N47" s="104">
        <v>240</v>
      </c>
      <c r="O47" s="104">
        <v>3</v>
      </c>
      <c r="P47" s="104">
        <v>5</v>
      </c>
      <c r="Q47" s="104">
        <v>9</v>
      </c>
      <c r="R47" s="115">
        <v>1.5</v>
      </c>
      <c r="S47" s="144"/>
      <c r="T47" s="144"/>
      <c r="U47" s="144"/>
      <c r="V47" s="144"/>
      <c r="W47" s="144"/>
      <c r="X47" s="144"/>
      <c r="Y47" s="144"/>
      <c r="Z47" s="144"/>
      <c r="AA47" s="225"/>
    </row>
    <row r="48" spans="1:27" ht="13.5" thickBot="1" x14ac:dyDescent="0.25">
      <c r="A48" s="229"/>
      <c r="B48" s="145"/>
      <c r="C48" s="147"/>
      <c r="D48" s="145"/>
      <c r="E48" s="145"/>
      <c r="F48" s="145"/>
      <c r="G48" s="145"/>
      <c r="H48" s="145"/>
      <c r="I48" s="145"/>
      <c r="J48" s="223"/>
      <c r="K48" s="107" t="s">
        <v>14</v>
      </c>
      <c r="L48" s="108" t="s">
        <v>60</v>
      </c>
      <c r="M48" s="97" t="s">
        <v>177</v>
      </c>
      <c r="N48" s="108">
        <v>240</v>
      </c>
      <c r="O48" s="108">
        <v>3</v>
      </c>
      <c r="P48" s="108">
        <v>5</v>
      </c>
      <c r="Q48" s="108" t="s">
        <v>196</v>
      </c>
      <c r="R48" s="116"/>
      <c r="S48" s="145"/>
      <c r="T48" s="145"/>
      <c r="U48" s="145"/>
      <c r="V48" s="145"/>
      <c r="W48" s="145"/>
      <c r="X48" s="145"/>
      <c r="Y48" s="145"/>
      <c r="Z48" s="145"/>
      <c r="AA48" s="226"/>
    </row>
    <row r="49" spans="1:27" ht="12.75" customHeight="1" x14ac:dyDescent="0.2">
      <c r="A49" s="227" t="s">
        <v>2181</v>
      </c>
      <c r="B49" s="143" t="s">
        <v>76</v>
      </c>
      <c r="C49" s="142">
        <v>43665</v>
      </c>
      <c r="D49" s="143" t="s">
        <v>77</v>
      </c>
      <c r="E49" s="143"/>
      <c r="F49" s="143"/>
      <c r="G49" s="143"/>
      <c r="H49" s="143"/>
      <c r="I49" s="143"/>
      <c r="J49" s="136" t="s">
        <v>80</v>
      </c>
      <c r="K49" s="100" t="s">
        <v>194</v>
      </c>
      <c r="L49" s="93" t="s">
        <v>60</v>
      </c>
      <c r="M49" s="95" t="s">
        <v>179</v>
      </c>
      <c r="N49" s="93">
        <v>480</v>
      </c>
      <c r="O49" s="93">
        <v>3</v>
      </c>
      <c r="P49" s="93">
        <v>25</v>
      </c>
      <c r="Q49" s="93">
        <v>3</v>
      </c>
      <c r="R49" s="114"/>
      <c r="S49" s="143" t="s">
        <v>72</v>
      </c>
      <c r="T49" s="143">
        <v>3</v>
      </c>
      <c r="U49" s="143">
        <v>25</v>
      </c>
      <c r="V49" s="143">
        <v>1.1000000000000001</v>
      </c>
      <c r="W49" s="143">
        <v>0.5</v>
      </c>
      <c r="X49" s="143">
        <v>1399.2</v>
      </c>
      <c r="Y49" s="143" t="s">
        <v>74</v>
      </c>
      <c r="Z49" s="143"/>
      <c r="AA49" s="224" t="s">
        <v>81</v>
      </c>
    </row>
    <row r="50" spans="1:27" x14ac:dyDescent="0.2">
      <c r="A50" s="228"/>
      <c r="B50" s="144"/>
      <c r="C50" s="146"/>
      <c r="D50" s="144"/>
      <c r="E50" s="144"/>
      <c r="F50" s="144"/>
      <c r="G50" s="144"/>
      <c r="H50" s="144"/>
      <c r="I50" s="144"/>
      <c r="J50" s="222"/>
      <c r="K50" s="103" t="s">
        <v>13</v>
      </c>
      <c r="L50" s="104" t="s">
        <v>60</v>
      </c>
      <c r="M50" s="96" t="s">
        <v>61</v>
      </c>
      <c r="N50" s="104">
        <v>480</v>
      </c>
      <c r="O50" s="104">
        <v>3</v>
      </c>
      <c r="P50" s="104">
        <v>5</v>
      </c>
      <c r="Q50" s="104">
        <v>9</v>
      </c>
      <c r="R50" s="115">
        <v>2</v>
      </c>
      <c r="S50" s="144"/>
      <c r="T50" s="144"/>
      <c r="U50" s="144"/>
      <c r="V50" s="144"/>
      <c r="W50" s="144"/>
      <c r="X50" s="144"/>
      <c r="Y50" s="144"/>
      <c r="Z50" s="144"/>
      <c r="AA50" s="225"/>
    </row>
    <row r="51" spans="1:27" ht="13.5" thickBot="1" x14ac:dyDescent="0.25">
      <c r="A51" s="229"/>
      <c r="B51" s="145"/>
      <c r="C51" s="147"/>
      <c r="D51" s="145"/>
      <c r="E51" s="145"/>
      <c r="F51" s="145"/>
      <c r="G51" s="145"/>
      <c r="H51" s="145"/>
      <c r="I51" s="145"/>
      <c r="J51" s="223"/>
      <c r="K51" s="107" t="s">
        <v>14</v>
      </c>
      <c r="L51" s="108" t="s">
        <v>60</v>
      </c>
      <c r="M51" s="97" t="s">
        <v>180</v>
      </c>
      <c r="N51" s="108">
        <v>480</v>
      </c>
      <c r="O51" s="108">
        <v>3</v>
      </c>
      <c r="P51" s="108">
        <v>5</v>
      </c>
      <c r="Q51" s="108" t="s">
        <v>198</v>
      </c>
      <c r="R51" s="116"/>
      <c r="S51" s="145"/>
      <c r="T51" s="145"/>
      <c r="U51" s="145"/>
      <c r="V51" s="145"/>
      <c r="W51" s="145"/>
      <c r="X51" s="145"/>
      <c r="Y51" s="145"/>
      <c r="Z51" s="145"/>
      <c r="AA51" s="226"/>
    </row>
    <row r="52" spans="1:27" ht="12.75" customHeight="1" x14ac:dyDescent="0.2">
      <c r="A52" s="227" t="s">
        <v>2182</v>
      </c>
      <c r="B52" s="143" t="s">
        <v>76</v>
      </c>
      <c r="C52" s="142">
        <v>43665</v>
      </c>
      <c r="D52" s="143" t="s">
        <v>77</v>
      </c>
      <c r="E52" s="143"/>
      <c r="F52" s="143"/>
      <c r="G52" s="143"/>
      <c r="H52" s="143"/>
      <c r="I52" s="143"/>
      <c r="J52" s="136" t="s">
        <v>80</v>
      </c>
      <c r="K52" s="100" t="s">
        <v>194</v>
      </c>
      <c r="L52" s="93" t="s">
        <v>60</v>
      </c>
      <c r="M52" s="95" t="s">
        <v>179</v>
      </c>
      <c r="N52" s="93">
        <v>480</v>
      </c>
      <c r="O52" s="93">
        <v>3</v>
      </c>
      <c r="P52" s="93">
        <v>25</v>
      </c>
      <c r="Q52" s="93">
        <v>3</v>
      </c>
      <c r="R52" s="114"/>
      <c r="S52" s="143" t="s">
        <v>72</v>
      </c>
      <c r="T52" s="143">
        <v>3</v>
      </c>
      <c r="U52" s="143">
        <v>25</v>
      </c>
      <c r="V52" s="143">
        <v>1.6</v>
      </c>
      <c r="W52" s="143">
        <v>0.75</v>
      </c>
      <c r="X52" s="143">
        <v>1399.2</v>
      </c>
      <c r="Y52" s="143" t="s">
        <v>74</v>
      </c>
      <c r="Z52" s="143"/>
      <c r="AA52" s="224" t="s">
        <v>81</v>
      </c>
    </row>
    <row r="53" spans="1:27" x14ac:dyDescent="0.2">
      <c r="A53" s="228"/>
      <c r="B53" s="144"/>
      <c r="C53" s="146"/>
      <c r="D53" s="144"/>
      <c r="E53" s="144"/>
      <c r="F53" s="144"/>
      <c r="G53" s="144"/>
      <c r="H53" s="144"/>
      <c r="I53" s="144"/>
      <c r="J53" s="222"/>
      <c r="K53" s="103" t="s">
        <v>13</v>
      </c>
      <c r="L53" s="104" t="s">
        <v>60</v>
      </c>
      <c r="M53" s="96" t="s">
        <v>61</v>
      </c>
      <c r="N53" s="104">
        <v>480</v>
      </c>
      <c r="O53" s="104">
        <v>3</v>
      </c>
      <c r="P53" s="104">
        <v>5</v>
      </c>
      <c r="Q53" s="104">
        <v>9</v>
      </c>
      <c r="R53" s="115">
        <v>2</v>
      </c>
      <c r="S53" s="144"/>
      <c r="T53" s="144"/>
      <c r="U53" s="144"/>
      <c r="V53" s="144"/>
      <c r="W53" s="144"/>
      <c r="X53" s="144"/>
      <c r="Y53" s="144"/>
      <c r="Z53" s="144"/>
      <c r="AA53" s="225"/>
    </row>
    <row r="54" spans="1:27" ht="13.5" thickBot="1" x14ac:dyDescent="0.25">
      <c r="A54" s="229"/>
      <c r="B54" s="145"/>
      <c r="C54" s="147"/>
      <c r="D54" s="145"/>
      <c r="E54" s="145"/>
      <c r="F54" s="145"/>
      <c r="G54" s="145"/>
      <c r="H54" s="145"/>
      <c r="I54" s="145"/>
      <c r="J54" s="223"/>
      <c r="K54" s="107" t="s">
        <v>14</v>
      </c>
      <c r="L54" s="108" t="s">
        <v>60</v>
      </c>
      <c r="M54" s="97" t="s">
        <v>180</v>
      </c>
      <c r="N54" s="108">
        <v>480</v>
      </c>
      <c r="O54" s="108">
        <v>3</v>
      </c>
      <c r="P54" s="108">
        <v>5</v>
      </c>
      <c r="Q54" s="108" t="s">
        <v>198</v>
      </c>
      <c r="R54" s="116"/>
      <c r="S54" s="145"/>
      <c r="T54" s="145"/>
      <c r="U54" s="145"/>
      <c r="V54" s="145"/>
      <c r="W54" s="145"/>
      <c r="X54" s="145"/>
      <c r="Y54" s="145"/>
      <c r="Z54" s="145"/>
      <c r="AA54" s="226"/>
    </row>
    <row r="55" spans="1:27" ht="12.75" customHeight="1" x14ac:dyDescent="0.2">
      <c r="A55" s="227" t="s">
        <v>2183</v>
      </c>
      <c r="B55" s="143" t="s">
        <v>76</v>
      </c>
      <c r="C55" s="142">
        <v>43665</v>
      </c>
      <c r="D55" s="143" t="s">
        <v>77</v>
      </c>
      <c r="E55" s="143"/>
      <c r="F55" s="143"/>
      <c r="G55" s="143"/>
      <c r="H55" s="143"/>
      <c r="I55" s="143"/>
      <c r="J55" s="136" t="s">
        <v>80</v>
      </c>
      <c r="K55" s="100" t="s">
        <v>194</v>
      </c>
      <c r="L55" s="93" t="s">
        <v>60</v>
      </c>
      <c r="M55" s="95" t="s">
        <v>179</v>
      </c>
      <c r="N55" s="93">
        <v>480</v>
      </c>
      <c r="O55" s="93">
        <v>3</v>
      </c>
      <c r="P55" s="93">
        <v>25</v>
      </c>
      <c r="Q55" s="93">
        <v>3</v>
      </c>
      <c r="R55" s="114"/>
      <c r="S55" s="143" t="s">
        <v>72</v>
      </c>
      <c r="T55" s="143">
        <v>3</v>
      </c>
      <c r="U55" s="143">
        <v>25</v>
      </c>
      <c r="V55" s="143">
        <v>1.6</v>
      </c>
      <c r="W55" s="143">
        <v>0.75</v>
      </c>
      <c r="X55" s="143">
        <v>1399.2</v>
      </c>
      <c r="Y55" s="143" t="s">
        <v>74</v>
      </c>
      <c r="Z55" s="143"/>
      <c r="AA55" s="224" t="s">
        <v>81</v>
      </c>
    </row>
    <row r="56" spans="1:27" x14ac:dyDescent="0.2">
      <c r="A56" s="228"/>
      <c r="B56" s="144"/>
      <c r="C56" s="146"/>
      <c r="D56" s="144"/>
      <c r="E56" s="144"/>
      <c r="F56" s="144"/>
      <c r="G56" s="144"/>
      <c r="H56" s="144"/>
      <c r="I56" s="144"/>
      <c r="J56" s="222"/>
      <c r="K56" s="103" t="s">
        <v>13</v>
      </c>
      <c r="L56" s="104" t="s">
        <v>60</v>
      </c>
      <c r="M56" s="96" t="s">
        <v>61</v>
      </c>
      <c r="N56" s="104">
        <v>480</v>
      </c>
      <c r="O56" s="104">
        <v>3</v>
      </c>
      <c r="P56" s="104">
        <v>5</v>
      </c>
      <c r="Q56" s="104">
        <v>9</v>
      </c>
      <c r="R56" s="115">
        <v>2</v>
      </c>
      <c r="S56" s="144"/>
      <c r="T56" s="144"/>
      <c r="U56" s="144"/>
      <c r="V56" s="144"/>
      <c r="W56" s="144"/>
      <c r="X56" s="144"/>
      <c r="Y56" s="144"/>
      <c r="Z56" s="144"/>
      <c r="AA56" s="225"/>
    </row>
    <row r="57" spans="1:27" ht="13.5" thickBot="1" x14ac:dyDescent="0.25">
      <c r="A57" s="229"/>
      <c r="B57" s="145"/>
      <c r="C57" s="147"/>
      <c r="D57" s="145"/>
      <c r="E57" s="145"/>
      <c r="F57" s="145"/>
      <c r="G57" s="145"/>
      <c r="H57" s="145"/>
      <c r="I57" s="145"/>
      <c r="J57" s="223"/>
      <c r="K57" s="107" t="s">
        <v>14</v>
      </c>
      <c r="L57" s="108" t="s">
        <v>60</v>
      </c>
      <c r="M57" s="97" t="s">
        <v>176</v>
      </c>
      <c r="N57" s="108">
        <v>480</v>
      </c>
      <c r="O57" s="108">
        <v>3</v>
      </c>
      <c r="P57" s="108">
        <v>5</v>
      </c>
      <c r="Q57" s="108" t="s">
        <v>195</v>
      </c>
      <c r="R57" s="116"/>
      <c r="S57" s="145"/>
      <c r="T57" s="145"/>
      <c r="U57" s="145"/>
      <c r="V57" s="145"/>
      <c r="W57" s="145"/>
      <c r="X57" s="145"/>
      <c r="Y57" s="145"/>
      <c r="Z57" s="145"/>
      <c r="AA57" s="226"/>
    </row>
    <row r="58" spans="1:27" ht="12.75" customHeight="1" x14ac:dyDescent="0.2">
      <c r="A58" s="227" t="s">
        <v>2184</v>
      </c>
      <c r="B58" s="143" t="s">
        <v>76</v>
      </c>
      <c r="C58" s="142">
        <v>43665</v>
      </c>
      <c r="D58" s="143" t="s">
        <v>77</v>
      </c>
      <c r="E58" s="143"/>
      <c r="F58" s="143"/>
      <c r="G58" s="143"/>
      <c r="H58" s="143"/>
      <c r="I58" s="143"/>
      <c r="J58" s="136" t="s">
        <v>80</v>
      </c>
      <c r="K58" s="100" t="s">
        <v>194</v>
      </c>
      <c r="L58" s="93" t="s">
        <v>60</v>
      </c>
      <c r="M58" s="95" t="s">
        <v>179</v>
      </c>
      <c r="N58" s="93">
        <v>480</v>
      </c>
      <c r="O58" s="93">
        <v>3</v>
      </c>
      <c r="P58" s="93">
        <v>25</v>
      </c>
      <c r="Q58" s="93">
        <v>3</v>
      </c>
      <c r="R58" s="114"/>
      <c r="S58" s="143" t="s">
        <v>72</v>
      </c>
      <c r="T58" s="143">
        <v>3</v>
      </c>
      <c r="U58" s="143">
        <v>25</v>
      </c>
      <c r="V58" s="143">
        <v>2.1</v>
      </c>
      <c r="W58" s="143">
        <v>1</v>
      </c>
      <c r="X58" s="143">
        <v>1399.2</v>
      </c>
      <c r="Y58" s="143" t="s">
        <v>74</v>
      </c>
      <c r="Z58" s="143"/>
      <c r="AA58" s="224" t="s">
        <v>81</v>
      </c>
    </row>
    <row r="59" spans="1:27" x14ac:dyDescent="0.2">
      <c r="A59" s="228"/>
      <c r="B59" s="144"/>
      <c r="C59" s="146"/>
      <c r="D59" s="144"/>
      <c r="E59" s="144"/>
      <c r="F59" s="144"/>
      <c r="G59" s="144"/>
      <c r="H59" s="144"/>
      <c r="I59" s="144"/>
      <c r="J59" s="222"/>
      <c r="K59" s="103" t="s">
        <v>13</v>
      </c>
      <c r="L59" s="104" t="s">
        <v>60</v>
      </c>
      <c r="M59" s="96" t="s">
        <v>61</v>
      </c>
      <c r="N59" s="104">
        <v>480</v>
      </c>
      <c r="O59" s="104">
        <v>3</v>
      </c>
      <c r="P59" s="104">
        <v>5</v>
      </c>
      <c r="Q59" s="104">
        <v>9</v>
      </c>
      <c r="R59" s="115">
        <v>2</v>
      </c>
      <c r="S59" s="144"/>
      <c r="T59" s="144"/>
      <c r="U59" s="144"/>
      <c r="V59" s="144"/>
      <c r="W59" s="144"/>
      <c r="X59" s="144"/>
      <c r="Y59" s="144"/>
      <c r="Z59" s="144"/>
      <c r="AA59" s="225"/>
    </row>
    <row r="60" spans="1:27" ht="13.5" thickBot="1" x14ac:dyDescent="0.25">
      <c r="A60" s="229"/>
      <c r="B60" s="145"/>
      <c r="C60" s="147"/>
      <c r="D60" s="145"/>
      <c r="E60" s="145"/>
      <c r="F60" s="145"/>
      <c r="G60" s="145"/>
      <c r="H60" s="145"/>
      <c r="I60" s="145"/>
      <c r="J60" s="223"/>
      <c r="K60" s="107" t="s">
        <v>14</v>
      </c>
      <c r="L60" s="108" t="s">
        <v>60</v>
      </c>
      <c r="M60" s="97" t="s">
        <v>176</v>
      </c>
      <c r="N60" s="108">
        <v>480</v>
      </c>
      <c r="O60" s="108">
        <v>3</v>
      </c>
      <c r="P60" s="108">
        <v>5</v>
      </c>
      <c r="Q60" s="108" t="s">
        <v>195</v>
      </c>
      <c r="R60" s="116"/>
      <c r="S60" s="145"/>
      <c r="T60" s="145"/>
      <c r="U60" s="145"/>
      <c r="V60" s="145"/>
      <c r="W60" s="145"/>
      <c r="X60" s="145"/>
      <c r="Y60" s="145"/>
      <c r="Z60" s="145"/>
      <c r="AA60" s="226"/>
    </row>
    <row r="61" spans="1:27" ht="12.75" customHeight="1" x14ac:dyDescent="0.2">
      <c r="A61" s="227" t="s">
        <v>2185</v>
      </c>
      <c r="B61" s="143" t="s">
        <v>76</v>
      </c>
      <c r="C61" s="142">
        <v>43665</v>
      </c>
      <c r="D61" s="143" t="s">
        <v>77</v>
      </c>
      <c r="E61" s="143"/>
      <c r="F61" s="143"/>
      <c r="G61" s="143"/>
      <c r="H61" s="143"/>
      <c r="I61" s="143"/>
      <c r="J61" s="136" t="s">
        <v>80</v>
      </c>
      <c r="K61" s="100" t="s">
        <v>194</v>
      </c>
      <c r="L61" s="93" t="s">
        <v>60</v>
      </c>
      <c r="M61" s="95" t="s">
        <v>179</v>
      </c>
      <c r="N61" s="93">
        <v>480</v>
      </c>
      <c r="O61" s="93">
        <v>3</v>
      </c>
      <c r="P61" s="93">
        <v>25</v>
      </c>
      <c r="Q61" s="93">
        <v>7</v>
      </c>
      <c r="R61" s="114"/>
      <c r="S61" s="143" t="s">
        <v>72</v>
      </c>
      <c r="T61" s="143">
        <v>3</v>
      </c>
      <c r="U61" s="143">
        <v>25</v>
      </c>
      <c r="V61" s="143">
        <v>3</v>
      </c>
      <c r="W61" s="143">
        <v>1.5</v>
      </c>
      <c r="X61" s="143">
        <v>1399.2</v>
      </c>
      <c r="Y61" s="143" t="s">
        <v>74</v>
      </c>
      <c r="Z61" s="143"/>
      <c r="AA61" s="224" t="s">
        <v>81</v>
      </c>
    </row>
    <row r="62" spans="1:27" x14ac:dyDescent="0.2">
      <c r="A62" s="228"/>
      <c r="B62" s="144"/>
      <c r="C62" s="146"/>
      <c r="D62" s="144"/>
      <c r="E62" s="144"/>
      <c r="F62" s="144"/>
      <c r="G62" s="144"/>
      <c r="H62" s="144"/>
      <c r="I62" s="144"/>
      <c r="J62" s="222"/>
      <c r="K62" s="103" t="s">
        <v>13</v>
      </c>
      <c r="L62" s="104" t="s">
        <v>60</v>
      </c>
      <c r="M62" s="96" t="s">
        <v>61</v>
      </c>
      <c r="N62" s="104">
        <v>480</v>
      </c>
      <c r="O62" s="104">
        <v>3</v>
      </c>
      <c r="P62" s="104">
        <v>5</v>
      </c>
      <c r="Q62" s="104">
        <v>9</v>
      </c>
      <c r="R62" s="115">
        <v>2</v>
      </c>
      <c r="S62" s="144"/>
      <c r="T62" s="144"/>
      <c r="U62" s="144"/>
      <c r="V62" s="144"/>
      <c r="W62" s="144"/>
      <c r="X62" s="144"/>
      <c r="Y62" s="144"/>
      <c r="Z62" s="144"/>
      <c r="AA62" s="225"/>
    </row>
    <row r="63" spans="1:27" ht="13.5" thickBot="1" x14ac:dyDescent="0.25">
      <c r="A63" s="229"/>
      <c r="B63" s="145"/>
      <c r="C63" s="147"/>
      <c r="D63" s="145"/>
      <c r="E63" s="145"/>
      <c r="F63" s="145"/>
      <c r="G63" s="145"/>
      <c r="H63" s="145"/>
      <c r="I63" s="145"/>
      <c r="J63" s="223"/>
      <c r="K63" s="107" t="s">
        <v>14</v>
      </c>
      <c r="L63" s="108" t="s">
        <v>60</v>
      </c>
      <c r="M63" s="97" t="s">
        <v>176</v>
      </c>
      <c r="N63" s="108">
        <v>480</v>
      </c>
      <c r="O63" s="108">
        <v>3</v>
      </c>
      <c r="P63" s="108">
        <v>5</v>
      </c>
      <c r="Q63" s="108" t="s">
        <v>195</v>
      </c>
      <c r="R63" s="116"/>
      <c r="S63" s="145"/>
      <c r="T63" s="145"/>
      <c r="U63" s="145"/>
      <c r="V63" s="145"/>
      <c r="W63" s="145"/>
      <c r="X63" s="145"/>
      <c r="Y63" s="145"/>
      <c r="Z63" s="145"/>
      <c r="AA63" s="226"/>
    </row>
    <row r="64" spans="1:27" ht="12.75" customHeight="1" x14ac:dyDescent="0.2">
      <c r="A64" s="227" t="s">
        <v>2186</v>
      </c>
      <c r="B64" s="143" t="s">
        <v>76</v>
      </c>
      <c r="C64" s="142">
        <v>43665</v>
      </c>
      <c r="D64" s="143" t="s">
        <v>77</v>
      </c>
      <c r="E64" s="143"/>
      <c r="F64" s="143"/>
      <c r="G64" s="143"/>
      <c r="H64" s="143"/>
      <c r="I64" s="143"/>
      <c r="J64" s="136" t="s">
        <v>80</v>
      </c>
      <c r="K64" s="100" t="s">
        <v>194</v>
      </c>
      <c r="L64" s="93" t="s">
        <v>60</v>
      </c>
      <c r="M64" s="95" t="s">
        <v>179</v>
      </c>
      <c r="N64" s="93">
        <v>480</v>
      </c>
      <c r="O64" s="93">
        <v>3</v>
      </c>
      <c r="P64" s="93">
        <v>25</v>
      </c>
      <c r="Q64" s="93">
        <v>7</v>
      </c>
      <c r="R64" s="114"/>
      <c r="S64" s="143" t="s">
        <v>72</v>
      </c>
      <c r="T64" s="143">
        <v>3</v>
      </c>
      <c r="U64" s="143">
        <v>25</v>
      </c>
      <c r="V64" s="143">
        <v>3.4</v>
      </c>
      <c r="W64" s="143">
        <v>2</v>
      </c>
      <c r="X64" s="143">
        <v>1399.2</v>
      </c>
      <c r="Y64" s="143" t="s">
        <v>74</v>
      </c>
      <c r="Z64" s="143"/>
      <c r="AA64" s="224" t="s">
        <v>81</v>
      </c>
    </row>
    <row r="65" spans="1:27" x14ac:dyDescent="0.2">
      <c r="A65" s="228"/>
      <c r="B65" s="144"/>
      <c r="C65" s="146"/>
      <c r="D65" s="144"/>
      <c r="E65" s="144"/>
      <c r="F65" s="144"/>
      <c r="G65" s="144"/>
      <c r="H65" s="144"/>
      <c r="I65" s="144"/>
      <c r="J65" s="222"/>
      <c r="K65" s="103" t="s">
        <v>13</v>
      </c>
      <c r="L65" s="104" t="s">
        <v>60</v>
      </c>
      <c r="M65" s="96" t="s">
        <v>61</v>
      </c>
      <c r="N65" s="104">
        <v>480</v>
      </c>
      <c r="O65" s="104">
        <v>3</v>
      </c>
      <c r="P65" s="104">
        <v>5</v>
      </c>
      <c r="Q65" s="104">
        <v>9</v>
      </c>
      <c r="R65" s="115">
        <v>2</v>
      </c>
      <c r="S65" s="144"/>
      <c r="T65" s="144"/>
      <c r="U65" s="144"/>
      <c r="V65" s="144"/>
      <c r="W65" s="144"/>
      <c r="X65" s="144"/>
      <c r="Y65" s="144"/>
      <c r="Z65" s="144"/>
      <c r="AA65" s="225"/>
    </row>
    <row r="66" spans="1:27" ht="13.5" thickBot="1" x14ac:dyDescent="0.25">
      <c r="A66" s="229"/>
      <c r="B66" s="145"/>
      <c r="C66" s="147"/>
      <c r="D66" s="145"/>
      <c r="E66" s="145"/>
      <c r="F66" s="145"/>
      <c r="G66" s="145"/>
      <c r="H66" s="145"/>
      <c r="I66" s="145"/>
      <c r="J66" s="223"/>
      <c r="K66" s="107" t="s">
        <v>14</v>
      </c>
      <c r="L66" s="108" t="s">
        <v>60</v>
      </c>
      <c r="M66" s="97" t="s">
        <v>176</v>
      </c>
      <c r="N66" s="108">
        <v>480</v>
      </c>
      <c r="O66" s="108">
        <v>3</v>
      </c>
      <c r="P66" s="108">
        <v>5</v>
      </c>
      <c r="Q66" s="108" t="s">
        <v>195</v>
      </c>
      <c r="R66" s="116"/>
      <c r="S66" s="145"/>
      <c r="T66" s="145"/>
      <c r="U66" s="145"/>
      <c r="V66" s="145"/>
      <c r="W66" s="145"/>
      <c r="X66" s="145"/>
      <c r="Y66" s="145"/>
      <c r="Z66" s="145"/>
      <c r="AA66" s="226"/>
    </row>
    <row r="67" spans="1:27" ht="12.75" customHeight="1" x14ac:dyDescent="0.2">
      <c r="A67" s="227" t="s">
        <v>2187</v>
      </c>
      <c r="B67" s="143" t="s">
        <v>76</v>
      </c>
      <c r="C67" s="142">
        <v>43665</v>
      </c>
      <c r="D67" s="143" t="s">
        <v>77</v>
      </c>
      <c r="E67" s="143"/>
      <c r="F67" s="143"/>
      <c r="G67" s="143"/>
      <c r="H67" s="143"/>
      <c r="I67" s="143"/>
      <c r="J67" s="136" t="s">
        <v>80</v>
      </c>
      <c r="K67" s="100" t="s">
        <v>194</v>
      </c>
      <c r="L67" s="93" t="s">
        <v>60</v>
      </c>
      <c r="M67" s="95" t="s">
        <v>179</v>
      </c>
      <c r="N67" s="93">
        <v>480</v>
      </c>
      <c r="O67" s="93">
        <v>3</v>
      </c>
      <c r="P67" s="93">
        <v>25</v>
      </c>
      <c r="Q67" s="93">
        <v>7</v>
      </c>
      <c r="R67" s="114"/>
      <c r="S67" s="143" t="s">
        <v>72</v>
      </c>
      <c r="T67" s="143">
        <v>3</v>
      </c>
      <c r="U67" s="143">
        <v>25</v>
      </c>
      <c r="V67" s="143">
        <v>3.4</v>
      </c>
      <c r="W67" s="143">
        <v>2</v>
      </c>
      <c r="X67" s="143">
        <v>1399.2</v>
      </c>
      <c r="Y67" s="143" t="s">
        <v>74</v>
      </c>
      <c r="Z67" s="143"/>
      <c r="AA67" s="224" t="s">
        <v>81</v>
      </c>
    </row>
    <row r="68" spans="1:27" x14ac:dyDescent="0.2">
      <c r="A68" s="228"/>
      <c r="B68" s="144"/>
      <c r="C68" s="146"/>
      <c r="D68" s="144"/>
      <c r="E68" s="144"/>
      <c r="F68" s="144"/>
      <c r="G68" s="144"/>
      <c r="H68" s="144"/>
      <c r="I68" s="144"/>
      <c r="J68" s="222"/>
      <c r="K68" s="103" t="s">
        <v>13</v>
      </c>
      <c r="L68" s="104" t="s">
        <v>60</v>
      </c>
      <c r="M68" s="96" t="s">
        <v>61</v>
      </c>
      <c r="N68" s="104">
        <v>480</v>
      </c>
      <c r="O68" s="104">
        <v>3</v>
      </c>
      <c r="P68" s="104">
        <v>5</v>
      </c>
      <c r="Q68" s="104">
        <v>9</v>
      </c>
      <c r="R68" s="115">
        <v>2</v>
      </c>
      <c r="S68" s="144"/>
      <c r="T68" s="144"/>
      <c r="U68" s="144"/>
      <c r="V68" s="144"/>
      <c r="W68" s="144"/>
      <c r="X68" s="144"/>
      <c r="Y68" s="144"/>
      <c r="Z68" s="144"/>
      <c r="AA68" s="225"/>
    </row>
    <row r="69" spans="1:27" ht="13.5" thickBot="1" x14ac:dyDescent="0.25">
      <c r="A69" s="229"/>
      <c r="B69" s="145"/>
      <c r="C69" s="147"/>
      <c r="D69" s="145"/>
      <c r="E69" s="145"/>
      <c r="F69" s="145"/>
      <c r="G69" s="145"/>
      <c r="H69" s="145"/>
      <c r="I69" s="145"/>
      <c r="J69" s="223"/>
      <c r="K69" s="107" t="s">
        <v>14</v>
      </c>
      <c r="L69" s="108" t="s">
        <v>60</v>
      </c>
      <c r="M69" s="97" t="s">
        <v>177</v>
      </c>
      <c r="N69" s="108">
        <v>480</v>
      </c>
      <c r="O69" s="108">
        <v>3</v>
      </c>
      <c r="P69" s="108">
        <v>5</v>
      </c>
      <c r="Q69" s="108" t="s">
        <v>196</v>
      </c>
      <c r="R69" s="116"/>
      <c r="S69" s="145"/>
      <c r="T69" s="145"/>
      <c r="U69" s="145"/>
      <c r="V69" s="145"/>
      <c r="W69" s="145"/>
      <c r="X69" s="145"/>
      <c r="Y69" s="145"/>
      <c r="Z69" s="145"/>
      <c r="AA69" s="226"/>
    </row>
    <row r="70" spans="1:27" ht="12.75" customHeight="1" x14ac:dyDescent="0.2">
      <c r="A70" s="227" t="s">
        <v>2188</v>
      </c>
      <c r="B70" s="143" t="s">
        <v>76</v>
      </c>
      <c r="C70" s="142">
        <v>43665</v>
      </c>
      <c r="D70" s="143" t="s">
        <v>77</v>
      </c>
      <c r="E70" s="143"/>
      <c r="F70" s="143"/>
      <c r="G70" s="143"/>
      <c r="H70" s="143"/>
      <c r="I70" s="143"/>
      <c r="J70" s="136" t="s">
        <v>80</v>
      </c>
      <c r="K70" s="100" t="s">
        <v>194</v>
      </c>
      <c r="L70" s="93" t="s">
        <v>60</v>
      </c>
      <c r="M70" s="95" t="s">
        <v>179</v>
      </c>
      <c r="N70" s="93">
        <v>600</v>
      </c>
      <c r="O70" s="93">
        <v>3</v>
      </c>
      <c r="P70" s="93">
        <v>14</v>
      </c>
      <c r="Q70" s="93">
        <v>3</v>
      </c>
      <c r="R70" s="114"/>
      <c r="S70" s="143" t="s">
        <v>73</v>
      </c>
      <c r="T70" s="143">
        <v>3</v>
      </c>
      <c r="U70" s="143">
        <v>14</v>
      </c>
      <c r="V70" s="143">
        <v>0.9</v>
      </c>
      <c r="W70" s="143">
        <v>0.5</v>
      </c>
      <c r="X70" s="143">
        <v>1399.2</v>
      </c>
      <c r="Y70" s="143" t="s">
        <v>74</v>
      </c>
      <c r="Z70" s="143"/>
      <c r="AA70" s="224" t="s">
        <v>81</v>
      </c>
    </row>
    <row r="71" spans="1:27" x14ac:dyDescent="0.2">
      <c r="A71" s="228"/>
      <c r="B71" s="144"/>
      <c r="C71" s="146"/>
      <c r="D71" s="144"/>
      <c r="E71" s="144"/>
      <c r="F71" s="144"/>
      <c r="G71" s="144"/>
      <c r="H71" s="144"/>
      <c r="I71" s="144"/>
      <c r="J71" s="222"/>
      <c r="K71" s="103" t="s">
        <v>13</v>
      </c>
      <c r="L71" s="104" t="s">
        <v>60</v>
      </c>
      <c r="M71" s="96" t="s">
        <v>61</v>
      </c>
      <c r="N71" s="104">
        <v>600</v>
      </c>
      <c r="O71" s="104">
        <v>3</v>
      </c>
      <c r="P71" s="104">
        <v>5</v>
      </c>
      <c r="Q71" s="104">
        <v>9</v>
      </c>
      <c r="R71" s="115">
        <v>2</v>
      </c>
      <c r="S71" s="144"/>
      <c r="T71" s="144"/>
      <c r="U71" s="144"/>
      <c r="V71" s="144"/>
      <c r="W71" s="144"/>
      <c r="X71" s="144"/>
      <c r="Y71" s="144"/>
      <c r="Z71" s="144"/>
      <c r="AA71" s="225"/>
    </row>
    <row r="72" spans="1:27" ht="13.5" thickBot="1" x14ac:dyDescent="0.25">
      <c r="A72" s="229"/>
      <c r="B72" s="145"/>
      <c r="C72" s="147"/>
      <c r="D72" s="145"/>
      <c r="E72" s="145"/>
      <c r="F72" s="145"/>
      <c r="G72" s="145"/>
      <c r="H72" s="145"/>
      <c r="I72" s="145"/>
      <c r="J72" s="223"/>
      <c r="K72" s="107" t="s">
        <v>14</v>
      </c>
      <c r="L72" s="108" t="s">
        <v>60</v>
      </c>
      <c r="M72" s="97" t="s">
        <v>180</v>
      </c>
      <c r="N72" s="108">
        <v>600</v>
      </c>
      <c r="O72" s="108">
        <v>3</v>
      </c>
      <c r="P72" s="108">
        <v>5</v>
      </c>
      <c r="Q72" s="108" t="s">
        <v>198</v>
      </c>
      <c r="R72" s="116"/>
      <c r="S72" s="145"/>
      <c r="T72" s="145"/>
      <c r="U72" s="145"/>
      <c r="V72" s="145"/>
      <c r="W72" s="145"/>
      <c r="X72" s="145"/>
      <c r="Y72" s="145"/>
      <c r="Z72" s="145"/>
      <c r="AA72" s="226"/>
    </row>
    <row r="73" spans="1:27" ht="12.75" customHeight="1" x14ac:dyDescent="0.2">
      <c r="A73" s="227" t="s">
        <v>2189</v>
      </c>
      <c r="B73" s="143" t="s">
        <v>76</v>
      </c>
      <c r="C73" s="142">
        <v>43665</v>
      </c>
      <c r="D73" s="143" t="s">
        <v>77</v>
      </c>
      <c r="E73" s="143"/>
      <c r="F73" s="143"/>
      <c r="G73" s="143"/>
      <c r="H73" s="143"/>
      <c r="I73" s="143"/>
      <c r="J73" s="136" t="s">
        <v>80</v>
      </c>
      <c r="K73" s="100" t="s">
        <v>194</v>
      </c>
      <c r="L73" s="93" t="s">
        <v>60</v>
      </c>
      <c r="M73" s="95" t="s">
        <v>179</v>
      </c>
      <c r="N73" s="93">
        <v>600</v>
      </c>
      <c r="O73" s="93">
        <v>3</v>
      </c>
      <c r="P73" s="93">
        <v>14</v>
      </c>
      <c r="Q73" s="93">
        <v>3</v>
      </c>
      <c r="R73" s="114"/>
      <c r="S73" s="143" t="s">
        <v>73</v>
      </c>
      <c r="T73" s="143">
        <v>3</v>
      </c>
      <c r="U73" s="143">
        <v>14</v>
      </c>
      <c r="V73" s="143">
        <v>1.3</v>
      </c>
      <c r="W73" s="143">
        <v>0.75</v>
      </c>
      <c r="X73" s="143">
        <v>1399.2</v>
      </c>
      <c r="Y73" s="143" t="s">
        <v>74</v>
      </c>
      <c r="Z73" s="143"/>
      <c r="AA73" s="224" t="s">
        <v>81</v>
      </c>
    </row>
    <row r="74" spans="1:27" x14ac:dyDescent="0.2">
      <c r="A74" s="228"/>
      <c r="B74" s="144"/>
      <c r="C74" s="146"/>
      <c r="D74" s="144"/>
      <c r="E74" s="144"/>
      <c r="F74" s="144"/>
      <c r="G74" s="144"/>
      <c r="H74" s="144"/>
      <c r="I74" s="144"/>
      <c r="J74" s="222"/>
      <c r="K74" s="103" t="s">
        <v>13</v>
      </c>
      <c r="L74" s="104" t="s">
        <v>60</v>
      </c>
      <c r="M74" s="96" t="s">
        <v>61</v>
      </c>
      <c r="N74" s="104">
        <v>600</v>
      </c>
      <c r="O74" s="104">
        <v>3</v>
      </c>
      <c r="P74" s="104">
        <v>5</v>
      </c>
      <c r="Q74" s="104">
        <v>9</v>
      </c>
      <c r="R74" s="115">
        <v>2</v>
      </c>
      <c r="S74" s="144"/>
      <c r="T74" s="144"/>
      <c r="U74" s="144"/>
      <c r="V74" s="144"/>
      <c r="W74" s="144"/>
      <c r="X74" s="144"/>
      <c r="Y74" s="144"/>
      <c r="Z74" s="144"/>
      <c r="AA74" s="225"/>
    </row>
    <row r="75" spans="1:27" ht="13.5" thickBot="1" x14ac:dyDescent="0.25">
      <c r="A75" s="229"/>
      <c r="B75" s="145"/>
      <c r="C75" s="147"/>
      <c r="D75" s="145"/>
      <c r="E75" s="145"/>
      <c r="F75" s="145"/>
      <c r="G75" s="145"/>
      <c r="H75" s="145"/>
      <c r="I75" s="145"/>
      <c r="J75" s="223"/>
      <c r="K75" s="107" t="s">
        <v>14</v>
      </c>
      <c r="L75" s="108" t="s">
        <v>60</v>
      </c>
      <c r="M75" s="97" t="s">
        <v>180</v>
      </c>
      <c r="N75" s="108">
        <v>600</v>
      </c>
      <c r="O75" s="108">
        <v>3</v>
      </c>
      <c r="P75" s="108">
        <v>5</v>
      </c>
      <c r="Q75" s="108" t="s">
        <v>198</v>
      </c>
      <c r="R75" s="116"/>
      <c r="S75" s="145"/>
      <c r="T75" s="145"/>
      <c r="U75" s="145"/>
      <c r="V75" s="145"/>
      <c r="W75" s="145"/>
      <c r="X75" s="145"/>
      <c r="Y75" s="145"/>
      <c r="Z75" s="145"/>
      <c r="AA75" s="226"/>
    </row>
    <row r="76" spans="1:27" ht="12.75" customHeight="1" x14ac:dyDescent="0.2">
      <c r="A76" s="227" t="s">
        <v>2190</v>
      </c>
      <c r="B76" s="143" t="s">
        <v>76</v>
      </c>
      <c r="C76" s="142">
        <v>43665</v>
      </c>
      <c r="D76" s="143" t="s">
        <v>77</v>
      </c>
      <c r="E76" s="143"/>
      <c r="F76" s="143"/>
      <c r="G76" s="143"/>
      <c r="H76" s="143"/>
      <c r="I76" s="143"/>
      <c r="J76" s="136" t="s">
        <v>80</v>
      </c>
      <c r="K76" s="100" t="s">
        <v>194</v>
      </c>
      <c r="L76" s="93" t="s">
        <v>60</v>
      </c>
      <c r="M76" s="95" t="s">
        <v>179</v>
      </c>
      <c r="N76" s="93">
        <v>600</v>
      </c>
      <c r="O76" s="93">
        <v>3</v>
      </c>
      <c r="P76" s="93">
        <v>14</v>
      </c>
      <c r="Q76" s="93">
        <v>3</v>
      </c>
      <c r="R76" s="114"/>
      <c r="S76" s="143" t="s">
        <v>73</v>
      </c>
      <c r="T76" s="143">
        <v>3</v>
      </c>
      <c r="U76" s="143">
        <v>14</v>
      </c>
      <c r="V76" s="143">
        <v>1.7</v>
      </c>
      <c r="W76" s="143">
        <v>1</v>
      </c>
      <c r="X76" s="143">
        <v>1399.2</v>
      </c>
      <c r="Y76" s="143" t="s">
        <v>74</v>
      </c>
      <c r="Z76" s="143"/>
      <c r="AA76" s="224" t="s">
        <v>81</v>
      </c>
    </row>
    <row r="77" spans="1:27" x14ac:dyDescent="0.2">
      <c r="A77" s="228"/>
      <c r="B77" s="144"/>
      <c r="C77" s="146"/>
      <c r="D77" s="144"/>
      <c r="E77" s="144"/>
      <c r="F77" s="144"/>
      <c r="G77" s="144"/>
      <c r="H77" s="144"/>
      <c r="I77" s="144"/>
      <c r="J77" s="222"/>
      <c r="K77" s="103" t="s">
        <v>13</v>
      </c>
      <c r="L77" s="104" t="s">
        <v>60</v>
      </c>
      <c r="M77" s="96" t="s">
        <v>61</v>
      </c>
      <c r="N77" s="104">
        <v>600</v>
      </c>
      <c r="O77" s="104">
        <v>3</v>
      </c>
      <c r="P77" s="104">
        <v>5</v>
      </c>
      <c r="Q77" s="104">
        <v>9</v>
      </c>
      <c r="R77" s="115">
        <v>2</v>
      </c>
      <c r="S77" s="144"/>
      <c r="T77" s="144"/>
      <c r="U77" s="144"/>
      <c r="V77" s="144"/>
      <c r="W77" s="144"/>
      <c r="X77" s="144"/>
      <c r="Y77" s="144"/>
      <c r="Z77" s="144"/>
      <c r="AA77" s="225"/>
    </row>
    <row r="78" spans="1:27" ht="13.5" thickBot="1" x14ac:dyDescent="0.25">
      <c r="A78" s="229"/>
      <c r="B78" s="145"/>
      <c r="C78" s="147"/>
      <c r="D78" s="145"/>
      <c r="E78" s="145"/>
      <c r="F78" s="145"/>
      <c r="G78" s="145"/>
      <c r="H78" s="145"/>
      <c r="I78" s="145"/>
      <c r="J78" s="223"/>
      <c r="K78" s="107" t="s">
        <v>14</v>
      </c>
      <c r="L78" s="108" t="s">
        <v>60</v>
      </c>
      <c r="M78" s="97" t="s">
        <v>180</v>
      </c>
      <c r="N78" s="108">
        <v>600</v>
      </c>
      <c r="O78" s="108">
        <v>3</v>
      </c>
      <c r="P78" s="108">
        <v>5</v>
      </c>
      <c r="Q78" s="108" t="s">
        <v>198</v>
      </c>
      <c r="R78" s="116"/>
      <c r="S78" s="145"/>
      <c r="T78" s="145"/>
      <c r="U78" s="145"/>
      <c r="V78" s="145"/>
      <c r="W78" s="145"/>
      <c r="X78" s="145"/>
      <c r="Y78" s="145"/>
      <c r="Z78" s="145"/>
      <c r="AA78" s="226"/>
    </row>
    <row r="79" spans="1:27" ht="12.75" customHeight="1" x14ac:dyDescent="0.2">
      <c r="A79" s="227" t="s">
        <v>2191</v>
      </c>
      <c r="B79" s="143" t="s">
        <v>76</v>
      </c>
      <c r="C79" s="142">
        <v>43665</v>
      </c>
      <c r="D79" s="143" t="s">
        <v>77</v>
      </c>
      <c r="E79" s="143"/>
      <c r="F79" s="143"/>
      <c r="G79" s="143"/>
      <c r="H79" s="143"/>
      <c r="I79" s="143"/>
      <c r="J79" s="136" t="s">
        <v>80</v>
      </c>
      <c r="K79" s="100" t="s">
        <v>194</v>
      </c>
      <c r="L79" s="93" t="s">
        <v>60</v>
      </c>
      <c r="M79" s="95" t="s">
        <v>179</v>
      </c>
      <c r="N79" s="93">
        <v>600</v>
      </c>
      <c r="O79" s="93">
        <v>3</v>
      </c>
      <c r="P79" s="93">
        <v>14</v>
      </c>
      <c r="Q79" s="93">
        <v>3</v>
      </c>
      <c r="R79" s="114"/>
      <c r="S79" s="143" t="s">
        <v>73</v>
      </c>
      <c r="T79" s="143">
        <v>3</v>
      </c>
      <c r="U79" s="143">
        <v>14</v>
      </c>
      <c r="V79" s="143">
        <v>1.7</v>
      </c>
      <c r="W79" s="143">
        <v>1</v>
      </c>
      <c r="X79" s="143">
        <v>1399.2</v>
      </c>
      <c r="Y79" s="143" t="s">
        <v>74</v>
      </c>
      <c r="Z79" s="143"/>
      <c r="AA79" s="224" t="s">
        <v>81</v>
      </c>
    </row>
    <row r="80" spans="1:27" x14ac:dyDescent="0.2">
      <c r="A80" s="228"/>
      <c r="B80" s="144"/>
      <c r="C80" s="146"/>
      <c r="D80" s="144"/>
      <c r="E80" s="144"/>
      <c r="F80" s="144"/>
      <c r="G80" s="144"/>
      <c r="H80" s="144"/>
      <c r="I80" s="144"/>
      <c r="J80" s="222"/>
      <c r="K80" s="103" t="s">
        <v>13</v>
      </c>
      <c r="L80" s="104" t="s">
        <v>60</v>
      </c>
      <c r="M80" s="96" t="s">
        <v>61</v>
      </c>
      <c r="N80" s="104">
        <v>600</v>
      </c>
      <c r="O80" s="104">
        <v>3</v>
      </c>
      <c r="P80" s="104">
        <v>5</v>
      </c>
      <c r="Q80" s="104">
        <v>9</v>
      </c>
      <c r="R80" s="115">
        <v>2</v>
      </c>
      <c r="S80" s="144"/>
      <c r="T80" s="144"/>
      <c r="U80" s="144"/>
      <c r="V80" s="144"/>
      <c r="W80" s="144"/>
      <c r="X80" s="144"/>
      <c r="Y80" s="144"/>
      <c r="Z80" s="144"/>
      <c r="AA80" s="225"/>
    </row>
    <row r="81" spans="1:27" ht="13.5" thickBot="1" x14ac:dyDescent="0.25">
      <c r="A81" s="229"/>
      <c r="B81" s="145"/>
      <c r="C81" s="147"/>
      <c r="D81" s="145"/>
      <c r="E81" s="145"/>
      <c r="F81" s="145"/>
      <c r="G81" s="145"/>
      <c r="H81" s="145"/>
      <c r="I81" s="145"/>
      <c r="J81" s="223"/>
      <c r="K81" s="107" t="s">
        <v>14</v>
      </c>
      <c r="L81" s="108" t="s">
        <v>60</v>
      </c>
      <c r="M81" s="97" t="s">
        <v>176</v>
      </c>
      <c r="N81" s="108">
        <v>600</v>
      </c>
      <c r="O81" s="108">
        <v>3</v>
      </c>
      <c r="P81" s="108">
        <v>5</v>
      </c>
      <c r="Q81" s="108" t="s">
        <v>195</v>
      </c>
      <c r="R81" s="116"/>
      <c r="S81" s="145"/>
      <c r="T81" s="145"/>
      <c r="U81" s="145"/>
      <c r="V81" s="145"/>
      <c r="W81" s="145"/>
      <c r="X81" s="145"/>
      <c r="Y81" s="145"/>
      <c r="Z81" s="145"/>
      <c r="AA81" s="226"/>
    </row>
    <row r="82" spans="1:27" ht="12.75" customHeight="1" x14ac:dyDescent="0.2">
      <c r="A82" s="227" t="s">
        <v>2192</v>
      </c>
      <c r="B82" s="143" t="s">
        <v>76</v>
      </c>
      <c r="C82" s="142">
        <v>43665</v>
      </c>
      <c r="D82" s="143" t="s">
        <v>77</v>
      </c>
      <c r="E82" s="143"/>
      <c r="F82" s="143"/>
      <c r="G82" s="143"/>
      <c r="H82" s="143"/>
      <c r="I82" s="143"/>
      <c r="J82" s="136" t="s">
        <v>80</v>
      </c>
      <c r="K82" s="100" t="s">
        <v>194</v>
      </c>
      <c r="L82" s="93" t="s">
        <v>60</v>
      </c>
      <c r="M82" s="95" t="s">
        <v>179</v>
      </c>
      <c r="N82" s="93">
        <v>600</v>
      </c>
      <c r="O82" s="93">
        <v>3</v>
      </c>
      <c r="P82" s="93">
        <v>14</v>
      </c>
      <c r="Q82" s="93">
        <v>3</v>
      </c>
      <c r="R82" s="114"/>
      <c r="S82" s="143" t="s">
        <v>73</v>
      </c>
      <c r="T82" s="143">
        <v>3</v>
      </c>
      <c r="U82" s="143">
        <v>14</v>
      </c>
      <c r="V82" s="143">
        <v>2.4</v>
      </c>
      <c r="W82" s="143">
        <v>1.5</v>
      </c>
      <c r="X82" s="143">
        <v>1399.2</v>
      </c>
      <c r="Y82" s="143" t="s">
        <v>74</v>
      </c>
      <c r="Z82" s="143"/>
      <c r="AA82" s="224" t="s">
        <v>81</v>
      </c>
    </row>
    <row r="83" spans="1:27" x14ac:dyDescent="0.2">
      <c r="A83" s="228"/>
      <c r="B83" s="144"/>
      <c r="C83" s="146"/>
      <c r="D83" s="144"/>
      <c r="E83" s="144"/>
      <c r="F83" s="144"/>
      <c r="G83" s="144"/>
      <c r="H83" s="144"/>
      <c r="I83" s="144"/>
      <c r="J83" s="222"/>
      <c r="K83" s="103" t="s">
        <v>13</v>
      </c>
      <c r="L83" s="104" t="s">
        <v>60</v>
      </c>
      <c r="M83" s="96" t="s">
        <v>61</v>
      </c>
      <c r="N83" s="104">
        <v>600</v>
      </c>
      <c r="O83" s="104">
        <v>3</v>
      </c>
      <c r="P83" s="104">
        <v>5</v>
      </c>
      <c r="Q83" s="104">
        <v>9</v>
      </c>
      <c r="R83" s="115">
        <v>2</v>
      </c>
      <c r="S83" s="144"/>
      <c r="T83" s="144"/>
      <c r="U83" s="144"/>
      <c r="V83" s="144"/>
      <c r="W83" s="144"/>
      <c r="X83" s="144"/>
      <c r="Y83" s="144"/>
      <c r="Z83" s="144"/>
      <c r="AA83" s="225"/>
    </row>
    <row r="84" spans="1:27" ht="13.5" thickBot="1" x14ac:dyDescent="0.25">
      <c r="A84" s="229"/>
      <c r="B84" s="145"/>
      <c r="C84" s="147"/>
      <c r="D84" s="145"/>
      <c r="E84" s="145"/>
      <c r="F84" s="145"/>
      <c r="G84" s="145"/>
      <c r="H84" s="145"/>
      <c r="I84" s="145"/>
      <c r="J84" s="223"/>
      <c r="K84" s="107" t="s">
        <v>14</v>
      </c>
      <c r="L84" s="108" t="s">
        <v>60</v>
      </c>
      <c r="M84" s="97" t="s">
        <v>176</v>
      </c>
      <c r="N84" s="108">
        <v>600</v>
      </c>
      <c r="O84" s="108">
        <v>3</v>
      </c>
      <c r="P84" s="108">
        <v>5</v>
      </c>
      <c r="Q84" s="108" t="s">
        <v>195</v>
      </c>
      <c r="R84" s="116"/>
      <c r="S84" s="145"/>
      <c r="T84" s="145"/>
      <c r="U84" s="145"/>
      <c r="V84" s="145"/>
      <c r="W84" s="145"/>
      <c r="X84" s="145"/>
      <c r="Y84" s="145"/>
      <c r="Z84" s="145"/>
      <c r="AA84" s="226"/>
    </row>
    <row r="85" spans="1:27" ht="12.75" customHeight="1" x14ac:dyDescent="0.2">
      <c r="A85" s="227" t="s">
        <v>2193</v>
      </c>
      <c r="B85" s="143" t="s">
        <v>76</v>
      </c>
      <c r="C85" s="142">
        <v>43665</v>
      </c>
      <c r="D85" s="143" t="s">
        <v>77</v>
      </c>
      <c r="E85" s="143"/>
      <c r="F85" s="143"/>
      <c r="G85" s="143"/>
      <c r="H85" s="143"/>
      <c r="I85" s="143"/>
      <c r="J85" s="136" t="s">
        <v>80</v>
      </c>
      <c r="K85" s="100" t="s">
        <v>194</v>
      </c>
      <c r="L85" s="93" t="s">
        <v>60</v>
      </c>
      <c r="M85" s="95" t="s">
        <v>179</v>
      </c>
      <c r="N85" s="93">
        <v>600</v>
      </c>
      <c r="O85" s="93">
        <v>3</v>
      </c>
      <c r="P85" s="93">
        <v>14</v>
      </c>
      <c r="Q85" s="93">
        <v>7</v>
      </c>
      <c r="R85" s="114"/>
      <c r="S85" s="143" t="s">
        <v>73</v>
      </c>
      <c r="T85" s="143">
        <v>3</v>
      </c>
      <c r="U85" s="143">
        <v>14</v>
      </c>
      <c r="V85" s="143">
        <v>2.7</v>
      </c>
      <c r="W85" s="143">
        <v>2</v>
      </c>
      <c r="X85" s="143">
        <v>1399.2</v>
      </c>
      <c r="Y85" s="143" t="s">
        <v>74</v>
      </c>
      <c r="Z85" s="143"/>
      <c r="AA85" s="224" t="s">
        <v>81</v>
      </c>
    </row>
    <row r="86" spans="1:27" x14ac:dyDescent="0.2">
      <c r="A86" s="228"/>
      <c r="B86" s="144"/>
      <c r="C86" s="146"/>
      <c r="D86" s="144"/>
      <c r="E86" s="144"/>
      <c r="F86" s="144"/>
      <c r="G86" s="144"/>
      <c r="H86" s="144"/>
      <c r="I86" s="144"/>
      <c r="J86" s="222"/>
      <c r="K86" s="103" t="s">
        <v>13</v>
      </c>
      <c r="L86" s="104" t="s">
        <v>60</v>
      </c>
      <c r="M86" s="96" t="s">
        <v>61</v>
      </c>
      <c r="N86" s="104">
        <v>600</v>
      </c>
      <c r="O86" s="104">
        <v>3</v>
      </c>
      <c r="P86" s="104">
        <v>5</v>
      </c>
      <c r="Q86" s="104">
        <v>9</v>
      </c>
      <c r="R86" s="115">
        <v>2</v>
      </c>
      <c r="S86" s="144"/>
      <c r="T86" s="144"/>
      <c r="U86" s="144"/>
      <c r="V86" s="144"/>
      <c r="W86" s="144"/>
      <c r="X86" s="144"/>
      <c r="Y86" s="144"/>
      <c r="Z86" s="144"/>
      <c r="AA86" s="225"/>
    </row>
    <row r="87" spans="1:27" ht="13.5" thickBot="1" x14ac:dyDescent="0.25">
      <c r="A87" s="229"/>
      <c r="B87" s="145"/>
      <c r="C87" s="147"/>
      <c r="D87" s="145"/>
      <c r="E87" s="145"/>
      <c r="F87" s="145"/>
      <c r="G87" s="145"/>
      <c r="H87" s="145"/>
      <c r="I87" s="145"/>
      <c r="J87" s="223"/>
      <c r="K87" s="107" t="s">
        <v>14</v>
      </c>
      <c r="L87" s="108" t="s">
        <v>60</v>
      </c>
      <c r="M87" s="97" t="s">
        <v>176</v>
      </c>
      <c r="N87" s="108">
        <v>600</v>
      </c>
      <c r="O87" s="108">
        <v>3</v>
      </c>
      <c r="P87" s="108">
        <v>5</v>
      </c>
      <c r="Q87" s="108" t="s">
        <v>195</v>
      </c>
      <c r="R87" s="116"/>
      <c r="S87" s="145"/>
      <c r="T87" s="145"/>
      <c r="U87" s="145"/>
      <c r="V87" s="145"/>
      <c r="W87" s="145"/>
      <c r="X87" s="145"/>
      <c r="Y87" s="145"/>
      <c r="Z87" s="145"/>
      <c r="AA87" s="226"/>
    </row>
    <row r="88" spans="1:27" ht="12.75" customHeight="1" x14ac:dyDescent="0.2">
      <c r="A88" s="227" t="s">
        <v>2194</v>
      </c>
      <c r="B88" s="143" t="s">
        <v>76</v>
      </c>
      <c r="C88" s="142">
        <v>43665</v>
      </c>
      <c r="D88" s="143" t="s">
        <v>77</v>
      </c>
      <c r="E88" s="143"/>
      <c r="F88" s="143"/>
      <c r="G88" s="143"/>
      <c r="H88" s="143"/>
      <c r="I88" s="143"/>
      <c r="J88" s="136" t="s">
        <v>80</v>
      </c>
      <c r="K88" s="100" t="s">
        <v>194</v>
      </c>
      <c r="L88" s="93" t="s">
        <v>60</v>
      </c>
      <c r="M88" s="95" t="s">
        <v>181</v>
      </c>
      <c r="N88" s="93">
        <v>240</v>
      </c>
      <c r="O88" s="93">
        <v>3</v>
      </c>
      <c r="P88" s="93">
        <v>100</v>
      </c>
      <c r="Q88" s="93">
        <v>7</v>
      </c>
      <c r="R88" s="114"/>
      <c r="S88" s="143">
        <v>200</v>
      </c>
      <c r="T88" s="143">
        <v>3</v>
      </c>
      <c r="U88" s="143">
        <v>100</v>
      </c>
      <c r="V88" s="143">
        <v>2.5</v>
      </c>
      <c r="W88" s="143">
        <v>0.5</v>
      </c>
      <c r="X88" s="143">
        <v>1399.2</v>
      </c>
      <c r="Y88" s="143" t="s">
        <v>74</v>
      </c>
      <c r="Z88" s="143"/>
      <c r="AA88" s="224" t="s">
        <v>81</v>
      </c>
    </row>
    <row r="89" spans="1:27" x14ac:dyDescent="0.2">
      <c r="A89" s="228"/>
      <c r="B89" s="144"/>
      <c r="C89" s="146"/>
      <c r="D89" s="144"/>
      <c r="E89" s="144"/>
      <c r="F89" s="144"/>
      <c r="G89" s="144"/>
      <c r="H89" s="144"/>
      <c r="I89" s="144"/>
      <c r="J89" s="222"/>
      <c r="K89" s="103" t="s">
        <v>13</v>
      </c>
      <c r="L89" s="104" t="s">
        <v>60</v>
      </c>
      <c r="M89" s="96" t="s">
        <v>61</v>
      </c>
      <c r="N89" s="104">
        <v>240</v>
      </c>
      <c r="O89" s="104">
        <v>3</v>
      </c>
      <c r="P89" s="104">
        <v>5</v>
      </c>
      <c r="Q89" s="104">
        <v>9</v>
      </c>
      <c r="R89" s="115">
        <v>1.5</v>
      </c>
      <c r="S89" s="144"/>
      <c r="T89" s="144"/>
      <c r="U89" s="144"/>
      <c r="V89" s="144"/>
      <c r="W89" s="144"/>
      <c r="X89" s="144"/>
      <c r="Y89" s="144"/>
      <c r="Z89" s="144"/>
      <c r="AA89" s="225"/>
    </row>
    <row r="90" spans="1:27" ht="13.5" thickBot="1" x14ac:dyDescent="0.25">
      <c r="A90" s="229"/>
      <c r="B90" s="145"/>
      <c r="C90" s="147"/>
      <c r="D90" s="145"/>
      <c r="E90" s="145"/>
      <c r="F90" s="145"/>
      <c r="G90" s="145"/>
      <c r="H90" s="145"/>
      <c r="I90" s="145"/>
      <c r="J90" s="223"/>
      <c r="K90" s="107" t="s">
        <v>14</v>
      </c>
      <c r="L90" s="108" t="s">
        <v>60</v>
      </c>
      <c r="M90" s="97" t="s">
        <v>176</v>
      </c>
      <c r="N90" s="108">
        <v>240</v>
      </c>
      <c r="O90" s="108">
        <v>3</v>
      </c>
      <c r="P90" s="108">
        <v>5</v>
      </c>
      <c r="Q90" s="108" t="s">
        <v>195</v>
      </c>
      <c r="R90" s="116"/>
      <c r="S90" s="145"/>
      <c r="T90" s="145"/>
      <c r="U90" s="145"/>
      <c r="V90" s="145"/>
      <c r="W90" s="145"/>
      <c r="X90" s="145"/>
      <c r="Y90" s="145"/>
      <c r="Z90" s="145"/>
      <c r="AA90" s="226"/>
    </row>
    <row r="91" spans="1:27" ht="12.75" customHeight="1" x14ac:dyDescent="0.2">
      <c r="A91" s="227" t="s">
        <v>2195</v>
      </c>
      <c r="B91" s="143" t="s">
        <v>76</v>
      </c>
      <c r="C91" s="142">
        <v>43665</v>
      </c>
      <c r="D91" s="143" t="s">
        <v>77</v>
      </c>
      <c r="E91" s="143"/>
      <c r="F91" s="143"/>
      <c r="G91" s="143"/>
      <c r="H91" s="143"/>
      <c r="I91" s="143"/>
      <c r="J91" s="136" t="s">
        <v>80</v>
      </c>
      <c r="K91" s="100" t="s">
        <v>194</v>
      </c>
      <c r="L91" s="93" t="s">
        <v>60</v>
      </c>
      <c r="M91" s="95" t="s">
        <v>181</v>
      </c>
      <c r="N91" s="93">
        <v>240</v>
      </c>
      <c r="O91" s="93">
        <v>3</v>
      </c>
      <c r="P91" s="93">
        <v>100</v>
      </c>
      <c r="Q91" s="93">
        <v>7</v>
      </c>
      <c r="R91" s="114"/>
      <c r="S91" s="143">
        <v>200</v>
      </c>
      <c r="T91" s="143">
        <v>3</v>
      </c>
      <c r="U91" s="143">
        <v>100</v>
      </c>
      <c r="V91" s="143">
        <v>3.7</v>
      </c>
      <c r="W91" s="143">
        <v>0.75</v>
      </c>
      <c r="X91" s="143">
        <v>1399.2</v>
      </c>
      <c r="Y91" s="143" t="s">
        <v>74</v>
      </c>
      <c r="Z91" s="143"/>
      <c r="AA91" s="224" t="s">
        <v>81</v>
      </c>
    </row>
    <row r="92" spans="1:27" x14ac:dyDescent="0.2">
      <c r="A92" s="228"/>
      <c r="B92" s="144"/>
      <c r="C92" s="146"/>
      <c r="D92" s="144"/>
      <c r="E92" s="144"/>
      <c r="F92" s="144"/>
      <c r="G92" s="144"/>
      <c r="H92" s="144"/>
      <c r="I92" s="144"/>
      <c r="J92" s="222"/>
      <c r="K92" s="103" t="s">
        <v>13</v>
      </c>
      <c r="L92" s="104" t="s">
        <v>60</v>
      </c>
      <c r="M92" s="96" t="s">
        <v>61</v>
      </c>
      <c r="N92" s="104">
        <v>240</v>
      </c>
      <c r="O92" s="104">
        <v>3</v>
      </c>
      <c r="P92" s="104">
        <v>5</v>
      </c>
      <c r="Q92" s="104">
        <v>9</v>
      </c>
      <c r="R92" s="115">
        <v>1.5</v>
      </c>
      <c r="S92" s="144"/>
      <c r="T92" s="144"/>
      <c r="U92" s="144"/>
      <c r="V92" s="144"/>
      <c r="W92" s="144"/>
      <c r="X92" s="144"/>
      <c r="Y92" s="144"/>
      <c r="Z92" s="144"/>
      <c r="AA92" s="225"/>
    </row>
    <row r="93" spans="1:27" ht="13.5" thickBot="1" x14ac:dyDescent="0.25">
      <c r="A93" s="229"/>
      <c r="B93" s="145"/>
      <c r="C93" s="147"/>
      <c r="D93" s="145"/>
      <c r="E93" s="145"/>
      <c r="F93" s="145"/>
      <c r="G93" s="145"/>
      <c r="H93" s="145"/>
      <c r="I93" s="145"/>
      <c r="J93" s="223"/>
      <c r="K93" s="107" t="s">
        <v>14</v>
      </c>
      <c r="L93" s="108" t="s">
        <v>60</v>
      </c>
      <c r="M93" s="97" t="s">
        <v>177</v>
      </c>
      <c r="N93" s="108">
        <v>240</v>
      </c>
      <c r="O93" s="108">
        <v>3</v>
      </c>
      <c r="P93" s="108">
        <v>5</v>
      </c>
      <c r="Q93" s="108" t="s">
        <v>196</v>
      </c>
      <c r="R93" s="116"/>
      <c r="S93" s="145"/>
      <c r="T93" s="145"/>
      <c r="U93" s="145"/>
      <c r="V93" s="145"/>
      <c r="W93" s="145"/>
      <c r="X93" s="145"/>
      <c r="Y93" s="145"/>
      <c r="Z93" s="145"/>
      <c r="AA93" s="226"/>
    </row>
    <row r="94" spans="1:27" ht="12.75" customHeight="1" x14ac:dyDescent="0.2">
      <c r="A94" s="227" t="s">
        <v>2196</v>
      </c>
      <c r="B94" s="143" t="s">
        <v>76</v>
      </c>
      <c r="C94" s="142">
        <v>43665</v>
      </c>
      <c r="D94" s="143" t="s">
        <v>77</v>
      </c>
      <c r="E94" s="143"/>
      <c r="F94" s="143"/>
      <c r="G94" s="143"/>
      <c r="H94" s="143"/>
      <c r="I94" s="143"/>
      <c r="J94" s="136" t="s">
        <v>80</v>
      </c>
      <c r="K94" s="100" t="s">
        <v>194</v>
      </c>
      <c r="L94" s="93" t="s">
        <v>60</v>
      </c>
      <c r="M94" s="95" t="s">
        <v>181</v>
      </c>
      <c r="N94" s="93">
        <v>240</v>
      </c>
      <c r="O94" s="93">
        <v>3</v>
      </c>
      <c r="P94" s="93">
        <v>100</v>
      </c>
      <c r="Q94" s="93">
        <v>7</v>
      </c>
      <c r="R94" s="114"/>
      <c r="S94" s="143">
        <v>200</v>
      </c>
      <c r="T94" s="143">
        <v>3</v>
      </c>
      <c r="U94" s="143">
        <v>100</v>
      </c>
      <c r="V94" s="143">
        <v>4.8</v>
      </c>
      <c r="W94" s="143">
        <v>1</v>
      </c>
      <c r="X94" s="143">
        <v>1399.2</v>
      </c>
      <c r="Y94" s="143" t="s">
        <v>74</v>
      </c>
      <c r="Z94" s="143"/>
      <c r="AA94" s="224" t="s">
        <v>81</v>
      </c>
    </row>
    <row r="95" spans="1:27" x14ac:dyDescent="0.2">
      <c r="A95" s="228"/>
      <c r="B95" s="144"/>
      <c r="C95" s="146"/>
      <c r="D95" s="144"/>
      <c r="E95" s="144"/>
      <c r="F95" s="144"/>
      <c r="G95" s="144"/>
      <c r="H95" s="144"/>
      <c r="I95" s="144"/>
      <c r="J95" s="222"/>
      <c r="K95" s="103" t="s">
        <v>13</v>
      </c>
      <c r="L95" s="104" t="s">
        <v>60</v>
      </c>
      <c r="M95" s="96" t="s">
        <v>61</v>
      </c>
      <c r="N95" s="104">
        <v>240</v>
      </c>
      <c r="O95" s="104">
        <v>3</v>
      </c>
      <c r="P95" s="104">
        <v>5</v>
      </c>
      <c r="Q95" s="104">
        <v>9</v>
      </c>
      <c r="R95" s="115">
        <v>1.5</v>
      </c>
      <c r="S95" s="144"/>
      <c r="T95" s="144"/>
      <c r="U95" s="144"/>
      <c r="V95" s="144"/>
      <c r="W95" s="144"/>
      <c r="X95" s="144"/>
      <c r="Y95" s="144"/>
      <c r="Z95" s="144"/>
      <c r="AA95" s="225"/>
    </row>
    <row r="96" spans="1:27" ht="13.5" thickBot="1" x14ac:dyDescent="0.25">
      <c r="A96" s="229"/>
      <c r="B96" s="145"/>
      <c r="C96" s="147"/>
      <c r="D96" s="145"/>
      <c r="E96" s="145"/>
      <c r="F96" s="145"/>
      <c r="G96" s="145"/>
      <c r="H96" s="145"/>
      <c r="I96" s="145"/>
      <c r="J96" s="223"/>
      <c r="K96" s="107" t="s">
        <v>14</v>
      </c>
      <c r="L96" s="108" t="s">
        <v>60</v>
      </c>
      <c r="M96" s="97" t="s">
        <v>177</v>
      </c>
      <c r="N96" s="108">
        <v>240</v>
      </c>
      <c r="O96" s="108">
        <v>3</v>
      </c>
      <c r="P96" s="108">
        <v>5</v>
      </c>
      <c r="Q96" s="108" t="s">
        <v>196</v>
      </c>
      <c r="R96" s="116"/>
      <c r="S96" s="145"/>
      <c r="T96" s="145"/>
      <c r="U96" s="145"/>
      <c r="V96" s="145"/>
      <c r="W96" s="145"/>
      <c r="X96" s="145"/>
      <c r="Y96" s="145"/>
      <c r="Z96" s="145"/>
      <c r="AA96" s="226"/>
    </row>
    <row r="97" spans="1:27" ht="12.75" customHeight="1" x14ac:dyDescent="0.2">
      <c r="A97" s="227" t="s">
        <v>2197</v>
      </c>
      <c r="B97" s="143" t="s">
        <v>76</v>
      </c>
      <c r="C97" s="142">
        <v>43665</v>
      </c>
      <c r="D97" s="143" t="s">
        <v>77</v>
      </c>
      <c r="E97" s="143"/>
      <c r="F97" s="143"/>
      <c r="G97" s="143"/>
      <c r="H97" s="143"/>
      <c r="I97" s="143"/>
      <c r="J97" s="136" t="s">
        <v>80</v>
      </c>
      <c r="K97" s="100" t="s">
        <v>194</v>
      </c>
      <c r="L97" s="93" t="s">
        <v>60</v>
      </c>
      <c r="M97" s="95" t="s">
        <v>181</v>
      </c>
      <c r="N97" s="93">
        <v>240</v>
      </c>
      <c r="O97" s="93">
        <v>3</v>
      </c>
      <c r="P97" s="93">
        <v>100</v>
      </c>
      <c r="Q97" s="93">
        <v>15</v>
      </c>
      <c r="R97" s="114"/>
      <c r="S97" s="143">
        <v>200</v>
      </c>
      <c r="T97" s="143">
        <v>3</v>
      </c>
      <c r="U97" s="143">
        <v>100</v>
      </c>
      <c r="V97" s="143">
        <v>6.9</v>
      </c>
      <c r="W97" s="143">
        <v>1.5</v>
      </c>
      <c r="X97" s="143">
        <v>1399.2</v>
      </c>
      <c r="Y97" s="143" t="s">
        <v>74</v>
      </c>
      <c r="Z97" s="143"/>
      <c r="AA97" s="224" t="s">
        <v>81</v>
      </c>
    </row>
    <row r="98" spans="1:27" x14ac:dyDescent="0.2">
      <c r="A98" s="228"/>
      <c r="B98" s="144"/>
      <c r="C98" s="146"/>
      <c r="D98" s="144"/>
      <c r="E98" s="144"/>
      <c r="F98" s="144"/>
      <c r="G98" s="144"/>
      <c r="H98" s="144"/>
      <c r="I98" s="144"/>
      <c r="J98" s="222"/>
      <c r="K98" s="103" t="s">
        <v>13</v>
      </c>
      <c r="L98" s="104" t="s">
        <v>60</v>
      </c>
      <c r="M98" s="96" t="s">
        <v>61</v>
      </c>
      <c r="N98" s="104">
        <v>240</v>
      </c>
      <c r="O98" s="104">
        <v>3</v>
      </c>
      <c r="P98" s="104">
        <v>5</v>
      </c>
      <c r="Q98" s="104">
        <v>9</v>
      </c>
      <c r="R98" s="115">
        <v>1.5</v>
      </c>
      <c r="S98" s="144"/>
      <c r="T98" s="144"/>
      <c r="U98" s="144"/>
      <c r="V98" s="144"/>
      <c r="W98" s="144"/>
      <c r="X98" s="144"/>
      <c r="Y98" s="144"/>
      <c r="Z98" s="144"/>
      <c r="AA98" s="225"/>
    </row>
    <row r="99" spans="1:27" ht="13.5" thickBot="1" x14ac:dyDescent="0.25">
      <c r="A99" s="229"/>
      <c r="B99" s="145"/>
      <c r="C99" s="147"/>
      <c r="D99" s="145"/>
      <c r="E99" s="145"/>
      <c r="F99" s="145"/>
      <c r="G99" s="145"/>
      <c r="H99" s="145"/>
      <c r="I99" s="145"/>
      <c r="J99" s="223"/>
      <c r="K99" s="107" t="s">
        <v>14</v>
      </c>
      <c r="L99" s="108" t="s">
        <v>60</v>
      </c>
      <c r="M99" s="97" t="s">
        <v>178</v>
      </c>
      <c r="N99" s="108">
        <v>240</v>
      </c>
      <c r="O99" s="108">
        <v>3</v>
      </c>
      <c r="P99" s="108">
        <v>5</v>
      </c>
      <c r="Q99" s="108" t="s">
        <v>197</v>
      </c>
      <c r="R99" s="116"/>
      <c r="S99" s="145"/>
      <c r="T99" s="145"/>
      <c r="U99" s="145"/>
      <c r="V99" s="145"/>
      <c r="W99" s="145"/>
      <c r="X99" s="145"/>
      <c r="Y99" s="145"/>
      <c r="Z99" s="145"/>
      <c r="AA99" s="226"/>
    </row>
    <row r="100" spans="1:27" ht="12.75" customHeight="1" x14ac:dyDescent="0.2">
      <c r="A100" s="227" t="s">
        <v>2198</v>
      </c>
      <c r="B100" s="143" t="s">
        <v>76</v>
      </c>
      <c r="C100" s="142">
        <v>43665</v>
      </c>
      <c r="D100" s="143" t="s">
        <v>77</v>
      </c>
      <c r="E100" s="143"/>
      <c r="F100" s="143"/>
      <c r="G100" s="143"/>
      <c r="H100" s="143"/>
      <c r="I100" s="143"/>
      <c r="J100" s="136" t="s">
        <v>80</v>
      </c>
      <c r="K100" s="100" t="s">
        <v>194</v>
      </c>
      <c r="L100" s="93" t="s">
        <v>60</v>
      </c>
      <c r="M100" s="95" t="s">
        <v>181</v>
      </c>
      <c r="N100" s="93">
        <v>240</v>
      </c>
      <c r="O100" s="93">
        <v>3</v>
      </c>
      <c r="P100" s="93">
        <v>100</v>
      </c>
      <c r="Q100" s="93">
        <v>3</v>
      </c>
      <c r="R100" s="114"/>
      <c r="S100" s="143">
        <v>208</v>
      </c>
      <c r="T100" s="143">
        <v>3</v>
      </c>
      <c r="U100" s="143">
        <v>100</v>
      </c>
      <c r="V100" s="143">
        <v>2.4</v>
      </c>
      <c r="W100" s="143">
        <v>0.5</v>
      </c>
      <c r="X100" s="143">
        <v>1399.2</v>
      </c>
      <c r="Y100" s="143" t="s">
        <v>74</v>
      </c>
      <c r="Z100" s="143"/>
      <c r="AA100" s="224" t="s">
        <v>81</v>
      </c>
    </row>
    <row r="101" spans="1:27" x14ac:dyDescent="0.2">
      <c r="A101" s="228"/>
      <c r="B101" s="144"/>
      <c r="C101" s="146"/>
      <c r="D101" s="144"/>
      <c r="E101" s="144"/>
      <c r="F101" s="144"/>
      <c r="G101" s="144"/>
      <c r="H101" s="144"/>
      <c r="I101" s="144"/>
      <c r="J101" s="222"/>
      <c r="K101" s="103" t="s">
        <v>13</v>
      </c>
      <c r="L101" s="104" t="s">
        <v>60</v>
      </c>
      <c r="M101" s="96" t="s">
        <v>61</v>
      </c>
      <c r="N101" s="104">
        <v>240</v>
      </c>
      <c r="O101" s="104">
        <v>3</v>
      </c>
      <c r="P101" s="104">
        <v>5</v>
      </c>
      <c r="Q101" s="104">
        <v>9</v>
      </c>
      <c r="R101" s="115">
        <v>1.5</v>
      </c>
      <c r="S101" s="144"/>
      <c r="T101" s="144"/>
      <c r="U101" s="144"/>
      <c r="V101" s="144"/>
      <c r="W101" s="144"/>
      <c r="X101" s="144"/>
      <c r="Y101" s="144"/>
      <c r="Z101" s="144"/>
      <c r="AA101" s="225"/>
    </row>
    <row r="102" spans="1:27" ht="13.5" thickBot="1" x14ac:dyDescent="0.25">
      <c r="A102" s="229"/>
      <c r="B102" s="145"/>
      <c r="C102" s="147"/>
      <c r="D102" s="145"/>
      <c r="E102" s="145"/>
      <c r="F102" s="145"/>
      <c r="G102" s="145"/>
      <c r="H102" s="145"/>
      <c r="I102" s="145"/>
      <c r="J102" s="223"/>
      <c r="K102" s="107" t="s">
        <v>14</v>
      </c>
      <c r="L102" s="108" t="s">
        <v>60</v>
      </c>
      <c r="M102" s="97" t="s">
        <v>176</v>
      </c>
      <c r="N102" s="108">
        <v>240</v>
      </c>
      <c r="O102" s="108">
        <v>3</v>
      </c>
      <c r="P102" s="108">
        <v>5</v>
      </c>
      <c r="Q102" s="108" t="s">
        <v>195</v>
      </c>
      <c r="R102" s="116"/>
      <c r="S102" s="145"/>
      <c r="T102" s="145"/>
      <c r="U102" s="145"/>
      <c r="V102" s="145"/>
      <c r="W102" s="145"/>
      <c r="X102" s="145"/>
      <c r="Y102" s="145"/>
      <c r="Z102" s="145"/>
      <c r="AA102" s="226"/>
    </row>
    <row r="103" spans="1:27" ht="12.75" customHeight="1" x14ac:dyDescent="0.2">
      <c r="A103" s="227" t="s">
        <v>2199</v>
      </c>
      <c r="B103" s="143" t="s">
        <v>76</v>
      </c>
      <c r="C103" s="142">
        <v>43665</v>
      </c>
      <c r="D103" s="143" t="s">
        <v>77</v>
      </c>
      <c r="E103" s="143"/>
      <c r="F103" s="143"/>
      <c r="G103" s="143"/>
      <c r="H103" s="143"/>
      <c r="I103" s="143"/>
      <c r="J103" s="136" t="s">
        <v>80</v>
      </c>
      <c r="K103" s="100" t="s">
        <v>194</v>
      </c>
      <c r="L103" s="93" t="s">
        <v>60</v>
      </c>
      <c r="M103" s="95" t="s">
        <v>181</v>
      </c>
      <c r="N103" s="93">
        <v>240</v>
      </c>
      <c r="O103" s="93">
        <v>3</v>
      </c>
      <c r="P103" s="93">
        <v>100</v>
      </c>
      <c r="Q103" s="93">
        <v>7</v>
      </c>
      <c r="R103" s="114"/>
      <c r="S103" s="143">
        <v>208</v>
      </c>
      <c r="T103" s="143">
        <v>3</v>
      </c>
      <c r="U103" s="143">
        <v>100</v>
      </c>
      <c r="V103" s="143">
        <v>3.5</v>
      </c>
      <c r="W103" s="143">
        <v>0.75</v>
      </c>
      <c r="X103" s="143">
        <v>1399.2</v>
      </c>
      <c r="Y103" s="143" t="s">
        <v>74</v>
      </c>
      <c r="Z103" s="143"/>
      <c r="AA103" s="224" t="s">
        <v>81</v>
      </c>
    </row>
    <row r="104" spans="1:27" x14ac:dyDescent="0.2">
      <c r="A104" s="228"/>
      <c r="B104" s="144"/>
      <c r="C104" s="146"/>
      <c r="D104" s="144"/>
      <c r="E104" s="144"/>
      <c r="F104" s="144"/>
      <c r="G104" s="144"/>
      <c r="H104" s="144"/>
      <c r="I104" s="144"/>
      <c r="J104" s="222"/>
      <c r="K104" s="103" t="s">
        <v>13</v>
      </c>
      <c r="L104" s="104" t="s">
        <v>60</v>
      </c>
      <c r="M104" s="96" t="s">
        <v>61</v>
      </c>
      <c r="N104" s="104">
        <v>240</v>
      </c>
      <c r="O104" s="104">
        <v>3</v>
      </c>
      <c r="P104" s="104">
        <v>5</v>
      </c>
      <c r="Q104" s="104">
        <v>9</v>
      </c>
      <c r="R104" s="115">
        <v>1.5</v>
      </c>
      <c r="S104" s="144"/>
      <c r="T104" s="144"/>
      <c r="U104" s="144"/>
      <c r="V104" s="144"/>
      <c r="W104" s="144"/>
      <c r="X104" s="144"/>
      <c r="Y104" s="144"/>
      <c r="Z104" s="144"/>
      <c r="AA104" s="225"/>
    </row>
    <row r="105" spans="1:27" ht="13.5" thickBot="1" x14ac:dyDescent="0.25">
      <c r="A105" s="229"/>
      <c r="B105" s="145"/>
      <c r="C105" s="147"/>
      <c r="D105" s="145"/>
      <c r="E105" s="145"/>
      <c r="F105" s="145"/>
      <c r="G105" s="145"/>
      <c r="H105" s="145"/>
      <c r="I105" s="145"/>
      <c r="J105" s="223"/>
      <c r="K105" s="107" t="s">
        <v>14</v>
      </c>
      <c r="L105" s="108" t="s">
        <v>60</v>
      </c>
      <c r="M105" s="97" t="s">
        <v>177</v>
      </c>
      <c r="N105" s="108">
        <v>240</v>
      </c>
      <c r="O105" s="108">
        <v>3</v>
      </c>
      <c r="P105" s="108">
        <v>5</v>
      </c>
      <c r="Q105" s="108" t="s">
        <v>196</v>
      </c>
      <c r="R105" s="116"/>
      <c r="S105" s="145"/>
      <c r="T105" s="145"/>
      <c r="U105" s="145"/>
      <c r="V105" s="145"/>
      <c r="W105" s="145"/>
      <c r="X105" s="145"/>
      <c r="Y105" s="145"/>
      <c r="Z105" s="145"/>
      <c r="AA105" s="226"/>
    </row>
    <row r="106" spans="1:27" ht="12.75" customHeight="1" x14ac:dyDescent="0.2">
      <c r="A106" s="227" t="s">
        <v>2200</v>
      </c>
      <c r="B106" s="143" t="s">
        <v>76</v>
      </c>
      <c r="C106" s="142">
        <v>43665</v>
      </c>
      <c r="D106" s="143" t="s">
        <v>77</v>
      </c>
      <c r="E106" s="143"/>
      <c r="F106" s="143"/>
      <c r="G106" s="143"/>
      <c r="H106" s="143"/>
      <c r="I106" s="143"/>
      <c r="J106" s="136" t="s">
        <v>80</v>
      </c>
      <c r="K106" s="100" t="s">
        <v>194</v>
      </c>
      <c r="L106" s="93" t="s">
        <v>60</v>
      </c>
      <c r="M106" s="95" t="s">
        <v>181</v>
      </c>
      <c r="N106" s="93">
        <v>240</v>
      </c>
      <c r="O106" s="93">
        <v>3</v>
      </c>
      <c r="P106" s="93">
        <v>100</v>
      </c>
      <c r="Q106" s="93">
        <v>7</v>
      </c>
      <c r="R106" s="114"/>
      <c r="S106" s="143">
        <v>208</v>
      </c>
      <c r="T106" s="143">
        <v>3</v>
      </c>
      <c r="U106" s="143">
        <v>100</v>
      </c>
      <c r="V106" s="143">
        <v>4.5999999999999996</v>
      </c>
      <c r="W106" s="143">
        <v>1</v>
      </c>
      <c r="X106" s="143">
        <v>1399.2</v>
      </c>
      <c r="Y106" s="143" t="s">
        <v>74</v>
      </c>
      <c r="Z106" s="143"/>
      <c r="AA106" s="224" t="s">
        <v>81</v>
      </c>
    </row>
    <row r="107" spans="1:27" x14ac:dyDescent="0.2">
      <c r="A107" s="228"/>
      <c r="B107" s="144"/>
      <c r="C107" s="146"/>
      <c r="D107" s="144"/>
      <c r="E107" s="144"/>
      <c r="F107" s="144"/>
      <c r="G107" s="144"/>
      <c r="H107" s="144"/>
      <c r="I107" s="144"/>
      <c r="J107" s="222"/>
      <c r="K107" s="103" t="s">
        <v>13</v>
      </c>
      <c r="L107" s="104" t="s">
        <v>60</v>
      </c>
      <c r="M107" s="96" t="s">
        <v>61</v>
      </c>
      <c r="N107" s="104">
        <v>240</v>
      </c>
      <c r="O107" s="104">
        <v>3</v>
      </c>
      <c r="P107" s="104">
        <v>5</v>
      </c>
      <c r="Q107" s="104">
        <v>9</v>
      </c>
      <c r="R107" s="115">
        <v>1.5</v>
      </c>
      <c r="S107" s="144"/>
      <c r="T107" s="144"/>
      <c r="U107" s="144"/>
      <c r="V107" s="144"/>
      <c r="W107" s="144"/>
      <c r="X107" s="144"/>
      <c r="Y107" s="144"/>
      <c r="Z107" s="144"/>
      <c r="AA107" s="225"/>
    </row>
    <row r="108" spans="1:27" ht="13.5" thickBot="1" x14ac:dyDescent="0.25">
      <c r="A108" s="229"/>
      <c r="B108" s="145"/>
      <c r="C108" s="147"/>
      <c r="D108" s="145"/>
      <c r="E108" s="145"/>
      <c r="F108" s="145"/>
      <c r="G108" s="145"/>
      <c r="H108" s="145"/>
      <c r="I108" s="145"/>
      <c r="J108" s="223"/>
      <c r="K108" s="107" t="s">
        <v>14</v>
      </c>
      <c r="L108" s="108" t="s">
        <v>60</v>
      </c>
      <c r="M108" s="97" t="s">
        <v>177</v>
      </c>
      <c r="N108" s="108">
        <v>240</v>
      </c>
      <c r="O108" s="108">
        <v>3</v>
      </c>
      <c r="P108" s="108">
        <v>5</v>
      </c>
      <c r="Q108" s="108" t="s">
        <v>196</v>
      </c>
      <c r="R108" s="116"/>
      <c r="S108" s="145"/>
      <c r="T108" s="145"/>
      <c r="U108" s="145"/>
      <c r="V108" s="145"/>
      <c r="W108" s="145"/>
      <c r="X108" s="145"/>
      <c r="Y108" s="145"/>
      <c r="Z108" s="145"/>
      <c r="AA108" s="226"/>
    </row>
    <row r="109" spans="1:27" ht="12.75" customHeight="1" x14ac:dyDescent="0.2">
      <c r="A109" s="227" t="s">
        <v>2201</v>
      </c>
      <c r="B109" s="143" t="s">
        <v>76</v>
      </c>
      <c r="C109" s="142">
        <v>43665</v>
      </c>
      <c r="D109" s="143" t="s">
        <v>77</v>
      </c>
      <c r="E109" s="143"/>
      <c r="F109" s="143"/>
      <c r="G109" s="143"/>
      <c r="H109" s="143"/>
      <c r="I109" s="143"/>
      <c r="J109" s="136" t="s">
        <v>80</v>
      </c>
      <c r="K109" s="100" t="s">
        <v>194</v>
      </c>
      <c r="L109" s="93" t="s">
        <v>60</v>
      </c>
      <c r="M109" s="95" t="s">
        <v>181</v>
      </c>
      <c r="N109" s="93">
        <v>240</v>
      </c>
      <c r="O109" s="93">
        <v>3</v>
      </c>
      <c r="P109" s="93">
        <v>100</v>
      </c>
      <c r="Q109" s="93">
        <v>15</v>
      </c>
      <c r="R109" s="114"/>
      <c r="S109" s="143">
        <v>208</v>
      </c>
      <c r="T109" s="143">
        <v>3</v>
      </c>
      <c r="U109" s="143">
        <v>100</v>
      </c>
      <c r="V109" s="143">
        <v>6.6</v>
      </c>
      <c r="W109" s="143">
        <v>1.5</v>
      </c>
      <c r="X109" s="143">
        <v>1399.2</v>
      </c>
      <c r="Y109" s="143" t="s">
        <v>74</v>
      </c>
      <c r="Z109" s="143"/>
      <c r="AA109" s="224" t="s">
        <v>81</v>
      </c>
    </row>
    <row r="110" spans="1:27" x14ac:dyDescent="0.2">
      <c r="A110" s="228"/>
      <c r="B110" s="144"/>
      <c r="C110" s="146"/>
      <c r="D110" s="144"/>
      <c r="E110" s="144"/>
      <c r="F110" s="144"/>
      <c r="G110" s="144"/>
      <c r="H110" s="144"/>
      <c r="I110" s="144"/>
      <c r="J110" s="222"/>
      <c r="K110" s="103" t="s">
        <v>13</v>
      </c>
      <c r="L110" s="104" t="s">
        <v>60</v>
      </c>
      <c r="M110" s="96" t="s">
        <v>61</v>
      </c>
      <c r="N110" s="104">
        <v>240</v>
      </c>
      <c r="O110" s="104">
        <v>3</v>
      </c>
      <c r="P110" s="104">
        <v>5</v>
      </c>
      <c r="Q110" s="104">
        <v>9</v>
      </c>
      <c r="R110" s="115">
        <v>1.5</v>
      </c>
      <c r="S110" s="144"/>
      <c r="T110" s="144"/>
      <c r="U110" s="144"/>
      <c r="V110" s="144"/>
      <c r="W110" s="144"/>
      <c r="X110" s="144"/>
      <c r="Y110" s="144"/>
      <c r="Z110" s="144"/>
      <c r="AA110" s="225"/>
    </row>
    <row r="111" spans="1:27" ht="13.5" thickBot="1" x14ac:dyDescent="0.25">
      <c r="A111" s="229"/>
      <c r="B111" s="145"/>
      <c r="C111" s="147"/>
      <c r="D111" s="145"/>
      <c r="E111" s="145"/>
      <c r="F111" s="145"/>
      <c r="G111" s="145"/>
      <c r="H111" s="145"/>
      <c r="I111" s="145"/>
      <c r="J111" s="223"/>
      <c r="K111" s="107" t="s">
        <v>14</v>
      </c>
      <c r="L111" s="108" t="s">
        <v>60</v>
      </c>
      <c r="M111" s="97" t="s">
        <v>177</v>
      </c>
      <c r="N111" s="108">
        <v>240</v>
      </c>
      <c r="O111" s="108">
        <v>3</v>
      </c>
      <c r="P111" s="108">
        <v>5</v>
      </c>
      <c r="Q111" s="108" t="s">
        <v>196</v>
      </c>
      <c r="R111" s="116"/>
      <c r="S111" s="145"/>
      <c r="T111" s="145"/>
      <c r="U111" s="145"/>
      <c r="V111" s="145"/>
      <c r="W111" s="145"/>
      <c r="X111" s="145"/>
      <c r="Y111" s="145"/>
      <c r="Z111" s="145"/>
      <c r="AA111" s="226"/>
    </row>
    <row r="112" spans="1:27" ht="12.75" customHeight="1" x14ac:dyDescent="0.2">
      <c r="A112" s="227" t="s">
        <v>2202</v>
      </c>
      <c r="B112" s="143" t="s">
        <v>76</v>
      </c>
      <c r="C112" s="142">
        <v>43665</v>
      </c>
      <c r="D112" s="143" t="s">
        <v>77</v>
      </c>
      <c r="E112" s="143"/>
      <c r="F112" s="143"/>
      <c r="G112" s="143"/>
      <c r="H112" s="143"/>
      <c r="I112" s="143"/>
      <c r="J112" s="136" t="s">
        <v>80</v>
      </c>
      <c r="K112" s="100" t="s">
        <v>194</v>
      </c>
      <c r="L112" s="93" t="s">
        <v>60</v>
      </c>
      <c r="M112" s="95" t="s">
        <v>181</v>
      </c>
      <c r="N112" s="93">
        <v>240</v>
      </c>
      <c r="O112" s="93">
        <v>3</v>
      </c>
      <c r="P112" s="93">
        <v>100</v>
      </c>
      <c r="Q112" s="93">
        <v>15</v>
      </c>
      <c r="R112" s="114"/>
      <c r="S112" s="143">
        <v>208</v>
      </c>
      <c r="T112" s="143">
        <v>3</v>
      </c>
      <c r="U112" s="143">
        <v>100</v>
      </c>
      <c r="V112" s="143">
        <v>6.6</v>
      </c>
      <c r="W112" s="143">
        <v>1.5</v>
      </c>
      <c r="X112" s="143">
        <v>1399.2</v>
      </c>
      <c r="Y112" s="143" t="s">
        <v>74</v>
      </c>
      <c r="Z112" s="143"/>
      <c r="AA112" s="224" t="s">
        <v>81</v>
      </c>
    </row>
    <row r="113" spans="1:27" x14ac:dyDescent="0.2">
      <c r="A113" s="228"/>
      <c r="B113" s="144"/>
      <c r="C113" s="146"/>
      <c r="D113" s="144"/>
      <c r="E113" s="144"/>
      <c r="F113" s="144"/>
      <c r="G113" s="144"/>
      <c r="H113" s="144"/>
      <c r="I113" s="144"/>
      <c r="J113" s="222"/>
      <c r="K113" s="103" t="s">
        <v>13</v>
      </c>
      <c r="L113" s="104" t="s">
        <v>60</v>
      </c>
      <c r="M113" s="96" t="s">
        <v>61</v>
      </c>
      <c r="N113" s="104">
        <v>240</v>
      </c>
      <c r="O113" s="104">
        <v>3</v>
      </c>
      <c r="P113" s="104">
        <v>5</v>
      </c>
      <c r="Q113" s="104">
        <v>9</v>
      </c>
      <c r="R113" s="115">
        <v>1.5</v>
      </c>
      <c r="S113" s="144"/>
      <c r="T113" s="144"/>
      <c r="U113" s="144"/>
      <c r="V113" s="144"/>
      <c r="W113" s="144"/>
      <c r="X113" s="144"/>
      <c r="Y113" s="144"/>
      <c r="Z113" s="144"/>
      <c r="AA113" s="225"/>
    </row>
    <row r="114" spans="1:27" ht="13.5" thickBot="1" x14ac:dyDescent="0.25">
      <c r="A114" s="229"/>
      <c r="B114" s="145"/>
      <c r="C114" s="147"/>
      <c r="D114" s="145"/>
      <c r="E114" s="145"/>
      <c r="F114" s="145"/>
      <c r="G114" s="145"/>
      <c r="H114" s="145"/>
      <c r="I114" s="145"/>
      <c r="J114" s="223"/>
      <c r="K114" s="107" t="s">
        <v>14</v>
      </c>
      <c r="L114" s="108" t="s">
        <v>60</v>
      </c>
      <c r="M114" s="97" t="s">
        <v>178</v>
      </c>
      <c r="N114" s="108">
        <v>240</v>
      </c>
      <c r="O114" s="108">
        <v>3</v>
      </c>
      <c r="P114" s="108">
        <v>5</v>
      </c>
      <c r="Q114" s="108" t="s">
        <v>197</v>
      </c>
      <c r="R114" s="116"/>
      <c r="S114" s="145"/>
      <c r="T114" s="145"/>
      <c r="U114" s="145"/>
      <c r="V114" s="145"/>
      <c r="W114" s="145"/>
      <c r="X114" s="145"/>
      <c r="Y114" s="145"/>
      <c r="Z114" s="145"/>
      <c r="AA114" s="226"/>
    </row>
    <row r="115" spans="1:27" ht="12.75" customHeight="1" x14ac:dyDescent="0.2">
      <c r="A115" s="227" t="s">
        <v>2203</v>
      </c>
      <c r="B115" s="143" t="s">
        <v>76</v>
      </c>
      <c r="C115" s="142">
        <v>43665</v>
      </c>
      <c r="D115" s="143" t="s">
        <v>77</v>
      </c>
      <c r="E115" s="143"/>
      <c r="F115" s="143"/>
      <c r="G115" s="143"/>
      <c r="H115" s="143"/>
      <c r="I115" s="143"/>
      <c r="J115" s="136" t="s">
        <v>80</v>
      </c>
      <c r="K115" s="100" t="s">
        <v>194</v>
      </c>
      <c r="L115" s="93" t="s">
        <v>60</v>
      </c>
      <c r="M115" s="95" t="s">
        <v>181</v>
      </c>
      <c r="N115" s="93">
        <v>240</v>
      </c>
      <c r="O115" s="93">
        <v>3</v>
      </c>
      <c r="P115" s="93">
        <v>100</v>
      </c>
      <c r="Q115" s="93">
        <v>3</v>
      </c>
      <c r="R115" s="114"/>
      <c r="S115" s="143" t="s">
        <v>71</v>
      </c>
      <c r="T115" s="143">
        <v>3</v>
      </c>
      <c r="U115" s="143">
        <v>100</v>
      </c>
      <c r="V115" s="143">
        <v>2.2000000000000002</v>
      </c>
      <c r="W115" s="143">
        <v>0.5</v>
      </c>
      <c r="X115" s="143">
        <v>1399.2</v>
      </c>
      <c r="Y115" s="143" t="s">
        <v>74</v>
      </c>
      <c r="Z115" s="143"/>
      <c r="AA115" s="224" t="s">
        <v>81</v>
      </c>
    </row>
    <row r="116" spans="1:27" x14ac:dyDescent="0.2">
      <c r="A116" s="228"/>
      <c r="B116" s="144"/>
      <c r="C116" s="146"/>
      <c r="D116" s="144"/>
      <c r="E116" s="144"/>
      <c r="F116" s="144"/>
      <c r="G116" s="144"/>
      <c r="H116" s="144"/>
      <c r="I116" s="144"/>
      <c r="J116" s="222"/>
      <c r="K116" s="103" t="s">
        <v>13</v>
      </c>
      <c r="L116" s="104" t="s">
        <v>60</v>
      </c>
      <c r="M116" s="96" t="s">
        <v>61</v>
      </c>
      <c r="N116" s="104">
        <v>240</v>
      </c>
      <c r="O116" s="104">
        <v>3</v>
      </c>
      <c r="P116" s="104">
        <v>5</v>
      </c>
      <c r="Q116" s="104">
        <v>9</v>
      </c>
      <c r="R116" s="115">
        <v>1.5</v>
      </c>
      <c r="S116" s="144"/>
      <c r="T116" s="144"/>
      <c r="U116" s="144"/>
      <c r="V116" s="144"/>
      <c r="W116" s="144"/>
      <c r="X116" s="144"/>
      <c r="Y116" s="144"/>
      <c r="Z116" s="144"/>
      <c r="AA116" s="225"/>
    </row>
    <row r="117" spans="1:27" ht="13.5" thickBot="1" x14ac:dyDescent="0.25">
      <c r="A117" s="229"/>
      <c r="B117" s="145"/>
      <c r="C117" s="147"/>
      <c r="D117" s="145"/>
      <c r="E117" s="145"/>
      <c r="F117" s="145"/>
      <c r="G117" s="145"/>
      <c r="H117" s="145"/>
      <c r="I117" s="145"/>
      <c r="J117" s="223"/>
      <c r="K117" s="107" t="s">
        <v>14</v>
      </c>
      <c r="L117" s="108" t="s">
        <v>60</v>
      </c>
      <c r="M117" s="97" t="s">
        <v>176</v>
      </c>
      <c r="N117" s="108">
        <v>240</v>
      </c>
      <c r="O117" s="108">
        <v>3</v>
      </c>
      <c r="P117" s="108">
        <v>5</v>
      </c>
      <c r="Q117" s="108" t="s">
        <v>195</v>
      </c>
      <c r="R117" s="116"/>
      <c r="S117" s="145"/>
      <c r="T117" s="145"/>
      <c r="U117" s="145"/>
      <c r="V117" s="145"/>
      <c r="W117" s="145"/>
      <c r="X117" s="145"/>
      <c r="Y117" s="145"/>
      <c r="Z117" s="145"/>
      <c r="AA117" s="226"/>
    </row>
    <row r="118" spans="1:27" ht="12.75" customHeight="1" x14ac:dyDescent="0.2">
      <c r="A118" s="227" t="s">
        <v>2204</v>
      </c>
      <c r="B118" s="143" t="s">
        <v>76</v>
      </c>
      <c r="C118" s="142">
        <v>43665</v>
      </c>
      <c r="D118" s="143" t="s">
        <v>77</v>
      </c>
      <c r="E118" s="143"/>
      <c r="F118" s="143"/>
      <c r="G118" s="143"/>
      <c r="H118" s="143"/>
      <c r="I118" s="143"/>
      <c r="J118" s="136" t="s">
        <v>80</v>
      </c>
      <c r="K118" s="100" t="s">
        <v>194</v>
      </c>
      <c r="L118" s="93" t="s">
        <v>60</v>
      </c>
      <c r="M118" s="95" t="s">
        <v>181</v>
      </c>
      <c r="N118" s="93">
        <v>240</v>
      </c>
      <c r="O118" s="93">
        <v>3</v>
      </c>
      <c r="P118" s="93">
        <v>100</v>
      </c>
      <c r="Q118" s="93">
        <v>7</v>
      </c>
      <c r="R118" s="114"/>
      <c r="S118" s="143" t="s">
        <v>71</v>
      </c>
      <c r="T118" s="143">
        <v>3</v>
      </c>
      <c r="U118" s="143">
        <v>100</v>
      </c>
      <c r="V118" s="143">
        <v>3.2</v>
      </c>
      <c r="W118" s="143">
        <v>0.75</v>
      </c>
      <c r="X118" s="143">
        <v>1399.2</v>
      </c>
      <c r="Y118" s="143" t="s">
        <v>74</v>
      </c>
      <c r="Z118" s="143"/>
      <c r="AA118" s="224" t="s">
        <v>81</v>
      </c>
    </row>
    <row r="119" spans="1:27" x14ac:dyDescent="0.2">
      <c r="A119" s="228"/>
      <c r="B119" s="144"/>
      <c r="C119" s="146"/>
      <c r="D119" s="144"/>
      <c r="E119" s="144"/>
      <c r="F119" s="144"/>
      <c r="G119" s="144"/>
      <c r="H119" s="144"/>
      <c r="I119" s="144"/>
      <c r="J119" s="222"/>
      <c r="K119" s="103" t="s">
        <v>13</v>
      </c>
      <c r="L119" s="104" t="s">
        <v>60</v>
      </c>
      <c r="M119" s="96" t="s">
        <v>61</v>
      </c>
      <c r="N119" s="104">
        <v>240</v>
      </c>
      <c r="O119" s="104">
        <v>3</v>
      </c>
      <c r="P119" s="104">
        <v>5</v>
      </c>
      <c r="Q119" s="104">
        <v>9</v>
      </c>
      <c r="R119" s="115">
        <v>1.5</v>
      </c>
      <c r="S119" s="144"/>
      <c r="T119" s="144"/>
      <c r="U119" s="144"/>
      <c r="V119" s="144"/>
      <c r="W119" s="144"/>
      <c r="X119" s="144"/>
      <c r="Y119" s="144"/>
      <c r="Z119" s="144"/>
      <c r="AA119" s="225"/>
    </row>
    <row r="120" spans="1:27" ht="13.5" thickBot="1" x14ac:dyDescent="0.25">
      <c r="A120" s="229"/>
      <c r="B120" s="145"/>
      <c r="C120" s="147"/>
      <c r="D120" s="145"/>
      <c r="E120" s="145"/>
      <c r="F120" s="145"/>
      <c r="G120" s="145"/>
      <c r="H120" s="145"/>
      <c r="I120" s="145"/>
      <c r="J120" s="223"/>
      <c r="K120" s="107" t="s">
        <v>14</v>
      </c>
      <c r="L120" s="108" t="s">
        <v>60</v>
      </c>
      <c r="M120" s="97" t="s">
        <v>176</v>
      </c>
      <c r="N120" s="108">
        <v>240</v>
      </c>
      <c r="O120" s="108">
        <v>3</v>
      </c>
      <c r="P120" s="108">
        <v>5</v>
      </c>
      <c r="Q120" s="108" t="s">
        <v>195</v>
      </c>
      <c r="R120" s="116"/>
      <c r="S120" s="145"/>
      <c r="T120" s="145"/>
      <c r="U120" s="145"/>
      <c r="V120" s="145"/>
      <c r="W120" s="145"/>
      <c r="X120" s="145"/>
      <c r="Y120" s="145"/>
      <c r="Z120" s="145"/>
      <c r="AA120" s="226"/>
    </row>
    <row r="121" spans="1:27" ht="12.75" customHeight="1" x14ac:dyDescent="0.2">
      <c r="A121" s="227" t="s">
        <v>2205</v>
      </c>
      <c r="B121" s="143" t="s">
        <v>76</v>
      </c>
      <c r="C121" s="142">
        <v>43665</v>
      </c>
      <c r="D121" s="143" t="s">
        <v>77</v>
      </c>
      <c r="E121" s="143"/>
      <c r="F121" s="143"/>
      <c r="G121" s="143"/>
      <c r="H121" s="143"/>
      <c r="I121" s="143"/>
      <c r="J121" s="136" t="s">
        <v>80</v>
      </c>
      <c r="K121" s="100" t="s">
        <v>194</v>
      </c>
      <c r="L121" s="93" t="s">
        <v>60</v>
      </c>
      <c r="M121" s="95" t="s">
        <v>181</v>
      </c>
      <c r="N121" s="93">
        <v>240</v>
      </c>
      <c r="O121" s="93">
        <v>3</v>
      </c>
      <c r="P121" s="93">
        <v>100</v>
      </c>
      <c r="Q121" s="93">
        <v>7</v>
      </c>
      <c r="R121" s="114"/>
      <c r="S121" s="143" t="s">
        <v>71</v>
      </c>
      <c r="T121" s="143">
        <v>3</v>
      </c>
      <c r="U121" s="143">
        <v>100</v>
      </c>
      <c r="V121" s="143">
        <v>3.2</v>
      </c>
      <c r="W121" s="143">
        <v>0.75</v>
      </c>
      <c r="X121" s="143">
        <v>1399.2</v>
      </c>
      <c r="Y121" s="143" t="s">
        <v>74</v>
      </c>
      <c r="Z121" s="143"/>
      <c r="AA121" s="224" t="s">
        <v>81</v>
      </c>
    </row>
    <row r="122" spans="1:27" x14ac:dyDescent="0.2">
      <c r="A122" s="228"/>
      <c r="B122" s="144"/>
      <c r="C122" s="146"/>
      <c r="D122" s="144"/>
      <c r="E122" s="144"/>
      <c r="F122" s="144"/>
      <c r="G122" s="144"/>
      <c r="H122" s="144"/>
      <c r="I122" s="144"/>
      <c r="J122" s="222"/>
      <c r="K122" s="103" t="s">
        <v>13</v>
      </c>
      <c r="L122" s="104" t="s">
        <v>60</v>
      </c>
      <c r="M122" s="96" t="s">
        <v>61</v>
      </c>
      <c r="N122" s="104">
        <v>240</v>
      </c>
      <c r="O122" s="104">
        <v>3</v>
      </c>
      <c r="P122" s="104">
        <v>5</v>
      </c>
      <c r="Q122" s="104">
        <v>9</v>
      </c>
      <c r="R122" s="115">
        <v>1.5</v>
      </c>
      <c r="S122" s="144"/>
      <c r="T122" s="144"/>
      <c r="U122" s="144"/>
      <c r="V122" s="144"/>
      <c r="W122" s="144"/>
      <c r="X122" s="144"/>
      <c r="Y122" s="144"/>
      <c r="Z122" s="144"/>
      <c r="AA122" s="225"/>
    </row>
    <row r="123" spans="1:27" ht="13.5" thickBot="1" x14ac:dyDescent="0.25">
      <c r="A123" s="229"/>
      <c r="B123" s="145"/>
      <c r="C123" s="147"/>
      <c r="D123" s="145"/>
      <c r="E123" s="145"/>
      <c r="F123" s="145"/>
      <c r="G123" s="145"/>
      <c r="H123" s="145"/>
      <c r="I123" s="145"/>
      <c r="J123" s="223"/>
      <c r="K123" s="107" t="s">
        <v>14</v>
      </c>
      <c r="L123" s="108" t="s">
        <v>60</v>
      </c>
      <c r="M123" s="97" t="s">
        <v>177</v>
      </c>
      <c r="N123" s="108">
        <v>240</v>
      </c>
      <c r="O123" s="108">
        <v>3</v>
      </c>
      <c r="P123" s="108">
        <v>5</v>
      </c>
      <c r="Q123" s="108" t="s">
        <v>196</v>
      </c>
      <c r="R123" s="116"/>
      <c r="S123" s="145"/>
      <c r="T123" s="145"/>
      <c r="U123" s="145"/>
      <c r="V123" s="145"/>
      <c r="W123" s="145"/>
      <c r="X123" s="145"/>
      <c r="Y123" s="145"/>
      <c r="Z123" s="145"/>
      <c r="AA123" s="226"/>
    </row>
    <row r="124" spans="1:27" ht="12.75" customHeight="1" x14ac:dyDescent="0.2">
      <c r="A124" s="227" t="s">
        <v>2206</v>
      </c>
      <c r="B124" s="143" t="s">
        <v>76</v>
      </c>
      <c r="C124" s="142">
        <v>43665</v>
      </c>
      <c r="D124" s="143" t="s">
        <v>77</v>
      </c>
      <c r="E124" s="143"/>
      <c r="F124" s="143"/>
      <c r="G124" s="143"/>
      <c r="H124" s="143"/>
      <c r="I124" s="143"/>
      <c r="J124" s="136" t="s">
        <v>80</v>
      </c>
      <c r="K124" s="100" t="s">
        <v>194</v>
      </c>
      <c r="L124" s="93" t="s">
        <v>60</v>
      </c>
      <c r="M124" s="95" t="s">
        <v>181</v>
      </c>
      <c r="N124" s="93">
        <v>240</v>
      </c>
      <c r="O124" s="93">
        <v>3</v>
      </c>
      <c r="P124" s="93">
        <v>100</v>
      </c>
      <c r="Q124" s="93">
        <v>7</v>
      </c>
      <c r="R124" s="114"/>
      <c r="S124" s="143" t="s">
        <v>71</v>
      </c>
      <c r="T124" s="143">
        <v>3</v>
      </c>
      <c r="U124" s="143">
        <v>100</v>
      </c>
      <c r="V124" s="143">
        <v>4.2</v>
      </c>
      <c r="W124" s="143">
        <v>1</v>
      </c>
      <c r="X124" s="143">
        <v>1399.2</v>
      </c>
      <c r="Y124" s="143" t="s">
        <v>74</v>
      </c>
      <c r="Z124" s="143"/>
      <c r="AA124" s="224" t="s">
        <v>81</v>
      </c>
    </row>
    <row r="125" spans="1:27" x14ac:dyDescent="0.2">
      <c r="A125" s="228"/>
      <c r="B125" s="144"/>
      <c r="C125" s="146"/>
      <c r="D125" s="144"/>
      <c r="E125" s="144"/>
      <c r="F125" s="144"/>
      <c r="G125" s="144"/>
      <c r="H125" s="144"/>
      <c r="I125" s="144"/>
      <c r="J125" s="222"/>
      <c r="K125" s="103" t="s">
        <v>13</v>
      </c>
      <c r="L125" s="104" t="s">
        <v>60</v>
      </c>
      <c r="M125" s="96" t="s">
        <v>61</v>
      </c>
      <c r="N125" s="104">
        <v>240</v>
      </c>
      <c r="O125" s="104">
        <v>3</v>
      </c>
      <c r="P125" s="104">
        <v>5</v>
      </c>
      <c r="Q125" s="104">
        <v>9</v>
      </c>
      <c r="R125" s="115">
        <v>1.5</v>
      </c>
      <c r="S125" s="144"/>
      <c r="T125" s="144"/>
      <c r="U125" s="144"/>
      <c r="V125" s="144"/>
      <c r="W125" s="144"/>
      <c r="X125" s="144"/>
      <c r="Y125" s="144"/>
      <c r="Z125" s="144"/>
      <c r="AA125" s="225"/>
    </row>
    <row r="126" spans="1:27" ht="13.5" thickBot="1" x14ac:dyDescent="0.25">
      <c r="A126" s="229"/>
      <c r="B126" s="145"/>
      <c r="C126" s="147"/>
      <c r="D126" s="145"/>
      <c r="E126" s="145"/>
      <c r="F126" s="145"/>
      <c r="G126" s="145"/>
      <c r="H126" s="145"/>
      <c r="I126" s="145"/>
      <c r="J126" s="223"/>
      <c r="K126" s="107" t="s">
        <v>14</v>
      </c>
      <c r="L126" s="108" t="s">
        <v>60</v>
      </c>
      <c r="M126" s="97" t="s">
        <v>177</v>
      </c>
      <c r="N126" s="108">
        <v>240</v>
      </c>
      <c r="O126" s="108">
        <v>3</v>
      </c>
      <c r="P126" s="108">
        <v>5</v>
      </c>
      <c r="Q126" s="108" t="s">
        <v>196</v>
      </c>
      <c r="R126" s="116"/>
      <c r="S126" s="145"/>
      <c r="T126" s="145"/>
      <c r="U126" s="145"/>
      <c r="V126" s="145"/>
      <c r="W126" s="145"/>
      <c r="X126" s="145"/>
      <c r="Y126" s="145"/>
      <c r="Z126" s="145"/>
      <c r="AA126" s="226"/>
    </row>
    <row r="127" spans="1:27" ht="12.75" customHeight="1" x14ac:dyDescent="0.2">
      <c r="A127" s="227" t="s">
        <v>2207</v>
      </c>
      <c r="B127" s="143" t="s">
        <v>76</v>
      </c>
      <c r="C127" s="142">
        <v>43665</v>
      </c>
      <c r="D127" s="143" t="s">
        <v>77</v>
      </c>
      <c r="E127" s="143"/>
      <c r="F127" s="143"/>
      <c r="G127" s="143"/>
      <c r="H127" s="143"/>
      <c r="I127" s="143"/>
      <c r="J127" s="136" t="s">
        <v>80</v>
      </c>
      <c r="K127" s="100" t="s">
        <v>194</v>
      </c>
      <c r="L127" s="93" t="s">
        <v>60</v>
      </c>
      <c r="M127" s="95" t="s">
        <v>181</v>
      </c>
      <c r="N127" s="93">
        <v>240</v>
      </c>
      <c r="O127" s="93">
        <v>3</v>
      </c>
      <c r="P127" s="93">
        <v>100</v>
      </c>
      <c r="Q127" s="93">
        <v>15</v>
      </c>
      <c r="R127" s="114"/>
      <c r="S127" s="143" t="s">
        <v>71</v>
      </c>
      <c r="T127" s="143">
        <v>3</v>
      </c>
      <c r="U127" s="143">
        <v>100</v>
      </c>
      <c r="V127" s="143">
        <v>6</v>
      </c>
      <c r="W127" s="143">
        <v>1.5</v>
      </c>
      <c r="X127" s="143">
        <v>1399.2</v>
      </c>
      <c r="Y127" s="143" t="s">
        <v>74</v>
      </c>
      <c r="Z127" s="143"/>
      <c r="AA127" s="224" t="s">
        <v>81</v>
      </c>
    </row>
    <row r="128" spans="1:27" x14ac:dyDescent="0.2">
      <c r="A128" s="228"/>
      <c r="B128" s="144"/>
      <c r="C128" s="146"/>
      <c r="D128" s="144"/>
      <c r="E128" s="144"/>
      <c r="F128" s="144"/>
      <c r="G128" s="144"/>
      <c r="H128" s="144"/>
      <c r="I128" s="144"/>
      <c r="J128" s="222"/>
      <c r="K128" s="103" t="s">
        <v>13</v>
      </c>
      <c r="L128" s="104" t="s">
        <v>60</v>
      </c>
      <c r="M128" s="96" t="s">
        <v>61</v>
      </c>
      <c r="N128" s="104">
        <v>240</v>
      </c>
      <c r="O128" s="104">
        <v>3</v>
      </c>
      <c r="P128" s="104">
        <v>5</v>
      </c>
      <c r="Q128" s="104">
        <v>9</v>
      </c>
      <c r="R128" s="115">
        <v>1.5</v>
      </c>
      <c r="S128" s="144"/>
      <c r="T128" s="144"/>
      <c r="U128" s="144"/>
      <c r="V128" s="144"/>
      <c r="W128" s="144"/>
      <c r="X128" s="144"/>
      <c r="Y128" s="144"/>
      <c r="Z128" s="144"/>
      <c r="AA128" s="225"/>
    </row>
    <row r="129" spans="1:27" ht="13.5" thickBot="1" x14ac:dyDescent="0.25">
      <c r="A129" s="229"/>
      <c r="B129" s="145"/>
      <c r="C129" s="147"/>
      <c r="D129" s="145"/>
      <c r="E129" s="145"/>
      <c r="F129" s="145"/>
      <c r="G129" s="145"/>
      <c r="H129" s="145"/>
      <c r="I129" s="145"/>
      <c r="J129" s="223"/>
      <c r="K129" s="107" t="s">
        <v>14</v>
      </c>
      <c r="L129" s="108" t="s">
        <v>60</v>
      </c>
      <c r="M129" s="97" t="s">
        <v>177</v>
      </c>
      <c r="N129" s="108">
        <v>240</v>
      </c>
      <c r="O129" s="108">
        <v>3</v>
      </c>
      <c r="P129" s="108">
        <v>5</v>
      </c>
      <c r="Q129" s="108" t="s">
        <v>196</v>
      </c>
      <c r="R129" s="116"/>
      <c r="S129" s="145"/>
      <c r="T129" s="145"/>
      <c r="U129" s="145"/>
      <c r="V129" s="145"/>
      <c r="W129" s="145"/>
      <c r="X129" s="145"/>
      <c r="Y129" s="145"/>
      <c r="Z129" s="145"/>
      <c r="AA129" s="226"/>
    </row>
    <row r="130" spans="1:27" ht="12.75" customHeight="1" x14ac:dyDescent="0.2">
      <c r="A130" s="227" t="s">
        <v>2208</v>
      </c>
      <c r="B130" s="143" t="s">
        <v>76</v>
      </c>
      <c r="C130" s="142">
        <v>43665</v>
      </c>
      <c r="D130" s="143" t="s">
        <v>77</v>
      </c>
      <c r="E130" s="143"/>
      <c r="F130" s="143"/>
      <c r="G130" s="143"/>
      <c r="H130" s="143"/>
      <c r="I130" s="143"/>
      <c r="J130" s="136" t="s">
        <v>80</v>
      </c>
      <c r="K130" s="100" t="s">
        <v>194</v>
      </c>
      <c r="L130" s="93" t="s">
        <v>60</v>
      </c>
      <c r="M130" s="95" t="s">
        <v>181</v>
      </c>
      <c r="N130" s="93">
        <v>480</v>
      </c>
      <c r="O130" s="93">
        <v>3</v>
      </c>
      <c r="P130" s="93">
        <v>35</v>
      </c>
      <c r="Q130" s="93">
        <v>3</v>
      </c>
      <c r="R130" s="114"/>
      <c r="S130" s="143" t="s">
        <v>72</v>
      </c>
      <c r="T130" s="143">
        <v>3</v>
      </c>
      <c r="U130" s="143">
        <v>35</v>
      </c>
      <c r="V130" s="143">
        <v>1.1000000000000001</v>
      </c>
      <c r="W130" s="143">
        <v>0.5</v>
      </c>
      <c r="X130" s="143">
        <v>1399.2</v>
      </c>
      <c r="Y130" s="143" t="s">
        <v>74</v>
      </c>
      <c r="Z130" s="143"/>
      <c r="AA130" s="224" t="s">
        <v>81</v>
      </c>
    </row>
    <row r="131" spans="1:27" x14ac:dyDescent="0.2">
      <c r="A131" s="228"/>
      <c r="B131" s="144"/>
      <c r="C131" s="146"/>
      <c r="D131" s="144"/>
      <c r="E131" s="144"/>
      <c r="F131" s="144"/>
      <c r="G131" s="144"/>
      <c r="H131" s="144"/>
      <c r="I131" s="144"/>
      <c r="J131" s="222"/>
      <c r="K131" s="103" t="s">
        <v>13</v>
      </c>
      <c r="L131" s="104" t="s">
        <v>60</v>
      </c>
      <c r="M131" s="96" t="s">
        <v>61</v>
      </c>
      <c r="N131" s="104">
        <v>480</v>
      </c>
      <c r="O131" s="104">
        <v>3</v>
      </c>
      <c r="P131" s="104">
        <v>5</v>
      </c>
      <c r="Q131" s="104">
        <v>9</v>
      </c>
      <c r="R131" s="115">
        <v>2</v>
      </c>
      <c r="S131" s="144"/>
      <c r="T131" s="144"/>
      <c r="U131" s="144"/>
      <c r="V131" s="144"/>
      <c r="W131" s="144"/>
      <c r="X131" s="144"/>
      <c r="Y131" s="144"/>
      <c r="Z131" s="144"/>
      <c r="AA131" s="225"/>
    </row>
    <row r="132" spans="1:27" ht="13.5" thickBot="1" x14ac:dyDescent="0.25">
      <c r="A132" s="229"/>
      <c r="B132" s="145"/>
      <c r="C132" s="147"/>
      <c r="D132" s="145"/>
      <c r="E132" s="145"/>
      <c r="F132" s="145"/>
      <c r="G132" s="145"/>
      <c r="H132" s="145"/>
      <c r="I132" s="145"/>
      <c r="J132" s="223"/>
      <c r="K132" s="107" t="s">
        <v>14</v>
      </c>
      <c r="L132" s="108" t="s">
        <v>60</v>
      </c>
      <c r="M132" s="97" t="s">
        <v>180</v>
      </c>
      <c r="N132" s="108">
        <v>480</v>
      </c>
      <c r="O132" s="108">
        <v>3</v>
      </c>
      <c r="P132" s="108">
        <v>5</v>
      </c>
      <c r="Q132" s="108" t="s">
        <v>198</v>
      </c>
      <c r="R132" s="116"/>
      <c r="S132" s="145"/>
      <c r="T132" s="145"/>
      <c r="U132" s="145"/>
      <c r="V132" s="145"/>
      <c r="W132" s="145"/>
      <c r="X132" s="145"/>
      <c r="Y132" s="145"/>
      <c r="Z132" s="145"/>
      <c r="AA132" s="226"/>
    </row>
    <row r="133" spans="1:27" ht="12.75" customHeight="1" x14ac:dyDescent="0.2">
      <c r="A133" s="227" t="s">
        <v>2209</v>
      </c>
      <c r="B133" s="143" t="s">
        <v>76</v>
      </c>
      <c r="C133" s="142">
        <v>43665</v>
      </c>
      <c r="D133" s="143" t="s">
        <v>77</v>
      </c>
      <c r="E133" s="143"/>
      <c r="F133" s="143"/>
      <c r="G133" s="143"/>
      <c r="H133" s="143"/>
      <c r="I133" s="143"/>
      <c r="J133" s="136" t="s">
        <v>80</v>
      </c>
      <c r="K133" s="100" t="s">
        <v>194</v>
      </c>
      <c r="L133" s="93" t="s">
        <v>60</v>
      </c>
      <c r="M133" s="95" t="s">
        <v>181</v>
      </c>
      <c r="N133" s="93">
        <v>480</v>
      </c>
      <c r="O133" s="93">
        <v>3</v>
      </c>
      <c r="P133" s="93">
        <v>35</v>
      </c>
      <c r="Q133" s="93">
        <v>3</v>
      </c>
      <c r="R133" s="114"/>
      <c r="S133" s="143" t="s">
        <v>72</v>
      </c>
      <c r="T133" s="143">
        <v>3</v>
      </c>
      <c r="U133" s="143">
        <v>35</v>
      </c>
      <c r="V133" s="143">
        <v>1.6</v>
      </c>
      <c r="W133" s="143">
        <v>0.75</v>
      </c>
      <c r="X133" s="143">
        <v>1399.2</v>
      </c>
      <c r="Y133" s="143" t="s">
        <v>74</v>
      </c>
      <c r="Z133" s="143"/>
      <c r="AA133" s="224" t="s">
        <v>81</v>
      </c>
    </row>
    <row r="134" spans="1:27" x14ac:dyDescent="0.2">
      <c r="A134" s="228"/>
      <c r="B134" s="144"/>
      <c r="C134" s="146"/>
      <c r="D134" s="144"/>
      <c r="E134" s="144"/>
      <c r="F134" s="144"/>
      <c r="G134" s="144"/>
      <c r="H134" s="144"/>
      <c r="I134" s="144"/>
      <c r="J134" s="222"/>
      <c r="K134" s="103" t="s">
        <v>13</v>
      </c>
      <c r="L134" s="104" t="s">
        <v>60</v>
      </c>
      <c r="M134" s="96" t="s">
        <v>61</v>
      </c>
      <c r="N134" s="104">
        <v>480</v>
      </c>
      <c r="O134" s="104">
        <v>3</v>
      </c>
      <c r="P134" s="104">
        <v>5</v>
      </c>
      <c r="Q134" s="104">
        <v>9</v>
      </c>
      <c r="R134" s="115">
        <v>2</v>
      </c>
      <c r="S134" s="144"/>
      <c r="T134" s="144"/>
      <c r="U134" s="144"/>
      <c r="V134" s="144"/>
      <c r="W134" s="144"/>
      <c r="X134" s="144"/>
      <c r="Y134" s="144"/>
      <c r="Z134" s="144"/>
      <c r="AA134" s="225"/>
    </row>
    <row r="135" spans="1:27" ht="13.5" thickBot="1" x14ac:dyDescent="0.25">
      <c r="A135" s="229"/>
      <c r="B135" s="145"/>
      <c r="C135" s="147"/>
      <c r="D135" s="145"/>
      <c r="E135" s="145"/>
      <c r="F135" s="145"/>
      <c r="G135" s="145"/>
      <c r="H135" s="145"/>
      <c r="I135" s="145"/>
      <c r="J135" s="223"/>
      <c r="K135" s="107" t="s">
        <v>14</v>
      </c>
      <c r="L135" s="108" t="s">
        <v>60</v>
      </c>
      <c r="M135" s="97" t="s">
        <v>180</v>
      </c>
      <c r="N135" s="108">
        <v>480</v>
      </c>
      <c r="O135" s="108">
        <v>3</v>
      </c>
      <c r="P135" s="108">
        <v>5</v>
      </c>
      <c r="Q135" s="108" t="s">
        <v>198</v>
      </c>
      <c r="R135" s="116"/>
      <c r="S135" s="145"/>
      <c r="T135" s="145"/>
      <c r="U135" s="145"/>
      <c r="V135" s="145"/>
      <c r="W135" s="145"/>
      <c r="X135" s="145"/>
      <c r="Y135" s="145"/>
      <c r="Z135" s="145"/>
      <c r="AA135" s="226"/>
    </row>
    <row r="136" spans="1:27" ht="12.75" customHeight="1" x14ac:dyDescent="0.2">
      <c r="A136" s="227" t="s">
        <v>2210</v>
      </c>
      <c r="B136" s="143" t="s">
        <v>76</v>
      </c>
      <c r="C136" s="142">
        <v>43665</v>
      </c>
      <c r="D136" s="143" t="s">
        <v>77</v>
      </c>
      <c r="E136" s="143"/>
      <c r="F136" s="143"/>
      <c r="G136" s="143"/>
      <c r="H136" s="143"/>
      <c r="I136" s="143"/>
      <c r="J136" s="136" t="s">
        <v>80</v>
      </c>
      <c r="K136" s="100" t="s">
        <v>194</v>
      </c>
      <c r="L136" s="93" t="s">
        <v>60</v>
      </c>
      <c r="M136" s="95" t="s">
        <v>181</v>
      </c>
      <c r="N136" s="93">
        <v>480</v>
      </c>
      <c r="O136" s="93">
        <v>3</v>
      </c>
      <c r="P136" s="93">
        <v>35</v>
      </c>
      <c r="Q136" s="93">
        <v>3</v>
      </c>
      <c r="R136" s="114"/>
      <c r="S136" s="143" t="s">
        <v>72</v>
      </c>
      <c r="T136" s="143">
        <v>3</v>
      </c>
      <c r="U136" s="143">
        <v>35</v>
      </c>
      <c r="V136" s="143">
        <v>1.6</v>
      </c>
      <c r="W136" s="143">
        <v>0.75</v>
      </c>
      <c r="X136" s="143">
        <v>1399.2</v>
      </c>
      <c r="Y136" s="143" t="s">
        <v>74</v>
      </c>
      <c r="Z136" s="143"/>
      <c r="AA136" s="224" t="s">
        <v>81</v>
      </c>
    </row>
    <row r="137" spans="1:27" x14ac:dyDescent="0.2">
      <c r="A137" s="228"/>
      <c r="B137" s="144"/>
      <c r="C137" s="146"/>
      <c r="D137" s="144"/>
      <c r="E137" s="144"/>
      <c r="F137" s="144"/>
      <c r="G137" s="144"/>
      <c r="H137" s="144"/>
      <c r="I137" s="144"/>
      <c r="J137" s="222"/>
      <c r="K137" s="103" t="s">
        <v>13</v>
      </c>
      <c r="L137" s="104" t="s">
        <v>60</v>
      </c>
      <c r="M137" s="96" t="s">
        <v>61</v>
      </c>
      <c r="N137" s="104">
        <v>480</v>
      </c>
      <c r="O137" s="104">
        <v>3</v>
      </c>
      <c r="P137" s="104">
        <v>5</v>
      </c>
      <c r="Q137" s="104">
        <v>9</v>
      </c>
      <c r="R137" s="115">
        <v>2</v>
      </c>
      <c r="S137" s="144"/>
      <c r="T137" s="144"/>
      <c r="U137" s="144"/>
      <c r="V137" s="144"/>
      <c r="W137" s="144"/>
      <c r="X137" s="144"/>
      <c r="Y137" s="144"/>
      <c r="Z137" s="144"/>
      <c r="AA137" s="225"/>
    </row>
    <row r="138" spans="1:27" ht="13.5" thickBot="1" x14ac:dyDescent="0.25">
      <c r="A138" s="229"/>
      <c r="B138" s="145"/>
      <c r="C138" s="147"/>
      <c r="D138" s="145"/>
      <c r="E138" s="145"/>
      <c r="F138" s="145"/>
      <c r="G138" s="145"/>
      <c r="H138" s="145"/>
      <c r="I138" s="145"/>
      <c r="J138" s="223"/>
      <c r="K138" s="107" t="s">
        <v>14</v>
      </c>
      <c r="L138" s="108" t="s">
        <v>60</v>
      </c>
      <c r="M138" s="97" t="s">
        <v>176</v>
      </c>
      <c r="N138" s="108">
        <v>480</v>
      </c>
      <c r="O138" s="108">
        <v>3</v>
      </c>
      <c r="P138" s="108">
        <v>5</v>
      </c>
      <c r="Q138" s="108" t="s">
        <v>195</v>
      </c>
      <c r="R138" s="116"/>
      <c r="S138" s="145"/>
      <c r="T138" s="145"/>
      <c r="U138" s="145"/>
      <c r="V138" s="145"/>
      <c r="W138" s="145"/>
      <c r="X138" s="145"/>
      <c r="Y138" s="145"/>
      <c r="Z138" s="145"/>
      <c r="AA138" s="226"/>
    </row>
    <row r="139" spans="1:27" ht="12.75" customHeight="1" x14ac:dyDescent="0.2">
      <c r="A139" s="227" t="s">
        <v>2211</v>
      </c>
      <c r="B139" s="143" t="s">
        <v>76</v>
      </c>
      <c r="C139" s="142">
        <v>43665</v>
      </c>
      <c r="D139" s="143" t="s">
        <v>77</v>
      </c>
      <c r="E139" s="143"/>
      <c r="F139" s="143"/>
      <c r="G139" s="143"/>
      <c r="H139" s="143"/>
      <c r="I139" s="143"/>
      <c r="J139" s="136" t="s">
        <v>80</v>
      </c>
      <c r="K139" s="100" t="s">
        <v>194</v>
      </c>
      <c r="L139" s="93" t="s">
        <v>60</v>
      </c>
      <c r="M139" s="95" t="s">
        <v>181</v>
      </c>
      <c r="N139" s="93">
        <v>480</v>
      </c>
      <c r="O139" s="93">
        <v>3</v>
      </c>
      <c r="P139" s="93">
        <v>35</v>
      </c>
      <c r="Q139" s="93">
        <v>3</v>
      </c>
      <c r="R139" s="114"/>
      <c r="S139" s="143" t="s">
        <v>72</v>
      </c>
      <c r="T139" s="143">
        <v>3</v>
      </c>
      <c r="U139" s="143">
        <v>35</v>
      </c>
      <c r="V139" s="143">
        <v>2.1</v>
      </c>
      <c r="W139" s="143">
        <v>1</v>
      </c>
      <c r="X139" s="143">
        <v>1399.2</v>
      </c>
      <c r="Y139" s="143" t="s">
        <v>74</v>
      </c>
      <c r="Z139" s="143"/>
      <c r="AA139" s="224" t="s">
        <v>81</v>
      </c>
    </row>
    <row r="140" spans="1:27" x14ac:dyDescent="0.2">
      <c r="A140" s="228"/>
      <c r="B140" s="144"/>
      <c r="C140" s="146"/>
      <c r="D140" s="144"/>
      <c r="E140" s="144"/>
      <c r="F140" s="144"/>
      <c r="G140" s="144"/>
      <c r="H140" s="144"/>
      <c r="I140" s="144"/>
      <c r="J140" s="222"/>
      <c r="K140" s="103" t="s">
        <v>13</v>
      </c>
      <c r="L140" s="104" t="s">
        <v>60</v>
      </c>
      <c r="M140" s="96" t="s">
        <v>61</v>
      </c>
      <c r="N140" s="104">
        <v>480</v>
      </c>
      <c r="O140" s="104">
        <v>3</v>
      </c>
      <c r="P140" s="104">
        <v>5</v>
      </c>
      <c r="Q140" s="104">
        <v>9</v>
      </c>
      <c r="R140" s="115">
        <v>2</v>
      </c>
      <c r="S140" s="144"/>
      <c r="T140" s="144"/>
      <c r="U140" s="144"/>
      <c r="V140" s="144"/>
      <c r="W140" s="144"/>
      <c r="X140" s="144"/>
      <c r="Y140" s="144"/>
      <c r="Z140" s="144"/>
      <c r="AA140" s="225"/>
    </row>
    <row r="141" spans="1:27" ht="13.5" thickBot="1" x14ac:dyDescent="0.25">
      <c r="A141" s="229"/>
      <c r="B141" s="145"/>
      <c r="C141" s="147"/>
      <c r="D141" s="145"/>
      <c r="E141" s="145"/>
      <c r="F141" s="145"/>
      <c r="G141" s="145"/>
      <c r="H141" s="145"/>
      <c r="I141" s="145"/>
      <c r="J141" s="223"/>
      <c r="K141" s="107" t="s">
        <v>14</v>
      </c>
      <c r="L141" s="108" t="s">
        <v>60</v>
      </c>
      <c r="M141" s="97" t="s">
        <v>176</v>
      </c>
      <c r="N141" s="108">
        <v>480</v>
      </c>
      <c r="O141" s="108">
        <v>3</v>
      </c>
      <c r="P141" s="108">
        <v>5</v>
      </c>
      <c r="Q141" s="108" t="s">
        <v>195</v>
      </c>
      <c r="R141" s="116"/>
      <c r="S141" s="145"/>
      <c r="T141" s="145"/>
      <c r="U141" s="145"/>
      <c r="V141" s="145"/>
      <c r="W141" s="145"/>
      <c r="X141" s="145"/>
      <c r="Y141" s="145"/>
      <c r="Z141" s="145"/>
      <c r="AA141" s="226"/>
    </row>
    <row r="142" spans="1:27" ht="12.75" customHeight="1" x14ac:dyDescent="0.2">
      <c r="A142" s="227" t="s">
        <v>2212</v>
      </c>
      <c r="B142" s="143" t="s">
        <v>76</v>
      </c>
      <c r="C142" s="142">
        <v>43665</v>
      </c>
      <c r="D142" s="143" t="s">
        <v>77</v>
      </c>
      <c r="E142" s="143"/>
      <c r="F142" s="143"/>
      <c r="G142" s="143"/>
      <c r="H142" s="143"/>
      <c r="I142" s="143"/>
      <c r="J142" s="136" t="s">
        <v>80</v>
      </c>
      <c r="K142" s="100" t="s">
        <v>194</v>
      </c>
      <c r="L142" s="93" t="s">
        <v>60</v>
      </c>
      <c r="M142" s="95" t="s">
        <v>181</v>
      </c>
      <c r="N142" s="93">
        <v>480</v>
      </c>
      <c r="O142" s="93">
        <v>3</v>
      </c>
      <c r="P142" s="93">
        <v>35</v>
      </c>
      <c r="Q142" s="93">
        <v>7</v>
      </c>
      <c r="R142" s="114"/>
      <c r="S142" s="143" t="s">
        <v>72</v>
      </c>
      <c r="T142" s="143">
        <v>3</v>
      </c>
      <c r="U142" s="143">
        <v>35</v>
      </c>
      <c r="V142" s="143">
        <v>3</v>
      </c>
      <c r="W142" s="143">
        <v>1.5</v>
      </c>
      <c r="X142" s="143">
        <v>1399.2</v>
      </c>
      <c r="Y142" s="143" t="s">
        <v>74</v>
      </c>
      <c r="Z142" s="143"/>
      <c r="AA142" s="224" t="s">
        <v>81</v>
      </c>
    </row>
    <row r="143" spans="1:27" x14ac:dyDescent="0.2">
      <c r="A143" s="228"/>
      <c r="B143" s="144"/>
      <c r="C143" s="146"/>
      <c r="D143" s="144"/>
      <c r="E143" s="144"/>
      <c r="F143" s="144"/>
      <c r="G143" s="144"/>
      <c r="H143" s="144"/>
      <c r="I143" s="144"/>
      <c r="J143" s="222"/>
      <c r="K143" s="103" t="s">
        <v>13</v>
      </c>
      <c r="L143" s="104" t="s">
        <v>60</v>
      </c>
      <c r="M143" s="96" t="s">
        <v>61</v>
      </c>
      <c r="N143" s="104">
        <v>480</v>
      </c>
      <c r="O143" s="104">
        <v>3</v>
      </c>
      <c r="P143" s="104">
        <v>5</v>
      </c>
      <c r="Q143" s="104">
        <v>9</v>
      </c>
      <c r="R143" s="115">
        <v>2</v>
      </c>
      <c r="S143" s="144"/>
      <c r="T143" s="144"/>
      <c r="U143" s="144"/>
      <c r="V143" s="144"/>
      <c r="W143" s="144"/>
      <c r="X143" s="144"/>
      <c r="Y143" s="144"/>
      <c r="Z143" s="144"/>
      <c r="AA143" s="225"/>
    </row>
    <row r="144" spans="1:27" ht="13.5" thickBot="1" x14ac:dyDescent="0.25">
      <c r="A144" s="229"/>
      <c r="B144" s="145"/>
      <c r="C144" s="147"/>
      <c r="D144" s="145"/>
      <c r="E144" s="145"/>
      <c r="F144" s="145"/>
      <c r="G144" s="145"/>
      <c r="H144" s="145"/>
      <c r="I144" s="145"/>
      <c r="J144" s="223"/>
      <c r="K144" s="107" t="s">
        <v>14</v>
      </c>
      <c r="L144" s="108" t="s">
        <v>60</v>
      </c>
      <c r="M144" s="97" t="s">
        <v>176</v>
      </c>
      <c r="N144" s="108">
        <v>480</v>
      </c>
      <c r="O144" s="108">
        <v>3</v>
      </c>
      <c r="P144" s="108">
        <v>5</v>
      </c>
      <c r="Q144" s="108" t="s">
        <v>195</v>
      </c>
      <c r="R144" s="116"/>
      <c r="S144" s="145"/>
      <c r="T144" s="145"/>
      <c r="U144" s="145"/>
      <c r="V144" s="145"/>
      <c r="W144" s="145"/>
      <c r="X144" s="145"/>
      <c r="Y144" s="145"/>
      <c r="Z144" s="145"/>
      <c r="AA144" s="226"/>
    </row>
    <row r="145" spans="1:27" ht="12.75" customHeight="1" x14ac:dyDescent="0.2">
      <c r="A145" s="227" t="s">
        <v>2213</v>
      </c>
      <c r="B145" s="143" t="s">
        <v>76</v>
      </c>
      <c r="C145" s="142">
        <v>43665</v>
      </c>
      <c r="D145" s="143" t="s">
        <v>77</v>
      </c>
      <c r="E145" s="143"/>
      <c r="F145" s="143"/>
      <c r="G145" s="143"/>
      <c r="H145" s="143"/>
      <c r="I145" s="143"/>
      <c r="J145" s="136" t="s">
        <v>80</v>
      </c>
      <c r="K145" s="100" t="s">
        <v>194</v>
      </c>
      <c r="L145" s="93" t="s">
        <v>60</v>
      </c>
      <c r="M145" s="95" t="s">
        <v>181</v>
      </c>
      <c r="N145" s="93">
        <v>480</v>
      </c>
      <c r="O145" s="93">
        <v>3</v>
      </c>
      <c r="P145" s="93">
        <v>35</v>
      </c>
      <c r="Q145" s="93">
        <v>7</v>
      </c>
      <c r="R145" s="114"/>
      <c r="S145" s="143" t="s">
        <v>72</v>
      </c>
      <c r="T145" s="143">
        <v>3</v>
      </c>
      <c r="U145" s="143">
        <v>35</v>
      </c>
      <c r="V145" s="143">
        <v>3.4</v>
      </c>
      <c r="W145" s="143">
        <v>2</v>
      </c>
      <c r="X145" s="143">
        <v>1399.2</v>
      </c>
      <c r="Y145" s="143" t="s">
        <v>74</v>
      </c>
      <c r="Z145" s="143"/>
      <c r="AA145" s="224" t="s">
        <v>81</v>
      </c>
    </row>
    <row r="146" spans="1:27" x14ac:dyDescent="0.2">
      <c r="A146" s="228"/>
      <c r="B146" s="144"/>
      <c r="C146" s="146"/>
      <c r="D146" s="144"/>
      <c r="E146" s="144"/>
      <c r="F146" s="144"/>
      <c r="G146" s="144"/>
      <c r="H146" s="144"/>
      <c r="I146" s="144"/>
      <c r="J146" s="222"/>
      <c r="K146" s="103" t="s">
        <v>13</v>
      </c>
      <c r="L146" s="104" t="s">
        <v>60</v>
      </c>
      <c r="M146" s="96" t="s">
        <v>61</v>
      </c>
      <c r="N146" s="104">
        <v>480</v>
      </c>
      <c r="O146" s="104">
        <v>3</v>
      </c>
      <c r="P146" s="104">
        <v>5</v>
      </c>
      <c r="Q146" s="104">
        <v>9</v>
      </c>
      <c r="R146" s="115">
        <v>2</v>
      </c>
      <c r="S146" s="144"/>
      <c r="T146" s="144"/>
      <c r="U146" s="144"/>
      <c r="V146" s="144"/>
      <c r="W146" s="144"/>
      <c r="X146" s="144"/>
      <c r="Y146" s="144"/>
      <c r="Z146" s="144"/>
      <c r="AA146" s="225"/>
    </row>
    <row r="147" spans="1:27" ht="13.5" thickBot="1" x14ac:dyDescent="0.25">
      <c r="A147" s="229"/>
      <c r="B147" s="145"/>
      <c r="C147" s="147"/>
      <c r="D147" s="145"/>
      <c r="E147" s="145"/>
      <c r="F147" s="145"/>
      <c r="G147" s="145"/>
      <c r="H147" s="145"/>
      <c r="I147" s="145"/>
      <c r="J147" s="223"/>
      <c r="K147" s="107" t="s">
        <v>14</v>
      </c>
      <c r="L147" s="108" t="s">
        <v>60</v>
      </c>
      <c r="M147" s="97" t="s">
        <v>176</v>
      </c>
      <c r="N147" s="108">
        <v>480</v>
      </c>
      <c r="O147" s="108">
        <v>3</v>
      </c>
      <c r="P147" s="108">
        <v>5</v>
      </c>
      <c r="Q147" s="108" t="s">
        <v>195</v>
      </c>
      <c r="R147" s="116"/>
      <c r="S147" s="145"/>
      <c r="T147" s="145"/>
      <c r="U147" s="145"/>
      <c r="V147" s="145"/>
      <c r="W147" s="145"/>
      <c r="X147" s="145"/>
      <c r="Y147" s="145"/>
      <c r="Z147" s="145"/>
      <c r="AA147" s="226"/>
    </row>
    <row r="148" spans="1:27" ht="12.75" customHeight="1" x14ac:dyDescent="0.2">
      <c r="A148" s="227" t="s">
        <v>2214</v>
      </c>
      <c r="B148" s="143" t="s">
        <v>76</v>
      </c>
      <c r="C148" s="142">
        <v>43665</v>
      </c>
      <c r="D148" s="143" t="s">
        <v>77</v>
      </c>
      <c r="E148" s="143"/>
      <c r="F148" s="143"/>
      <c r="G148" s="143"/>
      <c r="H148" s="143"/>
      <c r="I148" s="143"/>
      <c r="J148" s="136" t="s">
        <v>80</v>
      </c>
      <c r="K148" s="100" t="s">
        <v>194</v>
      </c>
      <c r="L148" s="93" t="s">
        <v>60</v>
      </c>
      <c r="M148" s="95" t="s">
        <v>181</v>
      </c>
      <c r="N148" s="93">
        <v>480</v>
      </c>
      <c r="O148" s="93">
        <v>3</v>
      </c>
      <c r="P148" s="93">
        <v>35</v>
      </c>
      <c r="Q148" s="93">
        <v>7</v>
      </c>
      <c r="R148" s="114"/>
      <c r="S148" s="143" t="s">
        <v>72</v>
      </c>
      <c r="T148" s="143">
        <v>3</v>
      </c>
      <c r="U148" s="143">
        <v>35</v>
      </c>
      <c r="V148" s="143">
        <v>3.4</v>
      </c>
      <c r="W148" s="143">
        <v>2</v>
      </c>
      <c r="X148" s="143">
        <v>1399.2</v>
      </c>
      <c r="Y148" s="143" t="s">
        <v>74</v>
      </c>
      <c r="Z148" s="143"/>
      <c r="AA148" s="224" t="s">
        <v>81</v>
      </c>
    </row>
    <row r="149" spans="1:27" x14ac:dyDescent="0.2">
      <c r="A149" s="228"/>
      <c r="B149" s="144"/>
      <c r="C149" s="146"/>
      <c r="D149" s="144"/>
      <c r="E149" s="144"/>
      <c r="F149" s="144"/>
      <c r="G149" s="144"/>
      <c r="H149" s="144"/>
      <c r="I149" s="144"/>
      <c r="J149" s="222"/>
      <c r="K149" s="103" t="s">
        <v>13</v>
      </c>
      <c r="L149" s="104" t="s">
        <v>60</v>
      </c>
      <c r="M149" s="96" t="s">
        <v>61</v>
      </c>
      <c r="N149" s="104">
        <v>480</v>
      </c>
      <c r="O149" s="104">
        <v>3</v>
      </c>
      <c r="P149" s="104">
        <v>5</v>
      </c>
      <c r="Q149" s="104">
        <v>9</v>
      </c>
      <c r="R149" s="115">
        <v>2</v>
      </c>
      <c r="S149" s="144"/>
      <c r="T149" s="144"/>
      <c r="U149" s="144"/>
      <c r="V149" s="144"/>
      <c r="W149" s="144"/>
      <c r="X149" s="144"/>
      <c r="Y149" s="144"/>
      <c r="Z149" s="144"/>
      <c r="AA149" s="225"/>
    </row>
    <row r="150" spans="1:27" ht="13.5" thickBot="1" x14ac:dyDescent="0.25">
      <c r="A150" s="229"/>
      <c r="B150" s="145"/>
      <c r="C150" s="147"/>
      <c r="D150" s="145"/>
      <c r="E150" s="145"/>
      <c r="F150" s="145"/>
      <c r="G150" s="145"/>
      <c r="H150" s="145"/>
      <c r="I150" s="145"/>
      <c r="J150" s="223"/>
      <c r="K150" s="107" t="s">
        <v>14</v>
      </c>
      <c r="L150" s="108" t="s">
        <v>60</v>
      </c>
      <c r="M150" s="97" t="s">
        <v>177</v>
      </c>
      <c r="N150" s="108">
        <v>480</v>
      </c>
      <c r="O150" s="108">
        <v>3</v>
      </c>
      <c r="P150" s="108">
        <v>5</v>
      </c>
      <c r="Q150" s="108" t="s">
        <v>196</v>
      </c>
      <c r="R150" s="116"/>
      <c r="S150" s="145"/>
      <c r="T150" s="145"/>
      <c r="U150" s="145"/>
      <c r="V150" s="145"/>
      <c r="W150" s="145"/>
      <c r="X150" s="145"/>
      <c r="Y150" s="145"/>
      <c r="Z150" s="145"/>
      <c r="AA150" s="226"/>
    </row>
    <row r="151" spans="1:27" ht="12.75" customHeight="1" x14ac:dyDescent="0.2">
      <c r="A151" s="227" t="s">
        <v>2215</v>
      </c>
      <c r="B151" s="143" t="s">
        <v>76</v>
      </c>
      <c r="C151" s="142">
        <v>43665</v>
      </c>
      <c r="D151" s="143" t="s">
        <v>77</v>
      </c>
      <c r="E151" s="143"/>
      <c r="F151" s="143"/>
      <c r="G151" s="143"/>
      <c r="H151" s="143"/>
      <c r="I151" s="143"/>
      <c r="J151" s="136" t="s">
        <v>80</v>
      </c>
      <c r="K151" s="100" t="s">
        <v>194</v>
      </c>
      <c r="L151" s="93" t="s">
        <v>60</v>
      </c>
      <c r="M151" s="95" t="s">
        <v>181</v>
      </c>
      <c r="N151" s="93">
        <v>600</v>
      </c>
      <c r="O151" s="93">
        <v>3</v>
      </c>
      <c r="P151" s="93">
        <v>18</v>
      </c>
      <c r="Q151" s="93">
        <v>3</v>
      </c>
      <c r="R151" s="114"/>
      <c r="S151" s="143" t="s">
        <v>73</v>
      </c>
      <c r="T151" s="143">
        <v>3</v>
      </c>
      <c r="U151" s="143">
        <v>18</v>
      </c>
      <c r="V151" s="143">
        <v>0.9</v>
      </c>
      <c r="W151" s="143">
        <v>0.5</v>
      </c>
      <c r="X151" s="143">
        <v>1399.2</v>
      </c>
      <c r="Y151" s="143" t="s">
        <v>74</v>
      </c>
      <c r="Z151" s="143"/>
      <c r="AA151" s="224" t="s">
        <v>81</v>
      </c>
    </row>
    <row r="152" spans="1:27" x14ac:dyDescent="0.2">
      <c r="A152" s="228"/>
      <c r="B152" s="144"/>
      <c r="C152" s="146"/>
      <c r="D152" s="144"/>
      <c r="E152" s="144"/>
      <c r="F152" s="144"/>
      <c r="G152" s="144"/>
      <c r="H152" s="144"/>
      <c r="I152" s="144"/>
      <c r="J152" s="222"/>
      <c r="K152" s="103" t="s">
        <v>13</v>
      </c>
      <c r="L152" s="104" t="s">
        <v>60</v>
      </c>
      <c r="M152" s="96" t="s">
        <v>61</v>
      </c>
      <c r="N152" s="104">
        <v>600</v>
      </c>
      <c r="O152" s="104">
        <v>3</v>
      </c>
      <c r="P152" s="104">
        <v>5</v>
      </c>
      <c r="Q152" s="104">
        <v>9</v>
      </c>
      <c r="R152" s="115">
        <v>2</v>
      </c>
      <c r="S152" s="144"/>
      <c r="T152" s="144"/>
      <c r="U152" s="144"/>
      <c r="V152" s="144"/>
      <c r="W152" s="144"/>
      <c r="X152" s="144"/>
      <c r="Y152" s="144"/>
      <c r="Z152" s="144"/>
      <c r="AA152" s="225"/>
    </row>
    <row r="153" spans="1:27" ht="13.5" thickBot="1" x14ac:dyDescent="0.25">
      <c r="A153" s="229"/>
      <c r="B153" s="145"/>
      <c r="C153" s="147"/>
      <c r="D153" s="145"/>
      <c r="E153" s="145"/>
      <c r="F153" s="145"/>
      <c r="G153" s="145"/>
      <c r="H153" s="145"/>
      <c r="I153" s="145"/>
      <c r="J153" s="223"/>
      <c r="K153" s="107" t="s">
        <v>14</v>
      </c>
      <c r="L153" s="108" t="s">
        <v>60</v>
      </c>
      <c r="M153" s="97" t="s">
        <v>180</v>
      </c>
      <c r="N153" s="108">
        <v>600</v>
      </c>
      <c r="O153" s="108">
        <v>3</v>
      </c>
      <c r="P153" s="108">
        <v>5</v>
      </c>
      <c r="Q153" s="108" t="s">
        <v>198</v>
      </c>
      <c r="R153" s="116"/>
      <c r="S153" s="145"/>
      <c r="T153" s="145"/>
      <c r="U153" s="145"/>
      <c r="V153" s="145"/>
      <c r="W153" s="145"/>
      <c r="X153" s="145"/>
      <c r="Y153" s="145"/>
      <c r="Z153" s="145"/>
      <c r="AA153" s="226"/>
    </row>
    <row r="154" spans="1:27" ht="12.75" customHeight="1" x14ac:dyDescent="0.2">
      <c r="A154" s="227" t="s">
        <v>2216</v>
      </c>
      <c r="B154" s="143" t="s">
        <v>76</v>
      </c>
      <c r="C154" s="142">
        <v>43665</v>
      </c>
      <c r="D154" s="143" t="s">
        <v>77</v>
      </c>
      <c r="E154" s="143"/>
      <c r="F154" s="143"/>
      <c r="G154" s="143"/>
      <c r="H154" s="143"/>
      <c r="I154" s="143"/>
      <c r="J154" s="136" t="s">
        <v>80</v>
      </c>
      <c r="K154" s="100" t="s">
        <v>194</v>
      </c>
      <c r="L154" s="93" t="s">
        <v>60</v>
      </c>
      <c r="M154" s="95" t="s">
        <v>181</v>
      </c>
      <c r="N154" s="93">
        <v>600</v>
      </c>
      <c r="O154" s="93">
        <v>3</v>
      </c>
      <c r="P154" s="93">
        <v>18</v>
      </c>
      <c r="Q154" s="93">
        <v>3</v>
      </c>
      <c r="R154" s="114"/>
      <c r="S154" s="143" t="s">
        <v>73</v>
      </c>
      <c r="T154" s="143">
        <v>3</v>
      </c>
      <c r="U154" s="143">
        <v>18</v>
      </c>
      <c r="V154" s="143">
        <v>1.3</v>
      </c>
      <c r="W154" s="143">
        <v>0.75</v>
      </c>
      <c r="X154" s="143">
        <v>1399.2</v>
      </c>
      <c r="Y154" s="143" t="s">
        <v>74</v>
      </c>
      <c r="Z154" s="143"/>
      <c r="AA154" s="224" t="s">
        <v>81</v>
      </c>
    </row>
    <row r="155" spans="1:27" x14ac:dyDescent="0.2">
      <c r="A155" s="228"/>
      <c r="B155" s="144"/>
      <c r="C155" s="146"/>
      <c r="D155" s="144"/>
      <c r="E155" s="144"/>
      <c r="F155" s="144"/>
      <c r="G155" s="144"/>
      <c r="H155" s="144"/>
      <c r="I155" s="144"/>
      <c r="J155" s="222"/>
      <c r="K155" s="103" t="s">
        <v>13</v>
      </c>
      <c r="L155" s="104" t="s">
        <v>60</v>
      </c>
      <c r="M155" s="96" t="s">
        <v>61</v>
      </c>
      <c r="N155" s="104">
        <v>600</v>
      </c>
      <c r="O155" s="104">
        <v>3</v>
      </c>
      <c r="P155" s="104">
        <v>5</v>
      </c>
      <c r="Q155" s="104">
        <v>9</v>
      </c>
      <c r="R155" s="115">
        <v>2</v>
      </c>
      <c r="S155" s="144"/>
      <c r="T155" s="144"/>
      <c r="U155" s="144"/>
      <c r="V155" s="144"/>
      <c r="W155" s="144"/>
      <c r="X155" s="144"/>
      <c r="Y155" s="144"/>
      <c r="Z155" s="144"/>
      <c r="AA155" s="225"/>
    </row>
    <row r="156" spans="1:27" ht="13.5" thickBot="1" x14ac:dyDescent="0.25">
      <c r="A156" s="229"/>
      <c r="B156" s="145"/>
      <c r="C156" s="147"/>
      <c r="D156" s="145"/>
      <c r="E156" s="145"/>
      <c r="F156" s="145"/>
      <c r="G156" s="145"/>
      <c r="H156" s="145"/>
      <c r="I156" s="145"/>
      <c r="J156" s="223"/>
      <c r="K156" s="107" t="s">
        <v>14</v>
      </c>
      <c r="L156" s="108" t="s">
        <v>60</v>
      </c>
      <c r="M156" s="97" t="s">
        <v>180</v>
      </c>
      <c r="N156" s="108">
        <v>600</v>
      </c>
      <c r="O156" s="108">
        <v>3</v>
      </c>
      <c r="P156" s="108">
        <v>5</v>
      </c>
      <c r="Q156" s="108" t="s">
        <v>198</v>
      </c>
      <c r="R156" s="116"/>
      <c r="S156" s="145"/>
      <c r="T156" s="145"/>
      <c r="U156" s="145"/>
      <c r="V156" s="145"/>
      <c r="W156" s="145"/>
      <c r="X156" s="145"/>
      <c r="Y156" s="145"/>
      <c r="Z156" s="145"/>
      <c r="AA156" s="226"/>
    </row>
    <row r="157" spans="1:27" ht="12.75" customHeight="1" x14ac:dyDescent="0.2">
      <c r="A157" s="227" t="s">
        <v>2217</v>
      </c>
      <c r="B157" s="143" t="s">
        <v>76</v>
      </c>
      <c r="C157" s="142">
        <v>43665</v>
      </c>
      <c r="D157" s="143" t="s">
        <v>77</v>
      </c>
      <c r="E157" s="143"/>
      <c r="F157" s="143"/>
      <c r="G157" s="143"/>
      <c r="H157" s="143"/>
      <c r="I157" s="143"/>
      <c r="J157" s="136" t="s">
        <v>80</v>
      </c>
      <c r="K157" s="100" t="s">
        <v>194</v>
      </c>
      <c r="L157" s="93" t="s">
        <v>60</v>
      </c>
      <c r="M157" s="95" t="s">
        <v>181</v>
      </c>
      <c r="N157" s="93">
        <v>600</v>
      </c>
      <c r="O157" s="93">
        <v>3</v>
      </c>
      <c r="P157" s="93">
        <v>18</v>
      </c>
      <c r="Q157" s="93">
        <v>3</v>
      </c>
      <c r="R157" s="114"/>
      <c r="S157" s="143" t="s">
        <v>73</v>
      </c>
      <c r="T157" s="143">
        <v>3</v>
      </c>
      <c r="U157" s="143">
        <v>18</v>
      </c>
      <c r="V157" s="143">
        <v>1.7</v>
      </c>
      <c r="W157" s="143">
        <v>1</v>
      </c>
      <c r="X157" s="143">
        <v>1399.2</v>
      </c>
      <c r="Y157" s="143" t="s">
        <v>74</v>
      </c>
      <c r="Z157" s="143"/>
      <c r="AA157" s="224" t="s">
        <v>81</v>
      </c>
    </row>
    <row r="158" spans="1:27" x14ac:dyDescent="0.2">
      <c r="A158" s="228"/>
      <c r="B158" s="144"/>
      <c r="C158" s="146"/>
      <c r="D158" s="144"/>
      <c r="E158" s="144"/>
      <c r="F158" s="144"/>
      <c r="G158" s="144"/>
      <c r="H158" s="144"/>
      <c r="I158" s="144"/>
      <c r="J158" s="222"/>
      <c r="K158" s="103" t="s">
        <v>13</v>
      </c>
      <c r="L158" s="104" t="s">
        <v>60</v>
      </c>
      <c r="M158" s="96" t="s">
        <v>61</v>
      </c>
      <c r="N158" s="104">
        <v>600</v>
      </c>
      <c r="O158" s="104">
        <v>3</v>
      </c>
      <c r="P158" s="104">
        <v>5</v>
      </c>
      <c r="Q158" s="104">
        <v>9</v>
      </c>
      <c r="R158" s="115">
        <v>2</v>
      </c>
      <c r="S158" s="144"/>
      <c r="T158" s="144"/>
      <c r="U158" s="144"/>
      <c r="V158" s="144"/>
      <c r="W158" s="144"/>
      <c r="X158" s="144"/>
      <c r="Y158" s="144"/>
      <c r="Z158" s="144"/>
      <c r="AA158" s="225"/>
    </row>
    <row r="159" spans="1:27" ht="13.5" thickBot="1" x14ac:dyDescent="0.25">
      <c r="A159" s="229"/>
      <c r="B159" s="145"/>
      <c r="C159" s="147"/>
      <c r="D159" s="145"/>
      <c r="E159" s="145"/>
      <c r="F159" s="145"/>
      <c r="G159" s="145"/>
      <c r="H159" s="145"/>
      <c r="I159" s="145"/>
      <c r="J159" s="223"/>
      <c r="K159" s="107" t="s">
        <v>14</v>
      </c>
      <c r="L159" s="108" t="s">
        <v>60</v>
      </c>
      <c r="M159" s="97" t="s">
        <v>180</v>
      </c>
      <c r="N159" s="108">
        <v>600</v>
      </c>
      <c r="O159" s="108">
        <v>3</v>
      </c>
      <c r="P159" s="108">
        <v>5</v>
      </c>
      <c r="Q159" s="108" t="s">
        <v>198</v>
      </c>
      <c r="R159" s="116"/>
      <c r="S159" s="145"/>
      <c r="T159" s="145"/>
      <c r="U159" s="145"/>
      <c r="V159" s="145"/>
      <c r="W159" s="145"/>
      <c r="X159" s="145"/>
      <c r="Y159" s="145"/>
      <c r="Z159" s="145"/>
      <c r="AA159" s="226"/>
    </row>
    <row r="160" spans="1:27" ht="12.75" customHeight="1" x14ac:dyDescent="0.2">
      <c r="A160" s="227" t="s">
        <v>2218</v>
      </c>
      <c r="B160" s="143" t="s">
        <v>76</v>
      </c>
      <c r="C160" s="142">
        <v>43665</v>
      </c>
      <c r="D160" s="143" t="s">
        <v>77</v>
      </c>
      <c r="E160" s="143"/>
      <c r="F160" s="143"/>
      <c r="G160" s="143"/>
      <c r="H160" s="143"/>
      <c r="I160" s="143"/>
      <c r="J160" s="136" t="s">
        <v>80</v>
      </c>
      <c r="K160" s="100" t="s">
        <v>194</v>
      </c>
      <c r="L160" s="93" t="s">
        <v>60</v>
      </c>
      <c r="M160" s="95" t="s">
        <v>181</v>
      </c>
      <c r="N160" s="93">
        <v>600</v>
      </c>
      <c r="O160" s="93">
        <v>3</v>
      </c>
      <c r="P160" s="93">
        <v>18</v>
      </c>
      <c r="Q160" s="93">
        <v>3</v>
      </c>
      <c r="R160" s="114"/>
      <c r="S160" s="143" t="s">
        <v>73</v>
      </c>
      <c r="T160" s="143">
        <v>3</v>
      </c>
      <c r="U160" s="143">
        <v>18</v>
      </c>
      <c r="V160" s="143">
        <v>1.7</v>
      </c>
      <c r="W160" s="143">
        <v>1</v>
      </c>
      <c r="X160" s="143">
        <v>1399.2</v>
      </c>
      <c r="Y160" s="143" t="s">
        <v>74</v>
      </c>
      <c r="Z160" s="143"/>
      <c r="AA160" s="224" t="s">
        <v>81</v>
      </c>
    </row>
    <row r="161" spans="1:27" x14ac:dyDescent="0.2">
      <c r="A161" s="228"/>
      <c r="B161" s="144"/>
      <c r="C161" s="146"/>
      <c r="D161" s="144"/>
      <c r="E161" s="144"/>
      <c r="F161" s="144"/>
      <c r="G161" s="144"/>
      <c r="H161" s="144"/>
      <c r="I161" s="144"/>
      <c r="J161" s="222"/>
      <c r="K161" s="103" t="s">
        <v>13</v>
      </c>
      <c r="L161" s="104" t="s">
        <v>60</v>
      </c>
      <c r="M161" s="96" t="s">
        <v>61</v>
      </c>
      <c r="N161" s="104">
        <v>600</v>
      </c>
      <c r="O161" s="104">
        <v>3</v>
      </c>
      <c r="P161" s="104">
        <v>5</v>
      </c>
      <c r="Q161" s="104">
        <v>9</v>
      </c>
      <c r="R161" s="115">
        <v>2</v>
      </c>
      <c r="S161" s="144"/>
      <c r="T161" s="144"/>
      <c r="U161" s="144"/>
      <c r="V161" s="144"/>
      <c r="W161" s="144"/>
      <c r="X161" s="144"/>
      <c r="Y161" s="144"/>
      <c r="Z161" s="144"/>
      <c r="AA161" s="225"/>
    </row>
    <row r="162" spans="1:27" ht="13.5" thickBot="1" x14ac:dyDescent="0.25">
      <c r="A162" s="229"/>
      <c r="B162" s="145"/>
      <c r="C162" s="147"/>
      <c r="D162" s="145"/>
      <c r="E162" s="145"/>
      <c r="F162" s="145"/>
      <c r="G162" s="145"/>
      <c r="H162" s="145"/>
      <c r="I162" s="145"/>
      <c r="J162" s="223"/>
      <c r="K162" s="107" t="s">
        <v>14</v>
      </c>
      <c r="L162" s="108" t="s">
        <v>60</v>
      </c>
      <c r="M162" s="97" t="s">
        <v>176</v>
      </c>
      <c r="N162" s="108">
        <v>600</v>
      </c>
      <c r="O162" s="108">
        <v>3</v>
      </c>
      <c r="P162" s="108">
        <v>5</v>
      </c>
      <c r="Q162" s="108" t="s">
        <v>195</v>
      </c>
      <c r="R162" s="116"/>
      <c r="S162" s="145"/>
      <c r="T162" s="145"/>
      <c r="U162" s="145"/>
      <c r="V162" s="145"/>
      <c r="W162" s="145"/>
      <c r="X162" s="145"/>
      <c r="Y162" s="145"/>
      <c r="Z162" s="145"/>
      <c r="AA162" s="226"/>
    </row>
    <row r="163" spans="1:27" ht="12.75" customHeight="1" x14ac:dyDescent="0.2">
      <c r="A163" s="227" t="s">
        <v>2219</v>
      </c>
      <c r="B163" s="143" t="s">
        <v>76</v>
      </c>
      <c r="C163" s="142">
        <v>43665</v>
      </c>
      <c r="D163" s="143" t="s">
        <v>77</v>
      </c>
      <c r="E163" s="143"/>
      <c r="F163" s="143"/>
      <c r="G163" s="143"/>
      <c r="H163" s="143"/>
      <c r="I163" s="143"/>
      <c r="J163" s="136" t="s">
        <v>80</v>
      </c>
      <c r="K163" s="100" t="s">
        <v>194</v>
      </c>
      <c r="L163" s="93" t="s">
        <v>60</v>
      </c>
      <c r="M163" s="95" t="s">
        <v>181</v>
      </c>
      <c r="N163" s="93">
        <v>600</v>
      </c>
      <c r="O163" s="93">
        <v>3</v>
      </c>
      <c r="P163" s="93">
        <v>18</v>
      </c>
      <c r="Q163" s="93">
        <v>3</v>
      </c>
      <c r="R163" s="114"/>
      <c r="S163" s="143" t="s">
        <v>73</v>
      </c>
      <c r="T163" s="143">
        <v>3</v>
      </c>
      <c r="U163" s="143">
        <v>18</v>
      </c>
      <c r="V163" s="143">
        <v>2.4</v>
      </c>
      <c r="W163" s="143">
        <v>1.5</v>
      </c>
      <c r="X163" s="143">
        <v>1399.2</v>
      </c>
      <c r="Y163" s="143" t="s">
        <v>74</v>
      </c>
      <c r="Z163" s="143"/>
      <c r="AA163" s="224" t="s">
        <v>81</v>
      </c>
    </row>
    <row r="164" spans="1:27" x14ac:dyDescent="0.2">
      <c r="A164" s="228"/>
      <c r="B164" s="144"/>
      <c r="C164" s="146"/>
      <c r="D164" s="144"/>
      <c r="E164" s="144"/>
      <c r="F164" s="144"/>
      <c r="G164" s="144"/>
      <c r="H164" s="144"/>
      <c r="I164" s="144"/>
      <c r="J164" s="222"/>
      <c r="K164" s="103" t="s">
        <v>13</v>
      </c>
      <c r="L164" s="104" t="s">
        <v>60</v>
      </c>
      <c r="M164" s="96" t="s">
        <v>61</v>
      </c>
      <c r="N164" s="104">
        <v>600</v>
      </c>
      <c r="O164" s="104">
        <v>3</v>
      </c>
      <c r="P164" s="104">
        <v>5</v>
      </c>
      <c r="Q164" s="104">
        <v>9</v>
      </c>
      <c r="R164" s="115">
        <v>2</v>
      </c>
      <c r="S164" s="144"/>
      <c r="T164" s="144"/>
      <c r="U164" s="144"/>
      <c r="V164" s="144"/>
      <c r="W164" s="144"/>
      <c r="X164" s="144"/>
      <c r="Y164" s="144"/>
      <c r="Z164" s="144"/>
      <c r="AA164" s="225"/>
    </row>
    <row r="165" spans="1:27" ht="13.5" thickBot="1" x14ac:dyDescent="0.25">
      <c r="A165" s="229"/>
      <c r="B165" s="145"/>
      <c r="C165" s="147"/>
      <c r="D165" s="145"/>
      <c r="E165" s="145"/>
      <c r="F165" s="145"/>
      <c r="G165" s="145"/>
      <c r="H165" s="145"/>
      <c r="I165" s="145"/>
      <c r="J165" s="223"/>
      <c r="K165" s="107" t="s">
        <v>14</v>
      </c>
      <c r="L165" s="108" t="s">
        <v>60</v>
      </c>
      <c r="M165" s="97" t="s">
        <v>176</v>
      </c>
      <c r="N165" s="108">
        <v>600</v>
      </c>
      <c r="O165" s="108">
        <v>3</v>
      </c>
      <c r="P165" s="108">
        <v>5</v>
      </c>
      <c r="Q165" s="108" t="s">
        <v>195</v>
      </c>
      <c r="R165" s="116"/>
      <c r="S165" s="145"/>
      <c r="T165" s="145"/>
      <c r="U165" s="145"/>
      <c r="V165" s="145"/>
      <c r="W165" s="145"/>
      <c r="X165" s="145"/>
      <c r="Y165" s="145"/>
      <c r="Z165" s="145"/>
      <c r="AA165" s="226"/>
    </row>
    <row r="166" spans="1:27" ht="12.75" customHeight="1" x14ac:dyDescent="0.2">
      <c r="A166" s="227" t="s">
        <v>2220</v>
      </c>
      <c r="B166" s="143" t="s">
        <v>76</v>
      </c>
      <c r="C166" s="142">
        <v>43665</v>
      </c>
      <c r="D166" s="143" t="s">
        <v>77</v>
      </c>
      <c r="E166" s="143"/>
      <c r="F166" s="143"/>
      <c r="G166" s="143"/>
      <c r="H166" s="143"/>
      <c r="I166" s="143"/>
      <c r="J166" s="136" t="s">
        <v>80</v>
      </c>
      <c r="K166" s="100" t="s">
        <v>194</v>
      </c>
      <c r="L166" s="93" t="s">
        <v>60</v>
      </c>
      <c r="M166" s="95" t="s">
        <v>181</v>
      </c>
      <c r="N166" s="93">
        <v>600</v>
      </c>
      <c r="O166" s="93">
        <v>3</v>
      </c>
      <c r="P166" s="93">
        <v>18</v>
      </c>
      <c r="Q166" s="93">
        <v>7</v>
      </c>
      <c r="R166" s="114"/>
      <c r="S166" s="143" t="s">
        <v>73</v>
      </c>
      <c r="T166" s="143">
        <v>3</v>
      </c>
      <c r="U166" s="143">
        <v>18</v>
      </c>
      <c r="V166" s="143">
        <v>2.7</v>
      </c>
      <c r="W166" s="143">
        <v>2</v>
      </c>
      <c r="X166" s="143">
        <v>1399.2</v>
      </c>
      <c r="Y166" s="143" t="s">
        <v>74</v>
      </c>
      <c r="Z166" s="143"/>
      <c r="AA166" s="224" t="s">
        <v>81</v>
      </c>
    </row>
    <row r="167" spans="1:27" x14ac:dyDescent="0.2">
      <c r="A167" s="228"/>
      <c r="B167" s="144"/>
      <c r="C167" s="146"/>
      <c r="D167" s="144"/>
      <c r="E167" s="144"/>
      <c r="F167" s="144"/>
      <c r="G167" s="144"/>
      <c r="H167" s="144"/>
      <c r="I167" s="144"/>
      <c r="J167" s="222"/>
      <c r="K167" s="103" t="s">
        <v>13</v>
      </c>
      <c r="L167" s="104" t="s">
        <v>60</v>
      </c>
      <c r="M167" s="96" t="s">
        <v>61</v>
      </c>
      <c r="N167" s="104">
        <v>600</v>
      </c>
      <c r="O167" s="104">
        <v>3</v>
      </c>
      <c r="P167" s="104">
        <v>5</v>
      </c>
      <c r="Q167" s="104">
        <v>9</v>
      </c>
      <c r="R167" s="115">
        <v>2</v>
      </c>
      <c r="S167" s="144"/>
      <c r="T167" s="144"/>
      <c r="U167" s="144"/>
      <c r="V167" s="144"/>
      <c r="W167" s="144"/>
      <c r="X167" s="144"/>
      <c r="Y167" s="144"/>
      <c r="Z167" s="144"/>
      <c r="AA167" s="225"/>
    </row>
    <row r="168" spans="1:27" ht="13.5" thickBot="1" x14ac:dyDescent="0.25">
      <c r="A168" s="229"/>
      <c r="B168" s="145"/>
      <c r="C168" s="147"/>
      <c r="D168" s="145"/>
      <c r="E168" s="145"/>
      <c r="F168" s="145"/>
      <c r="G168" s="145"/>
      <c r="H168" s="145"/>
      <c r="I168" s="145"/>
      <c r="J168" s="223"/>
      <c r="K168" s="107" t="s">
        <v>14</v>
      </c>
      <c r="L168" s="108" t="s">
        <v>60</v>
      </c>
      <c r="M168" s="97" t="s">
        <v>176</v>
      </c>
      <c r="N168" s="108">
        <v>600</v>
      </c>
      <c r="O168" s="108">
        <v>3</v>
      </c>
      <c r="P168" s="108">
        <v>5</v>
      </c>
      <c r="Q168" s="108" t="s">
        <v>195</v>
      </c>
      <c r="R168" s="116"/>
      <c r="S168" s="145"/>
      <c r="T168" s="145"/>
      <c r="U168" s="145"/>
      <c r="V168" s="145"/>
      <c r="W168" s="145"/>
      <c r="X168" s="145"/>
      <c r="Y168" s="145"/>
      <c r="Z168" s="145"/>
      <c r="AA168" s="226"/>
    </row>
    <row r="169" spans="1:27" ht="12.75" customHeight="1" x14ac:dyDescent="0.2">
      <c r="A169" s="227" t="s">
        <v>2221</v>
      </c>
      <c r="B169" s="143" t="s">
        <v>76</v>
      </c>
      <c r="C169" s="142">
        <v>43665</v>
      </c>
      <c r="D169" s="143" t="s">
        <v>77</v>
      </c>
      <c r="E169" s="143"/>
      <c r="F169" s="143"/>
      <c r="G169" s="143"/>
      <c r="H169" s="143"/>
      <c r="I169" s="143"/>
      <c r="J169" s="136" t="s">
        <v>80</v>
      </c>
      <c r="K169" s="100" t="s">
        <v>194</v>
      </c>
      <c r="L169" s="93" t="s">
        <v>60</v>
      </c>
      <c r="M169" s="95" t="s">
        <v>182</v>
      </c>
      <c r="N169" s="93">
        <v>480</v>
      </c>
      <c r="O169" s="93">
        <v>3</v>
      </c>
      <c r="P169" s="93">
        <v>65</v>
      </c>
      <c r="Q169" s="93">
        <v>3</v>
      </c>
      <c r="R169" s="114"/>
      <c r="S169" s="143" t="s">
        <v>72</v>
      </c>
      <c r="T169" s="143">
        <v>3</v>
      </c>
      <c r="U169" s="143">
        <v>65</v>
      </c>
      <c r="V169" s="143">
        <v>1.1000000000000001</v>
      </c>
      <c r="W169" s="143">
        <v>0.5</v>
      </c>
      <c r="X169" s="143">
        <v>1399.2</v>
      </c>
      <c r="Y169" s="143" t="s">
        <v>74</v>
      </c>
      <c r="Z169" s="143"/>
      <c r="AA169" s="224" t="s">
        <v>81</v>
      </c>
    </row>
    <row r="170" spans="1:27" x14ac:dyDescent="0.2">
      <c r="A170" s="228"/>
      <c r="B170" s="144"/>
      <c r="C170" s="146"/>
      <c r="D170" s="144"/>
      <c r="E170" s="144"/>
      <c r="F170" s="144"/>
      <c r="G170" s="144"/>
      <c r="H170" s="144"/>
      <c r="I170" s="144"/>
      <c r="J170" s="222"/>
      <c r="K170" s="103" t="s">
        <v>13</v>
      </c>
      <c r="L170" s="104" t="s">
        <v>60</v>
      </c>
      <c r="M170" s="96" t="s">
        <v>61</v>
      </c>
      <c r="N170" s="104">
        <v>480</v>
      </c>
      <c r="O170" s="104">
        <v>3</v>
      </c>
      <c r="P170" s="104">
        <v>5</v>
      </c>
      <c r="Q170" s="104">
        <v>9</v>
      </c>
      <c r="R170" s="115">
        <v>2</v>
      </c>
      <c r="S170" s="144"/>
      <c r="T170" s="144"/>
      <c r="U170" s="144"/>
      <c r="V170" s="144"/>
      <c r="W170" s="144"/>
      <c r="X170" s="144"/>
      <c r="Y170" s="144"/>
      <c r="Z170" s="144"/>
      <c r="AA170" s="225"/>
    </row>
    <row r="171" spans="1:27" ht="13.5" thickBot="1" x14ac:dyDescent="0.25">
      <c r="A171" s="229"/>
      <c r="B171" s="145"/>
      <c r="C171" s="147"/>
      <c r="D171" s="145"/>
      <c r="E171" s="145"/>
      <c r="F171" s="145"/>
      <c r="G171" s="145"/>
      <c r="H171" s="145"/>
      <c r="I171" s="145"/>
      <c r="J171" s="223"/>
      <c r="K171" s="107" t="s">
        <v>14</v>
      </c>
      <c r="L171" s="108" t="s">
        <v>60</v>
      </c>
      <c r="M171" s="97" t="s">
        <v>180</v>
      </c>
      <c r="N171" s="108">
        <v>480</v>
      </c>
      <c r="O171" s="108">
        <v>3</v>
      </c>
      <c r="P171" s="108">
        <v>5</v>
      </c>
      <c r="Q171" s="108" t="s">
        <v>198</v>
      </c>
      <c r="R171" s="116"/>
      <c r="S171" s="145"/>
      <c r="T171" s="145"/>
      <c r="U171" s="145"/>
      <c r="V171" s="145"/>
      <c r="W171" s="145"/>
      <c r="X171" s="145"/>
      <c r="Y171" s="145"/>
      <c r="Z171" s="145"/>
      <c r="AA171" s="226"/>
    </row>
    <row r="172" spans="1:27" ht="12.75" customHeight="1" x14ac:dyDescent="0.2">
      <c r="A172" s="227" t="s">
        <v>2222</v>
      </c>
      <c r="B172" s="143" t="s">
        <v>76</v>
      </c>
      <c r="C172" s="142">
        <v>43665</v>
      </c>
      <c r="D172" s="143" t="s">
        <v>77</v>
      </c>
      <c r="E172" s="143"/>
      <c r="F172" s="143"/>
      <c r="G172" s="143"/>
      <c r="H172" s="143"/>
      <c r="I172" s="143"/>
      <c r="J172" s="136" t="s">
        <v>80</v>
      </c>
      <c r="K172" s="100" t="s">
        <v>194</v>
      </c>
      <c r="L172" s="93" t="s">
        <v>60</v>
      </c>
      <c r="M172" s="95" t="s">
        <v>182</v>
      </c>
      <c r="N172" s="93">
        <v>480</v>
      </c>
      <c r="O172" s="93">
        <v>3</v>
      </c>
      <c r="P172" s="93">
        <v>65</v>
      </c>
      <c r="Q172" s="93">
        <v>3</v>
      </c>
      <c r="R172" s="114"/>
      <c r="S172" s="143" t="s">
        <v>72</v>
      </c>
      <c r="T172" s="143">
        <v>3</v>
      </c>
      <c r="U172" s="143">
        <v>65</v>
      </c>
      <c r="V172" s="143">
        <v>1.6</v>
      </c>
      <c r="W172" s="143">
        <v>0.75</v>
      </c>
      <c r="X172" s="143">
        <v>1399.2</v>
      </c>
      <c r="Y172" s="143" t="s">
        <v>74</v>
      </c>
      <c r="Z172" s="143"/>
      <c r="AA172" s="224" t="s">
        <v>81</v>
      </c>
    </row>
    <row r="173" spans="1:27" x14ac:dyDescent="0.2">
      <c r="A173" s="228"/>
      <c r="B173" s="144"/>
      <c r="C173" s="146"/>
      <c r="D173" s="144"/>
      <c r="E173" s="144"/>
      <c r="F173" s="144"/>
      <c r="G173" s="144"/>
      <c r="H173" s="144"/>
      <c r="I173" s="144"/>
      <c r="J173" s="222"/>
      <c r="K173" s="103" t="s">
        <v>13</v>
      </c>
      <c r="L173" s="104" t="s">
        <v>60</v>
      </c>
      <c r="M173" s="96" t="s">
        <v>61</v>
      </c>
      <c r="N173" s="104">
        <v>480</v>
      </c>
      <c r="O173" s="104">
        <v>3</v>
      </c>
      <c r="P173" s="104">
        <v>5</v>
      </c>
      <c r="Q173" s="104">
        <v>9</v>
      </c>
      <c r="R173" s="115">
        <v>2</v>
      </c>
      <c r="S173" s="144"/>
      <c r="T173" s="144"/>
      <c r="U173" s="144"/>
      <c r="V173" s="144"/>
      <c r="W173" s="144"/>
      <c r="X173" s="144"/>
      <c r="Y173" s="144"/>
      <c r="Z173" s="144"/>
      <c r="AA173" s="225"/>
    </row>
    <row r="174" spans="1:27" ht="13.5" thickBot="1" x14ac:dyDescent="0.25">
      <c r="A174" s="229"/>
      <c r="B174" s="145"/>
      <c r="C174" s="147"/>
      <c r="D174" s="145"/>
      <c r="E174" s="145"/>
      <c r="F174" s="145"/>
      <c r="G174" s="145"/>
      <c r="H174" s="145"/>
      <c r="I174" s="145"/>
      <c r="J174" s="223"/>
      <c r="K174" s="107" t="s">
        <v>14</v>
      </c>
      <c r="L174" s="108" t="s">
        <v>60</v>
      </c>
      <c r="M174" s="97" t="s">
        <v>180</v>
      </c>
      <c r="N174" s="108">
        <v>480</v>
      </c>
      <c r="O174" s="108">
        <v>3</v>
      </c>
      <c r="P174" s="108">
        <v>5</v>
      </c>
      <c r="Q174" s="108" t="s">
        <v>198</v>
      </c>
      <c r="R174" s="116"/>
      <c r="S174" s="145"/>
      <c r="T174" s="145"/>
      <c r="U174" s="145"/>
      <c r="V174" s="145"/>
      <c r="W174" s="145"/>
      <c r="X174" s="145"/>
      <c r="Y174" s="145"/>
      <c r="Z174" s="145"/>
      <c r="AA174" s="226"/>
    </row>
    <row r="175" spans="1:27" ht="12.75" customHeight="1" x14ac:dyDescent="0.2">
      <c r="A175" s="227" t="s">
        <v>2223</v>
      </c>
      <c r="B175" s="143" t="s">
        <v>76</v>
      </c>
      <c r="C175" s="142">
        <v>43665</v>
      </c>
      <c r="D175" s="143" t="s">
        <v>77</v>
      </c>
      <c r="E175" s="143"/>
      <c r="F175" s="143"/>
      <c r="G175" s="143"/>
      <c r="H175" s="143"/>
      <c r="I175" s="143"/>
      <c r="J175" s="136" t="s">
        <v>80</v>
      </c>
      <c r="K175" s="100" t="s">
        <v>194</v>
      </c>
      <c r="L175" s="93" t="s">
        <v>60</v>
      </c>
      <c r="M175" s="95" t="s">
        <v>182</v>
      </c>
      <c r="N175" s="93">
        <v>480</v>
      </c>
      <c r="O175" s="93">
        <v>3</v>
      </c>
      <c r="P175" s="93">
        <v>65</v>
      </c>
      <c r="Q175" s="93">
        <v>3</v>
      </c>
      <c r="R175" s="114"/>
      <c r="S175" s="143" t="s">
        <v>72</v>
      </c>
      <c r="T175" s="143">
        <v>3</v>
      </c>
      <c r="U175" s="143">
        <v>65</v>
      </c>
      <c r="V175" s="143">
        <v>1.6</v>
      </c>
      <c r="W175" s="143">
        <v>0.75</v>
      </c>
      <c r="X175" s="143">
        <v>1399.2</v>
      </c>
      <c r="Y175" s="143" t="s">
        <v>74</v>
      </c>
      <c r="Z175" s="143"/>
      <c r="AA175" s="224" t="s">
        <v>81</v>
      </c>
    </row>
    <row r="176" spans="1:27" x14ac:dyDescent="0.2">
      <c r="A176" s="228"/>
      <c r="B176" s="144"/>
      <c r="C176" s="146"/>
      <c r="D176" s="144"/>
      <c r="E176" s="144"/>
      <c r="F176" s="144"/>
      <c r="G176" s="144"/>
      <c r="H176" s="144"/>
      <c r="I176" s="144"/>
      <c r="J176" s="222"/>
      <c r="K176" s="103" t="s">
        <v>13</v>
      </c>
      <c r="L176" s="104" t="s">
        <v>60</v>
      </c>
      <c r="M176" s="96" t="s">
        <v>61</v>
      </c>
      <c r="N176" s="104">
        <v>480</v>
      </c>
      <c r="O176" s="104">
        <v>3</v>
      </c>
      <c r="P176" s="104">
        <v>5</v>
      </c>
      <c r="Q176" s="104">
        <v>9</v>
      </c>
      <c r="R176" s="115">
        <v>2</v>
      </c>
      <c r="S176" s="144"/>
      <c r="T176" s="144"/>
      <c r="U176" s="144"/>
      <c r="V176" s="144"/>
      <c r="W176" s="144"/>
      <c r="X176" s="144"/>
      <c r="Y176" s="144"/>
      <c r="Z176" s="144"/>
      <c r="AA176" s="225"/>
    </row>
    <row r="177" spans="1:27" ht="13.5" thickBot="1" x14ac:dyDescent="0.25">
      <c r="A177" s="229"/>
      <c r="B177" s="145"/>
      <c r="C177" s="147"/>
      <c r="D177" s="145"/>
      <c r="E177" s="145"/>
      <c r="F177" s="145"/>
      <c r="G177" s="145"/>
      <c r="H177" s="145"/>
      <c r="I177" s="145"/>
      <c r="J177" s="223"/>
      <c r="K177" s="107" t="s">
        <v>14</v>
      </c>
      <c r="L177" s="108" t="s">
        <v>60</v>
      </c>
      <c r="M177" s="97" t="s">
        <v>176</v>
      </c>
      <c r="N177" s="108">
        <v>480</v>
      </c>
      <c r="O177" s="108">
        <v>3</v>
      </c>
      <c r="P177" s="108">
        <v>5</v>
      </c>
      <c r="Q177" s="108" t="s">
        <v>195</v>
      </c>
      <c r="R177" s="116"/>
      <c r="S177" s="145"/>
      <c r="T177" s="145"/>
      <c r="U177" s="145"/>
      <c r="V177" s="145"/>
      <c r="W177" s="145"/>
      <c r="X177" s="145"/>
      <c r="Y177" s="145"/>
      <c r="Z177" s="145"/>
      <c r="AA177" s="226"/>
    </row>
    <row r="178" spans="1:27" ht="12.75" customHeight="1" x14ac:dyDescent="0.2">
      <c r="A178" s="227" t="s">
        <v>2224</v>
      </c>
      <c r="B178" s="143" t="s">
        <v>76</v>
      </c>
      <c r="C178" s="142">
        <v>43665</v>
      </c>
      <c r="D178" s="143" t="s">
        <v>77</v>
      </c>
      <c r="E178" s="143"/>
      <c r="F178" s="143"/>
      <c r="G178" s="143"/>
      <c r="H178" s="143"/>
      <c r="I178" s="143"/>
      <c r="J178" s="136" t="s">
        <v>80</v>
      </c>
      <c r="K178" s="100" t="s">
        <v>194</v>
      </c>
      <c r="L178" s="93" t="s">
        <v>60</v>
      </c>
      <c r="M178" s="95" t="s">
        <v>182</v>
      </c>
      <c r="N178" s="93">
        <v>480</v>
      </c>
      <c r="O178" s="93">
        <v>3</v>
      </c>
      <c r="P178" s="93">
        <v>65</v>
      </c>
      <c r="Q178" s="93">
        <v>3</v>
      </c>
      <c r="R178" s="114"/>
      <c r="S178" s="143" t="s">
        <v>72</v>
      </c>
      <c r="T178" s="143">
        <v>3</v>
      </c>
      <c r="U178" s="143">
        <v>65</v>
      </c>
      <c r="V178" s="143">
        <v>2.1</v>
      </c>
      <c r="W178" s="143">
        <v>1</v>
      </c>
      <c r="X178" s="143">
        <v>1399.2</v>
      </c>
      <c r="Y178" s="143" t="s">
        <v>74</v>
      </c>
      <c r="Z178" s="143"/>
      <c r="AA178" s="224" t="s">
        <v>81</v>
      </c>
    </row>
    <row r="179" spans="1:27" x14ac:dyDescent="0.2">
      <c r="A179" s="228"/>
      <c r="B179" s="144"/>
      <c r="C179" s="146"/>
      <c r="D179" s="144"/>
      <c r="E179" s="144"/>
      <c r="F179" s="144"/>
      <c r="G179" s="144"/>
      <c r="H179" s="144"/>
      <c r="I179" s="144"/>
      <c r="J179" s="222"/>
      <c r="K179" s="103" t="s">
        <v>13</v>
      </c>
      <c r="L179" s="104" t="s">
        <v>60</v>
      </c>
      <c r="M179" s="96" t="s">
        <v>61</v>
      </c>
      <c r="N179" s="104">
        <v>480</v>
      </c>
      <c r="O179" s="104">
        <v>3</v>
      </c>
      <c r="P179" s="104">
        <v>5</v>
      </c>
      <c r="Q179" s="104">
        <v>9</v>
      </c>
      <c r="R179" s="115">
        <v>2</v>
      </c>
      <c r="S179" s="144"/>
      <c r="T179" s="144"/>
      <c r="U179" s="144"/>
      <c r="V179" s="144"/>
      <c r="W179" s="144"/>
      <c r="X179" s="144"/>
      <c r="Y179" s="144"/>
      <c r="Z179" s="144"/>
      <c r="AA179" s="225"/>
    </row>
    <row r="180" spans="1:27" ht="13.5" thickBot="1" x14ac:dyDescent="0.25">
      <c r="A180" s="229"/>
      <c r="B180" s="145"/>
      <c r="C180" s="147"/>
      <c r="D180" s="145"/>
      <c r="E180" s="145"/>
      <c r="F180" s="145"/>
      <c r="G180" s="145"/>
      <c r="H180" s="145"/>
      <c r="I180" s="145"/>
      <c r="J180" s="223"/>
      <c r="K180" s="107" t="s">
        <v>14</v>
      </c>
      <c r="L180" s="108" t="s">
        <v>60</v>
      </c>
      <c r="M180" s="97" t="s">
        <v>176</v>
      </c>
      <c r="N180" s="108">
        <v>480</v>
      </c>
      <c r="O180" s="108">
        <v>3</v>
      </c>
      <c r="P180" s="108">
        <v>5</v>
      </c>
      <c r="Q180" s="108" t="s">
        <v>195</v>
      </c>
      <c r="R180" s="116"/>
      <c r="S180" s="145"/>
      <c r="T180" s="145"/>
      <c r="U180" s="145"/>
      <c r="V180" s="145"/>
      <c r="W180" s="145"/>
      <c r="X180" s="145"/>
      <c r="Y180" s="145"/>
      <c r="Z180" s="145"/>
      <c r="AA180" s="226"/>
    </row>
    <row r="181" spans="1:27" ht="12.75" customHeight="1" x14ac:dyDescent="0.2">
      <c r="A181" s="227" t="s">
        <v>2225</v>
      </c>
      <c r="B181" s="143" t="s">
        <v>76</v>
      </c>
      <c r="C181" s="142">
        <v>43665</v>
      </c>
      <c r="D181" s="143" t="s">
        <v>77</v>
      </c>
      <c r="E181" s="143"/>
      <c r="F181" s="143"/>
      <c r="G181" s="143"/>
      <c r="H181" s="143"/>
      <c r="I181" s="143"/>
      <c r="J181" s="136" t="s">
        <v>80</v>
      </c>
      <c r="K181" s="100" t="s">
        <v>194</v>
      </c>
      <c r="L181" s="93" t="s">
        <v>60</v>
      </c>
      <c r="M181" s="95" t="s">
        <v>182</v>
      </c>
      <c r="N181" s="93">
        <v>480</v>
      </c>
      <c r="O181" s="93">
        <v>3</v>
      </c>
      <c r="P181" s="93">
        <v>65</v>
      </c>
      <c r="Q181" s="93">
        <v>7</v>
      </c>
      <c r="R181" s="114"/>
      <c r="S181" s="143" t="s">
        <v>72</v>
      </c>
      <c r="T181" s="143">
        <v>3</v>
      </c>
      <c r="U181" s="143">
        <v>65</v>
      </c>
      <c r="V181" s="143">
        <v>3</v>
      </c>
      <c r="W181" s="143">
        <v>1.5</v>
      </c>
      <c r="X181" s="143">
        <v>1399.2</v>
      </c>
      <c r="Y181" s="143" t="s">
        <v>74</v>
      </c>
      <c r="Z181" s="143"/>
      <c r="AA181" s="224" t="s">
        <v>81</v>
      </c>
    </row>
    <row r="182" spans="1:27" x14ac:dyDescent="0.2">
      <c r="A182" s="228"/>
      <c r="B182" s="144"/>
      <c r="C182" s="146"/>
      <c r="D182" s="144"/>
      <c r="E182" s="144"/>
      <c r="F182" s="144"/>
      <c r="G182" s="144"/>
      <c r="H182" s="144"/>
      <c r="I182" s="144"/>
      <c r="J182" s="222"/>
      <c r="K182" s="103" t="s">
        <v>13</v>
      </c>
      <c r="L182" s="104" t="s">
        <v>60</v>
      </c>
      <c r="M182" s="96" t="s">
        <v>61</v>
      </c>
      <c r="N182" s="104">
        <v>480</v>
      </c>
      <c r="O182" s="104">
        <v>3</v>
      </c>
      <c r="P182" s="104">
        <v>5</v>
      </c>
      <c r="Q182" s="104">
        <v>9</v>
      </c>
      <c r="R182" s="115">
        <v>2</v>
      </c>
      <c r="S182" s="144"/>
      <c r="T182" s="144"/>
      <c r="U182" s="144"/>
      <c r="V182" s="144"/>
      <c r="W182" s="144"/>
      <c r="X182" s="144"/>
      <c r="Y182" s="144"/>
      <c r="Z182" s="144"/>
      <c r="AA182" s="225"/>
    </row>
    <row r="183" spans="1:27" ht="13.5" thickBot="1" x14ac:dyDescent="0.25">
      <c r="A183" s="229"/>
      <c r="B183" s="145"/>
      <c r="C183" s="147"/>
      <c r="D183" s="145"/>
      <c r="E183" s="145"/>
      <c r="F183" s="145"/>
      <c r="G183" s="145"/>
      <c r="H183" s="145"/>
      <c r="I183" s="145"/>
      <c r="J183" s="223"/>
      <c r="K183" s="107" t="s">
        <v>14</v>
      </c>
      <c r="L183" s="108" t="s">
        <v>60</v>
      </c>
      <c r="M183" s="97" t="s">
        <v>176</v>
      </c>
      <c r="N183" s="108">
        <v>480</v>
      </c>
      <c r="O183" s="108">
        <v>3</v>
      </c>
      <c r="P183" s="108">
        <v>5</v>
      </c>
      <c r="Q183" s="108" t="s">
        <v>195</v>
      </c>
      <c r="R183" s="116"/>
      <c r="S183" s="145"/>
      <c r="T183" s="145"/>
      <c r="U183" s="145"/>
      <c r="V183" s="145"/>
      <c r="W183" s="145"/>
      <c r="X183" s="145"/>
      <c r="Y183" s="145"/>
      <c r="Z183" s="145"/>
      <c r="AA183" s="226"/>
    </row>
    <row r="184" spans="1:27" ht="12.75" customHeight="1" x14ac:dyDescent="0.2">
      <c r="A184" s="227" t="s">
        <v>2226</v>
      </c>
      <c r="B184" s="143" t="s">
        <v>76</v>
      </c>
      <c r="C184" s="142">
        <v>43665</v>
      </c>
      <c r="D184" s="143" t="s">
        <v>77</v>
      </c>
      <c r="E184" s="143"/>
      <c r="F184" s="143"/>
      <c r="G184" s="143"/>
      <c r="H184" s="143"/>
      <c r="I184" s="143"/>
      <c r="J184" s="136" t="s">
        <v>80</v>
      </c>
      <c r="K184" s="100" t="s">
        <v>194</v>
      </c>
      <c r="L184" s="93" t="s">
        <v>60</v>
      </c>
      <c r="M184" s="95" t="s">
        <v>182</v>
      </c>
      <c r="N184" s="93">
        <v>480</v>
      </c>
      <c r="O184" s="93">
        <v>3</v>
      </c>
      <c r="P184" s="93">
        <v>65</v>
      </c>
      <c r="Q184" s="93">
        <v>7</v>
      </c>
      <c r="R184" s="114"/>
      <c r="S184" s="143" t="s">
        <v>72</v>
      </c>
      <c r="T184" s="143">
        <v>3</v>
      </c>
      <c r="U184" s="143">
        <v>65</v>
      </c>
      <c r="V184" s="143">
        <v>3.4</v>
      </c>
      <c r="W184" s="143">
        <v>2</v>
      </c>
      <c r="X184" s="143">
        <v>1399.2</v>
      </c>
      <c r="Y184" s="143" t="s">
        <v>74</v>
      </c>
      <c r="Z184" s="143"/>
      <c r="AA184" s="224" t="s">
        <v>81</v>
      </c>
    </row>
    <row r="185" spans="1:27" x14ac:dyDescent="0.2">
      <c r="A185" s="228"/>
      <c r="B185" s="144"/>
      <c r="C185" s="146"/>
      <c r="D185" s="144"/>
      <c r="E185" s="144"/>
      <c r="F185" s="144"/>
      <c r="G185" s="144"/>
      <c r="H185" s="144"/>
      <c r="I185" s="144"/>
      <c r="J185" s="222"/>
      <c r="K185" s="103" t="s">
        <v>13</v>
      </c>
      <c r="L185" s="104" t="s">
        <v>60</v>
      </c>
      <c r="M185" s="96" t="s">
        <v>61</v>
      </c>
      <c r="N185" s="104">
        <v>480</v>
      </c>
      <c r="O185" s="104">
        <v>3</v>
      </c>
      <c r="P185" s="104">
        <v>5</v>
      </c>
      <c r="Q185" s="104">
        <v>9</v>
      </c>
      <c r="R185" s="115">
        <v>2</v>
      </c>
      <c r="S185" s="144"/>
      <c r="T185" s="144"/>
      <c r="U185" s="144"/>
      <c r="V185" s="144"/>
      <c r="W185" s="144"/>
      <c r="X185" s="144"/>
      <c r="Y185" s="144"/>
      <c r="Z185" s="144"/>
      <c r="AA185" s="225"/>
    </row>
    <row r="186" spans="1:27" ht="13.5" thickBot="1" x14ac:dyDescent="0.25">
      <c r="A186" s="229"/>
      <c r="B186" s="145"/>
      <c r="C186" s="147"/>
      <c r="D186" s="145"/>
      <c r="E186" s="145"/>
      <c r="F186" s="145"/>
      <c r="G186" s="145"/>
      <c r="H186" s="145"/>
      <c r="I186" s="145"/>
      <c r="J186" s="223"/>
      <c r="K186" s="107" t="s">
        <v>14</v>
      </c>
      <c r="L186" s="108" t="s">
        <v>60</v>
      </c>
      <c r="M186" s="97" t="s">
        <v>176</v>
      </c>
      <c r="N186" s="108">
        <v>480</v>
      </c>
      <c r="O186" s="108">
        <v>3</v>
      </c>
      <c r="P186" s="108">
        <v>5</v>
      </c>
      <c r="Q186" s="108" t="s">
        <v>195</v>
      </c>
      <c r="R186" s="116"/>
      <c r="S186" s="145"/>
      <c r="T186" s="145"/>
      <c r="U186" s="145"/>
      <c r="V186" s="145"/>
      <c r="W186" s="145"/>
      <c r="X186" s="145"/>
      <c r="Y186" s="145"/>
      <c r="Z186" s="145"/>
      <c r="AA186" s="226"/>
    </row>
    <row r="187" spans="1:27" ht="12.75" customHeight="1" x14ac:dyDescent="0.2">
      <c r="A187" s="227" t="s">
        <v>2227</v>
      </c>
      <c r="B187" s="143" t="s">
        <v>76</v>
      </c>
      <c r="C187" s="142">
        <v>43665</v>
      </c>
      <c r="D187" s="143" t="s">
        <v>77</v>
      </c>
      <c r="E187" s="143"/>
      <c r="F187" s="143"/>
      <c r="G187" s="143"/>
      <c r="H187" s="143"/>
      <c r="I187" s="143"/>
      <c r="J187" s="136" t="s">
        <v>80</v>
      </c>
      <c r="K187" s="100" t="s">
        <v>194</v>
      </c>
      <c r="L187" s="93" t="s">
        <v>60</v>
      </c>
      <c r="M187" s="95" t="s">
        <v>182</v>
      </c>
      <c r="N187" s="93">
        <v>480</v>
      </c>
      <c r="O187" s="93">
        <v>3</v>
      </c>
      <c r="P187" s="93">
        <v>65</v>
      </c>
      <c r="Q187" s="93">
        <v>7</v>
      </c>
      <c r="R187" s="114"/>
      <c r="S187" s="143" t="s">
        <v>72</v>
      </c>
      <c r="T187" s="143">
        <v>3</v>
      </c>
      <c r="U187" s="143">
        <v>65</v>
      </c>
      <c r="V187" s="143">
        <v>3.4</v>
      </c>
      <c r="W187" s="143">
        <v>2</v>
      </c>
      <c r="X187" s="143">
        <v>1399.2</v>
      </c>
      <c r="Y187" s="143" t="s">
        <v>74</v>
      </c>
      <c r="Z187" s="143"/>
      <c r="AA187" s="224" t="s">
        <v>81</v>
      </c>
    </row>
    <row r="188" spans="1:27" x14ac:dyDescent="0.2">
      <c r="A188" s="228"/>
      <c r="B188" s="144"/>
      <c r="C188" s="146"/>
      <c r="D188" s="144"/>
      <c r="E188" s="144"/>
      <c r="F188" s="144"/>
      <c r="G188" s="144"/>
      <c r="H188" s="144"/>
      <c r="I188" s="144"/>
      <c r="J188" s="222"/>
      <c r="K188" s="103" t="s">
        <v>13</v>
      </c>
      <c r="L188" s="104" t="s">
        <v>60</v>
      </c>
      <c r="M188" s="96" t="s">
        <v>61</v>
      </c>
      <c r="N188" s="104">
        <v>480</v>
      </c>
      <c r="O188" s="104">
        <v>3</v>
      </c>
      <c r="P188" s="104">
        <v>5</v>
      </c>
      <c r="Q188" s="104">
        <v>9</v>
      </c>
      <c r="R188" s="115">
        <v>2</v>
      </c>
      <c r="S188" s="144"/>
      <c r="T188" s="144"/>
      <c r="U188" s="144"/>
      <c r="V188" s="144"/>
      <c r="W188" s="144"/>
      <c r="X188" s="144"/>
      <c r="Y188" s="144"/>
      <c r="Z188" s="144"/>
      <c r="AA188" s="225"/>
    </row>
    <row r="189" spans="1:27" ht="13.5" thickBot="1" x14ac:dyDescent="0.25">
      <c r="A189" s="229"/>
      <c r="B189" s="145"/>
      <c r="C189" s="147"/>
      <c r="D189" s="145"/>
      <c r="E189" s="145"/>
      <c r="F189" s="145"/>
      <c r="G189" s="145"/>
      <c r="H189" s="145"/>
      <c r="I189" s="145"/>
      <c r="J189" s="223"/>
      <c r="K189" s="107" t="s">
        <v>14</v>
      </c>
      <c r="L189" s="108" t="s">
        <v>60</v>
      </c>
      <c r="M189" s="97" t="s">
        <v>177</v>
      </c>
      <c r="N189" s="108">
        <v>480</v>
      </c>
      <c r="O189" s="108">
        <v>3</v>
      </c>
      <c r="P189" s="108">
        <v>5</v>
      </c>
      <c r="Q189" s="108" t="s">
        <v>196</v>
      </c>
      <c r="R189" s="116"/>
      <c r="S189" s="145"/>
      <c r="T189" s="145"/>
      <c r="U189" s="145"/>
      <c r="V189" s="145"/>
      <c r="W189" s="145"/>
      <c r="X189" s="145"/>
      <c r="Y189" s="145"/>
      <c r="Z189" s="145"/>
      <c r="AA189" s="226"/>
    </row>
    <row r="190" spans="1:27" ht="12.75" customHeight="1" x14ac:dyDescent="0.2">
      <c r="A190" s="227" t="s">
        <v>2228</v>
      </c>
      <c r="B190" s="143" t="s">
        <v>76</v>
      </c>
      <c r="C190" s="142">
        <v>43665</v>
      </c>
      <c r="D190" s="143" t="s">
        <v>77</v>
      </c>
      <c r="E190" s="143"/>
      <c r="F190" s="143"/>
      <c r="G190" s="143"/>
      <c r="H190" s="143"/>
      <c r="I190" s="143"/>
      <c r="J190" s="136" t="s">
        <v>80</v>
      </c>
      <c r="K190" s="100" t="s">
        <v>194</v>
      </c>
      <c r="L190" s="93" t="s">
        <v>60</v>
      </c>
      <c r="M190" s="95" t="s">
        <v>182</v>
      </c>
      <c r="N190" s="93">
        <v>600</v>
      </c>
      <c r="O190" s="93">
        <v>3</v>
      </c>
      <c r="P190" s="93">
        <v>25</v>
      </c>
      <c r="Q190" s="93">
        <v>3</v>
      </c>
      <c r="R190" s="114"/>
      <c r="S190" s="143" t="s">
        <v>73</v>
      </c>
      <c r="T190" s="143">
        <v>3</v>
      </c>
      <c r="U190" s="143">
        <v>25</v>
      </c>
      <c r="V190" s="143">
        <v>0.9</v>
      </c>
      <c r="W190" s="143">
        <v>0.5</v>
      </c>
      <c r="X190" s="143">
        <v>1399.2</v>
      </c>
      <c r="Y190" s="143" t="s">
        <v>74</v>
      </c>
      <c r="Z190" s="143"/>
      <c r="AA190" s="224" t="s">
        <v>81</v>
      </c>
    </row>
    <row r="191" spans="1:27" x14ac:dyDescent="0.2">
      <c r="A191" s="228"/>
      <c r="B191" s="144"/>
      <c r="C191" s="146"/>
      <c r="D191" s="144"/>
      <c r="E191" s="144"/>
      <c r="F191" s="144"/>
      <c r="G191" s="144"/>
      <c r="H191" s="144"/>
      <c r="I191" s="144"/>
      <c r="J191" s="222"/>
      <c r="K191" s="103" t="s">
        <v>13</v>
      </c>
      <c r="L191" s="104" t="s">
        <v>60</v>
      </c>
      <c r="M191" s="96" t="s">
        <v>61</v>
      </c>
      <c r="N191" s="104">
        <v>600</v>
      </c>
      <c r="O191" s="104">
        <v>3</v>
      </c>
      <c r="P191" s="104">
        <v>5</v>
      </c>
      <c r="Q191" s="104">
        <v>9</v>
      </c>
      <c r="R191" s="115">
        <v>2</v>
      </c>
      <c r="S191" s="144"/>
      <c r="T191" s="144"/>
      <c r="U191" s="144"/>
      <c r="V191" s="144"/>
      <c r="W191" s="144"/>
      <c r="X191" s="144"/>
      <c r="Y191" s="144"/>
      <c r="Z191" s="144"/>
      <c r="AA191" s="225"/>
    </row>
    <row r="192" spans="1:27" ht="13.5" thickBot="1" x14ac:dyDescent="0.25">
      <c r="A192" s="229"/>
      <c r="B192" s="145"/>
      <c r="C192" s="147"/>
      <c r="D192" s="145"/>
      <c r="E192" s="145"/>
      <c r="F192" s="145"/>
      <c r="G192" s="145"/>
      <c r="H192" s="145"/>
      <c r="I192" s="145"/>
      <c r="J192" s="223"/>
      <c r="K192" s="107" t="s">
        <v>14</v>
      </c>
      <c r="L192" s="108" t="s">
        <v>60</v>
      </c>
      <c r="M192" s="97" t="s">
        <v>180</v>
      </c>
      <c r="N192" s="108">
        <v>600</v>
      </c>
      <c r="O192" s="108">
        <v>3</v>
      </c>
      <c r="P192" s="108">
        <v>5</v>
      </c>
      <c r="Q192" s="108" t="s">
        <v>198</v>
      </c>
      <c r="R192" s="116"/>
      <c r="S192" s="145"/>
      <c r="T192" s="145"/>
      <c r="U192" s="145"/>
      <c r="V192" s="145"/>
      <c r="W192" s="145"/>
      <c r="X192" s="145"/>
      <c r="Y192" s="145"/>
      <c r="Z192" s="145"/>
      <c r="AA192" s="226"/>
    </row>
    <row r="193" spans="1:27" ht="12.75" customHeight="1" x14ac:dyDescent="0.2">
      <c r="A193" s="227" t="s">
        <v>2229</v>
      </c>
      <c r="B193" s="143" t="s">
        <v>76</v>
      </c>
      <c r="C193" s="142">
        <v>43665</v>
      </c>
      <c r="D193" s="143" t="s">
        <v>77</v>
      </c>
      <c r="E193" s="143"/>
      <c r="F193" s="143"/>
      <c r="G193" s="143"/>
      <c r="H193" s="143"/>
      <c r="I193" s="143"/>
      <c r="J193" s="136" t="s">
        <v>80</v>
      </c>
      <c r="K193" s="100" t="s">
        <v>194</v>
      </c>
      <c r="L193" s="93" t="s">
        <v>60</v>
      </c>
      <c r="M193" s="95" t="s">
        <v>182</v>
      </c>
      <c r="N193" s="93">
        <v>600</v>
      </c>
      <c r="O193" s="93">
        <v>3</v>
      </c>
      <c r="P193" s="93">
        <v>25</v>
      </c>
      <c r="Q193" s="93">
        <v>3</v>
      </c>
      <c r="R193" s="114"/>
      <c r="S193" s="143" t="s">
        <v>73</v>
      </c>
      <c r="T193" s="143">
        <v>3</v>
      </c>
      <c r="U193" s="143">
        <v>25</v>
      </c>
      <c r="V193" s="143">
        <v>1.3</v>
      </c>
      <c r="W193" s="143">
        <v>0.75</v>
      </c>
      <c r="X193" s="143">
        <v>1399.2</v>
      </c>
      <c r="Y193" s="143" t="s">
        <v>74</v>
      </c>
      <c r="Z193" s="143"/>
      <c r="AA193" s="224" t="s">
        <v>81</v>
      </c>
    </row>
    <row r="194" spans="1:27" x14ac:dyDescent="0.2">
      <c r="A194" s="228"/>
      <c r="B194" s="144"/>
      <c r="C194" s="146"/>
      <c r="D194" s="144"/>
      <c r="E194" s="144"/>
      <c r="F194" s="144"/>
      <c r="G194" s="144"/>
      <c r="H194" s="144"/>
      <c r="I194" s="144"/>
      <c r="J194" s="222"/>
      <c r="K194" s="103" t="s">
        <v>13</v>
      </c>
      <c r="L194" s="104" t="s">
        <v>60</v>
      </c>
      <c r="M194" s="96" t="s">
        <v>61</v>
      </c>
      <c r="N194" s="104">
        <v>600</v>
      </c>
      <c r="O194" s="104">
        <v>3</v>
      </c>
      <c r="P194" s="104">
        <v>5</v>
      </c>
      <c r="Q194" s="104">
        <v>9</v>
      </c>
      <c r="R194" s="115">
        <v>2</v>
      </c>
      <c r="S194" s="144"/>
      <c r="T194" s="144"/>
      <c r="U194" s="144"/>
      <c r="V194" s="144"/>
      <c r="W194" s="144"/>
      <c r="X194" s="144"/>
      <c r="Y194" s="144"/>
      <c r="Z194" s="144"/>
      <c r="AA194" s="225"/>
    </row>
    <row r="195" spans="1:27" ht="13.5" thickBot="1" x14ac:dyDescent="0.25">
      <c r="A195" s="229"/>
      <c r="B195" s="145"/>
      <c r="C195" s="147"/>
      <c r="D195" s="145"/>
      <c r="E195" s="145"/>
      <c r="F195" s="145"/>
      <c r="G195" s="145"/>
      <c r="H195" s="145"/>
      <c r="I195" s="145"/>
      <c r="J195" s="223"/>
      <c r="K195" s="107" t="s">
        <v>14</v>
      </c>
      <c r="L195" s="108" t="s">
        <v>60</v>
      </c>
      <c r="M195" s="97" t="s">
        <v>180</v>
      </c>
      <c r="N195" s="108">
        <v>600</v>
      </c>
      <c r="O195" s="108">
        <v>3</v>
      </c>
      <c r="P195" s="108">
        <v>5</v>
      </c>
      <c r="Q195" s="108" t="s">
        <v>198</v>
      </c>
      <c r="R195" s="116"/>
      <c r="S195" s="145"/>
      <c r="T195" s="145"/>
      <c r="U195" s="145"/>
      <c r="V195" s="145"/>
      <c r="W195" s="145"/>
      <c r="X195" s="145"/>
      <c r="Y195" s="145"/>
      <c r="Z195" s="145"/>
      <c r="AA195" s="226"/>
    </row>
    <row r="196" spans="1:27" ht="12.75" customHeight="1" x14ac:dyDescent="0.2">
      <c r="A196" s="227" t="s">
        <v>2230</v>
      </c>
      <c r="B196" s="143" t="s">
        <v>76</v>
      </c>
      <c r="C196" s="142">
        <v>43665</v>
      </c>
      <c r="D196" s="143" t="s">
        <v>77</v>
      </c>
      <c r="E196" s="143"/>
      <c r="F196" s="143"/>
      <c r="G196" s="143"/>
      <c r="H196" s="143"/>
      <c r="I196" s="143"/>
      <c r="J196" s="136" t="s">
        <v>80</v>
      </c>
      <c r="K196" s="100" t="s">
        <v>194</v>
      </c>
      <c r="L196" s="93" t="s">
        <v>60</v>
      </c>
      <c r="M196" s="95" t="s">
        <v>182</v>
      </c>
      <c r="N196" s="93">
        <v>600</v>
      </c>
      <c r="O196" s="93">
        <v>3</v>
      </c>
      <c r="P196" s="93">
        <v>25</v>
      </c>
      <c r="Q196" s="93">
        <v>3</v>
      </c>
      <c r="R196" s="114"/>
      <c r="S196" s="143" t="s">
        <v>73</v>
      </c>
      <c r="T196" s="143">
        <v>3</v>
      </c>
      <c r="U196" s="143">
        <v>25</v>
      </c>
      <c r="V196" s="143">
        <v>1.7</v>
      </c>
      <c r="W196" s="143">
        <v>1</v>
      </c>
      <c r="X196" s="143">
        <v>1399.2</v>
      </c>
      <c r="Y196" s="143" t="s">
        <v>74</v>
      </c>
      <c r="Z196" s="143"/>
      <c r="AA196" s="224" t="s">
        <v>81</v>
      </c>
    </row>
    <row r="197" spans="1:27" x14ac:dyDescent="0.2">
      <c r="A197" s="228"/>
      <c r="B197" s="144"/>
      <c r="C197" s="146"/>
      <c r="D197" s="144"/>
      <c r="E197" s="144"/>
      <c r="F197" s="144"/>
      <c r="G197" s="144"/>
      <c r="H197" s="144"/>
      <c r="I197" s="144"/>
      <c r="J197" s="222"/>
      <c r="K197" s="103" t="s">
        <v>13</v>
      </c>
      <c r="L197" s="104" t="s">
        <v>60</v>
      </c>
      <c r="M197" s="96" t="s">
        <v>61</v>
      </c>
      <c r="N197" s="104">
        <v>600</v>
      </c>
      <c r="O197" s="104">
        <v>3</v>
      </c>
      <c r="P197" s="104">
        <v>5</v>
      </c>
      <c r="Q197" s="104">
        <v>9</v>
      </c>
      <c r="R197" s="115">
        <v>2</v>
      </c>
      <c r="S197" s="144"/>
      <c r="T197" s="144"/>
      <c r="U197" s="144"/>
      <c r="V197" s="144"/>
      <c r="W197" s="144"/>
      <c r="X197" s="144"/>
      <c r="Y197" s="144"/>
      <c r="Z197" s="144"/>
      <c r="AA197" s="225"/>
    </row>
    <row r="198" spans="1:27" ht="13.5" thickBot="1" x14ac:dyDescent="0.25">
      <c r="A198" s="229"/>
      <c r="B198" s="145"/>
      <c r="C198" s="147"/>
      <c r="D198" s="145"/>
      <c r="E198" s="145"/>
      <c r="F198" s="145"/>
      <c r="G198" s="145"/>
      <c r="H198" s="145"/>
      <c r="I198" s="145"/>
      <c r="J198" s="223"/>
      <c r="K198" s="107" t="s">
        <v>14</v>
      </c>
      <c r="L198" s="108" t="s">
        <v>60</v>
      </c>
      <c r="M198" s="97" t="s">
        <v>180</v>
      </c>
      <c r="N198" s="108">
        <v>600</v>
      </c>
      <c r="O198" s="108">
        <v>3</v>
      </c>
      <c r="P198" s="108">
        <v>5</v>
      </c>
      <c r="Q198" s="108" t="s">
        <v>198</v>
      </c>
      <c r="R198" s="116"/>
      <c r="S198" s="145"/>
      <c r="T198" s="145"/>
      <c r="U198" s="145"/>
      <c r="V198" s="145"/>
      <c r="W198" s="145"/>
      <c r="X198" s="145"/>
      <c r="Y198" s="145"/>
      <c r="Z198" s="145"/>
      <c r="AA198" s="226"/>
    </row>
    <row r="199" spans="1:27" ht="12.75" customHeight="1" x14ac:dyDescent="0.2">
      <c r="A199" s="227" t="s">
        <v>2231</v>
      </c>
      <c r="B199" s="143" t="s">
        <v>76</v>
      </c>
      <c r="C199" s="142">
        <v>43665</v>
      </c>
      <c r="D199" s="143" t="s">
        <v>77</v>
      </c>
      <c r="E199" s="143"/>
      <c r="F199" s="143"/>
      <c r="G199" s="143"/>
      <c r="H199" s="143"/>
      <c r="I199" s="143"/>
      <c r="J199" s="136" t="s">
        <v>80</v>
      </c>
      <c r="K199" s="100" t="s">
        <v>194</v>
      </c>
      <c r="L199" s="93" t="s">
        <v>60</v>
      </c>
      <c r="M199" s="95" t="s">
        <v>182</v>
      </c>
      <c r="N199" s="93">
        <v>600</v>
      </c>
      <c r="O199" s="93">
        <v>3</v>
      </c>
      <c r="P199" s="93">
        <v>25</v>
      </c>
      <c r="Q199" s="93">
        <v>3</v>
      </c>
      <c r="R199" s="114"/>
      <c r="S199" s="143" t="s">
        <v>73</v>
      </c>
      <c r="T199" s="143">
        <v>3</v>
      </c>
      <c r="U199" s="143">
        <v>25</v>
      </c>
      <c r="V199" s="143">
        <v>1.7</v>
      </c>
      <c r="W199" s="143">
        <v>1</v>
      </c>
      <c r="X199" s="143">
        <v>1399.2</v>
      </c>
      <c r="Y199" s="143" t="s">
        <v>74</v>
      </c>
      <c r="Z199" s="143"/>
      <c r="AA199" s="224" t="s">
        <v>81</v>
      </c>
    </row>
    <row r="200" spans="1:27" x14ac:dyDescent="0.2">
      <c r="A200" s="228"/>
      <c r="B200" s="144"/>
      <c r="C200" s="146"/>
      <c r="D200" s="144"/>
      <c r="E200" s="144"/>
      <c r="F200" s="144"/>
      <c r="G200" s="144"/>
      <c r="H200" s="144"/>
      <c r="I200" s="144"/>
      <c r="J200" s="222"/>
      <c r="K200" s="103" t="s">
        <v>13</v>
      </c>
      <c r="L200" s="104" t="s">
        <v>60</v>
      </c>
      <c r="M200" s="96" t="s">
        <v>61</v>
      </c>
      <c r="N200" s="104">
        <v>600</v>
      </c>
      <c r="O200" s="104">
        <v>3</v>
      </c>
      <c r="P200" s="104">
        <v>5</v>
      </c>
      <c r="Q200" s="104">
        <v>9</v>
      </c>
      <c r="R200" s="115">
        <v>2</v>
      </c>
      <c r="S200" s="144"/>
      <c r="T200" s="144"/>
      <c r="U200" s="144"/>
      <c r="V200" s="144"/>
      <c r="W200" s="144"/>
      <c r="X200" s="144"/>
      <c r="Y200" s="144"/>
      <c r="Z200" s="144"/>
      <c r="AA200" s="225"/>
    </row>
    <row r="201" spans="1:27" ht="13.5" thickBot="1" x14ac:dyDescent="0.25">
      <c r="A201" s="229"/>
      <c r="B201" s="145"/>
      <c r="C201" s="147"/>
      <c r="D201" s="145"/>
      <c r="E201" s="145"/>
      <c r="F201" s="145"/>
      <c r="G201" s="145"/>
      <c r="H201" s="145"/>
      <c r="I201" s="145"/>
      <c r="J201" s="223"/>
      <c r="K201" s="107" t="s">
        <v>14</v>
      </c>
      <c r="L201" s="108" t="s">
        <v>60</v>
      </c>
      <c r="M201" s="97" t="s">
        <v>176</v>
      </c>
      <c r="N201" s="108">
        <v>600</v>
      </c>
      <c r="O201" s="108">
        <v>3</v>
      </c>
      <c r="P201" s="108">
        <v>5</v>
      </c>
      <c r="Q201" s="108" t="s">
        <v>195</v>
      </c>
      <c r="R201" s="116"/>
      <c r="S201" s="145"/>
      <c r="T201" s="145"/>
      <c r="U201" s="145"/>
      <c r="V201" s="145"/>
      <c r="W201" s="145"/>
      <c r="X201" s="145"/>
      <c r="Y201" s="145"/>
      <c r="Z201" s="145"/>
      <c r="AA201" s="226"/>
    </row>
    <row r="202" spans="1:27" ht="12.75" customHeight="1" x14ac:dyDescent="0.2">
      <c r="A202" s="227" t="s">
        <v>2232</v>
      </c>
      <c r="B202" s="143" t="s">
        <v>76</v>
      </c>
      <c r="C202" s="142">
        <v>43665</v>
      </c>
      <c r="D202" s="143" t="s">
        <v>77</v>
      </c>
      <c r="E202" s="143"/>
      <c r="F202" s="143"/>
      <c r="G202" s="143"/>
      <c r="H202" s="143"/>
      <c r="I202" s="143"/>
      <c r="J202" s="136" t="s">
        <v>80</v>
      </c>
      <c r="K202" s="100" t="s">
        <v>194</v>
      </c>
      <c r="L202" s="93" t="s">
        <v>60</v>
      </c>
      <c r="M202" s="95" t="s">
        <v>182</v>
      </c>
      <c r="N202" s="93">
        <v>600</v>
      </c>
      <c r="O202" s="93">
        <v>3</v>
      </c>
      <c r="P202" s="93">
        <v>25</v>
      </c>
      <c r="Q202" s="93">
        <v>3</v>
      </c>
      <c r="R202" s="114"/>
      <c r="S202" s="143" t="s">
        <v>73</v>
      </c>
      <c r="T202" s="143">
        <v>3</v>
      </c>
      <c r="U202" s="143">
        <v>25</v>
      </c>
      <c r="V202" s="143">
        <v>2.4</v>
      </c>
      <c r="W202" s="143">
        <v>1.5</v>
      </c>
      <c r="X202" s="143">
        <v>1399.2</v>
      </c>
      <c r="Y202" s="143" t="s">
        <v>74</v>
      </c>
      <c r="Z202" s="143"/>
      <c r="AA202" s="224" t="s">
        <v>81</v>
      </c>
    </row>
    <row r="203" spans="1:27" x14ac:dyDescent="0.2">
      <c r="A203" s="228"/>
      <c r="B203" s="144"/>
      <c r="C203" s="146"/>
      <c r="D203" s="144"/>
      <c r="E203" s="144"/>
      <c r="F203" s="144"/>
      <c r="G203" s="144"/>
      <c r="H203" s="144"/>
      <c r="I203" s="144"/>
      <c r="J203" s="222"/>
      <c r="K203" s="103" t="s">
        <v>13</v>
      </c>
      <c r="L203" s="104" t="s">
        <v>60</v>
      </c>
      <c r="M203" s="96" t="s">
        <v>61</v>
      </c>
      <c r="N203" s="104">
        <v>600</v>
      </c>
      <c r="O203" s="104">
        <v>3</v>
      </c>
      <c r="P203" s="104">
        <v>5</v>
      </c>
      <c r="Q203" s="104">
        <v>9</v>
      </c>
      <c r="R203" s="115">
        <v>2</v>
      </c>
      <c r="S203" s="144"/>
      <c r="T203" s="144"/>
      <c r="U203" s="144"/>
      <c r="V203" s="144"/>
      <c r="W203" s="144"/>
      <c r="X203" s="144"/>
      <c r="Y203" s="144"/>
      <c r="Z203" s="144"/>
      <c r="AA203" s="225"/>
    </row>
    <row r="204" spans="1:27" ht="13.5" thickBot="1" x14ac:dyDescent="0.25">
      <c r="A204" s="229"/>
      <c r="B204" s="145"/>
      <c r="C204" s="147"/>
      <c r="D204" s="145"/>
      <c r="E204" s="145"/>
      <c r="F204" s="145"/>
      <c r="G204" s="145"/>
      <c r="H204" s="145"/>
      <c r="I204" s="145"/>
      <c r="J204" s="223"/>
      <c r="K204" s="107" t="s">
        <v>14</v>
      </c>
      <c r="L204" s="108" t="s">
        <v>60</v>
      </c>
      <c r="M204" s="97" t="s">
        <v>176</v>
      </c>
      <c r="N204" s="108">
        <v>600</v>
      </c>
      <c r="O204" s="108">
        <v>3</v>
      </c>
      <c r="P204" s="108">
        <v>5</v>
      </c>
      <c r="Q204" s="108" t="s">
        <v>195</v>
      </c>
      <c r="R204" s="116"/>
      <c r="S204" s="145"/>
      <c r="T204" s="145"/>
      <c r="U204" s="145"/>
      <c r="V204" s="145"/>
      <c r="W204" s="145"/>
      <c r="X204" s="145"/>
      <c r="Y204" s="145"/>
      <c r="Z204" s="145"/>
      <c r="AA204" s="226"/>
    </row>
    <row r="205" spans="1:27" ht="12.75" customHeight="1" x14ac:dyDescent="0.2">
      <c r="A205" s="227" t="s">
        <v>2233</v>
      </c>
      <c r="B205" s="143" t="s">
        <v>76</v>
      </c>
      <c r="C205" s="142">
        <v>43665</v>
      </c>
      <c r="D205" s="143" t="s">
        <v>77</v>
      </c>
      <c r="E205" s="143"/>
      <c r="F205" s="143"/>
      <c r="G205" s="143"/>
      <c r="H205" s="143"/>
      <c r="I205" s="143"/>
      <c r="J205" s="136" t="s">
        <v>80</v>
      </c>
      <c r="K205" s="100" t="s">
        <v>194</v>
      </c>
      <c r="L205" s="93" t="s">
        <v>60</v>
      </c>
      <c r="M205" s="95" t="s">
        <v>182</v>
      </c>
      <c r="N205" s="93">
        <v>600</v>
      </c>
      <c r="O205" s="93">
        <v>3</v>
      </c>
      <c r="P205" s="93">
        <v>25</v>
      </c>
      <c r="Q205" s="93">
        <v>7</v>
      </c>
      <c r="R205" s="114"/>
      <c r="S205" s="143" t="s">
        <v>73</v>
      </c>
      <c r="T205" s="143">
        <v>3</v>
      </c>
      <c r="U205" s="143">
        <v>25</v>
      </c>
      <c r="V205" s="143">
        <v>2.7</v>
      </c>
      <c r="W205" s="143">
        <v>2</v>
      </c>
      <c r="X205" s="143">
        <v>1399.2</v>
      </c>
      <c r="Y205" s="143" t="s">
        <v>74</v>
      </c>
      <c r="Z205" s="143"/>
      <c r="AA205" s="224" t="s">
        <v>81</v>
      </c>
    </row>
    <row r="206" spans="1:27" x14ac:dyDescent="0.2">
      <c r="A206" s="228"/>
      <c r="B206" s="144"/>
      <c r="C206" s="146"/>
      <c r="D206" s="144"/>
      <c r="E206" s="144"/>
      <c r="F206" s="144"/>
      <c r="G206" s="144"/>
      <c r="H206" s="144"/>
      <c r="I206" s="144"/>
      <c r="J206" s="222"/>
      <c r="K206" s="103" t="s">
        <v>13</v>
      </c>
      <c r="L206" s="104" t="s">
        <v>60</v>
      </c>
      <c r="M206" s="96" t="s">
        <v>61</v>
      </c>
      <c r="N206" s="104">
        <v>600</v>
      </c>
      <c r="O206" s="104">
        <v>3</v>
      </c>
      <c r="P206" s="104">
        <v>5</v>
      </c>
      <c r="Q206" s="104">
        <v>9</v>
      </c>
      <c r="R206" s="115">
        <v>2</v>
      </c>
      <c r="S206" s="144"/>
      <c r="T206" s="144"/>
      <c r="U206" s="144"/>
      <c r="V206" s="144"/>
      <c r="W206" s="144"/>
      <c r="X206" s="144"/>
      <c r="Y206" s="144"/>
      <c r="Z206" s="144"/>
      <c r="AA206" s="225"/>
    </row>
    <row r="207" spans="1:27" ht="13.5" thickBot="1" x14ac:dyDescent="0.25">
      <c r="A207" s="229"/>
      <c r="B207" s="145"/>
      <c r="C207" s="147"/>
      <c r="D207" s="145"/>
      <c r="E207" s="145"/>
      <c r="F207" s="145"/>
      <c r="G207" s="145"/>
      <c r="H207" s="145"/>
      <c r="I207" s="145"/>
      <c r="J207" s="223"/>
      <c r="K207" s="107" t="s">
        <v>14</v>
      </c>
      <c r="L207" s="108" t="s">
        <v>60</v>
      </c>
      <c r="M207" s="97" t="s">
        <v>176</v>
      </c>
      <c r="N207" s="108">
        <v>600</v>
      </c>
      <c r="O207" s="108">
        <v>3</v>
      </c>
      <c r="P207" s="108">
        <v>5</v>
      </c>
      <c r="Q207" s="108" t="s">
        <v>195</v>
      </c>
      <c r="R207" s="116"/>
      <c r="S207" s="145"/>
      <c r="T207" s="145"/>
      <c r="U207" s="145"/>
      <c r="V207" s="145"/>
      <c r="W207" s="145"/>
      <c r="X207" s="145"/>
      <c r="Y207" s="145"/>
      <c r="Z207" s="145"/>
      <c r="AA207" s="226"/>
    </row>
    <row r="208" spans="1:27" ht="12.75" customHeight="1" x14ac:dyDescent="0.2">
      <c r="A208" s="227" t="s">
        <v>2234</v>
      </c>
      <c r="B208" s="143" t="s">
        <v>76</v>
      </c>
      <c r="C208" s="142">
        <v>43665</v>
      </c>
      <c r="D208" s="143" t="s">
        <v>77</v>
      </c>
      <c r="E208" s="143"/>
      <c r="F208" s="143"/>
      <c r="G208" s="143"/>
      <c r="H208" s="143"/>
      <c r="I208" s="143"/>
      <c r="J208" s="136" t="s">
        <v>80</v>
      </c>
      <c r="K208" s="100" t="s">
        <v>194</v>
      </c>
      <c r="L208" s="93" t="s">
        <v>60</v>
      </c>
      <c r="M208" s="95" t="s">
        <v>183</v>
      </c>
      <c r="N208" s="93">
        <v>480</v>
      </c>
      <c r="O208" s="93">
        <v>3</v>
      </c>
      <c r="P208" s="93">
        <v>100</v>
      </c>
      <c r="Q208" s="93">
        <v>3</v>
      </c>
      <c r="R208" s="114"/>
      <c r="S208" s="143" t="s">
        <v>72</v>
      </c>
      <c r="T208" s="143">
        <v>3</v>
      </c>
      <c r="U208" s="143">
        <v>100</v>
      </c>
      <c r="V208" s="143">
        <v>1.1000000000000001</v>
      </c>
      <c r="W208" s="143">
        <v>0.5</v>
      </c>
      <c r="X208" s="143">
        <v>1399.2</v>
      </c>
      <c r="Y208" s="143" t="s">
        <v>74</v>
      </c>
      <c r="Z208" s="143"/>
      <c r="AA208" s="224" t="s">
        <v>81</v>
      </c>
    </row>
    <row r="209" spans="1:27" x14ac:dyDescent="0.2">
      <c r="A209" s="228"/>
      <c r="B209" s="144"/>
      <c r="C209" s="146"/>
      <c r="D209" s="144"/>
      <c r="E209" s="144"/>
      <c r="F209" s="144"/>
      <c r="G209" s="144"/>
      <c r="H209" s="144"/>
      <c r="I209" s="144"/>
      <c r="J209" s="222"/>
      <c r="K209" s="103" t="s">
        <v>13</v>
      </c>
      <c r="L209" s="104" t="s">
        <v>60</v>
      </c>
      <c r="M209" s="96" t="s">
        <v>61</v>
      </c>
      <c r="N209" s="104">
        <v>480</v>
      </c>
      <c r="O209" s="104">
        <v>3</v>
      </c>
      <c r="P209" s="104">
        <v>5</v>
      </c>
      <c r="Q209" s="104">
        <v>9</v>
      </c>
      <c r="R209" s="115">
        <v>2</v>
      </c>
      <c r="S209" s="144"/>
      <c r="T209" s="144"/>
      <c r="U209" s="144"/>
      <c r="V209" s="144"/>
      <c r="W209" s="144"/>
      <c r="X209" s="144"/>
      <c r="Y209" s="144"/>
      <c r="Z209" s="144"/>
      <c r="AA209" s="225"/>
    </row>
    <row r="210" spans="1:27" ht="13.5" thickBot="1" x14ac:dyDescent="0.25">
      <c r="A210" s="229"/>
      <c r="B210" s="145"/>
      <c r="C210" s="147"/>
      <c r="D210" s="145"/>
      <c r="E210" s="145"/>
      <c r="F210" s="145"/>
      <c r="G210" s="145"/>
      <c r="H210" s="145"/>
      <c r="I210" s="145"/>
      <c r="J210" s="223"/>
      <c r="K210" s="107" t="s">
        <v>14</v>
      </c>
      <c r="L210" s="108" t="s">
        <v>60</v>
      </c>
      <c r="M210" s="97" t="s">
        <v>180</v>
      </c>
      <c r="N210" s="108">
        <v>480</v>
      </c>
      <c r="O210" s="108">
        <v>3</v>
      </c>
      <c r="P210" s="108">
        <v>5</v>
      </c>
      <c r="Q210" s="108" t="s">
        <v>198</v>
      </c>
      <c r="R210" s="116"/>
      <c r="S210" s="145"/>
      <c r="T210" s="145"/>
      <c r="U210" s="145"/>
      <c r="V210" s="145"/>
      <c r="W210" s="145"/>
      <c r="X210" s="145"/>
      <c r="Y210" s="145"/>
      <c r="Z210" s="145"/>
      <c r="AA210" s="226"/>
    </row>
    <row r="211" spans="1:27" ht="12.75" customHeight="1" x14ac:dyDescent="0.2">
      <c r="A211" s="227" t="s">
        <v>2235</v>
      </c>
      <c r="B211" s="143" t="s">
        <v>76</v>
      </c>
      <c r="C211" s="142">
        <v>43665</v>
      </c>
      <c r="D211" s="143" t="s">
        <v>77</v>
      </c>
      <c r="E211" s="143"/>
      <c r="F211" s="143"/>
      <c r="G211" s="143"/>
      <c r="H211" s="143"/>
      <c r="I211" s="143"/>
      <c r="J211" s="136" t="s">
        <v>80</v>
      </c>
      <c r="K211" s="100" t="s">
        <v>194</v>
      </c>
      <c r="L211" s="93" t="s">
        <v>60</v>
      </c>
      <c r="M211" s="95" t="s">
        <v>183</v>
      </c>
      <c r="N211" s="93">
        <v>480</v>
      </c>
      <c r="O211" s="93">
        <v>3</v>
      </c>
      <c r="P211" s="93">
        <v>100</v>
      </c>
      <c r="Q211" s="93">
        <v>3</v>
      </c>
      <c r="R211" s="114"/>
      <c r="S211" s="143" t="s">
        <v>72</v>
      </c>
      <c r="T211" s="143">
        <v>3</v>
      </c>
      <c r="U211" s="143">
        <v>100</v>
      </c>
      <c r="V211" s="143">
        <v>1.6</v>
      </c>
      <c r="W211" s="143">
        <v>0.75</v>
      </c>
      <c r="X211" s="143">
        <v>1399.2</v>
      </c>
      <c r="Y211" s="143" t="s">
        <v>74</v>
      </c>
      <c r="Z211" s="143"/>
      <c r="AA211" s="224" t="s">
        <v>81</v>
      </c>
    </row>
    <row r="212" spans="1:27" x14ac:dyDescent="0.2">
      <c r="A212" s="228"/>
      <c r="B212" s="144"/>
      <c r="C212" s="146"/>
      <c r="D212" s="144"/>
      <c r="E212" s="144"/>
      <c r="F212" s="144"/>
      <c r="G212" s="144"/>
      <c r="H212" s="144"/>
      <c r="I212" s="144"/>
      <c r="J212" s="222"/>
      <c r="K212" s="103" t="s">
        <v>13</v>
      </c>
      <c r="L212" s="104" t="s">
        <v>60</v>
      </c>
      <c r="M212" s="96" t="s">
        <v>61</v>
      </c>
      <c r="N212" s="104">
        <v>480</v>
      </c>
      <c r="O212" s="104">
        <v>3</v>
      </c>
      <c r="P212" s="104">
        <v>5</v>
      </c>
      <c r="Q212" s="104">
        <v>9</v>
      </c>
      <c r="R212" s="115">
        <v>2</v>
      </c>
      <c r="S212" s="144"/>
      <c r="T212" s="144"/>
      <c r="U212" s="144"/>
      <c r="V212" s="144"/>
      <c r="W212" s="144"/>
      <c r="X212" s="144"/>
      <c r="Y212" s="144"/>
      <c r="Z212" s="144"/>
      <c r="AA212" s="225"/>
    </row>
    <row r="213" spans="1:27" ht="13.5" thickBot="1" x14ac:dyDescent="0.25">
      <c r="A213" s="229"/>
      <c r="B213" s="145"/>
      <c r="C213" s="147"/>
      <c r="D213" s="145"/>
      <c r="E213" s="145"/>
      <c r="F213" s="145"/>
      <c r="G213" s="145"/>
      <c r="H213" s="145"/>
      <c r="I213" s="145"/>
      <c r="J213" s="223"/>
      <c r="K213" s="107" t="s">
        <v>14</v>
      </c>
      <c r="L213" s="108" t="s">
        <v>60</v>
      </c>
      <c r="M213" s="97" t="s">
        <v>180</v>
      </c>
      <c r="N213" s="108">
        <v>480</v>
      </c>
      <c r="O213" s="108">
        <v>3</v>
      </c>
      <c r="P213" s="108">
        <v>5</v>
      </c>
      <c r="Q213" s="108" t="s">
        <v>198</v>
      </c>
      <c r="R213" s="116"/>
      <c r="S213" s="145"/>
      <c r="T213" s="145"/>
      <c r="U213" s="145"/>
      <c r="V213" s="145"/>
      <c r="W213" s="145"/>
      <c r="X213" s="145"/>
      <c r="Y213" s="145"/>
      <c r="Z213" s="145"/>
      <c r="AA213" s="226"/>
    </row>
    <row r="214" spans="1:27" ht="12.75" customHeight="1" x14ac:dyDescent="0.2">
      <c r="A214" s="227" t="s">
        <v>2236</v>
      </c>
      <c r="B214" s="143" t="s">
        <v>76</v>
      </c>
      <c r="C214" s="142">
        <v>43665</v>
      </c>
      <c r="D214" s="143" t="s">
        <v>77</v>
      </c>
      <c r="E214" s="143"/>
      <c r="F214" s="143"/>
      <c r="G214" s="143"/>
      <c r="H214" s="143"/>
      <c r="I214" s="143"/>
      <c r="J214" s="136" t="s">
        <v>80</v>
      </c>
      <c r="K214" s="100" t="s">
        <v>194</v>
      </c>
      <c r="L214" s="93" t="s">
        <v>60</v>
      </c>
      <c r="M214" s="95" t="s">
        <v>183</v>
      </c>
      <c r="N214" s="93">
        <v>480</v>
      </c>
      <c r="O214" s="93">
        <v>3</v>
      </c>
      <c r="P214" s="93">
        <v>100</v>
      </c>
      <c r="Q214" s="93">
        <v>3</v>
      </c>
      <c r="R214" s="114"/>
      <c r="S214" s="143" t="s">
        <v>72</v>
      </c>
      <c r="T214" s="143">
        <v>3</v>
      </c>
      <c r="U214" s="143">
        <v>100</v>
      </c>
      <c r="V214" s="143">
        <v>1.6</v>
      </c>
      <c r="W214" s="143">
        <v>0.75</v>
      </c>
      <c r="X214" s="143">
        <v>1399.2</v>
      </c>
      <c r="Y214" s="143" t="s">
        <v>74</v>
      </c>
      <c r="Z214" s="143"/>
      <c r="AA214" s="224" t="s">
        <v>81</v>
      </c>
    </row>
    <row r="215" spans="1:27" x14ac:dyDescent="0.2">
      <c r="A215" s="228"/>
      <c r="B215" s="144"/>
      <c r="C215" s="146"/>
      <c r="D215" s="144"/>
      <c r="E215" s="144"/>
      <c r="F215" s="144"/>
      <c r="G215" s="144"/>
      <c r="H215" s="144"/>
      <c r="I215" s="144"/>
      <c r="J215" s="222"/>
      <c r="K215" s="103" t="s">
        <v>13</v>
      </c>
      <c r="L215" s="104" t="s">
        <v>60</v>
      </c>
      <c r="M215" s="96" t="s">
        <v>61</v>
      </c>
      <c r="N215" s="104">
        <v>480</v>
      </c>
      <c r="O215" s="104">
        <v>3</v>
      </c>
      <c r="P215" s="104">
        <v>5</v>
      </c>
      <c r="Q215" s="104">
        <v>9</v>
      </c>
      <c r="R215" s="115">
        <v>2</v>
      </c>
      <c r="S215" s="144"/>
      <c r="T215" s="144"/>
      <c r="U215" s="144"/>
      <c r="V215" s="144"/>
      <c r="W215" s="144"/>
      <c r="X215" s="144"/>
      <c r="Y215" s="144"/>
      <c r="Z215" s="144"/>
      <c r="AA215" s="225"/>
    </row>
    <row r="216" spans="1:27" ht="13.5" thickBot="1" x14ac:dyDescent="0.25">
      <c r="A216" s="229"/>
      <c r="B216" s="145"/>
      <c r="C216" s="147"/>
      <c r="D216" s="145"/>
      <c r="E216" s="145"/>
      <c r="F216" s="145"/>
      <c r="G216" s="145"/>
      <c r="H216" s="145"/>
      <c r="I216" s="145"/>
      <c r="J216" s="223"/>
      <c r="K216" s="107" t="s">
        <v>14</v>
      </c>
      <c r="L216" s="108" t="s">
        <v>60</v>
      </c>
      <c r="M216" s="97" t="s">
        <v>176</v>
      </c>
      <c r="N216" s="108">
        <v>480</v>
      </c>
      <c r="O216" s="108">
        <v>3</v>
      </c>
      <c r="P216" s="108">
        <v>5</v>
      </c>
      <c r="Q216" s="108" t="s">
        <v>195</v>
      </c>
      <c r="R216" s="116"/>
      <c r="S216" s="145"/>
      <c r="T216" s="145"/>
      <c r="U216" s="145"/>
      <c r="V216" s="145"/>
      <c r="W216" s="145"/>
      <c r="X216" s="145"/>
      <c r="Y216" s="145"/>
      <c r="Z216" s="145"/>
      <c r="AA216" s="226"/>
    </row>
    <row r="217" spans="1:27" ht="12.75" customHeight="1" x14ac:dyDescent="0.2">
      <c r="A217" s="227" t="s">
        <v>2237</v>
      </c>
      <c r="B217" s="143" t="s">
        <v>76</v>
      </c>
      <c r="C217" s="142">
        <v>43665</v>
      </c>
      <c r="D217" s="143" t="s">
        <v>77</v>
      </c>
      <c r="E217" s="143"/>
      <c r="F217" s="143"/>
      <c r="G217" s="143"/>
      <c r="H217" s="143"/>
      <c r="I217" s="143"/>
      <c r="J217" s="136" t="s">
        <v>80</v>
      </c>
      <c r="K217" s="100" t="s">
        <v>194</v>
      </c>
      <c r="L217" s="93" t="s">
        <v>60</v>
      </c>
      <c r="M217" s="95" t="s">
        <v>183</v>
      </c>
      <c r="N217" s="93">
        <v>480</v>
      </c>
      <c r="O217" s="93">
        <v>3</v>
      </c>
      <c r="P217" s="93">
        <v>100</v>
      </c>
      <c r="Q217" s="93">
        <v>3</v>
      </c>
      <c r="R217" s="114"/>
      <c r="S217" s="143" t="s">
        <v>72</v>
      </c>
      <c r="T217" s="143">
        <v>3</v>
      </c>
      <c r="U217" s="143">
        <v>100</v>
      </c>
      <c r="V217" s="143">
        <v>2.1</v>
      </c>
      <c r="W217" s="143">
        <v>1</v>
      </c>
      <c r="X217" s="143">
        <v>1399.2</v>
      </c>
      <c r="Y217" s="143" t="s">
        <v>74</v>
      </c>
      <c r="Z217" s="143"/>
      <c r="AA217" s="224" t="s">
        <v>81</v>
      </c>
    </row>
    <row r="218" spans="1:27" x14ac:dyDescent="0.2">
      <c r="A218" s="228"/>
      <c r="B218" s="144"/>
      <c r="C218" s="146"/>
      <c r="D218" s="144"/>
      <c r="E218" s="144"/>
      <c r="F218" s="144"/>
      <c r="G218" s="144"/>
      <c r="H218" s="144"/>
      <c r="I218" s="144"/>
      <c r="J218" s="222"/>
      <c r="K218" s="103" t="s">
        <v>13</v>
      </c>
      <c r="L218" s="104" t="s">
        <v>60</v>
      </c>
      <c r="M218" s="96" t="s">
        <v>61</v>
      </c>
      <c r="N218" s="104">
        <v>480</v>
      </c>
      <c r="O218" s="104">
        <v>3</v>
      </c>
      <c r="P218" s="104">
        <v>5</v>
      </c>
      <c r="Q218" s="104">
        <v>9</v>
      </c>
      <c r="R218" s="115">
        <v>2</v>
      </c>
      <c r="S218" s="144"/>
      <c r="T218" s="144"/>
      <c r="U218" s="144"/>
      <c r="V218" s="144"/>
      <c r="W218" s="144"/>
      <c r="X218" s="144"/>
      <c r="Y218" s="144"/>
      <c r="Z218" s="144"/>
      <c r="AA218" s="225"/>
    </row>
    <row r="219" spans="1:27" ht="13.5" thickBot="1" x14ac:dyDescent="0.25">
      <c r="A219" s="229"/>
      <c r="B219" s="145"/>
      <c r="C219" s="147"/>
      <c r="D219" s="145"/>
      <c r="E219" s="145"/>
      <c r="F219" s="145"/>
      <c r="G219" s="145"/>
      <c r="H219" s="145"/>
      <c r="I219" s="145"/>
      <c r="J219" s="223"/>
      <c r="K219" s="107" t="s">
        <v>14</v>
      </c>
      <c r="L219" s="108" t="s">
        <v>60</v>
      </c>
      <c r="M219" s="97" t="s">
        <v>176</v>
      </c>
      <c r="N219" s="108">
        <v>480</v>
      </c>
      <c r="O219" s="108">
        <v>3</v>
      </c>
      <c r="P219" s="108">
        <v>5</v>
      </c>
      <c r="Q219" s="108" t="s">
        <v>195</v>
      </c>
      <c r="R219" s="116"/>
      <c r="S219" s="145"/>
      <c r="T219" s="145"/>
      <c r="U219" s="145"/>
      <c r="V219" s="145"/>
      <c r="W219" s="145"/>
      <c r="X219" s="145"/>
      <c r="Y219" s="145"/>
      <c r="Z219" s="145"/>
      <c r="AA219" s="226"/>
    </row>
    <row r="220" spans="1:27" ht="12.75" customHeight="1" x14ac:dyDescent="0.2">
      <c r="A220" s="227" t="s">
        <v>2238</v>
      </c>
      <c r="B220" s="143" t="s">
        <v>76</v>
      </c>
      <c r="C220" s="142">
        <v>43665</v>
      </c>
      <c r="D220" s="143" t="s">
        <v>77</v>
      </c>
      <c r="E220" s="143"/>
      <c r="F220" s="143"/>
      <c r="G220" s="143"/>
      <c r="H220" s="143"/>
      <c r="I220" s="143"/>
      <c r="J220" s="136" t="s">
        <v>80</v>
      </c>
      <c r="K220" s="100" t="s">
        <v>194</v>
      </c>
      <c r="L220" s="93" t="s">
        <v>60</v>
      </c>
      <c r="M220" s="95" t="s">
        <v>183</v>
      </c>
      <c r="N220" s="93">
        <v>480</v>
      </c>
      <c r="O220" s="93">
        <v>3</v>
      </c>
      <c r="P220" s="93">
        <v>100</v>
      </c>
      <c r="Q220" s="93">
        <v>7</v>
      </c>
      <c r="R220" s="114"/>
      <c r="S220" s="143" t="s">
        <v>72</v>
      </c>
      <c r="T220" s="143">
        <v>3</v>
      </c>
      <c r="U220" s="143">
        <v>100</v>
      </c>
      <c r="V220" s="143">
        <v>3</v>
      </c>
      <c r="W220" s="143">
        <v>1.5</v>
      </c>
      <c r="X220" s="143">
        <v>1399.2</v>
      </c>
      <c r="Y220" s="143" t="s">
        <v>74</v>
      </c>
      <c r="Z220" s="143"/>
      <c r="AA220" s="224" t="s">
        <v>81</v>
      </c>
    </row>
    <row r="221" spans="1:27" x14ac:dyDescent="0.2">
      <c r="A221" s="228"/>
      <c r="B221" s="144"/>
      <c r="C221" s="146"/>
      <c r="D221" s="144"/>
      <c r="E221" s="144"/>
      <c r="F221" s="144"/>
      <c r="G221" s="144"/>
      <c r="H221" s="144"/>
      <c r="I221" s="144"/>
      <c r="J221" s="222"/>
      <c r="K221" s="103" t="s">
        <v>13</v>
      </c>
      <c r="L221" s="104" t="s">
        <v>60</v>
      </c>
      <c r="M221" s="96" t="s">
        <v>61</v>
      </c>
      <c r="N221" s="104">
        <v>480</v>
      </c>
      <c r="O221" s="104">
        <v>3</v>
      </c>
      <c r="P221" s="104">
        <v>5</v>
      </c>
      <c r="Q221" s="104">
        <v>9</v>
      </c>
      <c r="R221" s="115">
        <v>2</v>
      </c>
      <c r="S221" s="144"/>
      <c r="T221" s="144"/>
      <c r="U221" s="144"/>
      <c r="V221" s="144"/>
      <c r="W221" s="144"/>
      <c r="X221" s="144"/>
      <c r="Y221" s="144"/>
      <c r="Z221" s="144"/>
      <c r="AA221" s="225"/>
    </row>
    <row r="222" spans="1:27" ht="13.5" thickBot="1" x14ac:dyDescent="0.25">
      <c r="A222" s="229"/>
      <c r="B222" s="145"/>
      <c r="C222" s="147"/>
      <c r="D222" s="145"/>
      <c r="E222" s="145"/>
      <c r="F222" s="145"/>
      <c r="G222" s="145"/>
      <c r="H222" s="145"/>
      <c r="I222" s="145"/>
      <c r="J222" s="223"/>
      <c r="K222" s="107" t="s">
        <v>14</v>
      </c>
      <c r="L222" s="108" t="s">
        <v>60</v>
      </c>
      <c r="M222" s="97" t="s">
        <v>176</v>
      </c>
      <c r="N222" s="108">
        <v>480</v>
      </c>
      <c r="O222" s="108">
        <v>3</v>
      </c>
      <c r="P222" s="108">
        <v>5</v>
      </c>
      <c r="Q222" s="108" t="s">
        <v>195</v>
      </c>
      <c r="R222" s="116"/>
      <c r="S222" s="145"/>
      <c r="T222" s="145"/>
      <c r="U222" s="145"/>
      <c r="V222" s="145"/>
      <c r="W222" s="145"/>
      <c r="X222" s="145"/>
      <c r="Y222" s="145"/>
      <c r="Z222" s="145"/>
      <c r="AA222" s="226"/>
    </row>
    <row r="223" spans="1:27" ht="12.75" customHeight="1" x14ac:dyDescent="0.2">
      <c r="A223" s="227" t="s">
        <v>2239</v>
      </c>
      <c r="B223" s="143" t="s">
        <v>76</v>
      </c>
      <c r="C223" s="142">
        <v>43665</v>
      </c>
      <c r="D223" s="143" t="s">
        <v>77</v>
      </c>
      <c r="E223" s="143"/>
      <c r="F223" s="143"/>
      <c r="G223" s="143"/>
      <c r="H223" s="143"/>
      <c r="I223" s="143"/>
      <c r="J223" s="136" t="s">
        <v>80</v>
      </c>
      <c r="K223" s="100" t="s">
        <v>194</v>
      </c>
      <c r="L223" s="93" t="s">
        <v>60</v>
      </c>
      <c r="M223" s="95" t="s">
        <v>183</v>
      </c>
      <c r="N223" s="93">
        <v>480</v>
      </c>
      <c r="O223" s="93">
        <v>3</v>
      </c>
      <c r="P223" s="93">
        <v>100</v>
      </c>
      <c r="Q223" s="93">
        <v>7</v>
      </c>
      <c r="R223" s="114"/>
      <c r="S223" s="143" t="s">
        <v>72</v>
      </c>
      <c r="T223" s="143">
        <v>3</v>
      </c>
      <c r="U223" s="143">
        <v>100</v>
      </c>
      <c r="V223" s="143">
        <v>3.4</v>
      </c>
      <c r="W223" s="143">
        <v>2</v>
      </c>
      <c r="X223" s="143">
        <v>1399.2</v>
      </c>
      <c r="Y223" s="143" t="s">
        <v>74</v>
      </c>
      <c r="Z223" s="143"/>
      <c r="AA223" s="224" t="s">
        <v>81</v>
      </c>
    </row>
    <row r="224" spans="1:27" x14ac:dyDescent="0.2">
      <c r="A224" s="228"/>
      <c r="B224" s="144"/>
      <c r="C224" s="146"/>
      <c r="D224" s="144"/>
      <c r="E224" s="144"/>
      <c r="F224" s="144"/>
      <c r="G224" s="144"/>
      <c r="H224" s="144"/>
      <c r="I224" s="144"/>
      <c r="J224" s="222"/>
      <c r="K224" s="103" t="s">
        <v>13</v>
      </c>
      <c r="L224" s="104" t="s">
        <v>60</v>
      </c>
      <c r="M224" s="96" t="s">
        <v>61</v>
      </c>
      <c r="N224" s="104">
        <v>480</v>
      </c>
      <c r="O224" s="104">
        <v>3</v>
      </c>
      <c r="P224" s="104">
        <v>5</v>
      </c>
      <c r="Q224" s="104">
        <v>9</v>
      </c>
      <c r="R224" s="115">
        <v>2</v>
      </c>
      <c r="S224" s="144"/>
      <c r="T224" s="144"/>
      <c r="U224" s="144"/>
      <c r="V224" s="144"/>
      <c r="W224" s="144"/>
      <c r="X224" s="144"/>
      <c r="Y224" s="144"/>
      <c r="Z224" s="144"/>
      <c r="AA224" s="225"/>
    </row>
    <row r="225" spans="1:27" ht="13.5" thickBot="1" x14ac:dyDescent="0.25">
      <c r="A225" s="229"/>
      <c r="B225" s="145"/>
      <c r="C225" s="147"/>
      <c r="D225" s="145"/>
      <c r="E225" s="145"/>
      <c r="F225" s="145"/>
      <c r="G225" s="145"/>
      <c r="H225" s="145"/>
      <c r="I225" s="145"/>
      <c r="J225" s="223"/>
      <c r="K225" s="107" t="s">
        <v>14</v>
      </c>
      <c r="L225" s="108" t="s">
        <v>60</v>
      </c>
      <c r="M225" s="97" t="s">
        <v>176</v>
      </c>
      <c r="N225" s="108">
        <v>480</v>
      </c>
      <c r="O225" s="108">
        <v>3</v>
      </c>
      <c r="P225" s="108">
        <v>5</v>
      </c>
      <c r="Q225" s="108" t="s">
        <v>195</v>
      </c>
      <c r="R225" s="116"/>
      <c r="S225" s="145"/>
      <c r="T225" s="145"/>
      <c r="U225" s="145"/>
      <c r="V225" s="145"/>
      <c r="W225" s="145"/>
      <c r="X225" s="145"/>
      <c r="Y225" s="145"/>
      <c r="Z225" s="145"/>
      <c r="AA225" s="226"/>
    </row>
    <row r="226" spans="1:27" ht="12.75" customHeight="1" x14ac:dyDescent="0.2">
      <c r="A226" s="227" t="s">
        <v>2240</v>
      </c>
      <c r="B226" s="143" t="s">
        <v>76</v>
      </c>
      <c r="C226" s="142">
        <v>43665</v>
      </c>
      <c r="D226" s="143" t="s">
        <v>77</v>
      </c>
      <c r="E226" s="143"/>
      <c r="F226" s="143"/>
      <c r="G226" s="143"/>
      <c r="H226" s="143"/>
      <c r="I226" s="143"/>
      <c r="J226" s="136" t="s">
        <v>80</v>
      </c>
      <c r="K226" s="100" t="s">
        <v>194</v>
      </c>
      <c r="L226" s="93" t="s">
        <v>60</v>
      </c>
      <c r="M226" s="95" t="s">
        <v>183</v>
      </c>
      <c r="N226" s="93">
        <v>480</v>
      </c>
      <c r="O226" s="93">
        <v>3</v>
      </c>
      <c r="P226" s="93">
        <v>100</v>
      </c>
      <c r="Q226" s="93">
        <v>7</v>
      </c>
      <c r="R226" s="114"/>
      <c r="S226" s="143" t="s">
        <v>72</v>
      </c>
      <c r="T226" s="143">
        <v>3</v>
      </c>
      <c r="U226" s="143">
        <v>100</v>
      </c>
      <c r="V226" s="143">
        <v>3.4</v>
      </c>
      <c r="W226" s="143">
        <v>2</v>
      </c>
      <c r="X226" s="143">
        <v>1399.2</v>
      </c>
      <c r="Y226" s="143" t="s">
        <v>74</v>
      </c>
      <c r="Z226" s="143"/>
      <c r="AA226" s="224" t="s">
        <v>81</v>
      </c>
    </row>
    <row r="227" spans="1:27" x14ac:dyDescent="0.2">
      <c r="A227" s="228"/>
      <c r="B227" s="144"/>
      <c r="C227" s="146"/>
      <c r="D227" s="144"/>
      <c r="E227" s="144"/>
      <c r="F227" s="144"/>
      <c r="G227" s="144"/>
      <c r="H227" s="144"/>
      <c r="I227" s="144"/>
      <c r="J227" s="222"/>
      <c r="K227" s="103" t="s">
        <v>13</v>
      </c>
      <c r="L227" s="104" t="s">
        <v>60</v>
      </c>
      <c r="M227" s="96" t="s">
        <v>61</v>
      </c>
      <c r="N227" s="104">
        <v>480</v>
      </c>
      <c r="O227" s="104">
        <v>3</v>
      </c>
      <c r="P227" s="104">
        <v>5</v>
      </c>
      <c r="Q227" s="104">
        <v>9</v>
      </c>
      <c r="R227" s="115">
        <v>2</v>
      </c>
      <c r="S227" s="144"/>
      <c r="T227" s="144"/>
      <c r="U227" s="144"/>
      <c r="V227" s="144"/>
      <c r="W227" s="144"/>
      <c r="X227" s="144"/>
      <c r="Y227" s="144"/>
      <c r="Z227" s="144"/>
      <c r="AA227" s="225"/>
    </row>
    <row r="228" spans="1:27" ht="13.5" thickBot="1" x14ac:dyDescent="0.25">
      <c r="A228" s="229"/>
      <c r="B228" s="145"/>
      <c r="C228" s="147"/>
      <c r="D228" s="145"/>
      <c r="E228" s="145"/>
      <c r="F228" s="145"/>
      <c r="G228" s="145"/>
      <c r="H228" s="145"/>
      <c r="I228" s="145"/>
      <c r="J228" s="223"/>
      <c r="K228" s="107" t="s">
        <v>14</v>
      </c>
      <c r="L228" s="108" t="s">
        <v>60</v>
      </c>
      <c r="M228" s="97" t="s">
        <v>177</v>
      </c>
      <c r="N228" s="108">
        <v>480</v>
      </c>
      <c r="O228" s="108">
        <v>3</v>
      </c>
      <c r="P228" s="108">
        <v>5</v>
      </c>
      <c r="Q228" s="108" t="s">
        <v>196</v>
      </c>
      <c r="R228" s="116"/>
      <c r="S228" s="145"/>
      <c r="T228" s="145"/>
      <c r="U228" s="145"/>
      <c r="V228" s="145"/>
      <c r="W228" s="145"/>
      <c r="X228" s="145"/>
      <c r="Y228" s="145"/>
      <c r="Z228" s="145"/>
      <c r="AA228" s="226"/>
    </row>
    <row r="229" spans="1:27" ht="12.75" customHeight="1" x14ac:dyDescent="0.2">
      <c r="A229" s="227" t="s">
        <v>2241</v>
      </c>
      <c r="B229" s="143" t="s">
        <v>76</v>
      </c>
      <c r="C229" s="142">
        <v>43665</v>
      </c>
      <c r="D229" s="143" t="s">
        <v>77</v>
      </c>
      <c r="E229" s="143"/>
      <c r="F229" s="143"/>
      <c r="G229" s="143"/>
      <c r="H229" s="143"/>
      <c r="I229" s="143"/>
      <c r="J229" s="136" t="s">
        <v>80</v>
      </c>
      <c r="K229" s="100" t="s">
        <v>194</v>
      </c>
      <c r="L229" s="93" t="s">
        <v>60</v>
      </c>
      <c r="M229" s="95" t="s">
        <v>179</v>
      </c>
      <c r="N229" s="93">
        <v>240</v>
      </c>
      <c r="O229" s="93">
        <v>3</v>
      </c>
      <c r="P229" s="93">
        <v>65</v>
      </c>
      <c r="Q229" s="93">
        <v>7</v>
      </c>
      <c r="R229" s="114"/>
      <c r="S229" s="143">
        <v>200</v>
      </c>
      <c r="T229" s="143">
        <v>3</v>
      </c>
      <c r="U229" s="143">
        <v>65</v>
      </c>
      <c r="V229" s="143">
        <v>2.5</v>
      </c>
      <c r="W229" s="143">
        <v>0.5</v>
      </c>
      <c r="X229" s="143">
        <v>1399.2</v>
      </c>
      <c r="Y229" s="143" t="s">
        <v>75</v>
      </c>
      <c r="Z229" s="143"/>
      <c r="AA229" s="224" t="s">
        <v>81</v>
      </c>
    </row>
    <row r="230" spans="1:27" x14ac:dyDescent="0.2">
      <c r="A230" s="228"/>
      <c r="B230" s="144"/>
      <c r="C230" s="146"/>
      <c r="D230" s="144"/>
      <c r="E230" s="144"/>
      <c r="F230" s="144"/>
      <c r="G230" s="144"/>
      <c r="H230" s="144"/>
      <c r="I230" s="144"/>
      <c r="J230" s="222"/>
      <c r="K230" s="103" t="s">
        <v>13</v>
      </c>
      <c r="L230" s="104" t="s">
        <v>60</v>
      </c>
      <c r="M230" s="96" t="s">
        <v>61</v>
      </c>
      <c r="N230" s="104">
        <v>240</v>
      </c>
      <c r="O230" s="104">
        <v>3</v>
      </c>
      <c r="P230" s="104">
        <v>5</v>
      </c>
      <c r="Q230" s="104">
        <v>9</v>
      </c>
      <c r="R230" s="115">
        <v>1.5</v>
      </c>
      <c r="S230" s="144"/>
      <c r="T230" s="144"/>
      <c r="U230" s="144"/>
      <c r="V230" s="144"/>
      <c r="W230" s="144"/>
      <c r="X230" s="144"/>
      <c r="Y230" s="144"/>
      <c r="Z230" s="144"/>
      <c r="AA230" s="225"/>
    </row>
    <row r="231" spans="1:27" ht="13.5" thickBot="1" x14ac:dyDescent="0.25">
      <c r="A231" s="229"/>
      <c r="B231" s="145"/>
      <c r="C231" s="147"/>
      <c r="D231" s="145"/>
      <c r="E231" s="145"/>
      <c r="F231" s="145"/>
      <c r="G231" s="145"/>
      <c r="H231" s="145"/>
      <c r="I231" s="145"/>
      <c r="J231" s="223"/>
      <c r="K231" s="107" t="s">
        <v>14</v>
      </c>
      <c r="L231" s="108" t="s">
        <v>60</v>
      </c>
      <c r="M231" s="97" t="s">
        <v>62</v>
      </c>
      <c r="N231" s="108">
        <v>240</v>
      </c>
      <c r="O231" s="108">
        <v>3</v>
      </c>
      <c r="P231" s="108">
        <v>5</v>
      </c>
      <c r="Q231" s="108">
        <v>27</v>
      </c>
      <c r="R231" s="116"/>
      <c r="S231" s="145"/>
      <c r="T231" s="145"/>
      <c r="U231" s="145"/>
      <c r="V231" s="145"/>
      <c r="W231" s="145"/>
      <c r="X231" s="145"/>
      <c r="Y231" s="145"/>
      <c r="Z231" s="145"/>
      <c r="AA231" s="226"/>
    </row>
    <row r="232" spans="1:27" ht="12.75" customHeight="1" x14ac:dyDescent="0.2">
      <c r="A232" s="227" t="s">
        <v>2242</v>
      </c>
      <c r="B232" s="143" t="s">
        <v>76</v>
      </c>
      <c r="C232" s="142">
        <v>43665</v>
      </c>
      <c r="D232" s="143" t="s">
        <v>77</v>
      </c>
      <c r="E232" s="143"/>
      <c r="F232" s="143"/>
      <c r="G232" s="143"/>
      <c r="H232" s="143"/>
      <c r="I232" s="143"/>
      <c r="J232" s="136" t="s">
        <v>80</v>
      </c>
      <c r="K232" s="100" t="s">
        <v>194</v>
      </c>
      <c r="L232" s="93" t="s">
        <v>60</v>
      </c>
      <c r="M232" s="95" t="s">
        <v>179</v>
      </c>
      <c r="N232" s="93">
        <v>240</v>
      </c>
      <c r="O232" s="93">
        <v>3</v>
      </c>
      <c r="P232" s="93">
        <v>65</v>
      </c>
      <c r="Q232" s="93">
        <v>7</v>
      </c>
      <c r="R232" s="114"/>
      <c r="S232" s="143">
        <v>200</v>
      </c>
      <c r="T232" s="143">
        <v>3</v>
      </c>
      <c r="U232" s="143">
        <v>65</v>
      </c>
      <c r="V232" s="143">
        <v>3.7</v>
      </c>
      <c r="W232" s="143">
        <v>0.75</v>
      </c>
      <c r="X232" s="143">
        <v>1399.2</v>
      </c>
      <c r="Y232" s="143" t="s">
        <v>75</v>
      </c>
      <c r="Z232" s="143"/>
      <c r="AA232" s="224" t="s">
        <v>81</v>
      </c>
    </row>
    <row r="233" spans="1:27" x14ac:dyDescent="0.2">
      <c r="A233" s="228"/>
      <c r="B233" s="144"/>
      <c r="C233" s="146"/>
      <c r="D233" s="144"/>
      <c r="E233" s="144"/>
      <c r="F233" s="144"/>
      <c r="G233" s="144"/>
      <c r="H233" s="144"/>
      <c r="I233" s="144"/>
      <c r="J233" s="222"/>
      <c r="K233" s="103" t="s">
        <v>13</v>
      </c>
      <c r="L233" s="104" t="s">
        <v>60</v>
      </c>
      <c r="M233" s="96" t="s">
        <v>61</v>
      </c>
      <c r="N233" s="104">
        <v>240</v>
      </c>
      <c r="O233" s="104">
        <v>3</v>
      </c>
      <c r="P233" s="104">
        <v>5</v>
      </c>
      <c r="Q233" s="104">
        <v>9</v>
      </c>
      <c r="R233" s="115">
        <v>1.5</v>
      </c>
      <c r="S233" s="144"/>
      <c r="T233" s="144"/>
      <c r="U233" s="144"/>
      <c r="V233" s="144"/>
      <c r="W233" s="144"/>
      <c r="X233" s="144"/>
      <c r="Y233" s="144"/>
      <c r="Z233" s="144"/>
      <c r="AA233" s="225"/>
    </row>
    <row r="234" spans="1:27" ht="13.5" thickBot="1" x14ac:dyDescent="0.25">
      <c r="A234" s="229"/>
      <c r="B234" s="145"/>
      <c r="C234" s="147"/>
      <c r="D234" s="145"/>
      <c r="E234" s="145"/>
      <c r="F234" s="145"/>
      <c r="G234" s="145"/>
      <c r="H234" s="145"/>
      <c r="I234" s="145"/>
      <c r="J234" s="223"/>
      <c r="K234" s="107" t="s">
        <v>14</v>
      </c>
      <c r="L234" s="108" t="s">
        <v>60</v>
      </c>
      <c r="M234" s="97" t="s">
        <v>62</v>
      </c>
      <c r="N234" s="108">
        <v>240</v>
      </c>
      <c r="O234" s="108">
        <v>3</v>
      </c>
      <c r="P234" s="108">
        <v>5</v>
      </c>
      <c r="Q234" s="108">
        <v>27</v>
      </c>
      <c r="R234" s="116"/>
      <c r="S234" s="145"/>
      <c r="T234" s="145"/>
      <c r="U234" s="145"/>
      <c r="V234" s="145"/>
      <c r="W234" s="145"/>
      <c r="X234" s="145"/>
      <c r="Y234" s="145"/>
      <c r="Z234" s="145"/>
      <c r="AA234" s="226"/>
    </row>
    <row r="235" spans="1:27" ht="12.75" customHeight="1" x14ac:dyDescent="0.2">
      <c r="A235" s="227" t="s">
        <v>2243</v>
      </c>
      <c r="B235" s="143" t="s">
        <v>76</v>
      </c>
      <c r="C235" s="142">
        <v>43665</v>
      </c>
      <c r="D235" s="143" t="s">
        <v>77</v>
      </c>
      <c r="E235" s="143"/>
      <c r="F235" s="143"/>
      <c r="G235" s="143"/>
      <c r="H235" s="143"/>
      <c r="I235" s="143"/>
      <c r="J235" s="136" t="s">
        <v>80</v>
      </c>
      <c r="K235" s="100" t="s">
        <v>194</v>
      </c>
      <c r="L235" s="93" t="s">
        <v>60</v>
      </c>
      <c r="M235" s="95" t="s">
        <v>179</v>
      </c>
      <c r="N235" s="93">
        <v>240</v>
      </c>
      <c r="O235" s="93">
        <v>3</v>
      </c>
      <c r="P235" s="93">
        <v>65</v>
      </c>
      <c r="Q235" s="93">
        <v>7</v>
      </c>
      <c r="R235" s="114"/>
      <c r="S235" s="143">
        <v>200</v>
      </c>
      <c r="T235" s="143">
        <v>3</v>
      </c>
      <c r="U235" s="143">
        <v>65</v>
      </c>
      <c r="V235" s="143">
        <v>4.8</v>
      </c>
      <c r="W235" s="143">
        <v>1</v>
      </c>
      <c r="X235" s="143">
        <v>1399.2</v>
      </c>
      <c r="Y235" s="143" t="s">
        <v>75</v>
      </c>
      <c r="Z235" s="143"/>
      <c r="AA235" s="224" t="s">
        <v>81</v>
      </c>
    </row>
    <row r="236" spans="1:27" x14ac:dyDescent="0.2">
      <c r="A236" s="228"/>
      <c r="B236" s="144"/>
      <c r="C236" s="146"/>
      <c r="D236" s="144"/>
      <c r="E236" s="144"/>
      <c r="F236" s="144"/>
      <c r="G236" s="144"/>
      <c r="H236" s="144"/>
      <c r="I236" s="144"/>
      <c r="J236" s="222"/>
      <c r="K236" s="103" t="s">
        <v>13</v>
      </c>
      <c r="L236" s="104" t="s">
        <v>60</v>
      </c>
      <c r="M236" s="96" t="s">
        <v>61</v>
      </c>
      <c r="N236" s="104">
        <v>240</v>
      </c>
      <c r="O236" s="104">
        <v>3</v>
      </c>
      <c r="P236" s="104">
        <v>5</v>
      </c>
      <c r="Q236" s="104">
        <v>9</v>
      </c>
      <c r="R236" s="115">
        <v>1.5</v>
      </c>
      <c r="S236" s="144"/>
      <c r="T236" s="144"/>
      <c r="U236" s="144"/>
      <c r="V236" s="144"/>
      <c r="W236" s="144"/>
      <c r="X236" s="144"/>
      <c r="Y236" s="144"/>
      <c r="Z236" s="144"/>
      <c r="AA236" s="225"/>
    </row>
    <row r="237" spans="1:27" ht="13.5" thickBot="1" x14ac:dyDescent="0.25">
      <c r="A237" s="229"/>
      <c r="B237" s="145"/>
      <c r="C237" s="147"/>
      <c r="D237" s="145"/>
      <c r="E237" s="145"/>
      <c r="F237" s="145"/>
      <c r="G237" s="145"/>
      <c r="H237" s="145"/>
      <c r="I237" s="145"/>
      <c r="J237" s="223"/>
      <c r="K237" s="107" t="s">
        <v>14</v>
      </c>
      <c r="L237" s="108" t="s">
        <v>60</v>
      </c>
      <c r="M237" s="97" t="s">
        <v>62</v>
      </c>
      <c r="N237" s="108">
        <v>240</v>
      </c>
      <c r="O237" s="108">
        <v>3</v>
      </c>
      <c r="P237" s="108">
        <v>5</v>
      </c>
      <c r="Q237" s="108">
        <v>27</v>
      </c>
      <c r="R237" s="116"/>
      <c r="S237" s="145"/>
      <c r="T237" s="145"/>
      <c r="U237" s="145"/>
      <c r="V237" s="145"/>
      <c r="W237" s="145"/>
      <c r="X237" s="145"/>
      <c r="Y237" s="145"/>
      <c r="Z237" s="145"/>
      <c r="AA237" s="226"/>
    </row>
    <row r="238" spans="1:27" ht="12.75" customHeight="1" x14ac:dyDescent="0.2">
      <c r="A238" s="227" t="s">
        <v>2244</v>
      </c>
      <c r="B238" s="143" t="s">
        <v>76</v>
      </c>
      <c r="C238" s="142">
        <v>43665</v>
      </c>
      <c r="D238" s="143" t="s">
        <v>77</v>
      </c>
      <c r="E238" s="143"/>
      <c r="F238" s="143"/>
      <c r="G238" s="143"/>
      <c r="H238" s="143"/>
      <c r="I238" s="143"/>
      <c r="J238" s="136" t="s">
        <v>80</v>
      </c>
      <c r="K238" s="100" t="s">
        <v>194</v>
      </c>
      <c r="L238" s="93" t="s">
        <v>60</v>
      </c>
      <c r="M238" s="95" t="s">
        <v>179</v>
      </c>
      <c r="N238" s="93">
        <v>240</v>
      </c>
      <c r="O238" s="93">
        <v>3</v>
      </c>
      <c r="P238" s="93">
        <v>65</v>
      </c>
      <c r="Q238" s="93">
        <v>15</v>
      </c>
      <c r="R238" s="114"/>
      <c r="S238" s="143">
        <v>200</v>
      </c>
      <c r="T238" s="143">
        <v>3</v>
      </c>
      <c r="U238" s="143">
        <v>65</v>
      </c>
      <c r="V238" s="143">
        <v>6.9</v>
      </c>
      <c r="W238" s="143">
        <v>1.5</v>
      </c>
      <c r="X238" s="143">
        <v>1399.2</v>
      </c>
      <c r="Y238" s="143" t="s">
        <v>75</v>
      </c>
      <c r="Z238" s="143"/>
      <c r="AA238" s="224" t="s">
        <v>81</v>
      </c>
    </row>
    <row r="239" spans="1:27" x14ac:dyDescent="0.2">
      <c r="A239" s="228"/>
      <c r="B239" s="144"/>
      <c r="C239" s="146"/>
      <c r="D239" s="144"/>
      <c r="E239" s="144"/>
      <c r="F239" s="144"/>
      <c r="G239" s="144"/>
      <c r="H239" s="144"/>
      <c r="I239" s="144"/>
      <c r="J239" s="222"/>
      <c r="K239" s="103" t="s">
        <v>13</v>
      </c>
      <c r="L239" s="104" t="s">
        <v>60</v>
      </c>
      <c r="M239" s="96" t="s">
        <v>61</v>
      </c>
      <c r="N239" s="104">
        <v>240</v>
      </c>
      <c r="O239" s="104">
        <v>3</v>
      </c>
      <c r="P239" s="104">
        <v>5</v>
      </c>
      <c r="Q239" s="104">
        <v>9</v>
      </c>
      <c r="R239" s="115">
        <v>1.5</v>
      </c>
      <c r="S239" s="144"/>
      <c r="T239" s="144"/>
      <c r="U239" s="144"/>
      <c r="V239" s="144"/>
      <c r="W239" s="144"/>
      <c r="X239" s="144"/>
      <c r="Y239" s="144"/>
      <c r="Z239" s="144"/>
      <c r="AA239" s="225"/>
    </row>
    <row r="240" spans="1:27" ht="13.5" thickBot="1" x14ac:dyDescent="0.25">
      <c r="A240" s="229"/>
      <c r="B240" s="145"/>
      <c r="C240" s="147"/>
      <c r="D240" s="145"/>
      <c r="E240" s="145"/>
      <c r="F240" s="145"/>
      <c r="G240" s="145"/>
      <c r="H240" s="145"/>
      <c r="I240" s="145"/>
      <c r="J240" s="223"/>
      <c r="K240" s="107" t="s">
        <v>14</v>
      </c>
      <c r="L240" s="108" t="s">
        <v>60</v>
      </c>
      <c r="M240" s="97" t="s">
        <v>62</v>
      </c>
      <c r="N240" s="108">
        <v>240</v>
      </c>
      <c r="O240" s="108">
        <v>3</v>
      </c>
      <c r="P240" s="108">
        <v>5</v>
      </c>
      <c r="Q240" s="108">
        <v>27</v>
      </c>
      <c r="R240" s="116"/>
      <c r="S240" s="145"/>
      <c r="T240" s="145"/>
      <c r="U240" s="145"/>
      <c r="V240" s="145"/>
      <c r="W240" s="145"/>
      <c r="X240" s="145"/>
      <c r="Y240" s="145"/>
      <c r="Z240" s="145"/>
      <c r="AA240" s="226"/>
    </row>
    <row r="241" spans="1:27" ht="12.75" customHeight="1" x14ac:dyDescent="0.2">
      <c r="A241" s="227" t="s">
        <v>2245</v>
      </c>
      <c r="B241" s="143" t="s">
        <v>76</v>
      </c>
      <c r="C241" s="142">
        <v>43665</v>
      </c>
      <c r="D241" s="143" t="s">
        <v>77</v>
      </c>
      <c r="E241" s="143"/>
      <c r="F241" s="143"/>
      <c r="G241" s="143"/>
      <c r="H241" s="143"/>
      <c r="I241" s="143"/>
      <c r="J241" s="136" t="s">
        <v>80</v>
      </c>
      <c r="K241" s="100" t="s">
        <v>194</v>
      </c>
      <c r="L241" s="93" t="s">
        <v>60</v>
      </c>
      <c r="M241" s="95" t="s">
        <v>179</v>
      </c>
      <c r="N241" s="93">
        <v>240</v>
      </c>
      <c r="O241" s="93">
        <v>3</v>
      </c>
      <c r="P241" s="93">
        <v>65</v>
      </c>
      <c r="Q241" s="93">
        <v>3</v>
      </c>
      <c r="R241" s="114"/>
      <c r="S241" s="143">
        <v>208</v>
      </c>
      <c r="T241" s="143">
        <v>3</v>
      </c>
      <c r="U241" s="143">
        <v>65</v>
      </c>
      <c r="V241" s="143">
        <v>2.4</v>
      </c>
      <c r="W241" s="143">
        <v>0.5</v>
      </c>
      <c r="X241" s="143">
        <v>1399.2</v>
      </c>
      <c r="Y241" s="143" t="s">
        <v>75</v>
      </c>
      <c r="Z241" s="143"/>
      <c r="AA241" s="224" t="s">
        <v>81</v>
      </c>
    </row>
    <row r="242" spans="1:27" x14ac:dyDescent="0.2">
      <c r="A242" s="228"/>
      <c r="B242" s="144"/>
      <c r="C242" s="146"/>
      <c r="D242" s="144"/>
      <c r="E242" s="144"/>
      <c r="F242" s="144"/>
      <c r="G242" s="144"/>
      <c r="H242" s="144"/>
      <c r="I242" s="144"/>
      <c r="J242" s="222"/>
      <c r="K242" s="103" t="s">
        <v>13</v>
      </c>
      <c r="L242" s="104" t="s">
        <v>60</v>
      </c>
      <c r="M242" s="96" t="s">
        <v>61</v>
      </c>
      <c r="N242" s="104">
        <v>240</v>
      </c>
      <c r="O242" s="104">
        <v>3</v>
      </c>
      <c r="P242" s="104">
        <v>5</v>
      </c>
      <c r="Q242" s="104">
        <v>9</v>
      </c>
      <c r="R242" s="115">
        <v>1.5</v>
      </c>
      <c r="S242" s="144"/>
      <c r="T242" s="144"/>
      <c r="U242" s="144"/>
      <c r="V242" s="144"/>
      <c r="W242" s="144"/>
      <c r="X242" s="144"/>
      <c r="Y242" s="144"/>
      <c r="Z242" s="144"/>
      <c r="AA242" s="225"/>
    </row>
    <row r="243" spans="1:27" ht="13.5" thickBot="1" x14ac:dyDescent="0.25">
      <c r="A243" s="229"/>
      <c r="B243" s="145"/>
      <c r="C243" s="147"/>
      <c r="D243" s="145"/>
      <c r="E243" s="145"/>
      <c r="F243" s="145"/>
      <c r="G243" s="145"/>
      <c r="H243" s="145"/>
      <c r="I243" s="145"/>
      <c r="J243" s="223"/>
      <c r="K243" s="107" t="s">
        <v>14</v>
      </c>
      <c r="L243" s="108" t="s">
        <v>60</v>
      </c>
      <c r="M243" s="97" t="s">
        <v>62</v>
      </c>
      <c r="N243" s="108">
        <v>240</v>
      </c>
      <c r="O243" s="108">
        <v>3</v>
      </c>
      <c r="P243" s="108">
        <v>5</v>
      </c>
      <c r="Q243" s="108">
        <v>27</v>
      </c>
      <c r="R243" s="116"/>
      <c r="S243" s="145"/>
      <c r="T243" s="145"/>
      <c r="U243" s="145"/>
      <c r="V243" s="145"/>
      <c r="W243" s="145"/>
      <c r="X243" s="145"/>
      <c r="Y243" s="145"/>
      <c r="Z243" s="145"/>
      <c r="AA243" s="226"/>
    </row>
    <row r="244" spans="1:27" ht="12.75" customHeight="1" x14ac:dyDescent="0.2">
      <c r="A244" s="227" t="s">
        <v>2246</v>
      </c>
      <c r="B244" s="143" t="s">
        <v>76</v>
      </c>
      <c r="C244" s="142">
        <v>43665</v>
      </c>
      <c r="D244" s="143" t="s">
        <v>77</v>
      </c>
      <c r="E244" s="143"/>
      <c r="F244" s="143"/>
      <c r="G244" s="143"/>
      <c r="H244" s="143"/>
      <c r="I244" s="143"/>
      <c r="J244" s="136" t="s">
        <v>80</v>
      </c>
      <c r="K244" s="100" t="s">
        <v>194</v>
      </c>
      <c r="L244" s="93" t="s">
        <v>60</v>
      </c>
      <c r="M244" s="95" t="s">
        <v>179</v>
      </c>
      <c r="N244" s="93">
        <v>240</v>
      </c>
      <c r="O244" s="93">
        <v>3</v>
      </c>
      <c r="P244" s="93">
        <v>65</v>
      </c>
      <c r="Q244" s="93">
        <v>7</v>
      </c>
      <c r="R244" s="114"/>
      <c r="S244" s="143">
        <v>208</v>
      </c>
      <c r="T244" s="143">
        <v>3</v>
      </c>
      <c r="U244" s="143">
        <v>65</v>
      </c>
      <c r="V244" s="143">
        <v>3.5</v>
      </c>
      <c r="W244" s="143">
        <v>0.75</v>
      </c>
      <c r="X244" s="143">
        <v>1399.2</v>
      </c>
      <c r="Y244" s="143" t="s">
        <v>75</v>
      </c>
      <c r="Z244" s="143"/>
      <c r="AA244" s="224" t="s">
        <v>81</v>
      </c>
    </row>
    <row r="245" spans="1:27" x14ac:dyDescent="0.2">
      <c r="A245" s="228"/>
      <c r="B245" s="144"/>
      <c r="C245" s="146"/>
      <c r="D245" s="144"/>
      <c r="E245" s="144"/>
      <c r="F245" s="144"/>
      <c r="G245" s="144"/>
      <c r="H245" s="144"/>
      <c r="I245" s="144"/>
      <c r="J245" s="222"/>
      <c r="K245" s="103" t="s">
        <v>13</v>
      </c>
      <c r="L245" s="104" t="s">
        <v>60</v>
      </c>
      <c r="M245" s="96" t="s">
        <v>61</v>
      </c>
      <c r="N245" s="104">
        <v>240</v>
      </c>
      <c r="O245" s="104">
        <v>3</v>
      </c>
      <c r="P245" s="104">
        <v>5</v>
      </c>
      <c r="Q245" s="104">
        <v>9</v>
      </c>
      <c r="R245" s="115">
        <v>1.5</v>
      </c>
      <c r="S245" s="144"/>
      <c r="T245" s="144"/>
      <c r="U245" s="144"/>
      <c r="V245" s="144"/>
      <c r="W245" s="144"/>
      <c r="X245" s="144"/>
      <c r="Y245" s="144"/>
      <c r="Z245" s="144"/>
      <c r="AA245" s="225"/>
    </row>
    <row r="246" spans="1:27" ht="13.5" thickBot="1" x14ac:dyDescent="0.25">
      <c r="A246" s="229"/>
      <c r="B246" s="145"/>
      <c r="C246" s="147"/>
      <c r="D246" s="145"/>
      <c r="E246" s="145"/>
      <c r="F246" s="145"/>
      <c r="G246" s="145"/>
      <c r="H246" s="145"/>
      <c r="I246" s="145"/>
      <c r="J246" s="223"/>
      <c r="K246" s="107" t="s">
        <v>14</v>
      </c>
      <c r="L246" s="108" t="s">
        <v>60</v>
      </c>
      <c r="M246" s="97" t="s">
        <v>62</v>
      </c>
      <c r="N246" s="108">
        <v>240</v>
      </c>
      <c r="O246" s="108">
        <v>3</v>
      </c>
      <c r="P246" s="108">
        <v>5</v>
      </c>
      <c r="Q246" s="108">
        <v>27</v>
      </c>
      <c r="R246" s="116"/>
      <c r="S246" s="145"/>
      <c r="T246" s="145"/>
      <c r="U246" s="145"/>
      <c r="V246" s="145"/>
      <c r="W246" s="145"/>
      <c r="X246" s="145"/>
      <c r="Y246" s="145"/>
      <c r="Z246" s="145"/>
      <c r="AA246" s="226"/>
    </row>
    <row r="247" spans="1:27" ht="12.75" customHeight="1" x14ac:dyDescent="0.2">
      <c r="A247" s="227" t="s">
        <v>2247</v>
      </c>
      <c r="B247" s="143" t="s">
        <v>76</v>
      </c>
      <c r="C247" s="142">
        <v>43665</v>
      </c>
      <c r="D247" s="143" t="s">
        <v>77</v>
      </c>
      <c r="E247" s="143"/>
      <c r="F247" s="143"/>
      <c r="G247" s="143"/>
      <c r="H247" s="143"/>
      <c r="I247" s="143"/>
      <c r="J247" s="136" t="s">
        <v>80</v>
      </c>
      <c r="K247" s="100" t="s">
        <v>194</v>
      </c>
      <c r="L247" s="93" t="s">
        <v>60</v>
      </c>
      <c r="M247" s="95" t="s">
        <v>179</v>
      </c>
      <c r="N247" s="93">
        <v>240</v>
      </c>
      <c r="O247" s="93">
        <v>3</v>
      </c>
      <c r="P247" s="93">
        <v>65</v>
      </c>
      <c r="Q247" s="93">
        <v>7</v>
      </c>
      <c r="R247" s="114"/>
      <c r="S247" s="143">
        <v>208</v>
      </c>
      <c r="T247" s="143">
        <v>3</v>
      </c>
      <c r="U247" s="143">
        <v>65</v>
      </c>
      <c r="V247" s="143">
        <v>4.5999999999999996</v>
      </c>
      <c r="W247" s="143">
        <v>1</v>
      </c>
      <c r="X247" s="143">
        <v>1399.2</v>
      </c>
      <c r="Y247" s="143" t="s">
        <v>75</v>
      </c>
      <c r="Z247" s="143"/>
      <c r="AA247" s="224" t="s">
        <v>81</v>
      </c>
    </row>
    <row r="248" spans="1:27" x14ac:dyDescent="0.2">
      <c r="A248" s="228"/>
      <c r="B248" s="144"/>
      <c r="C248" s="146"/>
      <c r="D248" s="144"/>
      <c r="E248" s="144"/>
      <c r="F248" s="144"/>
      <c r="G248" s="144"/>
      <c r="H248" s="144"/>
      <c r="I248" s="144"/>
      <c r="J248" s="222"/>
      <c r="K248" s="103" t="s">
        <v>13</v>
      </c>
      <c r="L248" s="104" t="s">
        <v>60</v>
      </c>
      <c r="M248" s="96" t="s">
        <v>61</v>
      </c>
      <c r="N248" s="104">
        <v>240</v>
      </c>
      <c r="O248" s="104">
        <v>3</v>
      </c>
      <c r="P248" s="104">
        <v>5</v>
      </c>
      <c r="Q248" s="104">
        <v>9</v>
      </c>
      <c r="R248" s="115">
        <v>1.5</v>
      </c>
      <c r="S248" s="144"/>
      <c r="T248" s="144"/>
      <c r="U248" s="144"/>
      <c r="V248" s="144"/>
      <c r="W248" s="144"/>
      <c r="X248" s="144"/>
      <c r="Y248" s="144"/>
      <c r="Z248" s="144"/>
      <c r="AA248" s="225"/>
    </row>
    <row r="249" spans="1:27" ht="13.5" thickBot="1" x14ac:dyDescent="0.25">
      <c r="A249" s="229"/>
      <c r="B249" s="145"/>
      <c r="C249" s="147"/>
      <c r="D249" s="145"/>
      <c r="E249" s="145"/>
      <c r="F249" s="145"/>
      <c r="G249" s="145"/>
      <c r="H249" s="145"/>
      <c r="I249" s="145"/>
      <c r="J249" s="223"/>
      <c r="K249" s="107" t="s">
        <v>14</v>
      </c>
      <c r="L249" s="108" t="s">
        <v>60</v>
      </c>
      <c r="M249" s="97" t="s">
        <v>62</v>
      </c>
      <c r="N249" s="108">
        <v>240</v>
      </c>
      <c r="O249" s="108">
        <v>3</v>
      </c>
      <c r="P249" s="108">
        <v>5</v>
      </c>
      <c r="Q249" s="108">
        <v>27</v>
      </c>
      <c r="R249" s="116"/>
      <c r="S249" s="145"/>
      <c r="T249" s="145"/>
      <c r="U249" s="145"/>
      <c r="V249" s="145"/>
      <c r="W249" s="145"/>
      <c r="X249" s="145"/>
      <c r="Y249" s="145"/>
      <c r="Z249" s="145"/>
      <c r="AA249" s="226"/>
    </row>
    <row r="250" spans="1:27" ht="12.75" customHeight="1" x14ac:dyDescent="0.2">
      <c r="A250" s="227" t="s">
        <v>2248</v>
      </c>
      <c r="B250" s="143" t="s">
        <v>76</v>
      </c>
      <c r="C250" s="142">
        <v>43665</v>
      </c>
      <c r="D250" s="143" t="s">
        <v>77</v>
      </c>
      <c r="E250" s="143"/>
      <c r="F250" s="143"/>
      <c r="G250" s="143"/>
      <c r="H250" s="143"/>
      <c r="I250" s="143"/>
      <c r="J250" s="136" t="s">
        <v>80</v>
      </c>
      <c r="K250" s="100" t="s">
        <v>194</v>
      </c>
      <c r="L250" s="93" t="s">
        <v>60</v>
      </c>
      <c r="M250" s="95" t="s">
        <v>179</v>
      </c>
      <c r="N250" s="93">
        <v>240</v>
      </c>
      <c r="O250" s="93">
        <v>3</v>
      </c>
      <c r="P250" s="93">
        <v>65</v>
      </c>
      <c r="Q250" s="93">
        <v>15</v>
      </c>
      <c r="R250" s="114"/>
      <c r="S250" s="143">
        <v>208</v>
      </c>
      <c r="T250" s="143">
        <v>3</v>
      </c>
      <c r="U250" s="143">
        <v>65</v>
      </c>
      <c r="V250" s="143">
        <v>6.6</v>
      </c>
      <c r="W250" s="143">
        <v>1.5</v>
      </c>
      <c r="X250" s="143">
        <v>1399.2</v>
      </c>
      <c r="Y250" s="143" t="s">
        <v>75</v>
      </c>
      <c r="Z250" s="143"/>
      <c r="AA250" s="224" t="s">
        <v>81</v>
      </c>
    </row>
    <row r="251" spans="1:27" x14ac:dyDescent="0.2">
      <c r="A251" s="228"/>
      <c r="B251" s="144"/>
      <c r="C251" s="146"/>
      <c r="D251" s="144"/>
      <c r="E251" s="144"/>
      <c r="F251" s="144"/>
      <c r="G251" s="144"/>
      <c r="H251" s="144"/>
      <c r="I251" s="144"/>
      <c r="J251" s="222"/>
      <c r="K251" s="103" t="s">
        <v>13</v>
      </c>
      <c r="L251" s="104" t="s">
        <v>60</v>
      </c>
      <c r="M251" s="96" t="s">
        <v>61</v>
      </c>
      <c r="N251" s="104">
        <v>240</v>
      </c>
      <c r="O251" s="104">
        <v>3</v>
      </c>
      <c r="P251" s="104">
        <v>5</v>
      </c>
      <c r="Q251" s="104">
        <v>9</v>
      </c>
      <c r="R251" s="115">
        <v>1.5</v>
      </c>
      <c r="S251" s="144"/>
      <c r="T251" s="144"/>
      <c r="U251" s="144"/>
      <c r="V251" s="144"/>
      <c r="W251" s="144"/>
      <c r="X251" s="144"/>
      <c r="Y251" s="144"/>
      <c r="Z251" s="144"/>
      <c r="AA251" s="225"/>
    </row>
    <row r="252" spans="1:27" ht="13.5" thickBot="1" x14ac:dyDescent="0.25">
      <c r="A252" s="229"/>
      <c r="B252" s="145"/>
      <c r="C252" s="147"/>
      <c r="D252" s="145"/>
      <c r="E252" s="145"/>
      <c r="F252" s="145"/>
      <c r="G252" s="145"/>
      <c r="H252" s="145"/>
      <c r="I252" s="145"/>
      <c r="J252" s="223"/>
      <c r="K252" s="107" t="s">
        <v>14</v>
      </c>
      <c r="L252" s="108" t="s">
        <v>60</v>
      </c>
      <c r="M252" s="97" t="s">
        <v>62</v>
      </c>
      <c r="N252" s="108">
        <v>240</v>
      </c>
      <c r="O252" s="108">
        <v>3</v>
      </c>
      <c r="P252" s="108">
        <v>5</v>
      </c>
      <c r="Q252" s="108">
        <v>27</v>
      </c>
      <c r="R252" s="116"/>
      <c r="S252" s="145"/>
      <c r="T252" s="145"/>
      <c r="U252" s="145"/>
      <c r="V252" s="145"/>
      <c r="W252" s="145"/>
      <c r="X252" s="145"/>
      <c r="Y252" s="145"/>
      <c r="Z252" s="145"/>
      <c r="AA252" s="226"/>
    </row>
    <row r="253" spans="1:27" ht="12.75" customHeight="1" x14ac:dyDescent="0.2">
      <c r="A253" s="227" t="s">
        <v>2249</v>
      </c>
      <c r="B253" s="143" t="s">
        <v>76</v>
      </c>
      <c r="C253" s="142">
        <v>43665</v>
      </c>
      <c r="D253" s="143" t="s">
        <v>77</v>
      </c>
      <c r="E253" s="143"/>
      <c r="F253" s="143"/>
      <c r="G253" s="143"/>
      <c r="H253" s="143"/>
      <c r="I253" s="143"/>
      <c r="J253" s="136" t="s">
        <v>80</v>
      </c>
      <c r="K253" s="100" t="s">
        <v>194</v>
      </c>
      <c r="L253" s="93" t="s">
        <v>60</v>
      </c>
      <c r="M253" s="95" t="s">
        <v>179</v>
      </c>
      <c r="N253" s="93">
        <v>240</v>
      </c>
      <c r="O253" s="93">
        <v>3</v>
      </c>
      <c r="P253" s="93">
        <v>65</v>
      </c>
      <c r="Q253" s="93">
        <v>3</v>
      </c>
      <c r="R253" s="114"/>
      <c r="S253" s="143" t="s">
        <v>71</v>
      </c>
      <c r="T253" s="143">
        <v>3</v>
      </c>
      <c r="U253" s="143">
        <v>65</v>
      </c>
      <c r="V253" s="143">
        <v>2.2000000000000002</v>
      </c>
      <c r="W253" s="143">
        <v>0.5</v>
      </c>
      <c r="X253" s="143">
        <v>1399.2</v>
      </c>
      <c r="Y253" s="143" t="s">
        <v>75</v>
      </c>
      <c r="Z253" s="143"/>
      <c r="AA253" s="224" t="s">
        <v>81</v>
      </c>
    </row>
    <row r="254" spans="1:27" x14ac:dyDescent="0.2">
      <c r="A254" s="228"/>
      <c r="B254" s="144"/>
      <c r="C254" s="146"/>
      <c r="D254" s="144"/>
      <c r="E254" s="144"/>
      <c r="F254" s="144"/>
      <c r="G254" s="144"/>
      <c r="H254" s="144"/>
      <c r="I254" s="144"/>
      <c r="J254" s="222"/>
      <c r="K254" s="103" t="s">
        <v>13</v>
      </c>
      <c r="L254" s="104" t="s">
        <v>60</v>
      </c>
      <c r="M254" s="96" t="s">
        <v>61</v>
      </c>
      <c r="N254" s="104">
        <v>240</v>
      </c>
      <c r="O254" s="104">
        <v>3</v>
      </c>
      <c r="P254" s="104">
        <v>5</v>
      </c>
      <c r="Q254" s="104">
        <v>9</v>
      </c>
      <c r="R254" s="115">
        <v>1.5</v>
      </c>
      <c r="S254" s="144"/>
      <c r="T254" s="144"/>
      <c r="U254" s="144"/>
      <c r="V254" s="144"/>
      <c r="W254" s="144"/>
      <c r="X254" s="144"/>
      <c r="Y254" s="144"/>
      <c r="Z254" s="144"/>
      <c r="AA254" s="225"/>
    </row>
    <row r="255" spans="1:27" ht="13.5" thickBot="1" x14ac:dyDescent="0.25">
      <c r="A255" s="229"/>
      <c r="B255" s="145"/>
      <c r="C255" s="147"/>
      <c r="D255" s="145"/>
      <c r="E255" s="145"/>
      <c r="F255" s="145"/>
      <c r="G255" s="145"/>
      <c r="H255" s="145"/>
      <c r="I255" s="145"/>
      <c r="J255" s="223"/>
      <c r="K255" s="107" t="s">
        <v>14</v>
      </c>
      <c r="L255" s="108" t="s">
        <v>60</v>
      </c>
      <c r="M255" s="97" t="s">
        <v>62</v>
      </c>
      <c r="N255" s="108">
        <v>240</v>
      </c>
      <c r="O255" s="108">
        <v>3</v>
      </c>
      <c r="P255" s="108">
        <v>5</v>
      </c>
      <c r="Q255" s="108">
        <v>27</v>
      </c>
      <c r="R255" s="116"/>
      <c r="S255" s="145"/>
      <c r="T255" s="145"/>
      <c r="U255" s="145"/>
      <c r="V255" s="145"/>
      <c r="W255" s="145"/>
      <c r="X255" s="145"/>
      <c r="Y255" s="145"/>
      <c r="Z255" s="145"/>
      <c r="AA255" s="226"/>
    </row>
    <row r="256" spans="1:27" ht="12.75" customHeight="1" x14ac:dyDescent="0.2">
      <c r="A256" s="227" t="s">
        <v>2250</v>
      </c>
      <c r="B256" s="143" t="s">
        <v>76</v>
      </c>
      <c r="C256" s="142">
        <v>43665</v>
      </c>
      <c r="D256" s="143" t="s">
        <v>77</v>
      </c>
      <c r="E256" s="143"/>
      <c r="F256" s="143"/>
      <c r="G256" s="143"/>
      <c r="H256" s="143"/>
      <c r="I256" s="143"/>
      <c r="J256" s="136" t="s">
        <v>80</v>
      </c>
      <c r="K256" s="100" t="s">
        <v>194</v>
      </c>
      <c r="L256" s="93" t="s">
        <v>60</v>
      </c>
      <c r="M256" s="95" t="s">
        <v>179</v>
      </c>
      <c r="N256" s="93">
        <v>240</v>
      </c>
      <c r="O256" s="93">
        <v>3</v>
      </c>
      <c r="P256" s="93">
        <v>65</v>
      </c>
      <c r="Q256" s="93">
        <v>7</v>
      </c>
      <c r="R256" s="114"/>
      <c r="S256" s="143" t="s">
        <v>71</v>
      </c>
      <c r="T256" s="143">
        <v>3</v>
      </c>
      <c r="U256" s="143">
        <v>65</v>
      </c>
      <c r="V256" s="143">
        <v>3.2</v>
      </c>
      <c r="W256" s="143">
        <v>0.75</v>
      </c>
      <c r="X256" s="143">
        <v>1399.2</v>
      </c>
      <c r="Y256" s="143" t="s">
        <v>75</v>
      </c>
      <c r="Z256" s="143"/>
      <c r="AA256" s="224" t="s">
        <v>81</v>
      </c>
    </row>
    <row r="257" spans="1:27" x14ac:dyDescent="0.2">
      <c r="A257" s="228"/>
      <c r="B257" s="144"/>
      <c r="C257" s="146"/>
      <c r="D257" s="144"/>
      <c r="E257" s="144"/>
      <c r="F257" s="144"/>
      <c r="G257" s="144"/>
      <c r="H257" s="144"/>
      <c r="I257" s="144"/>
      <c r="J257" s="222"/>
      <c r="K257" s="103" t="s">
        <v>13</v>
      </c>
      <c r="L257" s="104" t="s">
        <v>60</v>
      </c>
      <c r="M257" s="96" t="s">
        <v>61</v>
      </c>
      <c r="N257" s="104">
        <v>240</v>
      </c>
      <c r="O257" s="104">
        <v>3</v>
      </c>
      <c r="P257" s="104">
        <v>5</v>
      </c>
      <c r="Q257" s="104">
        <v>9</v>
      </c>
      <c r="R257" s="115">
        <v>1.5</v>
      </c>
      <c r="S257" s="144"/>
      <c r="T257" s="144"/>
      <c r="U257" s="144"/>
      <c r="V257" s="144"/>
      <c r="W257" s="144"/>
      <c r="X257" s="144"/>
      <c r="Y257" s="144"/>
      <c r="Z257" s="144"/>
      <c r="AA257" s="225"/>
    </row>
    <row r="258" spans="1:27" ht="13.5" thickBot="1" x14ac:dyDescent="0.25">
      <c r="A258" s="229"/>
      <c r="B258" s="145"/>
      <c r="C258" s="147"/>
      <c r="D258" s="145"/>
      <c r="E258" s="145"/>
      <c r="F258" s="145"/>
      <c r="G258" s="145"/>
      <c r="H258" s="145"/>
      <c r="I258" s="145"/>
      <c r="J258" s="223"/>
      <c r="K258" s="107" t="s">
        <v>14</v>
      </c>
      <c r="L258" s="108" t="s">
        <v>60</v>
      </c>
      <c r="M258" s="97" t="s">
        <v>62</v>
      </c>
      <c r="N258" s="108">
        <v>240</v>
      </c>
      <c r="O258" s="108">
        <v>3</v>
      </c>
      <c r="P258" s="108">
        <v>5</v>
      </c>
      <c r="Q258" s="108">
        <v>27</v>
      </c>
      <c r="R258" s="116"/>
      <c r="S258" s="145"/>
      <c r="T258" s="145"/>
      <c r="U258" s="145"/>
      <c r="V258" s="145"/>
      <c r="W258" s="145"/>
      <c r="X258" s="145"/>
      <c r="Y258" s="145"/>
      <c r="Z258" s="145"/>
      <c r="AA258" s="226"/>
    </row>
    <row r="259" spans="1:27" ht="12.75" customHeight="1" x14ac:dyDescent="0.2">
      <c r="A259" s="227" t="s">
        <v>2251</v>
      </c>
      <c r="B259" s="143" t="s">
        <v>76</v>
      </c>
      <c r="C259" s="142">
        <v>43665</v>
      </c>
      <c r="D259" s="143" t="s">
        <v>77</v>
      </c>
      <c r="E259" s="143"/>
      <c r="F259" s="143"/>
      <c r="G259" s="143"/>
      <c r="H259" s="143"/>
      <c r="I259" s="143"/>
      <c r="J259" s="136" t="s">
        <v>80</v>
      </c>
      <c r="K259" s="100" t="s">
        <v>194</v>
      </c>
      <c r="L259" s="93" t="s">
        <v>60</v>
      </c>
      <c r="M259" s="95" t="s">
        <v>179</v>
      </c>
      <c r="N259" s="93">
        <v>240</v>
      </c>
      <c r="O259" s="93">
        <v>3</v>
      </c>
      <c r="P259" s="93">
        <v>65</v>
      </c>
      <c r="Q259" s="93">
        <v>7</v>
      </c>
      <c r="R259" s="114"/>
      <c r="S259" s="143" t="s">
        <v>71</v>
      </c>
      <c r="T259" s="143">
        <v>3</v>
      </c>
      <c r="U259" s="143">
        <v>65</v>
      </c>
      <c r="V259" s="143">
        <v>4.2</v>
      </c>
      <c r="W259" s="143">
        <v>1</v>
      </c>
      <c r="X259" s="143">
        <v>1399.2</v>
      </c>
      <c r="Y259" s="143" t="s">
        <v>75</v>
      </c>
      <c r="Z259" s="143"/>
      <c r="AA259" s="224" t="s">
        <v>81</v>
      </c>
    </row>
    <row r="260" spans="1:27" x14ac:dyDescent="0.2">
      <c r="A260" s="228"/>
      <c r="B260" s="144"/>
      <c r="C260" s="146"/>
      <c r="D260" s="144"/>
      <c r="E260" s="144"/>
      <c r="F260" s="144"/>
      <c r="G260" s="144"/>
      <c r="H260" s="144"/>
      <c r="I260" s="144"/>
      <c r="J260" s="222"/>
      <c r="K260" s="103" t="s">
        <v>13</v>
      </c>
      <c r="L260" s="104" t="s">
        <v>60</v>
      </c>
      <c r="M260" s="96" t="s">
        <v>61</v>
      </c>
      <c r="N260" s="104">
        <v>240</v>
      </c>
      <c r="O260" s="104">
        <v>3</v>
      </c>
      <c r="P260" s="104">
        <v>5</v>
      </c>
      <c r="Q260" s="104">
        <v>9</v>
      </c>
      <c r="R260" s="115">
        <v>1.5</v>
      </c>
      <c r="S260" s="144"/>
      <c r="T260" s="144"/>
      <c r="U260" s="144"/>
      <c r="V260" s="144"/>
      <c r="W260" s="144"/>
      <c r="X260" s="144"/>
      <c r="Y260" s="144"/>
      <c r="Z260" s="144"/>
      <c r="AA260" s="225"/>
    </row>
    <row r="261" spans="1:27" ht="13.5" thickBot="1" x14ac:dyDescent="0.25">
      <c r="A261" s="229"/>
      <c r="B261" s="145"/>
      <c r="C261" s="147"/>
      <c r="D261" s="145"/>
      <c r="E261" s="145"/>
      <c r="F261" s="145"/>
      <c r="G261" s="145"/>
      <c r="H261" s="145"/>
      <c r="I261" s="145"/>
      <c r="J261" s="223"/>
      <c r="K261" s="107" t="s">
        <v>14</v>
      </c>
      <c r="L261" s="108" t="s">
        <v>60</v>
      </c>
      <c r="M261" s="97" t="s">
        <v>62</v>
      </c>
      <c r="N261" s="108">
        <v>240</v>
      </c>
      <c r="O261" s="108">
        <v>3</v>
      </c>
      <c r="P261" s="108">
        <v>5</v>
      </c>
      <c r="Q261" s="108">
        <v>27</v>
      </c>
      <c r="R261" s="116"/>
      <c r="S261" s="145"/>
      <c r="T261" s="145"/>
      <c r="U261" s="145"/>
      <c r="V261" s="145"/>
      <c r="W261" s="145"/>
      <c r="X261" s="145"/>
      <c r="Y261" s="145"/>
      <c r="Z261" s="145"/>
      <c r="AA261" s="226"/>
    </row>
    <row r="262" spans="1:27" ht="12.75" customHeight="1" x14ac:dyDescent="0.2">
      <c r="A262" s="227" t="s">
        <v>2252</v>
      </c>
      <c r="B262" s="143" t="s">
        <v>76</v>
      </c>
      <c r="C262" s="142">
        <v>43665</v>
      </c>
      <c r="D262" s="143" t="s">
        <v>77</v>
      </c>
      <c r="E262" s="143"/>
      <c r="F262" s="143"/>
      <c r="G262" s="143"/>
      <c r="H262" s="143"/>
      <c r="I262" s="143"/>
      <c r="J262" s="136" t="s">
        <v>80</v>
      </c>
      <c r="K262" s="100" t="s">
        <v>194</v>
      </c>
      <c r="L262" s="93" t="s">
        <v>60</v>
      </c>
      <c r="M262" s="95" t="s">
        <v>179</v>
      </c>
      <c r="N262" s="93">
        <v>240</v>
      </c>
      <c r="O262" s="93">
        <v>3</v>
      </c>
      <c r="P262" s="93">
        <v>65</v>
      </c>
      <c r="Q262" s="93">
        <v>15</v>
      </c>
      <c r="R262" s="114"/>
      <c r="S262" s="143" t="s">
        <v>71</v>
      </c>
      <c r="T262" s="143">
        <v>3</v>
      </c>
      <c r="U262" s="143">
        <v>65</v>
      </c>
      <c r="V262" s="143">
        <v>6</v>
      </c>
      <c r="W262" s="143">
        <v>1.5</v>
      </c>
      <c r="X262" s="143">
        <v>1399.2</v>
      </c>
      <c r="Y262" s="143" t="s">
        <v>75</v>
      </c>
      <c r="Z262" s="143"/>
      <c r="AA262" s="224" t="s">
        <v>81</v>
      </c>
    </row>
    <row r="263" spans="1:27" x14ac:dyDescent="0.2">
      <c r="A263" s="228"/>
      <c r="B263" s="144"/>
      <c r="C263" s="146"/>
      <c r="D263" s="144"/>
      <c r="E263" s="144"/>
      <c r="F263" s="144"/>
      <c r="G263" s="144"/>
      <c r="H263" s="144"/>
      <c r="I263" s="144"/>
      <c r="J263" s="222"/>
      <c r="K263" s="103" t="s">
        <v>13</v>
      </c>
      <c r="L263" s="104" t="s">
        <v>60</v>
      </c>
      <c r="M263" s="96" t="s">
        <v>61</v>
      </c>
      <c r="N263" s="104">
        <v>240</v>
      </c>
      <c r="O263" s="104">
        <v>3</v>
      </c>
      <c r="P263" s="104">
        <v>5</v>
      </c>
      <c r="Q263" s="104">
        <v>9</v>
      </c>
      <c r="R263" s="115">
        <v>1.5</v>
      </c>
      <c r="S263" s="144"/>
      <c r="T263" s="144"/>
      <c r="U263" s="144"/>
      <c r="V263" s="144"/>
      <c r="W263" s="144"/>
      <c r="X263" s="144"/>
      <c r="Y263" s="144"/>
      <c r="Z263" s="144"/>
      <c r="AA263" s="225"/>
    </row>
    <row r="264" spans="1:27" ht="13.5" thickBot="1" x14ac:dyDescent="0.25">
      <c r="A264" s="229"/>
      <c r="B264" s="145"/>
      <c r="C264" s="147"/>
      <c r="D264" s="145"/>
      <c r="E264" s="145"/>
      <c r="F264" s="145"/>
      <c r="G264" s="145"/>
      <c r="H264" s="145"/>
      <c r="I264" s="145"/>
      <c r="J264" s="223"/>
      <c r="K264" s="107" t="s">
        <v>14</v>
      </c>
      <c r="L264" s="108" t="s">
        <v>60</v>
      </c>
      <c r="M264" s="97" t="s">
        <v>62</v>
      </c>
      <c r="N264" s="108">
        <v>240</v>
      </c>
      <c r="O264" s="108">
        <v>3</v>
      </c>
      <c r="P264" s="108">
        <v>5</v>
      </c>
      <c r="Q264" s="108">
        <v>27</v>
      </c>
      <c r="R264" s="116"/>
      <c r="S264" s="145"/>
      <c r="T264" s="145"/>
      <c r="U264" s="145"/>
      <c r="V264" s="145"/>
      <c r="W264" s="145"/>
      <c r="X264" s="145"/>
      <c r="Y264" s="145"/>
      <c r="Z264" s="145"/>
      <c r="AA264" s="226"/>
    </row>
    <row r="265" spans="1:27" ht="12.75" customHeight="1" x14ac:dyDescent="0.2">
      <c r="A265" s="227" t="s">
        <v>2253</v>
      </c>
      <c r="B265" s="143" t="s">
        <v>76</v>
      </c>
      <c r="C265" s="142">
        <v>43665</v>
      </c>
      <c r="D265" s="143" t="s">
        <v>77</v>
      </c>
      <c r="E265" s="143"/>
      <c r="F265" s="143"/>
      <c r="G265" s="143"/>
      <c r="H265" s="143"/>
      <c r="I265" s="143"/>
      <c r="J265" s="136" t="s">
        <v>80</v>
      </c>
      <c r="K265" s="100" t="s">
        <v>194</v>
      </c>
      <c r="L265" s="93" t="s">
        <v>60</v>
      </c>
      <c r="M265" s="95" t="s">
        <v>179</v>
      </c>
      <c r="N265" s="93">
        <v>480</v>
      </c>
      <c r="O265" s="93">
        <v>3</v>
      </c>
      <c r="P265" s="93">
        <v>25</v>
      </c>
      <c r="Q265" s="93">
        <v>3</v>
      </c>
      <c r="R265" s="114"/>
      <c r="S265" s="143" t="s">
        <v>72</v>
      </c>
      <c r="T265" s="143">
        <v>3</v>
      </c>
      <c r="U265" s="143">
        <v>25</v>
      </c>
      <c r="V265" s="143">
        <v>1.1000000000000001</v>
      </c>
      <c r="W265" s="143">
        <v>0.5</v>
      </c>
      <c r="X265" s="143">
        <v>1399.2</v>
      </c>
      <c r="Y265" s="143" t="s">
        <v>75</v>
      </c>
      <c r="Z265" s="143"/>
      <c r="AA265" s="224" t="s">
        <v>81</v>
      </c>
    </row>
    <row r="266" spans="1:27" x14ac:dyDescent="0.2">
      <c r="A266" s="228"/>
      <c r="B266" s="144"/>
      <c r="C266" s="146"/>
      <c r="D266" s="144"/>
      <c r="E266" s="144"/>
      <c r="F266" s="144"/>
      <c r="G266" s="144"/>
      <c r="H266" s="144"/>
      <c r="I266" s="144"/>
      <c r="J266" s="222"/>
      <c r="K266" s="103" t="s">
        <v>13</v>
      </c>
      <c r="L266" s="104" t="s">
        <v>60</v>
      </c>
      <c r="M266" s="96" t="s">
        <v>61</v>
      </c>
      <c r="N266" s="104">
        <v>480</v>
      </c>
      <c r="O266" s="104">
        <v>3</v>
      </c>
      <c r="P266" s="104">
        <v>5</v>
      </c>
      <c r="Q266" s="104">
        <v>9</v>
      </c>
      <c r="R266" s="115">
        <v>2</v>
      </c>
      <c r="S266" s="144"/>
      <c r="T266" s="144"/>
      <c r="U266" s="144"/>
      <c r="V266" s="144"/>
      <c r="W266" s="144"/>
      <c r="X266" s="144"/>
      <c r="Y266" s="144"/>
      <c r="Z266" s="144"/>
      <c r="AA266" s="225"/>
    </row>
    <row r="267" spans="1:27" ht="13.5" thickBot="1" x14ac:dyDescent="0.25">
      <c r="A267" s="229"/>
      <c r="B267" s="145"/>
      <c r="C267" s="147"/>
      <c r="D267" s="145"/>
      <c r="E267" s="145"/>
      <c r="F267" s="145"/>
      <c r="G267" s="145"/>
      <c r="H267" s="145"/>
      <c r="I267" s="145"/>
      <c r="J267" s="223"/>
      <c r="K267" s="107" t="s">
        <v>14</v>
      </c>
      <c r="L267" s="108" t="s">
        <v>60</v>
      </c>
      <c r="M267" s="97" t="s">
        <v>62</v>
      </c>
      <c r="N267" s="108">
        <v>480</v>
      </c>
      <c r="O267" s="108">
        <v>3</v>
      </c>
      <c r="P267" s="108">
        <v>5</v>
      </c>
      <c r="Q267" s="108">
        <v>27</v>
      </c>
      <c r="R267" s="116"/>
      <c r="S267" s="145"/>
      <c r="T267" s="145"/>
      <c r="U267" s="145"/>
      <c r="V267" s="145"/>
      <c r="W267" s="145"/>
      <c r="X267" s="145"/>
      <c r="Y267" s="145"/>
      <c r="Z267" s="145"/>
      <c r="AA267" s="226"/>
    </row>
    <row r="268" spans="1:27" ht="12.75" customHeight="1" x14ac:dyDescent="0.2">
      <c r="A268" s="227" t="s">
        <v>2254</v>
      </c>
      <c r="B268" s="143" t="s">
        <v>76</v>
      </c>
      <c r="C268" s="142">
        <v>43665</v>
      </c>
      <c r="D268" s="143" t="s">
        <v>77</v>
      </c>
      <c r="E268" s="143"/>
      <c r="F268" s="143"/>
      <c r="G268" s="143"/>
      <c r="H268" s="143"/>
      <c r="I268" s="143"/>
      <c r="J268" s="136" t="s">
        <v>80</v>
      </c>
      <c r="K268" s="100" t="s">
        <v>194</v>
      </c>
      <c r="L268" s="93" t="s">
        <v>60</v>
      </c>
      <c r="M268" s="95" t="s">
        <v>179</v>
      </c>
      <c r="N268" s="93">
        <v>480</v>
      </c>
      <c r="O268" s="93">
        <v>3</v>
      </c>
      <c r="P268" s="93">
        <v>25</v>
      </c>
      <c r="Q268" s="93">
        <v>3</v>
      </c>
      <c r="R268" s="114"/>
      <c r="S268" s="143" t="s">
        <v>72</v>
      </c>
      <c r="T268" s="143">
        <v>3</v>
      </c>
      <c r="U268" s="143">
        <v>25</v>
      </c>
      <c r="V268" s="143">
        <v>1.6</v>
      </c>
      <c r="W268" s="143">
        <v>0.75</v>
      </c>
      <c r="X268" s="143">
        <v>1399.2</v>
      </c>
      <c r="Y268" s="143" t="s">
        <v>75</v>
      </c>
      <c r="Z268" s="143"/>
      <c r="AA268" s="224" t="s">
        <v>81</v>
      </c>
    </row>
    <row r="269" spans="1:27" x14ac:dyDescent="0.2">
      <c r="A269" s="228"/>
      <c r="B269" s="144"/>
      <c r="C269" s="146"/>
      <c r="D269" s="144"/>
      <c r="E269" s="144"/>
      <c r="F269" s="144"/>
      <c r="G269" s="144"/>
      <c r="H269" s="144"/>
      <c r="I269" s="144"/>
      <c r="J269" s="222"/>
      <c r="K269" s="103" t="s">
        <v>13</v>
      </c>
      <c r="L269" s="104" t="s">
        <v>60</v>
      </c>
      <c r="M269" s="96" t="s">
        <v>61</v>
      </c>
      <c r="N269" s="104">
        <v>480</v>
      </c>
      <c r="O269" s="104">
        <v>3</v>
      </c>
      <c r="P269" s="104">
        <v>5</v>
      </c>
      <c r="Q269" s="104">
        <v>9</v>
      </c>
      <c r="R269" s="115">
        <v>2</v>
      </c>
      <c r="S269" s="144"/>
      <c r="T269" s="144"/>
      <c r="U269" s="144"/>
      <c r="V269" s="144"/>
      <c r="W269" s="144"/>
      <c r="X269" s="144"/>
      <c r="Y269" s="144"/>
      <c r="Z269" s="144"/>
      <c r="AA269" s="225"/>
    </row>
    <row r="270" spans="1:27" ht="13.5" thickBot="1" x14ac:dyDescent="0.25">
      <c r="A270" s="229"/>
      <c r="B270" s="145"/>
      <c r="C270" s="147"/>
      <c r="D270" s="145"/>
      <c r="E270" s="145"/>
      <c r="F270" s="145"/>
      <c r="G270" s="145"/>
      <c r="H270" s="145"/>
      <c r="I270" s="145"/>
      <c r="J270" s="223"/>
      <c r="K270" s="107" t="s">
        <v>14</v>
      </c>
      <c r="L270" s="108" t="s">
        <v>60</v>
      </c>
      <c r="M270" s="97" t="s">
        <v>62</v>
      </c>
      <c r="N270" s="108">
        <v>480</v>
      </c>
      <c r="O270" s="108">
        <v>3</v>
      </c>
      <c r="P270" s="108">
        <v>5</v>
      </c>
      <c r="Q270" s="108">
        <v>27</v>
      </c>
      <c r="R270" s="116"/>
      <c r="S270" s="145"/>
      <c r="T270" s="145"/>
      <c r="U270" s="145"/>
      <c r="V270" s="145"/>
      <c r="W270" s="145"/>
      <c r="X270" s="145"/>
      <c r="Y270" s="145"/>
      <c r="Z270" s="145"/>
      <c r="AA270" s="226"/>
    </row>
    <row r="271" spans="1:27" ht="12.75" customHeight="1" x14ac:dyDescent="0.2">
      <c r="A271" s="227" t="s">
        <v>2255</v>
      </c>
      <c r="B271" s="143" t="s">
        <v>76</v>
      </c>
      <c r="C271" s="142">
        <v>43665</v>
      </c>
      <c r="D271" s="143" t="s">
        <v>77</v>
      </c>
      <c r="E271" s="143"/>
      <c r="F271" s="143"/>
      <c r="G271" s="143"/>
      <c r="H271" s="143"/>
      <c r="I271" s="143"/>
      <c r="J271" s="136" t="s">
        <v>80</v>
      </c>
      <c r="K271" s="100" t="s">
        <v>194</v>
      </c>
      <c r="L271" s="93" t="s">
        <v>60</v>
      </c>
      <c r="M271" s="95" t="s">
        <v>179</v>
      </c>
      <c r="N271" s="93">
        <v>480</v>
      </c>
      <c r="O271" s="93">
        <v>3</v>
      </c>
      <c r="P271" s="93">
        <v>25</v>
      </c>
      <c r="Q271" s="93">
        <v>3</v>
      </c>
      <c r="R271" s="114"/>
      <c r="S271" s="143" t="s">
        <v>72</v>
      </c>
      <c r="T271" s="143">
        <v>3</v>
      </c>
      <c r="U271" s="143">
        <v>25</v>
      </c>
      <c r="V271" s="143">
        <v>2.1</v>
      </c>
      <c r="W271" s="143">
        <v>1</v>
      </c>
      <c r="X271" s="143">
        <v>1399.2</v>
      </c>
      <c r="Y271" s="143" t="s">
        <v>75</v>
      </c>
      <c r="Z271" s="143"/>
      <c r="AA271" s="224" t="s">
        <v>81</v>
      </c>
    </row>
    <row r="272" spans="1:27" x14ac:dyDescent="0.2">
      <c r="A272" s="228"/>
      <c r="B272" s="144"/>
      <c r="C272" s="146"/>
      <c r="D272" s="144"/>
      <c r="E272" s="144"/>
      <c r="F272" s="144"/>
      <c r="G272" s="144"/>
      <c r="H272" s="144"/>
      <c r="I272" s="144"/>
      <c r="J272" s="222"/>
      <c r="K272" s="103" t="s">
        <v>13</v>
      </c>
      <c r="L272" s="104" t="s">
        <v>60</v>
      </c>
      <c r="M272" s="96" t="s">
        <v>61</v>
      </c>
      <c r="N272" s="104">
        <v>480</v>
      </c>
      <c r="O272" s="104">
        <v>3</v>
      </c>
      <c r="P272" s="104">
        <v>5</v>
      </c>
      <c r="Q272" s="104">
        <v>9</v>
      </c>
      <c r="R272" s="115">
        <v>2</v>
      </c>
      <c r="S272" s="144"/>
      <c r="T272" s="144"/>
      <c r="U272" s="144"/>
      <c r="V272" s="144"/>
      <c r="W272" s="144"/>
      <c r="X272" s="144"/>
      <c r="Y272" s="144"/>
      <c r="Z272" s="144"/>
      <c r="AA272" s="225"/>
    </row>
    <row r="273" spans="1:27" ht="13.5" thickBot="1" x14ac:dyDescent="0.25">
      <c r="A273" s="229"/>
      <c r="B273" s="145"/>
      <c r="C273" s="147"/>
      <c r="D273" s="145"/>
      <c r="E273" s="145"/>
      <c r="F273" s="145"/>
      <c r="G273" s="145"/>
      <c r="H273" s="145"/>
      <c r="I273" s="145"/>
      <c r="J273" s="223"/>
      <c r="K273" s="107" t="s">
        <v>14</v>
      </c>
      <c r="L273" s="108" t="s">
        <v>60</v>
      </c>
      <c r="M273" s="97" t="s">
        <v>62</v>
      </c>
      <c r="N273" s="108">
        <v>480</v>
      </c>
      <c r="O273" s="108">
        <v>3</v>
      </c>
      <c r="P273" s="108">
        <v>5</v>
      </c>
      <c r="Q273" s="108">
        <v>27</v>
      </c>
      <c r="R273" s="116"/>
      <c r="S273" s="145"/>
      <c r="T273" s="145"/>
      <c r="U273" s="145"/>
      <c r="V273" s="145"/>
      <c r="W273" s="145"/>
      <c r="X273" s="145"/>
      <c r="Y273" s="145"/>
      <c r="Z273" s="145"/>
      <c r="AA273" s="226"/>
    </row>
    <row r="274" spans="1:27" ht="12.75" customHeight="1" x14ac:dyDescent="0.2">
      <c r="A274" s="227" t="s">
        <v>2256</v>
      </c>
      <c r="B274" s="143" t="s">
        <v>76</v>
      </c>
      <c r="C274" s="142">
        <v>43665</v>
      </c>
      <c r="D274" s="143" t="s">
        <v>77</v>
      </c>
      <c r="E274" s="143"/>
      <c r="F274" s="143"/>
      <c r="G274" s="143"/>
      <c r="H274" s="143"/>
      <c r="I274" s="143"/>
      <c r="J274" s="136" t="s">
        <v>80</v>
      </c>
      <c r="K274" s="100" t="s">
        <v>194</v>
      </c>
      <c r="L274" s="93" t="s">
        <v>60</v>
      </c>
      <c r="M274" s="95" t="s">
        <v>179</v>
      </c>
      <c r="N274" s="93">
        <v>480</v>
      </c>
      <c r="O274" s="93">
        <v>3</v>
      </c>
      <c r="P274" s="93">
        <v>25</v>
      </c>
      <c r="Q274" s="93">
        <v>7</v>
      </c>
      <c r="R274" s="114"/>
      <c r="S274" s="143" t="s">
        <v>72</v>
      </c>
      <c r="T274" s="143">
        <v>3</v>
      </c>
      <c r="U274" s="143">
        <v>25</v>
      </c>
      <c r="V274" s="143">
        <v>3</v>
      </c>
      <c r="W274" s="143">
        <v>1.5</v>
      </c>
      <c r="X274" s="143">
        <v>1399.2</v>
      </c>
      <c r="Y274" s="143" t="s">
        <v>75</v>
      </c>
      <c r="Z274" s="143"/>
      <c r="AA274" s="224" t="s">
        <v>81</v>
      </c>
    </row>
    <row r="275" spans="1:27" x14ac:dyDescent="0.2">
      <c r="A275" s="228"/>
      <c r="B275" s="144"/>
      <c r="C275" s="146"/>
      <c r="D275" s="144"/>
      <c r="E275" s="144"/>
      <c r="F275" s="144"/>
      <c r="G275" s="144"/>
      <c r="H275" s="144"/>
      <c r="I275" s="144"/>
      <c r="J275" s="222"/>
      <c r="K275" s="103" t="s">
        <v>13</v>
      </c>
      <c r="L275" s="104" t="s">
        <v>60</v>
      </c>
      <c r="M275" s="96" t="s">
        <v>61</v>
      </c>
      <c r="N275" s="104">
        <v>480</v>
      </c>
      <c r="O275" s="104">
        <v>3</v>
      </c>
      <c r="P275" s="104">
        <v>5</v>
      </c>
      <c r="Q275" s="104">
        <v>9</v>
      </c>
      <c r="R275" s="115">
        <v>2</v>
      </c>
      <c r="S275" s="144"/>
      <c r="T275" s="144"/>
      <c r="U275" s="144"/>
      <c r="V275" s="144"/>
      <c r="W275" s="144"/>
      <c r="X275" s="144"/>
      <c r="Y275" s="144"/>
      <c r="Z275" s="144"/>
      <c r="AA275" s="225"/>
    </row>
    <row r="276" spans="1:27" ht="13.5" thickBot="1" x14ac:dyDescent="0.25">
      <c r="A276" s="229"/>
      <c r="B276" s="145"/>
      <c r="C276" s="147"/>
      <c r="D276" s="145"/>
      <c r="E276" s="145"/>
      <c r="F276" s="145"/>
      <c r="G276" s="145"/>
      <c r="H276" s="145"/>
      <c r="I276" s="145"/>
      <c r="J276" s="223"/>
      <c r="K276" s="107" t="s">
        <v>14</v>
      </c>
      <c r="L276" s="108" t="s">
        <v>60</v>
      </c>
      <c r="M276" s="97" t="s">
        <v>62</v>
      </c>
      <c r="N276" s="108">
        <v>480</v>
      </c>
      <c r="O276" s="108">
        <v>3</v>
      </c>
      <c r="P276" s="108">
        <v>5</v>
      </c>
      <c r="Q276" s="108">
        <v>27</v>
      </c>
      <c r="R276" s="116"/>
      <c r="S276" s="145"/>
      <c r="T276" s="145"/>
      <c r="U276" s="145"/>
      <c r="V276" s="145"/>
      <c r="W276" s="145"/>
      <c r="X276" s="145"/>
      <c r="Y276" s="145"/>
      <c r="Z276" s="145"/>
      <c r="AA276" s="226"/>
    </row>
    <row r="277" spans="1:27" ht="12.75" customHeight="1" x14ac:dyDescent="0.2">
      <c r="A277" s="227" t="s">
        <v>2257</v>
      </c>
      <c r="B277" s="143" t="s">
        <v>76</v>
      </c>
      <c r="C277" s="142">
        <v>43665</v>
      </c>
      <c r="D277" s="143" t="s">
        <v>77</v>
      </c>
      <c r="E277" s="143"/>
      <c r="F277" s="143"/>
      <c r="G277" s="143"/>
      <c r="H277" s="143"/>
      <c r="I277" s="143"/>
      <c r="J277" s="136" t="s">
        <v>80</v>
      </c>
      <c r="K277" s="100" t="s">
        <v>194</v>
      </c>
      <c r="L277" s="93" t="s">
        <v>60</v>
      </c>
      <c r="M277" s="95" t="s">
        <v>179</v>
      </c>
      <c r="N277" s="93">
        <v>480</v>
      </c>
      <c r="O277" s="93">
        <v>3</v>
      </c>
      <c r="P277" s="93">
        <v>25</v>
      </c>
      <c r="Q277" s="93">
        <v>7</v>
      </c>
      <c r="R277" s="114"/>
      <c r="S277" s="143" t="s">
        <v>72</v>
      </c>
      <c r="T277" s="143">
        <v>3</v>
      </c>
      <c r="U277" s="143">
        <v>25</v>
      </c>
      <c r="V277" s="143">
        <v>3.4</v>
      </c>
      <c r="W277" s="143">
        <v>2</v>
      </c>
      <c r="X277" s="143">
        <v>1399.2</v>
      </c>
      <c r="Y277" s="143" t="s">
        <v>75</v>
      </c>
      <c r="Z277" s="143"/>
      <c r="AA277" s="224" t="s">
        <v>81</v>
      </c>
    </row>
    <row r="278" spans="1:27" x14ac:dyDescent="0.2">
      <c r="A278" s="228"/>
      <c r="B278" s="144"/>
      <c r="C278" s="146"/>
      <c r="D278" s="144"/>
      <c r="E278" s="144"/>
      <c r="F278" s="144"/>
      <c r="G278" s="144"/>
      <c r="H278" s="144"/>
      <c r="I278" s="144"/>
      <c r="J278" s="222"/>
      <c r="K278" s="103" t="s">
        <v>13</v>
      </c>
      <c r="L278" s="104" t="s">
        <v>60</v>
      </c>
      <c r="M278" s="96" t="s">
        <v>61</v>
      </c>
      <c r="N278" s="104">
        <v>480</v>
      </c>
      <c r="O278" s="104">
        <v>3</v>
      </c>
      <c r="P278" s="104">
        <v>5</v>
      </c>
      <c r="Q278" s="104">
        <v>9</v>
      </c>
      <c r="R278" s="115">
        <v>2</v>
      </c>
      <c r="S278" s="144"/>
      <c r="T278" s="144"/>
      <c r="U278" s="144"/>
      <c r="V278" s="144"/>
      <c r="W278" s="144"/>
      <c r="X278" s="144"/>
      <c r="Y278" s="144"/>
      <c r="Z278" s="144"/>
      <c r="AA278" s="225"/>
    </row>
    <row r="279" spans="1:27" ht="13.5" thickBot="1" x14ac:dyDescent="0.25">
      <c r="A279" s="229"/>
      <c r="B279" s="145"/>
      <c r="C279" s="147"/>
      <c r="D279" s="145"/>
      <c r="E279" s="145"/>
      <c r="F279" s="145"/>
      <c r="G279" s="145"/>
      <c r="H279" s="145"/>
      <c r="I279" s="145"/>
      <c r="J279" s="223"/>
      <c r="K279" s="107" t="s">
        <v>14</v>
      </c>
      <c r="L279" s="108" t="s">
        <v>60</v>
      </c>
      <c r="M279" s="97" t="s">
        <v>62</v>
      </c>
      <c r="N279" s="108">
        <v>480</v>
      </c>
      <c r="O279" s="108">
        <v>3</v>
      </c>
      <c r="P279" s="108">
        <v>5</v>
      </c>
      <c r="Q279" s="108">
        <v>27</v>
      </c>
      <c r="R279" s="116"/>
      <c r="S279" s="145"/>
      <c r="T279" s="145"/>
      <c r="U279" s="145"/>
      <c r="V279" s="145"/>
      <c r="W279" s="145"/>
      <c r="X279" s="145"/>
      <c r="Y279" s="145"/>
      <c r="Z279" s="145"/>
      <c r="AA279" s="226"/>
    </row>
    <row r="280" spans="1:27" ht="12.75" customHeight="1" x14ac:dyDescent="0.2">
      <c r="A280" s="227" t="s">
        <v>2258</v>
      </c>
      <c r="B280" s="143" t="s">
        <v>76</v>
      </c>
      <c r="C280" s="142">
        <v>43665</v>
      </c>
      <c r="D280" s="143" t="s">
        <v>77</v>
      </c>
      <c r="E280" s="143"/>
      <c r="F280" s="143"/>
      <c r="G280" s="143"/>
      <c r="H280" s="143"/>
      <c r="I280" s="143"/>
      <c r="J280" s="136" t="s">
        <v>80</v>
      </c>
      <c r="K280" s="100" t="s">
        <v>194</v>
      </c>
      <c r="L280" s="93" t="s">
        <v>60</v>
      </c>
      <c r="M280" s="95" t="s">
        <v>179</v>
      </c>
      <c r="N280" s="93">
        <v>600</v>
      </c>
      <c r="O280" s="93">
        <v>3</v>
      </c>
      <c r="P280" s="93">
        <v>14</v>
      </c>
      <c r="Q280" s="93">
        <v>3</v>
      </c>
      <c r="R280" s="114"/>
      <c r="S280" s="143" t="s">
        <v>73</v>
      </c>
      <c r="T280" s="143">
        <v>3</v>
      </c>
      <c r="U280" s="143">
        <v>14</v>
      </c>
      <c r="V280" s="143">
        <v>0.9</v>
      </c>
      <c r="W280" s="143">
        <v>0.5</v>
      </c>
      <c r="X280" s="143">
        <v>1399.2</v>
      </c>
      <c r="Y280" s="143" t="s">
        <v>75</v>
      </c>
      <c r="Z280" s="143"/>
      <c r="AA280" s="224" t="s">
        <v>81</v>
      </c>
    </row>
    <row r="281" spans="1:27" x14ac:dyDescent="0.2">
      <c r="A281" s="228"/>
      <c r="B281" s="144"/>
      <c r="C281" s="146"/>
      <c r="D281" s="144"/>
      <c r="E281" s="144"/>
      <c r="F281" s="144"/>
      <c r="G281" s="144"/>
      <c r="H281" s="144"/>
      <c r="I281" s="144"/>
      <c r="J281" s="222"/>
      <c r="K281" s="103" t="s">
        <v>13</v>
      </c>
      <c r="L281" s="104" t="s">
        <v>60</v>
      </c>
      <c r="M281" s="96" t="s">
        <v>61</v>
      </c>
      <c r="N281" s="104">
        <v>600</v>
      </c>
      <c r="O281" s="104">
        <v>3</v>
      </c>
      <c r="P281" s="104">
        <v>5</v>
      </c>
      <c r="Q281" s="104">
        <v>9</v>
      </c>
      <c r="R281" s="115">
        <v>2</v>
      </c>
      <c r="S281" s="144"/>
      <c r="T281" s="144"/>
      <c r="U281" s="144"/>
      <c r="V281" s="144"/>
      <c r="W281" s="144"/>
      <c r="X281" s="144"/>
      <c r="Y281" s="144"/>
      <c r="Z281" s="144"/>
      <c r="AA281" s="225"/>
    </row>
    <row r="282" spans="1:27" ht="13.5" thickBot="1" x14ac:dyDescent="0.25">
      <c r="A282" s="229"/>
      <c r="B282" s="145"/>
      <c r="C282" s="147"/>
      <c r="D282" s="145"/>
      <c r="E282" s="145"/>
      <c r="F282" s="145"/>
      <c r="G282" s="145"/>
      <c r="H282" s="145"/>
      <c r="I282" s="145"/>
      <c r="J282" s="223"/>
      <c r="K282" s="107" t="s">
        <v>14</v>
      </c>
      <c r="L282" s="108" t="s">
        <v>60</v>
      </c>
      <c r="M282" s="97" t="s">
        <v>62</v>
      </c>
      <c r="N282" s="108">
        <v>600</v>
      </c>
      <c r="O282" s="108">
        <v>3</v>
      </c>
      <c r="P282" s="108">
        <v>5</v>
      </c>
      <c r="Q282" s="108">
        <v>27</v>
      </c>
      <c r="R282" s="116"/>
      <c r="S282" s="145"/>
      <c r="T282" s="145"/>
      <c r="U282" s="145"/>
      <c r="V282" s="145"/>
      <c r="W282" s="145"/>
      <c r="X282" s="145"/>
      <c r="Y282" s="145"/>
      <c r="Z282" s="145"/>
      <c r="AA282" s="226"/>
    </row>
    <row r="283" spans="1:27" ht="12.75" customHeight="1" x14ac:dyDescent="0.2">
      <c r="A283" s="227" t="s">
        <v>2259</v>
      </c>
      <c r="B283" s="143" t="s">
        <v>76</v>
      </c>
      <c r="C283" s="142">
        <v>43665</v>
      </c>
      <c r="D283" s="143" t="s">
        <v>77</v>
      </c>
      <c r="E283" s="143"/>
      <c r="F283" s="143"/>
      <c r="G283" s="143"/>
      <c r="H283" s="143"/>
      <c r="I283" s="143"/>
      <c r="J283" s="136" t="s">
        <v>80</v>
      </c>
      <c r="K283" s="100" t="s">
        <v>194</v>
      </c>
      <c r="L283" s="93" t="s">
        <v>60</v>
      </c>
      <c r="M283" s="95" t="s">
        <v>179</v>
      </c>
      <c r="N283" s="93">
        <v>600</v>
      </c>
      <c r="O283" s="93">
        <v>3</v>
      </c>
      <c r="P283" s="93">
        <v>14</v>
      </c>
      <c r="Q283" s="93">
        <v>3</v>
      </c>
      <c r="R283" s="114"/>
      <c r="S283" s="143" t="s">
        <v>73</v>
      </c>
      <c r="T283" s="143">
        <v>3</v>
      </c>
      <c r="U283" s="143">
        <v>14</v>
      </c>
      <c r="V283" s="143">
        <v>1.3</v>
      </c>
      <c r="W283" s="143">
        <v>0.75</v>
      </c>
      <c r="X283" s="143">
        <v>1399.2</v>
      </c>
      <c r="Y283" s="143" t="s">
        <v>75</v>
      </c>
      <c r="Z283" s="143"/>
      <c r="AA283" s="224" t="s">
        <v>81</v>
      </c>
    </row>
    <row r="284" spans="1:27" x14ac:dyDescent="0.2">
      <c r="A284" s="228"/>
      <c r="B284" s="144"/>
      <c r="C284" s="146"/>
      <c r="D284" s="144"/>
      <c r="E284" s="144"/>
      <c r="F284" s="144"/>
      <c r="G284" s="144"/>
      <c r="H284" s="144"/>
      <c r="I284" s="144"/>
      <c r="J284" s="222"/>
      <c r="K284" s="103" t="s">
        <v>13</v>
      </c>
      <c r="L284" s="104" t="s">
        <v>60</v>
      </c>
      <c r="M284" s="96" t="s">
        <v>61</v>
      </c>
      <c r="N284" s="104">
        <v>600</v>
      </c>
      <c r="O284" s="104">
        <v>3</v>
      </c>
      <c r="P284" s="104">
        <v>5</v>
      </c>
      <c r="Q284" s="104">
        <v>9</v>
      </c>
      <c r="R284" s="115">
        <v>2</v>
      </c>
      <c r="S284" s="144"/>
      <c r="T284" s="144"/>
      <c r="U284" s="144"/>
      <c r="V284" s="144"/>
      <c r="W284" s="144"/>
      <c r="X284" s="144"/>
      <c r="Y284" s="144"/>
      <c r="Z284" s="144"/>
      <c r="AA284" s="225"/>
    </row>
    <row r="285" spans="1:27" ht="13.5" thickBot="1" x14ac:dyDescent="0.25">
      <c r="A285" s="229"/>
      <c r="B285" s="145"/>
      <c r="C285" s="147"/>
      <c r="D285" s="145"/>
      <c r="E285" s="145"/>
      <c r="F285" s="145"/>
      <c r="G285" s="145"/>
      <c r="H285" s="145"/>
      <c r="I285" s="145"/>
      <c r="J285" s="223"/>
      <c r="K285" s="107" t="s">
        <v>14</v>
      </c>
      <c r="L285" s="108" t="s">
        <v>60</v>
      </c>
      <c r="M285" s="97" t="s">
        <v>62</v>
      </c>
      <c r="N285" s="108">
        <v>600</v>
      </c>
      <c r="O285" s="108">
        <v>3</v>
      </c>
      <c r="P285" s="108">
        <v>5</v>
      </c>
      <c r="Q285" s="108">
        <v>27</v>
      </c>
      <c r="R285" s="116"/>
      <c r="S285" s="145"/>
      <c r="T285" s="145"/>
      <c r="U285" s="145"/>
      <c r="V285" s="145"/>
      <c r="W285" s="145"/>
      <c r="X285" s="145"/>
      <c r="Y285" s="145"/>
      <c r="Z285" s="145"/>
      <c r="AA285" s="226"/>
    </row>
    <row r="286" spans="1:27" ht="12.75" customHeight="1" x14ac:dyDescent="0.2">
      <c r="A286" s="227" t="s">
        <v>2260</v>
      </c>
      <c r="B286" s="143" t="s">
        <v>76</v>
      </c>
      <c r="C286" s="142">
        <v>43665</v>
      </c>
      <c r="D286" s="143" t="s">
        <v>77</v>
      </c>
      <c r="E286" s="143"/>
      <c r="F286" s="143"/>
      <c r="G286" s="143"/>
      <c r="H286" s="143"/>
      <c r="I286" s="143"/>
      <c r="J286" s="136" t="s">
        <v>80</v>
      </c>
      <c r="K286" s="100" t="s">
        <v>194</v>
      </c>
      <c r="L286" s="93" t="s">
        <v>60</v>
      </c>
      <c r="M286" s="95" t="s">
        <v>179</v>
      </c>
      <c r="N286" s="93">
        <v>600</v>
      </c>
      <c r="O286" s="93">
        <v>3</v>
      </c>
      <c r="P286" s="93">
        <v>14</v>
      </c>
      <c r="Q286" s="93">
        <v>3</v>
      </c>
      <c r="R286" s="114"/>
      <c r="S286" s="143" t="s">
        <v>73</v>
      </c>
      <c r="T286" s="143">
        <v>3</v>
      </c>
      <c r="U286" s="143">
        <v>14</v>
      </c>
      <c r="V286" s="143">
        <v>1.7</v>
      </c>
      <c r="W286" s="143">
        <v>1</v>
      </c>
      <c r="X286" s="143">
        <v>1399.2</v>
      </c>
      <c r="Y286" s="143" t="s">
        <v>75</v>
      </c>
      <c r="Z286" s="143"/>
      <c r="AA286" s="224" t="s">
        <v>81</v>
      </c>
    </row>
    <row r="287" spans="1:27" x14ac:dyDescent="0.2">
      <c r="A287" s="228"/>
      <c r="B287" s="144"/>
      <c r="C287" s="146"/>
      <c r="D287" s="144"/>
      <c r="E287" s="144"/>
      <c r="F287" s="144"/>
      <c r="G287" s="144"/>
      <c r="H287" s="144"/>
      <c r="I287" s="144"/>
      <c r="J287" s="222"/>
      <c r="K287" s="103" t="s">
        <v>13</v>
      </c>
      <c r="L287" s="104" t="s">
        <v>60</v>
      </c>
      <c r="M287" s="96" t="s">
        <v>61</v>
      </c>
      <c r="N287" s="104">
        <v>600</v>
      </c>
      <c r="O287" s="104">
        <v>3</v>
      </c>
      <c r="P287" s="104">
        <v>5</v>
      </c>
      <c r="Q287" s="104">
        <v>9</v>
      </c>
      <c r="R287" s="115">
        <v>2</v>
      </c>
      <c r="S287" s="144"/>
      <c r="T287" s="144"/>
      <c r="U287" s="144"/>
      <c r="V287" s="144"/>
      <c r="W287" s="144"/>
      <c r="X287" s="144"/>
      <c r="Y287" s="144"/>
      <c r="Z287" s="144"/>
      <c r="AA287" s="225"/>
    </row>
    <row r="288" spans="1:27" ht="13.5" thickBot="1" x14ac:dyDescent="0.25">
      <c r="A288" s="229"/>
      <c r="B288" s="145"/>
      <c r="C288" s="147"/>
      <c r="D288" s="145"/>
      <c r="E288" s="145"/>
      <c r="F288" s="145"/>
      <c r="G288" s="145"/>
      <c r="H288" s="145"/>
      <c r="I288" s="145"/>
      <c r="J288" s="223"/>
      <c r="K288" s="107" t="s">
        <v>14</v>
      </c>
      <c r="L288" s="108" t="s">
        <v>60</v>
      </c>
      <c r="M288" s="97" t="s">
        <v>62</v>
      </c>
      <c r="N288" s="108">
        <v>600</v>
      </c>
      <c r="O288" s="108">
        <v>3</v>
      </c>
      <c r="P288" s="108">
        <v>5</v>
      </c>
      <c r="Q288" s="108">
        <v>27</v>
      </c>
      <c r="R288" s="116"/>
      <c r="S288" s="145"/>
      <c r="T288" s="145"/>
      <c r="U288" s="145"/>
      <c r="V288" s="145"/>
      <c r="W288" s="145"/>
      <c r="X288" s="145"/>
      <c r="Y288" s="145"/>
      <c r="Z288" s="145"/>
      <c r="AA288" s="226"/>
    </row>
    <row r="289" spans="1:27" ht="12.75" customHeight="1" x14ac:dyDescent="0.2">
      <c r="A289" s="227" t="s">
        <v>2261</v>
      </c>
      <c r="B289" s="143" t="s">
        <v>76</v>
      </c>
      <c r="C289" s="142">
        <v>43665</v>
      </c>
      <c r="D289" s="143" t="s">
        <v>77</v>
      </c>
      <c r="E289" s="143"/>
      <c r="F289" s="143"/>
      <c r="G289" s="143"/>
      <c r="H289" s="143"/>
      <c r="I289" s="143"/>
      <c r="J289" s="136" t="s">
        <v>80</v>
      </c>
      <c r="K289" s="100" t="s">
        <v>194</v>
      </c>
      <c r="L289" s="93" t="s">
        <v>60</v>
      </c>
      <c r="M289" s="95" t="s">
        <v>179</v>
      </c>
      <c r="N289" s="93">
        <v>600</v>
      </c>
      <c r="O289" s="93">
        <v>3</v>
      </c>
      <c r="P289" s="93">
        <v>14</v>
      </c>
      <c r="Q289" s="93">
        <v>3</v>
      </c>
      <c r="R289" s="114"/>
      <c r="S289" s="143" t="s">
        <v>73</v>
      </c>
      <c r="T289" s="143">
        <v>3</v>
      </c>
      <c r="U289" s="143">
        <v>14</v>
      </c>
      <c r="V289" s="143">
        <v>2.4</v>
      </c>
      <c r="W289" s="143">
        <v>1.5</v>
      </c>
      <c r="X289" s="143">
        <v>1399.2</v>
      </c>
      <c r="Y289" s="143" t="s">
        <v>75</v>
      </c>
      <c r="Z289" s="143"/>
      <c r="AA289" s="224" t="s">
        <v>81</v>
      </c>
    </row>
    <row r="290" spans="1:27" x14ac:dyDescent="0.2">
      <c r="A290" s="228"/>
      <c r="B290" s="144"/>
      <c r="C290" s="146"/>
      <c r="D290" s="144"/>
      <c r="E290" s="144"/>
      <c r="F290" s="144"/>
      <c r="G290" s="144"/>
      <c r="H290" s="144"/>
      <c r="I290" s="144"/>
      <c r="J290" s="222"/>
      <c r="K290" s="103" t="s">
        <v>13</v>
      </c>
      <c r="L290" s="104" t="s">
        <v>60</v>
      </c>
      <c r="M290" s="96" t="s">
        <v>61</v>
      </c>
      <c r="N290" s="104">
        <v>600</v>
      </c>
      <c r="O290" s="104">
        <v>3</v>
      </c>
      <c r="P290" s="104">
        <v>5</v>
      </c>
      <c r="Q290" s="104">
        <v>9</v>
      </c>
      <c r="R290" s="115">
        <v>2</v>
      </c>
      <c r="S290" s="144"/>
      <c r="T290" s="144"/>
      <c r="U290" s="144"/>
      <c r="V290" s="144"/>
      <c r="W290" s="144"/>
      <c r="X290" s="144"/>
      <c r="Y290" s="144"/>
      <c r="Z290" s="144"/>
      <c r="AA290" s="225"/>
    </row>
    <row r="291" spans="1:27" ht="13.5" thickBot="1" x14ac:dyDescent="0.25">
      <c r="A291" s="229"/>
      <c r="B291" s="145"/>
      <c r="C291" s="147"/>
      <c r="D291" s="145"/>
      <c r="E291" s="145"/>
      <c r="F291" s="145"/>
      <c r="G291" s="145"/>
      <c r="H291" s="145"/>
      <c r="I291" s="145"/>
      <c r="J291" s="223"/>
      <c r="K291" s="107" t="s">
        <v>14</v>
      </c>
      <c r="L291" s="108" t="s">
        <v>60</v>
      </c>
      <c r="M291" s="97" t="s">
        <v>62</v>
      </c>
      <c r="N291" s="108">
        <v>600</v>
      </c>
      <c r="O291" s="108">
        <v>3</v>
      </c>
      <c r="P291" s="108">
        <v>5</v>
      </c>
      <c r="Q291" s="108">
        <v>27</v>
      </c>
      <c r="R291" s="116"/>
      <c r="S291" s="145"/>
      <c r="T291" s="145"/>
      <c r="U291" s="145"/>
      <c r="V291" s="145"/>
      <c r="W291" s="145"/>
      <c r="X291" s="145"/>
      <c r="Y291" s="145"/>
      <c r="Z291" s="145"/>
      <c r="AA291" s="226"/>
    </row>
    <row r="292" spans="1:27" ht="12.75" customHeight="1" x14ac:dyDescent="0.2">
      <c r="A292" s="227" t="s">
        <v>2262</v>
      </c>
      <c r="B292" s="143" t="s">
        <v>76</v>
      </c>
      <c r="C292" s="142">
        <v>43665</v>
      </c>
      <c r="D292" s="143" t="s">
        <v>77</v>
      </c>
      <c r="E292" s="143"/>
      <c r="F292" s="143"/>
      <c r="G292" s="143"/>
      <c r="H292" s="143"/>
      <c r="I292" s="143"/>
      <c r="J292" s="136" t="s">
        <v>80</v>
      </c>
      <c r="K292" s="100" t="s">
        <v>194</v>
      </c>
      <c r="L292" s="93" t="s">
        <v>60</v>
      </c>
      <c r="M292" s="95" t="s">
        <v>179</v>
      </c>
      <c r="N292" s="93">
        <v>600</v>
      </c>
      <c r="O292" s="93">
        <v>3</v>
      </c>
      <c r="P292" s="93">
        <v>14</v>
      </c>
      <c r="Q292" s="93">
        <v>7</v>
      </c>
      <c r="R292" s="114"/>
      <c r="S292" s="143" t="s">
        <v>73</v>
      </c>
      <c r="T292" s="143">
        <v>3</v>
      </c>
      <c r="U292" s="143">
        <v>14</v>
      </c>
      <c r="V292" s="143">
        <v>2.7</v>
      </c>
      <c r="W292" s="143">
        <v>2</v>
      </c>
      <c r="X292" s="143">
        <v>1399.2</v>
      </c>
      <c r="Y292" s="143" t="s">
        <v>75</v>
      </c>
      <c r="Z292" s="143"/>
      <c r="AA292" s="224" t="s">
        <v>81</v>
      </c>
    </row>
    <row r="293" spans="1:27" x14ac:dyDescent="0.2">
      <c r="A293" s="228"/>
      <c r="B293" s="144"/>
      <c r="C293" s="146"/>
      <c r="D293" s="144"/>
      <c r="E293" s="144"/>
      <c r="F293" s="144"/>
      <c r="G293" s="144"/>
      <c r="H293" s="144"/>
      <c r="I293" s="144"/>
      <c r="J293" s="222"/>
      <c r="K293" s="103" t="s">
        <v>13</v>
      </c>
      <c r="L293" s="104" t="s">
        <v>60</v>
      </c>
      <c r="M293" s="96" t="s">
        <v>61</v>
      </c>
      <c r="N293" s="104">
        <v>600</v>
      </c>
      <c r="O293" s="104">
        <v>3</v>
      </c>
      <c r="P293" s="104">
        <v>5</v>
      </c>
      <c r="Q293" s="104">
        <v>9</v>
      </c>
      <c r="R293" s="115">
        <v>2</v>
      </c>
      <c r="S293" s="144"/>
      <c r="T293" s="144"/>
      <c r="U293" s="144"/>
      <c r="V293" s="144"/>
      <c r="W293" s="144"/>
      <c r="X293" s="144"/>
      <c r="Y293" s="144"/>
      <c r="Z293" s="144"/>
      <c r="AA293" s="225"/>
    </row>
    <row r="294" spans="1:27" ht="13.5" thickBot="1" x14ac:dyDescent="0.25">
      <c r="A294" s="229"/>
      <c r="B294" s="145"/>
      <c r="C294" s="147"/>
      <c r="D294" s="145"/>
      <c r="E294" s="145"/>
      <c r="F294" s="145"/>
      <c r="G294" s="145"/>
      <c r="H294" s="145"/>
      <c r="I294" s="145"/>
      <c r="J294" s="223"/>
      <c r="K294" s="107" t="s">
        <v>14</v>
      </c>
      <c r="L294" s="108" t="s">
        <v>60</v>
      </c>
      <c r="M294" s="97" t="s">
        <v>62</v>
      </c>
      <c r="N294" s="108">
        <v>600</v>
      </c>
      <c r="O294" s="108">
        <v>3</v>
      </c>
      <c r="P294" s="108">
        <v>5</v>
      </c>
      <c r="Q294" s="108">
        <v>27</v>
      </c>
      <c r="R294" s="116"/>
      <c r="S294" s="145"/>
      <c r="T294" s="145"/>
      <c r="U294" s="145"/>
      <c r="V294" s="145"/>
      <c r="W294" s="145"/>
      <c r="X294" s="145"/>
      <c r="Y294" s="145"/>
      <c r="Z294" s="145"/>
      <c r="AA294" s="226"/>
    </row>
    <row r="295" spans="1:27" ht="12.75" customHeight="1" x14ac:dyDescent="0.2">
      <c r="A295" s="227" t="s">
        <v>2263</v>
      </c>
      <c r="B295" s="143" t="s">
        <v>76</v>
      </c>
      <c r="C295" s="142">
        <v>43665</v>
      </c>
      <c r="D295" s="143" t="s">
        <v>77</v>
      </c>
      <c r="E295" s="143"/>
      <c r="F295" s="143"/>
      <c r="G295" s="143"/>
      <c r="H295" s="143"/>
      <c r="I295" s="143"/>
      <c r="J295" s="136" t="s">
        <v>80</v>
      </c>
      <c r="K295" s="100" t="s">
        <v>194</v>
      </c>
      <c r="L295" s="93" t="s">
        <v>60</v>
      </c>
      <c r="M295" s="95" t="s">
        <v>181</v>
      </c>
      <c r="N295" s="93">
        <v>240</v>
      </c>
      <c r="O295" s="93">
        <v>3</v>
      </c>
      <c r="P295" s="93">
        <v>100</v>
      </c>
      <c r="Q295" s="93">
        <v>7</v>
      </c>
      <c r="R295" s="114"/>
      <c r="S295" s="143">
        <v>200</v>
      </c>
      <c r="T295" s="143">
        <v>3</v>
      </c>
      <c r="U295" s="143">
        <v>100</v>
      </c>
      <c r="V295" s="143">
        <v>2.5</v>
      </c>
      <c r="W295" s="143">
        <v>0.5</v>
      </c>
      <c r="X295" s="143">
        <v>1399.2</v>
      </c>
      <c r="Y295" s="143" t="s">
        <v>75</v>
      </c>
      <c r="Z295" s="143"/>
      <c r="AA295" s="224" t="s">
        <v>81</v>
      </c>
    </row>
    <row r="296" spans="1:27" x14ac:dyDescent="0.2">
      <c r="A296" s="228"/>
      <c r="B296" s="144"/>
      <c r="C296" s="146"/>
      <c r="D296" s="144"/>
      <c r="E296" s="144"/>
      <c r="F296" s="144"/>
      <c r="G296" s="144"/>
      <c r="H296" s="144"/>
      <c r="I296" s="144"/>
      <c r="J296" s="222"/>
      <c r="K296" s="103" t="s">
        <v>13</v>
      </c>
      <c r="L296" s="104" t="s">
        <v>60</v>
      </c>
      <c r="M296" s="96" t="s">
        <v>61</v>
      </c>
      <c r="N296" s="104">
        <v>240</v>
      </c>
      <c r="O296" s="104">
        <v>3</v>
      </c>
      <c r="P296" s="104">
        <v>5</v>
      </c>
      <c r="Q296" s="104">
        <v>9</v>
      </c>
      <c r="R296" s="115">
        <v>1.5</v>
      </c>
      <c r="S296" s="144"/>
      <c r="T296" s="144"/>
      <c r="U296" s="144"/>
      <c r="V296" s="144"/>
      <c r="W296" s="144"/>
      <c r="X296" s="144"/>
      <c r="Y296" s="144"/>
      <c r="Z296" s="144"/>
      <c r="AA296" s="225"/>
    </row>
    <row r="297" spans="1:27" ht="13.5" thickBot="1" x14ac:dyDescent="0.25">
      <c r="A297" s="229"/>
      <c r="B297" s="145"/>
      <c r="C297" s="147"/>
      <c r="D297" s="145"/>
      <c r="E297" s="145"/>
      <c r="F297" s="145"/>
      <c r="G297" s="145"/>
      <c r="H297" s="145"/>
      <c r="I297" s="145"/>
      <c r="J297" s="223"/>
      <c r="K297" s="107" t="s">
        <v>14</v>
      </c>
      <c r="L297" s="108" t="s">
        <v>60</v>
      </c>
      <c r="M297" s="97" t="s">
        <v>62</v>
      </c>
      <c r="N297" s="108">
        <v>240</v>
      </c>
      <c r="O297" s="108">
        <v>3</v>
      </c>
      <c r="P297" s="108">
        <v>5</v>
      </c>
      <c r="Q297" s="108">
        <v>27</v>
      </c>
      <c r="R297" s="116"/>
      <c r="S297" s="145"/>
      <c r="T297" s="145"/>
      <c r="U297" s="145"/>
      <c r="V297" s="145"/>
      <c r="W297" s="145"/>
      <c r="X297" s="145"/>
      <c r="Y297" s="145"/>
      <c r="Z297" s="145"/>
      <c r="AA297" s="226"/>
    </row>
    <row r="298" spans="1:27" ht="12.75" customHeight="1" x14ac:dyDescent="0.2">
      <c r="A298" s="227" t="s">
        <v>2264</v>
      </c>
      <c r="B298" s="143" t="s">
        <v>76</v>
      </c>
      <c r="C298" s="142">
        <v>43665</v>
      </c>
      <c r="D298" s="143" t="s">
        <v>77</v>
      </c>
      <c r="E298" s="143"/>
      <c r="F298" s="143"/>
      <c r="G298" s="143"/>
      <c r="H298" s="143"/>
      <c r="I298" s="143"/>
      <c r="J298" s="136" t="s">
        <v>80</v>
      </c>
      <c r="K298" s="100" t="s">
        <v>194</v>
      </c>
      <c r="L298" s="93" t="s">
        <v>60</v>
      </c>
      <c r="M298" s="95" t="s">
        <v>181</v>
      </c>
      <c r="N298" s="93">
        <v>240</v>
      </c>
      <c r="O298" s="93">
        <v>3</v>
      </c>
      <c r="P298" s="93">
        <v>100</v>
      </c>
      <c r="Q298" s="93">
        <v>7</v>
      </c>
      <c r="R298" s="114"/>
      <c r="S298" s="143">
        <v>200</v>
      </c>
      <c r="T298" s="143">
        <v>3</v>
      </c>
      <c r="U298" s="143">
        <v>100</v>
      </c>
      <c r="V298" s="143">
        <v>3.7</v>
      </c>
      <c r="W298" s="143">
        <v>0.75</v>
      </c>
      <c r="X298" s="143">
        <v>1399.2</v>
      </c>
      <c r="Y298" s="143" t="s">
        <v>75</v>
      </c>
      <c r="Z298" s="143"/>
      <c r="AA298" s="224" t="s">
        <v>81</v>
      </c>
    </row>
    <row r="299" spans="1:27" x14ac:dyDescent="0.2">
      <c r="A299" s="228"/>
      <c r="B299" s="144"/>
      <c r="C299" s="146"/>
      <c r="D299" s="144"/>
      <c r="E299" s="144"/>
      <c r="F299" s="144"/>
      <c r="G299" s="144"/>
      <c r="H299" s="144"/>
      <c r="I299" s="144"/>
      <c r="J299" s="222"/>
      <c r="K299" s="103" t="s">
        <v>13</v>
      </c>
      <c r="L299" s="104" t="s">
        <v>60</v>
      </c>
      <c r="M299" s="96" t="s">
        <v>61</v>
      </c>
      <c r="N299" s="104">
        <v>240</v>
      </c>
      <c r="O299" s="104">
        <v>3</v>
      </c>
      <c r="P299" s="104">
        <v>5</v>
      </c>
      <c r="Q299" s="104">
        <v>9</v>
      </c>
      <c r="R299" s="115">
        <v>1.5</v>
      </c>
      <c r="S299" s="144"/>
      <c r="T299" s="144"/>
      <c r="U299" s="144"/>
      <c r="V299" s="144"/>
      <c r="W299" s="144"/>
      <c r="X299" s="144"/>
      <c r="Y299" s="144"/>
      <c r="Z299" s="144"/>
      <c r="AA299" s="225"/>
    </row>
    <row r="300" spans="1:27" ht="13.5" thickBot="1" x14ac:dyDescent="0.25">
      <c r="A300" s="229"/>
      <c r="B300" s="145"/>
      <c r="C300" s="147"/>
      <c r="D300" s="145"/>
      <c r="E300" s="145"/>
      <c r="F300" s="145"/>
      <c r="G300" s="145"/>
      <c r="H300" s="145"/>
      <c r="I300" s="145"/>
      <c r="J300" s="223"/>
      <c r="K300" s="107" t="s">
        <v>14</v>
      </c>
      <c r="L300" s="108" t="s">
        <v>60</v>
      </c>
      <c r="M300" s="97" t="s">
        <v>62</v>
      </c>
      <c r="N300" s="108">
        <v>240</v>
      </c>
      <c r="O300" s="108">
        <v>3</v>
      </c>
      <c r="P300" s="108">
        <v>5</v>
      </c>
      <c r="Q300" s="108">
        <v>27</v>
      </c>
      <c r="R300" s="116"/>
      <c r="S300" s="145"/>
      <c r="T300" s="145"/>
      <c r="U300" s="145"/>
      <c r="V300" s="145"/>
      <c r="W300" s="145"/>
      <c r="X300" s="145"/>
      <c r="Y300" s="145"/>
      <c r="Z300" s="145"/>
      <c r="AA300" s="226"/>
    </row>
    <row r="301" spans="1:27" ht="12.75" customHeight="1" x14ac:dyDescent="0.2">
      <c r="A301" s="227" t="s">
        <v>2265</v>
      </c>
      <c r="B301" s="143" t="s">
        <v>76</v>
      </c>
      <c r="C301" s="142">
        <v>43665</v>
      </c>
      <c r="D301" s="143" t="s">
        <v>77</v>
      </c>
      <c r="E301" s="143"/>
      <c r="F301" s="143"/>
      <c r="G301" s="143"/>
      <c r="H301" s="143"/>
      <c r="I301" s="143"/>
      <c r="J301" s="136" t="s">
        <v>80</v>
      </c>
      <c r="K301" s="100" t="s">
        <v>194</v>
      </c>
      <c r="L301" s="93" t="s">
        <v>60</v>
      </c>
      <c r="M301" s="95" t="s">
        <v>181</v>
      </c>
      <c r="N301" s="93">
        <v>240</v>
      </c>
      <c r="O301" s="93">
        <v>3</v>
      </c>
      <c r="P301" s="93">
        <v>100</v>
      </c>
      <c r="Q301" s="93">
        <v>7</v>
      </c>
      <c r="R301" s="114"/>
      <c r="S301" s="143">
        <v>200</v>
      </c>
      <c r="T301" s="143">
        <v>3</v>
      </c>
      <c r="U301" s="143">
        <v>100</v>
      </c>
      <c r="V301" s="143">
        <v>4.8</v>
      </c>
      <c r="W301" s="143">
        <v>1</v>
      </c>
      <c r="X301" s="143">
        <v>1399.2</v>
      </c>
      <c r="Y301" s="143" t="s">
        <v>75</v>
      </c>
      <c r="Z301" s="143"/>
      <c r="AA301" s="224" t="s">
        <v>81</v>
      </c>
    </row>
    <row r="302" spans="1:27" x14ac:dyDescent="0.2">
      <c r="A302" s="228"/>
      <c r="B302" s="144"/>
      <c r="C302" s="146"/>
      <c r="D302" s="144"/>
      <c r="E302" s="144"/>
      <c r="F302" s="144"/>
      <c r="G302" s="144"/>
      <c r="H302" s="144"/>
      <c r="I302" s="144"/>
      <c r="J302" s="222"/>
      <c r="K302" s="103" t="s">
        <v>13</v>
      </c>
      <c r="L302" s="104" t="s">
        <v>60</v>
      </c>
      <c r="M302" s="96" t="s">
        <v>61</v>
      </c>
      <c r="N302" s="104">
        <v>240</v>
      </c>
      <c r="O302" s="104">
        <v>3</v>
      </c>
      <c r="P302" s="104">
        <v>5</v>
      </c>
      <c r="Q302" s="104">
        <v>9</v>
      </c>
      <c r="R302" s="115">
        <v>1.5</v>
      </c>
      <c r="S302" s="144"/>
      <c r="T302" s="144"/>
      <c r="U302" s="144"/>
      <c r="V302" s="144"/>
      <c r="W302" s="144"/>
      <c r="X302" s="144"/>
      <c r="Y302" s="144"/>
      <c r="Z302" s="144"/>
      <c r="AA302" s="225"/>
    </row>
    <row r="303" spans="1:27" ht="13.5" thickBot="1" x14ac:dyDescent="0.25">
      <c r="A303" s="229"/>
      <c r="B303" s="145"/>
      <c r="C303" s="147"/>
      <c r="D303" s="145"/>
      <c r="E303" s="145"/>
      <c r="F303" s="145"/>
      <c r="G303" s="145"/>
      <c r="H303" s="145"/>
      <c r="I303" s="145"/>
      <c r="J303" s="223"/>
      <c r="K303" s="107" t="s">
        <v>14</v>
      </c>
      <c r="L303" s="108" t="s">
        <v>60</v>
      </c>
      <c r="M303" s="97" t="s">
        <v>62</v>
      </c>
      <c r="N303" s="108">
        <v>240</v>
      </c>
      <c r="O303" s="108">
        <v>3</v>
      </c>
      <c r="P303" s="108">
        <v>5</v>
      </c>
      <c r="Q303" s="108">
        <v>27</v>
      </c>
      <c r="R303" s="116"/>
      <c r="S303" s="145"/>
      <c r="T303" s="145"/>
      <c r="U303" s="145"/>
      <c r="V303" s="145"/>
      <c r="W303" s="145"/>
      <c r="X303" s="145"/>
      <c r="Y303" s="145"/>
      <c r="Z303" s="145"/>
      <c r="AA303" s="226"/>
    </row>
    <row r="304" spans="1:27" ht="12.75" customHeight="1" x14ac:dyDescent="0.2">
      <c r="A304" s="227" t="s">
        <v>2266</v>
      </c>
      <c r="B304" s="143" t="s">
        <v>76</v>
      </c>
      <c r="C304" s="142">
        <v>43665</v>
      </c>
      <c r="D304" s="143" t="s">
        <v>77</v>
      </c>
      <c r="E304" s="143"/>
      <c r="F304" s="143"/>
      <c r="G304" s="143"/>
      <c r="H304" s="143"/>
      <c r="I304" s="143"/>
      <c r="J304" s="136" t="s">
        <v>80</v>
      </c>
      <c r="K304" s="100" t="s">
        <v>194</v>
      </c>
      <c r="L304" s="93" t="s">
        <v>60</v>
      </c>
      <c r="M304" s="95" t="s">
        <v>181</v>
      </c>
      <c r="N304" s="93">
        <v>240</v>
      </c>
      <c r="O304" s="93">
        <v>3</v>
      </c>
      <c r="P304" s="93">
        <v>100</v>
      </c>
      <c r="Q304" s="93">
        <v>15</v>
      </c>
      <c r="R304" s="114"/>
      <c r="S304" s="143">
        <v>200</v>
      </c>
      <c r="T304" s="143">
        <v>3</v>
      </c>
      <c r="U304" s="143">
        <v>100</v>
      </c>
      <c r="V304" s="143">
        <v>6.9</v>
      </c>
      <c r="W304" s="143">
        <v>1.5</v>
      </c>
      <c r="X304" s="143">
        <v>1399.2</v>
      </c>
      <c r="Y304" s="143" t="s">
        <v>75</v>
      </c>
      <c r="Z304" s="143"/>
      <c r="AA304" s="224" t="s">
        <v>81</v>
      </c>
    </row>
    <row r="305" spans="1:27" x14ac:dyDescent="0.2">
      <c r="A305" s="228"/>
      <c r="B305" s="144"/>
      <c r="C305" s="146"/>
      <c r="D305" s="144"/>
      <c r="E305" s="144"/>
      <c r="F305" s="144"/>
      <c r="G305" s="144"/>
      <c r="H305" s="144"/>
      <c r="I305" s="144"/>
      <c r="J305" s="222"/>
      <c r="K305" s="103" t="s">
        <v>13</v>
      </c>
      <c r="L305" s="104" t="s">
        <v>60</v>
      </c>
      <c r="M305" s="96" t="s">
        <v>61</v>
      </c>
      <c r="N305" s="104">
        <v>240</v>
      </c>
      <c r="O305" s="104">
        <v>3</v>
      </c>
      <c r="P305" s="104">
        <v>5</v>
      </c>
      <c r="Q305" s="104">
        <v>9</v>
      </c>
      <c r="R305" s="115">
        <v>1.5</v>
      </c>
      <c r="S305" s="144"/>
      <c r="T305" s="144"/>
      <c r="U305" s="144"/>
      <c r="V305" s="144"/>
      <c r="W305" s="144"/>
      <c r="X305" s="144"/>
      <c r="Y305" s="144"/>
      <c r="Z305" s="144"/>
      <c r="AA305" s="225"/>
    </row>
    <row r="306" spans="1:27" ht="13.5" thickBot="1" x14ac:dyDescent="0.25">
      <c r="A306" s="229"/>
      <c r="B306" s="145"/>
      <c r="C306" s="147"/>
      <c r="D306" s="145"/>
      <c r="E306" s="145"/>
      <c r="F306" s="145"/>
      <c r="G306" s="145"/>
      <c r="H306" s="145"/>
      <c r="I306" s="145"/>
      <c r="J306" s="223"/>
      <c r="K306" s="107" t="s">
        <v>14</v>
      </c>
      <c r="L306" s="108" t="s">
        <v>60</v>
      </c>
      <c r="M306" s="97" t="s">
        <v>62</v>
      </c>
      <c r="N306" s="108">
        <v>240</v>
      </c>
      <c r="O306" s="108">
        <v>3</v>
      </c>
      <c r="P306" s="108">
        <v>5</v>
      </c>
      <c r="Q306" s="108">
        <v>27</v>
      </c>
      <c r="R306" s="116"/>
      <c r="S306" s="145"/>
      <c r="T306" s="145"/>
      <c r="U306" s="145"/>
      <c r="V306" s="145"/>
      <c r="W306" s="145"/>
      <c r="X306" s="145"/>
      <c r="Y306" s="145"/>
      <c r="Z306" s="145"/>
      <c r="AA306" s="226"/>
    </row>
    <row r="307" spans="1:27" ht="12.75" customHeight="1" x14ac:dyDescent="0.2">
      <c r="A307" s="227" t="s">
        <v>2267</v>
      </c>
      <c r="B307" s="143" t="s">
        <v>76</v>
      </c>
      <c r="C307" s="142">
        <v>43665</v>
      </c>
      <c r="D307" s="143" t="s">
        <v>77</v>
      </c>
      <c r="E307" s="143"/>
      <c r="F307" s="143"/>
      <c r="G307" s="143"/>
      <c r="H307" s="143"/>
      <c r="I307" s="143"/>
      <c r="J307" s="136" t="s">
        <v>80</v>
      </c>
      <c r="K307" s="100" t="s">
        <v>194</v>
      </c>
      <c r="L307" s="93" t="s">
        <v>60</v>
      </c>
      <c r="M307" s="95" t="s">
        <v>181</v>
      </c>
      <c r="N307" s="93">
        <v>240</v>
      </c>
      <c r="O307" s="93">
        <v>3</v>
      </c>
      <c r="P307" s="93">
        <v>100</v>
      </c>
      <c r="Q307" s="93">
        <v>3</v>
      </c>
      <c r="R307" s="114"/>
      <c r="S307" s="143">
        <v>208</v>
      </c>
      <c r="T307" s="143">
        <v>3</v>
      </c>
      <c r="U307" s="143">
        <v>100</v>
      </c>
      <c r="V307" s="143">
        <v>2.4</v>
      </c>
      <c r="W307" s="143">
        <v>0.5</v>
      </c>
      <c r="X307" s="143">
        <v>1399.2</v>
      </c>
      <c r="Y307" s="143" t="s">
        <v>75</v>
      </c>
      <c r="Z307" s="143"/>
      <c r="AA307" s="224" t="s">
        <v>81</v>
      </c>
    </row>
    <row r="308" spans="1:27" x14ac:dyDescent="0.2">
      <c r="A308" s="228"/>
      <c r="B308" s="144"/>
      <c r="C308" s="146"/>
      <c r="D308" s="144"/>
      <c r="E308" s="144"/>
      <c r="F308" s="144"/>
      <c r="G308" s="144"/>
      <c r="H308" s="144"/>
      <c r="I308" s="144"/>
      <c r="J308" s="222"/>
      <c r="K308" s="103" t="s">
        <v>13</v>
      </c>
      <c r="L308" s="104" t="s">
        <v>60</v>
      </c>
      <c r="M308" s="96" t="s">
        <v>61</v>
      </c>
      <c r="N308" s="104">
        <v>240</v>
      </c>
      <c r="O308" s="104">
        <v>3</v>
      </c>
      <c r="P308" s="104">
        <v>5</v>
      </c>
      <c r="Q308" s="104">
        <v>9</v>
      </c>
      <c r="R308" s="115">
        <v>1.5</v>
      </c>
      <c r="S308" s="144"/>
      <c r="T308" s="144"/>
      <c r="U308" s="144"/>
      <c r="V308" s="144"/>
      <c r="W308" s="144"/>
      <c r="X308" s="144"/>
      <c r="Y308" s="144"/>
      <c r="Z308" s="144"/>
      <c r="AA308" s="225"/>
    </row>
    <row r="309" spans="1:27" ht="13.5" thickBot="1" x14ac:dyDescent="0.25">
      <c r="A309" s="229"/>
      <c r="B309" s="145"/>
      <c r="C309" s="147"/>
      <c r="D309" s="145"/>
      <c r="E309" s="145"/>
      <c r="F309" s="145"/>
      <c r="G309" s="145"/>
      <c r="H309" s="145"/>
      <c r="I309" s="145"/>
      <c r="J309" s="223"/>
      <c r="K309" s="107" t="s">
        <v>14</v>
      </c>
      <c r="L309" s="108" t="s">
        <v>60</v>
      </c>
      <c r="M309" s="97" t="s">
        <v>62</v>
      </c>
      <c r="N309" s="108">
        <v>240</v>
      </c>
      <c r="O309" s="108">
        <v>3</v>
      </c>
      <c r="P309" s="108">
        <v>5</v>
      </c>
      <c r="Q309" s="108">
        <v>27</v>
      </c>
      <c r="R309" s="116"/>
      <c r="S309" s="145"/>
      <c r="T309" s="145"/>
      <c r="U309" s="145"/>
      <c r="V309" s="145"/>
      <c r="W309" s="145"/>
      <c r="X309" s="145"/>
      <c r="Y309" s="145"/>
      <c r="Z309" s="145"/>
      <c r="AA309" s="226"/>
    </row>
    <row r="310" spans="1:27" ht="12.75" customHeight="1" x14ac:dyDescent="0.2">
      <c r="A310" s="227" t="s">
        <v>2268</v>
      </c>
      <c r="B310" s="143" t="s">
        <v>76</v>
      </c>
      <c r="C310" s="142">
        <v>43665</v>
      </c>
      <c r="D310" s="143" t="s">
        <v>77</v>
      </c>
      <c r="E310" s="143"/>
      <c r="F310" s="143"/>
      <c r="G310" s="143"/>
      <c r="H310" s="143"/>
      <c r="I310" s="143"/>
      <c r="J310" s="136" t="s">
        <v>80</v>
      </c>
      <c r="K310" s="100" t="s">
        <v>194</v>
      </c>
      <c r="L310" s="93" t="s">
        <v>60</v>
      </c>
      <c r="M310" s="95" t="s">
        <v>181</v>
      </c>
      <c r="N310" s="93">
        <v>240</v>
      </c>
      <c r="O310" s="93">
        <v>3</v>
      </c>
      <c r="P310" s="93">
        <v>100</v>
      </c>
      <c r="Q310" s="93">
        <v>7</v>
      </c>
      <c r="R310" s="114"/>
      <c r="S310" s="143">
        <v>208</v>
      </c>
      <c r="T310" s="143">
        <v>3</v>
      </c>
      <c r="U310" s="143">
        <v>100</v>
      </c>
      <c r="V310" s="143">
        <v>3.5</v>
      </c>
      <c r="W310" s="143">
        <v>0.75</v>
      </c>
      <c r="X310" s="143">
        <v>1399.2</v>
      </c>
      <c r="Y310" s="143" t="s">
        <v>75</v>
      </c>
      <c r="Z310" s="143"/>
      <c r="AA310" s="224" t="s">
        <v>81</v>
      </c>
    </row>
    <row r="311" spans="1:27" x14ac:dyDescent="0.2">
      <c r="A311" s="228"/>
      <c r="B311" s="144"/>
      <c r="C311" s="146"/>
      <c r="D311" s="144"/>
      <c r="E311" s="144"/>
      <c r="F311" s="144"/>
      <c r="G311" s="144"/>
      <c r="H311" s="144"/>
      <c r="I311" s="144"/>
      <c r="J311" s="222"/>
      <c r="K311" s="103" t="s">
        <v>13</v>
      </c>
      <c r="L311" s="104" t="s">
        <v>60</v>
      </c>
      <c r="M311" s="96" t="s">
        <v>61</v>
      </c>
      <c r="N311" s="104">
        <v>240</v>
      </c>
      <c r="O311" s="104">
        <v>3</v>
      </c>
      <c r="P311" s="104">
        <v>5</v>
      </c>
      <c r="Q311" s="104">
        <v>9</v>
      </c>
      <c r="R311" s="115">
        <v>1.5</v>
      </c>
      <c r="S311" s="144"/>
      <c r="T311" s="144"/>
      <c r="U311" s="144"/>
      <c r="V311" s="144"/>
      <c r="W311" s="144"/>
      <c r="X311" s="144"/>
      <c r="Y311" s="144"/>
      <c r="Z311" s="144"/>
      <c r="AA311" s="225"/>
    </row>
    <row r="312" spans="1:27" ht="13.5" thickBot="1" x14ac:dyDescent="0.25">
      <c r="A312" s="229"/>
      <c r="B312" s="145"/>
      <c r="C312" s="147"/>
      <c r="D312" s="145"/>
      <c r="E312" s="145"/>
      <c r="F312" s="145"/>
      <c r="G312" s="145"/>
      <c r="H312" s="145"/>
      <c r="I312" s="145"/>
      <c r="J312" s="223"/>
      <c r="K312" s="107" t="s">
        <v>14</v>
      </c>
      <c r="L312" s="108" t="s">
        <v>60</v>
      </c>
      <c r="M312" s="97" t="s">
        <v>62</v>
      </c>
      <c r="N312" s="108">
        <v>240</v>
      </c>
      <c r="O312" s="108">
        <v>3</v>
      </c>
      <c r="P312" s="108">
        <v>5</v>
      </c>
      <c r="Q312" s="108">
        <v>27</v>
      </c>
      <c r="R312" s="116"/>
      <c r="S312" s="145"/>
      <c r="T312" s="145"/>
      <c r="U312" s="145"/>
      <c r="V312" s="145"/>
      <c r="W312" s="145"/>
      <c r="X312" s="145"/>
      <c r="Y312" s="145"/>
      <c r="Z312" s="145"/>
      <c r="AA312" s="226"/>
    </row>
    <row r="313" spans="1:27" ht="12.75" customHeight="1" x14ac:dyDescent="0.2">
      <c r="A313" s="227" t="s">
        <v>2269</v>
      </c>
      <c r="B313" s="143" t="s">
        <v>76</v>
      </c>
      <c r="C313" s="142">
        <v>43665</v>
      </c>
      <c r="D313" s="143" t="s">
        <v>77</v>
      </c>
      <c r="E313" s="143"/>
      <c r="F313" s="143"/>
      <c r="G313" s="143"/>
      <c r="H313" s="143"/>
      <c r="I313" s="143"/>
      <c r="J313" s="136" t="s">
        <v>80</v>
      </c>
      <c r="K313" s="100" t="s">
        <v>194</v>
      </c>
      <c r="L313" s="93" t="s">
        <v>60</v>
      </c>
      <c r="M313" s="95" t="s">
        <v>181</v>
      </c>
      <c r="N313" s="93">
        <v>240</v>
      </c>
      <c r="O313" s="93">
        <v>3</v>
      </c>
      <c r="P313" s="93">
        <v>100</v>
      </c>
      <c r="Q313" s="93">
        <v>7</v>
      </c>
      <c r="R313" s="114"/>
      <c r="S313" s="143">
        <v>208</v>
      </c>
      <c r="T313" s="143">
        <v>3</v>
      </c>
      <c r="U313" s="143">
        <v>100</v>
      </c>
      <c r="V313" s="143">
        <v>4.5999999999999996</v>
      </c>
      <c r="W313" s="143">
        <v>1</v>
      </c>
      <c r="X313" s="143">
        <v>1399.2</v>
      </c>
      <c r="Y313" s="143" t="s">
        <v>75</v>
      </c>
      <c r="Z313" s="143"/>
      <c r="AA313" s="224" t="s">
        <v>81</v>
      </c>
    </row>
    <row r="314" spans="1:27" x14ac:dyDescent="0.2">
      <c r="A314" s="228"/>
      <c r="B314" s="144"/>
      <c r="C314" s="146"/>
      <c r="D314" s="144"/>
      <c r="E314" s="144"/>
      <c r="F314" s="144"/>
      <c r="G314" s="144"/>
      <c r="H314" s="144"/>
      <c r="I314" s="144"/>
      <c r="J314" s="222"/>
      <c r="K314" s="103" t="s">
        <v>13</v>
      </c>
      <c r="L314" s="104" t="s">
        <v>60</v>
      </c>
      <c r="M314" s="96" t="s">
        <v>61</v>
      </c>
      <c r="N314" s="104">
        <v>240</v>
      </c>
      <c r="O314" s="104">
        <v>3</v>
      </c>
      <c r="P314" s="104">
        <v>5</v>
      </c>
      <c r="Q314" s="104">
        <v>9</v>
      </c>
      <c r="R314" s="115">
        <v>1.5</v>
      </c>
      <c r="S314" s="144"/>
      <c r="T314" s="144"/>
      <c r="U314" s="144"/>
      <c r="V314" s="144"/>
      <c r="W314" s="144"/>
      <c r="X314" s="144"/>
      <c r="Y314" s="144"/>
      <c r="Z314" s="144"/>
      <c r="AA314" s="225"/>
    </row>
    <row r="315" spans="1:27" ht="13.5" thickBot="1" x14ac:dyDescent="0.25">
      <c r="A315" s="229"/>
      <c r="B315" s="145"/>
      <c r="C315" s="147"/>
      <c r="D315" s="145"/>
      <c r="E315" s="145"/>
      <c r="F315" s="145"/>
      <c r="G315" s="145"/>
      <c r="H315" s="145"/>
      <c r="I315" s="145"/>
      <c r="J315" s="223"/>
      <c r="K315" s="107" t="s">
        <v>14</v>
      </c>
      <c r="L315" s="108" t="s">
        <v>60</v>
      </c>
      <c r="M315" s="97" t="s">
        <v>62</v>
      </c>
      <c r="N315" s="108">
        <v>240</v>
      </c>
      <c r="O315" s="108">
        <v>3</v>
      </c>
      <c r="P315" s="108">
        <v>5</v>
      </c>
      <c r="Q315" s="108">
        <v>27</v>
      </c>
      <c r="R315" s="116"/>
      <c r="S315" s="145"/>
      <c r="T315" s="145"/>
      <c r="U315" s="145"/>
      <c r="V315" s="145"/>
      <c r="W315" s="145"/>
      <c r="X315" s="145"/>
      <c r="Y315" s="145"/>
      <c r="Z315" s="145"/>
      <c r="AA315" s="226"/>
    </row>
    <row r="316" spans="1:27" ht="12.75" customHeight="1" x14ac:dyDescent="0.2">
      <c r="A316" s="227" t="s">
        <v>2270</v>
      </c>
      <c r="B316" s="143" t="s">
        <v>76</v>
      </c>
      <c r="C316" s="142">
        <v>43665</v>
      </c>
      <c r="D316" s="143" t="s">
        <v>77</v>
      </c>
      <c r="E316" s="143"/>
      <c r="F316" s="143"/>
      <c r="G316" s="143"/>
      <c r="H316" s="143"/>
      <c r="I316" s="143"/>
      <c r="J316" s="136" t="s">
        <v>80</v>
      </c>
      <c r="K316" s="100" t="s">
        <v>194</v>
      </c>
      <c r="L316" s="93" t="s">
        <v>60</v>
      </c>
      <c r="M316" s="95" t="s">
        <v>181</v>
      </c>
      <c r="N316" s="93">
        <v>240</v>
      </c>
      <c r="O316" s="93">
        <v>3</v>
      </c>
      <c r="P316" s="93">
        <v>100</v>
      </c>
      <c r="Q316" s="93">
        <v>15</v>
      </c>
      <c r="R316" s="114"/>
      <c r="S316" s="143">
        <v>208</v>
      </c>
      <c r="T316" s="143">
        <v>3</v>
      </c>
      <c r="U316" s="143">
        <v>100</v>
      </c>
      <c r="V316" s="143">
        <v>6.6</v>
      </c>
      <c r="W316" s="143">
        <v>1.5</v>
      </c>
      <c r="X316" s="143">
        <v>1399.2</v>
      </c>
      <c r="Y316" s="143" t="s">
        <v>75</v>
      </c>
      <c r="Z316" s="143"/>
      <c r="AA316" s="224" t="s">
        <v>81</v>
      </c>
    </row>
    <row r="317" spans="1:27" x14ac:dyDescent="0.2">
      <c r="A317" s="228"/>
      <c r="B317" s="144"/>
      <c r="C317" s="146"/>
      <c r="D317" s="144"/>
      <c r="E317" s="144"/>
      <c r="F317" s="144"/>
      <c r="G317" s="144"/>
      <c r="H317" s="144"/>
      <c r="I317" s="144"/>
      <c r="J317" s="222"/>
      <c r="K317" s="103" t="s">
        <v>13</v>
      </c>
      <c r="L317" s="104" t="s">
        <v>60</v>
      </c>
      <c r="M317" s="96" t="s">
        <v>61</v>
      </c>
      <c r="N317" s="104">
        <v>240</v>
      </c>
      <c r="O317" s="104">
        <v>3</v>
      </c>
      <c r="P317" s="104">
        <v>5</v>
      </c>
      <c r="Q317" s="104">
        <v>9</v>
      </c>
      <c r="R317" s="115">
        <v>1.5</v>
      </c>
      <c r="S317" s="144"/>
      <c r="T317" s="144"/>
      <c r="U317" s="144"/>
      <c r="V317" s="144"/>
      <c r="W317" s="144"/>
      <c r="X317" s="144"/>
      <c r="Y317" s="144"/>
      <c r="Z317" s="144"/>
      <c r="AA317" s="225"/>
    </row>
    <row r="318" spans="1:27" ht="13.5" thickBot="1" x14ac:dyDescent="0.25">
      <c r="A318" s="229"/>
      <c r="B318" s="145"/>
      <c r="C318" s="147"/>
      <c r="D318" s="145"/>
      <c r="E318" s="145"/>
      <c r="F318" s="145"/>
      <c r="G318" s="145"/>
      <c r="H318" s="145"/>
      <c r="I318" s="145"/>
      <c r="J318" s="223"/>
      <c r="K318" s="107" t="s">
        <v>14</v>
      </c>
      <c r="L318" s="108" t="s">
        <v>60</v>
      </c>
      <c r="M318" s="97" t="s">
        <v>62</v>
      </c>
      <c r="N318" s="108">
        <v>240</v>
      </c>
      <c r="O318" s="108">
        <v>3</v>
      </c>
      <c r="P318" s="108">
        <v>5</v>
      </c>
      <c r="Q318" s="108">
        <v>27</v>
      </c>
      <c r="R318" s="116"/>
      <c r="S318" s="145"/>
      <c r="T318" s="145"/>
      <c r="U318" s="145"/>
      <c r="V318" s="145"/>
      <c r="W318" s="145"/>
      <c r="X318" s="145"/>
      <c r="Y318" s="145"/>
      <c r="Z318" s="145"/>
      <c r="AA318" s="226"/>
    </row>
    <row r="319" spans="1:27" ht="12.75" customHeight="1" x14ac:dyDescent="0.2">
      <c r="A319" s="227" t="s">
        <v>2271</v>
      </c>
      <c r="B319" s="143" t="s">
        <v>76</v>
      </c>
      <c r="C319" s="142">
        <v>43665</v>
      </c>
      <c r="D319" s="143" t="s">
        <v>77</v>
      </c>
      <c r="E319" s="143"/>
      <c r="F319" s="143"/>
      <c r="G319" s="143"/>
      <c r="H319" s="143"/>
      <c r="I319" s="143"/>
      <c r="J319" s="136" t="s">
        <v>80</v>
      </c>
      <c r="K319" s="100" t="s">
        <v>194</v>
      </c>
      <c r="L319" s="93" t="s">
        <v>60</v>
      </c>
      <c r="M319" s="95" t="s">
        <v>181</v>
      </c>
      <c r="N319" s="93">
        <v>240</v>
      </c>
      <c r="O319" s="93">
        <v>3</v>
      </c>
      <c r="P319" s="93">
        <v>100</v>
      </c>
      <c r="Q319" s="93">
        <v>3</v>
      </c>
      <c r="R319" s="114"/>
      <c r="S319" s="143" t="s">
        <v>71</v>
      </c>
      <c r="T319" s="143">
        <v>3</v>
      </c>
      <c r="U319" s="143">
        <v>100</v>
      </c>
      <c r="V319" s="143">
        <v>2.2000000000000002</v>
      </c>
      <c r="W319" s="143">
        <v>0.5</v>
      </c>
      <c r="X319" s="143">
        <v>1399.2</v>
      </c>
      <c r="Y319" s="143" t="s">
        <v>75</v>
      </c>
      <c r="Z319" s="143"/>
      <c r="AA319" s="224" t="s">
        <v>81</v>
      </c>
    </row>
    <row r="320" spans="1:27" x14ac:dyDescent="0.2">
      <c r="A320" s="228"/>
      <c r="B320" s="144"/>
      <c r="C320" s="146"/>
      <c r="D320" s="144"/>
      <c r="E320" s="144"/>
      <c r="F320" s="144"/>
      <c r="G320" s="144"/>
      <c r="H320" s="144"/>
      <c r="I320" s="144"/>
      <c r="J320" s="222"/>
      <c r="K320" s="103" t="s">
        <v>13</v>
      </c>
      <c r="L320" s="104" t="s">
        <v>60</v>
      </c>
      <c r="M320" s="96" t="s">
        <v>61</v>
      </c>
      <c r="N320" s="104">
        <v>240</v>
      </c>
      <c r="O320" s="104">
        <v>3</v>
      </c>
      <c r="P320" s="104">
        <v>5</v>
      </c>
      <c r="Q320" s="104">
        <v>9</v>
      </c>
      <c r="R320" s="115">
        <v>1.5</v>
      </c>
      <c r="S320" s="144"/>
      <c r="T320" s="144"/>
      <c r="U320" s="144"/>
      <c r="V320" s="144"/>
      <c r="W320" s="144"/>
      <c r="X320" s="144"/>
      <c r="Y320" s="144"/>
      <c r="Z320" s="144"/>
      <c r="AA320" s="225"/>
    </row>
    <row r="321" spans="1:27" ht="13.5" thickBot="1" x14ac:dyDescent="0.25">
      <c r="A321" s="229"/>
      <c r="B321" s="145"/>
      <c r="C321" s="147"/>
      <c r="D321" s="145"/>
      <c r="E321" s="145"/>
      <c r="F321" s="145"/>
      <c r="G321" s="145"/>
      <c r="H321" s="145"/>
      <c r="I321" s="145"/>
      <c r="J321" s="223"/>
      <c r="K321" s="107" t="s">
        <v>14</v>
      </c>
      <c r="L321" s="108" t="s">
        <v>60</v>
      </c>
      <c r="M321" s="97" t="s">
        <v>62</v>
      </c>
      <c r="N321" s="108">
        <v>240</v>
      </c>
      <c r="O321" s="108">
        <v>3</v>
      </c>
      <c r="P321" s="108">
        <v>5</v>
      </c>
      <c r="Q321" s="108">
        <v>27</v>
      </c>
      <c r="R321" s="116"/>
      <c r="S321" s="145"/>
      <c r="T321" s="145"/>
      <c r="U321" s="145"/>
      <c r="V321" s="145"/>
      <c r="W321" s="145"/>
      <c r="X321" s="145"/>
      <c r="Y321" s="145"/>
      <c r="Z321" s="145"/>
      <c r="AA321" s="226"/>
    </row>
    <row r="322" spans="1:27" ht="12.75" customHeight="1" x14ac:dyDescent="0.2">
      <c r="A322" s="227" t="s">
        <v>2272</v>
      </c>
      <c r="B322" s="143" t="s">
        <v>76</v>
      </c>
      <c r="C322" s="142">
        <v>43665</v>
      </c>
      <c r="D322" s="143" t="s">
        <v>77</v>
      </c>
      <c r="E322" s="143"/>
      <c r="F322" s="143"/>
      <c r="G322" s="143"/>
      <c r="H322" s="143"/>
      <c r="I322" s="143"/>
      <c r="J322" s="136" t="s">
        <v>80</v>
      </c>
      <c r="K322" s="100" t="s">
        <v>194</v>
      </c>
      <c r="L322" s="93" t="s">
        <v>60</v>
      </c>
      <c r="M322" s="95" t="s">
        <v>181</v>
      </c>
      <c r="N322" s="93">
        <v>240</v>
      </c>
      <c r="O322" s="93">
        <v>3</v>
      </c>
      <c r="P322" s="93">
        <v>100</v>
      </c>
      <c r="Q322" s="93">
        <v>7</v>
      </c>
      <c r="R322" s="114"/>
      <c r="S322" s="143" t="s">
        <v>71</v>
      </c>
      <c r="T322" s="143">
        <v>3</v>
      </c>
      <c r="U322" s="143">
        <v>100</v>
      </c>
      <c r="V322" s="143">
        <v>3.2</v>
      </c>
      <c r="W322" s="143">
        <v>0.75</v>
      </c>
      <c r="X322" s="143">
        <v>1399.2</v>
      </c>
      <c r="Y322" s="143" t="s">
        <v>75</v>
      </c>
      <c r="Z322" s="143"/>
      <c r="AA322" s="224" t="s">
        <v>81</v>
      </c>
    </row>
    <row r="323" spans="1:27" x14ac:dyDescent="0.2">
      <c r="A323" s="228"/>
      <c r="B323" s="144"/>
      <c r="C323" s="146"/>
      <c r="D323" s="144"/>
      <c r="E323" s="144"/>
      <c r="F323" s="144"/>
      <c r="G323" s="144"/>
      <c r="H323" s="144"/>
      <c r="I323" s="144"/>
      <c r="J323" s="222"/>
      <c r="K323" s="103" t="s">
        <v>13</v>
      </c>
      <c r="L323" s="104" t="s">
        <v>60</v>
      </c>
      <c r="M323" s="96" t="s">
        <v>61</v>
      </c>
      <c r="N323" s="104">
        <v>240</v>
      </c>
      <c r="O323" s="104">
        <v>3</v>
      </c>
      <c r="P323" s="104">
        <v>5</v>
      </c>
      <c r="Q323" s="104">
        <v>9</v>
      </c>
      <c r="R323" s="115">
        <v>1.5</v>
      </c>
      <c r="S323" s="144"/>
      <c r="T323" s="144"/>
      <c r="U323" s="144"/>
      <c r="V323" s="144"/>
      <c r="W323" s="144"/>
      <c r="X323" s="144"/>
      <c r="Y323" s="144"/>
      <c r="Z323" s="144"/>
      <c r="AA323" s="225"/>
    </row>
    <row r="324" spans="1:27" ht="13.5" thickBot="1" x14ac:dyDescent="0.25">
      <c r="A324" s="229"/>
      <c r="B324" s="145"/>
      <c r="C324" s="147"/>
      <c r="D324" s="145"/>
      <c r="E324" s="145"/>
      <c r="F324" s="145"/>
      <c r="G324" s="145"/>
      <c r="H324" s="145"/>
      <c r="I324" s="145"/>
      <c r="J324" s="223"/>
      <c r="K324" s="107" t="s">
        <v>14</v>
      </c>
      <c r="L324" s="108" t="s">
        <v>60</v>
      </c>
      <c r="M324" s="97" t="s">
        <v>62</v>
      </c>
      <c r="N324" s="108">
        <v>240</v>
      </c>
      <c r="O324" s="108">
        <v>3</v>
      </c>
      <c r="P324" s="108">
        <v>5</v>
      </c>
      <c r="Q324" s="108">
        <v>27</v>
      </c>
      <c r="R324" s="116"/>
      <c r="S324" s="145"/>
      <c r="T324" s="145"/>
      <c r="U324" s="145"/>
      <c r="V324" s="145"/>
      <c r="W324" s="145"/>
      <c r="X324" s="145"/>
      <c r="Y324" s="145"/>
      <c r="Z324" s="145"/>
      <c r="AA324" s="226"/>
    </row>
    <row r="325" spans="1:27" ht="12.75" customHeight="1" x14ac:dyDescent="0.2">
      <c r="A325" s="227" t="s">
        <v>2273</v>
      </c>
      <c r="B325" s="143" t="s">
        <v>76</v>
      </c>
      <c r="C325" s="142">
        <v>43665</v>
      </c>
      <c r="D325" s="143" t="s">
        <v>77</v>
      </c>
      <c r="E325" s="143"/>
      <c r="F325" s="143"/>
      <c r="G325" s="143"/>
      <c r="H325" s="143"/>
      <c r="I325" s="143"/>
      <c r="J325" s="136" t="s">
        <v>80</v>
      </c>
      <c r="K325" s="100" t="s">
        <v>194</v>
      </c>
      <c r="L325" s="93" t="s">
        <v>60</v>
      </c>
      <c r="M325" s="95" t="s">
        <v>181</v>
      </c>
      <c r="N325" s="93">
        <v>240</v>
      </c>
      <c r="O325" s="93">
        <v>3</v>
      </c>
      <c r="P325" s="93">
        <v>100</v>
      </c>
      <c r="Q325" s="93">
        <v>7</v>
      </c>
      <c r="R325" s="114"/>
      <c r="S325" s="143" t="s">
        <v>71</v>
      </c>
      <c r="T325" s="143">
        <v>3</v>
      </c>
      <c r="U325" s="143">
        <v>100</v>
      </c>
      <c r="V325" s="143">
        <v>4.2</v>
      </c>
      <c r="W325" s="143">
        <v>1</v>
      </c>
      <c r="X325" s="143">
        <v>1399.2</v>
      </c>
      <c r="Y325" s="143" t="s">
        <v>75</v>
      </c>
      <c r="Z325" s="143"/>
      <c r="AA325" s="224" t="s">
        <v>81</v>
      </c>
    </row>
    <row r="326" spans="1:27" x14ac:dyDescent="0.2">
      <c r="A326" s="228"/>
      <c r="B326" s="144"/>
      <c r="C326" s="146"/>
      <c r="D326" s="144"/>
      <c r="E326" s="144"/>
      <c r="F326" s="144"/>
      <c r="G326" s="144"/>
      <c r="H326" s="144"/>
      <c r="I326" s="144"/>
      <c r="J326" s="222"/>
      <c r="K326" s="103" t="s">
        <v>13</v>
      </c>
      <c r="L326" s="104" t="s">
        <v>60</v>
      </c>
      <c r="M326" s="96" t="s">
        <v>61</v>
      </c>
      <c r="N326" s="104">
        <v>240</v>
      </c>
      <c r="O326" s="104">
        <v>3</v>
      </c>
      <c r="P326" s="104">
        <v>5</v>
      </c>
      <c r="Q326" s="104">
        <v>9</v>
      </c>
      <c r="R326" s="115">
        <v>1.5</v>
      </c>
      <c r="S326" s="144"/>
      <c r="T326" s="144"/>
      <c r="U326" s="144"/>
      <c r="V326" s="144"/>
      <c r="W326" s="144"/>
      <c r="X326" s="144"/>
      <c r="Y326" s="144"/>
      <c r="Z326" s="144"/>
      <c r="AA326" s="225"/>
    </row>
    <row r="327" spans="1:27" ht="13.5" thickBot="1" x14ac:dyDescent="0.25">
      <c r="A327" s="229"/>
      <c r="B327" s="145"/>
      <c r="C327" s="147"/>
      <c r="D327" s="145"/>
      <c r="E327" s="145"/>
      <c r="F327" s="145"/>
      <c r="G327" s="145"/>
      <c r="H327" s="145"/>
      <c r="I327" s="145"/>
      <c r="J327" s="223"/>
      <c r="K327" s="107" t="s">
        <v>14</v>
      </c>
      <c r="L327" s="108" t="s">
        <v>60</v>
      </c>
      <c r="M327" s="97" t="s">
        <v>62</v>
      </c>
      <c r="N327" s="108">
        <v>240</v>
      </c>
      <c r="O327" s="108">
        <v>3</v>
      </c>
      <c r="P327" s="108">
        <v>5</v>
      </c>
      <c r="Q327" s="108">
        <v>27</v>
      </c>
      <c r="R327" s="116"/>
      <c r="S327" s="145"/>
      <c r="T327" s="145"/>
      <c r="U327" s="145"/>
      <c r="V327" s="145"/>
      <c r="W327" s="145"/>
      <c r="X327" s="145"/>
      <c r="Y327" s="145"/>
      <c r="Z327" s="145"/>
      <c r="AA327" s="226"/>
    </row>
    <row r="328" spans="1:27" ht="12.75" customHeight="1" x14ac:dyDescent="0.2">
      <c r="A328" s="227" t="s">
        <v>2274</v>
      </c>
      <c r="B328" s="143" t="s">
        <v>76</v>
      </c>
      <c r="C328" s="142">
        <v>43665</v>
      </c>
      <c r="D328" s="143" t="s">
        <v>77</v>
      </c>
      <c r="E328" s="143"/>
      <c r="F328" s="143"/>
      <c r="G328" s="143"/>
      <c r="H328" s="143"/>
      <c r="I328" s="143"/>
      <c r="J328" s="136" t="s">
        <v>80</v>
      </c>
      <c r="K328" s="100" t="s">
        <v>194</v>
      </c>
      <c r="L328" s="93" t="s">
        <v>60</v>
      </c>
      <c r="M328" s="95" t="s">
        <v>181</v>
      </c>
      <c r="N328" s="93">
        <v>240</v>
      </c>
      <c r="O328" s="93">
        <v>3</v>
      </c>
      <c r="P328" s="93">
        <v>100</v>
      </c>
      <c r="Q328" s="93">
        <v>15</v>
      </c>
      <c r="R328" s="114"/>
      <c r="S328" s="143" t="s">
        <v>71</v>
      </c>
      <c r="T328" s="143">
        <v>3</v>
      </c>
      <c r="U328" s="143">
        <v>100</v>
      </c>
      <c r="V328" s="143">
        <v>6</v>
      </c>
      <c r="W328" s="143">
        <v>1.5</v>
      </c>
      <c r="X328" s="143">
        <v>1399.2</v>
      </c>
      <c r="Y328" s="143" t="s">
        <v>75</v>
      </c>
      <c r="Z328" s="143"/>
      <c r="AA328" s="224" t="s">
        <v>81</v>
      </c>
    </row>
    <row r="329" spans="1:27" x14ac:dyDescent="0.2">
      <c r="A329" s="228"/>
      <c r="B329" s="144"/>
      <c r="C329" s="146"/>
      <c r="D329" s="144"/>
      <c r="E329" s="144"/>
      <c r="F329" s="144"/>
      <c r="G329" s="144"/>
      <c r="H329" s="144"/>
      <c r="I329" s="144"/>
      <c r="J329" s="222"/>
      <c r="K329" s="103" t="s">
        <v>13</v>
      </c>
      <c r="L329" s="104" t="s">
        <v>60</v>
      </c>
      <c r="M329" s="96" t="s">
        <v>61</v>
      </c>
      <c r="N329" s="104">
        <v>240</v>
      </c>
      <c r="O329" s="104">
        <v>3</v>
      </c>
      <c r="P329" s="104">
        <v>5</v>
      </c>
      <c r="Q329" s="104">
        <v>9</v>
      </c>
      <c r="R329" s="115">
        <v>1.5</v>
      </c>
      <c r="S329" s="144"/>
      <c r="T329" s="144"/>
      <c r="U329" s="144"/>
      <c r="V329" s="144"/>
      <c r="W329" s="144"/>
      <c r="X329" s="144"/>
      <c r="Y329" s="144"/>
      <c r="Z329" s="144"/>
      <c r="AA329" s="225"/>
    </row>
    <row r="330" spans="1:27" ht="13.5" thickBot="1" x14ac:dyDescent="0.25">
      <c r="A330" s="229"/>
      <c r="B330" s="145"/>
      <c r="C330" s="147"/>
      <c r="D330" s="145"/>
      <c r="E330" s="145"/>
      <c r="F330" s="145"/>
      <c r="G330" s="145"/>
      <c r="H330" s="145"/>
      <c r="I330" s="145"/>
      <c r="J330" s="223"/>
      <c r="K330" s="107" t="s">
        <v>14</v>
      </c>
      <c r="L330" s="108" t="s">
        <v>60</v>
      </c>
      <c r="M330" s="97" t="s">
        <v>62</v>
      </c>
      <c r="N330" s="108">
        <v>240</v>
      </c>
      <c r="O330" s="108">
        <v>3</v>
      </c>
      <c r="P330" s="108">
        <v>5</v>
      </c>
      <c r="Q330" s="108">
        <v>27</v>
      </c>
      <c r="R330" s="116"/>
      <c r="S330" s="145"/>
      <c r="T330" s="145"/>
      <c r="U330" s="145"/>
      <c r="V330" s="145"/>
      <c r="W330" s="145"/>
      <c r="X330" s="145"/>
      <c r="Y330" s="145"/>
      <c r="Z330" s="145"/>
      <c r="AA330" s="226"/>
    </row>
    <row r="331" spans="1:27" ht="12.75" customHeight="1" x14ac:dyDescent="0.2">
      <c r="A331" s="227" t="s">
        <v>2275</v>
      </c>
      <c r="B331" s="143" t="s">
        <v>76</v>
      </c>
      <c r="C331" s="142">
        <v>43665</v>
      </c>
      <c r="D331" s="143" t="s">
        <v>77</v>
      </c>
      <c r="E331" s="143"/>
      <c r="F331" s="143"/>
      <c r="G331" s="143"/>
      <c r="H331" s="143"/>
      <c r="I331" s="143"/>
      <c r="J331" s="136" t="s">
        <v>80</v>
      </c>
      <c r="K331" s="100" t="s">
        <v>194</v>
      </c>
      <c r="L331" s="93" t="s">
        <v>60</v>
      </c>
      <c r="M331" s="95" t="s">
        <v>181</v>
      </c>
      <c r="N331" s="93">
        <v>480</v>
      </c>
      <c r="O331" s="93">
        <v>3</v>
      </c>
      <c r="P331" s="93">
        <v>35</v>
      </c>
      <c r="Q331" s="93">
        <v>3</v>
      </c>
      <c r="R331" s="114"/>
      <c r="S331" s="143" t="s">
        <v>72</v>
      </c>
      <c r="T331" s="143">
        <v>3</v>
      </c>
      <c r="U331" s="143">
        <v>35</v>
      </c>
      <c r="V331" s="143">
        <v>1.1000000000000001</v>
      </c>
      <c r="W331" s="143">
        <v>0.5</v>
      </c>
      <c r="X331" s="143">
        <v>1399.2</v>
      </c>
      <c r="Y331" s="143" t="s">
        <v>75</v>
      </c>
      <c r="Z331" s="143"/>
      <c r="AA331" s="224" t="s">
        <v>81</v>
      </c>
    </row>
    <row r="332" spans="1:27" x14ac:dyDescent="0.2">
      <c r="A332" s="228"/>
      <c r="B332" s="144"/>
      <c r="C332" s="146"/>
      <c r="D332" s="144"/>
      <c r="E332" s="144"/>
      <c r="F332" s="144"/>
      <c r="G332" s="144"/>
      <c r="H332" s="144"/>
      <c r="I332" s="144"/>
      <c r="J332" s="222"/>
      <c r="K332" s="103" t="s">
        <v>13</v>
      </c>
      <c r="L332" s="104" t="s">
        <v>60</v>
      </c>
      <c r="M332" s="96" t="s">
        <v>61</v>
      </c>
      <c r="N332" s="104">
        <v>480</v>
      </c>
      <c r="O332" s="104">
        <v>3</v>
      </c>
      <c r="P332" s="104">
        <v>5</v>
      </c>
      <c r="Q332" s="104">
        <v>9</v>
      </c>
      <c r="R332" s="115">
        <v>2</v>
      </c>
      <c r="S332" s="144"/>
      <c r="T332" s="144"/>
      <c r="U332" s="144"/>
      <c r="V332" s="144"/>
      <c r="W332" s="144"/>
      <c r="X332" s="144"/>
      <c r="Y332" s="144"/>
      <c r="Z332" s="144"/>
      <c r="AA332" s="225"/>
    </row>
    <row r="333" spans="1:27" ht="13.5" thickBot="1" x14ac:dyDescent="0.25">
      <c r="A333" s="229"/>
      <c r="B333" s="145"/>
      <c r="C333" s="147"/>
      <c r="D333" s="145"/>
      <c r="E333" s="145"/>
      <c r="F333" s="145"/>
      <c r="G333" s="145"/>
      <c r="H333" s="145"/>
      <c r="I333" s="145"/>
      <c r="J333" s="223"/>
      <c r="K333" s="107" t="s">
        <v>14</v>
      </c>
      <c r="L333" s="108" t="s">
        <v>60</v>
      </c>
      <c r="M333" s="97" t="s">
        <v>62</v>
      </c>
      <c r="N333" s="108">
        <v>480</v>
      </c>
      <c r="O333" s="108">
        <v>3</v>
      </c>
      <c r="P333" s="108">
        <v>5</v>
      </c>
      <c r="Q333" s="108">
        <v>27</v>
      </c>
      <c r="R333" s="116"/>
      <c r="S333" s="145"/>
      <c r="T333" s="145"/>
      <c r="U333" s="145"/>
      <c r="V333" s="145"/>
      <c r="W333" s="145"/>
      <c r="X333" s="145"/>
      <c r="Y333" s="145"/>
      <c r="Z333" s="145"/>
      <c r="AA333" s="226"/>
    </row>
    <row r="334" spans="1:27" ht="12.75" customHeight="1" x14ac:dyDescent="0.2">
      <c r="A334" s="227" t="s">
        <v>2276</v>
      </c>
      <c r="B334" s="143" t="s">
        <v>76</v>
      </c>
      <c r="C334" s="142">
        <v>43665</v>
      </c>
      <c r="D334" s="143" t="s">
        <v>77</v>
      </c>
      <c r="E334" s="143"/>
      <c r="F334" s="143"/>
      <c r="G334" s="143"/>
      <c r="H334" s="143"/>
      <c r="I334" s="143"/>
      <c r="J334" s="136" t="s">
        <v>80</v>
      </c>
      <c r="K334" s="100" t="s">
        <v>194</v>
      </c>
      <c r="L334" s="93" t="s">
        <v>60</v>
      </c>
      <c r="M334" s="95" t="s">
        <v>181</v>
      </c>
      <c r="N334" s="93">
        <v>480</v>
      </c>
      <c r="O334" s="93">
        <v>3</v>
      </c>
      <c r="P334" s="93">
        <v>35</v>
      </c>
      <c r="Q334" s="93">
        <v>3</v>
      </c>
      <c r="R334" s="114"/>
      <c r="S334" s="143" t="s">
        <v>72</v>
      </c>
      <c r="T334" s="143">
        <v>3</v>
      </c>
      <c r="U334" s="143">
        <v>35</v>
      </c>
      <c r="V334" s="143">
        <v>1.6</v>
      </c>
      <c r="W334" s="143">
        <v>0.75</v>
      </c>
      <c r="X334" s="143">
        <v>1399.2</v>
      </c>
      <c r="Y334" s="143" t="s">
        <v>75</v>
      </c>
      <c r="Z334" s="143"/>
      <c r="AA334" s="224" t="s">
        <v>81</v>
      </c>
    </row>
    <row r="335" spans="1:27" x14ac:dyDescent="0.2">
      <c r="A335" s="228"/>
      <c r="B335" s="144"/>
      <c r="C335" s="146"/>
      <c r="D335" s="144"/>
      <c r="E335" s="144"/>
      <c r="F335" s="144"/>
      <c r="G335" s="144"/>
      <c r="H335" s="144"/>
      <c r="I335" s="144"/>
      <c r="J335" s="222"/>
      <c r="K335" s="103" t="s">
        <v>13</v>
      </c>
      <c r="L335" s="104" t="s">
        <v>60</v>
      </c>
      <c r="M335" s="96" t="s">
        <v>61</v>
      </c>
      <c r="N335" s="104">
        <v>480</v>
      </c>
      <c r="O335" s="104">
        <v>3</v>
      </c>
      <c r="P335" s="104">
        <v>5</v>
      </c>
      <c r="Q335" s="104">
        <v>9</v>
      </c>
      <c r="R335" s="115">
        <v>2</v>
      </c>
      <c r="S335" s="144"/>
      <c r="T335" s="144"/>
      <c r="U335" s="144"/>
      <c r="V335" s="144"/>
      <c r="W335" s="144"/>
      <c r="X335" s="144"/>
      <c r="Y335" s="144"/>
      <c r="Z335" s="144"/>
      <c r="AA335" s="225"/>
    </row>
    <row r="336" spans="1:27" ht="13.5" thickBot="1" x14ac:dyDescent="0.25">
      <c r="A336" s="229"/>
      <c r="B336" s="145"/>
      <c r="C336" s="147"/>
      <c r="D336" s="145"/>
      <c r="E336" s="145"/>
      <c r="F336" s="145"/>
      <c r="G336" s="145"/>
      <c r="H336" s="145"/>
      <c r="I336" s="145"/>
      <c r="J336" s="223"/>
      <c r="K336" s="107" t="s">
        <v>14</v>
      </c>
      <c r="L336" s="108" t="s">
        <v>60</v>
      </c>
      <c r="M336" s="97" t="s">
        <v>62</v>
      </c>
      <c r="N336" s="108">
        <v>480</v>
      </c>
      <c r="O336" s="108">
        <v>3</v>
      </c>
      <c r="P336" s="108">
        <v>5</v>
      </c>
      <c r="Q336" s="108">
        <v>27</v>
      </c>
      <c r="R336" s="116"/>
      <c r="S336" s="145"/>
      <c r="T336" s="145"/>
      <c r="U336" s="145"/>
      <c r="V336" s="145"/>
      <c r="W336" s="145"/>
      <c r="X336" s="145"/>
      <c r="Y336" s="145"/>
      <c r="Z336" s="145"/>
      <c r="AA336" s="226"/>
    </row>
    <row r="337" spans="1:27" ht="12.75" customHeight="1" x14ac:dyDescent="0.2">
      <c r="A337" s="227" t="s">
        <v>2277</v>
      </c>
      <c r="B337" s="143" t="s">
        <v>76</v>
      </c>
      <c r="C337" s="142">
        <v>43665</v>
      </c>
      <c r="D337" s="143" t="s">
        <v>77</v>
      </c>
      <c r="E337" s="143"/>
      <c r="F337" s="143"/>
      <c r="G337" s="143"/>
      <c r="H337" s="143"/>
      <c r="I337" s="143"/>
      <c r="J337" s="136" t="s">
        <v>80</v>
      </c>
      <c r="K337" s="100" t="s">
        <v>194</v>
      </c>
      <c r="L337" s="93" t="s">
        <v>60</v>
      </c>
      <c r="M337" s="95" t="s">
        <v>181</v>
      </c>
      <c r="N337" s="93">
        <v>480</v>
      </c>
      <c r="O337" s="93">
        <v>3</v>
      </c>
      <c r="P337" s="93">
        <v>35</v>
      </c>
      <c r="Q337" s="93">
        <v>3</v>
      </c>
      <c r="R337" s="114"/>
      <c r="S337" s="143" t="s">
        <v>72</v>
      </c>
      <c r="T337" s="143">
        <v>3</v>
      </c>
      <c r="U337" s="143">
        <v>35</v>
      </c>
      <c r="V337" s="143">
        <v>2.1</v>
      </c>
      <c r="W337" s="143">
        <v>1</v>
      </c>
      <c r="X337" s="143">
        <v>1399.2</v>
      </c>
      <c r="Y337" s="143" t="s">
        <v>75</v>
      </c>
      <c r="Z337" s="143"/>
      <c r="AA337" s="224" t="s">
        <v>81</v>
      </c>
    </row>
    <row r="338" spans="1:27" x14ac:dyDescent="0.2">
      <c r="A338" s="228"/>
      <c r="B338" s="144"/>
      <c r="C338" s="146"/>
      <c r="D338" s="144"/>
      <c r="E338" s="144"/>
      <c r="F338" s="144"/>
      <c r="G338" s="144"/>
      <c r="H338" s="144"/>
      <c r="I338" s="144"/>
      <c r="J338" s="222"/>
      <c r="K338" s="103" t="s">
        <v>13</v>
      </c>
      <c r="L338" s="104" t="s">
        <v>60</v>
      </c>
      <c r="M338" s="96" t="s">
        <v>61</v>
      </c>
      <c r="N338" s="104">
        <v>480</v>
      </c>
      <c r="O338" s="104">
        <v>3</v>
      </c>
      <c r="P338" s="104">
        <v>5</v>
      </c>
      <c r="Q338" s="104">
        <v>9</v>
      </c>
      <c r="R338" s="115">
        <v>2</v>
      </c>
      <c r="S338" s="144"/>
      <c r="T338" s="144"/>
      <c r="U338" s="144"/>
      <c r="V338" s="144"/>
      <c r="W338" s="144"/>
      <c r="X338" s="144"/>
      <c r="Y338" s="144"/>
      <c r="Z338" s="144"/>
      <c r="AA338" s="225"/>
    </row>
    <row r="339" spans="1:27" ht="13.5" thickBot="1" x14ac:dyDescent="0.25">
      <c r="A339" s="229"/>
      <c r="B339" s="145"/>
      <c r="C339" s="147"/>
      <c r="D339" s="145"/>
      <c r="E339" s="145"/>
      <c r="F339" s="145"/>
      <c r="G339" s="145"/>
      <c r="H339" s="145"/>
      <c r="I339" s="145"/>
      <c r="J339" s="223"/>
      <c r="K339" s="107" t="s">
        <v>14</v>
      </c>
      <c r="L339" s="108" t="s">
        <v>60</v>
      </c>
      <c r="M339" s="97" t="s">
        <v>62</v>
      </c>
      <c r="N339" s="108">
        <v>480</v>
      </c>
      <c r="O339" s="108">
        <v>3</v>
      </c>
      <c r="P339" s="108">
        <v>5</v>
      </c>
      <c r="Q339" s="108">
        <v>27</v>
      </c>
      <c r="R339" s="116"/>
      <c r="S339" s="145"/>
      <c r="T339" s="145"/>
      <c r="U339" s="145"/>
      <c r="V339" s="145"/>
      <c r="W339" s="145"/>
      <c r="X339" s="145"/>
      <c r="Y339" s="145"/>
      <c r="Z339" s="145"/>
      <c r="AA339" s="226"/>
    </row>
    <row r="340" spans="1:27" ht="12.75" customHeight="1" x14ac:dyDescent="0.2">
      <c r="A340" s="227" t="s">
        <v>2278</v>
      </c>
      <c r="B340" s="143" t="s">
        <v>76</v>
      </c>
      <c r="C340" s="142">
        <v>43665</v>
      </c>
      <c r="D340" s="143" t="s">
        <v>77</v>
      </c>
      <c r="E340" s="143"/>
      <c r="F340" s="143"/>
      <c r="G340" s="143"/>
      <c r="H340" s="143"/>
      <c r="I340" s="143"/>
      <c r="J340" s="136" t="s">
        <v>80</v>
      </c>
      <c r="K340" s="100" t="s">
        <v>194</v>
      </c>
      <c r="L340" s="93" t="s">
        <v>60</v>
      </c>
      <c r="M340" s="95" t="s">
        <v>181</v>
      </c>
      <c r="N340" s="93">
        <v>480</v>
      </c>
      <c r="O340" s="93">
        <v>3</v>
      </c>
      <c r="P340" s="93">
        <v>35</v>
      </c>
      <c r="Q340" s="93">
        <v>7</v>
      </c>
      <c r="R340" s="114"/>
      <c r="S340" s="143" t="s">
        <v>72</v>
      </c>
      <c r="T340" s="143">
        <v>3</v>
      </c>
      <c r="U340" s="143">
        <v>35</v>
      </c>
      <c r="V340" s="143">
        <v>3</v>
      </c>
      <c r="W340" s="143">
        <v>1.5</v>
      </c>
      <c r="X340" s="143">
        <v>1399.2</v>
      </c>
      <c r="Y340" s="143" t="s">
        <v>75</v>
      </c>
      <c r="Z340" s="143"/>
      <c r="AA340" s="224" t="s">
        <v>81</v>
      </c>
    </row>
    <row r="341" spans="1:27" x14ac:dyDescent="0.2">
      <c r="A341" s="228"/>
      <c r="B341" s="144"/>
      <c r="C341" s="146"/>
      <c r="D341" s="144"/>
      <c r="E341" s="144"/>
      <c r="F341" s="144"/>
      <c r="G341" s="144"/>
      <c r="H341" s="144"/>
      <c r="I341" s="144"/>
      <c r="J341" s="222"/>
      <c r="K341" s="103" t="s">
        <v>13</v>
      </c>
      <c r="L341" s="104" t="s">
        <v>60</v>
      </c>
      <c r="M341" s="96" t="s">
        <v>61</v>
      </c>
      <c r="N341" s="104">
        <v>480</v>
      </c>
      <c r="O341" s="104">
        <v>3</v>
      </c>
      <c r="P341" s="104">
        <v>5</v>
      </c>
      <c r="Q341" s="104">
        <v>9</v>
      </c>
      <c r="R341" s="115">
        <v>2</v>
      </c>
      <c r="S341" s="144"/>
      <c r="T341" s="144"/>
      <c r="U341" s="144"/>
      <c r="V341" s="144"/>
      <c r="W341" s="144"/>
      <c r="X341" s="144"/>
      <c r="Y341" s="144"/>
      <c r="Z341" s="144"/>
      <c r="AA341" s="225"/>
    </row>
    <row r="342" spans="1:27" ht="13.5" thickBot="1" x14ac:dyDescent="0.25">
      <c r="A342" s="229"/>
      <c r="B342" s="145"/>
      <c r="C342" s="147"/>
      <c r="D342" s="145"/>
      <c r="E342" s="145"/>
      <c r="F342" s="145"/>
      <c r="G342" s="145"/>
      <c r="H342" s="145"/>
      <c r="I342" s="145"/>
      <c r="J342" s="223"/>
      <c r="K342" s="107" t="s">
        <v>14</v>
      </c>
      <c r="L342" s="108" t="s">
        <v>60</v>
      </c>
      <c r="M342" s="97" t="s">
        <v>62</v>
      </c>
      <c r="N342" s="108">
        <v>480</v>
      </c>
      <c r="O342" s="108">
        <v>3</v>
      </c>
      <c r="P342" s="108">
        <v>5</v>
      </c>
      <c r="Q342" s="108">
        <v>27</v>
      </c>
      <c r="R342" s="116"/>
      <c r="S342" s="145"/>
      <c r="T342" s="145"/>
      <c r="U342" s="145"/>
      <c r="V342" s="145"/>
      <c r="W342" s="145"/>
      <c r="X342" s="145"/>
      <c r="Y342" s="145"/>
      <c r="Z342" s="145"/>
      <c r="AA342" s="226"/>
    </row>
    <row r="343" spans="1:27" ht="12.75" customHeight="1" x14ac:dyDescent="0.2">
      <c r="A343" s="227" t="s">
        <v>2279</v>
      </c>
      <c r="B343" s="143" t="s">
        <v>76</v>
      </c>
      <c r="C343" s="142">
        <v>43665</v>
      </c>
      <c r="D343" s="143" t="s">
        <v>77</v>
      </c>
      <c r="E343" s="143"/>
      <c r="F343" s="143"/>
      <c r="G343" s="143"/>
      <c r="H343" s="143"/>
      <c r="I343" s="143"/>
      <c r="J343" s="136" t="s">
        <v>80</v>
      </c>
      <c r="K343" s="100" t="s">
        <v>194</v>
      </c>
      <c r="L343" s="93" t="s">
        <v>60</v>
      </c>
      <c r="M343" s="95" t="s">
        <v>181</v>
      </c>
      <c r="N343" s="93">
        <v>480</v>
      </c>
      <c r="O343" s="93">
        <v>3</v>
      </c>
      <c r="P343" s="93">
        <v>35</v>
      </c>
      <c r="Q343" s="93">
        <v>7</v>
      </c>
      <c r="R343" s="114"/>
      <c r="S343" s="143" t="s">
        <v>72</v>
      </c>
      <c r="T343" s="143">
        <v>3</v>
      </c>
      <c r="U343" s="143">
        <v>35</v>
      </c>
      <c r="V343" s="143">
        <v>3.4</v>
      </c>
      <c r="W343" s="143">
        <v>2</v>
      </c>
      <c r="X343" s="143">
        <v>1399.2</v>
      </c>
      <c r="Y343" s="143" t="s">
        <v>75</v>
      </c>
      <c r="Z343" s="143"/>
      <c r="AA343" s="224" t="s">
        <v>81</v>
      </c>
    </row>
    <row r="344" spans="1:27" x14ac:dyDescent="0.2">
      <c r="A344" s="228"/>
      <c r="B344" s="144"/>
      <c r="C344" s="146"/>
      <c r="D344" s="144"/>
      <c r="E344" s="144"/>
      <c r="F344" s="144"/>
      <c r="G344" s="144"/>
      <c r="H344" s="144"/>
      <c r="I344" s="144"/>
      <c r="J344" s="222"/>
      <c r="K344" s="103" t="s">
        <v>13</v>
      </c>
      <c r="L344" s="104" t="s">
        <v>60</v>
      </c>
      <c r="M344" s="96" t="s">
        <v>61</v>
      </c>
      <c r="N344" s="104">
        <v>480</v>
      </c>
      <c r="O344" s="104">
        <v>3</v>
      </c>
      <c r="P344" s="104">
        <v>5</v>
      </c>
      <c r="Q344" s="104">
        <v>9</v>
      </c>
      <c r="R344" s="115">
        <v>2</v>
      </c>
      <c r="S344" s="144"/>
      <c r="T344" s="144"/>
      <c r="U344" s="144"/>
      <c r="V344" s="144"/>
      <c r="W344" s="144"/>
      <c r="X344" s="144"/>
      <c r="Y344" s="144"/>
      <c r="Z344" s="144"/>
      <c r="AA344" s="225"/>
    </row>
    <row r="345" spans="1:27" ht="13.5" thickBot="1" x14ac:dyDescent="0.25">
      <c r="A345" s="229"/>
      <c r="B345" s="145"/>
      <c r="C345" s="147"/>
      <c r="D345" s="145"/>
      <c r="E345" s="145"/>
      <c r="F345" s="145"/>
      <c r="G345" s="145"/>
      <c r="H345" s="145"/>
      <c r="I345" s="145"/>
      <c r="J345" s="223"/>
      <c r="K345" s="107" t="s">
        <v>14</v>
      </c>
      <c r="L345" s="108" t="s">
        <v>60</v>
      </c>
      <c r="M345" s="97" t="s">
        <v>62</v>
      </c>
      <c r="N345" s="108">
        <v>480</v>
      </c>
      <c r="O345" s="108">
        <v>3</v>
      </c>
      <c r="P345" s="108">
        <v>5</v>
      </c>
      <c r="Q345" s="108">
        <v>27</v>
      </c>
      <c r="R345" s="116"/>
      <c r="S345" s="145"/>
      <c r="T345" s="145"/>
      <c r="U345" s="145"/>
      <c r="V345" s="145"/>
      <c r="W345" s="145"/>
      <c r="X345" s="145"/>
      <c r="Y345" s="145"/>
      <c r="Z345" s="145"/>
      <c r="AA345" s="226"/>
    </row>
    <row r="346" spans="1:27" ht="12.75" customHeight="1" x14ac:dyDescent="0.2">
      <c r="A346" s="227" t="s">
        <v>2280</v>
      </c>
      <c r="B346" s="143" t="s">
        <v>76</v>
      </c>
      <c r="C346" s="142">
        <v>43665</v>
      </c>
      <c r="D346" s="143" t="s">
        <v>77</v>
      </c>
      <c r="E346" s="143"/>
      <c r="F346" s="143"/>
      <c r="G346" s="143"/>
      <c r="H346" s="143"/>
      <c r="I346" s="143"/>
      <c r="J346" s="136" t="s">
        <v>80</v>
      </c>
      <c r="K346" s="100" t="s">
        <v>194</v>
      </c>
      <c r="L346" s="93" t="s">
        <v>60</v>
      </c>
      <c r="M346" s="95" t="s">
        <v>181</v>
      </c>
      <c r="N346" s="93">
        <v>600</v>
      </c>
      <c r="O346" s="93">
        <v>3</v>
      </c>
      <c r="P346" s="93">
        <v>18</v>
      </c>
      <c r="Q346" s="93">
        <v>3</v>
      </c>
      <c r="R346" s="114"/>
      <c r="S346" s="143" t="s">
        <v>73</v>
      </c>
      <c r="T346" s="143">
        <v>3</v>
      </c>
      <c r="U346" s="143">
        <v>18</v>
      </c>
      <c r="V346" s="143">
        <v>0.9</v>
      </c>
      <c r="W346" s="143">
        <v>0.5</v>
      </c>
      <c r="X346" s="143">
        <v>1399.2</v>
      </c>
      <c r="Y346" s="143" t="s">
        <v>75</v>
      </c>
      <c r="Z346" s="143"/>
      <c r="AA346" s="224" t="s">
        <v>81</v>
      </c>
    </row>
    <row r="347" spans="1:27" x14ac:dyDescent="0.2">
      <c r="A347" s="228"/>
      <c r="B347" s="144"/>
      <c r="C347" s="146"/>
      <c r="D347" s="144"/>
      <c r="E347" s="144"/>
      <c r="F347" s="144"/>
      <c r="G347" s="144"/>
      <c r="H347" s="144"/>
      <c r="I347" s="144"/>
      <c r="J347" s="222"/>
      <c r="K347" s="103" t="s">
        <v>13</v>
      </c>
      <c r="L347" s="104" t="s">
        <v>60</v>
      </c>
      <c r="M347" s="96" t="s">
        <v>61</v>
      </c>
      <c r="N347" s="104">
        <v>600</v>
      </c>
      <c r="O347" s="104">
        <v>3</v>
      </c>
      <c r="P347" s="104">
        <v>5</v>
      </c>
      <c r="Q347" s="104">
        <v>9</v>
      </c>
      <c r="R347" s="115">
        <v>2</v>
      </c>
      <c r="S347" s="144"/>
      <c r="T347" s="144"/>
      <c r="U347" s="144"/>
      <c r="V347" s="144"/>
      <c r="W347" s="144"/>
      <c r="X347" s="144"/>
      <c r="Y347" s="144"/>
      <c r="Z347" s="144"/>
      <c r="AA347" s="225"/>
    </row>
    <row r="348" spans="1:27" ht="13.5" thickBot="1" x14ac:dyDescent="0.25">
      <c r="A348" s="229"/>
      <c r="B348" s="145"/>
      <c r="C348" s="147"/>
      <c r="D348" s="145"/>
      <c r="E348" s="145"/>
      <c r="F348" s="145"/>
      <c r="G348" s="145"/>
      <c r="H348" s="145"/>
      <c r="I348" s="145"/>
      <c r="J348" s="223"/>
      <c r="K348" s="107" t="s">
        <v>14</v>
      </c>
      <c r="L348" s="108" t="s">
        <v>60</v>
      </c>
      <c r="M348" s="97" t="s">
        <v>62</v>
      </c>
      <c r="N348" s="108">
        <v>600</v>
      </c>
      <c r="O348" s="108">
        <v>3</v>
      </c>
      <c r="P348" s="108">
        <v>5</v>
      </c>
      <c r="Q348" s="108">
        <v>27</v>
      </c>
      <c r="R348" s="116"/>
      <c r="S348" s="145"/>
      <c r="T348" s="145"/>
      <c r="U348" s="145"/>
      <c r="V348" s="145"/>
      <c r="W348" s="145"/>
      <c r="X348" s="145"/>
      <c r="Y348" s="145"/>
      <c r="Z348" s="145"/>
      <c r="AA348" s="226"/>
    </row>
    <row r="349" spans="1:27" ht="12.75" customHeight="1" x14ac:dyDescent="0.2">
      <c r="A349" s="227" t="s">
        <v>2281</v>
      </c>
      <c r="B349" s="143" t="s">
        <v>76</v>
      </c>
      <c r="C349" s="142">
        <v>43665</v>
      </c>
      <c r="D349" s="143" t="s">
        <v>77</v>
      </c>
      <c r="E349" s="143"/>
      <c r="F349" s="143"/>
      <c r="G349" s="143"/>
      <c r="H349" s="143"/>
      <c r="I349" s="143"/>
      <c r="J349" s="136" t="s">
        <v>80</v>
      </c>
      <c r="K349" s="100" t="s">
        <v>194</v>
      </c>
      <c r="L349" s="93" t="s">
        <v>60</v>
      </c>
      <c r="M349" s="95" t="s">
        <v>181</v>
      </c>
      <c r="N349" s="93">
        <v>600</v>
      </c>
      <c r="O349" s="93">
        <v>3</v>
      </c>
      <c r="P349" s="93">
        <v>18</v>
      </c>
      <c r="Q349" s="93">
        <v>3</v>
      </c>
      <c r="R349" s="114"/>
      <c r="S349" s="143" t="s">
        <v>73</v>
      </c>
      <c r="T349" s="143">
        <v>3</v>
      </c>
      <c r="U349" s="143">
        <v>18</v>
      </c>
      <c r="V349" s="143">
        <v>1.3</v>
      </c>
      <c r="W349" s="143">
        <v>0.75</v>
      </c>
      <c r="X349" s="143">
        <v>1399.2</v>
      </c>
      <c r="Y349" s="143" t="s">
        <v>75</v>
      </c>
      <c r="Z349" s="143"/>
      <c r="AA349" s="224" t="s">
        <v>81</v>
      </c>
    </row>
    <row r="350" spans="1:27" x14ac:dyDescent="0.2">
      <c r="A350" s="228"/>
      <c r="B350" s="144"/>
      <c r="C350" s="146"/>
      <c r="D350" s="144"/>
      <c r="E350" s="144"/>
      <c r="F350" s="144"/>
      <c r="G350" s="144"/>
      <c r="H350" s="144"/>
      <c r="I350" s="144"/>
      <c r="J350" s="222"/>
      <c r="K350" s="103" t="s">
        <v>13</v>
      </c>
      <c r="L350" s="104" t="s">
        <v>60</v>
      </c>
      <c r="M350" s="96" t="s">
        <v>61</v>
      </c>
      <c r="N350" s="104">
        <v>600</v>
      </c>
      <c r="O350" s="104">
        <v>3</v>
      </c>
      <c r="P350" s="104">
        <v>5</v>
      </c>
      <c r="Q350" s="104">
        <v>9</v>
      </c>
      <c r="R350" s="115">
        <v>2</v>
      </c>
      <c r="S350" s="144"/>
      <c r="T350" s="144"/>
      <c r="U350" s="144"/>
      <c r="V350" s="144"/>
      <c r="W350" s="144"/>
      <c r="X350" s="144"/>
      <c r="Y350" s="144"/>
      <c r="Z350" s="144"/>
      <c r="AA350" s="225"/>
    </row>
    <row r="351" spans="1:27" ht="13.5" thickBot="1" x14ac:dyDescent="0.25">
      <c r="A351" s="229"/>
      <c r="B351" s="145"/>
      <c r="C351" s="147"/>
      <c r="D351" s="145"/>
      <c r="E351" s="145"/>
      <c r="F351" s="145"/>
      <c r="G351" s="145"/>
      <c r="H351" s="145"/>
      <c r="I351" s="145"/>
      <c r="J351" s="223"/>
      <c r="K351" s="107" t="s">
        <v>14</v>
      </c>
      <c r="L351" s="108" t="s">
        <v>60</v>
      </c>
      <c r="M351" s="97" t="s">
        <v>62</v>
      </c>
      <c r="N351" s="108">
        <v>600</v>
      </c>
      <c r="O351" s="108">
        <v>3</v>
      </c>
      <c r="P351" s="108">
        <v>5</v>
      </c>
      <c r="Q351" s="108">
        <v>27</v>
      </c>
      <c r="R351" s="116"/>
      <c r="S351" s="145"/>
      <c r="T351" s="145"/>
      <c r="U351" s="145"/>
      <c r="V351" s="145"/>
      <c r="W351" s="145"/>
      <c r="X351" s="145"/>
      <c r="Y351" s="145"/>
      <c r="Z351" s="145"/>
      <c r="AA351" s="226"/>
    </row>
    <row r="352" spans="1:27" ht="12.75" customHeight="1" x14ac:dyDescent="0.2">
      <c r="A352" s="227" t="s">
        <v>2282</v>
      </c>
      <c r="B352" s="143" t="s">
        <v>76</v>
      </c>
      <c r="C352" s="142">
        <v>43665</v>
      </c>
      <c r="D352" s="143" t="s">
        <v>77</v>
      </c>
      <c r="E352" s="143"/>
      <c r="F352" s="143"/>
      <c r="G352" s="143"/>
      <c r="H352" s="143"/>
      <c r="I352" s="143"/>
      <c r="J352" s="136" t="s">
        <v>80</v>
      </c>
      <c r="K352" s="100" t="s">
        <v>194</v>
      </c>
      <c r="L352" s="93" t="s">
        <v>60</v>
      </c>
      <c r="M352" s="95" t="s">
        <v>181</v>
      </c>
      <c r="N352" s="93">
        <v>600</v>
      </c>
      <c r="O352" s="93">
        <v>3</v>
      </c>
      <c r="P352" s="93">
        <v>18</v>
      </c>
      <c r="Q352" s="93">
        <v>3</v>
      </c>
      <c r="R352" s="114"/>
      <c r="S352" s="143" t="s">
        <v>73</v>
      </c>
      <c r="T352" s="143">
        <v>3</v>
      </c>
      <c r="U352" s="143">
        <v>18</v>
      </c>
      <c r="V352" s="143">
        <v>1.7</v>
      </c>
      <c r="W352" s="143">
        <v>1</v>
      </c>
      <c r="X352" s="143">
        <v>1399.2</v>
      </c>
      <c r="Y352" s="143" t="s">
        <v>75</v>
      </c>
      <c r="Z352" s="143"/>
      <c r="AA352" s="224" t="s">
        <v>81</v>
      </c>
    </row>
    <row r="353" spans="1:27" x14ac:dyDescent="0.2">
      <c r="A353" s="228"/>
      <c r="B353" s="144"/>
      <c r="C353" s="146"/>
      <c r="D353" s="144"/>
      <c r="E353" s="144"/>
      <c r="F353" s="144"/>
      <c r="G353" s="144"/>
      <c r="H353" s="144"/>
      <c r="I353" s="144"/>
      <c r="J353" s="222"/>
      <c r="K353" s="103" t="s">
        <v>13</v>
      </c>
      <c r="L353" s="104" t="s">
        <v>60</v>
      </c>
      <c r="M353" s="96" t="s">
        <v>61</v>
      </c>
      <c r="N353" s="104">
        <v>600</v>
      </c>
      <c r="O353" s="104">
        <v>3</v>
      </c>
      <c r="P353" s="104">
        <v>5</v>
      </c>
      <c r="Q353" s="104">
        <v>9</v>
      </c>
      <c r="R353" s="115">
        <v>2</v>
      </c>
      <c r="S353" s="144"/>
      <c r="T353" s="144"/>
      <c r="U353" s="144"/>
      <c r="V353" s="144"/>
      <c r="W353" s="144"/>
      <c r="X353" s="144"/>
      <c r="Y353" s="144"/>
      <c r="Z353" s="144"/>
      <c r="AA353" s="225"/>
    </row>
    <row r="354" spans="1:27" ht="13.5" thickBot="1" x14ac:dyDescent="0.25">
      <c r="A354" s="229"/>
      <c r="B354" s="145"/>
      <c r="C354" s="147"/>
      <c r="D354" s="145"/>
      <c r="E354" s="145"/>
      <c r="F354" s="145"/>
      <c r="G354" s="145"/>
      <c r="H354" s="145"/>
      <c r="I354" s="145"/>
      <c r="J354" s="223"/>
      <c r="K354" s="107" t="s">
        <v>14</v>
      </c>
      <c r="L354" s="108" t="s">
        <v>60</v>
      </c>
      <c r="M354" s="97" t="s">
        <v>62</v>
      </c>
      <c r="N354" s="108">
        <v>600</v>
      </c>
      <c r="O354" s="108">
        <v>3</v>
      </c>
      <c r="P354" s="108">
        <v>5</v>
      </c>
      <c r="Q354" s="108">
        <v>27</v>
      </c>
      <c r="R354" s="116"/>
      <c r="S354" s="145"/>
      <c r="T354" s="145"/>
      <c r="U354" s="145"/>
      <c r="V354" s="145"/>
      <c r="W354" s="145"/>
      <c r="X354" s="145"/>
      <c r="Y354" s="145"/>
      <c r="Z354" s="145"/>
      <c r="AA354" s="226"/>
    </row>
    <row r="355" spans="1:27" ht="12.75" customHeight="1" x14ac:dyDescent="0.2">
      <c r="A355" s="227" t="s">
        <v>2283</v>
      </c>
      <c r="B355" s="143" t="s">
        <v>76</v>
      </c>
      <c r="C355" s="142">
        <v>43665</v>
      </c>
      <c r="D355" s="143" t="s">
        <v>77</v>
      </c>
      <c r="E355" s="143"/>
      <c r="F355" s="143"/>
      <c r="G355" s="143"/>
      <c r="H355" s="143"/>
      <c r="I355" s="143"/>
      <c r="J355" s="136" t="s">
        <v>80</v>
      </c>
      <c r="K355" s="100" t="s">
        <v>194</v>
      </c>
      <c r="L355" s="93" t="s">
        <v>60</v>
      </c>
      <c r="M355" s="95" t="s">
        <v>181</v>
      </c>
      <c r="N355" s="93">
        <v>600</v>
      </c>
      <c r="O355" s="93">
        <v>3</v>
      </c>
      <c r="P355" s="93">
        <v>18</v>
      </c>
      <c r="Q355" s="93">
        <v>3</v>
      </c>
      <c r="R355" s="114"/>
      <c r="S355" s="143" t="s">
        <v>73</v>
      </c>
      <c r="T355" s="143">
        <v>3</v>
      </c>
      <c r="U355" s="143">
        <v>18</v>
      </c>
      <c r="V355" s="143">
        <v>2.4</v>
      </c>
      <c r="W355" s="143">
        <v>1.5</v>
      </c>
      <c r="X355" s="143">
        <v>1399.2</v>
      </c>
      <c r="Y355" s="143" t="s">
        <v>75</v>
      </c>
      <c r="Z355" s="143"/>
      <c r="AA355" s="224" t="s">
        <v>81</v>
      </c>
    </row>
    <row r="356" spans="1:27" x14ac:dyDescent="0.2">
      <c r="A356" s="228"/>
      <c r="B356" s="144"/>
      <c r="C356" s="146"/>
      <c r="D356" s="144"/>
      <c r="E356" s="144"/>
      <c r="F356" s="144"/>
      <c r="G356" s="144"/>
      <c r="H356" s="144"/>
      <c r="I356" s="144"/>
      <c r="J356" s="222"/>
      <c r="K356" s="103" t="s">
        <v>13</v>
      </c>
      <c r="L356" s="104" t="s">
        <v>60</v>
      </c>
      <c r="M356" s="96" t="s">
        <v>61</v>
      </c>
      <c r="N356" s="104">
        <v>600</v>
      </c>
      <c r="O356" s="104">
        <v>3</v>
      </c>
      <c r="P356" s="104">
        <v>5</v>
      </c>
      <c r="Q356" s="104">
        <v>9</v>
      </c>
      <c r="R356" s="115">
        <v>2</v>
      </c>
      <c r="S356" s="144"/>
      <c r="T356" s="144"/>
      <c r="U356" s="144"/>
      <c r="V356" s="144"/>
      <c r="W356" s="144"/>
      <c r="X356" s="144"/>
      <c r="Y356" s="144"/>
      <c r="Z356" s="144"/>
      <c r="AA356" s="225"/>
    </row>
    <row r="357" spans="1:27" ht="13.5" thickBot="1" x14ac:dyDescent="0.25">
      <c r="A357" s="229"/>
      <c r="B357" s="145"/>
      <c r="C357" s="147"/>
      <c r="D357" s="145"/>
      <c r="E357" s="145"/>
      <c r="F357" s="145"/>
      <c r="G357" s="145"/>
      <c r="H357" s="145"/>
      <c r="I357" s="145"/>
      <c r="J357" s="223"/>
      <c r="K357" s="107" t="s">
        <v>14</v>
      </c>
      <c r="L357" s="108" t="s">
        <v>60</v>
      </c>
      <c r="M357" s="97" t="s">
        <v>62</v>
      </c>
      <c r="N357" s="108">
        <v>600</v>
      </c>
      <c r="O357" s="108">
        <v>3</v>
      </c>
      <c r="P357" s="108">
        <v>5</v>
      </c>
      <c r="Q357" s="108">
        <v>27</v>
      </c>
      <c r="R357" s="116"/>
      <c r="S357" s="145"/>
      <c r="T357" s="145"/>
      <c r="U357" s="145"/>
      <c r="V357" s="145"/>
      <c r="W357" s="145"/>
      <c r="X357" s="145"/>
      <c r="Y357" s="145"/>
      <c r="Z357" s="145"/>
      <c r="AA357" s="226"/>
    </row>
    <row r="358" spans="1:27" ht="12.75" customHeight="1" x14ac:dyDescent="0.2">
      <c r="A358" s="227" t="s">
        <v>2284</v>
      </c>
      <c r="B358" s="143" t="s">
        <v>76</v>
      </c>
      <c r="C358" s="142">
        <v>43665</v>
      </c>
      <c r="D358" s="143" t="s">
        <v>77</v>
      </c>
      <c r="E358" s="143"/>
      <c r="F358" s="143"/>
      <c r="G358" s="143"/>
      <c r="H358" s="143"/>
      <c r="I358" s="143"/>
      <c r="J358" s="136" t="s">
        <v>80</v>
      </c>
      <c r="K358" s="100" t="s">
        <v>194</v>
      </c>
      <c r="L358" s="93" t="s">
        <v>60</v>
      </c>
      <c r="M358" s="95" t="s">
        <v>181</v>
      </c>
      <c r="N358" s="93">
        <v>600</v>
      </c>
      <c r="O358" s="93">
        <v>3</v>
      </c>
      <c r="P358" s="93">
        <v>18</v>
      </c>
      <c r="Q358" s="93">
        <v>7</v>
      </c>
      <c r="R358" s="114"/>
      <c r="S358" s="143" t="s">
        <v>73</v>
      </c>
      <c r="T358" s="143">
        <v>3</v>
      </c>
      <c r="U358" s="143">
        <v>18</v>
      </c>
      <c r="V358" s="143">
        <v>2.7</v>
      </c>
      <c r="W358" s="143">
        <v>2</v>
      </c>
      <c r="X358" s="143">
        <v>1399.2</v>
      </c>
      <c r="Y358" s="143" t="s">
        <v>75</v>
      </c>
      <c r="Z358" s="143"/>
      <c r="AA358" s="224" t="s">
        <v>81</v>
      </c>
    </row>
    <row r="359" spans="1:27" x14ac:dyDescent="0.2">
      <c r="A359" s="228"/>
      <c r="B359" s="144"/>
      <c r="C359" s="146"/>
      <c r="D359" s="144"/>
      <c r="E359" s="144"/>
      <c r="F359" s="144"/>
      <c r="G359" s="144"/>
      <c r="H359" s="144"/>
      <c r="I359" s="144"/>
      <c r="J359" s="222"/>
      <c r="K359" s="103" t="s">
        <v>13</v>
      </c>
      <c r="L359" s="104" t="s">
        <v>60</v>
      </c>
      <c r="M359" s="96" t="s">
        <v>61</v>
      </c>
      <c r="N359" s="104">
        <v>600</v>
      </c>
      <c r="O359" s="104">
        <v>3</v>
      </c>
      <c r="P359" s="104">
        <v>5</v>
      </c>
      <c r="Q359" s="104">
        <v>9</v>
      </c>
      <c r="R359" s="115">
        <v>2</v>
      </c>
      <c r="S359" s="144"/>
      <c r="T359" s="144"/>
      <c r="U359" s="144"/>
      <c r="V359" s="144"/>
      <c r="W359" s="144"/>
      <c r="X359" s="144"/>
      <c r="Y359" s="144"/>
      <c r="Z359" s="144"/>
      <c r="AA359" s="225"/>
    </row>
    <row r="360" spans="1:27" ht="13.5" thickBot="1" x14ac:dyDescent="0.25">
      <c r="A360" s="229"/>
      <c r="B360" s="145"/>
      <c r="C360" s="147"/>
      <c r="D360" s="145"/>
      <c r="E360" s="145"/>
      <c r="F360" s="145"/>
      <c r="G360" s="145"/>
      <c r="H360" s="145"/>
      <c r="I360" s="145"/>
      <c r="J360" s="223"/>
      <c r="K360" s="107" t="s">
        <v>14</v>
      </c>
      <c r="L360" s="108" t="s">
        <v>60</v>
      </c>
      <c r="M360" s="97" t="s">
        <v>62</v>
      </c>
      <c r="N360" s="108">
        <v>600</v>
      </c>
      <c r="O360" s="108">
        <v>3</v>
      </c>
      <c r="P360" s="108">
        <v>5</v>
      </c>
      <c r="Q360" s="108">
        <v>27</v>
      </c>
      <c r="R360" s="116"/>
      <c r="S360" s="145"/>
      <c r="T360" s="145"/>
      <c r="U360" s="145"/>
      <c r="V360" s="145"/>
      <c r="W360" s="145"/>
      <c r="X360" s="145"/>
      <c r="Y360" s="145"/>
      <c r="Z360" s="145"/>
      <c r="AA360" s="226"/>
    </row>
    <row r="361" spans="1:27" ht="12.75" customHeight="1" x14ac:dyDescent="0.2">
      <c r="A361" s="227" t="s">
        <v>2285</v>
      </c>
      <c r="B361" s="143" t="s">
        <v>76</v>
      </c>
      <c r="C361" s="142">
        <v>43665</v>
      </c>
      <c r="D361" s="143" t="s">
        <v>77</v>
      </c>
      <c r="E361" s="143"/>
      <c r="F361" s="143"/>
      <c r="G361" s="143"/>
      <c r="H361" s="143"/>
      <c r="I361" s="143"/>
      <c r="J361" s="136" t="s">
        <v>80</v>
      </c>
      <c r="K361" s="100" t="s">
        <v>194</v>
      </c>
      <c r="L361" s="93" t="s">
        <v>60</v>
      </c>
      <c r="M361" s="95" t="s">
        <v>182</v>
      </c>
      <c r="N361" s="93">
        <v>480</v>
      </c>
      <c r="O361" s="93">
        <v>3</v>
      </c>
      <c r="P361" s="93">
        <v>65</v>
      </c>
      <c r="Q361" s="93">
        <v>3</v>
      </c>
      <c r="R361" s="114"/>
      <c r="S361" s="143" t="s">
        <v>72</v>
      </c>
      <c r="T361" s="143">
        <v>3</v>
      </c>
      <c r="U361" s="143">
        <v>65</v>
      </c>
      <c r="V361" s="143">
        <v>1.1000000000000001</v>
      </c>
      <c r="W361" s="143">
        <v>0.5</v>
      </c>
      <c r="X361" s="143">
        <v>1399.2</v>
      </c>
      <c r="Y361" s="143" t="s">
        <v>75</v>
      </c>
      <c r="Z361" s="143"/>
      <c r="AA361" s="224" t="s">
        <v>81</v>
      </c>
    </row>
    <row r="362" spans="1:27" x14ac:dyDescent="0.2">
      <c r="A362" s="228"/>
      <c r="B362" s="144"/>
      <c r="C362" s="146"/>
      <c r="D362" s="144"/>
      <c r="E362" s="144"/>
      <c r="F362" s="144"/>
      <c r="G362" s="144"/>
      <c r="H362" s="144"/>
      <c r="I362" s="144"/>
      <c r="J362" s="222"/>
      <c r="K362" s="103" t="s">
        <v>13</v>
      </c>
      <c r="L362" s="104" t="s">
        <v>60</v>
      </c>
      <c r="M362" s="96" t="s">
        <v>61</v>
      </c>
      <c r="N362" s="104">
        <v>480</v>
      </c>
      <c r="O362" s="104">
        <v>3</v>
      </c>
      <c r="P362" s="104">
        <v>5</v>
      </c>
      <c r="Q362" s="104">
        <v>9</v>
      </c>
      <c r="R362" s="115">
        <v>2</v>
      </c>
      <c r="S362" s="144"/>
      <c r="T362" s="144"/>
      <c r="U362" s="144"/>
      <c r="V362" s="144"/>
      <c r="W362" s="144"/>
      <c r="X362" s="144"/>
      <c r="Y362" s="144"/>
      <c r="Z362" s="144"/>
      <c r="AA362" s="225"/>
    </row>
    <row r="363" spans="1:27" ht="13.5" thickBot="1" x14ac:dyDescent="0.25">
      <c r="A363" s="229"/>
      <c r="B363" s="145"/>
      <c r="C363" s="147"/>
      <c r="D363" s="145"/>
      <c r="E363" s="145"/>
      <c r="F363" s="145"/>
      <c r="G363" s="145"/>
      <c r="H363" s="145"/>
      <c r="I363" s="145"/>
      <c r="J363" s="223"/>
      <c r="K363" s="107" t="s">
        <v>14</v>
      </c>
      <c r="L363" s="108" t="s">
        <v>60</v>
      </c>
      <c r="M363" s="97" t="s">
        <v>62</v>
      </c>
      <c r="N363" s="108">
        <v>480</v>
      </c>
      <c r="O363" s="108">
        <v>3</v>
      </c>
      <c r="P363" s="108">
        <v>5</v>
      </c>
      <c r="Q363" s="108">
        <v>27</v>
      </c>
      <c r="R363" s="116"/>
      <c r="S363" s="145"/>
      <c r="T363" s="145"/>
      <c r="U363" s="145"/>
      <c r="V363" s="145"/>
      <c r="W363" s="145"/>
      <c r="X363" s="145"/>
      <c r="Y363" s="145"/>
      <c r="Z363" s="145"/>
      <c r="AA363" s="226"/>
    </row>
    <row r="364" spans="1:27" ht="12.75" customHeight="1" x14ac:dyDescent="0.2">
      <c r="A364" s="227" t="s">
        <v>2286</v>
      </c>
      <c r="B364" s="143" t="s">
        <v>76</v>
      </c>
      <c r="C364" s="142">
        <v>43665</v>
      </c>
      <c r="D364" s="143" t="s">
        <v>77</v>
      </c>
      <c r="E364" s="143"/>
      <c r="F364" s="143"/>
      <c r="G364" s="143"/>
      <c r="H364" s="143"/>
      <c r="I364" s="143"/>
      <c r="J364" s="136" t="s">
        <v>80</v>
      </c>
      <c r="K364" s="100" t="s">
        <v>194</v>
      </c>
      <c r="L364" s="93" t="s">
        <v>60</v>
      </c>
      <c r="M364" s="95" t="s">
        <v>182</v>
      </c>
      <c r="N364" s="93">
        <v>480</v>
      </c>
      <c r="O364" s="93">
        <v>3</v>
      </c>
      <c r="P364" s="93">
        <v>65</v>
      </c>
      <c r="Q364" s="93">
        <v>3</v>
      </c>
      <c r="R364" s="114"/>
      <c r="S364" s="143" t="s">
        <v>72</v>
      </c>
      <c r="T364" s="143">
        <v>3</v>
      </c>
      <c r="U364" s="143">
        <v>65</v>
      </c>
      <c r="V364" s="143">
        <v>1.6</v>
      </c>
      <c r="W364" s="143">
        <v>0.75</v>
      </c>
      <c r="X364" s="143">
        <v>1399.2</v>
      </c>
      <c r="Y364" s="143" t="s">
        <v>75</v>
      </c>
      <c r="Z364" s="143"/>
      <c r="AA364" s="224" t="s">
        <v>81</v>
      </c>
    </row>
    <row r="365" spans="1:27" x14ac:dyDescent="0.2">
      <c r="A365" s="228"/>
      <c r="B365" s="144"/>
      <c r="C365" s="146"/>
      <c r="D365" s="144"/>
      <c r="E365" s="144"/>
      <c r="F365" s="144"/>
      <c r="G365" s="144"/>
      <c r="H365" s="144"/>
      <c r="I365" s="144"/>
      <c r="J365" s="222"/>
      <c r="K365" s="103" t="s">
        <v>13</v>
      </c>
      <c r="L365" s="104" t="s">
        <v>60</v>
      </c>
      <c r="M365" s="96" t="s">
        <v>61</v>
      </c>
      <c r="N365" s="104">
        <v>480</v>
      </c>
      <c r="O365" s="104">
        <v>3</v>
      </c>
      <c r="P365" s="104">
        <v>5</v>
      </c>
      <c r="Q365" s="104">
        <v>9</v>
      </c>
      <c r="R365" s="115">
        <v>2</v>
      </c>
      <c r="S365" s="144"/>
      <c r="T365" s="144"/>
      <c r="U365" s="144"/>
      <c r="V365" s="144"/>
      <c r="W365" s="144"/>
      <c r="X365" s="144"/>
      <c r="Y365" s="144"/>
      <c r="Z365" s="144"/>
      <c r="AA365" s="225"/>
    </row>
    <row r="366" spans="1:27" ht="13.5" thickBot="1" x14ac:dyDescent="0.25">
      <c r="A366" s="229"/>
      <c r="B366" s="145"/>
      <c r="C366" s="147"/>
      <c r="D366" s="145"/>
      <c r="E366" s="145"/>
      <c r="F366" s="145"/>
      <c r="G366" s="145"/>
      <c r="H366" s="145"/>
      <c r="I366" s="145"/>
      <c r="J366" s="223"/>
      <c r="K366" s="107" t="s">
        <v>14</v>
      </c>
      <c r="L366" s="108" t="s">
        <v>60</v>
      </c>
      <c r="M366" s="97" t="s">
        <v>62</v>
      </c>
      <c r="N366" s="108">
        <v>480</v>
      </c>
      <c r="O366" s="108">
        <v>3</v>
      </c>
      <c r="P366" s="108">
        <v>5</v>
      </c>
      <c r="Q366" s="108">
        <v>27</v>
      </c>
      <c r="R366" s="116"/>
      <c r="S366" s="145"/>
      <c r="T366" s="145"/>
      <c r="U366" s="145"/>
      <c r="V366" s="145"/>
      <c r="W366" s="145"/>
      <c r="X366" s="145"/>
      <c r="Y366" s="145"/>
      <c r="Z366" s="145"/>
      <c r="AA366" s="226"/>
    </row>
    <row r="367" spans="1:27" ht="12.75" customHeight="1" x14ac:dyDescent="0.2">
      <c r="A367" s="227" t="s">
        <v>2287</v>
      </c>
      <c r="B367" s="143" t="s">
        <v>76</v>
      </c>
      <c r="C367" s="142">
        <v>43665</v>
      </c>
      <c r="D367" s="143" t="s">
        <v>77</v>
      </c>
      <c r="E367" s="143"/>
      <c r="F367" s="143"/>
      <c r="G367" s="143"/>
      <c r="H367" s="143"/>
      <c r="I367" s="143"/>
      <c r="J367" s="136" t="s">
        <v>80</v>
      </c>
      <c r="K367" s="100" t="s">
        <v>194</v>
      </c>
      <c r="L367" s="93" t="s">
        <v>60</v>
      </c>
      <c r="M367" s="95" t="s">
        <v>182</v>
      </c>
      <c r="N367" s="93">
        <v>480</v>
      </c>
      <c r="O367" s="93">
        <v>3</v>
      </c>
      <c r="P367" s="93">
        <v>65</v>
      </c>
      <c r="Q367" s="93">
        <v>3</v>
      </c>
      <c r="R367" s="114"/>
      <c r="S367" s="143" t="s">
        <v>72</v>
      </c>
      <c r="T367" s="143">
        <v>3</v>
      </c>
      <c r="U367" s="143">
        <v>65</v>
      </c>
      <c r="V367" s="143">
        <v>2.1</v>
      </c>
      <c r="W367" s="143">
        <v>1</v>
      </c>
      <c r="X367" s="143">
        <v>1399.2</v>
      </c>
      <c r="Y367" s="143" t="s">
        <v>75</v>
      </c>
      <c r="Z367" s="143"/>
      <c r="AA367" s="224" t="s">
        <v>81</v>
      </c>
    </row>
    <row r="368" spans="1:27" x14ac:dyDescent="0.2">
      <c r="A368" s="228"/>
      <c r="B368" s="144"/>
      <c r="C368" s="146"/>
      <c r="D368" s="144"/>
      <c r="E368" s="144"/>
      <c r="F368" s="144"/>
      <c r="G368" s="144"/>
      <c r="H368" s="144"/>
      <c r="I368" s="144"/>
      <c r="J368" s="222"/>
      <c r="K368" s="103" t="s">
        <v>13</v>
      </c>
      <c r="L368" s="104" t="s">
        <v>60</v>
      </c>
      <c r="M368" s="96" t="s">
        <v>61</v>
      </c>
      <c r="N368" s="104">
        <v>480</v>
      </c>
      <c r="O368" s="104">
        <v>3</v>
      </c>
      <c r="P368" s="104">
        <v>5</v>
      </c>
      <c r="Q368" s="104">
        <v>9</v>
      </c>
      <c r="R368" s="115">
        <v>2</v>
      </c>
      <c r="S368" s="144"/>
      <c r="T368" s="144"/>
      <c r="U368" s="144"/>
      <c r="V368" s="144"/>
      <c r="W368" s="144"/>
      <c r="X368" s="144"/>
      <c r="Y368" s="144"/>
      <c r="Z368" s="144"/>
      <c r="AA368" s="225"/>
    </row>
    <row r="369" spans="1:27" ht="13.5" thickBot="1" x14ac:dyDescent="0.25">
      <c r="A369" s="229"/>
      <c r="B369" s="145"/>
      <c r="C369" s="147"/>
      <c r="D369" s="145"/>
      <c r="E369" s="145"/>
      <c r="F369" s="145"/>
      <c r="G369" s="145"/>
      <c r="H369" s="145"/>
      <c r="I369" s="145"/>
      <c r="J369" s="223"/>
      <c r="K369" s="107" t="s">
        <v>14</v>
      </c>
      <c r="L369" s="108" t="s">
        <v>60</v>
      </c>
      <c r="M369" s="97" t="s">
        <v>62</v>
      </c>
      <c r="N369" s="108">
        <v>480</v>
      </c>
      <c r="O369" s="108">
        <v>3</v>
      </c>
      <c r="P369" s="108">
        <v>5</v>
      </c>
      <c r="Q369" s="108">
        <v>27</v>
      </c>
      <c r="R369" s="116"/>
      <c r="S369" s="145"/>
      <c r="T369" s="145"/>
      <c r="U369" s="145"/>
      <c r="V369" s="145"/>
      <c r="W369" s="145"/>
      <c r="X369" s="145"/>
      <c r="Y369" s="145"/>
      <c r="Z369" s="145"/>
      <c r="AA369" s="226"/>
    </row>
    <row r="370" spans="1:27" ht="12.75" customHeight="1" x14ac:dyDescent="0.2">
      <c r="A370" s="227" t="s">
        <v>2288</v>
      </c>
      <c r="B370" s="143" t="s">
        <v>76</v>
      </c>
      <c r="C370" s="142">
        <v>43665</v>
      </c>
      <c r="D370" s="143" t="s">
        <v>77</v>
      </c>
      <c r="E370" s="143"/>
      <c r="F370" s="143"/>
      <c r="G370" s="143"/>
      <c r="H370" s="143"/>
      <c r="I370" s="143"/>
      <c r="J370" s="136" t="s">
        <v>80</v>
      </c>
      <c r="K370" s="100" t="s">
        <v>194</v>
      </c>
      <c r="L370" s="93" t="s">
        <v>60</v>
      </c>
      <c r="M370" s="95" t="s">
        <v>182</v>
      </c>
      <c r="N370" s="93">
        <v>480</v>
      </c>
      <c r="O370" s="93">
        <v>3</v>
      </c>
      <c r="P370" s="93">
        <v>65</v>
      </c>
      <c r="Q370" s="93">
        <v>7</v>
      </c>
      <c r="R370" s="114"/>
      <c r="S370" s="143" t="s">
        <v>72</v>
      </c>
      <c r="T370" s="143">
        <v>3</v>
      </c>
      <c r="U370" s="143">
        <v>65</v>
      </c>
      <c r="V370" s="143">
        <v>3</v>
      </c>
      <c r="W370" s="143">
        <v>1.5</v>
      </c>
      <c r="X370" s="143">
        <v>1399.2</v>
      </c>
      <c r="Y370" s="143" t="s">
        <v>75</v>
      </c>
      <c r="Z370" s="143"/>
      <c r="AA370" s="224" t="s">
        <v>81</v>
      </c>
    </row>
    <row r="371" spans="1:27" x14ac:dyDescent="0.2">
      <c r="A371" s="228"/>
      <c r="B371" s="144"/>
      <c r="C371" s="146"/>
      <c r="D371" s="144"/>
      <c r="E371" s="144"/>
      <c r="F371" s="144"/>
      <c r="G371" s="144"/>
      <c r="H371" s="144"/>
      <c r="I371" s="144"/>
      <c r="J371" s="222"/>
      <c r="K371" s="103" t="s">
        <v>13</v>
      </c>
      <c r="L371" s="104" t="s">
        <v>60</v>
      </c>
      <c r="M371" s="96" t="s">
        <v>61</v>
      </c>
      <c r="N371" s="104">
        <v>480</v>
      </c>
      <c r="O371" s="104">
        <v>3</v>
      </c>
      <c r="P371" s="104">
        <v>5</v>
      </c>
      <c r="Q371" s="104">
        <v>9</v>
      </c>
      <c r="R371" s="115">
        <v>2</v>
      </c>
      <c r="S371" s="144"/>
      <c r="T371" s="144"/>
      <c r="U371" s="144"/>
      <c r="V371" s="144"/>
      <c r="W371" s="144"/>
      <c r="X371" s="144"/>
      <c r="Y371" s="144"/>
      <c r="Z371" s="144"/>
      <c r="AA371" s="225"/>
    </row>
    <row r="372" spans="1:27" ht="13.5" thickBot="1" x14ac:dyDescent="0.25">
      <c r="A372" s="229"/>
      <c r="B372" s="145"/>
      <c r="C372" s="147"/>
      <c r="D372" s="145"/>
      <c r="E372" s="145"/>
      <c r="F372" s="145"/>
      <c r="G372" s="145"/>
      <c r="H372" s="145"/>
      <c r="I372" s="145"/>
      <c r="J372" s="223"/>
      <c r="K372" s="107" t="s">
        <v>14</v>
      </c>
      <c r="L372" s="108" t="s">
        <v>60</v>
      </c>
      <c r="M372" s="97" t="s">
        <v>62</v>
      </c>
      <c r="N372" s="108">
        <v>480</v>
      </c>
      <c r="O372" s="108">
        <v>3</v>
      </c>
      <c r="P372" s="108">
        <v>5</v>
      </c>
      <c r="Q372" s="108">
        <v>27</v>
      </c>
      <c r="R372" s="116"/>
      <c r="S372" s="145"/>
      <c r="T372" s="145"/>
      <c r="U372" s="145"/>
      <c r="V372" s="145"/>
      <c r="W372" s="145"/>
      <c r="X372" s="145"/>
      <c r="Y372" s="145"/>
      <c r="Z372" s="145"/>
      <c r="AA372" s="226"/>
    </row>
    <row r="373" spans="1:27" ht="12.75" customHeight="1" x14ac:dyDescent="0.2">
      <c r="A373" s="227" t="s">
        <v>2289</v>
      </c>
      <c r="B373" s="143" t="s">
        <v>76</v>
      </c>
      <c r="C373" s="142">
        <v>43665</v>
      </c>
      <c r="D373" s="143" t="s">
        <v>77</v>
      </c>
      <c r="E373" s="143"/>
      <c r="F373" s="143"/>
      <c r="G373" s="143"/>
      <c r="H373" s="143"/>
      <c r="I373" s="143"/>
      <c r="J373" s="136" t="s">
        <v>80</v>
      </c>
      <c r="K373" s="100" t="s">
        <v>194</v>
      </c>
      <c r="L373" s="93" t="s">
        <v>60</v>
      </c>
      <c r="M373" s="95" t="s">
        <v>182</v>
      </c>
      <c r="N373" s="93">
        <v>480</v>
      </c>
      <c r="O373" s="93">
        <v>3</v>
      </c>
      <c r="P373" s="93">
        <v>65</v>
      </c>
      <c r="Q373" s="93">
        <v>7</v>
      </c>
      <c r="R373" s="114"/>
      <c r="S373" s="143" t="s">
        <v>72</v>
      </c>
      <c r="T373" s="143">
        <v>3</v>
      </c>
      <c r="U373" s="143">
        <v>65</v>
      </c>
      <c r="V373" s="143">
        <v>3.4</v>
      </c>
      <c r="W373" s="143">
        <v>2</v>
      </c>
      <c r="X373" s="143">
        <v>1399.2</v>
      </c>
      <c r="Y373" s="143" t="s">
        <v>75</v>
      </c>
      <c r="Z373" s="143"/>
      <c r="AA373" s="224" t="s">
        <v>81</v>
      </c>
    </row>
    <row r="374" spans="1:27" x14ac:dyDescent="0.2">
      <c r="A374" s="228"/>
      <c r="B374" s="144"/>
      <c r="C374" s="146"/>
      <c r="D374" s="144"/>
      <c r="E374" s="144"/>
      <c r="F374" s="144"/>
      <c r="G374" s="144"/>
      <c r="H374" s="144"/>
      <c r="I374" s="144"/>
      <c r="J374" s="222"/>
      <c r="K374" s="103" t="s">
        <v>13</v>
      </c>
      <c r="L374" s="104" t="s">
        <v>60</v>
      </c>
      <c r="M374" s="96" t="s">
        <v>61</v>
      </c>
      <c r="N374" s="104">
        <v>480</v>
      </c>
      <c r="O374" s="104">
        <v>3</v>
      </c>
      <c r="P374" s="104">
        <v>5</v>
      </c>
      <c r="Q374" s="104">
        <v>9</v>
      </c>
      <c r="R374" s="115">
        <v>2</v>
      </c>
      <c r="S374" s="144"/>
      <c r="T374" s="144"/>
      <c r="U374" s="144"/>
      <c r="V374" s="144"/>
      <c r="W374" s="144"/>
      <c r="X374" s="144"/>
      <c r="Y374" s="144"/>
      <c r="Z374" s="144"/>
      <c r="AA374" s="225"/>
    </row>
    <row r="375" spans="1:27" ht="13.5" thickBot="1" x14ac:dyDescent="0.25">
      <c r="A375" s="229"/>
      <c r="B375" s="145"/>
      <c r="C375" s="147"/>
      <c r="D375" s="145"/>
      <c r="E375" s="145"/>
      <c r="F375" s="145"/>
      <c r="G375" s="145"/>
      <c r="H375" s="145"/>
      <c r="I375" s="145"/>
      <c r="J375" s="223"/>
      <c r="K375" s="107" t="s">
        <v>14</v>
      </c>
      <c r="L375" s="108" t="s">
        <v>60</v>
      </c>
      <c r="M375" s="97" t="s">
        <v>62</v>
      </c>
      <c r="N375" s="108">
        <v>480</v>
      </c>
      <c r="O375" s="108">
        <v>3</v>
      </c>
      <c r="P375" s="108">
        <v>5</v>
      </c>
      <c r="Q375" s="108">
        <v>27</v>
      </c>
      <c r="R375" s="116"/>
      <c r="S375" s="145"/>
      <c r="T375" s="145"/>
      <c r="U375" s="145"/>
      <c r="V375" s="145"/>
      <c r="W375" s="145"/>
      <c r="X375" s="145"/>
      <c r="Y375" s="145"/>
      <c r="Z375" s="145"/>
      <c r="AA375" s="226"/>
    </row>
    <row r="376" spans="1:27" ht="12.75" customHeight="1" x14ac:dyDescent="0.2">
      <c r="A376" s="227" t="s">
        <v>2290</v>
      </c>
      <c r="B376" s="143" t="s">
        <v>76</v>
      </c>
      <c r="C376" s="142">
        <v>43665</v>
      </c>
      <c r="D376" s="143" t="s">
        <v>77</v>
      </c>
      <c r="E376" s="143"/>
      <c r="F376" s="143"/>
      <c r="G376" s="143"/>
      <c r="H376" s="143"/>
      <c r="I376" s="143"/>
      <c r="J376" s="136" t="s">
        <v>80</v>
      </c>
      <c r="K376" s="100" t="s">
        <v>194</v>
      </c>
      <c r="L376" s="93" t="s">
        <v>60</v>
      </c>
      <c r="M376" s="95" t="s">
        <v>182</v>
      </c>
      <c r="N376" s="93">
        <v>600</v>
      </c>
      <c r="O376" s="93">
        <v>3</v>
      </c>
      <c r="P376" s="93">
        <v>25</v>
      </c>
      <c r="Q376" s="93">
        <v>3</v>
      </c>
      <c r="R376" s="114"/>
      <c r="S376" s="143" t="s">
        <v>73</v>
      </c>
      <c r="T376" s="143">
        <v>3</v>
      </c>
      <c r="U376" s="143">
        <v>25</v>
      </c>
      <c r="V376" s="143">
        <v>0.9</v>
      </c>
      <c r="W376" s="143">
        <v>0.5</v>
      </c>
      <c r="X376" s="143">
        <v>1399.2</v>
      </c>
      <c r="Y376" s="143" t="s">
        <v>75</v>
      </c>
      <c r="Z376" s="143"/>
      <c r="AA376" s="224" t="s">
        <v>81</v>
      </c>
    </row>
    <row r="377" spans="1:27" x14ac:dyDescent="0.2">
      <c r="A377" s="228"/>
      <c r="B377" s="144"/>
      <c r="C377" s="146"/>
      <c r="D377" s="144"/>
      <c r="E377" s="144"/>
      <c r="F377" s="144"/>
      <c r="G377" s="144"/>
      <c r="H377" s="144"/>
      <c r="I377" s="144"/>
      <c r="J377" s="222"/>
      <c r="K377" s="103" t="s">
        <v>13</v>
      </c>
      <c r="L377" s="104" t="s">
        <v>60</v>
      </c>
      <c r="M377" s="96" t="s">
        <v>61</v>
      </c>
      <c r="N377" s="104">
        <v>600</v>
      </c>
      <c r="O377" s="104">
        <v>3</v>
      </c>
      <c r="P377" s="104">
        <v>5</v>
      </c>
      <c r="Q377" s="104">
        <v>9</v>
      </c>
      <c r="R377" s="115">
        <v>2</v>
      </c>
      <c r="S377" s="144"/>
      <c r="T377" s="144"/>
      <c r="U377" s="144"/>
      <c r="V377" s="144"/>
      <c r="W377" s="144"/>
      <c r="X377" s="144"/>
      <c r="Y377" s="144"/>
      <c r="Z377" s="144"/>
      <c r="AA377" s="225"/>
    </row>
    <row r="378" spans="1:27" ht="13.5" thickBot="1" x14ac:dyDescent="0.25">
      <c r="A378" s="229"/>
      <c r="B378" s="145"/>
      <c r="C378" s="147"/>
      <c r="D378" s="145"/>
      <c r="E378" s="145"/>
      <c r="F378" s="145"/>
      <c r="G378" s="145"/>
      <c r="H378" s="145"/>
      <c r="I378" s="145"/>
      <c r="J378" s="223"/>
      <c r="K378" s="107" t="s">
        <v>14</v>
      </c>
      <c r="L378" s="108" t="s">
        <v>60</v>
      </c>
      <c r="M378" s="97" t="s">
        <v>62</v>
      </c>
      <c r="N378" s="108">
        <v>600</v>
      </c>
      <c r="O378" s="108">
        <v>3</v>
      </c>
      <c r="P378" s="108">
        <v>5</v>
      </c>
      <c r="Q378" s="108">
        <v>27</v>
      </c>
      <c r="R378" s="116"/>
      <c r="S378" s="145"/>
      <c r="T378" s="145"/>
      <c r="U378" s="145"/>
      <c r="V378" s="145"/>
      <c r="W378" s="145"/>
      <c r="X378" s="145"/>
      <c r="Y378" s="145"/>
      <c r="Z378" s="145"/>
      <c r="AA378" s="226"/>
    </row>
    <row r="379" spans="1:27" ht="12.75" customHeight="1" x14ac:dyDescent="0.2">
      <c r="A379" s="227" t="s">
        <v>2291</v>
      </c>
      <c r="B379" s="143" t="s">
        <v>76</v>
      </c>
      <c r="C379" s="142">
        <v>43665</v>
      </c>
      <c r="D379" s="143" t="s">
        <v>77</v>
      </c>
      <c r="E379" s="143"/>
      <c r="F379" s="143"/>
      <c r="G379" s="143"/>
      <c r="H379" s="143"/>
      <c r="I379" s="143"/>
      <c r="J379" s="136" t="s">
        <v>80</v>
      </c>
      <c r="K379" s="100" t="s">
        <v>194</v>
      </c>
      <c r="L379" s="93" t="s">
        <v>60</v>
      </c>
      <c r="M379" s="95" t="s">
        <v>182</v>
      </c>
      <c r="N379" s="93">
        <v>600</v>
      </c>
      <c r="O379" s="93">
        <v>3</v>
      </c>
      <c r="P379" s="93">
        <v>25</v>
      </c>
      <c r="Q379" s="93">
        <v>3</v>
      </c>
      <c r="R379" s="114"/>
      <c r="S379" s="143" t="s">
        <v>73</v>
      </c>
      <c r="T379" s="143">
        <v>3</v>
      </c>
      <c r="U379" s="143">
        <v>25</v>
      </c>
      <c r="V379" s="143">
        <v>1.3</v>
      </c>
      <c r="W379" s="143">
        <v>0.75</v>
      </c>
      <c r="X379" s="143">
        <v>1399.2</v>
      </c>
      <c r="Y379" s="143" t="s">
        <v>75</v>
      </c>
      <c r="Z379" s="143"/>
      <c r="AA379" s="224" t="s">
        <v>81</v>
      </c>
    </row>
    <row r="380" spans="1:27" x14ac:dyDescent="0.2">
      <c r="A380" s="228"/>
      <c r="B380" s="144"/>
      <c r="C380" s="146"/>
      <c r="D380" s="144"/>
      <c r="E380" s="144"/>
      <c r="F380" s="144"/>
      <c r="G380" s="144"/>
      <c r="H380" s="144"/>
      <c r="I380" s="144"/>
      <c r="J380" s="222"/>
      <c r="K380" s="103" t="s">
        <v>13</v>
      </c>
      <c r="L380" s="104" t="s">
        <v>60</v>
      </c>
      <c r="M380" s="96" t="s">
        <v>61</v>
      </c>
      <c r="N380" s="104">
        <v>600</v>
      </c>
      <c r="O380" s="104">
        <v>3</v>
      </c>
      <c r="P380" s="104">
        <v>5</v>
      </c>
      <c r="Q380" s="104">
        <v>9</v>
      </c>
      <c r="R380" s="115">
        <v>2</v>
      </c>
      <c r="S380" s="144"/>
      <c r="T380" s="144"/>
      <c r="U380" s="144"/>
      <c r="V380" s="144"/>
      <c r="W380" s="144"/>
      <c r="X380" s="144"/>
      <c r="Y380" s="144"/>
      <c r="Z380" s="144"/>
      <c r="AA380" s="225"/>
    </row>
    <row r="381" spans="1:27" ht="13.5" thickBot="1" x14ac:dyDescent="0.25">
      <c r="A381" s="229"/>
      <c r="B381" s="145"/>
      <c r="C381" s="147"/>
      <c r="D381" s="145"/>
      <c r="E381" s="145"/>
      <c r="F381" s="145"/>
      <c r="G381" s="145"/>
      <c r="H381" s="145"/>
      <c r="I381" s="145"/>
      <c r="J381" s="223"/>
      <c r="K381" s="107" t="s">
        <v>14</v>
      </c>
      <c r="L381" s="108" t="s">
        <v>60</v>
      </c>
      <c r="M381" s="97" t="s">
        <v>62</v>
      </c>
      <c r="N381" s="108">
        <v>600</v>
      </c>
      <c r="O381" s="108">
        <v>3</v>
      </c>
      <c r="P381" s="108">
        <v>5</v>
      </c>
      <c r="Q381" s="108">
        <v>27</v>
      </c>
      <c r="R381" s="116"/>
      <c r="S381" s="145"/>
      <c r="T381" s="145"/>
      <c r="U381" s="145"/>
      <c r="V381" s="145"/>
      <c r="W381" s="145"/>
      <c r="X381" s="145"/>
      <c r="Y381" s="145"/>
      <c r="Z381" s="145"/>
      <c r="AA381" s="226"/>
    </row>
    <row r="382" spans="1:27" ht="12.75" customHeight="1" x14ac:dyDescent="0.2">
      <c r="A382" s="227" t="s">
        <v>2292</v>
      </c>
      <c r="B382" s="143" t="s">
        <v>76</v>
      </c>
      <c r="C382" s="142">
        <v>43665</v>
      </c>
      <c r="D382" s="143" t="s">
        <v>77</v>
      </c>
      <c r="E382" s="143"/>
      <c r="F382" s="143"/>
      <c r="G382" s="143"/>
      <c r="H382" s="143"/>
      <c r="I382" s="143"/>
      <c r="J382" s="136" t="s">
        <v>80</v>
      </c>
      <c r="K382" s="100" t="s">
        <v>194</v>
      </c>
      <c r="L382" s="93" t="s">
        <v>60</v>
      </c>
      <c r="M382" s="95" t="s">
        <v>182</v>
      </c>
      <c r="N382" s="93">
        <v>600</v>
      </c>
      <c r="O382" s="93">
        <v>3</v>
      </c>
      <c r="P382" s="93">
        <v>25</v>
      </c>
      <c r="Q382" s="93">
        <v>3</v>
      </c>
      <c r="R382" s="114"/>
      <c r="S382" s="143" t="s">
        <v>73</v>
      </c>
      <c r="T382" s="143">
        <v>3</v>
      </c>
      <c r="U382" s="143">
        <v>25</v>
      </c>
      <c r="V382" s="143">
        <v>1.7</v>
      </c>
      <c r="W382" s="143">
        <v>1</v>
      </c>
      <c r="X382" s="143">
        <v>1399.2</v>
      </c>
      <c r="Y382" s="143" t="s">
        <v>75</v>
      </c>
      <c r="Z382" s="143"/>
      <c r="AA382" s="224" t="s">
        <v>81</v>
      </c>
    </row>
    <row r="383" spans="1:27" x14ac:dyDescent="0.2">
      <c r="A383" s="228"/>
      <c r="B383" s="144"/>
      <c r="C383" s="146"/>
      <c r="D383" s="144"/>
      <c r="E383" s="144"/>
      <c r="F383" s="144"/>
      <c r="G383" s="144"/>
      <c r="H383" s="144"/>
      <c r="I383" s="144"/>
      <c r="J383" s="222"/>
      <c r="K383" s="103" t="s">
        <v>13</v>
      </c>
      <c r="L383" s="104" t="s">
        <v>60</v>
      </c>
      <c r="M383" s="96" t="s">
        <v>61</v>
      </c>
      <c r="N383" s="104">
        <v>600</v>
      </c>
      <c r="O383" s="104">
        <v>3</v>
      </c>
      <c r="P383" s="104">
        <v>5</v>
      </c>
      <c r="Q383" s="104">
        <v>9</v>
      </c>
      <c r="R383" s="115">
        <v>2</v>
      </c>
      <c r="S383" s="144"/>
      <c r="T383" s="144"/>
      <c r="U383" s="144"/>
      <c r="V383" s="144"/>
      <c r="W383" s="144"/>
      <c r="X383" s="144"/>
      <c r="Y383" s="144"/>
      <c r="Z383" s="144"/>
      <c r="AA383" s="225"/>
    </row>
    <row r="384" spans="1:27" ht="13.5" thickBot="1" x14ac:dyDescent="0.25">
      <c r="A384" s="229"/>
      <c r="B384" s="145"/>
      <c r="C384" s="147"/>
      <c r="D384" s="145"/>
      <c r="E384" s="145"/>
      <c r="F384" s="145"/>
      <c r="G384" s="145"/>
      <c r="H384" s="145"/>
      <c r="I384" s="145"/>
      <c r="J384" s="223"/>
      <c r="K384" s="107" t="s">
        <v>14</v>
      </c>
      <c r="L384" s="108" t="s">
        <v>60</v>
      </c>
      <c r="M384" s="97" t="s">
        <v>62</v>
      </c>
      <c r="N384" s="108">
        <v>600</v>
      </c>
      <c r="O384" s="108">
        <v>3</v>
      </c>
      <c r="P384" s="108">
        <v>5</v>
      </c>
      <c r="Q384" s="108">
        <v>27</v>
      </c>
      <c r="R384" s="116"/>
      <c r="S384" s="145"/>
      <c r="T384" s="145"/>
      <c r="U384" s="145"/>
      <c r="V384" s="145"/>
      <c r="W384" s="145"/>
      <c r="X384" s="145"/>
      <c r="Y384" s="145"/>
      <c r="Z384" s="145"/>
      <c r="AA384" s="226"/>
    </row>
    <row r="385" spans="1:27" ht="12.75" customHeight="1" x14ac:dyDescent="0.2">
      <c r="A385" s="227" t="s">
        <v>2293</v>
      </c>
      <c r="B385" s="143" t="s">
        <v>76</v>
      </c>
      <c r="C385" s="142">
        <v>43665</v>
      </c>
      <c r="D385" s="143" t="s">
        <v>77</v>
      </c>
      <c r="E385" s="143"/>
      <c r="F385" s="143"/>
      <c r="G385" s="143"/>
      <c r="H385" s="143"/>
      <c r="I385" s="143"/>
      <c r="J385" s="136" t="s">
        <v>80</v>
      </c>
      <c r="K385" s="100" t="s">
        <v>194</v>
      </c>
      <c r="L385" s="93" t="s">
        <v>60</v>
      </c>
      <c r="M385" s="95" t="s">
        <v>182</v>
      </c>
      <c r="N385" s="93">
        <v>600</v>
      </c>
      <c r="O385" s="93">
        <v>3</v>
      </c>
      <c r="P385" s="93">
        <v>25</v>
      </c>
      <c r="Q385" s="93">
        <v>3</v>
      </c>
      <c r="R385" s="114"/>
      <c r="S385" s="143" t="s">
        <v>73</v>
      </c>
      <c r="T385" s="143">
        <v>3</v>
      </c>
      <c r="U385" s="143">
        <v>25</v>
      </c>
      <c r="V385" s="143">
        <v>2.4</v>
      </c>
      <c r="W385" s="143">
        <v>1.5</v>
      </c>
      <c r="X385" s="143">
        <v>1399.2</v>
      </c>
      <c r="Y385" s="143" t="s">
        <v>75</v>
      </c>
      <c r="Z385" s="143"/>
      <c r="AA385" s="224" t="s">
        <v>81</v>
      </c>
    </row>
    <row r="386" spans="1:27" x14ac:dyDescent="0.2">
      <c r="A386" s="228"/>
      <c r="B386" s="144"/>
      <c r="C386" s="146"/>
      <c r="D386" s="144"/>
      <c r="E386" s="144"/>
      <c r="F386" s="144"/>
      <c r="G386" s="144"/>
      <c r="H386" s="144"/>
      <c r="I386" s="144"/>
      <c r="J386" s="222"/>
      <c r="K386" s="103" t="s">
        <v>13</v>
      </c>
      <c r="L386" s="104" t="s">
        <v>60</v>
      </c>
      <c r="M386" s="96" t="s">
        <v>61</v>
      </c>
      <c r="N386" s="104">
        <v>600</v>
      </c>
      <c r="O386" s="104">
        <v>3</v>
      </c>
      <c r="P386" s="104">
        <v>5</v>
      </c>
      <c r="Q386" s="104">
        <v>9</v>
      </c>
      <c r="R386" s="115">
        <v>2</v>
      </c>
      <c r="S386" s="144"/>
      <c r="T386" s="144"/>
      <c r="U386" s="144"/>
      <c r="V386" s="144"/>
      <c r="W386" s="144"/>
      <c r="X386" s="144"/>
      <c r="Y386" s="144"/>
      <c r="Z386" s="144"/>
      <c r="AA386" s="225"/>
    </row>
    <row r="387" spans="1:27" ht="13.5" thickBot="1" x14ac:dyDescent="0.25">
      <c r="A387" s="229"/>
      <c r="B387" s="145"/>
      <c r="C387" s="147"/>
      <c r="D387" s="145"/>
      <c r="E387" s="145"/>
      <c r="F387" s="145"/>
      <c r="G387" s="145"/>
      <c r="H387" s="145"/>
      <c r="I387" s="145"/>
      <c r="J387" s="223"/>
      <c r="K387" s="107" t="s">
        <v>14</v>
      </c>
      <c r="L387" s="108" t="s">
        <v>60</v>
      </c>
      <c r="M387" s="97" t="s">
        <v>62</v>
      </c>
      <c r="N387" s="108">
        <v>600</v>
      </c>
      <c r="O387" s="108">
        <v>3</v>
      </c>
      <c r="P387" s="108">
        <v>5</v>
      </c>
      <c r="Q387" s="108">
        <v>27</v>
      </c>
      <c r="R387" s="116"/>
      <c r="S387" s="145"/>
      <c r="T387" s="145"/>
      <c r="U387" s="145"/>
      <c r="V387" s="145"/>
      <c r="W387" s="145"/>
      <c r="X387" s="145"/>
      <c r="Y387" s="145"/>
      <c r="Z387" s="145"/>
      <c r="AA387" s="226"/>
    </row>
    <row r="388" spans="1:27" ht="12.75" customHeight="1" x14ac:dyDescent="0.2">
      <c r="A388" s="227" t="s">
        <v>2294</v>
      </c>
      <c r="B388" s="143" t="s">
        <v>76</v>
      </c>
      <c r="C388" s="142">
        <v>43665</v>
      </c>
      <c r="D388" s="143" t="s">
        <v>77</v>
      </c>
      <c r="E388" s="143"/>
      <c r="F388" s="143"/>
      <c r="G388" s="143"/>
      <c r="H388" s="143"/>
      <c r="I388" s="143"/>
      <c r="J388" s="136" t="s">
        <v>80</v>
      </c>
      <c r="K388" s="100" t="s">
        <v>194</v>
      </c>
      <c r="L388" s="93" t="s">
        <v>60</v>
      </c>
      <c r="M388" s="95" t="s">
        <v>182</v>
      </c>
      <c r="N388" s="93">
        <v>600</v>
      </c>
      <c r="O388" s="93">
        <v>3</v>
      </c>
      <c r="P388" s="93">
        <v>25</v>
      </c>
      <c r="Q388" s="93">
        <v>7</v>
      </c>
      <c r="R388" s="114"/>
      <c r="S388" s="143" t="s">
        <v>73</v>
      </c>
      <c r="T388" s="143">
        <v>3</v>
      </c>
      <c r="U388" s="143">
        <v>25</v>
      </c>
      <c r="V388" s="143">
        <v>2.7</v>
      </c>
      <c r="W388" s="143">
        <v>2</v>
      </c>
      <c r="X388" s="143">
        <v>1399.2</v>
      </c>
      <c r="Y388" s="143" t="s">
        <v>75</v>
      </c>
      <c r="Z388" s="143"/>
      <c r="AA388" s="224" t="s">
        <v>81</v>
      </c>
    </row>
    <row r="389" spans="1:27" x14ac:dyDescent="0.2">
      <c r="A389" s="228"/>
      <c r="B389" s="144"/>
      <c r="C389" s="146"/>
      <c r="D389" s="144"/>
      <c r="E389" s="144"/>
      <c r="F389" s="144"/>
      <c r="G389" s="144"/>
      <c r="H389" s="144"/>
      <c r="I389" s="144"/>
      <c r="J389" s="222"/>
      <c r="K389" s="103" t="s">
        <v>13</v>
      </c>
      <c r="L389" s="104" t="s">
        <v>60</v>
      </c>
      <c r="M389" s="96" t="s">
        <v>61</v>
      </c>
      <c r="N389" s="104">
        <v>600</v>
      </c>
      <c r="O389" s="104">
        <v>3</v>
      </c>
      <c r="P389" s="104">
        <v>5</v>
      </c>
      <c r="Q389" s="104">
        <v>9</v>
      </c>
      <c r="R389" s="115">
        <v>2</v>
      </c>
      <c r="S389" s="144"/>
      <c r="T389" s="144"/>
      <c r="U389" s="144"/>
      <c r="V389" s="144"/>
      <c r="W389" s="144"/>
      <c r="X389" s="144"/>
      <c r="Y389" s="144"/>
      <c r="Z389" s="144"/>
      <c r="AA389" s="225"/>
    </row>
    <row r="390" spans="1:27" ht="13.5" thickBot="1" x14ac:dyDescent="0.25">
      <c r="A390" s="229"/>
      <c r="B390" s="145"/>
      <c r="C390" s="147"/>
      <c r="D390" s="145"/>
      <c r="E390" s="145"/>
      <c r="F390" s="145"/>
      <c r="G390" s="145"/>
      <c r="H390" s="145"/>
      <c r="I390" s="145"/>
      <c r="J390" s="223"/>
      <c r="K390" s="107" t="s">
        <v>14</v>
      </c>
      <c r="L390" s="108" t="s">
        <v>60</v>
      </c>
      <c r="M390" s="97" t="s">
        <v>62</v>
      </c>
      <c r="N390" s="108">
        <v>600</v>
      </c>
      <c r="O390" s="108">
        <v>3</v>
      </c>
      <c r="P390" s="108">
        <v>5</v>
      </c>
      <c r="Q390" s="108">
        <v>27</v>
      </c>
      <c r="R390" s="116"/>
      <c r="S390" s="145"/>
      <c r="T390" s="145"/>
      <c r="U390" s="145"/>
      <c r="V390" s="145"/>
      <c r="W390" s="145"/>
      <c r="X390" s="145"/>
      <c r="Y390" s="145"/>
      <c r="Z390" s="145"/>
      <c r="AA390" s="226"/>
    </row>
    <row r="391" spans="1:27" ht="12.75" customHeight="1" x14ac:dyDescent="0.2">
      <c r="A391" s="227" t="s">
        <v>2295</v>
      </c>
      <c r="B391" s="143" t="s">
        <v>76</v>
      </c>
      <c r="C391" s="142">
        <v>43665</v>
      </c>
      <c r="D391" s="143" t="s">
        <v>77</v>
      </c>
      <c r="E391" s="143"/>
      <c r="F391" s="143"/>
      <c r="G391" s="143"/>
      <c r="H391" s="143"/>
      <c r="I391" s="143"/>
      <c r="J391" s="136" t="s">
        <v>80</v>
      </c>
      <c r="K391" s="100" t="s">
        <v>194</v>
      </c>
      <c r="L391" s="93" t="s">
        <v>60</v>
      </c>
      <c r="M391" s="95" t="s">
        <v>183</v>
      </c>
      <c r="N391" s="93">
        <v>480</v>
      </c>
      <c r="O391" s="93">
        <v>3</v>
      </c>
      <c r="P391" s="93">
        <v>100</v>
      </c>
      <c r="Q391" s="93">
        <v>3</v>
      </c>
      <c r="R391" s="114"/>
      <c r="S391" s="143" t="s">
        <v>72</v>
      </c>
      <c r="T391" s="143">
        <v>3</v>
      </c>
      <c r="U391" s="143">
        <v>100</v>
      </c>
      <c r="V391" s="143">
        <v>1.1000000000000001</v>
      </c>
      <c r="W391" s="143">
        <v>0.5</v>
      </c>
      <c r="X391" s="143">
        <v>1399.2</v>
      </c>
      <c r="Y391" s="143" t="s">
        <v>75</v>
      </c>
      <c r="Z391" s="143"/>
      <c r="AA391" s="224" t="s">
        <v>81</v>
      </c>
    </row>
    <row r="392" spans="1:27" x14ac:dyDescent="0.2">
      <c r="A392" s="228"/>
      <c r="B392" s="144"/>
      <c r="C392" s="146"/>
      <c r="D392" s="144"/>
      <c r="E392" s="144"/>
      <c r="F392" s="144"/>
      <c r="G392" s="144"/>
      <c r="H392" s="144"/>
      <c r="I392" s="144"/>
      <c r="J392" s="222"/>
      <c r="K392" s="103" t="s">
        <v>13</v>
      </c>
      <c r="L392" s="104" t="s">
        <v>60</v>
      </c>
      <c r="M392" s="96" t="s">
        <v>61</v>
      </c>
      <c r="N392" s="104">
        <v>480</v>
      </c>
      <c r="O392" s="104">
        <v>3</v>
      </c>
      <c r="P392" s="104">
        <v>5</v>
      </c>
      <c r="Q392" s="104">
        <v>9</v>
      </c>
      <c r="R392" s="115">
        <v>2</v>
      </c>
      <c r="S392" s="144"/>
      <c r="T392" s="144"/>
      <c r="U392" s="144"/>
      <c r="V392" s="144"/>
      <c r="W392" s="144"/>
      <c r="X392" s="144"/>
      <c r="Y392" s="144"/>
      <c r="Z392" s="144"/>
      <c r="AA392" s="225"/>
    </row>
    <row r="393" spans="1:27" ht="13.5" thickBot="1" x14ac:dyDescent="0.25">
      <c r="A393" s="229"/>
      <c r="B393" s="145"/>
      <c r="C393" s="147"/>
      <c r="D393" s="145"/>
      <c r="E393" s="145"/>
      <c r="F393" s="145"/>
      <c r="G393" s="145"/>
      <c r="H393" s="145"/>
      <c r="I393" s="145"/>
      <c r="J393" s="223"/>
      <c r="K393" s="107" t="s">
        <v>14</v>
      </c>
      <c r="L393" s="108" t="s">
        <v>60</v>
      </c>
      <c r="M393" s="97" t="s">
        <v>62</v>
      </c>
      <c r="N393" s="108">
        <v>480</v>
      </c>
      <c r="O393" s="108">
        <v>3</v>
      </c>
      <c r="P393" s="108">
        <v>5</v>
      </c>
      <c r="Q393" s="108">
        <v>27</v>
      </c>
      <c r="R393" s="116"/>
      <c r="S393" s="145"/>
      <c r="T393" s="145"/>
      <c r="U393" s="145"/>
      <c r="V393" s="145"/>
      <c r="W393" s="145"/>
      <c r="X393" s="145"/>
      <c r="Y393" s="145"/>
      <c r="Z393" s="145"/>
      <c r="AA393" s="226"/>
    </row>
    <row r="394" spans="1:27" ht="12.75" customHeight="1" x14ac:dyDescent="0.2">
      <c r="A394" s="227" t="s">
        <v>2296</v>
      </c>
      <c r="B394" s="143" t="s">
        <v>76</v>
      </c>
      <c r="C394" s="142">
        <v>43665</v>
      </c>
      <c r="D394" s="143" t="s">
        <v>77</v>
      </c>
      <c r="E394" s="143"/>
      <c r="F394" s="143"/>
      <c r="G394" s="143"/>
      <c r="H394" s="143"/>
      <c r="I394" s="143"/>
      <c r="J394" s="136" t="s">
        <v>80</v>
      </c>
      <c r="K394" s="100" t="s">
        <v>194</v>
      </c>
      <c r="L394" s="93" t="s">
        <v>60</v>
      </c>
      <c r="M394" s="95" t="s">
        <v>183</v>
      </c>
      <c r="N394" s="93">
        <v>480</v>
      </c>
      <c r="O394" s="93">
        <v>3</v>
      </c>
      <c r="P394" s="93">
        <v>100</v>
      </c>
      <c r="Q394" s="93">
        <v>3</v>
      </c>
      <c r="R394" s="114"/>
      <c r="S394" s="143" t="s">
        <v>72</v>
      </c>
      <c r="T394" s="143">
        <v>3</v>
      </c>
      <c r="U394" s="143">
        <v>100</v>
      </c>
      <c r="V394" s="143">
        <v>1.6</v>
      </c>
      <c r="W394" s="143">
        <v>0.75</v>
      </c>
      <c r="X394" s="143">
        <v>1399.2</v>
      </c>
      <c r="Y394" s="143" t="s">
        <v>75</v>
      </c>
      <c r="Z394" s="143"/>
      <c r="AA394" s="224" t="s">
        <v>81</v>
      </c>
    </row>
    <row r="395" spans="1:27" x14ac:dyDescent="0.2">
      <c r="A395" s="228"/>
      <c r="B395" s="144"/>
      <c r="C395" s="146"/>
      <c r="D395" s="144"/>
      <c r="E395" s="144"/>
      <c r="F395" s="144"/>
      <c r="G395" s="144"/>
      <c r="H395" s="144"/>
      <c r="I395" s="144"/>
      <c r="J395" s="222"/>
      <c r="K395" s="103" t="s">
        <v>13</v>
      </c>
      <c r="L395" s="104" t="s">
        <v>60</v>
      </c>
      <c r="M395" s="96" t="s">
        <v>61</v>
      </c>
      <c r="N395" s="104">
        <v>480</v>
      </c>
      <c r="O395" s="104">
        <v>3</v>
      </c>
      <c r="P395" s="104">
        <v>5</v>
      </c>
      <c r="Q395" s="104">
        <v>9</v>
      </c>
      <c r="R395" s="115">
        <v>2</v>
      </c>
      <c r="S395" s="144"/>
      <c r="T395" s="144"/>
      <c r="U395" s="144"/>
      <c r="V395" s="144"/>
      <c r="W395" s="144"/>
      <c r="X395" s="144"/>
      <c r="Y395" s="144"/>
      <c r="Z395" s="144"/>
      <c r="AA395" s="225"/>
    </row>
    <row r="396" spans="1:27" ht="13.5" thickBot="1" x14ac:dyDescent="0.25">
      <c r="A396" s="229"/>
      <c r="B396" s="145"/>
      <c r="C396" s="147"/>
      <c r="D396" s="145"/>
      <c r="E396" s="145"/>
      <c r="F396" s="145"/>
      <c r="G396" s="145"/>
      <c r="H396" s="145"/>
      <c r="I396" s="145"/>
      <c r="J396" s="223"/>
      <c r="K396" s="107" t="s">
        <v>14</v>
      </c>
      <c r="L396" s="108" t="s">
        <v>60</v>
      </c>
      <c r="M396" s="97" t="s">
        <v>62</v>
      </c>
      <c r="N396" s="108">
        <v>480</v>
      </c>
      <c r="O396" s="108">
        <v>3</v>
      </c>
      <c r="P396" s="108">
        <v>5</v>
      </c>
      <c r="Q396" s="108">
        <v>27</v>
      </c>
      <c r="R396" s="116"/>
      <c r="S396" s="145"/>
      <c r="T396" s="145"/>
      <c r="U396" s="145"/>
      <c r="V396" s="145"/>
      <c r="W396" s="145"/>
      <c r="X396" s="145"/>
      <c r="Y396" s="145"/>
      <c r="Z396" s="145"/>
      <c r="AA396" s="226"/>
    </row>
    <row r="397" spans="1:27" ht="12.75" customHeight="1" x14ac:dyDescent="0.2">
      <c r="A397" s="227" t="s">
        <v>2297</v>
      </c>
      <c r="B397" s="143" t="s">
        <v>76</v>
      </c>
      <c r="C397" s="142">
        <v>43665</v>
      </c>
      <c r="D397" s="143" t="s">
        <v>77</v>
      </c>
      <c r="E397" s="143"/>
      <c r="F397" s="143"/>
      <c r="G397" s="143"/>
      <c r="H397" s="143"/>
      <c r="I397" s="143"/>
      <c r="J397" s="136" t="s">
        <v>80</v>
      </c>
      <c r="K397" s="100" t="s">
        <v>194</v>
      </c>
      <c r="L397" s="93" t="s">
        <v>60</v>
      </c>
      <c r="M397" s="95" t="s">
        <v>183</v>
      </c>
      <c r="N397" s="93">
        <v>480</v>
      </c>
      <c r="O397" s="93">
        <v>3</v>
      </c>
      <c r="P397" s="93">
        <v>100</v>
      </c>
      <c r="Q397" s="93">
        <v>3</v>
      </c>
      <c r="R397" s="114"/>
      <c r="S397" s="143" t="s">
        <v>72</v>
      </c>
      <c r="T397" s="143">
        <v>3</v>
      </c>
      <c r="U397" s="143">
        <v>100</v>
      </c>
      <c r="V397" s="143">
        <v>2.1</v>
      </c>
      <c r="W397" s="143">
        <v>1</v>
      </c>
      <c r="X397" s="143">
        <v>1399.2</v>
      </c>
      <c r="Y397" s="143" t="s">
        <v>75</v>
      </c>
      <c r="Z397" s="143"/>
      <c r="AA397" s="224" t="s">
        <v>81</v>
      </c>
    </row>
    <row r="398" spans="1:27" x14ac:dyDescent="0.2">
      <c r="A398" s="228"/>
      <c r="B398" s="144"/>
      <c r="C398" s="146"/>
      <c r="D398" s="144"/>
      <c r="E398" s="144"/>
      <c r="F398" s="144"/>
      <c r="G398" s="144"/>
      <c r="H398" s="144"/>
      <c r="I398" s="144"/>
      <c r="J398" s="222"/>
      <c r="K398" s="103" t="s">
        <v>13</v>
      </c>
      <c r="L398" s="104" t="s">
        <v>60</v>
      </c>
      <c r="M398" s="96" t="s">
        <v>61</v>
      </c>
      <c r="N398" s="104">
        <v>480</v>
      </c>
      <c r="O398" s="104">
        <v>3</v>
      </c>
      <c r="P398" s="104">
        <v>5</v>
      </c>
      <c r="Q398" s="104">
        <v>9</v>
      </c>
      <c r="R398" s="115">
        <v>2</v>
      </c>
      <c r="S398" s="144"/>
      <c r="T398" s="144"/>
      <c r="U398" s="144"/>
      <c r="V398" s="144"/>
      <c r="W398" s="144"/>
      <c r="X398" s="144"/>
      <c r="Y398" s="144"/>
      <c r="Z398" s="144"/>
      <c r="AA398" s="225"/>
    </row>
    <row r="399" spans="1:27" ht="13.5" thickBot="1" x14ac:dyDescent="0.25">
      <c r="A399" s="229"/>
      <c r="B399" s="145"/>
      <c r="C399" s="147"/>
      <c r="D399" s="145"/>
      <c r="E399" s="145"/>
      <c r="F399" s="145"/>
      <c r="G399" s="145"/>
      <c r="H399" s="145"/>
      <c r="I399" s="145"/>
      <c r="J399" s="223"/>
      <c r="K399" s="107" t="s">
        <v>14</v>
      </c>
      <c r="L399" s="108" t="s">
        <v>60</v>
      </c>
      <c r="M399" s="97" t="s">
        <v>62</v>
      </c>
      <c r="N399" s="108">
        <v>480</v>
      </c>
      <c r="O399" s="108">
        <v>3</v>
      </c>
      <c r="P399" s="108">
        <v>5</v>
      </c>
      <c r="Q399" s="108">
        <v>27</v>
      </c>
      <c r="R399" s="116"/>
      <c r="S399" s="145"/>
      <c r="T399" s="145"/>
      <c r="U399" s="145"/>
      <c r="V399" s="145"/>
      <c r="W399" s="145"/>
      <c r="X399" s="145"/>
      <c r="Y399" s="145"/>
      <c r="Z399" s="145"/>
      <c r="AA399" s="226"/>
    </row>
    <row r="400" spans="1:27" ht="12.75" customHeight="1" x14ac:dyDescent="0.2">
      <c r="A400" s="227" t="s">
        <v>2298</v>
      </c>
      <c r="B400" s="143" t="s">
        <v>76</v>
      </c>
      <c r="C400" s="142">
        <v>43665</v>
      </c>
      <c r="D400" s="143" t="s">
        <v>77</v>
      </c>
      <c r="E400" s="143"/>
      <c r="F400" s="143"/>
      <c r="G400" s="143"/>
      <c r="H400" s="143"/>
      <c r="I400" s="143"/>
      <c r="J400" s="136" t="s">
        <v>80</v>
      </c>
      <c r="K400" s="100" t="s">
        <v>194</v>
      </c>
      <c r="L400" s="93" t="s">
        <v>60</v>
      </c>
      <c r="M400" s="95" t="s">
        <v>183</v>
      </c>
      <c r="N400" s="93">
        <v>480</v>
      </c>
      <c r="O400" s="93">
        <v>3</v>
      </c>
      <c r="P400" s="93">
        <v>100</v>
      </c>
      <c r="Q400" s="93">
        <v>7</v>
      </c>
      <c r="R400" s="114"/>
      <c r="S400" s="143" t="s">
        <v>72</v>
      </c>
      <c r="T400" s="143">
        <v>3</v>
      </c>
      <c r="U400" s="143">
        <v>100</v>
      </c>
      <c r="V400" s="143">
        <v>3</v>
      </c>
      <c r="W400" s="143">
        <v>1.5</v>
      </c>
      <c r="X400" s="143">
        <v>1399.2</v>
      </c>
      <c r="Y400" s="143" t="s">
        <v>75</v>
      </c>
      <c r="Z400" s="143"/>
      <c r="AA400" s="224" t="s">
        <v>81</v>
      </c>
    </row>
    <row r="401" spans="1:27" x14ac:dyDescent="0.2">
      <c r="A401" s="228"/>
      <c r="B401" s="144"/>
      <c r="C401" s="146"/>
      <c r="D401" s="144"/>
      <c r="E401" s="144"/>
      <c r="F401" s="144"/>
      <c r="G401" s="144"/>
      <c r="H401" s="144"/>
      <c r="I401" s="144"/>
      <c r="J401" s="222"/>
      <c r="K401" s="103" t="s">
        <v>13</v>
      </c>
      <c r="L401" s="104" t="s">
        <v>60</v>
      </c>
      <c r="M401" s="96" t="s">
        <v>61</v>
      </c>
      <c r="N401" s="104">
        <v>480</v>
      </c>
      <c r="O401" s="104">
        <v>3</v>
      </c>
      <c r="P401" s="104">
        <v>5</v>
      </c>
      <c r="Q401" s="104">
        <v>9</v>
      </c>
      <c r="R401" s="115">
        <v>2</v>
      </c>
      <c r="S401" s="144"/>
      <c r="T401" s="144"/>
      <c r="U401" s="144"/>
      <c r="V401" s="144"/>
      <c r="W401" s="144"/>
      <c r="X401" s="144"/>
      <c r="Y401" s="144"/>
      <c r="Z401" s="144"/>
      <c r="AA401" s="225"/>
    </row>
    <row r="402" spans="1:27" ht="13.5" thickBot="1" x14ac:dyDescent="0.25">
      <c r="A402" s="229"/>
      <c r="B402" s="145"/>
      <c r="C402" s="147"/>
      <c r="D402" s="145"/>
      <c r="E402" s="145"/>
      <c r="F402" s="145"/>
      <c r="G402" s="145"/>
      <c r="H402" s="145"/>
      <c r="I402" s="145"/>
      <c r="J402" s="223"/>
      <c r="K402" s="107" t="s">
        <v>14</v>
      </c>
      <c r="L402" s="108" t="s">
        <v>60</v>
      </c>
      <c r="M402" s="97" t="s">
        <v>62</v>
      </c>
      <c r="N402" s="108">
        <v>480</v>
      </c>
      <c r="O402" s="108">
        <v>3</v>
      </c>
      <c r="P402" s="108">
        <v>5</v>
      </c>
      <c r="Q402" s="108">
        <v>27</v>
      </c>
      <c r="R402" s="116"/>
      <c r="S402" s="145"/>
      <c r="T402" s="145"/>
      <c r="U402" s="145"/>
      <c r="V402" s="145"/>
      <c r="W402" s="145"/>
      <c r="X402" s="145"/>
      <c r="Y402" s="145"/>
      <c r="Z402" s="145"/>
      <c r="AA402" s="226"/>
    </row>
    <row r="403" spans="1:27" ht="12.75" customHeight="1" x14ac:dyDescent="0.2">
      <c r="A403" s="227" t="s">
        <v>2299</v>
      </c>
      <c r="B403" s="143" t="s">
        <v>76</v>
      </c>
      <c r="C403" s="142">
        <v>43665</v>
      </c>
      <c r="D403" s="143" t="s">
        <v>77</v>
      </c>
      <c r="E403" s="143"/>
      <c r="F403" s="143"/>
      <c r="G403" s="143"/>
      <c r="H403" s="143"/>
      <c r="I403" s="143"/>
      <c r="J403" s="136" t="s">
        <v>80</v>
      </c>
      <c r="K403" s="100" t="s">
        <v>194</v>
      </c>
      <c r="L403" s="93" t="s">
        <v>60</v>
      </c>
      <c r="M403" s="95" t="s">
        <v>183</v>
      </c>
      <c r="N403" s="93">
        <v>480</v>
      </c>
      <c r="O403" s="93">
        <v>3</v>
      </c>
      <c r="P403" s="93">
        <v>100</v>
      </c>
      <c r="Q403" s="93">
        <v>7</v>
      </c>
      <c r="R403" s="114"/>
      <c r="S403" s="143" t="s">
        <v>72</v>
      </c>
      <c r="T403" s="143">
        <v>3</v>
      </c>
      <c r="U403" s="143">
        <v>100</v>
      </c>
      <c r="V403" s="143">
        <v>3.4</v>
      </c>
      <c r="W403" s="143">
        <v>2</v>
      </c>
      <c r="X403" s="143">
        <v>1399.2</v>
      </c>
      <c r="Y403" s="143" t="s">
        <v>75</v>
      </c>
      <c r="Z403" s="143"/>
      <c r="AA403" s="224" t="s">
        <v>81</v>
      </c>
    </row>
    <row r="404" spans="1:27" x14ac:dyDescent="0.2">
      <c r="A404" s="228"/>
      <c r="B404" s="144"/>
      <c r="C404" s="146"/>
      <c r="D404" s="144"/>
      <c r="E404" s="144"/>
      <c r="F404" s="144"/>
      <c r="G404" s="144"/>
      <c r="H404" s="144"/>
      <c r="I404" s="144"/>
      <c r="J404" s="222"/>
      <c r="K404" s="103" t="s">
        <v>13</v>
      </c>
      <c r="L404" s="104" t="s">
        <v>60</v>
      </c>
      <c r="M404" s="96" t="s">
        <v>61</v>
      </c>
      <c r="N404" s="104">
        <v>480</v>
      </c>
      <c r="O404" s="104">
        <v>3</v>
      </c>
      <c r="P404" s="104">
        <v>5</v>
      </c>
      <c r="Q404" s="104">
        <v>9</v>
      </c>
      <c r="R404" s="115">
        <v>2</v>
      </c>
      <c r="S404" s="144"/>
      <c r="T404" s="144"/>
      <c r="U404" s="144"/>
      <c r="V404" s="144"/>
      <c r="W404" s="144"/>
      <c r="X404" s="144"/>
      <c r="Y404" s="144"/>
      <c r="Z404" s="144"/>
      <c r="AA404" s="225"/>
    </row>
    <row r="405" spans="1:27" ht="13.5" thickBot="1" x14ac:dyDescent="0.25">
      <c r="A405" s="229"/>
      <c r="B405" s="145"/>
      <c r="C405" s="147"/>
      <c r="D405" s="145"/>
      <c r="E405" s="145"/>
      <c r="F405" s="145"/>
      <c r="G405" s="145"/>
      <c r="H405" s="145"/>
      <c r="I405" s="145"/>
      <c r="J405" s="223"/>
      <c r="K405" s="107" t="s">
        <v>14</v>
      </c>
      <c r="L405" s="108" t="s">
        <v>60</v>
      </c>
      <c r="M405" s="97" t="s">
        <v>62</v>
      </c>
      <c r="N405" s="108">
        <v>480</v>
      </c>
      <c r="O405" s="108">
        <v>3</v>
      </c>
      <c r="P405" s="108">
        <v>5</v>
      </c>
      <c r="Q405" s="108">
        <v>27</v>
      </c>
      <c r="R405" s="116"/>
      <c r="S405" s="145"/>
      <c r="T405" s="145"/>
      <c r="U405" s="145"/>
      <c r="V405" s="145"/>
      <c r="W405" s="145"/>
      <c r="X405" s="145"/>
      <c r="Y405" s="145"/>
      <c r="Z405" s="145"/>
      <c r="AA405" s="226"/>
    </row>
    <row r="406" spans="1:27" ht="12.75" customHeight="1" x14ac:dyDescent="0.2">
      <c r="A406" s="227" t="s">
        <v>2300</v>
      </c>
      <c r="B406" s="143" t="s">
        <v>76</v>
      </c>
      <c r="C406" s="142">
        <v>43665</v>
      </c>
      <c r="D406" s="143" t="s">
        <v>77</v>
      </c>
      <c r="E406" s="143"/>
      <c r="F406" s="143"/>
      <c r="G406" s="143"/>
      <c r="H406" s="143"/>
      <c r="I406" s="143"/>
      <c r="J406" s="136" t="s">
        <v>80</v>
      </c>
      <c r="K406" s="100" t="s">
        <v>194</v>
      </c>
      <c r="L406" s="93" t="s">
        <v>60</v>
      </c>
      <c r="M406" s="95" t="s">
        <v>179</v>
      </c>
      <c r="N406" s="93">
        <v>240</v>
      </c>
      <c r="O406" s="93">
        <v>3</v>
      </c>
      <c r="P406" s="93">
        <v>65</v>
      </c>
      <c r="Q406" s="93">
        <v>15</v>
      </c>
      <c r="R406" s="114"/>
      <c r="S406" s="143">
        <v>200</v>
      </c>
      <c r="T406" s="143">
        <v>3</v>
      </c>
      <c r="U406" s="143">
        <v>65</v>
      </c>
      <c r="V406" s="143">
        <v>7.8</v>
      </c>
      <c r="W406" s="143">
        <v>2</v>
      </c>
      <c r="X406" s="143">
        <v>1399.2</v>
      </c>
      <c r="Y406" s="143" t="s">
        <v>74</v>
      </c>
      <c r="Z406" s="143"/>
      <c r="AA406" s="224" t="s">
        <v>82</v>
      </c>
    </row>
    <row r="407" spans="1:27" x14ac:dyDescent="0.2">
      <c r="A407" s="228"/>
      <c r="B407" s="144"/>
      <c r="C407" s="146"/>
      <c r="D407" s="144"/>
      <c r="E407" s="144"/>
      <c r="F407" s="144"/>
      <c r="G407" s="144"/>
      <c r="H407" s="144"/>
      <c r="I407" s="144"/>
      <c r="J407" s="222"/>
      <c r="K407" s="103" t="s">
        <v>13</v>
      </c>
      <c r="L407" s="104" t="s">
        <v>60</v>
      </c>
      <c r="M407" s="96" t="s">
        <v>63</v>
      </c>
      <c r="N407" s="104">
        <v>240</v>
      </c>
      <c r="O407" s="104">
        <v>3</v>
      </c>
      <c r="P407" s="104">
        <v>5</v>
      </c>
      <c r="Q407" s="104">
        <v>18</v>
      </c>
      <c r="R407" s="115">
        <v>3</v>
      </c>
      <c r="S407" s="144"/>
      <c r="T407" s="144"/>
      <c r="U407" s="144"/>
      <c r="V407" s="144"/>
      <c r="W407" s="144"/>
      <c r="X407" s="144"/>
      <c r="Y407" s="144"/>
      <c r="Z407" s="144"/>
      <c r="AA407" s="225"/>
    </row>
    <row r="408" spans="1:27" ht="13.5" thickBot="1" x14ac:dyDescent="0.25">
      <c r="A408" s="229"/>
      <c r="B408" s="145"/>
      <c r="C408" s="147"/>
      <c r="D408" s="145"/>
      <c r="E408" s="145"/>
      <c r="F408" s="145"/>
      <c r="G408" s="145"/>
      <c r="H408" s="145"/>
      <c r="I408" s="145"/>
      <c r="J408" s="223"/>
      <c r="K408" s="107" t="s">
        <v>14</v>
      </c>
      <c r="L408" s="108" t="s">
        <v>60</v>
      </c>
      <c r="M408" s="97" t="s">
        <v>178</v>
      </c>
      <c r="N408" s="108">
        <v>240</v>
      </c>
      <c r="O408" s="108">
        <v>3</v>
      </c>
      <c r="P408" s="108">
        <v>5</v>
      </c>
      <c r="Q408" s="108" t="s">
        <v>197</v>
      </c>
      <c r="R408" s="116"/>
      <c r="S408" s="145"/>
      <c r="T408" s="145"/>
      <c r="U408" s="145"/>
      <c r="V408" s="145"/>
      <c r="W408" s="145"/>
      <c r="X408" s="145"/>
      <c r="Y408" s="145"/>
      <c r="Z408" s="145"/>
      <c r="AA408" s="226"/>
    </row>
    <row r="409" spans="1:27" ht="12.75" customHeight="1" x14ac:dyDescent="0.2">
      <c r="A409" s="227" t="s">
        <v>2301</v>
      </c>
      <c r="B409" s="143" t="s">
        <v>76</v>
      </c>
      <c r="C409" s="142">
        <v>43665</v>
      </c>
      <c r="D409" s="143" t="s">
        <v>77</v>
      </c>
      <c r="E409" s="143"/>
      <c r="F409" s="143"/>
      <c r="G409" s="143"/>
      <c r="H409" s="143"/>
      <c r="I409" s="143"/>
      <c r="J409" s="136" t="s">
        <v>80</v>
      </c>
      <c r="K409" s="100" t="s">
        <v>194</v>
      </c>
      <c r="L409" s="93" t="s">
        <v>60</v>
      </c>
      <c r="M409" s="95" t="s">
        <v>179</v>
      </c>
      <c r="N409" s="93">
        <v>240</v>
      </c>
      <c r="O409" s="93">
        <v>3</v>
      </c>
      <c r="P409" s="93">
        <v>65</v>
      </c>
      <c r="Q409" s="93">
        <v>15</v>
      </c>
      <c r="R409" s="114"/>
      <c r="S409" s="143">
        <v>200</v>
      </c>
      <c r="T409" s="143">
        <v>3</v>
      </c>
      <c r="U409" s="143">
        <v>65</v>
      </c>
      <c r="V409" s="143">
        <v>11</v>
      </c>
      <c r="W409" s="143">
        <v>3</v>
      </c>
      <c r="X409" s="143">
        <v>1399.2</v>
      </c>
      <c r="Y409" s="143" t="s">
        <v>74</v>
      </c>
      <c r="Z409" s="143"/>
      <c r="AA409" s="224" t="s">
        <v>82</v>
      </c>
    </row>
    <row r="410" spans="1:27" x14ac:dyDescent="0.2">
      <c r="A410" s="228"/>
      <c r="B410" s="144"/>
      <c r="C410" s="146"/>
      <c r="D410" s="144"/>
      <c r="E410" s="144"/>
      <c r="F410" s="144"/>
      <c r="G410" s="144"/>
      <c r="H410" s="144"/>
      <c r="I410" s="144"/>
      <c r="J410" s="222"/>
      <c r="K410" s="103" t="s">
        <v>13</v>
      </c>
      <c r="L410" s="104" t="s">
        <v>60</v>
      </c>
      <c r="M410" s="96" t="s">
        <v>63</v>
      </c>
      <c r="N410" s="104">
        <v>240</v>
      </c>
      <c r="O410" s="104">
        <v>3</v>
      </c>
      <c r="P410" s="104">
        <v>5</v>
      </c>
      <c r="Q410" s="104">
        <v>18</v>
      </c>
      <c r="R410" s="115">
        <v>3</v>
      </c>
      <c r="S410" s="144"/>
      <c r="T410" s="144"/>
      <c r="U410" s="144"/>
      <c r="V410" s="144"/>
      <c r="W410" s="144"/>
      <c r="X410" s="144"/>
      <c r="Y410" s="144"/>
      <c r="Z410" s="144"/>
      <c r="AA410" s="225"/>
    </row>
    <row r="411" spans="1:27" ht="13.5" thickBot="1" x14ac:dyDescent="0.25">
      <c r="A411" s="229"/>
      <c r="B411" s="145"/>
      <c r="C411" s="147"/>
      <c r="D411" s="145"/>
      <c r="E411" s="145"/>
      <c r="F411" s="145"/>
      <c r="G411" s="145"/>
      <c r="H411" s="145"/>
      <c r="I411" s="145"/>
      <c r="J411" s="223"/>
      <c r="K411" s="107" t="s">
        <v>14</v>
      </c>
      <c r="L411" s="108" t="s">
        <v>60</v>
      </c>
      <c r="M411" s="97" t="s">
        <v>178</v>
      </c>
      <c r="N411" s="108">
        <v>240</v>
      </c>
      <c r="O411" s="108">
        <v>3</v>
      </c>
      <c r="P411" s="108">
        <v>5</v>
      </c>
      <c r="Q411" s="108" t="s">
        <v>197</v>
      </c>
      <c r="R411" s="116"/>
      <c r="S411" s="145"/>
      <c r="T411" s="145"/>
      <c r="U411" s="145"/>
      <c r="V411" s="145"/>
      <c r="W411" s="145"/>
      <c r="X411" s="145"/>
      <c r="Y411" s="145"/>
      <c r="Z411" s="145"/>
      <c r="AA411" s="226"/>
    </row>
    <row r="412" spans="1:27" ht="12.75" customHeight="1" x14ac:dyDescent="0.2">
      <c r="A412" s="227" t="s">
        <v>2302</v>
      </c>
      <c r="B412" s="143" t="s">
        <v>76</v>
      </c>
      <c r="C412" s="142">
        <v>43665</v>
      </c>
      <c r="D412" s="143" t="s">
        <v>77</v>
      </c>
      <c r="E412" s="143"/>
      <c r="F412" s="143"/>
      <c r="G412" s="143"/>
      <c r="H412" s="143"/>
      <c r="I412" s="143"/>
      <c r="J412" s="136" t="s">
        <v>80</v>
      </c>
      <c r="K412" s="100" t="s">
        <v>194</v>
      </c>
      <c r="L412" s="93" t="s">
        <v>60</v>
      </c>
      <c r="M412" s="95" t="s">
        <v>179</v>
      </c>
      <c r="N412" s="93">
        <v>240</v>
      </c>
      <c r="O412" s="93">
        <v>3</v>
      </c>
      <c r="P412" s="93">
        <v>65</v>
      </c>
      <c r="Q412" s="93">
        <v>15</v>
      </c>
      <c r="R412" s="114"/>
      <c r="S412" s="143">
        <v>208</v>
      </c>
      <c r="T412" s="143">
        <v>3</v>
      </c>
      <c r="U412" s="143">
        <v>65</v>
      </c>
      <c r="V412" s="143">
        <v>7.5</v>
      </c>
      <c r="W412" s="143">
        <v>2</v>
      </c>
      <c r="X412" s="143">
        <v>1399.2</v>
      </c>
      <c r="Y412" s="143" t="s">
        <v>74</v>
      </c>
      <c r="Z412" s="143"/>
      <c r="AA412" s="224" t="s">
        <v>82</v>
      </c>
    </row>
    <row r="413" spans="1:27" x14ac:dyDescent="0.2">
      <c r="A413" s="228"/>
      <c r="B413" s="144"/>
      <c r="C413" s="146"/>
      <c r="D413" s="144"/>
      <c r="E413" s="144"/>
      <c r="F413" s="144"/>
      <c r="G413" s="144"/>
      <c r="H413" s="144"/>
      <c r="I413" s="144"/>
      <c r="J413" s="222"/>
      <c r="K413" s="103" t="s">
        <v>13</v>
      </c>
      <c r="L413" s="104" t="s">
        <v>60</v>
      </c>
      <c r="M413" s="96" t="s">
        <v>63</v>
      </c>
      <c r="N413" s="104">
        <v>240</v>
      </c>
      <c r="O413" s="104">
        <v>3</v>
      </c>
      <c r="P413" s="104">
        <v>5</v>
      </c>
      <c r="Q413" s="104">
        <v>18</v>
      </c>
      <c r="R413" s="115">
        <v>3</v>
      </c>
      <c r="S413" s="144"/>
      <c r="T413" s="144"/>
      <c r="U413" s="144"/>
      <c r="V413" s="144"/>
      <c r="W413" s="144"/>
      <c r="X413" s="144"/>
      <c r="Y413" s="144"/>
      <c r="Z413" s="144"/>
      <c r="AA413" s="225"/>
    </row>
    <row r="414" spans="1:27" ht="13.5" thickBot="1" x14ac:dyDescent="0.25">
      <c r="A414" s="229"/>
      <c r="B414" s="145"/>
      <c r="C414" s="147"/>
      <c r="D414" s="145"/>
      <c r="E414" s="145"/>
      <c r="F414" s="145"/>
      <c r="G414" s="145"/>
      <c r="H414" s="145"/>
      <c r="I414" s="145"/>
      <c r="J414" s="223"/>
      <c r="K414" s="107" t="s">
        <v>14</v>
      </c>
      <c r="L414" s="108" t="s">
        <v>60</v>
      </c>
      <c r="M414" s="97" t="s">
        <v>178</v>
      </c>
      <c r="N414" s="108">
        <v>240</v>
      </c>
      <c r="O414" s="108">
        <v>3</v>
      </c>
      <c r="P414" s="108">
        <v>5</v>
      </c>
      <c r="Q414" s="108" t="s">
        <v>197</v>
      </c>
      <c r="R414" s="116"/>
      <c r="S414" s="145"/>
      <c r="T414" s="145"/>
      <c r="U414" s="145"/>
      <c r="V414" s="145"/>
      <c r="W414" s="145"/>
      <c r="X414" s="145"/>
      <c r="Y414" s="145"/>
      <c r="Z414" s="145"/>
      <c r="AA414" s="226"/>
    </row>
    <row r="415" spans="1:27" ht="12.75" customHeight="1" x14ac:dyDescent="0.2">
      <c r="A415" s="227" t="s">
        <v>2303</v>
      </c>
      <c r="B415" s="143" t="s">
        <v>76</v>
      </c>
      <c r="C415" s="142">
        <v>43665</v>
      </c>
      <c r="D415" s="143" t="s">
        <v>77</v>
      </c>
      <c r="E415" s="143"/>
      <c r="F415" s="143"/>
      <c r="G415" s="143"/>
      <c r="H415" s="143"/>
      <c r="I415" s="143"/>
      <c r="J415" s="136" t="s">
        <v>80</v>
      </c>
      <c r="K415" s="100" t="s">
        <v>194</v>
      </c>
      <c r="L415" s="93" t="s">
        <v>60</v>
      </c>
      <c r="M415" s="95" t="s">
        <v>179</v>
      </c>
      <c r="N415" s="93">
        <v>240</v>
      </c>
      <c r="O415" s="93">
        <v>3</v>
      </c>
      <c r="P415" s="93">
        <v>65</v>
      </c>
      <c r="Q415" s="93">
        <v>15</v>
      </c>
      <c r="R415" s="114"/>
      <c r="S415" s="143">
        <v>208</v>
      </c>
      <c r="T415" s="143">
        <v>3</v>
      </c>
      <c r="U415" s="143">
        <v>65</v>
      </c>
      <c r="V415" s="143">
        <v>10.6</v>
      </c>
      <c r="W415" s="143">
        <v>3</v>
      </c>
      <c r="X415" s="143">
        <v>1399.2</v>
      </c>
      <c r="Y415" s="143" t="s">
        <v>74</v>
      </c>
      <c r="Z415" s="143"/>
      <c r="AA415" s="224" t="s">
        <v>82</v>
      </c>
    </row>
    <row r="416" spans="1:27" x14ac:dyDescent="0.2">
      <c r="A416" s="228"/>
      <c r="B416" s="144"/>
      <c r="C416" s="146"/>
      <c r="D416" s="144"/>
      <c r="E416" s="144"/>
      <c r="F416" s="144"/>
      <c r="G416" s="144"/>
      <c r="H416" s="144"/>
      <c r="I416" s="144"/>
      <c r="J416" s="222"/>
      <c r="K416" s="103" t="s">
        <v>13</v>
      </c>
      <c r="L416" s="104" t="s">
        <v>60</v>
      </c>
      <c r="M416" s="96" t="s">
        <v>63</v>
      </c>
      <c r="N416" s="104">
        <v>240</v>
      </c>
      <c r="O416" s="104">
        <v>3</v>
      </c>
      <c r="P416" s="104">
        <v>5</v>
      </c>
      <c r="Q416" s="104">
        <v>18</v>
      </c>
      <c r="R416" s="115">
        <v>3</v>
      </c>
      <c r="S416" s="144"/>
      <c r="T416" s="144"/>
      <c r="U416" s="144"/>
      <c r="V416" s="144"/>
      <c r="W416" s="144"/>
      <c r="X416" s="144"/>
      <c r="Y416" s="144"/>
      <c r="Z416" s="144"/>
      <c r="AA416" s="225"/>
    </row>
    <row r="417" spans="1:27" ht="13.5" thickBot="1" x14ac:dyDescent="0.25">
      <c r="A417" s="229"/>
      <c r="B417" s="145"/>
      <c r="C417" s="147"/>
      <c r="D417" s="145"/>
      <c r="E417" s="145"/>
      <c r="F417" s="145"/>
      <c r="G417" s="145"/>
      <c r="H417" s="145"/>
      <c r="I417" s="145"/>
      <c r="J417" s="223"/>
      <c r="K417" s="107" t="s">
        <v>14</v>
      </c>
      <c r="L417" s="108" t="s">
        <v>60</v>
      </c>
      <c r="M417" s="97" t="s">
        <v>178</v>
      </c>
      <c r="N417" s="108">
        <v>240</v>
      </c>
      <c r="O417" s="108">
        <v>3</v>
      </c>
      <c r="P417" s="108">
        <v>5</v>
      </c>
      <c r="Q417" s="108" t="s">
        <v>197</v>
      </c>
      <c r="R417" s="116"/>
      <c r="S417" s="145"/>
      <c r="T417" s="145"/>
      <c r="U417" s="145"/>
      <c r="V417" s="145"/>
      <c r="W417" s="145"/>
      <c r="X417" s="145"/>
      <c r="Y417" s="145"/>
      <c r="Z417" s="145"/>
      <c r="AA417" s="226"/>
    </row>
    <row r="418" spans="1:27" ht="12.75" customHeight="1" x14ac:dyDescent="0.2">
      <c r="A418" s="227" t="s">
        <v>2304</v>
      </c>
      <c r="B418" s="143" t="s">
        <v>76</v>
      </c>
      <c r="C418" s="142">
        <v>43665</v>
      </c>
      <c r="D418" s="143" t="s">
        <v>77</v>
      </c>
      <c r="E418" s="143"/>
      <c r="F418" s="143"/>
      <c r="G418" s="143"/>
      <c r="H418" s="143"/>
      <c r="I418" s="143"/>
      <c r="J418" s="136" t="s">
        <v>80</v>
      </c>
      <c r="K418" s="100" t="s">
        <v>194</v>
      </c>
      <c r="L418" s="93" t="s">
        <v>60</v>
      </c>
      <c r="M418" s="95" t="s">
        <v>179</v>
      </c>
      <c r="N418" s="93">
        <v>240</v>
      </c>
      <c r="O418" s="93">
        <v>3</v>
      </c>
      <c r="P418" s="93">
        <v>65</v>
      </c>
      <c r="Q418" s="93">
        <v>15</v>
      </c>
      <c r="R418" s="114"/>
      <c r="S418" s="143" t="s">
        <v>71</v>
      </c>
      <c r="T418" s="143">
        <v>3</v>
      </c>
      <c r="U418" s="143">
        <v>65</v>
      </c>
      <c r="V418" s="143">
        <v>6.8</v>
      </c>
      <c r="W418" s="143">
        <v>2</v>
      </c>
      <c r="X418" s="143">
        <v>1399.2</v>
      </c>
      <c r="Y418" s="143" t="s">
        <v>74</v>
      </c>
      <c r="Z418" s="143"/>
      <c r="AA418" s="224" t="s">
        <v>82</v>
      </c>
    </row>
    <row r="419" spans="1:27" x14ac:dyDescent="0.2">
      <c r="A419" s="228"/>
      <c r="B419" s="144"/>
      <c r="C419" s="146"/>
      <c r="D419" s="144"/>
      <c r="E419" s="144"/>
      <c r="F419" s="144"/>
      <c r="G419" s="144"/>
      <c r="H419" s="144"/>
      <c r="I419" s="144"/>
      <c r="J419" s="222"/>
      <c r="K419" s="103" t="s">
        <v>13</v>
      </c>
      <c r="L419" s="104" t="s">
        <v>60</v>
      </c>
      <c r="M419" s="96" t="s">
        <v>63</v>
      </c>
      <c r="N419" s="104">
        <v>240</v>
      </c>
      <c r="O419" s="104">
        <v>3</v>
      </c>
      <c r="P419" s="104">
        <v>5</v>
      </c>
      <c r="Q419" s="104">
        <v>18</v>
      </c>
      <c r="R419" s="115">
        <v>3</v>
      </c>
      <c r="S419" s="144"/>
      <c r="T419" s="144"/>
      <c r="U419" s="144"/>
      <c r="V419" s="144"/>
      <c r="W419" s="144"/>
      <c r="X419" s="144"/>
      <c r="Y419" s="144"/>
      <c r="Z419" s="144"/>
      <c r="AA419" s="225"/>
    </row>
    <row r="420" spans="1:27" ht="13.5" thickBot="1" x14ac:dyDescent="0.25">
      <c r="A420" s="229"/>
      <c r="B420" s="145"/>
      <c r="C420" s="147"/>
      <c r="D420" s="145"/>
      <c r="E420" s="145"/>
      <c r="F420" s="145"/>
      <c r="G420" s="145"/>
      <c r="H420" s="145"/>
      <c r="I420" s="145"/>
      <c r="J420" s="223"/>
      <c r="K420" s="107" t="s">
        <v>14</v>
      </c>
      <c r="L420" s="108" t="s">
        <v>60</v>
      </c>
      <c r="M420" s="97" t="s">
        <v>177</v>
      </c>
      <c r="N420" s="108">
        <v>240</v>
      </c>
      <c r="O420" s="108">
        <v>3</v>
      </c>
      <c r="P420" s="108">
        <v>5</v>
      </c>
      <c r="Q420" s="108" t="s">
        <v>196</v>
      </c>
      <c r="R420" s="116"/>
      <c r="S420" s="145"/>
      <c r="T420" s="145"/>
      <c r="U420" s="145"/>
      <c r="V420" s="145"/>
      <c r="W420" s="145"/>
      <c r="X420" s="145"/>
      <c r="Y420" s="145"/>
      <c r="Z420" s="145"/>
      <c r="AA420" s="226"/>
    </row>
    <row r="421" spans="1:27" ht="12.75" customHeight="1" x14ac:dyDescent="0.2">
      <c r="A421" s="227" t="s">
        <v>2305</v>
      </c>
      <c r="B421" s="143" t="s">
        <v>76</v>
      </c>
      <c r="C421" s="142">
        <v>43665</v>
      </c>
      <c r="D421" s="143" t="s">
        <v>77</v>
      </c>
      <c r="E421" s="143"/>
      <c r="F421" s="143"/>
      <c r="G421" s="143"/>
      <c r="H421" s="143"/>
      <c r="I421" s="143"/>
      <c r="J421" s="136" t="s">
        <v>80</v>
      </c>
      <c r="K421" s="100" t="s">
        <v>194</v>
      </c>
      <c r="L421" s="93" t="s">
        <v>60</v>
      </c>
      <c r="M421" s="95" t="s">
        <v>179</v>
      </c>
      <c r="N421" s="93">
        <v>240</v>
      </c>
      <c r="O421" s="93">
        <v>3</v>
      </c>
      <c r="P421" s="93">
        <v>65</v>
      </c>
      <c r="Q421" s="93">
        <v>15</v>
      </c>
      <c r="R421" s="114"/>
      <c r="S421" s="143" t="s">
        <v>71</v>
      </c>
      <c r="T421" s="143">
        <v>3</v>
      </c>
      <c r="U421" s="143">
        <v>65</v>
      </c>
      <c r="V421" s="143">
        <v>6.8</v>
      </c>
      <c r="W421" s="143">
        <v>2</v>
      </c>
      <c r="X421" s="143">
        <v>1399.2</v>
      </c>
      <c r="Y421" s="143" t="s">
        <v>74</v>
      </c>
      <c r="Z421" s="143"/>
      <c r="AA421" s="224" t="s">
        <v>82</v>
      </c>
    </row>
    <row r="422" spans="1:27" x14ac:dyDescent="0.2">
      <c r="A422" s="228"/>
      <c r="B422" s="144"/>
      <c r="C422" s="146"/>
      <c r="D422" s="144"/>
      <c r="E422" s="144"/>
      <c r="F422" s="144"/>
      <c r="G422" s="144"/>
      <c r="H422" s="144"/>
      <c r="I422" s="144"/>
      <c r="J422" s="222"/>
      <c r="K422" s="103" t="s">
        <v>13</v>
      </c>
      <c r="L422" s="104" t="s">
        <v>60</v>
      </c>
      <c r="M422" s="96" t="s">
        <v>63</v>
      </c>
      <c r="N422" s="104">
        <v>240</v>
      </c>
      <c r="O422" s="104">
        <v>3</v>
      </c>
      <c r="P422" s="104">
        <v>5</v>
      </c>
      <c r="Q422" s="104">
        <v>18</v>
      </c>
      <c r="R422" s="115">
        <v>3</v>
      </c>
      <c r="S422" s="144"/>
      <c r="T422" s="144"/>
      <c r="U422" s="144"/>
      <c r="V422" s="144"/>
      <c r="W422" s="144"/>
      <c r="X422" s="144"/>
      <c r="Y422" s="144"/>
      <c r="Z422" s="144"/>
      <c r="AA422" s="225"/>
    </row>
    <row r="423" spans="1:27" ht="13.5" thickBot="1" x14ac:dyDescent="0.25">
      <c r="A423" s="229"/>
      <c r="B423" s="145"/>
      <c r="C423" s="147"/>
      <c r="D423" s="145"/>
      <c r="E423" s="145"/>
      <c r="F423" s="145"/>
      <c r="G423" s="145"/>
      <c r="H423" s="145"/>
      <c r="I423" s="145"/>
      <c r="J423" s="223"/>
      <c r="K423" s="107" t="s">
        <v>14</v>
      </c>
      <c r="L423" s="108" t="s">
        <v>60</v>
      </c>
      <c r="M423" s="97" t="s">
        <v>178</v>
      </c>
      <c r="N423" s="108">
        <v>240</v>
      </c>
      <c r="O423" s="108">
        <v>3</v>
      </c>
      <c r="P423" s="108">
        <v>5</v>
      </c>
      <c r="Q423" s="108" t="s">
        <v>197</v>
      </c>
      <c r="R423" s="116"/>
      <c r="S423" s="145"/>
      <c r="T423" s="145"/>
      <c r="U423" s="145"/>
      <c r="V423" s="145"/>
      <c r="W423" s="145"/>
      <c r="X423" s="145"/>
      <c r="Y423" s="145"/>
      <c r="Z423" s="145"/>
      <c r="AA423" s="226"/>
    </row>
    <row r="424" spans="1:27" ht="12.75" customHeight="1" x14ac:dyDescent="0.2">
      <c r="A424" s="227" t="s">
        <v>2306</v>
      </c>
      <c r="B424" s="143" t="s">
        <v>76</v>
      </c>
      <c r="C424" s="142">
        <v>43665</v>
      </c>
      <c r="D424" s="143" t="s">
        <v>77</v>
      </c>
      <c r="E424" s="143"/>
      <c r="F424" s="143"/>
      <c r="G424" s="143"/>
      <c r="H424" s="143"/>
      <c r="I424" s="143"/>
      <c r="J424" s="136" t="s">
        <v>80</v>
      </c>
      <c r="K424" s="100" t="s">
        <v>194</v>
      </c>
      <c r="L424" s="93" t="s">
        <v>60</v>
      </c>
      <c r="M424" s="95" t="s">
        <v>179</v>
      </c>
      <c r="N424" s="93">
        <v>240</v>
      </c>
      <c r="O424" s="93">
        <v>3</v>
      </c>
      <c r="P424" s="93">
        <v>65</v>
      </c>
      <c r="Q424" s="93">
        <v>15</v>
      </c>
      <c r="R424" s="114"/>
      <c r="S424" s="143" t="s">
        <v>71</v>
      </c>
      <c r="T424" s="143">
        <v>3</v>
      </c>
      <c r="U424" s="143">
        <v>65</v>
      </c>
      <c r="V424" s="143">
        <v>9.6</v>
      </c>
      <c r="W424" s="143">
        <v>3</v>
      </c>
      <c r="X424" s="143">
        <v>1399.2</v>
      </c>
      <c r="Y424" s="143" t="s">
        <v>74</v>
      </c>
      <c r="Z424" s="143"/>
      <c r="AA424" s="224" t="s">
        <v>82</v>
      </c>
    </row>
    <row r="425" spans="1:27" x14ac:dyDescent="0.2">
      <c r="A425" s="228"/>
      <c r="B425" s="144"/>
      <c r="C425" s="146"/>
      <c r="D425" s="144"/>
      <c r="E425" s="144"/>
      <c r="F425" s="144"/>
      <c r="G425" s="144"/>
      <c r="H425" s="144"/>
      <c r="I425" s="144"/>
      <c r="J425" s="222"/>
      <c r="K425" s="103" t="s">
        <v>13</v>
      </c>
      <c r="L425" s="104" t="s">
        <v>60</v>
      </c>
      <c r="M425" s="96" t="s">
        <v>63</v>
      </c>
      <c r="N425" s="104">
        <v>240</v>
      </c>
      <c r="O425" s="104">
        <v>3</v>
      </c>
      <c r="P425" s="104">
        <v>5</v>
      </c>
      <c r="Q425" s="104">
        <v>18</v>
      </c>
      <c r="R425" s="115">
        <v>3</v>
      </c>
      <c r="S425" s="144"/>
      <c r="T425" s="144"/>
      <c r="U425" s="144"/>
      <c r="V425" s="144"/>
      <c r="W425" s="144"/>
      <c r="X425" s="144"/>
      <c r="Y425" s="144"/>
      <c r="Z425" s="144"/>
      <c r="AA425" s="225"/>
    </row>
    <row r="426" spans="1:27" ht="13.5" thickBot="1" x14ac:dyDescent="0.25">
      <c r="A426" s="229"/>
      <c r="B426" s="145"/>
      <c r="C426" s="147"/>
      <c r="D426" s="145"/>
      <c r="E426" s="145"/>
      <c r="F426" s="145"/>
      <c r="G426" s="145"/>
      <c r="H426" s="145"/>
      <c r="I426" s="145"/>
      <c r="J426" s="223"/>
      <c r="K426" s="107" t="s">
        <v>14</v>
      </c>
      <c r="L426" s="108" t="s">
        <v>60</v>
      </c>
      <c r="M426" s="97" t="s">
        <v>178</v>
      </c>
      <c r="N426" s="108">
        <v>240</v>
      </c>
      <c r="O426" s="108">
        <v>3</v>
      </c>
      <c r="P426" s="108">
        <v>5</v>
      </c>
      <c r="Q426" s="108" t="s">
        <v>197</v>
      </c>
      <c r="R426" s="116"/>
      <c r="S426" s="145"/>
      <c r="T426" s="145"/>
      <c r="U426" s="145"/>
      <c r="V426" s="145"/>
      <c r="W426" s="145"/>
      <c r="X426" s="145"/>
      <c r="Y426" s="145"/>
      <c r="Z426" s="145"/>
      <c r="AA426" s="226"/>
    </row>
    <row r="427" spans="1:27" ht="12.75" customHeight="1" x14ac:dyDescent="0.2">
      <c r="A427" s="227" t="s">
        <v>2307</v>
      </c>
      <c r="B427" s="143" t="s">
        <v>76</v>
      </c>
      <c r="C427" s="142">
        <v>43665</v>
      </c>
      <c r="D427" s="143" t="s">
        <v>77</v>
      </c>
      <c r="E427" s="143"/>
      <c r="F427" s="143"/>
      <c r="G427" s="143"/>
      <c r="H427" s="143"/>
      <c r="I427" s="143"/>
      <c r="J427" s="136" t="s">
        <v>80</v>
      </c>
      <c r="K427" s="100" t="s">
        <v>194</v>
      </c>
      <c r="L427" s="93" t="s">
        <v>60</v>
      </c>
      <c r="M427" s="95" t="s">
        <v>179</v>
      </c>
      <c r="N427" s="93">
        <v>480</v>
      </c>
      <c r="O427" s="93">
        <v>3</v>
      </c>
      <c r="P427" s="93">
        <v>25</v>
      </c>
      <c r="Q427" s="93">
        <v>15</v>
      </c>
      <c r="R427" s="114"/>
      <c r="S427" s="143" t="s">
        <v>72</v>
      </c>
      <c r="T427" s="143">
        <v>3</v>
      </c>
      <c r="U427" s="143">
        <v>25</v>
      </c>
      <c r="V427" s="143">
        <v>7.6</v>
      </c>
      <c r="W427" s="143">
        <v>5</v>
      </c>
      <c r="X427" s="143">
        <v>1399.2</v>
      </c>
      <c r="Y427" s="143" t="s">
        <v>74</v>
      </c>
      <c r="Z427" s="143"/>
      <c r="AA427" s="224" t="s">
        <v>82</v>
      </c>
    </row>
    <row r="428" spans="1:27" x14ac:dyDescent="0.2">
      <c r="A428" s="228"/>
      <c r="B428" s="144"/>
      <c r="C428" s="146"/>
      <c r="D428" s="144"/>
      <c r="E428" s="144"/>
      <c r="F428" s="144"/>
      <c r="G428" s="144"/>
      <c r="H428" s="144"/>
      <c r="I428" s="144"/>
      <c r="J428" s="222"/>
      <c r="K428" s="103" t="s">
        <v>13</v>
      </c>
      <c r="L428" s="104" t="s">
        <v>60</v>
      </c>
      <c r="M428" s="96" t="s">
        <v>63</v>
      </c>
      <c r="N428" s="104">
        <v>480</v>
      </c>
      <c r="O428" s="104">
        <v>3</v>
      </c>
      <c r="P428" s="104">
        <v>5</v>
      </c>
      <c r="Q428" s="104">
        <v>18</v>
      </c>
      <c r="R428" s="115">
        <v>5</v>
      </c>
      <c r="S428" s="144"/>
      <c r="T428" s="144"/>
      <c r="U428" s="144"/>
      <c r="V428" s="144"/>
      <c r="W428" s="144"/>
      <c r="X428" s="144"/>
      <c r="Y428" s="144"/>
      <c r="Z428" s="144"/>
      <c r="AA428" s="225"/>
    </row>
    <row r="429" spans="1:27" ht="13.5" thickBot="1" x14ac:dyDescent="0.25">
      <c r="A429" s="229"/>
      <c r="B429" s="145"/>
      <c r="C429" s="147"/>
      <c r="D429" s="145"/>
      <c r="E429" s="145"/>
      <c r="F429" s="145"/>
      <c r="G429" s="145"/>
      <c r="H429" s="145"/>
      <c r="I429" s="145"/>
      <c r="J429" s="223"/>
      <c r="K429" s="107" t="s">
        <v>14</v>
      </c>
      <c r="L429" s="108" t="s">
        <v>60</v>
      </c>
      <c r="M429" s="97" t="s">
        <v>178</v>
      </c>
      <c r="N429" s="108">
        <v>480</v>
      </c>
      <c r="O429" s="108">
        <v>3</v>
      </c>
      <c r="P429" s="108">
        <v>5</v>
      </c>
      <c r="Q429" s="108" t="s">
        <v>197</v>
      </c>
      <c r="R429" s="116"/>
      <c r="S429" s="145"/>
      <c r="T429" s="145"/>
      <c r="U429" s="145"/>
      <c r="V429" s="145"/>
      <c r="W429" s="145"/>
      <c r="X429" s="145"/>
      <c r="Y429" s="145"/>
      <c r="Z429" s="145"/>
      <c r="AA429" s="226"/>
    </row>
    <row r="430" spans="1:27" ht="12.75" customHeight="1" x14ac:dyDescent="0.2">
      <c r="A430" s="227" t="s">
        <v>2308</v>
      </c>
      <c r="B430" s="143" t="s">
        <v>76</v>
      </c>
      <c r="C430" s="142">
        <v>43665</v>
      </c>
      <c r="D430" s="143" t="s">
        <v>77</v>
      </c>
      <c r="E430" s="143"/>
      <c r="F430" s="143"/>
      <c r="G430" s="143"/>
      <c r="H430" s="143"/>
      <c r="I430" s="143"/>
      <c r="J430" s="136" t="s">
        <v>80</v>
      </c>
      <c r="K430" s="100" t="s">
        <v>194</v>
      </c>
      <c r="L430" s="93" t="s">
        <v>60</v>
      </c>
      <c r="M430" s="95" t="s">
        <v>179</v>
      </c>
      <c r="N430" s="93">
        <v>600</v>
      </c>
      <c r="O430" s="93">
        <v>3</v>
      </c>
      <c r="P430" s="93">
        <v>14</v>
      </c>
      <c r="Q430" s="93">
        <v>7</v>
      </c>
      <c r="R430" s="114"/>
      <c r="S430" s="143" t="s">
        <v>73</v>
      </c>
      <c r="T430" s="143">
        <v>3</v>
      </c>
      <c r="U430" s="143">
        <v>14</v>
      </c>
      <c r="V430" s="143">
        <v>3.9</v>
      </c>
      <c r="W430" s="143">
        <v>3</v>
      </c>
      <c r="X430" s="143">
        <v>1399.2</v>
      </c>
      <c r="Y430" s="143" t="s">
        <v>74</v>
      </c>
      <c r="Z430" s="143"/>
      <c r="AA430" s="224" t="s">
        <v>82</v>
      </c>
    </row>
    <row r="431" spans="1:27" x14ac:dyDescent="0.2">
      <c r="A431" s="228"/>
      <c r="B431" s="144"/>
      <c r="C431" s="146"/>
      <c r="D431" s="144"/>
      <c r="E431" s="144"/>
      <c r="F431" s="144"/>
      <c r="G431" s="144"/>
      <c r="H431" s="144"/>
      <c r="I431" s="144"/>
      <c r="J431" s="222"/>
      <c r="K431" s="103" t="s">
        <v>13</v>
      </c>
      <c r="L431" s="104" t="s">
        <v>60</v>
      </c>
      <c r="M431" s="96" t="s">
        <v>63</v>
      </c>
      <c r="N431" s="104">
        <v>600</v>
      </c>
      <c r="O431" s="104">
        <v>3</v>
      </c>
      <c r="P431" s="104">
        <v>5</v>
      </c>
      <c r="Q431" s="104">
        <v>18</v>
      </c>
      <c r="R431" s="115">
        <v>5</v>
      </c>
      <c r="S431" s="144"/>
      <c r="T431" s="144"/>
      <c r="U431" s="144"/>
      <c r="V431" s="144"/>
      <c r="W431" s="144"/>
      <c r="X431" s="144"/>
      <c r="Y431" s="144"/>
      <c r="Z431" s="144"/>
      <c r="AA431" s="225"/>
    </row>
    <row r="432" spans="1:27" ht="13.5" thickBot="1" x14ac:dyDescent="0.25">
      <c r="A432" s="229"/>
      <c r="B432" s="145"/>
      <c r="C432" s="147"/>
      <c r="D432" s="145"/>
      <c r="E432" s="145"/>
      <c r="F432" s="145"/>
      <c r="G432" s="145"/>
      <c r="H432" s="145"/>
      <c r="I432" s="145"/>
      <c r="J432" s="223"/>
      <c r="K432" s="107" t="s">
        <v>14</v>
      </c>
      <c r="L432" s="108" t="s">
        <v>60</v>
      </c>
      <c r="M432" s="97" t="s">
        <v>177</v>
      </c>
      <c r="N432" s="108">
        <v>600</v>
      </c>
      <c r="O432" s="108">
        <v>3</v>
      </c>
      <c r="P432" s="108">
        <v>5</v>
      </c>
      <c r="Q432" s="108" t="s">
        <v>196</v>
      </c>
      <c r="R432" s="116"/>
      <c r="S432" s="145"/>
      <c r="T432" s="145"/>
      <c r="U432" s="145"/>
      <c r="V432" s="145"/>
      <c r="W432" s="145"/>
      <c r="X432" s="145"/>
      <c r="Y432" s="145"/>
      <c r="Z432" s="145"/>
      <c r="AA432" s="226"/>
    </row>
    <row r="433" spans="1:27" ht="12.75" customHeight="1" x14ac:dyDescent="0.2">
      <c r="A433" s="227" t="s">
        <v>2309</v>
      </c>
      <c r="B433" s="143" t="s">
        <v>76</v>
      </c>
      <c r="C433" s="142">
        <v>43665</v>
      </c>
      <c r="D433" s="143" t="s">
        <v>77</v>
      </c>
      <c r="E433" s="143"/>
      <c r="F433" s="143"/>
      <c r="G433" s="143"/>
      <c r="H433" s="143"/>
      <c r="I433" s="143"/>
      <c r="J433" s="136" t="s">
        <v>80</v>
      </c>
      <c r="K433" s="100" t="s">
        <v>194</v>
      </c>
      <c r="L433" s="93" t="s">
        <v>60</v>
      </c>
      <c r="M433" s="95" t="s">
        <v>179</v>
      </c>
      <c r="N433" s="93">
        <v>600</v>
      </c>
      <c r="O433" s="93">
        <v>3</v>
      </c>
      <c r="P433" s="93">
        <v>14</v>
      </c>
      <c r="Q433" s="93">
        <v>15</v>
      </c>
      <c r="R433" s="114"/>
      <c r="S433" s="143" t="s">
        <v>73</v>
      </c>
      <c r="T433" s="143">
        <v>3</v>
      </c>
      <c r="U433" s="143">
        <v>14</v>
      </c>
      <c r="V433" s="143">
        <v>6.1</v>
      </c>
      <c r="W433" s="143">
        <v>5</v>
      </c>
      <c r="X433" s="143">
        <v>1399.2</v>
      </c>
      <c r="Y433" s="143" t="s">
        <v>74</v>
      </c>
      <c r="Z433" s="143"/>
      <c r="AA433" s="224" t="s">
        <v>82</v>
      </c>
    </row>
    <row r="434" spans="1:27" x14ac:dyDescent="0.2">
      <c r="A434" s="228"/>
      <c r="B434" s="144"/>
      <c r="C434" s="146"/>
      <c r="D434" s="144"/>
      <c r="E434" s="144"/>
      <c r="F434" s="144"/>
      <c r="G434" s="144"/>
      <c r="H434" s="144"/>
      <c r="I434" s="144"/>
      <c r="J434" s="222"/>
      <c r="K434" s="103" t="s">
        <v>13</v>
      </c>
      <c r="L434" s="104" t="s">
        <v>60</v>
      </c>
      <c r="M434" s="96" t="s">
        <v>63</v>
      </c>
      <c r="N434" s="104">
        <v>600</v>
      </c>
      <c r="O434" s="104">
        <v>3</v>
      </c>
      <c r="P434" s="104">
        <v>5</v>
      </c>
      <c r="Q434" s="104">
        <v>18</v>
      </c>
      <c r="R434" s="115">
        <v>5</v>
      </c>
      <c r="S434" s="144"/>
      <c r="T434" s="144"/>
      <c r="U434" s="144"/>
      <c r="V434" s="144"/>
      <c r="W434" s="144"/>
      <c r="X434" s="144"/>
      <c r="Y434" s="144"/>
      <c r="Z434" s="144"/>
      <c r="AA434" s="225"/>
    </row>
    <row r="435" spans="1:27" ht="13.5" thickBot="1" x14ac:dyDescent="0.25">
      <c r="A435" s="229"/>
      <c r="B435" s="145"/>
      <c r="C435" s="147"/>
      <c r="D435" s="145"/>
      <c r="E435" s="145"/>
      <c r="F435" s="145"/>
      <c r="G435" s="145"/>
      <c r="H435" s="145"/>
      <c r="I435" s="145"/>
      <c r="J435" s="223"/>
      <c r="K435" s="107" t="s">
        <v>14</v>
      </c>
      <c r="L435" s="108" t="s">
        <v>60</v>
      </c>
      <c r="M435" s="97" t="s">
        <v>177</v>
      </c>
      <c r="N435" s="108">
        <v>600</v>
      </c>
      <c r="O435" s="108">
        <v>3</v>
      </c>
      <c r="P435" s="108">
        <v>5</v>
      </c>
      <c r="Q435" s="108" t="s">
        <v>196</v>
      </c>
      <c r="R435" s="116"/>
      <c r="S435" s="145"/>
      <c r="T435" s="145"/>
      <c r="U435" s="145"/>
      <c r="V435" s="145"/>
      <c r="W435" s="145"/>
      <c r="X435" s="145"/>
      <c r="Y435" s="145"/>
      <c r="Z435" s="145"/>
      <c r="AA435" s="226"/>
    </row>
    <row r="436" spans="1:27" ht="12.75" customHeight="1" x14ac:dyDescent="0.2">
      <c r="A436" s="227" t="s">
        <v>2310</v>
      </c>
      <c r="B436" s="143" t="s">
        <v>76</v>
      </c>
      <c r="C436" s="142">
        <v>43665</v>
      </c>
      <c r="D436" s="143" t="s">
        <v>77</v>
      </c>
      <c r="E436" s="143"/>
      <c r="F436" s="143"/>
      <c r="G436" s="143"/>
      <c r="H436" s="143"/>
      <c r="I436" s="143"/>
      <c r="J436" s="136" t="s">
        <v>80</v>
      </c>
      <c r="K436" s="100" t="s">
        <v>194</v>
      </c>
      <c r="L436" s="93" t="s">
        <v>60</v>
      </c>
      <c r="M436" s="95" t="s">
        <v>181</v>
      </c>
      <c r="N436" s="93">
        <v>240</v>
      </c>
      <c r="O436" s="93">
        <v>3</v>
      </c>
      <c r="P436" s="93">
        <v>100</v>
      </c>
      <c r="Q436" s="93">
        <v>15</v>
      </c>
      <c r="R436" s="114"/>
      <c r="S436" s="143">
        <v>200</v>
      </c>
      <c r="T436" s="143">
        <v>3</v>
      </c>
      <c r="U436" s="143">
        <v>100</v>
      </c>
      <c r="V436" s="143">
        <v>7.8</v>
      </c>
      <c r="W436" s="143">
        <v>2</v>
      </c>
      <c r="X436" s="143">
        <v>1399.2</v>
      </c>
      <c r="Y436" s="143" t="s">
        <v>74</v>
      </c>
      <c r="Z436" s="143"/>
      <c r="AA436" s="224" t="s">
        <v>82</v>
      </c>
    </row>
    <row r="437" spans="1:27" x14ac:dyDescent="0.2">
      <c r="A437" s="228"/>
      <c r="B437" s="144"/>
      <c r="C437" s="146"/>
      <c r="D437" s="144"/>
      <c r="E437" s="144"/>
      <c r="F437" s="144"/>
      <c r="G437" s="144"/>
      <c r="H437" s="144"/>
      <c r="I437" s="144"/>
      <c r="J437" s="222"/>
      <c r="K437" s="103" t="s">
        <v>13</v>
      </c>
      <c r="L437" s="104" t="s">
        <v>60</v>
      </c>
      <c r="M437" s="96" t="s">
        <v>63</v>
      </c>
      <c r="N437" s="104">
        <v>240</v>
      </c>
      <c r="O437" s="104">
        <v>3</v>
      </c>
      <c r="P437" s="104">
        <v>5</v>
      </c>
      <c r="Q437" s="104">
        <v>18</v>
      </c>
      <c r="R437" s="115">
        <v>3</v>
      </c>
      <c r="S437" s="144"/>
      <c r="T437" s="144"/>
      <c r="U437" s="144"/>
      <c r="V437" s="144"/>
      <c r="W437" s="144"/>
      <c r="X437" s="144"/>
      <c r="Y437" s="144"/>
      <c r="Z437" s="144"/>
      <c r="AA437" s="225"/>
    </row>
    <row r="438" spans="1:27" ht="13.5" thickBot="1" x14ac:dyDescent="0.25">
      <c r="A438" s="229"/>
      <c r="B438" s="145"/>
      <c r="C438" s="147"/>
      <c r="D438" s="145"/>
      <c r="E438" s="145"/>
      <c r="F438" s="145"/>
      <c r="G438" s="145"/>
      <c r="H438" s="145"/>
      <c r="I438" s="145"/>
      <c r="J438" s="223"/>
      <c r="K438" s="107" t="s">
        <v>14</v>
      </c>
      <c r="L438" s="108" t="s">
        <v>60</v>
      </c>
      <c r="M438" s="97" t="s">
        <v>178</v>
      </c>
      <c r="N438" s="108">
        <v>240</v>
      </c>
      <c r="O438" s="108">
        <v>3</v>
      </c>
      <c r="P438" s="108">
        <v>5</v>
      </c>
      <c r="Q438" s="108" t="s">
        <v>197</v>
      </c>
      <c r="R438" s="116"/>
      <c r="S438" s="145"/>
      <c r="T438" s="145"/>
      <c r="U438" s="145"/>
      <c r="V438" s="145"/>
      <c r="W438" s="145"/>
      <c r="X438" s="145"/>
      <c r="Y438" s="145"/>
      <c r="Z438" s="145"/>
      <c r="AA438" s="226"/>
    </row>
    <row r="439" spans="1:27" ht="12.75" customHeight="1" x14ac:dyDescent="0.2">
      <c r="A439" s="227" t="s">
        <v>2311</v>
      </c>
      <c r="B439" s="143" t="s">
        <v>76</v>
      </c>
      <c r="C439" s="142">
        <v>43665</v>
      </c>
      <c r="D439" s="143" t="s">
        <v>77</v>
      </c>
      <c r="E439" s="143"/>
      <c r="F439" s="143"/>
      <c r="G439" s="143"/>
      <c r="H439" s="143"/>
      <c r="I439" s="143"/>
      <c r="J439" s="136" t="s">
        <v>80</v>
      </c>
      <c r="K439" s="100" t="s">
        <v>194</v>
      </c>
      <c r="L439" s="93" t="s">
        <v>60</v>
      </c>
      <c r="M439" s="95" t="s">
        <v>181</v>
      </c>
      <c r="N439" s="93">
        <v>240</v>
      </c>
      <c r="O439" s="93">
        <v>3</v>
      </c>
      <c r="P439" s="93">
        <v>100</v>
      </c>
      <c r="Q439" s="93">
        <v>15</v>
      </c>
      <c r="R439" s="114"/>
      <c r="S439" s="143">
        <v>200</v>
      </c>
      <c r="T439" s="143">
        <v>3</v>
      </c>
      <c r="U439" s="143">
        <v>100</v>
      </c>
      <c r="V439" s="143">
        <v>11</v>
      </c>
      <c r="W439" s="143">
        <v>3</v>
      </c>
      <c r="X439" s="143">
        <v>1399.2</v>
      </c>
      <c r="Y439" s="143" t="s">
        <v>74</v>
      </c>
      <c r="Z439" s="143"/>
      <c r="AA439" s="224" t="s">
        <v>82</v>
      </c>
    </row>
    <row r="440" spans="1:27" x14ac:dyDescent="0.2">
      <c r="A440" s="228"/>
      <c r="B440" s="144"/>
      <c r="C440" s="146"/>
      <c r="D440" s="144"/>
      <c r="E440" s="144"/>
      <c r="F440" s="144"/>
      <c r="G440" s="144"/>
      <c r="H440" s="144"/>
      <c r="I440" s="144"/>
      <c r="J440" s="222"/>
      <c r="K440" s="103" t="s">
        <v>13</v>
      </c>
      <c r="L440" s="104" t="s">
        <v>60</v>
      </c>
      <c r="M440" s="96" t="s">
        <v>63</v>
      </c>
      <c r="N440" s="104">
        <v>240</v>
      </c>
      <c r="O440" s="104">
        <v>3</v>
      </c>
      <c r="P440" s="104">
        <v>5</v>
      </c>
      <c r="Q440" s="104">
        <v>18</v>
      </c>
      <c r="R440" s="115">
        <v>3</v>
      </c>
      <c r="S440" s="144"/>
      <c r="T440" s="144"/>
      <c r="U440" s="144"/>
      <c r="V440" s="144"/>
      <c r="W440" s="144"/>
      <c r="X440" s="144"/>
      <c r="Y440" s="144"/>
      <c r="Z440" s="144"/>
      <c r="AA440" s="225"/>
    </row>
    <row r="441" spans="1:27" ht="13.5" thickBot="1" x14ac:dyDescent="0.25">
      <c r="A441" s="229"/>
      <c r="B441" s="145"/>
      <c r="C441" s="147"/>
      <c r="D441" s="145"/>
      <c r="E441" s="145"/>
      <c r="F441" s="145"/>
      <c r="G441" s="145"/>
      <c r="H441" s="145"/>
      <c r="I441" s="145"/>
      <c r="J441" s="223"/>
      <c r="K441" s="107" t="s">
        <v>14</v>
      </c>
      <c r="L441" s="108" t="s">
        <v>60</v>
      </c>
      <c r="M441" s="97" t="s">
        <v>178</v>
      </c>
      <c r="N441" s="108">
        <v>240</v>
      </c>
      <c r="O441" s="108">
        <v>3</v>
      </c>
      <c r="P441" s="108">
        <v>5</v>
      </c>
      <c r="Q441" s="108" t="s">
        <v>197</v>
      </c>
      <c r="R441" s="116"/>
      <c r="S441" s="145"/>
      <c r="T441" s="145"/>
      <c r="U441" s="145"/>
      <c r="V441" s="145"/>
      <c r="W441" s="145"/>
      <c r="X441" s="145"/>
      <c r="Y441" s="145"/>
      <c r="Z441" s="145"/>
      <c r="AA441" s="226"/>
    </row>
    <row r="442" spans="1:27" ht="12.75" customHeight="1" x14ac:dyDescent="0.2">
      <c r="A442" s="227" t="s">
        <v>2312</v>
      </c>
      <c r="B442" s="143" t="s">
        <v>76</v>
      </c>
      <c r="C442" s="142">
        <v>43665</v>
      </c>
      <c r="D442" s="143" t="s">
        <v>77</v>
      </c>
      <c r="E442" s="143"/>
      <c r="F442" s="143"/>
      <c r="G442" s="143"/>
      <c r="H442" s="143"/>
      <c r="I442" s="143"/>
      <c r="J442" s="136" t="s">
        <v>80</v>
      </c>
      <c r="K442" s="100" t="s">
        <v>194</v>
      </c>
      <c r="L442" s="93" t="s">
        <v>60</v>
      </c>
      <c r="M442" s="95" t="s">
        <v>181</v>
      </c>
      <c r="N442" s="93">
        <v>240</v>
      </c>
      <c r="O442" s="93">
        <v>3</v>
      </c>
      <c r="P442" s="93">
        <v>100</v>
      </c>
      <c r="Q442" s="93">
        <v>15</v>
      </c>
      <c r="R442" s="114"/>
      <c r="S442" s="143">
        <v>208</v>
      </c>
      <c r="T442" s="143">
        <v>3</v>
      </c>
      <c r="U442" s="143">
        <v>100</v>
      </c>
      <c r="V442" s="143">
        <v>7.5</v>
      </c>
      <c r="W442" s="143">
        <v>2</v>
      </c>
      <c r="X442" s="143">
        <v>1399.2</v>
      </c>
      <c r="Y442" s="143" t="s">
        <v>74</v>
      </c>
      <c r="Z442" s="143"/>
      <c r="AA442" s="224" t="s">
        <v>82</v>
      </c>
    </row>
    <row r="443" spans="1:27" x14ac:dyDescent="0.2">
      <c r="A443" s="228"/>
      <c r="B443" s="144"/>
      <c r="C443" s="146"/>
      <c r="D443" s="144"/>
      <c r="E443" s="144"/>
      <c r="F443" s="144"/>
      <c r="G443" s="144"/>
      <c r="H443" s="144"/>
      <c r="I443" s="144"/>
      <c r="J443" s="222"/>
      <c r="K443" s="103" t="s">
        <v>13</v>
      </c>
      <c r="L443" s="104" t="s">
        <v>60</v>
      </c>
      <c r="M443" s="96" t="s">
        <v>63</v>
      </c>
      <c r="N443" s="104">
        <v>240</v>
      </c>
      <c r="O443" s="104">
        <v>3</v>
      </c>
      <c r="P443" s="104">
        <v>5</v>
      </c>
      <c r="Q443" s="104">
        <v>18</v>
      </c>
      <c r="R443" s="115">
        <v>3</v>
      </c>
      <c r="S443" s="144"/>
      <c r="T443" s="144"/>
      <c r="U443" s="144"/>
      <c r="V443" s="144"/>
      <c r="W443" s="144"/>
      <c r="X443" s="144"/>
      <c r="Y443" s="144"/>
      <c r="Z443" s="144"/>
      <c r="AA443" s="225"/>
    </row>
    <row r="444" spans="1:27" ht="13.5" thickBot="1" x14ac:dyDescent="0.25">
      <c r="A444" s="229"/>
      <c r="B444" s="145"/>
      <c r="C444" s="147"/>
      <c r="D444" s="145"/>
      <c r="E444" s="145"/>
      <c r="F444" s="145"/>
      <c r="G444" s="145"/>
      <c r="H444" s="145"/>
      <c r="I444" s="145"/>
      <c r="J444" s="223"/>
      <c r="K444" s="107" t="s">
        <v>14</v>
      </c>
      <c r="L444" s="108" t="s">
        <v>60</v>
      </c>
      <c r="M444" s="97" t="s">
        <v>178</v>
      </c>
      <c r="N444" s="108">
        <v>240</v>
      </c>
      <c r="O444" s="108">
        <v>3</v>
      </c>
      <c r="P444" s="108">
        <v>5</v>
      </c>
      <c r="Q444" s="108" t="s">
        <v>197</v>
      </c>
      <c r="R444" s="116"/>
      <c r="S444" s="145"/>
      <c r="T444" s="145"/>
      <c r="U444" s="145"/>
      <c r="V444" s="145"/>
      <c r="W444" s="145"/>
      <c r="X444" s="145"/>
      <c r="Y444" s="145"/>
      <c r="Z444" s="145"/>
      <c r="AA444" s="226"/>
    </row>
    <row r="445" spans="1:27" ht="12.75" customHeight="1" x14ac:dyDescent="0.2">
      <c r="A445" s="227" t="s">
        <v>2313</v>
      </c>
      <c r="B445" s="143" t="s">
        <v>76</v>
      </c>
      <c r="C445" s="142">
        <v>43665</v>
      </c>
      <c r="D445" s="143" t="s">
        <v>77</v>
      </c>
      <c r="E445" s="143"/>
      <c r="F445" s="143"/>
      <c r="G445" s="143"/>
      <c r="H445" s="143"/>
      <c r="I445" s="143"/>
      <c r="J445" s="136" t="s">
        <v>80</v>
      </c>
      <c r="K445" s="100" t="s">
        <v>194</v>
      </c>
      <c r="L445" s="93" t="s">
        <v>60</v>
      </c>
      <c r="M445" s="95" t="s">
        <v>181</v>
      </c>
      <c r="N445" s="93">
        <v>240</v>
      </c>
      <c r="O445" s="93">
        <v>3</v>
      </c>
      <c r="P445" s="93">
        <v>100</v>
      </c>
      <c r="Q445" s="93">
        <v>15</v>
      </c>
      <c r="R445" s="114"/>
      <c r="S445" s="143">
        <v>208</v>
      </c>
      <c r="T445" s="143">
        <v>3</v>
      </c>
      <c r="U445" s="143">
        <v>100</v>
      </c>
      <c r="V445" s="143">
        <v>10.6</v>
      </c>
      <c r="W445" s="143">
        <v>3</v>
      </c>
      <c r="X445" s="143">
        <v>1399.2</v>
      </c>
      <c r="Y445" s="143" t="s">
        <v>74</v>
      </c>
      <c r="Z445" s="143"/>
      <c r="AA445" s="224" t="s">
        <v>82</v>
      </c>
    </row>
    <row r="446" spans="1:27" x14ac:dyDescent="0.2">
      <c r="A446" s="228"/>
      <c r="B446" s="144"/>
      <c r="C446" s="146"/>
      <c r="D446" s="144"/>
      <c r="E446" s="144"/>
      <c r="F446" s="144"/>
      <c r="G446" s="144"/>
      <c r="H446" s="144"/>
      <c r="I446" s="144"/>
      <c r="J446" s="222"/>
      <c r="K446" s="103" t="s">
        <v>13</v>
      </c>
      <c r="L446" s="104" t="s">
        <v>60</v>
      </c>
      <c r="M446" s="96" t="s">
        <v>63</v>
      </c>
      <c r="N446" s="104">
        <v>240</v>
      </c>
      <c r="O446" s="104">
        <v>3</v>
      </c>
      <c r="P446" s="104">
        <v>5</v>
      </c>
      <c r="Q446" s="104">
        <v>18</v>
      </c>
      <c r="R446" s="115">
        <v>3</v>
      </c>
      <c r="S446" s="144"/>
      <c r="T446" s="144"/>
      <c r="U446" s="144"/>
      <c r="V446" s="144"/>
      <c r="W446" s="144"/>
      <c r="X446" s="144"/>
      <c r="Y446" s="144"/>
      <c r="Z446" s="144"/>
      <c r="AA446" s="225"/>
    </row>
    <row r="447" spans="1:27" ht="13.5" thickBot="1" x14ac:dyDescent="0.25">
      <c r="A447" s="229"/>
      <c r="B447" s="145"/>
      <c r="C447" s="147"/>
      <c r="D447" s="145"/>
      <c r="E447" s="145"/>
      <c r="F447" s="145"/>
      <c r="G447" s="145"/>
      <c r="H447" s="145"/>
      <c r="I447" s="145"/>
      <c r="J447" s="223"/>
      <c r="K447" s="107" t="s">
        <v>14</v>
      </c>
      <c r="L447" s="108" t="s">
        <v>60</v>
      </c>
      <c r="M447" s="97" t="s">
        <v>178</v>
      </c>
      <c r="N447" s="108">
        <v>240</v>
      </c>
      <c r="O447" s="108">
        <v>3</v>
      </c>
      <c r="P447" s="108">
        <v>5</v>
      </c>
      <c r="Q447" s="108" t="s">
        <v>197</v>
      </c>
      <c r="R447" s="116"/>
      <c r="S447" s="145"/>
      <c r="T447" s="145"/>
      <c r="U447" s="145"/>
      <c r="V447" s="145"/>
      <c r="W447" s="145"/>
      <c r="X447" s="145"/>
      <c r="Y447" s="145"/>
      <c r="Z447" s="145"/>
      <c r="AA447" s="226"/>
    </row>
    <row r="448" spans="1:27" ht="12.75" customHeight="1" x14ac:dyDescent="0.2">
      <c r="A448" s="227" t="s">
        <v>2314</v>
      </c>
      <c r="B448" s="143" t="s">
        <v>76</v>
      </c>
      <c r="C448" s="142">
        <v>43665</v>
      </c>
      <c r="D448" s="143" t="s">
        <v>77</v>
      </c>
      <c r="E448" s="143"/>
      <c r="F448" s="143"/>
      <c r="G448" s="143"/>
      <c r="H448" s="143"/>
      <c r="I448" s="143"/>
      <c r="J448" s="136" t="s">
        <v>80</v>
      </c>
      <c r="K448" s="100" t="s">
        <v>194</v>
      </c>
      <c r="L448" s="93" t="s">
        <v>60</v>
      </c>
      <c r="M448" s="95" t="s">
        <v>181</v>
      </c>
      <c r="N448" s="93">
        <v>240</v>
      </c>
      <c r="O448" s="93">
        <v>3</v>
      </c>
      <c r="P448" s="93">
        <v>100</v>
      </c>
      <c r="Q448" s="93">
        <v>15</v>
      </c>
      <c r="R448" s="114"/>
      <c r="S448" s="143" t="s">
        <v>71</v>
      </c>
      <c r="T448" s="143">
        <v>3</v>
      </c>
      <c r="U448" s="143">
        <v>100</v>
      </c>
      <c r="V448" s="143">
        <v>6.8</v>
      </c>
      <c r="W448" s="143">
        <v>2</v>
      </c>
      <c r="X448" s="143">
        <v>1399.2</v>
      </c>
      <c r="Y448" s="143" t="s">
        <v>74</v>
      </c>
      <c r="Z448" s="143"/>
      <c r="AA448" s="224" t="s">
        <v>82</v>
      </c>
    </row>
    <row r="449" spans="1:27" x14ac:dyDescent="0.2">
      <c r="A449" s="228"/>
      <c r="B449" s="144"/>
      <c r="C449" s="146"/>
      <c r="D449" s="144"/>
      <c r="E449" s="144"/>
      <c r="F449" s="144"/>
      <c r="G449" s="144"/>
      <c r="H449" s="144"/>
      <c r="I449" s="144"/>
      <c r="J449" s="222"/>
      <c r="K449" s="103" t="s">
        <v>13</v>
      </c>
      <c r="L449" s="104" t="s">
        <v>60</v>
      </c>
      <c r="M449" s="96" t="s">
        <v>63</v>
      </c>
      <c r="N449" s="104">
        <v>240</v>
      </c>
      <c r="O449" s="104">
        <v>3</v>
      </c>
      <c r="P449" s="104">
        <v>5</v>
      </c>
      <c r="Q449" s="104">
        <v>18</v>
      </c>
      <c r="R449" s="115">
        <v>3</v>
      </c>
      <c r="S449" s="144"/>
      <c r="T449" s="144"/>
      <c r="U449" s="144"/>
      <c r="V449" s="144"/>
      <c r="W449" s="144"/>
      <c r="X449" s="144"/>
      <c r="Y449" s="144"/>
      <c r="Z449" s="144"/>
      <c r="AA449" s="225"/>
    </row>
    <row r="450" spans="1:27" ht="13.5" thickBot="1" x14ac:dyDescent="0.25">
      <c r="A450" s="229"/>
      <c r="B450" s="145"/>
      <c r="C450" s="147"/>
      <c r="D450" s="145"/>
      <c r="E450" s="145"/>
      <c r="F450" s="145"/>
      <c r="G450" s="145"/>
      <c r="H450" s="145"/>
      <c r="I450" s="145"/>
      <c r="J450" s="223"/>
      <c r="K450" s="107" t="s">
        <v>14</v>
      </c>
      <c r="L450" s="108" t="s">
        <v>60</v>
      </c>
      <c r="M450" s="97" t="s">
        <v>177</v>
      </c>
      <c r="N450" s="108">
        <v>240</v>
      </c>
      <c r="O450" s="108">
        <v>3</v>
      </c>
      <c r="P450" s="108">
        <v>5</v>
      </c>
      <c r="Q450" s="108" t="s">
        <v>196</v>
      </c>
      <c r="R450" s="116"/>
      <c r="S450" s="145"/>
      <c r="T450" s="145"/>
      <c r="U450" s="145"/>
      <c r="V450" s="145"/>
      <c r="W450" s="145"/>
      <c r="X450" s="145"/>
      <c r="Y450" s="145"/>
      <c r="Z450" s="145"/>
      <c r="AA450" s="226"/>
    </row>
    <row r="451" spans="1:27" ht="12.75" customHeight="1" x14ac:dyDescent="0.2">
      <c r="A451" s="227" t="s">
        <v>2315</v>
      </c>
      <c r="B451" s="143" t="s">
        <v>76</v>
      </c>
      <c r="C451" s="142">
        <v>43665</v>
      </c>
      <c r="D451" s="143" t="s">
        <v>77</v>
      </c>
      <c r="E451" s="143"/>
      <c r="F451" s="143"/>
      <c r="G451" s="143"/>
      <c r="H451" s="143"/>
      <c r="I451" s="143"/>
      <c r="J451" s="136" t="s">
        <v>80</v>
      </c>
      <c r="K451" s="100" t="s">
        <v>194</v>
      </c>
      <c r="L451" s="93" t="s">
        <v>60</v>
      </c>
      <c r="M451" s="95" t="s">
        <v>181</v>
      </c>
      <c r="N451" s="93">
        <v>240</v>
      </c>
      <c r="O451" s="93">
        <v>3</v>
      </c>
      <c r="P451" s="93">
        <v>100</v>
      </c>
      <c r="Q451" s="93">
        <v>15</v>
      </c>
      <c r="R451" s="114"/>
      <c r="S451" s="143" t="s">
        <v>71</v>
      </c>
      <c r="T451" s="143">
        <v>3</v>
      </c>
      <c r="U451" s="143">
        <v>100</v>
      </c>
      <c r="V451" s="143">
        <v>6.8</v>
      </c>
      <c r="W451" s="143">
        <v>2</v>
      </c>
      <c r="X451" s="143">
        <v>1399.2</v>
      </c>
      <c r="Y451" s="143" t="s">
        <v>74</v>
      </c>
      <c r="Z451" s="143"/>
      <c r="AA451" s="224" t="s">
        <v>82</v>
      </c>
    </row>
    <row r="452" spans="1:27" x14ac:dyDescent="0.2">
      <c r="A452" s="228"/>
      <c r="B452" s="144"/>
      <c r="C452" s="146"/>
      <c r="D452" s="144"/>
      <c r="E452" s="144"/>
      <c r="F452" s="144"/>
      <c r="G452" s="144"/>
      <c r="H452" s="144"/>
      <c r="I452" s="144"/>
      <c r="J452" s="222"/>
      <c r="K452" s="103" t="s">
        <v>13</v>
      </c>
      <c r="L452" s="104" t="s">
        <v>60</v>
      </c>
      <c r="M452" s="96" t="s">
        <v>63</v>
      </c>
      <c r="N452" s="104">
        <v>240</v>
      </c>
      <c r="O452" s="104">
        <v>3</v>
      </c>
      <c r="P452" s="104">
        <v>5</v>
      </c>
      <c r="Q452" s="104">
        <v>18</v>
      </c>
      <c r="R452" s="115">
        <v>3</v>
      </c>
      <c r="S452" s="144"/>
      <c r="T452" s="144"/>
      <c r="U452" s="144"/>
      <c r="V452" s="144"/>
      <c r="W452" s="144"/>
      <c r="X452" s="144"/>
      <c r="Y452" s="144"/>
      <c r="Z452" s="144"/>
      <c r="AA452" s="225"/>
    </row>
    <row r="453" spans="1:27" ht="13.5" thickBot="1" x14ac:dyDescent="0.25">
      <c r="A453" s="229"/>
      <c r="B453" s="145"/>
      <c r="C453" s="147"/>
      <c r="D453" s="145"/>
      <c r="E453" s="145"/>
      <c r="F453" s="145"/>
      <c r="G453" s="145"/>
      <c r="H453" s="145"/>
      <c r="I453" s="145"/>
      <c r="J453" s="223"/>
      <c r="K453" s="107" t="s">
        <v>14</v>
      </c>
      <c r="L453" s="108" t="s">
        <v>60</v>
      </c>
      <c r="M453" s="97" t="s">
        <v>178</v>
      </c>
      <c r="N453" s="108">
        <v>240</v>
      </c>
      <c r="O453" s="108">
        <v>3</v>
      </c>
      <c r="P453" s="108">
        <v>5</v>
      </c>
      <c r="Q453" s="108" t="s">
        <v>197</v>
      </c>
      <c r="R453" s="116"/>
      <c r="S453" s="145"/>
      <c r="T453" s="145"/>
      <c r="U453" s="145"/>
      <c r="V453" s="145"/>
      <c r="W453" s="145"/>
      <c r="X453" s="145"/>
      <c r="Y453" s="145"/>
      <c r="Z453" s="145"/>
      <c r="AA453" s="226"/>
    </row>
    <row r="454" spans="1:27" ht="12.75" customHeight="1" x14ac:dyDescent="0.2">
      <c r="A454" s="227" t="s">
        <v>2316</v>
      </c>
      <c r="B454" s="143" t="s">
        <v>76</v>
      </c>
      <c r="C454" s="142">
        <v>43665</v>
      </c>
      <c r="D454" s="143" t="s">
        <v>77</v>
      </c>
      <c r="E454" s="143"/>
      <c r="F454" s="143"/>
      <c r="G454" s="143"/>
      <c r="H454" s="143"/>
      <c r="I454" s="143"/>
      <c r="J454" s="136" t="s">
        <v>80</v>
      </c>
      <c r="K454" s="100" t="s">
        <v>194</v>
      </c>
      <c r="L454" s="93" t="s">
        <v>60</v>
      </c>
      <c r="M454" s="95" t="s">
        <v>181</v>
      </c>
      <c r="N454" s="93">
        <v>240</v>
      </c>
      <c r="O454" s="93">
        <v>3</v>
      </c>
      <c r="P454" s="93">
        <v>100</v>
      </c>
      <c r="Q454" s="93">
        <v>15</v>
      </c>
      <c r="R454" s="114"/>
      <c r="S454" s="143" t="s">
        <v>71</v>
      </c>
      <c r="T454" s="143">
        <v>3</v>
      </c>
      <c r="U454" s="143">
        <v>100</v>
      </c>
      <c r="V454" s="143">
        <v>9.6</v>
      </c>
      <c r="W454" s="143">
        <v>3</v>
      </c>
      <c r="X454" s="143">
        <v>1399.2</v>
      </c>
      <c r="Y454" s="143" t="s">
        <v>74</v>
      </c>
      <c r="Z454" s="143"/>
      <c r="AA454" s="224" t="s">
        <v>82</v>
      </c>
    </row>
    <row r="455" spans="1:27" x14ac:dyDescent="0.2">
      <c r="A455" s="228"/>
      <c r="B455" s="144"/>
      <c r="C455" s="146"/>
      <c r="D455" s="144"/>
      <c r="E455" s="144"/>
      <c r="F455" s="144"/>
      <c r="G455" s="144"/>
      <c r="H455" s="144"/>
      <c r="I455" s="144"/>
      <c r="J455" s="222"/>
      <c r="K455" s="103" t="s">
        <v>13</v>
      </c>
      <c r="L455" s="104" t="s">
        <v>60</v>
      </c>
      <c r="M455" s="96" t="s">
        <v>63</v>
      </c>
      <c r="N455" s="104">
        <v>240</v>
      </c>
      <c r="O455" s="104">
        <v>3</v>
      </c>
      <c r="P455" s="104">
        <v>5</v>
      </c>
      <c r="Q455" s="104">
        <v>18</v>
      </c>
      <c r="R455" s="115">
        <v>3</v>
      </c>
      <c r="S455" s="144"/>
      <c r="T455" s="144"/>
      <c r="U455" s="144"/>
      <c r="V455" s="144"/>
      <c r="W455" s="144"/>
      <c r="X455" s="144"/>
      <c r="Y455" s="144"/>
      <c r="Z455" s="144"/>
      <c r="AA455" s="225"/>
    </row>
    <row r="456" spans="1:27" ht="13.5" thickBot="1" x14ac:dyDescent="0.25">
      <c r="A456" s="229"/>
      <c r="B456" s="145"/>
      <c r="C456" s="147"/>
      <c r="D456" s="145"/>
      <c r="E456" s="145"/>
      <c r="F456" s="145"/>
      <c r="G456" s="145"/>
      <c r="H456" s="145"/>
      <c r="I456" s="145"/>
      <c r="J456" s="223"/>
      <c r="K456" s="107" t="s">
        <v>14</v>
      </c>
      <c r="L456" s="108" t="s">
        <v>60</v>
      </c>
      <c r="M456" s="97" t="s">
        <v>178</v>
      </c>
      <c r="N456" s="108">
        <v>240</v>
      </c>
      <c r="O456" s="108">
        <v>3</v>
      </c>
      <c r="P456" s="108">
        <v>5</v>
      </c>
      <c r="Q456" s="108" t="s">
        <v>197</v>
      </c>
      <c r="R456" s="116"/>
      <c r="S456" s="145"/>
      <c r="T456" s="145"/>
      <c r="U456" s="145"/>
      <c r="V456" s="145"/>
      <c r="W456" s="145"/>
      <c r="X456" s="145"/>
      <c r="Y456" s="145"/>
      <c r="Z456" s="145"/>
      <c r="AA456" s="226"/>
    </row>
    <row r="457" spans="1:27" ht="12.75" customHeight="1" x14ac:dyDescent="0.2">
      <c r="A457" s="227" t="s">
        <v>2317</v>
      </c>
      <c r="B457" s="143" t="s">
        <v>76</v>
      </c>
      <c r="C457" s="142">
        <v>43665</v>
      </c>
      <c r="D457" s="143" t="s">
        <v>77</v>
      </c>
      <c r="E457" s="143"/>
      <c r="F457" s="143"/>
      <c r="G457" s="143"/>
      <c r="H457" s="143"/>
      <c r="I457" s="143"/>
      <c r="J457" s="136" t="s">
        <v>80</v>
      </c>
      <c r="K457" s="100" t="s">
        <v>194</v>
      </c>
      <c r="L457" s="93" t="s">
        <v>60</v>
      </c>
      <c r="M457" s="95" t="s">
        <v>181</v>
      </c>
      <c r="N457" s="93">
        <v>480</v>
      </c>
      <c r="O457" s="93">
        <v>3</v>
      </c>
      <c r="P457" s="93">
        <v>35</v>
      </c>
      <c r="Q457" s="93">
        <v>15</v>
      </c>
      <c r="R457" s="114"/>
      <c r="S457" s="143" t="s">
        <v>72</v>
      </c>
      <c r="T457" s="143">
        <v>3</v>
      </c>
      <c r="U457" s="143">
        <v>35</v>
      </c>
      <c r="V457" s="143">
        <v>7.6</v>
      </c>
      <c r="W457" s="143">
        <v>5</v>
      </c>
      <c r="X457" s="143">
        <v>1399.2</v>
      </c>
      <c r="Y457" s="143" t="s">
        <v>74</v>
      </c>
      <c r="Z457" s="143"/>
      <c r="AA457" s="224" t="s">
        <v>82</v>
      </c>
    </row>
    <row r="458" spans="1:27" x14ac:dyDescent="0.2">
      <c r="A458" s="228"/>
      <c r="B458" s="144"/>
      <c r="C458" s="146"/>
      <c r="D458" s="144"/>
      <c r="E458" s="144"/>
      <c r="F458" s="144"/>
      <c r="G458" s="144"/>
      <c r="H458" s="144"/>
      <c r="I458" s="144"/>
      <c r="J458" s="222"/>
      <c r="K458" s="103" t="s">
        <v>13</v>
      </c>
      <c r="L458" s="104" t="s">
        <v>60</v>
      </c>
      <c r="M458" s="96" t="s">
        <v>63</v>
      </c>
      <c r="N458" s="104">
        <v>480</v>
      </c>
      <c r="O458" s="104">
        <v>3</v>
      </c>
      <c r="P458" s="104">
        <v>5</v>
      </c>
      <c r="Q458" s="104">
        <v>18</v>
      </c>
      <c r="R458" s="115">
        <v>5</v>
      </c>
      <c r="S458" s="144"/>
      <c r="T458" s="144"/>
      <c r="U458" s="144"/>
      <c r="V458" s="144"/>
      <c r="W458" s="144"/>
      <c r="X458" s="144"/>
      <c r="Y458" s="144"/>
      <c r="Z458" s="144"/>
      <c r="AA458" s="225"/>
    </row>
    <row r="459" spans="1:27" ht="13.5" thickBot="1" x14ac:dyDescent="0.25">
      <c r="A459" s="229"/>
      <c r="B459" s="145"/>
      <c r="C459" s="147"/>
      <c r="D459" s="145"/>
      <c r="E459" s="145"/>
      <c r="F459" s="145"/>
      <c r="G459" s="145"/>
      <c r="H459" s="145"/>
      <c r="I459" s="145"/>
      <c r="J459" s="223"/>
      <c r="K459" s="107" t="s">
        <v>14</v>
      </c>
      <c r="L459" s="108" t="s">
        <v>60</v>
      </c>
      <c r="M459" s="97" t="s">
        <v>178</v>
      </c>
      <c r="N459" s="108">
        <v>480</v>
      </c>
      <c r="O459" s="108">
        <v>3</v>
      </c>
      <c r="P459" s="108">
        <v>5</v>
      </c>
      <c r="Q459" s="108" t="s">
        <v>197</v>
      </c>
      <c r="R459" s="116"/>
      <c r="S459" s="145"/>
      <c r="T459" s="145"/>
      <c r="U459" s="145"/>
      <c r="V459" s="145"/>
      <c r="W459" s="145"/>
      <c r="X459" s="145"/>
      <c r="Y459" s="145"/>
      <c r="Z459" s="145"/>
      <c r="AA459" s="226"/>
    </row>
    <row r="460" spans="1:27" ht="12.75" customHeight="1" x14ac:dyDescent="0.2">
      <c r="A460" s="227" t="s">
        <v>2318</v>
      </c>
      <c r="B460" s="143" t="s">
        <v>76</v>
      </c>
      <c r="C460" s="142">
        <v>43665</v>
      </c>
      <c r="D460" s="143" t="s">
        <v>77</v>
      </c>
      <c r="E460" s="143"/>
      <c r="F460" s="143"/>
      <c r="G460" s="143"/>
      <c r="H460" s="143"/>
      <c r="I460" s="143"/>
      <c r="J460" s="136" t="s">
        <v>80</v>
      </c>
      <c r="K460" s="100" t="s">
        <v>194</v>
      </c>
      <c r="L460" s="93" t="s">
        <v>60</v>
      </c>
      <c r="M460" s="95" t="s">
        <v>181</v>
      </c>
      <c r="N460" s="93">
        <v>600</v>
      </c>
      <c r="O460" s="93">
        <v>3</v>
      </c>
      <c r="P460" s="93">
        <v>18</v>
      </c>
      <c r="Q460" s="93">
        <v>7</v>
      </c>
      <c r="R460" s="114"/>
      <c r="S460" s="143" t="s">
        <v>73</v>
      </c>
      <c r="T460" s="143">
        <v>3</v>
      </c>
      <c r="U460" s="143">
        <v>18</v>
      </c>
      <c r="V460" s="143">
        <v>3.9</v>
      </c>
      <c r="W460" s="143">
        <v>3</v>
      </c>
      <c r="X460" s="143">
        <v>1399.2</v>
      </c>
      <c r="Y460" s="143" t="s">
        <v>74</v>
      </c>
      <c r="Z460" s="143"/>
      <c r="AA460" s="224" t="s">
        <v>82</v>
      </c>
    </row>
    <row r="461" spans="1:27" x14ac:dyDescent="0.2">
      <c r="A461" s="228"/>
      <c r="B461" s="144"/>
      <c r="C461" s="146"/>
      <c r="D461" s="144"/>
      <c r="E461" s="144"/>
      <c r="F461" s="144"/>
      <c r="G461" s="144"/>
      <c r="H461" s="144"/>
      <c r="I461" s="144"/>
      <c r="J461" s="222"/>
      <c r="K461" s="103" t="s">
        <v>13</v>
      </c>
      <c r="L461" s="104" t="s">
        <v>60</v>
      </c>
      <c r="M461" s="96" t="s">
        <v>63</v>
      </c>
      <c r="N461" s="104">
        <v>600</v>
      </c>
      <c r="O461" s="104">
        <v>3</v>
      </c>
      <c r="P461" s="104">
        <v>5</v>
      </c>
      <c r="Q461" s="104">
        <v>18</v>
      </c>
      <c r="R461" s="115">
        <v>5</v>
      </c>
      <c r="S461" s="144"/>
      <c r="T461" s="144"/>
      <c r="U461" s="144"/>
      <c r="V461" s="144"/>
      <c r="W461" s="144"/>
      <c r="X461" s="144"/>
      <c r="Y461" s="144"/>
      <c r="Z461" s="144"/>
      <c r="AA461" s="225"/>
    </row>
    <row r="462" spans="1:27" ht="13.5" thickBot="1" x14ac:dyDescent="0.25">
      <c r="A462" s="229"/>
      <c r="B462" s="145"/>
      <c r="C462" s="147"/>
      <c r="D462" s="145"/>
      <c r="E462" s="145"/>
      <c r="F462" s="145"/>
      <c r="G462" s="145"/>
      <c r="H462" s="145"/>
      <c r="I462" s="145"/>
      <c r="J462" s="223"/>
      <c r="K462" s="107" t="s">
        <v>14</v>
      </c>
      <c r="L462" s="108" t="s">
        <v>60</v>
      </c>
      <c r="M462" s="97" t="s">
        <v>177</v>
      </c>
      <c r="N462" s="108">
        <v>600</v>
      </c>
      <c r="O462" s="108">
        <v>3</v>
      </c>
      <c r="P462" s="108">
        <v>5</v>
      </c>
      <c r="Q462" s="108" t="s">
        <v>196</v>
      </c>
      <c r="R462" s="116"/>
      <c r="S462" s="145"/>
      <c r="T462" s="145"/>
      <c r="U462" s="145"/>
      <c r="V462" s="145"/>
      <c r="W462" s="145"/>
      <c r="X462" s="145"/>
      <c r="Y462" s="145"/>
      <c r="Z462" s="145"/>
      <c r="AA462" s="226"/>
    </row>
    <row r="463" spans="1:27" ht="12.75" customHeight="1" x14ac:dyDescent="0.2">
      <c r="A463" s="227" t="s">
        <v>2319</v>
      </c>
      <c r="B463" s="143" t="s">
        <v>76</v>
      </c>
      <c r="C463" s="142">
        <v>43665</v>
      </c>
      <c r="D463" s="143" t="s">
        <v>77</v>
      </c>
      <c r="E463" s="143"/>
      <c r="F463" s="143"/>
      <c r="G463" s="143"/>
      <c r="H463" s="143"/>
      <c r="I463" s="143"/>
      <c r="J463" s="136" t="s">
        <v>80</v>
      </c>
      <c r="K463" s="100" t="s">
        <v>194</v>
      </c>
      <c r="L463" s="93" t="s">
        <v>60</v>
      </c>
      <c r="M463" s="95" t="s">
        <v>181</v>
      </c>
      <c r="N463" s="93">
        <v>600</v>
      </c>
      <c r="O463" s="93">
        <v>3</v>
      </c>
      <c r="P463" s="93">
        <v>18</v>
      </c>
      <c r="Q463" s="93">
        <v>15</v>
      </c>
      <c r="R463" s="114"/>
      <c r="S463" s="143" t="s">
        <v>73</v>
      </c>
      <c r="T463" s="143">
        <v>3</v>
      </c>
      <c r="U463" s="143">
        <v>18</v>
      </c>
      <c r="V463" s="143">
        <v>6.1</v>
      </c>
      <c r="W463" s="143">
        <v>5</v>
      </c>
      <c r="X463" s="143">
        <v>1399.2</v>
      </c>
      <c r="Y463" s="143" t="s">
        <v>74</v>
      </c>
      <c r="Z463" s="143"/>
      <c r="AA463" s="224" t="s">
        <v>82</v>
      </c>
    </row>
    <row r="464" spans="1:27" x14ac:dyDescent="0.2">
      <c r="A464" s="228"/>
      <c r="B464" s="144"/>
      <c r="C464" s="146"/>
      <c r="D464" s="144"/>
      <c r="E464" s="144"/>
      <c r="F464" s="144"/>
      <c r="G464" s="144"/>
      <c r="H464" s="144"/>
      <c r="I464" s="144"/>
      <c r="J464" s="222"/>
      <c r="K464" s="103" t="s">
        <v>13</v>
      </c>
      <c r="L464" s="104" t="s">
        <v>60</v>
      </c>
      <c r="M464" s="96" t="s">
        <v>63</v>
      </c>
      <c r="N464" s="104">
        <v>600</v>
      </c>
      <c r="O464" s="104">
        <v>3</v>
      </c>
      <c r="P464" s="104">
        <v>5</v>
      </c>
      <c r="Q464" s="104">
        <v>18</v>
      </c>
      <c r="R464" s="115">
        <v>5</v>
      </c>
      <c r="S464" s="144"/>
      <c r="T464" s="144"/>
      <c r="U464" s="144"/>
      <c r="V464" s="144"/>
      <c r="W464" s="144"/>
      <c r="X464" s="144"/>
      <c r="Y464" s="144"/>
      <c r="Z464" s="144"/>
      <c r="AA464" s="225"/>
    </row>
    <row r="465" spans="1:27" ht="13.5" thickBot="1" x14ac:dyDescent="0.25">
      <c r="A465" s="229"/>
      <c r="B465" s="145"/>
      <c r="C465" s="147"/>
      <c r="D465" s="145"/>
      <c r="E465" s="145"/>
      <c r="F465" s="145"/>
      <c r="G465" s="145"/>
      <c r="H465" s="145"/>
      <c r="I465" s="145"/>
      <c r="J465" s="223"/>
      <c r="K465" s="107" t="s">
        <v>14</v>
      </c>
      <c r="L465" s="108" t="s">
        <v>60</v>
      </c>
      <c r="M465" s="97" t="s">
        <v>177</v>
      </c>
      <c r="N465" s="108">
        <v>600</v>
      </c>
      <c r="O465" s="108">
        <v>3</v>
      </c>
      <c r="P465" s="108">
        <v>5</v>
      </c>
      <c r="Q465" s="108" t="s">
        <v>196</v>
      </c>
      <c r="R465" s="116"/>
      <c r="S465" s="145"/>
      <c r="T465" s="145"/>
      <c r="U465" s="145"/>
      <c r="V465" s="145"/>
      <c r="W465" s="145"/>
      <c r="X465" s="145"/>
      <c r="Y465" s="145"/>
      <c r="Z465" s="145"/>
      <c r="AA465" s="226"/>
    </row>
    <row r="466" spans="1:27" ht="12.75" customHeight="1" x14ac:dyDescent="0.2">
      <c r="A466" s="227" t="s">
        <v>2320</v>
      </c>
      <c r="B466" s="143" t="s">
        <v>76</v>
      </c>
      <c r="C466" s="142">
        <v>43665</v>
      </c>
      <c r="D466" s="143" t="s">
        <v>77</v>
      </c>
      <c r="E466" s="143"/>
      <c r="F466" s="143"/>
      <c r="G466" s="143"/>
      <c r="H466" s="143"/>
      <c r="I466" s="143"/>
      <c r="J466" s="136" t="s">
        <v>80</v>
      </c>
      <c r="K466" s="100" t="s">
        <v>194</v>
      </c>
      <c r="L466" s="93" t="s">
        <v>60</v>
      </c>
      <c r="M466" s="95" t="s">
        <v>182</v>
      </c>
      <c r="N466" s="93">
        <v>480</v>
      </c>
      <c r="O466" s="93">
        <v>3</v>
      </c>
      <c r="P466" s="93">
        <v>65</v>
      </c>
      <c r="Q466" s="93">
        <v>15</v>
      </c>
      <c r="R466" s="114"/>
      <c r="S466" s="143" t="s">
        <v>72</v>
      </c>
      <c r="T466" s="143">
        <v>3</v>
      </c>
      <c r="U466" s="143">
        <v>65</v>
      </c>
      <c r="V466" s="143">
        <v>7.6</v>
      </c>
      <c r="W466" s="143">
        <v>5</v>
      </c>
      <c r="X466" s="143">
        <v>1399.2</v>
      </c>
      <c r="Y466" s="143" t="s">
        <v>74</v>
      </c>
      <c r="Z466" s="143"/>
      <c r="AA466" s="224" t="s">
        <v>82</v>
      </c>
    </row>
    <row r="467" spans="1:27" x14ac:dyDescent="0.2">
      <c r="A467" s="228"/>
      <c r="B467" s="144"/>
      <c r="C467" s="146"/>
      <c r="D467" s="144"/>
      <c r="E467" s="144"/>
      <c r="F467" s="144"/>
      <c r="G467" s="144"/>
      <c r="H467" s="144"/>
      <c r="I467" s="144"/>
      <c r="J467" s="222"/>
      <c r="K467" s="103" t="s">
        <v>13</v>
      </c>
      <c r="L467" s="104" t="s">
        <v>60</v>
      </c>
      <c r="M467" s="96" t="s">
        <v>63</v>
      </c>
      <c r="N467" s="104">
        <v>480</v>
      </c>
      <c r="O467" s="104">
        <v>3</v>
      </c>
      <c r="P467" s="104">
        <v>5</v>
      </c>
      <c r="Q467" s="104">
        <v>18</v>
      </c>
      <c r="R467" s="115">
        <v>5</v>
      </c>
      <c r="S467" s="144"/>
      <c r="T467" s="144"/>
      <c r="U467" s="144"/>
      <c r="V467" s="144"/>
      <c r="W467" s="144"/>
      <c r="X467" s="144"/>
      <c r="Y467" s="144"/>
      <c r="Z467" s="144"/>
      <c r="AA467" s="225"/>
    </row>
    <row r="468" spans="1:27" ht="13.5" thickBot="1" x14ac:dyDescent="0.25">
      <c r="A468" s="229"/>
      <c r="B468" s="145"/>
      <c r="C468" s="147"/>
      <c r="D468" s="145"/>
      <c r="E468" s="145"/>
      <c r="F468" s="145"/>
      <c r="G468" s="145"/>
      <c r="H468" s="145"/>
      <c r="I468" s="145"/>
      <c r="J468" s="223"/>
      <c r="K468" s="107" t="s">
        <v>14</v>
      </c>
      <c r="L468" s="108" t="s">
        <v>60</v>
      </c>
      <c r="M468" s="97" t="s">
        <v>178</v>
      </c>
      <c r="N468" s="108">
        <v>480</v>
      </c>
      <c r="O468" s="108">
        <v>3</v>
      </c>
      <c r="P468" s="108">
        <v>5</v>
      </c>
      <c r="Q468" s="108" t="s">
        <v>197</v>
      </c>
      <c r="R468" s="116"/>
      <c r="S468" s="145"/>
      <c r="T468" s="145"/>
      <c r="U468" s="145"/>
      <c r="V468" s="145"/>
      <c r="W468" s="145"/>
      <c r="X468" s="145"/>
      <c r="Y468" s="145"/>
      <c r="Z468" s="145"/>
      <c r="AA468" s="226"/>
    </row>
    <row r="469" spans="1:27" ht="12.75" customHeight="1" x14ac:dyDescent="0.2">
      <c r="A469" s="227" t="s">
        <v>2321</v>
      </c>
      <c r="B469" s="143" t="s">
        <v>76</v>
      </c>
      <c r="C469" s="142">
        <v>43665</v>
      </c>
      <c r="D469" s="143" t="s">
        <v>77</v>
      </c>
      <c r="E469" s="143"/>
      <c r="F469" s="143"/>
      <c r="G469" s="143"/>
      <c r="H469" s="143"/>
      <c r="I469" s="143"/>
      <c r="J469" s="136" t="s">
        <v>80</v>
      </c>
      <c r="K469" s="100" t="s">
        <v>194</v>
      </c>
      <c r="L469" s="93" t="s">
        <v>60</v>
      </c>
      <c r="M469" s="95" t="s">
        <v>182</v>
      </c>
      <c r="N469" s="93">
        <v>600</v>
      </c>
      <c r="O469" s="93">
        <v>3</v>
      </c>
      <c r="P469" s="93">
        <v>25</v>
      </c>
      <c r="Q469" s="93">
        <v>7</v>
      </c>
      <c r="R469" s="114"/>
      <c r="S469" s="143" t="s">
        <v>73</v>
      </c>
      <c r="T469" s="143">
        <v>3</v>
      </c>
      <c r="U469" s="143">
        <v>25</v>
      </c>
      <c r="V469" s="143">
        <v>3.9</v>
      </c>
      <c r="W469" s="143">
        <v>3</v>
      </c>
      <c r="X469" s="143">
        <v>1399.2</v>
      </c>
      <c r="Y469" s="143" t="s">
        <v>74</v>
      </c>
      <c r="Z469" s="143"/>
      <c r="AA469" s="224" t="s">
        <v>82</v>
      </c>
    </row>
    <row r="470" spans="1:27" x14ac:dyDescent="0.2">
      <c r="A470" s="228"/>
      <c r="B470" s="144"/>
      <c r="C470" s="146"/>
      <c r="D470" s="144"/>
      <c r="E470" s="144"/>
      <c r="F470" s="144"/>
      <c r="G470" s="144"/>
      <c r="H470" s="144"/>
      <c r="I470" s="144"/>
      <c r="J470" s="222"/>
      <c r="K470" s="103" t="s">
        <v>13</v>
      </c>
      <c r="L470" s="104" t="s">
        <v>60</v>
      </c>
      <c r="M470" s="96" t="s">
        <v>63</v>
      </c>
      <c r="N470" s="104">
        <v>600</v>
      </c>
      <c r="O470" s="104">
        <v>3</v>
      </c>
      <c r="P470" s="104">
        <v>5</v>
      </c>
      <c r="Q470" s="104">
        <v>18</v>
      </c>
      <c r="R470" s="115">
        <v>5</v>
      </c>
      <c r="S470" s="144"/>
      <c r="T470" s="144"/>
      <c r="U470" s="144"/>
      <c r="V470" s="144"/>
      <c r="W470" s="144"/>
      <c r="X470" s="144"/>
      <c r="Y470" s="144"/>
      <c r="Z470" s="144"/>
      <c r="AA470" s="225"/>
    </row>
    <row r="471" spans="1:27" ht="13.5" thickBot="1" x14ac:dyDescent="0.25">
      <c r="A471" s="229"/>
      <c r="B471" s="145"/>
      <c r="C471" s="147"/>
      <c r="D471" s="145"/>
      <c r="E471" s="145"/>
      <c r="F471" s="145"/>
      <c r="G471" s="145"/>
      <c r="H471" s="145"/>
      <c r="I471" s="145"/>
      <c r="J471" s="223"/>
      <c r="K471" s="107" t="s">
        <v>14</v>
      </c>
      <c r="L471" s="108" t="s">
        <v>60</v>
      </c>
      <c r="M471" s="97" t="s">
        <v>177</v>
      </c>
      <c r="N471" s="108">
        <v>600</v>
      </c>
      <c r="O471" s="108">
        <v>3</v>
      </c>
      <c r="P471" s="108">
        <v>5</v>
      </c>
      <c r="Q471" s="108" t="s">
        <v>196</v>
      </c>
      <c r="R471" s="116"/>
      <c r="S471" s="145"/>
      <c r="T471" s="145"/>
      <c r="U471" s="145"/>
      <c r="V471" s="145"/>
      <c r="W471" s="145"/>
      <c r="X471" s="145"/>
      <c r="Y471" s="145"/>
      <c r="Z471" s="145"/>
      <c r="AA471" s="226"/>
    </row>
    <row r="472" spans="1:27" ht="12.75" customHeight="1" x14ac:dyDescent="0.2">
      <c r="A472" s="227" t="s">
        <v>2322</v>
      </c>
      <c r="B472" s="143" t="s">
        <v>76</v>
      </c>
      <c r="C472" s="142">
        <v>43665</v>
      </c>
      <c r="D472" s="143" t="s">
        <v>77</v>
      </c>
      <c r="E472" s="143"/>
      <c r="F472" s="143"/>
      <c r="G472" s="143"/>
      <c r="H472" s="143"/>
      <c r="I472" s="143"/>
      <c r="J472" s="136" t="s">
        <v>80</v>
      </c>
      <c r="K472" s="100" t="s">
        <v>194</v>
      </c>
      <c r="L472" s="93" t="s">
        <v>60</v>
      </c>
      <c r="M472" s="95" t="s">
        <v>182</v>
      </c>
      <c r="N472" s="93">
        <v>600</v>
      </c>
      <c r="O472" s="93">
        <v>3</v>
      </c>
      <c r="P472" s="93">
        <v>25</v>
      </c>
      <c r="Q472" s="93">
        <v>15</v>
      </c>
      <c r="R472" s="114"/>
      <c r="S472" s="143" t="s">
        <v>73</v>
      </c>
      <c r="T472" s="143">
        <v>3</v>
      </c>
      <c r="U472" s="143">
        <v>25</v>
      </c>
      <c r="V472" s="143">
        <v>6.1</v>
      </c>
      <c r="W472" s="143">
        <v>5</v>
      </c>
      <c r="X472" s="143">
        <v>1399.2</v>
      </c>
      <c r="Y472" s="143" t="s">
        <v>74</v>
      </c>
      <c r="Z472" s="143"/>
      <c r="AA472" s="224" t="s">
        <v>82</v>
      </c>
    </row>
    <row r="473" spans="1:27" x14ac:dyDescent="0.2">
      <c r="A473" s="228"/>
      <c r="B473" s="144"/>
      <c r="C473" s="146"/>
      <c r="D473" s="144"/>
      <c r="E473" s="144"/>
      <c r="F473" s="144"/>
      <c r="G473" s="144"/>
      <c r="H473" s="144"/>
      <c r="I473" s="144"/>
      <c r="J473" s="222"/>
      <c r="K473" s="103" t="s">
        <v>13</v>
      </c>
      <c r="L473" s="104" t="s">
        <v>60</v>
      </c>
      <c r="M473" s="96" t="s">
        <v>63</v>
      </c>
      <c r="N473" s="104">
        <v>600</v>
      </c>
      <c r="O473" s="104">
        <v>3</v>
      </c>
      <c r="P473" s="104">
        <v>5</v>
      </c>
      <c r="Q473" s="104">
        <v>18</v>
      </c>
      <c r="R473" s="115">
        <v>5</v>
      </c>
      <c r="S473" s="144"/>
      <c r="T473" s="144"/>
      <c r="U473" s="144"/>
      <c r="V473" s="144"/>
      <c r="W473" s="144"/>
      <c r="X473" s="144"/>
      <c r="Y473" s="144"/>
      <c r="Z473" s="144"/>
      <c r="AA473" s="225"/>
    </row>
    <row r="474" spans="1:27" ht="13.5" thickBot="1" x14ac:dyDescent="0.25">
      <c r="A474" s="229"/>
      <c r="B474" s="145"/>
      <c r="C474" s="147"/>
      <c r="D474" s="145"/>
      <c r="E474" s="145"/>
      <c r="F474" s="145"/>
      <c r="G474" s="145"/>
      <c r="H474" s="145"/>
      <c r="I474" s="145"/>
      <c r="J474" s="223"/>
      <c r="K474" s="107" t="s">
        <v>14</v>
      </c>
      <c r="L474" s="108" t="s">
        <v>60</v>
      </c>
      <c r="M474" s="97" t="s">
        <v>177</v>
      </c>
      <c r="N474" s="108">
        <v>600</v>
      </c>
      <c r="O474" s="108">
        <v>3</v>
      </c>
      <c r="P474" s="108">
        <v>5</v>
      </c>
      <c r="Q474" s="108" t="s">
        <v>196</v>
      </c>
      <c r="R474" s="116"/>
      <c r="S474" s="145"/>
      <c r="T474" s="145"/>
      <c r="U474" s="145"/>
      <c r="V474" s="145"/>
      <c r="W474" s="145"/>
      <c r="X474" s="145"/>
      <c r="Y474" s="145"/>
      <c r="Z474" s="145"/>
      <c r="AA474" s="226"/>
    </row>
    <row r="475" spans="1:27" ht="12.75" customHeight="1" x14ac:dyDescent="0.2">
      <c r="A475" s="227" t="s">
        <v>2323</v>
      </c>
      <c r="B475" s="143" t="s">
        <v>76</v>
      </c>
      <c r="C475" s="142">
        <v>43665</v>
      </c>
      <c r="D475" s="143" t="s">
        <v>77</v>
      </c>
      <c r="E475" s="143"/>
      <c r="F475" s="143"/>
      <c r="G475" s="143"/>
      <c r="H475" s="143"/>
      <c r="I475" s="143"/>
      <c r="J475" s="136" t="s">
        <v>80</v>
      </c>
      <c r="K475" s="100" t="s">
        <v>194</v>
      </c>
      <c r="L475" s="93" t="s">
        <v>60</v>
      </c>
      <c r="M475" s="95" t="s">
        <v>183</v>
      </c>
      <c r="N475" s="93">
        <v>480</v>
      </c>
      <c r="O475" s="93">
        <v>3</v>
      </c>
      <c r="P475" s="93">
        <v>100</v>
      </c>
      <c r="Q475" s="93">
        <v>15</v>
      </c>
      <c r="R475" s="114"/>
      <c r="S475" s="143" t="s">
        <v>72</v>
      </c>
      <c r="T475" s="143">
        <v>3</v>
      </c>
      <c r="U475" s="143">
        <v>100</v>
      </c>
      <c r="V475" s="143">
        <v>7.6</v>
      </c>
      <c r="W475" s="143">
        <v>5</v>
      </c>
      <c r="X475" s="143">
        <v>1399.2</v>
      </c>
      <c r="Y475" s="143" t="s">
        <v>74</v>
      </c>
      <c r="Z475" s="143"/>
      <c r="AA475" s="224" t="s">
        <v>82</v>
      </c>
    </row>
    <row r="476" spans="1:27" x14ac:dyDescent="0.2">
      <c r="A476" s="228"/>
      <c r="B476" s="144"/>
      <c r="C476" s="146"/>
      <c r="D476" s="144"/>
      <c r="E476" s="144"/>
      <c r="F476" s="144"/>
      <c r="G476" s="144"/>
      <c r="H476" s="144"/>
      <c r="I476" s="144"/>
      <c r="J476" s="222"/>
      <c r="K476" s="103" t="s">
        <v>13</v>
      </c>
      <c r="L476" s="104" t="s">
        <v>60</v>
      </c>
      <c r="M476" s="96" t="s">
        <v>63</v>
      </c>
      <c r="N476" s="104">
        <v>480</v>
      </c>
      <c r="O476" s="104">
        <v>3</v>
      </c>
      <c r="P476" s="104">
        <v>5</v>
      </c>
      <c r="Q476" s="104">
        <v>18</v>
      </c>
      <c r="R476" s="115">
        <v>5</v>
      </c>
      <c r="S476" s="144"/>
      <c r="T476" s="144"/>
      <c r="U476" s="144"/>
      <c r="V476" s="144"/>
      <c r="W476" s="144"/>
      <c r="X476" s="144"/>
      <c r="Y476" s="144"/>
      <c r="Z476" s="144"/>
      <c r="AA476" s="225"/>
    </row>
    <row r="477" spans="1:27" ht="13.5" thickBot="1" x14ac:dyDescent="0.25">
      <c r="A477" s="229"/>
      <c r="B477" s="145"/>
      <c r="C477" s="147"/>
      <c r="D477" s="145"/>
      <c r="E477" s="145"/>
      <c r="F477" s="145"/>
      <c r="G477" s="145"/>
      <c r="H477" s="145"/>
      <c r="I477" s="145"/>
      <c r="J477" s="223"/>
      <c r="K477" s="107" t="s">
        <v>14</v>
      </c>
      <c r="L477" s="108" t="s">
        <v>60</v>
      </c>
      <c r="M477" s="97" t="s">
        <v>178</v>
      </c>
      <c r="N477" s="108">
        <v>480</v>
      </c>
      <c r="O477" s="108">
        <v>3</v>
      </c>
      <c r="P477" s="108">
        <v>5</v>
      </c>
      <c r="Q477" s="108" t="s">
        <v>197</v>
      </c>
      <c r="R477" s="116"/>
      <c r="S477" s="145"/>
      <c r="T477" s="145"/>
      <c r="U477" s="145"/>
      <c r="V477" s="145"/>
      <c r="W477" s="145"/>
      <c r="X477" s="145"/>
      <c r="Y477" s="145"/>
      <c r="Z477" s="145"/>
      <c r="AA477" s="226"/>
    </row>
    <row r="478" spans="1:27" ht="12.75" customHeight="1" x14ac:dyDescent="0.2">
      <c r="A478" s="227" t="s">
        <v>2324</v>
      </c>
      <c r="B478" s="143" t="s">
        <v>76</v>
      </c>
      <c r="C478" s="142">
        <v>43665</v>
      </c>
      <c r="D478" s="143" t="s">
        <v>77</v>
      </c>
      <c r="E478" s="143"/>
      <c r="F478" s="143"/>
      <c r="G478" s="143"/>
      <c r="H478" s="143"/>
      <c r="I478" s="143"/>
      <c r="J478" s="136" t="s">
        <v>80</v>
      </c>
      <c r="K478" s="100" t="s">
        <v>194</v>
      </c>
      <c r="L478" s="93" t="s">
        <v>60</v>
      </c>
      <c r="M478" s="95" t="s">
        <v>179</v>
      </c>
      <c r="N478" s="93">
        <v>240</v>
      </c>
      <c r="O478" s="93">
        <v>3</v>
      </c>
      <c r="P478" s="93">
        <v>65</v>
      </c>
      <c r="Q478" s="93">
        <v>15</v>
      </c>
      <c r="R478" s="114"/>
      <c r="S478" s="143">
        <v>200</v>
      </c>
      <c r="T478" s="143">
        <v>3</v>
      </c>
      <c r="U478" s="143">
        <v>65</v>
      </c>
      <c r="V478" s="143">
        <v>7.8</v>
      </c>
      <c r="W478" s="143">
        <v>2</v>
      </c>
      <c r="X478" s="143">
        <v>1399.2</v>
      </c>
      <c r="Y478" s="143" t="s">
        <v>75</v>
      </c>
      <c r="Z478" s="143"/>
      <c r="AA478" s="224" t="s">
        <v>82</v>
      </c>
    </row>
    <row r="479" spans="1:27" x14ac:dyDescent="0.2">
      <c r="A479" s="228"/>
      <c r="B479" s="144"/>
      <c r="C479" s="146"/>
      <c r="D479" s="144"/>
      <c r="E479" s="144"/>
      <c r="F479" s="144"/>
      <c r="G479" s="144"/>
      <c r="H479" s="144"/>
      <c r="I479" s="144"/>
      <c r="J479" s="222"/>
      <c r="K479" s="103" t="s">
        <v>13</v>
      </c>
      <c r="L479" s="104" t="s">
        <v>60</v>
      </c>
      <c r="M479" s="96" t="s">
        <v>63</v>
      </c>
      <c r="N479" s="104">
        <v>240</v>
      </c>
      <c r="O479" s="104">
        <v>3</v>
      </c>
      <c r="P479" s="104">
        <v>5</v>
      </c>
      <c r="Q479" s="104">
        <v>18</v>
      </c>
      <c r="R479" s="115">
        <v>3</v>
      </c>
      <c r="S479" s="144"/>
      <c r="T479" s="144"/>
      <c r="U479" s="144"/>
      <c r="V479" s="144"/>
      <c r="W479" s="144"/>
      <c r="X479" s="144"/>
      <c r="Y479" s="144"/>
      <c r="Z479" s="144"/>
      <c r="AA479" s="225"/>
    </row>
    <row r="480" spans="1:27" ht="13.5" thickBot="1" x14ac:dyDescent="0.25">
      <c r="A480" s="229"/>
      <c r="B480" s="145"/>
      <c r="C480" s="147"/>
      <c r="D480" s="145"/>
      <c r="E480" s="145"/>
      <c r="F480" s="145"/>
      <c r="G480" s="145"/>
      <c r="H480" s="145"/>
      <c r="I480" s="145"/>
      <c r="J480" s="223"/>
      <c r="K480" s="107" t="s">
        <v>14</v>
      </c>
      <c r="L480" s="108" t="s">
        <v>60</v>
      </c>
      <c r="M480" s="97" t="s">
        <v>62</v>
      </c>
      <c r="N480" s="108">
        <v>240</v>
      </c>
      <c r="O480" s="108">
        <v>3</v>
      </c>
      <c r="P480" s="108">
        <v>5</v>
      </c>
      <c r="Q480" s="108">
        <v>27</v>
      </c>
      <c r="R480" s="116"/>
      <c r="S480" s="145"/>
      <c r="T480" s="145"/>
      <c r="U480" s="145"/>
      <c r="V480" s="145"/>
      <c r="W480" s="145"/>
      <c r="X480" s="145"/>
      <c r="Y480" s="145"/>
      <c r="Z480" s="145"/>
      <c r="AA480" s="226"/>
    </row>
    <row r="481" spans="1:27" ht="12.75" customHeight="1" x14ac:dyDescent="0.2">
      <c r="A481" s="227" t="s">
        <v>2325</v>
      </c>
      <c r="B481" s="143" t="s">
        <v>76</v>
      </c>
      <c r="C481" s="142">
        <v>43665</v>
      </c>
      <c r="D481" s="143" t="s">
        <v>77</v>
      </c>
      <c r="E481" s="143"/>
      <c r="F481" s="143"/>
      <c r="G481" s="143"/>
      <c r="H481" s="143"/>
      <c r="I481" s="143"/>
      <c r="J481" s="136" t="s">
        <v>80</v>
      </c>
      <c r="K481" s="100" t="s">
        <v>194</v>
      </c>
      <c r="L481" s="93" t="s">
        <v>60</v>
      </c>
      <c r="M481" s="95" t="s">
        <v>179</v>
      </c>
      <c r="N481" s="93">
        <v>240</v>
      </c>
      <c r="O481" s="93">
        <v>3</v>
      </c>
      <c r="P481" s="93">
        <v>65</v>
      </c>
      <c r="Q481" s="93">
        <v>15</v>
      </c>
      <c r="R481" s="114"/>
      <c r="S481" s="143">
        <v>200</v>
      </c>
      <c r="T481" s="143">
        <v>3</v>
      </c>
      <c r="U481" s="143">
        <v>65</v>
      </c>
      <c r="V481" s="143">
        <v>11</v>
      </c>
      <c r="W481" s="143">
        <v>3</v>
      </c>
      <c r="X481" s="143">
        <v>1399.2</v>
      </c>
      <c r="Y481" s="143" t="s">
        <v>75</v>
      </c>
      <c r="Z481" s="143"/>
      <c r="AA481" s="224" t="s">
        <v>82</v>
      </c>
    </row>
    <row r="482" spans="1:27" x14ac:dyDescent="0.2">
      <c r="A482" s="228"/>
      <c r="B482" s="144"/>
      <c r="C482" s="146"/>
      <c r="D482" s="144"/>
      <c r="E482" s="144"/>
      <c r="F482" s="144"/>
      <c r="G482" s="144"/>
      <c r="H482" s="144"/>
      <c r="I482" s="144"/>
      <c r="J482" s="222"/>
      <c r="K482" s="103" t="s">
        <v>13</v>
      </c>
      <c r="L482" s="104" t="s">
        <v>60</v>
      </c>
      <c r="M482" s="96" t="s">
        <v>63</v>
      </c>
      <c r="N482" s="104">
        <v>240</v>
      </c>
      <c r="O482" s="104">
        <v>3</v>
      </c>
      <c r="P482" s="104">
        <v>5</v>
      </c>
      <c r="Q482" s="104">
        <v>18</v>
      </c>
      <c r="R482" s="115">
        <v>3</v>
      </c>
      <c r="S482" s="144"/>
      <c r="T482" s="144"/>
      <c r="U482" s="144"/>
      <c r="V482" s="144"/>
      <c r="W482" s="144"/>
      <c r="X482" s="144"/>
      <c r="Y482" s="144"/>
      <c r="Z482" s="144"/>
      <c r="AA482" s="225"/>
    </row>
    <row r="483" spans="1:27" ht="13.5" thickBot="1" x14ac:dyDescent="0.25">
      <c r="A483" s="229"/>
      <c r="B483" s="145"/>
      <c r="C483" s="147"/>
      <c r="D483" s="145"/>
      <c r="E483" s="145"/>
      <c r="F483" s="145"/>
      <c r="G483" s="145"/>
      <c r="H483" s="145"/>
      <c r="I483" s="145"/>
      <c r="J483" s="223"/>
      <c r="K483" s="107" t="s">
        <v>14</v>
      </c>
      <c r="L483" s="108" t="s">
        <v>60</v>
      </c>
      <c r="M483" s="97" t="s">
        <v>62</v>
      </c>
      <c r="N483" s="108">
        <v>240</v>
      </c>
      <c r="O483" s="108">
        <v>3</v>
      </c>
      <c r="P483" s="108">
        <v>5</v>
      </c>
      <c r="Q483" s="108">
        <v>27</v>
      </c>
      <c r="R483" s="116"/>
      <c r="S483" s="145"/>
      <c r="T483" s="145"/>
      <c r="U483" s="145"/>
      <c r="V483" s="145"/>
      <c r="W483" s="145"/>
      <c r="X483" s="145"/>
      <c r="Y483" s="145"/>
      <c r="Z483" s="145"/>
      <c r="AA483" s="226"/>
    </row>
    <row r="484" spans="1:27" ht="12.75" customHeight="1" x14ac:dyDescent="0.2">
      <c r="A484" s="227" t="s">
        <v>2326</v>
      </c>
      <c r="B484" s="143" t="s">
        <v>76</v>
      </c>
      <c r="C484" s="142">
        <v>43665</v>
      </c>
      <c r="D484" s="143" t="s">
        <v>77</v>
      </c>
      <c r="E484" s="143"/>
      <c r="F484" s="143"/>
      <c r="G484" s="143"/>
      <c r="H484" s="143"/>
      <c r="I484" s="143"/>
      <c r="J484" s="136" t="s">
        <v>80</v>
      </c>
      <c r="K484" s="100" t="s">
        <v>194</v>
      </c>
      <c r="L484" s="93" t="s">
        <v>60</v>
      </c>
      <c r="M484" s="95" t="s">
        <v>179</v>
      </c>
      <c r="N484" s="93">
        <v>240</v>
      </c>
      <c r="O484" s="93">
        <v>3</v>
      </c>
      <c r="P484" s="93">
        <v>65</v>
      </c>
      <c r="Q484" s="93">
        <v>15</v>
      </c>
      <c r="R484" s="114"/>
      <c r="S484" s="143">
        <v>208</v>
      </c>
      <c r="T484" s="143">
        <v>3</v>
      </c>
      <c r="U484" s="143">
        <v>65</v>
      </c>
      <c r="V484" s="143">
        <v>7.5</v>
      </c>
      <c r="W484" s="143">
        <v>2</v>
      </c>
      <c r="X484" s="143">
        <v>1399.2</v>
      </c>
      <c r="Y484" s="143" t="s">
        <v>75</v>
      </c>
      <c r="Z484" s="143"/>
      <c r="AA484" s="224" t="s">
        <v>82</v>
      </c>
    </row>
    <row r="485" spans="1:27" x14ac:dyDescent="0.2">
      <c r="A485" s="228"/>
      <c r="B485" s="144"/>
      <c r="C485" s="146"/>
      <c r="D485" s="144"/>
      <c r="E485" s="144"/>
      <c r="F485" s="144"/>
      <c r="G485" s="144"/>
      <c r="H485" s="144"/>
      <c r="I485" s="144"/>
      <c r="J485" s="222"/>
      <c r="K485" s="103" t="s">
        <v>13</v>
      </c>
      <c r="L485" s="104" t="s">
        <v>60</v>
      </c>
      <c r="M485" s="96" t="s">
        <v>63</v>
      </c>
      <c r="N485" s="104">
        <v>240</v>
      </c>
      <c r="O485" s="104">
        <v>3</v>
      </c>
      <c r="P485" s="104">
        <v>5</v>
      </c>
      <c r="Q485" s="104">
        <v>18</v>
      </c>
      <c r="R485" s="115">
        <v>3</v>
      </c>
      <c r="S485" s="144"/>
      <c r="T485" s="144"/>
      <c r="U485" s="144"/>
      <c r="V485" s="144"/>
      <c r="W485" s="144"/>
      <c r="X485" s="144"/>
      <c r="Y485" s="144"/>
      <c r="Z485" s="144"/>
      <c r="AA485" s="225"/>
    </row>
    <row r="486" spans="1:27" ht="13.5" thickBot="1" x14ac:dyDescent="0.25">
      <c r="A486" s="229"/>
      <c r="B486" s="145"/>
      <c r="C486" s="147"/>
      <c r="D486" s="145"/>
      <c r="E486" s="145"/>
      <c r="F486" s="145"/>
      <c r="G486" s="145"/>
      <c r="H486" s="145"/>
      <c r="I486" s="145"/>
      <c r="J486" s="223"/>
      <c r="K486" s="107" t="s">
        <v>14</v>
      </c>
      <c r="L486" s="108" t="s">
        <v>60</v>
      </c>
      <c r="M486" s="97" t="s">
        <v>62</v>
      </c>
      <c r="N486" s="108">
        <v>240</v>
      </c>
      <c r="O486" s="108">
        <v>3</v>
      </c>
      <c r="P486" s="108">
        <v>5</v>
      </c>
      <c r="Q486" s="108">
        <v>27</v>
      </c>
      <c r="R486" s="116"/>
      <c r="S486" s="145"/>
      <c r="T486" s="145"/>
      <c r="U486" s="145"/>
      <c r="V486" s="145"/>
      <c r="W486" s="145"/>
      <c r="X486" s="145"/>
      <c r="Y486" s="145"/>
      <c r="Z486" s="145"/>
      <c r="AA486" s="226"/>
    </row>
    <row r="487" spans="1:27" ht="12.75" customHeight="1" x14ac:dyDescent="0.2">
      <c r="A487" s="227" t="s">
        <v>2327</v>
      </c>
      <c r="B487" s="143" t="s">
        <v>76</v>
      </c>
      <c r="C487" s="142">
        <v>43665</v>
      </c>
      <c r="D487" s="143" t="s">
        <v>77</v>
      </c>
      <c r="E487" s="143"/>
      <c r="F487" s="143"/>
      <c r="G487" s="143"/>
      <c r="H487" s="143"/>
      <c r="I487" s="143"/>
      <c r="J487" s="136" t="s">
        <v>80</v>
      </c>
      <c r="K487" s="100" t="s">
        <v>194</v>
      </c>
      <c r="L487" s="93" t="s">
        <v>60</v>
      </c>
      <c r="M487" s="95" t="s">
        <v>179</v>
      </c>
      <c r="N487" s="93">
        <v>240</v>
      </c>
      <c r="O487" s="93">
        <v>3</v>
      </c>
      <c r="P487" s="93">
        <v>65</v>
      </c>
      <c r="Q487" s="93">
        <v>15</v>
      </c>
      <c r="R487" s="114"/>
      <c r="S487" s="143">
        <v>208</v>
      </c>
      <c r="T487" s="143">
        <v>3</v>
      </c>
      <c r="U487" s="143">
        <v>65</v>
      </c>
      <c r="V487" s="143">
        <v>10.6</v>
      </c>
      <c r="W487" s="143">
        <v>3</v>
      </c>
      <c r="X487" s="143">
        <v>1399.2</v>
      </c>
      <c r="Y487" s="143" t="s">
        <v>75</v>
      </c>
      <c r="Z487" s="143"/>
      <c r="AA487" s="224" t="s">
        <v>82</v>
      </c>
    </row>
    <row r="488" spans="1:27" x14ac:dyDescent="0.2">
      <c r="A488" s="228"/>
      <c r="B488" s="144"/>
      <c r="C488" s="146"/>
      <c r="D488" s="144"/>
      <c r="E488" s="144"/>
      <c r="F488" s="144"/>
      <c r="G488" s="144"/>
      <c r="H488" s="144"/>
      <c r="I488" s="144"/>
      <c r="J488" s="222"/>
      <c r="K488" s="103" t="s">
        <v>13</v>
      </c>
      <c r="L488" s="104" t="s">
        <v>60</v>
      </c>
      <c r="M488" s="96" t="s">
        <v>63</v>
      </c>
      <c r="N488" s="104">
        <v>240</v>
      </c>
      <c r="O488" s="104">
        <v>3</v>
      </c>
      <c r="P488" s="104">
        <v>5</v>
      </c>
      <c r="Q488" s="104">
        <v>18</v>
      </c>
      <c r="R488" s="115">
        <v>3</v>
      </c>
      <c r="S488" s="144"/>
      <c r="T488" s="144"/>
      <c r="U488" s="144"/>
      <c r="V488" s="144"/>
      <c r="W488" s="144"/>
      <c r="X488" s="144"/>
      <c r="Y488" s="144"/>
      <c r="Z488" s="144"/>
      <c r="AA488" s="225"/>
    </row>
    <row r="489" spans="1:27" ht="13.5" thickBot="1" x14ac:dyDescent="0.25">
      <c r="A489" s="229"/>
      <c r="B489" s="145"/>
      <c r="C489" s="147"/>
      <c r="D489" s="145"/>
      <c r="E489" s="145"/>
      <c r="F489" s="145"/>
      <c r="G489" s="145"/>
      <c r="H489" s="145"/>
      <c r="I489" s="145"/>
      <c r="J489" s="223"/>
      <c r="K489" s="107" t="s">
        <v>14</v>
      </c>
      <c r="L489" s="108" t="s">
        <v>60</v>
      </c>
      <c r="M489" s="97" t="s">
        <v>62</v>
      </c>
      <c r="N489" s="108">
        <v>240</v>
      </c>
      <c r="O489" s="108">
        <v>3</v>
      </c>
      <c r="P489" s="108">
        <v>5</v>
      </c>
      <c r="Q489" s="108">
        <v>27</v>
      </c>
      <c r="R489" s="116"/>
      <c r="S489" s="145"/>
      <c r="T489" s="145"/>
      <c r="U489" s="145"/>
      <c r="V489" s="145"/>
      <c r="W489" s="145"/>
      <c r="X489" s="145"/>
      <c r="Y489" s="145"/>
      <c r="Z489" s="145"/>
      <c r="AA489" s="226"/>
    </row>
    <row r="490" spans="1:27" ht="12.75" customHeight="1" x14ac:dyDescent="0.2">
      <c r="A490" s="227" t="s">
        <v>2328</v>
      </c>
      <c r="B490" s="143" t="s">
        <v>76</v>
      </c>
      <c r="C490" s="142">
        <v>43665</v>
      </c>
      <c r="D490" s="143" t="s">
        <v>77</v>
      </c>
      <c r="E490" s="143"/>
      <c r="F490" s="143"/>
      <c r="G490" s="143"/>
      <c r="H490" s="143"/>
      <c r="I490" s="143"/>
      <c r="J490" s="136" t="s">
        <v>80</v>
      </c>
      <c r="K490" s="100" t="s">
        <v>194</v>
      </c>
      <c r="L490" s="93" t="s">
        <v>60</v>
      </c>
      <c r="M490" s="95" t="s">
        <v>179</v>
      </c>
      <c r="N490" s="93">
        <v>240</v>
      </c>
      <c r="O490" s="93">
        <v>3</v>
      </c>
      <c r="P490" s="93">
        <v>65</v>
      </c>
      <c r="Q490" s="93">
        <v>15</v>
      </c>
      <c r="R490" s="114"/>
      <c r="S490" s="143" t="s">
        <v>71</v>
      </c>
      <c r="T490" s="143">
        <v>3</v>
      </c>
      <c r="U490" s="143">
        <v>65</v>
      </c>
      <c r="V490" s="143">
        <v>6.8</v>
      </c>
      <c r="W490" s="143">
        <v>2</v>
      </c>
      <c r="X490" s="143">
        <v>1399.2</v>
      </c>
      <c r="Y490" s="143" t="s">
        <v>75</v>
      </c>
      <c r="Z490" s="143"/>
      <c r="AA490" s="224" t="s">
        <v>82</v>
      </c>
    </row>
    <row r="491" spans="1:27" x14ac:dyDescent="0.2">
      <c r="A491" s="228"/>
      <c r="B491" s="144"/>
      <c r="C491" s="146"/>
      <c r="D491" s="144"/>
      <c r="E491" s="144"/>
      <c r="F491" s="144"/>
      <c r="G491" s="144"/>
      <c r="H491" s="144"/>
      <c r="I491" s="144"/>
      <c r="J491" s="222"/>
      <c r="K491" s="103" t="s">
        <v>13</v>
      </c>
      <c r="L491" s="104" t="s">
        <v>60</v>
      </c>
      <c r="M491" s="96" t="s">
        <v>63</v>
      </c>
      <c r="N491" s="104">
        <v>240</v>
      </c>
      <c r="O491" s="104">
        <v>3</v>
      </c>
      <c r="P491" s="104">
        <v>5</v>
      </c>
      <c r="Q491" s="104">
        <v>18</v>
      </c>
      <c r="R491" s="115">
        <v>3</v>
      </c>
      <c r="S491" s="144"/>
      <c r="T491" s="144"/>
      <c r="U491" s="144"/>
      <c r="V491" s="144"/>
      <c r="W491" s="144"/>
      <c r="X491" s="144"/>
      <c r="Y491" s="144"/>
      <c r="Z491" s="144"/>
      <c r="AA491" s="225"/>
    </row>
    <row r="492" spans="1:27" ht="13.5" thickBot="1" x14ac:dyDescent="0.25">
      <c r="A492" s="229"/>
      <c r="B492" s="145"/>
      <c r="C492" s="147"/>
      <c r="D492" s="145"/>
      <c r="E492" s="145"/>
      <c r="F492" s="145"/>
      <c r="G492" s="145"/>
      <c r="H492" s="145"/>
      <c r="I492" s="145"/>
      <c r="J492" s="223"/>
      <c r="K492" s="107" t="s">
        <v>14</v>
      </c>
      <c r="L492" s="108" t="s">
        <v>60</v>
      </c>
      <c r="M492" s="97" t="s">
        <v>62</v>
      </c>
      <c r="N492" s="108">
        <v>240</v>
      </c>
      <c r="O492" s="108">
        <v>3</v>
      </c>
      <c r="P492" s="108">
        <v>5</v>
      </c>
      <c r="Q492" s="108">
        <v>27</v>
      </c>
      <c r="R492" s="116"/>
      <c r="S492" s="145"/>
      <c r="T492" s="145"/>
      <c r="U492" s="145"/>
      <c r="V492" s="145"/>
      <c r="W492" s="145"/>
      <c r="X492" s="145"/>
      <c r="Y492" s="145"/>
      <c r="Z492" s="145"/>
      <c r="AA492" s="226"/>
    </row>
    <row r="493" spans="1:27" ht="12.75" customHeight="1" x14ac:dyDescent="0.2">
      <c r="A493" s="227" t="s">
        <v>2329</v>
      </c>
      <c r="B493" s="143" t="s">
        <v>76</v>
      </c>
      <c r="C493" s="142">
        <v>43665</v>
      </c>
      <c r="D493" s="143" t="s">
        <v>77</v>
      </c>
      <c r="E493" s="143"/>
      <c r="F493" s="143"/>
      <c r="G493" s="143"/>
      <c r="H493" s="143"/>
      <c r="I493" s="143"/>
      <c r="J493" s="136" t="s">
        <v>80</v>
      </c>
      <c r="K493" s="100" t="s">
        <v>194</v>
      </c>
      <c r="L493" s="93" t="s">
        <v>60</v>
      </c>
      <c r="M493" s="95" t="s">
        <v>179</v>
      </c>
      <c r="N493" s="93">
        <v>240</v>
      </c>
      <c r="O493" s="93">
        <v>3</v>
      </c>
      <c r="P493" s="93">
        <v>65</v>
      </c>
      <c r="Q493" s="93">
        <v>15</v>
      </c>
      <c r="R493" s="114"/>
      <c r="S493" s="143" t="s">
        <v>71</v>
      </c>
      <c r="T493" s="143">
        <v>3</v>
      </c>
      <c r="U493" s="143">
        <v>65</v>
      </c>
      <c r="V493" s="143">
        <v>9.6</v>
      </c>
      <c r="W493" s="143">
        <v>3</v>
      </c>
      <c r="X493" s="143">
        <v>1399.2</v>
      </c>
      <c r="Y493" s="143" t="s">
        <v>75</v>
      </c>
      <c r="Z493" s="143"/>
      <c r="AA493" s="224" t="s">
        <v>82</v>
      </c>
    </row>
    <row r="494" spans="1:27" x14ac:dyDescent="0.2">
      <c r="A494" s="228"/>
      <c r="B494" s="144"/>
      <c r="C494" s="146"/>
      <c r="D494" s="144"/>
      <c r="E494" s="144"/>
      <c r="F494" s="144"/>
      <c r="G494" s="144"/>
      <c r="H494" s="144"/>
      <c r="I494" s="144"/>
      <c r="J494" s="222"/>
      <c r="K494" s="103" t="s">
        <v>13</v>
      </c>
      <c r="L494" s="104" t="s">
        <v>60</v>
      </c>
      <c r="M494" s="96" t="s">
        <v>63</v>
      </c>
      <c r="N494" s="104">
        <v>240</v>
      </c>
      <c r="O494" s="104">
        <v>3</v>
      </c>
      <c r="P494" s="104">
        <v>5</v>
      </c>
      <c r="Q494" s="104">
        <v>18</v>
      </c>
      <c r="R494" s="115">
        <v>3</v>
      </c>
      <c r="S494" s="144"/>
      <c r="T494" s="144"/>
      <c r="U494" s="144"/>
      <c r="V494" s="144"/>
      <c r="W494" s="144"/>
      <c r="X494" s="144"/>
      <c r="Y494" s="144"/>
      <c r="Z494" s="144"/>
      <c r="AA494" s="225"/>
    </row>
    <row r="495" spans="1:27" ht="13.5" thickBot="1" x14ac:dyDescent="0.25">
      <c r="A495" s="229"/>
      <c r="B495" s="145"/>
      <c r="C495" s="147"/>
      <c r="D495" s="145"/>
      <c r="E495" s="145"/>
      <c r="F495" s="145"/>
      <c r="G495" s="145"/>
      <c r="H495" s="145"/>
      <c r="I495" s="145"/>
      <c r="J495" s="223"/>
      <c r="K495" s="107" t="s">
        <v>14</v>
      </c>
      <c r="L495" s="108" t="s">
        <v>60</v>
      </c>
      <c r="M495" s="97" t="s">
        <v>62</v>
      </c>
      <c r="N495" s="108">
        <v>240</v>
      </c>
      <c r="O495" s="108">
        <v>3</v>
      </c>
      <c r="P495" s="108">
        <v>5</v>
      </c>
      <c r="Q495" s="108">
        <v>27</v>
      </c>
      <c r="R495" s="116"/>
      <c r="S495" s="145"/>
      <c r="T495" s="145"/>
      <c r="U495" s="145"/>
      <c r="V495" s="145"/>
      <c r="W495" s="145"/>
      <c r="X495" s="145"/>
      <c r="Y495" s="145"/>
      <c r="Z495" s="145"/>
      <c r="AA495" s="226"/>
    </row>
    <row r="496" spans="1:27" ht="12.75" customHeight="1" x14ac:dyDescent="0.2">
      <c r="A496" s="227" t="s">
        <v>2330</v>
      </c>
      <c r="B496" s="143" t="s">
        <v>76</v>
      </c>
      <c r="C496" s="142">
        <v>43665</v>
      </c>
      <c r="D496" s="143" t="s">
        <v>77</v>
      </c>
      <c r="E496" s="143"/>
      <c r="F496" s="143"/>
      <c r="G496" s="143"/>
      <c r="H496" s="143"/>
      <c r="I496" s="143"/>
      <c r="J496" s="136" t="s">
        <v>80</v>
      </c>
      <c r="K496" s="100" t="s">
        <v>194</v>
      </c>
      <c r="L496" s="93" t="s">
        <v>60</v>
      </c>
      <c r="M496" s="95" t="s">
        <v>179</v>
      </c>
      <c r="N496" s="93">
        <v>480</v>
      </c>
      <c r="O496" s="93">
        <v>3</v>
      </c>
      <c r="P496" s="93">
        <v>25</v>
      </c>
      <c r="Q496" s="93">
        <v>15</v>
      </c>
      <c r="R496" s="114"/>
      <c r="S496" s="143" t="s">
        <v>72</v>
      </c>
      <c r="T496" s="143">
        <v>3</v>
      </c>
      <c r="U496" s="143">
        <v>25</v>
      </c>
      <c r="V496" s="143">
        <v>7.6</v>
      </c>
      <c r="W496" s="143">
        <v>5</v>
      </c>
      <c r="X496" s="143">
        <v>1399.2</v>
      </c>
      <c r="Y496" s="143" t="s">
        <v>75</v>
      </c>
      <c r="Z496" s="143"/>
      <c r="AA496" s="224" t="s">
        <v>82</v>
      </c>
    </row>
    <row r="497" spans="1:27" x14ac:dyDescent="0.2">
      <c r="A497" s="228"/>
      <c r="B497" s="144"/>
      <c r="C497" s="146"/>
      <c r="D497" s="144"/>
      <c r="E497" s="144"/>
      <c r="F497" s="144"/>
      <c r="G497" s="144"/>
      <c r="H497" s="144"/>
      <c r="I497" s="144"/>
      <c r="J497" s="222"/>
      <c r="K497" s="103" t="s">
        <v>13</v>
      </c>
      <c r="L497" s="104" t="s">
        <v>60</v>
      </c>
      <c r="M497" s="96" t="s">
        <v>63</v>
      </c>
      <c r="N497" s="104">
        <v>480</v>
      </c>
      <c r="O497" s="104">
        <v>3</v>
      </c>
      <c r="P497" s="104">
        <v>5</v>
      </c>
      <c r="Q497" s="104">
        <v>18</v>
      </c>
      <c r="R497" s="115">
        <v>5</v>
      </c>
      <c r="S497" s="144"/>
      <c r="T497" s="144"/>
      <c r="U497" s="144"/>
      <c r="V497" s="144"/>
      <c r="W497" s="144"/>
      <c r="X497" s="144"/>
      <c r="Y497" s="144"/>
      <c r="Z497" s="144"/>
      <c r="AA497" s="225"/>
    </row>
    <row r="498" spans="1:27" ht="13.5" thickBot="1" x14ac:dyDescent="0.25">
      <c r="A498" s="229"/>
      <c r="B498" s="145"/>
      <c r="C498" s="147"/>
      <c r="D498" s="145"/>
      <c r="E498" s="145"/>
      <c r="F498" s="145"/>
      <c r="G498" s="145"/>
      <c r="H498" s="145"/>
      <c r="I498" s="145"/>
      <c r="J498" s="223"/>
      <c r="K498" s="107" t="s">
        <v>14</v>
      </c>
      <c r="L498" s="108" t="s">
        <v>60</v>
      </c>
      <c r="M498" s="97" t="s">
        <v>62</v>
      </c>
      <c r="N498" s="108">
        <v>480</v>
      </c>
      <c r="O498" s="108">
        <v>3</v>
      </c>
      <c r="P498" s="108">
        <v>5</v>
      </c>
      <c r="Q498" s="108">
        <v>27</v>
      </c>
      <c r="R498" s="116"/>
      <c r="S498" s="145"/>
      <c r="T498" s="145"/>
      <c r="U498" s="145"/>
      <c r="V498" s="145"/>
      <c r="W498" s="145"/>
      <c r="X498" s="145"/>
      <c r="Y498" s="145"/>
      <c r="Z498" s="145"/>
      <c r="AA498" s="226"/>
    </row>
    <row r="499" spans="1:27" ht="12.75" customHeight="1" x14ac:dyDescent="0.2">
      <c r="A499" s="227" t="s">
        <v>2331</v>
      </c>
      <c r="B499" s="143" t="s">
        <v>76</v>
      </c>
      <c r="C499" s="142">
        <v>43665</v>
      </c>
      <c r="D499" s="143" t="s">
        <v>77</v>
      </c>
      <c r="E499" s="143"/>
      <c r="F499" s="143"/>
      <c r="G499" s="143"/>
      <c r="H499" s="143"/>
      <c r="I499" s="143"/>
      <c r="J499" s="136" t="s">
        <v>80</v>
      </c>
      <c r="K499" s="100" t="s">
        <v>194</v>
      </c>
      <c r="L499" s="93" t="s">
        <v>60</v>
      </c>
      <c r="M499" s="95" t="s">
        <v>179</v>
      </c>
      <c r="N499" s="93">
        <v>600</v>
      </c>
      <c r="O499" s="93">
        <v>3</v>
      </c>
      <c r="P499" s="93">
        <v>14</v>
      </c>
      <c r="Q499" s="93">
        <v>7</v>
      </c>
      <c r="R499" s="114"/>
      <c r="S499" s="143" t="s">
        <v>73</v>
      </c>
      <c r="T499" s="143">
        <v>3</v>
      </c>
      <c r="U499" s="143">
        <v>14</v>
      </c>
      <c r="V499" s="143">
        <v>3.9</v>
      </c>
      <c r="W499" s="143">
        <v>3</v>
      </c>
      <c r="X499" s="143">
        <v>1399.2</v>
      </c>
      <c r="Y499" s="143" t="s">
        <v>75</v>
      </c>
      <c r="Z499" s="143"/>
      <c r="AA499" s="224" t="s">
        <v>82</v>
      </c>
    </row>
    <row r="500" spans="1:27" x14ac:dyDescent="0.2">
      <c r="A500" s="228"/>
      <c r="B500" s="144"/>
      <c r="C500" s="146"/>
      <c r="D500" s="144"/>
      <c r="E500" s="144"/>
      <c r="F500" s="144"/>
      <c r="G500" s="144"/>
      <c r="H500" s="144"/>
      <c r="I500" s="144"/>
      <c r="J500" s="222"/>
      <c r="K500" s="103" t="s">
        <v>13</v>
      </c>
      <c r="L500" s="104" t="s">
        <v>60</v>
      </c>
      <c r="M500" s="96" t="s">
        <v>63</v>
      </c>
      <c r="N500" s="104">
        <v>600</v>
      </c>
      <c r="O500" s="104">
        <v>3</v>
      </c>
      <c r="P500" s="104">
        <v>5</v>
      </c>
      <c r="Q500" s="104">
        <v>18</v>
      </c>
      <c r="R500" s="115">
        <v>5</v>
      </c>
      <c r="S500" s="144"/>
      <c r="T500" s="144"/>
      <c r="U500" s="144"/>
      <c r="V500" s="144"/>
      <c r="W500" s="144"/>
      <c r="X500" s="144"/>
      <c r="Y500" s="144"/>
      <c r="Z500" s="144"/>
      <c r="AA500" s="225"/>
    </row>
    <row r="501" spans="1:27" ht="13.5" thickBot="1" x14ac:dyDescent="0.25">
      <c r="A501" s="229"/>
      <c r="B501" s="145"/>
      <c r="C501" s="147"/>
      <c r="D501" s="145"/>
      <c r="E501" s="145"/>
      <c r="F501" s="145"/>
      <c r="G501" s="145"/>
      <c r="H501" s="145"/>
      <c r="I501" s="145"/>
      <c r="J501" s="223"/>
      <c r="K501" s="107" t="s">
        <v>14</v>
      </c>
      <c r="L501" s="108" t="s">
        <v>60</v>
      </c>
      <c r="M501" s="97" t="s">
        <v>62</v>
      </c>
      <c r="N501" s="108">
        <v>600</v>
      </c>
      <c r="O501" s="108">
        <v>3</v>
      </c>
      <c r="P501" s="108">
        <v>5</v>
      </c>
      <c r="Q501" s="108">
        <v>27</v>
      </c>
      <c r="R501" s="116"/>
      <c r="S501" s="145"/>
      <c r="T501" s="145"/>
      <c r="U501" s="145"/>
      <c r="V501" s="145"/>
      <c r="W501" s="145"/>
      <c r="X501" s="145"/>
      <c r="Y501" s="145"/>
      <c r="Z501" s="145"/>
      <c r="AA501" s="226"/>
    </row>
    <row r="502" spans="1:27" ht="12.75" customHeight="1" x14ac:dyDescent="0.2">
      <c r="A502" s="227" t="s">
        <v>2332</v>
      </c>
      <c r="B502" s="143" t="s">
        <v>76</v>
      </c>
      <c r="C502" s="142">
        <v>43665</v>
      </c>
      <c r="D502" s="143" t="s">
        <v>77</v>
      </c>
      <c r="E502" s="143"/>
      <c r="F502" s="143"/>
      <c r="G502" s="143"/>
      <c r="H502" s="143"/>
      <c r="I502" s="143"/>
      <c r="J502" s="136" t="s">
        <v>80</v>
      </c>
      <c r="K502" s="100" t="s">
        <v>194</v>
      </c>
      <c r="L502" s="93" t="s">
        <v>60</v>
      </c>
      <c r="M502" s="95" t="s">
        <v>179</v>
      </c>
      <c r="N502" s="93">
        <v>600</v>
      </c>
      <c r="O502" s="93">
        <v>3</v>
      </c>
      <c r="P502" s="93">
        <v>14</v>
      </c>
      <c r="Q502" s="93">
        <v>15</v>
      </c>
      <c r="R502" s="114"/>
      <c r="S502" s="143" t="s">
        <v>73</v>
      </c>
      <c r="T502" s="143">
        <v>3</v>
      </c>
      <c r="U502" s="143">
        <v>14</v>
      </c>
      <c r="V502" s="143">
        <v>6.1</v>
      </c>
      <c r="W502" s="143">
        <v>5</v>
      </c>
      <c r="X502" s="143">
        <v>1399.2</v>
      </c>
      <c r="Y502" s="143" t="s">
        <v>75</v>
      </c>
      <c r="Z502" s="143"/>
      <c r="AA502" s="224" t="s">
        <v>82</v>
      </c>
    </row>
    <row r="503" spans="1:27" x14ac:dyDescent="0.2">
      <c r="A503" s="228"/>
      <c r="B503" s="144"/>
      <c r="C503" s="146"/>
      <c r="D503" s="144"/>
      <c r="E503" s="144"/>
      <c r="F503" s="144"/>
      <c r="G503" s="144"/>
      <c r="H503" s="144"/>
      <c r="I503" s="144"/>
      <c r="J503" s="222"/>
      <c r="K503" s="103" t="s">
        <v>13</v>
      </c>
      <c r="L503" s="104" t="s">
        <v>60</v>
      </c>
      <c r="M503" s="96" t="s">
        <v>63</v>
      </c>
      <c r="N503" s="104">
        <v>600</v>
      </c>
      <c r="O503" s="104">
        <v>3</v>
      </c>
      <c r="P503" s="104">
        <v>5</v>
      </c>
      <c r="Q503" s="104">
        <v>18</v>
      </c>
      <c r="R503" s="115">
        <v>5</v>
      </c>
      <c r="S503" s="144"/>
      <c r="T503" s="144"/>
      <c r="U503" s="144"/>
      <c r="V503" s="144"/>
      <c r="W503" s="144"/>
      <c r="X503" s="144"/>
      <c r="Y503" s="144"/>
      <c r="Z503" s="144"/>
      <c r="AA503" s="225"/>
    </row>
    <row r="504" spans="1:27" ht="13.5" thickBot="1" x14ac:dyDescent="0.25">
      <c r="A504" s="229"/>
      <c r="B504" s="145"/>
      <c r="C504" s="147"/>
      <c r="D504" s="145"/>
      <c r="E504" s="145"/>
      <c r="F504" s="145"/>
      <c r="G504" s="145"/>
      <c r="H504" s="145"/>
      <c r="I504" s="145"/>
      <c r="J504" s="223"/>
      <c r="K504" s="107" t="s">
        <v>14</v>
      </c>
      <c r="L504" s="108" t="s">
        <v>60</v>
      </c>
      <c r="M504" s="97" t="s">
        <v>62</v>
      </c>
      <c r="N504" s="108">
        <v>600</v>
      </c>
      <c r="O504" s="108">
        <v>3</v>
      </c>
      <c r="P504" s="108">
        <v>5</v>
      </c>
      <c r="Q504" s="108">
        <v>27</v>
      </c>
      <c r="R504" s="116"/>
      <c r="S504" s="145"/>
      <c r="T504" s="145"/>
      <c r="U504" s="145"/>
      <c r="V504" s="145"/>
      <c r="W504" s="145"/>
      <c r="X504" s="145"/>
      <c r="Y504" s="145"/>
      <c r="Z504" s="145"/>
      <c r="AA504" s="226"/>
    </row>
    <row r="505" spans="1:27" ht="12.75" customHeight="1" x14ac:dyDescent="0.2">
      <c r="A505" s="227" t="s">
        <v>2333</v>
      </c>
      <c r="B505" s="143" t="s">
        <v>76</v>
      </c>
      <c r="C505" s="142">
        <v>43665</v>
      </c>
      <c r="D505" s="143" t="s">
        <v>77</v>
      </c>
      <c r="E505" s="143"/>
      <c r="F505" s="143"/>
      <c r="G505" s="143"/>
      <c r="H505" s="143"/>
      <c r="I505" s="143"/>
      <c r="J505" s="136" t="s">
        <v>80</v>
      </c>
      <c r="K505" s="100" t="s">
        <v>194</v>
      </c>
      <c r="L505" s="93" t="s">
        <v>60</v>
      </c>
      <c r="M505" s="95" t="s">
        <v>181</v>
      </c>
      <c r="N505" s="93">
        <v>240</v>
      </c>
      <c r="O505" s="93">
        <v>3</v>
      </c>
      <c r="P505" s="93">
        <v>100</v>
      </c>
      <c r="Q505" s="93">
        <v>15</v>
      </c>
      <c r="R505" s="114"/>
      <c r="S505" s="143">
        <v>200</v>
      </c>
      <c r="T505" s="143">
        <v>3</v>
      </c>
      <c r="U505" s="143">
        <v>100</v>
      </c>
      <c r="V505" s="143">
        <v>7.8</v>
      </c>
      <c r="W505" s="143">
        <v>2</v>
      </c>
      <c r="X505" s="143">
        <v>1399.2</v>
      </c>
      <c r="Y505" s="143" t="s">
        <v>75</v>
      </c>
      <c r="Z505" s="143"/>
      <c r="AA505" s="224" t="s">
        <v>82</v>
      </c>
    </row>
    <row r="506" spans="1:27" x14ac:dyDescent="0.2">
      <c r="A506" s="228"/>
      <c r="B506" s="144"/>
      <c r="C506" s="146"/>
      <c r="D506" s="144"/>
      <c r="E506" s="144"/>
      <c r="F506" s="144"/>
      <c r="G506" s="144"/>
      <c r="H506" s="144"/>
      <c r="I506" s="144"/>
      <c r="J506" s="222"/>
      <c r="K506" s="103" t="s">
        <v>13</v>
      </c>
      <c r="L506" s="104" t="s">
        <v>60</v>
      </c>
      <c r="M506" s="96" t="s">
        <v>63</v>
      </c>
      <c r="N506" s="104">
        <v>240</v>
      </c>
      <c r="O506" s="104">
        <v>3</v>
      </c>
      <c r="P506" s="104">
        <v>5</v>
      </c>
      <c r="Q506" s="104">
        <v>18</v>
      </c>
      <c r="R506" s="115">
        <v>3</v>
      </c>
      <c r="S506" s="144"/>
      <c r="T506" s="144"/>
      <c r="U506" s="144"/>
      <c r="V506" s="144"/>
      <c r="W506" s="144"/>
      <c r="X506" s="144"/>
      <c r="Y506" s="144"/>
      <c r="Z506" s="144"/>
      <c r="AA506" s="225"/>
    </row>
    <row r="507" spans="1:27" ht="13.5" thickBot="1" x14ac:dyDescent="0.25">
      <c r="A507" s="229"/>
      <c r="B507" s="145"/>
      <c r="C507" s="147"/>
      <c r="D507" s="145"/>
      <c r="E507" s="145"/>
      <c r="F507" s="145"/>
      <c r="G507" s="145"/>
      <c r="H507" s="145"/>
      <c r="I507" s="145"/>
      <c r="J507" s="223"/>
      <c r="K507" s="107" t="s">
        <v>14</v>
      </c>
      <c r="L507" s="108" t="s">
        <v>60</v>
      </c>
      <c r="M507" s="97" t="s">
        <v>62</v>
      </c>
      <c r="N507" s="108">
        <v>240</v>
      </c>
      <c r="O507" s="108">
        <v>3</v>
      </c>
      <c r="P507" s="108">
        <v>5</v>
      </c>
      <c r="Q507" s="108">
        <v>27</v>
      </c>
      <c r="R507" s="116"/>
      <c r="S507" s="145"/>
      <c r="T507" s="145"/>
      <c r="U507" s="145"/>
      <c r="V507" s="145"/>
      <c r="W507" s="145"/>
      <c r="X507" s="145"/>
      <c r="Y507" s="145"/>
      <c r="Z507" s="145"/>
      <c r="AA507" s="226"/>
    </row>
    <row r="508" spans="1:27" ht="12.75" customHeight="1" x14ac:dyDescent="0.2">
      <c r="A508" s="227" t="s">
        <v>2334</v>
      </c>
      <c r="B508" s="143" t="s">
        <v>76</v>
      </c>
      <c r="C508" s="142">
        <v>43665</v>
      </c>
      <c r="D508" s="143" t="s">
        <v>77</v>
      </c>
      <c r="E508" s="143"/>
      <c r="F508" s="143"/>
      <c r="G508" s="143"/>
      <c r="H508" s="143"/>
      <c r="I508" s="143"/>
      <c r="J508" s="136" t="s">
        <v>80</v>
      </c>
      <c r="K508" s="100" t="s">
        <v>194</v>
      </c>
      <c r="L508" s="93" t="s">
        <v>60</v>
      </c>
      <c r="M508" s="95" t="s">
        <v>181</v>
      </c>
      <c r="N508" s="93">
        <v>240</v>
      </c>
      <c r="O508" s="93">
        <v>3</v>
      </c>
      <c r="P508" s="93">
        <v>100</v>
      </c>
      <c r="Q508" s="93">
        <v>15</v>
      </c>
      <c r="R508" s="114"/>
      <c r="S508" s="143">
        <v>200</v>
      </c>
      <c r="T508" s="143">
        <v>3</v>
      </c>
      <c r="U508" s="143">
        <v>100</v>
      </c>
      <c r="V508" s="143">
        <v>11</v>
      </c>
      <c r="W508" s="143">
        <v>3</v>
      </c>
      <c r="X508" s="143">
        <v>1399.2</v>
      </c>
      <c r="Y508" s="143" t="s">
        <v>75</v>
      </c>
      <c r="Z508" s="143"/>
      <c r="AA508" s="224" t="s">
        <v>82</v>
      </c>
    </row>
    <row r="509" spans="1:27" x14ac:dyDescent="0.2">
      <c r="A509" s="228"/>
      <c r="B509" s="144"/>
      <c r="C509" s="146"/>
      <c r="D509" s="144"/>
      <c r="E509" s="144"/>
      <c r="F509" s="144"/>
      <c r="G509" s="144"/>
      <c r="H509" s="144"/>
      <c r="I509" s="144"/>
      <c r="J509" s="222"/>
      <c r="K509" s="103" t="s">
        <v>13</v>
      </c>
      <c r="L509" s="104" t="s">
        <v>60</v>
      </c>
      <c r="M509" s="96" t="s">
        <v>63</v>
      </c>
      <c r="N509" s="104">
        <v>240</v>
      </c>
      <c r="O509" s="104">
        <v>3</v>
      </c>
      <c r="P509" s="104">
        <v>5</v>
      </c>
      <c r="Q509" s="104">
        <v>18</v>
      </c>
      <c r="R509" s="115">
        <v>3</v>
      </c>
      <c r="S509" s="144"/>
      <c r="T509" s="144"/>
      <c r="U509" s="144"/>
      <c r="V509" s="144"/>
      <c r="W509" s="144"/>
      <c r="X509" s="144"/>
      <c r="Y509" s="144"/>
      <c r="Z509" s="144"/>
      <c r="AA509" s="225"/>
    </row>
    <row r="510" spans="1:27" ht="13.5" thickBot="1" x14ac:dyDescent="0.25">
      <c r="A510" s="229"/>
      <c r="B510" s="145"/>
      <c r="C510" s="147"/>
      <c r="D510" s="145"/>
      <c r="E510" s="145"/>
      <c r="F510" s="145"/>
      <c r="G510" s="145"/>
      <c r="H510" s="145"/>
      <c r="I510" s="145"/>
      <c r="J510" s="223"/>
      <c r="K510" s="107" t="s">
        <v>14</v>
      </c>
      <c r="L510" s="108" t="s">
        <v>60</v>
      </c>
      <c r="M510" s="97" t="s">
        <v>62</v>
      </c>
      <c r="N510" s="108">
        <v>240</v>
      </c>
      <c r="O510" s="108">
        <v>3</v>
      </c>
      <c r="P510" s="108">
        <v>5</v>
      </c>
      <c r="Q510" s="108">
        <v>27</v>
      </c>
      <c r="R510" s="116"/>
      <c r="S510" s="145"/>
      <c r="T510" s="145"/>
      <c r="U510" s="145"/>
      <c r="V510" s="145"/>
      <c r="W510" s="145"/>
      <c r="X510" s="145"/>
      <c r="Y510" s="145"/>
      <c r="Z510" s="145"/>
      <c r="AA510" s="226"/>
    </row>
    <row r="511" spans="1:27" ht="12.75" customHeight="1" x14ac:dyDescent="0.2">
      <c r="A511" s="227" t="s">
        <v>2335</v>
      </c>
      <c r="B511" s="143" t="s">
        <v>76</v>
      </c>
      <c r="C511" s="142">
        <v>43665</v>
      </c>
      <c r="D511" s="143" t="s">
        <v>77</v>
      </c>
      <c r="E511" s="143"/>
      <c r="F511" s="143"/>
      <c r="G511" s="143"/>
      <c r="H511" s="143"/>
      <c r="I511" s="143"/>
      <c r="J511" s="136" t="s">
        <v>80</v>
      </c>
      <c r="K511" s="100" t="s">
        <v>194</v>
      </c>
      <c r="L511" s="93" t="s">
        <v>60</v>
      </c>
      <c r="M511" s="95" t="s">
        <v>181</v>
      </c>
      <c r="N511" s="93">
        <v>240</v>
      </c>
      <c r="O511" s="93">
        <v>3</v>
      </c>
      <c r="P511" s="93">
        <v>100</v>
      </c>
      <c r="Q511" s="93">
        <v>15</v>
      </c>
      <c r="R511" s="114"/>
      <c r="S511" s="143">
        <v>208</v>
      </c>
      <c r="T511" s="143">
        <v>3</v>
      </c>
      <c r="U511" s="143">
        <v>100</v>
      </c>
      <c r="V511" s="143">
        <v>7.5</v>
      </c>
      <c r="W511" s="143">
        <v>2</v>
      </c>
      <c r="X511" s="143">
        <v>1399.2</v>
      </c>
      <c r="Y511" s="143" t="s">
        <v>75</v>
      </c>
      <c r="Z511" s="143"/>
      <c r="AA511" s="224" t="s">
        <v>82</v>
      </c>
    </row>
    <row r="512" spans="1:27" x14ac:dyDescent="0.2">
      <c r="A512" s="228"/>
      <c r="B512" s="144"/>
      <c r="C512" s="146"/>
      <c r="D512" s="144"/>
      <c r="E512" s="144"/>
      <c r="F512" s="144"/>
      <c r="G512" s="144"/>
      <c r="H512" s="144"/>
      <c r="I512" s="144"/>
      <c r="J512" s="222"/>
      <c r="K512" s="103" t="s">
        <v>13</v>
      </c>
      <c r="L512" s="104" t="s">
        <v>60</v>
      </c>
      <c r="M512" s="96" t="s">
        <v>63</v>
      </c>
      <c r="N512" s="104">
        <v>240</v>
      </c>
      <c r="O512" s="104">
        <v>3</v>
      </c>
      <c r="P512" s="104">
        <v>5</v>
      </c>
      <c r="Q512" s="104">
        <v>18</v>
      </c>
      <c r="R512" s="115">
        <v>3</v>
      </c>
      <c r="S512" s="144"/>
      <c r="T512" s="144"/>
      <c r="U512" s="144"/>
      <c r="V512" s="144"/>
      <c r="W512" s="144"/>
      <c r="X512" s="144"/>
      <c r="Y512" s="144"/>
      <c r="Z512" s="144"/>
      <c r="AA512" s="225"/>
    </row>
    <row r="513" spans="1:27" ht="13.5" thickBot="1" x14ac:dyDescent="0.25">
      <c r="A513" s="229"/>
      <c r="B513" s="145"/>
      <c r="C513" s="147"/>
      <c r="D513" s="145"/>
      <c r="E513" s="145"/>
      <c r="F513" s="145"/>
      <c r="G513" s="145"/>
      <c r="H513" s="145"/>
      <c r="I513" s="145"/>
      <c r="J513" s="223"/>
      <c r="K513" s="107" t="s">
        <v>14</v>
      </c>
      <c r="L513" s="108" t="s">
        <v>60</v>
      </c>
      <c r="M513" s="97" t="s">
        <v>62</v>
      </c>
      <c r="N513" s="108">
        <v>240</v>
      </c>
      <c r="O513" s="108">
        <v>3</v>
      </c>
      <c r="P513" s="108">
        <v>5</v>
      </c>
      <c r="Q513" s="108">
        <v>27</v>
      </c>
      <c r="R513" s="116"/>
      <c r="S513" s="145"/>
      <c r="T513" s="145"/>
      <c r="U513" s="145"/>
      <c r="V513" s="145"/>
      <c r="W513" s="145"/>
      <c r="X513" s="145"/>
      <c r="Y513" s="145"/>
      <c r="Z513" s="145"/>
      <c r="AA513" s="226"/>
    </row>
    <row r="514" spans="1:27" ht="12.75" customHeight="1" x14ac:dyDescent="0.2">
      <c r="A514" s="227" t="s">
        <v>2336</v>
      </c>
      <c r="B514" s="143" t="s">
        <v>76</v>
      </c>
      <c r="C514" s="142">
        <v>43665</v>
      </c>
      <c r="D514" s="143" t="s">
        <v>77</v>
      </c>
      <c r="E514" s="143"/>
      <c r="F514" s="143"/>
      <c r="G514" s="143"/>
      <c r="H514" s="143"/>
      <c r="I514" s="143"/>
      <c r="J514" s="136" t="s">
        <v>80</v>
      </c>
      <c r="K514" s="100" t="s">
        <v>194</v>
      </c>
      <c r="L514" s="93" t="s">
        <v>60</v>
      </c>
      <c r="M514" s="95" t="s">
        <v>181</v>
      </c>
      <c r="N514" s="93">
        <v>240</v>
      </c>
      <c r="O514" s="93">
        <v>3</v>
      </c>
      <c r="P514" s="93">
        <v>100</v>
      </c>
      <c r="Q514" s="93">
        <v>15</v>
      </c>
      <c r="R514" s="114"/>
      <c r="S514" s="143">
        <v>208</v>
      </c>
      <c r="T514" s="143">
        <v>3</v>
      </c>
      <c r="U514" s="143">
        <v>100</v>
      </c>
      <c r="V514" s="143">
        <v>10.6</v>
      </c>
      <c r="W514" s="143">
        <v>3</v>
      </c>
      <c r="X514" s="143">
        <v>1399.2</v>
      </c>
      <c r="Y514" s="143" t="s">
        <v>75</v>
      </c>
      <c r="Z514" s="143"/>
      <c r="AA514" s="224" t="s">
        <v>82</v>
      </c>
    </row>
    <row r="515" spans="1:27" x14ac:dyDescent="0.2">
      <c r="A515" s="228"/>
      <c r="B515" s="144"/>
      <c r="C515" s="146"/>
      <c r="D515" s="144"/>
      <c r="E515" s="144"/>
      <c r="F515" s="144"/>
      <c r="G515" s="144"/>
      <c r="H515" s="144"/>
      <c r="I515" s="144"/>
      <c r="J515" s="222"/>
      <c r="K515" s="103" t="s">
        <v>13</v>
      </c>
      <c r="L515" s="104" t="s">
        <v>60</v>
      </c>
      <c r="M515" s="96" t="s">
        <v>63</v>
      </c>
      <c r="N515" s="104">
        <v>240</v>
      </c>
      <c r="O515" s="104">
        <v>3</v>
      </c>
      <c r="P515" s="104">
        <v>5</v>
      </c>
      <c r="Q515" s="104">
        <v>18</v>
      </c>
      <c r="R515" s="115">
        <v>3</v>
      </c>
      <c r="S515" s="144"/>
      <c r="T515" s="144"/>
      <c r="U515" s="144"/>
      <c r="V515" s="144"/>
      <c r="W515" s="144"/>
      <c r="X515" s="144"/>
      <c r="Y515" s="144"/>
      <c r="Z515" s="144"/>
      <c r="AA515" s="225"/>
    </row>
    <row r="516" spans="1:27" ht="13.5" thickBot="1" x14ac:dyDescent="0.25">
      <c r="A516" s="229"/>
      <c r="B516" s="145"/>
      <c r="C516" s="147"/>
      <c r="D516" s="145"/>
      <c r="E516" s="145"/>
      <c r="F516" s="145"/>
      <c r="G516" s="145"/>
      <c r="H516" s="145"/>
      <c r="I516" s="145"/>
      <c r="J516" s="223"/>
      <c r="K516" s="107" t="s">
        <v>14</v>
      </c>
      <c r="L516" s="108" t="s">
        <v>60</v>
      </c>
      <c r="M516" s="97" t="s">
        <v>62</v>
      </c>
      <c r="N516" s="108">
        <v>240</v>
      </c>
      <c r="O516" s="108">
        <v>3</v>
      </c>
      <c r="P516" s="108">
        <v>5</v>
      </c>
      <c r="Q516" s="108">
        <v>27</v>
      </c>
      <c r="R516" s="116"/>
      <c r="S516" s="145"/>
      <c r="T516" s="145"/>
      <c r="U516" s="145"/>
      <c r="V516" s="145"/>
      <c r="W516" s="145"/>
      <c r="X516" s="145"/>
      <c r="Y516" s="145"/>
      <c r="Z516" s="145"/>
      <c r="AA516" s="226"/>
    </row>
    <row r="517" spans="1:27" ht="12.75" customHeight="1" x14ac:dyDescent="0.2">
      <c r="A517" s="227" t="s">
        <v>2337</v>
      </c>
      <c r="B517" s="143" t="s">
        <v>76</v>
      </c>
      <c r="C517" s="142">
        <v>43665</v>
      </c>
      <c r="D517" s="143" t="s">
        <v>77</v>
      </c>
      <c r="E517" s="143"/>
      <c r="F517" s="143"/>
      <c r="G517" s="143"/>
      <c r="H517" s="143"/>
      <c r="I517" s="143"/>
      <c r="J517" s="136" t="s">
        <v>80</v>
      </c>
      <c r="K517" s="100" t="s">
        <v>194</v>
      </c>
      <c r="L517" s="93" t="s">
        <v>60</v>
      </c>
      <c r="M517" s="95" t="s">
        <v>181</v>
      </c>
      <c r="N517" s="93">
        <v>240</v>
      </c>
      <c r="O517" s="93">
        <v>3</v>
      </c>
      <c r="P517" s="93">
        <v>100</v>
      </c>
      <c r="Q517" s="93">
        <v>15</v>
      </c>
      <c r="R517" s="114"/>
      <c r="S517" s="143" t="s">
        <v>71</v>
      </c>
      <c r="T517" s="143">
        <v>3</v>
      </c>
      <c r="U517" s="143">
        <v>100</v>
      </c>
      <c r="V517" s="143">
        <v>6.8</v>
      </c>
      <c r="W517" s="143">
        <v>2</v>
      </c>
      <c r="X517" s="143">
        <v>1399.2</v>
      </c>
      <c r="Y517" s="143" t="s">
        <v>75</v>
      </c>
      <c r="Z517" s="143"/>
      <c r="AA517" s="224" t="s">
        <v>82</v>
      </c>
    </row>
    <row r="518" spans="1:27" x14ac:dyDescent="0.2">
      <c r="A518" s="228"/>
      <c r="B518" s="144"/>
      <c r="C518" s="146"/>
      <c r="D518" s="144"/>
      <c r="E518" s="144"/>
      <c r="F518" s="144"/>
      <c r="G518" s="144"/>
      <c r="H518" s="144"/>
      <c r="I518" s="144"/>
      <c r="J518" s="222"/>
      <c r="K518" s="103" t="s">
        <v>13</v>
      </c>
      <c r="L518" s="104" t="s">
        <v>60</v>
      </c>
      <c r="M518" s="96" t="s">
        <v>63</v>
      </c>
      <c r="N518" s="104">
        <v>240</v>
      </c>
      <c r="O518" s="104">
        <v>3</v>
      </c>
      <c r="P518" s="104">
        <v>5</v>
      </c>
      <c r="Q518" s="104">
        <v>18</v>
      </c>
      <c r="R518" s="115">
        <v>3</v>
      </c>
      <c r="S518" s="144"/>
      <c r="T518" s="144"/>
      <c r="U518" s="144"/>
      <c r="V518" s="144"/>
      <c r="W518" s="144"/>
      <c r="X518" s="144"/>
      <c r="Y518" s="144"/>
      <c r="Z518" s="144"/>
      <c r="AA518" s="225"/>
    </row>
    <row r="519" spans="1:27" ht="13.5" thickBot="1" x14ac:dyDescent="0.25">
      <c r="A519" s="229"/>
      <c r="B519" s="145"/>
      <c r="C519" s="147"/>
      <c r="D519" s="145"/>
      <c r="E519" s="145"/>
      <c r="F519" s="145"/>
      <c r="G519" s="145"/>
      <c r="H519" s="145"/>
      <c r="I519" s="145"/>
      <c r="J519" s="223"/>
      <c r="K519" s="107" t="s">
        <v>14</v>
      </c>
      <c r="L519" s="108" t="s">
        <v>60</v>
      </c>
      <c r="M519" s="97" t="s">
        <v>62</v>
      </c>
      <c r="N519" s="108">
        <v>240</v>
      </c>
      <c r="O519" s="108">
        <v>3</v>
      </c>
      <c r="P519" s="108">
        <v>5</v>
      </c>
      <c r="Q519" s="108">
        <v>27</v>
      </c>
      <c r="R519" s="116"/>
      <c r="S519" s="145"/>
      <c r="T519" s="145"/>
      <c r="U519" s="145"/>
      <c r="V519" s="145"/>
      <c r="W519" s="145"/>
      <c r="X519" s="145"/>
      <c r="Y519" s="145"/>
      <c r="Z519" s="145"/>
      <c r="AA519" s="226"/>
    </row>
    <row r="520" spans="1:27" ht="12.75" customHeight="1" x14ac:dyDescent="0.2">
      <c r="A520" s="227" t="s">
        <v>2338</v>
      </c>
      <c r="B520" s="143" t="s">
        <v>76</v>
      </c>
      <c r="C520" s="142">
        <v>43665</v>
      </c>
      <c r="D520" s="143" t="s">
        <v>77</v>
      </c>
      <c r="E520" s="143"/>
      <c r="F520" s="143"/>
      <c r="G520" s="143"/>
      <c r="H520" s="143"/>
      <c r="I520" s="143"/>
      <c r="J520" s="136" t="s">
        <v>80</v>
      </c>
      <c r="K520" s="100" t="s">
        <v>194</v>
      </c>
      <c r="L520" s="93" t="s">
        <v>60</v>
      </c>
      <c r="M520" s="95" t="s">
        <v>181</v>
      </c>
      <c r="N520" s="93">
        <v>240</v>
      </c>
      <c r="O520" s="93">
        <v>3</v>
      </c>
      <c r="P520" s="93">
        <v>100</v>
      </c>
      <c r="Q520" s="93">
        <v>15</v>
      </c>
      <c r="R520" s="114"/>
      <c r="S520" s="143" t="s">
        <v>71</v>
      </c>
      <c r="T520" s="143">
        <v>3</v>
      </c>
      <c r="U520" s="143">
        <v>100</v>
      </c>
      <c r="V520" s="143">
        <v>9.6</v>
      </c>
      <c r="W520" s="143">
        <v>3</v>
      </c>
      <c r="X520" s="143">
        <v>1399.2</v>
      </c>
      <c r="Y520" s="143" t="s">
        <v>75</v>
      </c>
      <c r="Z520" s="143"/>
      <c r="AA520" s="224" t="s">
        <v>82</v>
      </c>
    </row>
    <row r="521" spans="1:27" x14ac:dyDescent="0.2">
      <c r="A521" s="228"/>
      <c r="B521" s="144"/>
      <c r="C521" s="146"/>
      <c r="D521" s="144"/>
      <c r="E521" s="144"/>
      <c r="F521" s="144"/>
      <c r="G521" s="144"/>
      <c r="H521" s="144"/>
      <c r="I521" s="144"/>
      <c r="J521" s="222"/>
      <c r="K521" s="103" t="s">
        <v>13</v>
      </c>
      <c r="L521" s="104" t="s">
        <v>60</v>
      </c>
      <c r="M521" s="96" t="s">
        <v>63</v>
      </c>
      <c r="N521" s="104">
        <v>240</v>
      </c>
      <c r="O521" s="104">
        <v>3</v>
      </c>
      <c r="P521" s="104">
        <v>5</v>
      </c>
      <c r="Q521" s="104">
        <v>18</v>
      </c>
      <c r="R521" s="115">
        <v>3</v>
      </c>
      <c r="S521" s="144"/>
      <c r="T521" s="144"/>
      <c r="U521" s="144"/>
      <c r="V521" s="144"/>
      <c r="W521" s="144"/>
      <c r="X521" s="144"/>
      <c r="Y521" s="144"/>
      <c r="Z521" s="144"/>
      <c r="AA521" s="225"/>
    </row>
    <row r="522" spans="1:27" ht="13.5" thickBot="1" x14ac:dyDescent="0.25">
      <c r="A522" s="229"/>
      <c r="B522" s="145"/>
      <c r="C522" s="147"/>
      <c r="D522" s="145"/>
      <c r="E522" s="145"/>
      <c r="F522" s="145"/>
      <c r="G522" s="145"/>
      <c r="H522" s="145"/>
      <c r="I522" s="145"/>
      <c r="J522" s="223"/>
      <c r="K522" s="107" t="s">
        <v>14</v>
      </c>
      <c r="L522" s="108" t="s">
        <v>60</v>
      </c>
      <c r="M522" s="97" t="s">
        <v>62</v>
      </c>
      <c r="N522" s="108">
        <v>240</v>
      </c>
      <c r="O522" s="108">
        <v>3</v>
      </c>
      <c r="P522" s="108">
        <v>5</v>
      </c>
      <c r="Q522" s="108">
        <v>27</v>
      </c>
      <c r="R522" s="116"/>
      <c r="S522" s="145"/>
      <c r="T522" s="145"/>
      <c r="U522" s="145"/>
      <c r="V522" s="145"/>
      <c r="W522" s="145"/>
      <c r="X522" s="145"/>
      <c r="Y522" s="145"/>
      <c r="Z522" s="145"/>
      <c r="AA522" s="226"/>
    </row>
    <row r="523" spans="1:27" ht="12.75" customHeight="1" x14ac:dyDescent="0.2">
      <c r="A523" s="227" t="s">
        <v>2339</v>
      </c>
      <c r="B523" s="143" t="s">
        <v>76</v>
      </c>
      <c r="C523" s="142">
        <v>43665</v>
      </c>
      <c r="D523" s="143" t="s">
        <v>77</v>
      </c>
      <c r="E523" s="143"/>
      <c r="F523" s="143"/>
      <c r="G523" s="143"/>
      <c r="H523" s="143"/>
      <c r="I523" s="143"/>
      <c r="J523" s="136" t="s">
        <v>80</v>
      </c>
      <c r="K523" s="100" t="s">
        <v>194</v>
      </c>
      <c r="L523" s="93" t="s">
        <v>60</v>
      </c>
      <c r="M523" s="95" t="s">
        <v>181</v>
      </c>
      <c r="N523" s="93">
        <v>480</v>
      </c>
      <c r="O523" s="93">
        <v>3</v>
      </c>
      <c r="P523" s="93">
        <v>35</v>
      </c>
      <c r="Q523" s="93">
        <v>15</v>
      </c>
      <c r="R523" s="114"/>
      <c r="S523" s="143" t="s">
        <v>72</v>
      </c>
      <c r="T523" s="143">
        <v>3</v>
      </c>
      <c r="U523" s="143">
        <v>35</v>
      </c>
      <c r="V523" s="143">
        <v>7.6</v>
      </c>
      <c r="W523" s="143">
        <v>5</v>
      </c>
      <c r="X523" s="143">
        <v>1399.2</v>
      </c>
      <c r="Y523" s="143" t="s">
        <v>75</v>
      </c>
      <c r="Z523" s="143"/>
      <c r="AA523" s="224" t="s">
        <v>82</v>
      </c>
    </row>
    <row r="524" spans="1:27" x14ac:dyDescent="0.2">
      <c r="A524" s="228"/>
      <c r="B524" s="144"/>
      <c r="C524" s="146"/>
      <c r="D524" s="144"/>
      <c r="E524" s="144"/>
      <c r="F524" s="144"/>
      <c r="G524" s="144"/>
      <c r="H524" s="144"/>
      <c r="I524" s="144"/>
      <c r="J524" s="222"/>
      <c r="K524" s="103" t="s">
        <v>13</v>
      </c>
      <c r="L524" s="104" t="s">
        <v>60</v>
      </c>
      <c r="M524" s="96" t="s">
        <v>63</v>
      </c>
      <c r="N524" s="104">
        <v>480</v>
      </c>
      <c r="O524" s="104">
        <v>3</v>
      </c>
      <c r="P524" s="104">
        <v>5</v>
      </c>
      <c r="Q524" s="104">
        <v>18</v>
      </c>
      <c r="R524" s="115">
        <v>5</v>
      </c>
      <c r="S524" s="144"/>
      <c r="T524" s="144"/>
      <c r="U524" s="144"/>
      <c r="V524" s="144"/>
      <c r="W524" s="144"/>
      <c r="X524" s="144"/>
      <c r="Y524" s="144"/>
      <c r="Z524" s="144"/>
      <c r="AA524" s="225"/>
    </row>
    <row r="525" spans="1:27" ht="13.5" thickBot="1" x14ac:dyDescent="0.25">
      <c r="A525" s="229"/>
      <c r="B525" s="145"/>
      <c r="C525" s="147"/>
      <c r="D525" s="145"/>
      <c r="E525" s="145"/>
      <c r="F525" s="145"/>
      <c r="G525" s="145"/>
      <c r="H525" s="145"/>
      <c r="I525" s="145"/>
      <c r="J525" s="223"/>
      <c r="K525" s="107" t="s">
        <v>14</v>
      </c>
      <c r="L525" s="108" t="s">
        <v>60</v>
      </c>
      <c r="M525" s="97" t="s">
        <v>62</v>
      </c>
      <c r="N525" s="108">
        <v>480</v>
      </c>
      <c r="O525" s="108">
        <v>3</v>
      </c>
      <c r="P525" s="108">
        <v>5</v>
      </c>
      <c r="Q525" s="108">
        <v>27</v>
      </c>
      <c r="R525" s="116"/>
      <c r="S525" s="145"/>
      <c r="T525" s="145"/>
      <c r="U525" s="145"/>
      <c r="V525" s="145"/>
      <c r="W525" s="145"/>
      <c r="X525" s="145"/>
      <c r="Y525" s="145"/>
      <c r="Z525" s="145"/>
      <c r="AA525" s="226"/>
    </row>
    <row r="526" spans="1:27" ht="12.75" customHeight="1" x14ac:dyDescent="0.2">
      <c r="A526" s="227" t="s">
        <v>2340</v>
      </c>
      <c r="B526" s="143" t="s">
        <v>76</v>
      </c>
      <c r="C526" s="142">
        <v>43665</v>
      </c>
      <c r="D526" s="143" t="s">
        <v>77</v>
      </c>
      <c r="E526" s="143"/>
      <c r="F526" s="143"/>
      <c r="G526" s="143"/>
      <c r="H526" s="143"/>
      <c r="I526" s="143"/>
      <c r="J526" s="136" t="s">
        <v>80</v>
      </c>
      <c r="K526" s="100" t="s">
        <v>194</v>
      </c>
      <c r="L526" s="93" t="s">
        <v>60</v>
      </c>
      <c r="M526" s="95" t="s">
        <v>181</v>
      </c>
      <c r="N526" s="93">
        <v>600</v>
      </c>
      <c r="O526" s="93">
        <v>3</v>
      </c>
      <c r="P526" s="93">
        <v>18</v>
      </c>
      <c r="Q526" s="93">
        <v>7</v>
      </c>
      <c r="R526" s="114"/>
      <c r="S526" s="143" t="s">
        <v>73</v>
      </c>
      <c r="T526" s="143">
        <v>3</v>
      </c>
      <c r="U526" s="143">
        <v>18</v>
      </c>
      <c r="V526" s="143">
        <v>3.9</v>
      </c>
      <c r="W526" s="143">
        <v>3</v>
      </c>
      <c r="X526" s="143">
        <v>1399.2</v>
      </c>
      <c r="Y526" s="143" t="s">
        <v>75</v>
      </c>
      <c r="Z526" s="143"/>
      <c r="AA526" s="224" t="s">
        <v>82</v>
      </c>
    </row>
    <row r="527" spans="1:27" x14ac:dyDescent="0.2">
      <c r="A527" s="228"/>
      <c r="B527" s="144"/>
      <c r="C527" s="146"/>
      <c r="D527" s="144"/>
      <c r="E527" s="144"/>
      <c r="F527" s="144"/>
      <c r="G527" s="144"/>
      <c r="H527" s="144"/>
      <c r="I527" s="144"/>
      <c r="J527" s="222"/>
      <c r="K527" s="103" t="s">
        <v>13</v>
      </c>
      <c r="L527" s="104" t="s">
        <v>60</v>
      </c>
      <c r="M527" s="96" t="s">
        <v>63</v>
      </c>
      <c r="N527" s="104">
        <v>600</v>
      </c>
      <c r="O527" s="104">
        <v>3</v>
      </c>
      <c r="P527" s="104">
        <v>5</v>
      </c>
      <c r="Q527" s="104">
        <v>18</v>
      </c>
      <c r="R527" s="115">
        <v>5</v>
      </c>
      <c r="S527" s="144"/>
      <c r="T527" s="144"/>
      <c r="U527" s="144"/>
      <c r="V527" s="144"/>
      <c r="W527" s="144"/>
      <c r="X527" s="144"/>
      <c r="Y527" s="144"/>
      <c r="Z527" s="144"/>
      <c r="AA527" s="225"/>
    </row>
    <row r="528" spans="1:27" ht="13.5" thickBot="1" x14ac:dyDescent="0.25">
      <c r="A528" s="229"/>
      <c r="B528" s="145"/>
      <c r="C528" s="147"/>
      <c r="D528" s="145"/>
      <c r="E528" s="145"/>
      <c r="F528" s="145"/>
      <c r="G528" s="145"/>
      <c r="H528" s="145"/>
      <c r="I528" s="145"/>
      <c r="J528" s="223"/>
      <c r="K528" s="107" t="s">
        <v>14</v>
      </c>
      <c r="L528" s="108" t="s">
        <v>60</v>
      </c>
      <c r="M528" s="97" t="s">
        <v>62</v>
      </c>
      <c r="N528" s="108">
        <v>600</v>
      </c>
      <c r="O528" s="108">
        <v>3</v>
      </c>
      <c r="P528" s="108">
        <v>5</v>
      </c>
      <c r="Q528" s="108">
        <v>27</v>
      </c>
      <c r="R528" s="116"/>
      <c r="S528" s="145"/>
      <c r="T528" s="145"/>
      <c r="U528" s="145"/>
      <c r="V528" s="145"/>
      <c r="W528" s="145"/>
      <c r="X528" s="145"/>
      <c r="Y528" s="145"/>
      <c r="Z528" s="145"/>
      <c r="AA528" s="226"/>
    </row>
    <row r="529" spans="1:27" ht="12.75" customHeight="1" x14ac:dyDescent="0.2">
      <c r="A529" s="227" t="s">
        <v>2341</v>
      </c>
      <c r="B529" s="143" t="s">
        <v>76</v>
      </c>
      <c r="C529" s="142">
        <v>43665</v>
      </c>
      <c r="D529" s="143" t="s">
        <v>77</v>
      </c>
      <c r="E529" s="143"/>
      <c r="F529" s="143"/>
      <c r="G529" s="143"/>
      <c r="H529" s="143"/>
      <c r="I529" s="143"/>
      <c r="J529" s="136" t="s">
        <v>80</v>
      </c>
      <c r="K529" s="100" t="s">
        <v>194</v>
      </c>
      <c r="L529" s="93" t="s">
        <v>60</v>
      </c>
      <c r="M529" s="95" t="s">
        <v>181</v>
      </c>
      <c r="N529" s="93">
        <v>600</v>
      </c>
      <c r="O529" s="93">
        <v>3</v>
      </c>
      <c r="P529" s="93">
        <v>18</v>
      </c>
      <c r="Q529" s="93">
        <v>15</v>
      </c>
      <c r="R529" s="114"/>
      <c r="S529" s="143" t="s">
        <v>73</v>
      </c>
      <c r="T529" s="143">
        <v>3</v>
      </c>
      <c r="U529" s="143">
        <v>18</v>
      </c>
      <c r="V529" s="143">
        <v>6.1</v>
      </c>
      <c r="W529" s="143">
        <v>5</v>
      </c>
      <c r="X529" s="143">
        <v>1399.2</v>
      </c>
      <c r="Y529" s="143" t="s">
        <v>75</v>
      </c>
      <c r="Z529" s="143"/>
      <c r="AA529" s="224" t="s">
        <v>82</v>
      </c>
    </row>
    <row r="530" spans="1:27" x14ac:dyDescent="0.2">
      <c r="A530" s="228"/>
      <c r="B530" s="144"/>
      <c r="C530" s="146"/>
      <c r="D530" s="144"/>
      <c r="E530" s="144"/>
      <c r="F530" s="144"/>
      <c r="G530" s="144"/>
      <c r="H530" s="144"/>
      <c r="I530" s="144"/>
      <c r="J530" s="222"/>
      <c r="K530" s="103" t="s">
        <v>13</v>
      </c>
      <c r="L530" s="104" t="s">
        <v>60</v>
      </c>
      <c r="M530" s="96" t="s">
        <v>63</v>
      </c>
      <c r="N530" s="104">
        <v>600</v>
      </c>
      <c r="O530" s="104">
        <v>3</v>
      </c>
      <c r="P530" s="104">
        <v>5</v>
      </c>
      <c r="Q530" s="104">
        <v>18</v>
      </c>
      <c r="R530" s="115">
        <v>5</v>
      </c>
      <c r="S530" s="144"/>
      <c r="T530" s="144"/>
      <c r="U530" s="144"/>
      <c r="V530" s="144"/>
      <c r="W530" s="144"/>
      <c r="X530" s="144"/>
      <c r="Y530" s="144"/>
      <c r="Z530" s="144"/>
      <c r="AA530" s="225"/>
    </row>
    <row r="531" spans="1:27" ht="13.5" thickBot="1" x14ac:dyDescent="0.25">
      <c r="A531" s="229"/>
      <c r="B531" s="145"/>
      <c r="C531" s="147"/>
      <c r="D531" s="145"/>
      <c r="E531" s="145"/>
      <c r="F531" s="145"/>
      <c r="G531" s="145"/>
      <c r="H531" s="145"/>
      <c r="I531" s="145"/>
      <c r="J531" s="223"/>
      <c r="K531" s="107" t="s">
        <v>14</v>
      </c>
      <c r="L531" s="108" t="s">
        <v>60</v>
      </c>
      <c r="M531" s="97" t="s">
        <v>62</v>
      </c>
      <c r="N531" s="108">
        <v>600</v>
      </c>
      <c r="O531" s="108">
        <v>3</v>
      </c>
      <c r="P531" s="108">
        <v>5</v>
      </c>
      <c r="Q531" s="108">
        <v>27</v>
      </c>
      <c r="R531" s="116"/>
      <c r="S531" s="145"/>
      <c r="T531" s="145"/>
      <c r="U531" s="145"/>
      <c r="V531" s="145"/>
      <c r="W531" s="145"/>
      <c r="X531" s="145"/>
      <c r="Y531" s="145"/>
      <c r="Z531" s="145"/>
      <c r="AA531" s="226"/>
    </row>
    <row r="532" spans="1:27" ht="12.75" customHeight="1" x14ac:dyDescent="0.2">
      <c r="A532" s="227" t="s">
        <v>2342</v>
      </c>
      <c r="B532" s="143" t="s">
        <v>76</v>
      </c>
      <c r="C532" s="142">
        <v>43665</v>
      </c>
      <c r="D532" s="143" t="s">
        <v>77</v>
      </c>
      <c r="E532" s="143"/>
      <c r="F532" s="143"/>
      <c r="G532" s="143"/>
      <c r="H532" s="143"/>
      <c r="I532" s="143"/>
      <c r="J532" s="136" t="s">
        <v>80</v>
      </c>
      <c r="K532" s="100" t="s">
        <v>194</v>
      </c>
      <c r="L532" s="93" t="s">
        <v>60</v>
      </c>
      <c r="M532" s="95" t="s">
        <v>182</v>
      </c>
      <c r="N532" s="93">
        <v>480</v>
      </c>
      <c r="O532" s="93">
        <v>3</v>
      </c>
      <c r="P532" s="93">
        <v>65</v>
      </c>
      <c r="Q532" s="93">
        <v>15</v>
      </c>
      <c r="R532" s="114"/>
      <c r="S532" s="143" t="s">
        <v>72</v>
      </c>
      <c r="T532" s="143">
        <v>3</v>
      </c>
      <c r="U532" s="143">
        <v>65</v>
      </c>
      <c r="V532" s="143">
        <v>7.6</v>
      </c>
      <c r="W532" s="143">
        <v>5</v>
      </c>
      <c r="X532" s="143">
        <v>1399.2</v>
      </c>
      <c r="Y532" s="143" t="s">
        <v>75</v>
      </c>
      <c r="Z532" s="143"/>
      <c r="AA532" s="224" t="s">
        <v>82</v>
      </c>
    </row>
    <row r="533" spans="1:27" x14ac:dyDescent="0.2">
      <c r="A533" s="228"/>
      <c r="B533" s="144"/>
      <c r="C533" s="146"/>
      <c r="D533" s="144"/>
      <c r="E533" s="144"/>
      <c r="F533" s="144"/>
      <c r="G533" s="144"/>
      <c r="H533" s="144"/>
      <c r="I533" s="144"/>
      <c r="J533" s="222"/>
      <c r="K533" s="103" t="s">
        <v>13</v>
      </c>
      <c r="L533" s="104" t="s">
        <v>60</v>
      </c>
      <c r="M533" s="96" t="s">
        <v>63</v>
      </c>
      <c r="N533" s="104">
        <v>480</v>
      </c>
      <c r="O533" s="104">
        <v>3</v>
      </c>
      <c r="P533" s="104">
        <v>5</v>
      </c>
      <c r="Q533" s="104">
        <v>18</v>
      </c>
      <c r="R533" s="115">
        <v>5</v>
      </c>
      <c r="S533" s="144"/>
      <c r="T533" s="144"/>
      <c r="U533" s="144"/>
      <c r="V533" s="144"/>
      <c r="W533" s="144"/>
      <c r="X533" s="144"/>
      <c r="Y533" s="144"/>
      <c r="Z533" s="144"/>
      <c r="AA533" s="225"/>
    </row>
    <row r="534" spans="1:27" ht="13.5" thickBot="1" x14ac:dyDescent="0.25">
      <c r="A534" s="229"/>
      <c r="B534" s="145"/>
      <c r="C534" s="147"/>
      <c r="D534" s="145"/>
      <c r="E534" s="145"/>
      <c r="F534" s="145"/>
      <c r="G534" s="145"/>
      <c r="H534" s="145"/>
      <c r="I534" s="145"/>
      <c r="J534" s="223"/>
      <c r="K534" s="107" t="s">
        <v>14</v>
      </c>
      <c r="L534" s="108" t="s">
        <v>60</v>
      </c>
      <c r="M534" s="97" t="s">
        <v>62</v>
      </c>
      <c r="N534" s="108">
        <v>480</v>
      </c>
      <c r="O534" s="108">
        <v>3</v>
      </c>
      <c r="P534" s="108">
        <v>5</v>
      </c>
      <c r="Q534" s="108">
        <v>27</v>
      </c>
      <c r="R534" s="116"/>
      <c r="S534" s="145"/>
      <c r="T534" s="145"/>
      <c r="U534" s="145"/>
      <c r="V534" s="145"/>
      <c r="W534" s="145"/>
      <c r="X534" s="145"/>
      <c r="Y534" s="145"/>
      <c r="Z534" s="145"/>
      <c r="AA534" s="226"/>
    </row>
    <row r="535" spans="1:27" ht="12.75" customHeight="1" x14ac:dyDescent="0.2">
      <c r="A535" s="227" t="s">
        <v>2343</v>
      </c>
      <c r="B535" s="143" t="s">
        <v>76</v>
      </c>
      <c r="C535" s="142">
        <v>43665</v>
      </c>
      <c r="D535" s="143" t="s">
        <v>77</v>
      </c>
      <c r="E535" s="143"/>
      <c r="F535" s="143"/>
      <c r="G535" s="143"/>
      <c r="H535" s="143"/>
      <c r="I535" s="143"/>
      <c r="J535" s="136" t="s">
        <v>80</v>
      </c>
      <c r="K535" s="100" t="s">
        <v>194</v>
      </c>
      <c r="L535" s="93" t="s">
        <v>60</v>
      </c>
      <c r="M535" s="95" t="s">
        <v>182</v>
      </c>
      <c r="N535" s="93">
        <v>600</v>
      </c>
      <c r="O535" s="93">
        <v>3</v>
      </c>
      <c r="P535" s="93">
        <v>25</v>
      </c>
      <c r="Q535" s="93">
        <v>7</v>
      </c>
      <c r="R535" s="114"/>
      <c r="S535" s="143" t="s">
        <v>73</v>
      </c>
      <c r="T535" s="143">
        <v>3</v>
      </c>
      <c r="U535" s="143">
        <v>25</v>
      </c>
      <c r="V535" s="143">
        <v>3.9</v>
      </c>
      <c r="W535" s="143">
        <v>3</v>
      </c>
      <c r="X535" s="143">
        <v>1399.2</v>
      </c>
      <c r="Y535" s="143" t="s">
        <v>75</v>
      </c>
      <c r="Z535" s="143"/>
      <c r="AA535" s="224" t="s">
        <v>82</v>
      </c>
    </row>
    <row r="536" spans="1:27" x14ac:dyDescent="0.2">
      <c r="A536" s="228"/>
      <c r="B536" s="144"/>
      <c r="C536" s="146"/>
      <c r="D536" s="144"/>
      <c r="E536" s="144"/>
      <c r="F536" s="144"/>
      <c r="G536" s="144"/>
      <c r="H536" s="144"/>
      <c r="I536" s="144"/>
      <c r="J536" s="222"/>
      <c r="K536" s="103" t="s">
        <v>13</v>
      </c>
      <c r="L536" s="104" t="s">
        <v>60</v>
      </c>
      <c r="M536" s="96" t="s">
        <v>63</v>
      </c>
      <c r="N536" s="104">
        <v>600</v>
      </c>
      <c r="O536" s="104">
        <v>3</v>
      </c>
      <c r="P536" s="104">
        <v>5</v>
      </c>
      <c r="Q536" s="104">
        <v>18</v>
      </c>
      <c r="R536" s="115">
        <v>5</v>
      </c>
      <c r="S536" s="144"/>
      <c r="T536" s="144"/>
      <c r="U536" s="144"/>
      <c r="V536" s="144"/>
      <c r="W536" s="144"/>
      <c r="X536" s="144"/>
      <c r="Y536" s="144"/>
      <c r="Z536" s="144"/>
      <c r="AA536" s="225"/>
    </row>
    <row r="537" spans="1:27" ht="13.5" thickBot="1" x14ac:dyDescent="0.25">
      <c r="A537" s="229"/>
      <c r="B537" s="145"/>
      <c r="C537" s="147"/>
      <c r="D537" s="145"/>
      <c r="E537" s="145"/>
      <c r="F537" s="145"/>
      <c r="G537" s="145"/>
      <c r="H537" s="145"/>
      <c r="I537" s="145"/>
      <c r="J537" s="223"/>
      <c r="K537" s="107" t="s">
        <v>14</v>
      </c>
      <c r="L537" s="108" t="s">
        <v>60</v>
      </c>
      <c r="M537" s="97" t="s">
        <v>62</v>
      </c>
      <c r="N537" s="108">
        <v>600</v>
      </c>
      <c r="O537" s="108">
        <v>3</v>
      </c>
      <c r="P537" s="108">
        <v>5</v>
      </c>
      <c r="Q537" s="108">
        <v>27</v>
      </c>
      <c r="R537" s="116"/>
      <c r="S537" s="145"/>
      <c r="T537" s="145"/>
      <c r="U537" s="145"/>
      <c r="V537" s="145"/>
      <c r="W537" s="145"/>
      <c r="X537" s="145"/>
      <c r="Y537" s="145"/>
      <c r="Z537" s="145"/>
      <c r="AA537" s="226"/>
    </row>
    <row r="538" spans="1:27" ht="12.75" customHeight="1" x14ac:dyDescent="0.2">
      <c r="A538" s="227" t="s">
        <v>2344</v>
      </c>
      <c r="B538" s="143" t="s">
        <v>76</v>
      </c>
      <c r="C538" s="142">
        <v>43665</v>
      </c>
      <c r="D538" s="143" t="s">
        <v>77</v>
      </c>
      <c r="E538" s="143"/>
      <c r="F538" s="143"/>
      <c r="G538" s="143"/>
      <c r="H538" s="143"/>
      <c r="I538" s="143"/>
      <c r="J538" s="136" t="s">
        <v>80</v>
      </c>
      <c r="K538" s="100" t="s">
        <v>194</v>
      </c>
      <c r="L538" s="93" t="s">
        <v>60</v>
      </c>
      <c r="M538" s="95" t="s">
        <v>182</v>
      </c>
      <c r="N538" s="93">
        <v>600</v>
      </c>
      <c r="O538" s="93">
        <v>3</v>
      </c>
      <c r="P538" s="93">
        <v>25</v>
      </c>
      <c r="Q538" s="93">
        <v>15</v>
      </c>
      <c r="R538" s="114"/>
      <c r="S538" s="143" t="s">
        <v>73</v>
      </c>
      <c r="T538" s="143">
        <v>3</v>
      </c>
      <c r="U538" s="143">
        <v>25</v>
      </c>
      <c r="V538" s="143">
        <v>6.1</v>
      </c>
      <c r="W538" s="143">
        <v>5</v>
      </c>
      <c r="X538" s="143">
        <v>1399.2</v>
      </c>
      <c r="Y538" s="143" t="s">
        <v>75</v>
      </c>
      <c r="Z538" s="143"/>
      <c r="AA538" s="224" t="s">
        <v>82</v>
      </c>
    </row>
    <row r="539" spans="1:27" x14ac:dyDescent="0.2">
      <c r="A539" s="228"/>
      <c r="B539" s="144"/>
      <c r="C539" s="146"/>
      <c r="D539" s="144"/>
      <c r="E539" s="144"/>
      <c r="F539" s="144"/>
      <c r="G539" s="144"/>
      <c r="H539" s="144"/>
      <c r="I539" s="144"/>
      <c r="J539" s="222"/>
      <c r="K539" s="103" t="s">
        <v>13</v>
      </c>
      <c r="L539" s="104" t="s">
        <v>60</v>
      </c>
      <c r="M539" s="96" t="s">
        <v>63</v>
      </c>
      <c r="N539" s="104">
        <v>600</v>
      </c>
      <c r="O539" s="104">
        <v>3</v>
      </c>
      <c r="P539" s="104">
        <v>5</v>
      </c>
      <c r="Q539" s="104">
        <v>18</v>
      </c>
      <c r="R539" s="115">
        <v>5</v>
      </c>
      <c r="S539" s="144"/>
      <c r="T539" s="144"/>
      <c r="U539" s="144"/>
      <c r="V539" s="144"/>
      <c r="W539" s="144"/>
      <c r="X539" s="144"/>
      <c r="Y539" s="144"/>
      <c r="Z539" s="144"/>
      <c r="AA539" s="225"/>
    </row>
    <row r="540" spans="1:27" ht="13.5" thickBot="1" x14ac:dyDescent="0.25">
      <c r="A540" s="229"/>
      <c r="B540" s="145"/>
      <c r="C540" s="147"/>
      <c r="D540" s="145"/>
      <c r="E540" s="145"/>
      <c r="F540" s="145"/>
      <c r="G540" s="145"/>
      <c r="H540" s="145"/>
      <c r="I540" s="145"/>
      <c r="J540" s="223"/>
      <c r="K540" s="107" t="s">
        <v>14</v>
      </c>
      <c r="L540" s="108" t="s">
        <v>60</v>
      </c>
      <c r="M540" s="97" t="s">
        <v>62</v>
      </c>
      <c r="N540" s="108">
        <v>600</v>
      </c>
      <c r="O540" s="108">
        <v>3</v>
      </c>
      <c r="P540" s="108">
        <v>5</v>
      </c>
      <c r="Q540" s="108">
        <v>27</v>
      </c>
      <c r="R540" s="116"/>
      <c r="S540" s="145"/>
      <c r="T540" s="145"/>
      <c r="U540" s="145"/>
      <c r="V540" s="145"/>
      <c r="W540" s="145"/>
      <c r="X540" s="145"/>
      <c r="Y540" s="145"/>
      <c r="Z540" s="145"/>
      <c r="AA540" s="226"/>
    </row>
    <row r="541" spans="1:27" ht="12.75" customHeight="1" x14ac:dyDescent="0.2">
      <c r="A541" s="227" t="s">
        <v>2345</v>
      </c>
      <c r="B541" s="143" t="s">
        <v>76</v>
      </c>
      <c r="C541" s="142">
        <v>43665</v>
      </c>
      <c r="D541" s="143" t="s">
        <v>77</v>
      </c>
      <c r="E541" s="143"/>
      <c r="F541" s="143"/>
      <c r="G541" s="143"/>
      <c r="H541" s="143"/>
      <c r="I541" s="143"/>
      <c r="J541" s="136" t="s">
        <v>80</v>
      </c>
      <c r="K541" s="100" t="s">
        <v>194</v>
      </c>
      <c r="L541" s="93" t="s">
        <v>60</v>
      </c>
      <c r="M541" s="95" t="s">
        <v>183</v>
      </c>
      <c r="N541" s="93">
        <v>480</v>
      </c>
      <c r="O541" s="93">
        <v>3</v>
      </c>
      <c r="P541" s="93">
        <v>100</v>
      </c>
      <c r="Q541" s="93">
        <v>15</v>
      </c>
      <c r="R541" s="114"/>
      <c r="S541" s="143" t="s">
        <v>72</v>
      </c>
      <c r="T541" s="143">
        <v>3</v>
      </c>
      <c r="U541" s="143">
        <v>100</v>
      </c>
      <c r="V541" s="143">
        <v>7.6</v>
      </c>
      <c r="W541" s="143">
        <v>5</v>
      </c>
      <c r="X541" s="143">
        <v>1399.2</v>
      </c>
      <c r="Y541" s="143" t="s">
        <v>75</v>
      </c>
      <c r="Z541" s="143"/>
      <c r="AA541" s="224" t="s">
        <v>82</v>
      </c>
    </row>
    <row r="542" spans="1:27" x14ac:dyDescent="0.2">
      <c r="A542" s="228"/>
      <c r="B542" s="144"/>
      <c r="C542" s="146"/>
      <c r="D542" s="144"/>
      <c r="E542" s="144"/>
      <c r="F542" s="144"/>
      <c r="G542" s="144"/>
      <c r="H542" s="144"/>
      <c r="I542" s="144"/>
      <c r="J542" s="222"/>
      <c r="K542" s="103" t="s">
        <v>13</v>
      </c>
      <c r="L542" s="104" t="s">
        <v>60</v>
      </c>
      <c r="M542" s="96" t="s">
        <v>63</v>
      </c>
      <c r="N542" s="104">
        <v>480</v>
      </c>
      <c r="O542" s="104">
        <v>3</v>
      </c>
      <c r="P542" s="104">
        <v>5</v>
      </c>
      <c r="Q542" s="104">
        <v>18</v>
      </c>
      <c r="R542" s="115">
        <v>5</v>
      </c>
      <c r="S542" s="144"/>
      <c r="T542" s="144"/>
      <c r="U542" s="144"/>
      <c r="V542" s="144"/>
      <c r="W542" s="144"/>
      <c r="X542" s="144"/>
      <c r="Y542" s="144"/>
      <c r="Z542" s="144"/>
      <c r="AA542" s="225"/>
    </row>
    <row r="543" spans="1:27" ht="13.5" thickBot="1" x14ac:dyDescent="0.25">
      <c r="A543" s="229"/>
      <c r="B543" s="145"/>
      <c r="C543" s="147"/>
      <c r="D543" s="145"/>
      <c r="E543" s="145"/>
      <c r="F543" s="145"/>
      <c r="G543" s="145"/>
      <c r="H543" s="145"/>
      <c r="I543" s="145"/>
      <c r="J543" s="223"/>
      <c r="K543" s="107" t="s">
        <v>14</v>
      </c>
      <c r="L543" s="108" t="s">
        <v>60</v>
      </c>
      <c r="M543" s="97" t="s">
        <v>62</v>
      </c>
      <c r="N543" s="108">
        <v>480</v>
      </c>
      <c r="O543" s="108">
        <v>3</v>
      </c>
      <c r="P543" s="108">
        <v>5</v>
      </c>
      <c r="Q543" s="108">
        <v>27</v>
      </c>
      <c r="R543" s="116"/>
      <c r="S543" s="145"/>
      <c r="T543" s="145"/>
      <c r="U543" s="145"/>
      <c r="V543" s="145"/>
      <c r="W543" s="145"/>
      <c r="X543" s="145"/>
      <c r="Y543" s="145"/>
      <c r="Z543" s="145"/>
      <c r="AA543" s="226"/>
    </row>
    <row r="544" spans="1:27" ht="12.75" customHeight="1" x14ac:dyDescent="0.2">
      <c r="A544" s="227" t="s">
        <v>2346</v>
      </c>
      <c r="B544" s="143" t="s">
        <v>76</v>
      </c>
      <c r="C544" s="142">
        <v>43665</v>
      </c>
      <c r="D544" s="143" t="s">
        <v>77</v>
      </c>
      <c r="E544" s="143"/>
      <c r="F544" s="143"/>
      <c r="G544" s="143"/>
      <c r="H544" s="143"/>
      <c r="I544" s="143"/>
      <c r="J544" s="136" t="s">
        <v>80</v>
      </c>
      <c r="K544" s="100" t="s">
        <v>194</v>
      </c>
      <c r="L544" s="93" t="s">
        <v>60</v>
      </c>
      <c r="M544" s="95" t="s">
        <v>179</v>
      </c>
      <c r="N544" s="93">
        <v>240</v>
      </c>
      <c r="O544" s="93">
        <v>3</v>
      </c>
      <c r="P544" s="93">
        <v>65</v>
      </c>
      <c r="Q544" s="93">
        <v>25</v>
      </c>
      <c r="R544" s="114"/>
      <c r="S544" s="143">
        <v>200</v>
      </c>
      <c r="T544" s="143">
        <v>3</v>
      </c>
      <c r="U544" s="143">
        <v>65</v>
      </c>
      <c r="V544" s="143">
        <v>17.5</v>
      </c>
      <c r="W544" s="143">
        <v>5</v>
      </c>
      <c r="X544" s="143">
        <v>1399.2</v>
      </c>
      <c r="Y544" s="143" t="s">
        <v>74</v>
      </c>
      <c r="Z544" s="143"/>
      <c r="AA544" s="224" t="s">
        <v>83</v>
      </c>
    </row>
    <row r="545" spans="1:27" x14ac:dyDescent="0.2">
      <c r="A545" s="228"/>
      <c r="B545" s="144"/>
      <c r="C545" s="146"/>
      <c r="D545" s="144"/>
      <c r="E545" s="144"/>
      <c r="F545" s="144"/>
      <c r="G545" s="144"/>
      <c r="H545" s="144"/>
      <c r="I545" s="144"/>
      <c r="J545" s="222"/>
      <c r="K545" s="103" t="s">
        <v>13</v>
      </c>
      <c r="L545" s="104" t="s">
        <v>60</v>
      </c>
      <c r="M545" s="96" t="s">
        <v>64</v>
      </c>
      <c r="N545" s="104">
        <v>240</v>
      </c>
      <c r="O545" s="104">
        <v>3</v>
      </c>
      <c r="P545" s="104">
        <v>5</v>
      </c>
      <c r="Q545" s="104">
        <v>27</v>
      </c>
      <c r="R545" s="115">
        <v>7.5</v>
      </c>
      <c r="S545" s="144"/>
      <c r="T545" s="144"/>
      <c r="U545" s="144"/>
      <c r="V545" s="144"/>
      <c r="W545" s="144"/>
      <c r="X545" s="144"/>
      <c r="Y545" s="144"/>
      <c r="Z545" s="144"/>
      <c r="AA545" s="225"/>
    </row>
    <row r="546" spans="1:27" ht="13.5" thickBot="1" x14ac:dyDescent="0.25">
      <c r="A546" s="229"/>
      <c r="B546" s="145"/>
      <c r="C546" s="147"/>
      <c r="D546" s="145"/>
      <c r="E546" s="145"/>
      <c r="F546" s="145"/>
      <c r="G546" s="145"/>
      <c r="H546" s="145"/>
      <c r="I546" s="145"/>
      <c r="J546" s="223"/>
      <c r="K546" s="107" t="s">
        <v>14</v>
      </c>
      <c r="L546" s="108" t="s">
        <v>60</v>
      </c>
      <c r="M546" s="97" t="s">
        <v>184</v>
      </c>
      <c r="N546" s="108">
        <v>240</v>
      </c>
      <c r="O546" s="108">
        <v>3</v>
      </c>
      <c r="P546" s="108">
        <v>5</v>
      </c>
      <c r="Q546" s="108" t="s">
        <v>199</v>
      </c>
      <c r="R546" s="116"/>
      <c r="S546" s="145"/>
      <c r="T546" s="145"/>
      <c r="U546" s="145"/>
      <c r="V546" s="145"/>
      <c r="W546" s="145"/>
      <c r="X546" s="145"/>
      <c r="Y546" s="145"/>
      <c r="Z546" s="145"/>
      <c r="AA546" s="226"/>
    </row>
    <row r="547" spans="1:27" ht="12.75" customHeight="1" x14ac:dyDescent="0.2">
      <c r="A547" s="227" t="s">
        <v>2347</v>
      </c>
      <c r="B547" s="143" t="s">
        <v>76</v>
      </c>
      <c r="C547" s="142">
        <v>43665</v>
      </c>
      <c r="D547" s="143" t="s">
        <v>77</v>
      </c>
      <c r="E547" s="143"/>
      <c r="F547" s="143"/>
      <c r="G547" s="143"/>
      <c r="H547" s="143"/>
      <c r="I547" s="143"/>
      <c r="J547" s="136" t="s">
        <v>80</v>
      </c>
      <c r="K547" s="100" t="s">
        <v>194</v>
      </c>
      <c r="L547" s="93" t="s">
        <v>60</v>
      </c>
      <c r="M547" s="95" t="s">
        <v>179</v>
      </c>
      <c r="N547" s="93">
        <v>240</v>
      </c>
      <c r="O547" s="93">
        <v>3</v>
      </c>
      <c r="P547" s="93">
        <v>65</v>
      </c>
      <c r="Q547" s="93">
        <v>30</v>
      </c>
      <c r="R547" s="114"/>
      <c r="S547" s="143">
        <v>200</v>
      </c>
      <c r="T547" s="143">
        <v>3</v>
      </c>
      <c r="U547" s="143">
        <v>65</v>
      </c>
      <c r="V547" s="143">
        <v>17.5</v>
      </c>
      <c r="W547" s="143">
        <v>5</v>
      </c>
      <c r="X547" s="143">
        <v>1399.2</v>
      </c>
      <c r="Y547" s="143" t="s">
        <v>74</v>
      </c>
      <c r="Z547" s="143"/>
      <c r="AA547" s="224" t="s">
        <v>83</v>
      </c>
    </row>
    <row r="548" spans="1:27" x14ac:dyDescent="0.2">
      <c r="A548" s="228"/>
      <c r="B548" s="144"/>
      <c r="C548" s="146"/>
      <c r="D548" s="144"/>
      <c r="E548" s="144"/>
      <c r="F548" s="144"/>
      <c r="G548" s="144"/>
      <c r="H548" s="144"/>
      <c r="I548" s="144"/>
      <c r="J548" s="222"/>
      <c r="K548" s="103" t="s">
        <v>13</v>
      </c>
      <c r="L548" s="104" t="s">
        <v>60</v>
      </c>
      <c r="M548" s="96" t="s">
        <v>64</v>
      </c>
      <c r="N548" s="104">
        <v>240</v>
      </c>
      <c r="O548" s="104">
        <v>3</v>
      </c>
      <c r="P548" s="104">
        <v>5</v>
      </c>
      <c r="Q548" s="104">
        <v>27</v>
      </c>
      <c r="R548" s="115">
        <v>7.5</v>
      </c>
      <c r="S548" s="144"/>
      <c r="T548" s="144"/>
      <c r="U548" s="144"/>
      <c r="V548" s="144"/>
      <c r="W548" s="144"/>
      <c r="X548" s="144"/>
      <c r="Y548" s="144"/>
      <c r="Z548" s="144"/>
      <c r="AA548" s="225"/>
    </row>
    <row r="549" spans="1:27" ht="13.5" thickBot="1" x14ac:dyDescent="0.25">
      <c r="A549" s="229"/>
      <c r="B549" s="145"/>
      <c r="C549" s="147"/>
      <c r="D549" s="145"/>
      <c r="E549" s="145"/>
      <c r="F549" s="145"/>
      <c r="G549" s="145"/>
      <c r="H549" s="145"/>
      <c r="I549" s="145"/>
      <c r="J549" s="223"/>
      <c r="K549" s="107" t="s">
        <v>14</v>
      </c>
      <c r="L549" s="108" t="s">
        <v>60</v>
      </c>
      <c r="M549" s="97" t="s">
        <v>184</v>
      </c>
      <c r="N549" s="108">
        <v>240</v>
      </c>
      <c r="O549" s="108">
        <v>3</v>
      </c>
      <c r="P549" s="108">
        <v>5</v>
      </c>
      <c r="Q549" s="108" t="s">
        <v>199</v>
      </c>
      <c r="R549" s="116"/>
      <c r="S549" s="145"/>
      <c r="T549" s="145"/>
      <c r="U549" s="145"/>
      <c r="V549" s="145"/>
      <c r="W549" s="145"/>
      <c r="X549" s="145"/>
      <c r="Y549" s="145"/>
      <c r="Z549" s="145"/>
      <c r="AA549" s="226"/>
    </row>
    <row r="550" spans="1:27" ht="12.75" customHeight="1" x14ac:dyDescent="0.2">
      <c r="A550" s="227" t="s">
        <v>2348</v>
      </c>
      <c r="B550" s="143" t="s">
        <v>76</v>
      </c>
      <c r="C550" s="142">
        <v>43665</v>
      </c>
      <c r="D550" s="143" t="s">
        <v>77</v>
      </c>
      <c r="E550" s="143"/>
      <c r="F550" s="143"/>
      <c r="G550" s="143"/>
      <c r="H550" s="143"/>
      <c r="I550" s="143"/>
      <c r="J550" s="136" t="s">
        <v>80</v>
      </c>
      <c r="K550" s="100" t="s">
        <v>194</v>
      </c>
      <c r="L550" s="93" t="s">
        <v>60</v>
      </c>
      <c r="M550" s="95" t="s">
        <v>179</v>
      </c>
      <c r="N550" s="93">
        <v>240</v>
      </c>
      <c r="O550" s="93">
        <v>3</v>
      </c>
      <c r="P550" s="93">
        <v>65</v>
      </c>
      <c r="Q550" s="93">
        <v>60</v>
      </c>
      <c r="R550" s="114"/>
      <c r="S550" s="143">
        <v>200</v>
      </c>
      <c r="T550" s="143">
        <v>3</v>
      </c>
      <c r="U550" s="143">
        <v>65</v>
      </c>
      <c r="V550" s="143">
        <v>25.3</v>
      </c>
      <c r="W550" s="143">
        <v>7.5</v>
      </c>
      <c r="X550" s="143">
        <v>1399.2</v>
      </c>
      <c r="Y550" s="143" t="s">
        <v>74</v>
      </c>
      <c r="Z550" s="143"/>
      <c r="AA550" s="224" t="s">
        <v>83</v>
      </c>
    </row>
    <row r="551" spans="1:27" x14ac:dyDescent="0.2">
      <c r="A551" s="228"/>
      <c r="B551" s="144"/>
      <c r="C551" s="146"/>
      <c r="D551" s="144"/>
      <c r="E551" s="144"/>
      <c r="F551" s="144"/>
      <c r="G551" s="144"/>
      <c r="H551" s="144"/>
      <c r="I551" s="144"/>
      <c r="J551" s="222"/>
      <c r="K551" s="103" t="s">
        <v>13</v>
      </c>
      <c r="L551" s="104" t="s">
        <v>60</v>
      </c>
      <c r="M551" s="96" t="s">
        <v>64</v>
      </c>
      <c r="N551" s="104">
        <v>240</v>
      </c>
      <c r="O551" s="104">
        <v>3</v>
      </c>
      <c r="P551" s="104">
        <v>5</v>
      </c>
      <c r="Q551" s="104">
        <v>27</v>
      </c>
      <c r="R551" s="115">
        <v>7.5</v>
      </c>
      <c r="S551" s="144"/>
      <c r="T551" s="144"/>
      <c r="U551" s="144"/>
      <c r="V551" s="144"/>
      <c r="W551" s="144"/>
      <c r="X551" s="144"/>
      <c r="Y551" s="144"/>
      <c r="Z551" s="144"/>
      <c r="AA551" s="225"/>
    </row>
    <row r="552" spans="1:27" ht="13.5" thickBot="1" x14ac:dyDescent="0.25">
      <c r="A552" s="229"/>
      <c r="B552" s="145"/>
      <c r="C552" s="147"/>
      <c r="D552" s="145"/>
      <c r="E552" s="145"/>
      <c r="F552" s="145"/>
      <c r="G552" s="145"/>
      <c r="H552" s="145"/>
      <c r="I552" s="145"/>
      <c r="J552" s="223"/>
      <c r="K552" s="107" t="s">
        <v>14</v>
      </c>
      <c r="L552" s="108" t="s">
        <v>60</v>
      </c>
      <c r="M552" s="97" t="s">
        <v>184</v>
      </c>
      <c r="N552" s="108">
        <v>240</v>
      </c>
      <c r="O552" s="108">
        <v>3</v>
      </c>
      <c r="P552" s="108">
        <v>5</v>
      </c>
      <c r="Q552" s="108" t="s">
        <v>199</v>
      </c>
      <c r="R552" s="116"/>
      <c r="S552" s="145"/>
      <c r="T552" s="145"/>
      <c r="U552" s="145"/>
      <c r="V552" s="145"/>
      <c r="W552" s="145"/>
      <c r="X552" s="145"/>
      <c r="Y552" s="145"/>
      <c r="Z552" s="145"/>
      <c r="AA552" s="226"/>
    </row>
    <row r="553" spans="1:27" ht="12.75" customHeight="1" x14ac:dyDescent="0.2">
      <c r="A553" s="227" t="s">
        <v>2349</v>
      </c>
      <c r="B553" s="143" t="s">
        <v>76</v>
      </c>
      <c r="C553" s="142">
        <v>43665</v>
      </c>
      <c r="D553" s="143" t="s">
        <v>77</v>
      </c>
      <c r="E553" s="143"/>
      <c r="F553" s="143"/>
      <c r="G553" s="143"/>
      <c r="H553" s="143"/>
      <c r="I553" s="143"/>
      <c r="J553" s="136" t="s">
        <v>80</v>
      </c>
      <c r="K553" s="100" t="s">
        <v>194</v>
      </c>
      <c r="L553" s="93" t="s">
        <v>60</v>
      </c>
      <c r="M553" s="95" t="s">
        <v>179</v>
      </c>
      <c r="N553" s="93">
        <v>240</v>
      </c>
      <c r="O553" s="93">
        <v>3</v>
      </c>
      <c r="P553" s="93">
        <v>65</v>
      </c>
      <c r="Q553" s="93">
        <v>25</v>
      </c>
      <c r="R553" s="114"/>
      <c r="S553" s="143">
        <v>208</v>
      </c>
      <c r="T553" s="143">
        <v>3</v>
      </c>
      <c r="U553" s="143">
        <v>65</v>
      </c>
      <c r="V553" s="143">
        <v>16.7</v>
      </c>
      <c r="W553" s="143">
        <v>5</v>
      </c>
      <c r="X553" s="143">
        <v>1399.2</v>
      </c>
      <c r="Y553" s="143" t="s">
        <v>74</v>
      </c>
      <c r="Z553" s="143"/>
      <c r="AA553" s="224" t="s">
        <v>83</v>
      </c>
    </row>
    <row r="554" spans="1:27" x14ac:dyDescent="0.2">
      <c r="A554" s="228"/>
      <c r="B554" s="144"/>
      <c r="C554" s="146"/>
      <c r="D554" s="144"/>
      <c r="E554" s="144"/>
      <c r="F554" s="144"/>
      <c r="G554" s="144"/>
      <c r="H554" s="144"/>
      <c r="I554" s="144"/>
      <c r="J554" s="222"/>
      <c r="K554" s="103" t="s">
        <v>13</v>
      </c>
      <c r="L554" s="104" t="s">
        <v>60</v>
      </c>
      <c r="M554" s="96" t="s">
        <v>64</v>
      </c>
      <c r="N554" s="104">
        <v>240</v>
      </c>
      <c r="O554" s="104">
        <v>3</v>
      </c>
      <c r="P554" s="104">
        <v>5</v>
      </c>
      <c r="Q554" s="104">
        <v>27</v>
      </c>
      <c r="R554" s="115">
        <v>7.5</v>
      </c>
      <c r="S554" s="144"/>
      <c r="T554" s="144"/>
      <c r="U554" s="144"/>
      <c r="V554" s="144"/>
      <c r="W554" s="144"/>
      <c r="X554" s="144"/>
      <c r="Y554" s="144"/>
      <c r="Z554" s="144"/>
      <c r="AA554" s="225"/>
    </row>
    <row r="555" spans="1:27" ht="13.5" thickBot="1" x14ac:dyDescent="0.25">
      <c r="A555" s="229"/>
      <c r="B555" s="145"/>
      <c r="C555" s="147"/>
      <c r="D555" s="145"/>
      <c r="E555" s="145"/>
      <c r="F555" s="145"/>
      <c r="G555" s="145"/>
      <c r="H555" s="145"/>
      <c r="I555" s="145"/>
      <c r="J555" s="223"/>
      <c r="K555" s="107" t="s">
        <v>14</v>
      </c>
      <c r="L555" s="108" t="s">
        <v>60</v>
      </c>
      <c r="M555" s="97" t="s">
        <v>184</v>
      </c>
      <c r="N555" s="108">
        <v>240</v>
      </c>
      <c r="O555" s="108">
        <v>3</v>
      </c>
      <c r="P555" s="108">
        <v>5</v>
      </c>
      <c r="Q555" s="108" t="s">
        <v>199</v>
      </c>
      <c r="R555" s="116"/>
      <c r="S555" s="145"/>
      <c r="T555" s="145"/>
      <c r="U555" s="145"/>
      <c r="V555" s="145"/>
      <c r="W555" s="145"/>
      <c r="X555" s="145"/>
      <c r="Y555" s="145"/>
      <c r="Z555" s="145"/>
      <c r="AA555" s="226"/>
    </row>
    <row r="556" spans="1:27" ht="12.75" customHeight="1" x14ac:dyDescent="0.2">
      <c r="A556" s="227" t="s">
        <v>2350</v>
      </c>
      <c r="B556" s="143" t="s">
        <v>76</v>
      </c>
      <c r="C556" s="142">
        <v>43665</v>
      </c>
      <c r="D556" s="143" t="s">
        <v>77</v>
      </c>
      <c r="E556" s="143"/>
      <c r="F556" s="143"/>
      <c r="G556" s="143"/>
      <c r="H556" s="143"/>
      <c r="I556" s="143"/>
      <c r="J556" s="136" t="s">
        <v>80</v>
      </c>
      <c r="K556" s="100" t="s">
        <v>194</v>
      </c>
      <c r="L556" s="93" t="s">
        <v>60</v>
      </c>
      <c r="M556" s="95" t="s">
        <v>179</v>
      </c>
      <c r="N556" s="93">
        <v>240</v>
      </c>
      <c r="O556" s="93">
        <v>3</v>
      </c>
      <c r="P556" s="93">
        <v>65</v>
      </c>
      <c r="Q556" s="93">
        <v>30</v>
      </c>
      <c r="R556" s="114"/>
      <c r="S556" s="143">
        <v>208</v>
      </c>
      <c r="T556" s="143">
        <v>3</v>
      </c>
      <c r="U556" s="143">
        <v>65</v>
      </c>
      <c r="V556" s="143">
        <v>16.7</v>
      </c>
      <c r="W556" s="143">
        <v>5</v>
      </c>
      <c r="X556" s="143">
        <v>1399.2</v>
      </c>
      <c r="Y556" s="143" t="s">
        <v>74</v>
      </c>
      <c r="Z556" s="143"/>
      <c r="AA556" s="224" t="s">
        <v>83</v>
      </c>
    </row>
    <row r="557" spans="1:27" x14ac:dyDescent="0.2">
      <c r="A557" s="228"/>
      <c r="B557" s="144"/>
      <c r="C557" s="146"/>
      <c r="D557" s="144"/>
      <c r="E557" s="144"/>
      <c r="F557" s="144"/>
      <c r="G557" s="144"/>
      <c r="H557" s="144"/>
      <c r="I557" s="144"/>
      <c r="J557" s="222"/>
      <c r="K557" s="103" t="s">
        <v>13</v>
      </c>
      <c r="L557" s="104" t="s">
        <v>60</v>
      </c>
      <c r="M557" s="96" t="s">
        <v>64</v>
      </c>
      <c r="N557" s="104">
        <v>240</v>
      </c>
      <c r="O557" s="104">
        <v>3</v>
      </c>
      <c r="P557" s="104">
        <v>5</v>
      </c>
      <c r="Q557" s="104">
        <v>27</v>
      </c>
      <c r="R557" s="115">
        <v>7.5</v>
      </c>
      <c r="S557" s="144"/>
      <c r="T557" s="144"/>
      <c r="U557" s="144"/>
      <c r="V557" s="144"/>
      <c r="W557" s="144"/>
      <c r="X557" s="144"/>
      <c r="Y557" s="144"/>
      <c r="Z557" s="144"/>
      <c r="AA557" s="225"/>
    </row>
    <row r="558" spans="1:27" ht="13.5" thickBot="1" x14ac:dyDescent="0.25">
      <c r="A558" s="229"/>
      <c r="B558" s="145"/>
      <c r="C558" s="147"/>
      <c r="D558" s="145"/>
      <c r="E558" s="145"/>
      <c r="F558" s="145"/>
      <c r="G558" s="145"/>
      <c r="H558" s="145"/>
      <c r="I558" s="145"/>
      <c r="J558" s="223"/>
      <c r="K558" s="107" t="s">
        <v>14</v>
      </c>
      <c r="L558" s="108" t="s">
        <v>60</v>
      </c>
      <c r="M558" s="97" t="s">
        <v>184</v>
      </c>
      <c r="N558" s="108">
        <v>240</v>
      </c>
      <c r="O558" s="108">
        <v>3</v>
      </c>
      <c r="P558" s="108">
        <v>5</v>
      </c>
      <c r="Q558" s="108" t="s">
        <v>199</v>
      </c>
      <c r="R558" s="116"/>
      <c r="S558" s="145"/>
      <c r="T558" s="145"/>
      <c r="U558" s="145"/>
      <c r="V558" s="145"/>
      <c r="W558" s="145"/>
      <c r="X558" s="145"/>
      <c r="Y558" s="145"/>
      <c r="Z558" s="145"/>
      <c r="AA558" s="226"/>
    </row>
    <row r="559" spans="1:27" ht="12.75" customHeight="1" x14ac:dyDescent="0.2">
      <c r="A559" s="227" t="s">
        <v>2351</v>
      </c>
      <c r="B559" s="143" t="s">
        <v>76</v>
      </c>
      <c r="C559" s="142">
        <v>43665</v>
      </c>
      <c r="D559" s="143" t="s">
        <v>77</v>
      </c>
      <c r="E559" s="143"/>
      <c r="F559" s="143"/>
      <c r="G559" s="143"/>
      <c r="H559" s="143"/>
      <c r="I559" s="143"/>
      <c r="J559" s="136" t="s">
        <v>80</v>
      </c>
      <c r="K559" s="100" t="s">
        <v>194</v>
      </c>
      <c r="L559" s="93" t="s">
        <v>60</v>
      </c>
      <c r="M559" s="95" t="s">
        <v>179</v>
      </c>
      <c r="N559" s="93">
        <v>240</v>
      </c>
      <c r="O559" s="93">
        <v>3</v>
      </c>
      <c r="P559" s="93">
        <v>65</v>
      </c>
      <c r="Q559" s="93">
        <v>60</v>
      </c>
      <c r="R559" s="114"/>
      <c r="S559" s="143">
        <v>208</v>
      </c>
      <c r="T559" s="143">
        <v>3</v>
      </c>
      <c r="U559" s="143">
        <v>65</v>
      </c>
      <c r="V559" s="143">
        <v>24.2</v>
      </c>
      <c r="W559" s="143">
        <v>7.5</v>
      </c>
      <c r="X559" s="143">
        <v>1399.2</v>
      </c>
      <c r="Y559" s="143" t="s">
        <v>74</v>
      </c>
      <c r="Z559" s="143"/>
      <c r="AA559" s="224" t="s">
        <v>83</v>
      </c>
    </row>
    <row r="560" spans="1:27" x14ac:dyDescent="0.2">
      <c r="A560" s="228"/>
      <c r="B560" s="144"/>
      <c r="C560" s="146"/>
      <c r="D560" s="144"/>
      <c r="E560" s="144"/>
      <c r="F560" s="144"/>
      <c r="G560" s="144"/>
      <c r="H560" s="144"/>
      <c r="I560" s="144"/>
      <c r="J560" s="222"/>
      <c r="K560" s="103" t="s">
        <v>13</v>
      </c>
      <c r="L560" s="104" t="s">
        <v>60</v>
      </c>
      <c r="M560" s="96" t="s">
        <v>64</v>
      </c>
      <c r="N560" s="104">
        <v>240</v>
      </c>
      <c r="O560" s="104">
        <v>3</v>
      </c>
      <c r="P560" s="104">
        <v>5</v>
      </c>
      <c r="Q560" s="104">
        <v>27</v>
      </c>
      <c r="R560" s="115">
        <v>7.5</v>
      </c>
      <c r="S560" s="144"/>
      <c r="T560" s="144"/>
      <c r="U560" s="144"/>
      <c r="V560" s="144"/>
      <c r="W560" s="144"/>
      <c r="X560" s="144"/>
      <c r="Y560" s="144"/>
      <c r="Z560" s="144"/>
      <c r="AA560" s="225"/>
    </row>
    <row r="561" spans="1:27" ht="13.5" thickBot="1" x14ac:dyDescent="0.25">
      <c r="A561" s="229"/>
      <c r="B561" s="145"/>
      <c r="C561" s="147"/>
      <c r="D561" s="145"/>
      <c r="E561" s="145"/>
      <c r="F561" s="145"/>
      <c r="G561" s="145"/>
      <c r="H561" s="145"/>
      <c r="I561" s="145"/>
      <c r="J561" s="223"/>
      <c r="K561" s="107" t="s">
        <v>14</v>
      </c>
      <c r="L561" s="108" t="s">
        <v>60</v>
      </c>
      <c r="M561" s="97" t="s">
        <v>184</v>
      </c>
      <c r="N561" s="108">
        <v>240</v>
      </c>
      <c r="O561" s="108">
        <v>3</v>
      </c>
      <c r="P561" s="108">
        <v>5</v>
      </c>
      <c r="Q561" s="108" t="s">
        <v>199</v>
      </c>
      <c r="R561" s="116"/>
      <c r="S561" s="145"/>
      <c r="T561" s="145"/>
      <c r="U561" s="145"/>
      <c r="V561" s="145"/>
      <c r="W561" s="145"/>
      <c r="X561" s="145"/>
      <c r="Y561" s="145"/>
      <c r="Z561" s="145"/>
      <c r="AA561" s="226"/>
    </row>
    <row r="562" spans="1:27" ht="12.75" customHeight="1" x14ac:dyDescent="0.2">
      <c r="A562" s="227" t="s">
        <v>2352</v>
      </c>
      <c r="B562" s="143" t="s">
        <v>76</v>
      </c>
      <c r="C562" s="142">
        <v>43665</v>
      </c>
      <c r="D562" s="143" t="s">
        <v>77</v>
      </c>
      <c r="E562" s="143"/>
      <c r="F562" s="143"/>
      <c r="G562" s="143"/>
      <c r="H562" s="143"/>
      <c r="I562" s="143"/>
      <c r="J562" s="136" t="s">
        <v>80</v>
      </c>
      <c r="K562" s="100" t="s">
        <v>194</v>
      </c>
      <c r="L562" s="93" t="s">
        <v>60</v>
      </c>
      <c r="M562" s="95" t="s">
        <v>179</v>
      </c>
      <c r="N562" s="93">
        <v>240</v>
      </c>
      <c r="O562" s="93">
        <v>3</v>
      </c>
      <c r="P562" s="93">
        <v>65</v>
      </c>
      <c r="Q562" s="93">
        <v>25</v>
      </c>
      <c r="R562" s="114"/>
      <c r="S562" s="143" t="s">
        <v>71</v>
      </c>
      <c r="T562" s="143">
        <v>3</v>
      </c>
      <c r="U562" s="143">
        <v>65</v>
      </c>
      <c r="V562" s="143">
        <v>15.2</v>
      </c>
      <c r="W562" s="143">
        <v>5</v>
      </c>
      <c r="X562" s="143">
        <v>1399.2</v>
      </c>
      <c r="Y562" s="143" t="s">
        <v>74</v>
      </c>
      <c r="Z562" s="143"/>
      <c r="AA562" s="224" t="s">
        <v>83</v>
      </c>
    </row>
    <row r="563" spans="1:27" x14ac:dyDescent="0.2">
      <c r="A563" s="228"/>
      <c r="B563" s="144"/>
      <c r="C563" s="146"/>
      <c r="D563" s="144"/>
      <c r="E563" s="144"/>
      <c r="F563" s="144"/>
      <c r="G563" s="144"/>
      <c r="H563" s="144"/>
      <c r="I563" s="144"/>
      <c r="J563" s="222"/>
      <c r="K563" s="103" t="s">
        <v>13</v>
      </c>
      <c r="L563" s="104" t="s">
        <v>60</v>
      </c>
      <c r="M563" s="96" t="s">
        <v>64</v>
      </c>
      <c r="N563" s="104">
        <v>240</v>
      </c>
      <c r="O563" s="104">
        <v>3</v>
      </c>
      <c r="P563" s="104">
        <v>5</v>
      </c>
      <c r="Q563" s="104">
        <v>27</v>
      </c>
      <c r="R563" s="115">
        <v>7.5</v>
      </c>
      <c r="S563" s="144"/>
      <c r="T563" s="144"/>
      <c r="U563" s="144"/>
      <c r="V563" s="144"/>
      <c r="W563" s="144"/>
      <c r="X563" s="144"/>
      <c r="Y563" s="144"/>
      <c r="Z563" s="144"/>
      <c r="AA563" s="225"/>
    </row>
    <row r="564" spans="1:27" ht="13.5" thickBot="1" x14ac:dyDescent="0.25">
      <c r="A564" s="229"/>
      <c r="B564" s="145"/>
      <c r="C564" s="147"/>
      <c r="D564" s="145"/>
      <c r="E564" s="145"/>
      <c r="F564" s="145"/>
      <c r="G564" s="145"/>
      <c r="H564" s="145"/>
      <c r="I564" s="145"/>
      <c r="J564" s="223"/>
      <c r="K564" s="107" t="s">
        <v>14</v>
      </c>
      <c r="L564" s="108" t="s">
        <v>60</v>
      </c>
      <c r="M564" s="97" t="s">
        <v>184</v>
      </c>
      <c r="N564" s="108">
        <v>240</v>
      </c>
      <c r="O564" s="108">
        <v>3</v>
      </c>
      <c r="P564" s="108">
        <v>5</v>
      </c>
      <c r="Q564" s="108" t="s">
        <v>199</v>
      </c>
      <c r="R564" s="116"/>
      <c r="S564" s="145"/>
      <c r="T564" s="145"/>
      <c r="U564" s="145"/>
      <c r="V564" s="145"/>
      <c r="W564" s="145"/>
      <c r="X564" s="145"/>
      <c r="Y564" s="145"/>
      <c r="Z564" s="145"/>
      <c r="AA564" s="226"/>
    </row>
    <row r="565" spans="1:27" ht="12.75" customHeight="1" x14ac:dyDescent="0.2">
      <c r="A565" s="227" t="s">
        <v>2353</v>
      </c>
      <c r="B565" s="143" t="s">
        <v>76</v>
      </c>
      <c r="C565" s="142">
        <v>43665</v>
      </c>
      <c r="D565" s="143" t="s">
        <v>77</v>
      </c>
      <c r="E565" s="143"/>
      <c r="F565" s="143"/>
      <c r="G565" s="143"/>
      <c r="H565" s="143"/>
      <c r="I565" s="143"/>
      <c r="J565" s="136" t="s">
        <v>80</v>
      </c>
      <c r="K565" s="100" t="s">
        <v>194</v>
      </c>
      <c r="L565" s="93" t="s">
        <v>60</v>
      </c>
      <c r="M565" s="95" t="s">
        <v>179</v>
      </c>
      <c r="N565" s="93">
        <v>240</v>
      </c>
      <c r="O565" s="93">
        <v>3</v>
      </c>
      <c r="P565" s="93">
        <v>65</v>
      </c>
      <c r="Q565" s="93">
        <v>30</v>
      </c>
      <c r="R565" s="114"/>
      <c r="S565" s="143" t="s">
        <v>71</v>
      </c>
      <c r="T565" s="143">
        <v>3</v>
      </c>
      <c r="U565" s="143">
        <v>65</v>
      </c>
      <c r="V565" s="143">
        <v>15.2</v>
      </c>
      <c r="W565" s="143">
        <v>5</v>
      </c>
      <c r="X565" s="143">
        <v>1399.2</v>
      </c>
      <c r="Y565" s="143" t="s">
        <v>74</v>
      </c>
      <c r="Z565" s="143"/>
      <c r="AA565" s="224" t="s">
        <v>83</v>
      </c>
    </row>
    <row r="566" spans="1:27" x14ac:dyDescent="0.2">
      <c r="A566" s="228"/>
      <c r="B566" s="144"/>
      <c r="C566" s="146"/>
      <c r="D566" s="144"/>
      <c r="E566" s="144"/>
      <c r="F566" s="144"/>
      <c r="G566" s="144"/>
      <c r="H566" s="144"/>
      <c r="I566" s="144"/>
      <c r="J566" s="222"/>
      <c r="K566" s="103" t="s">
        <v>13</v>
      </c>
      <c r="L566" s="104" t="s">
        <v>60</v>
      </c>
      <c r="M566" s="96" t="s">
        <v>64</v>
      </c>
      <c r="N566" s="104">
        <v>240</v>
      </c>
      <c r="O566" s="104">
        <v>3</v>
      </c>
      <c r="P566" s="104">
        <v>5</v>
      </c>
      <c r="Q566" s="104">
        <v>27</v>
      </c>
      <c r="R566" s="115">
        <v>7.5</v>
      </c>
      <c r="S566" s="144"/>
      <c r="T566" s="144"/>
      <c r="U566" s="144"/>
      <c r="V566" s="144"/>
      <c r="W566" s="144"/>
      <c r="X566" s="144"/>
      <c r="Y566" s="144"/>
      <c r="Z566" s="144"/>
      <c r="AA566" s="225"/>
    </row>
    <row r="567" spans="1:27" ht="13.5" thickBot="1" x14ac:dyDescent="0.25">
      <c r="A567" s="229"/>
      <c r="B567" s="145"/>
      <c r="C567" s="147"/>
      <c r="D567" s="145"/>
      <c r="E567" s="145"/>
      <c r="F567" s="145"/>
      <c r="G567" s="145"/>
      <c r="H567" s="145"/>
      <c r="I567" s="145"/>
      <c r="J567" s="223"/>
      <c r="K567" s="107" t="s">
        <v>14</v>
      </c>
      <c r="L567" s="108" t="s">
        <v>60</v>
      </c>
      <c r="M567" s="97" t="s">
        <v>184</v>
      </c>
      <c r="N567" s="108">
        <v>240</v>
      </c>
      <c r="O567" s="108">
        <v>3</v>
      </c>
      <c r="P567" s="108">
        <v>5</v>
      </c>
      <c r="Q567" s="108" t="s">
        <v>199</v>
      </c>
      <c r="R567" s="116"/>
      <c r="S567" s="145"/>
      <c r="T567" s="145"/>
      <c r="U567" s="145"/>
      <c r="V567" s="145"/>
      <c r="W567" s="145"/>
      <c r="X567" s="145"/>
      <c r="Y567" s="145"/>
      <c r="Z567" s="145"/>
      <c r="AA567" s="226"/>
    </row>
    <row r="568" spans="1:27" ht="12.75" customHeight="1" x14ac:dyDescent="0.2">
      <c r="A568" s="227" t="s">
        <v>2354</v>
      </c>
      <c r="B568" s="143" t="s">
        <v>76</v>
      </c>
      <c r="C568" s="142">
        <v>43665</v>
      </c>
      <c r="D568" s="143" t="s">
        <v>77</v>
      </c>
      <c r="E568" s="143"/>
      <c r="F568" s="143"/>
      <c r="G568" s="143"/>
      <c r="H568" s="143"/>
      <c r="I568" s="143"/>
      <c r="J568" s="136" t="s">
        <v>80</v>
      </c>
      <c r="K568" s="100" t="s">
        <v>194</v>
      </c>
      <c r="L568" s="93" t="s">
        <v>60</v>
      </c>
      <c r="M568" s="95" t="s">
        <v>179</v>
      </c>
      <c r="N568" s="93">
        <v>240</v>
      </c>
      <c r="O568" s="93">
        <v>3</v>
      </c>
      <c r="P568" s="93">
        <v>65</v>
      </c>
      <c r="Q568" s="93">
        <v>30</v>
      </c>
      <c r="R568" s="114"/>
      <c r="S568" s="143" t="s">
        <v>71</v>
      </c>
      <c r="T568" s="143">
        <v>3</v>
      </c>
      <c r="U568" s="143">
        <v>65</v>
      </c>
      <c r="V568" s="143">
        <v>22</v>
      </c>
      <c r="W568" s="143">
        <v>7.5</v>
      </c>
      <c r="X568" s="143">
        <v>1399.2</v>
      </c>
      <c r="Y568" s="143" t="s">
        <v>74</v>
      </c>
      <c r="Z568" s="143"/>
      <c r="AA568" s="224" t="s">
        <v>83</v>
      </c>
    </row>
    <row r="569" spans="1:27" x14ac:dyDescent="0.2">
      <c r="A569" s="228"/>
      <c r="B569" s="144"/>
      <c r="C569" s="146"/>
      <c r="D569" s="144"/>
      <c r="E569" s="144"/>
      <c r="F569" s="144"/>
      <c r="G569" s="144"/>
      <c r="H569" s="144"/>
      <c r="I569" s="144"/>
      <c r="J569" s="222"/>
      <c r="K569" s="103" t="s">
        <v>13</v>
      </c>
      <c r="L569" s="104" t="s">
        <v>60</v>
      </c>
      <c r="M569" s="96" t="s">
        <v>64</v>
      </c>
      <c r="N569" s="104">
        <v>240</v>
      </c>
      <c r="O569" s="104">
        <v>3</v>
      </c>
      <c r="P569" s="104">
        <v>5</v>
      </c>
      <c r="Q569" s="104">
        <v>27</v>
      </c>
      <c r="R569" s="115">
        <v>7.5</v>
      </c>
      <c r="S569" s="144"/>
      <c r="T569" s="144"/>
      <c r="U569" s="144"/>
      <c r="V569" s="144"/>
      <c r="W569" s="144"/>
      <c r="X569" s="144"/>
      <c r="Y569" s="144"/>
      <c r="Z569" s="144"/>
      <c r="AA569" s="225"/>
    </row>
    <row r="570" spans="1:27" ht="13.5" thickBot="1" x14ac:dyDescent="0.25">
      <c r="A570" s="229"/>
      <c r="B570" s="145"/>
      <c r="C570" s="147"/>
      <c r="D570" s="145"/>
      <c r="E570" s="145"/>
      <c r="F570" s="145"/>
      <c r="G570" s="145"/>
      <c r="H570" s="145"/>
      <c r="I570" s="145"/>
      <c r="J570" s="223"/>
      <c r="K570" s="107" t="s">
        <v>14</v>
      </c>
      <c r="L570" s="108" t="s">
        <v>60</v>
      </c>
      <c r="M570" s="97" t="s">
        <v>184</v>
      </c>
      <c r="N570" s="108">
        <v>240</v>
      </c>
      <c r="O570" s="108">
        <v>3</v>
      </c>
      <c r="P570" s="108">
        <v>5</v>
      </c>
      <c r="Q570" s="108" t="s">
        <v>199</v>
      </c>
      <c r="R570" s="116"/>
      <c r="S570" s="145"/>
      <c r="T570" s="145"/>
      <c r="U570" s="145"/>
      <c r="V570" s="145"/>
      <c r="W570" s="145"/>
      <c r="X570" s="145"/>
      <c r="Y570" s="145"/>
      <c r="Z570" s="145"/>
      <c r="AA570" s="226"/>
    </row>
    <row r="571" spans="1:27" ht="12.75" customHeight="1" x14ac:dyDescent="0.2">
      <c r="A571" s="227" t="s">
        <v>2355</v>
      </c>
      <c r="B571" s="143" t="s">
        <v>76</v>
      </c>
      <c r="C571" s="142">
        <v>43665</v>
      </c>
      <c r="D571" s="143" t="s">
        <v>77</v>
      </c>
      <c r="E571" s="143"/>
      <c r="F571" s="143"/>
      <c r="G571" s="143"/>
      <c r="H571" s="143"/>
      <c r="I571" s="143"/>
      <c r="J571" s="136" t="s">
        <v>80</v>
      </c>
      <c r="K571" s="100" t="s">
        <v>194</v>
      </c>
      <c r="L571" s="93" t="s">
        <v>60</v>
      </c>
      <c r="M571" s="95" t="s">
        <v>179</v>
      </c>
      <c r="N571" s="93">
        <v>480</v>
      </c>
      <c r="O571" s="93">
        <v>3</v>
      </c>
      <c r="P571" s="93">
        <v>25</v>
      </c>
      <c r="Q571" s="93">
        <v>15</v>
      </c>
      <c r="R571" s="114"/>
      <c r="S571" s="143" t="s">
        <v>72</v>
      </c>
      <c r="T571" s="143">
        <v>3</v>
      </c>
      <c r="U571" s="143">
        <v>25</v>
      </c>
      <c r="V571" s="143">
        <v>11</v>
      </c>
      <c r="W571" s="143">
        <v>7.5</v>
      </c>
      <c r="X571" s="143">
        <v>1399.2</v>
      </c>
      <c r="Y571" s="143" t="s">
        <v>74</v>
      </c>
      <c r="Z571" s="143"/>
      <c r="AA571" s="224" t="s">
        <v>83</v>
      </c>
    </row>
    <row r="572" spans="1:27" x14ac:dyDescent="0.2">
      <c r="A572" s="228"/>
      <c r="B572" s="144"/>
      <c r="C572" s="146"/>
      <c r="D572" s="144"/>
      <c r="E572" s="144"/>
      <c r="F572" s="144"/>
      <c r="G572" s="144"/>
      <c r="H572" s="144"/>
      <c r="I572" s="144"/>
      <c r="J572" s="222"/>
      <c r="K572" s="103" t="s">
        <v>13</v>
      </c>
      <c r="L572" s="104" t="s">
        <v>60</v>
      </c>
      <c r="M572" s="96" t="s">
        <v>64</v>
      </c>
      <c r="N572" s="104">
        <v>480</v>
      </c>
      <c r="O572" s="104">
        <v>3</v>
      </c>
      <c r="P572" s="104">
        <v>5</v>
      </c>
      <c r="Q572" s="104">
        <v>27</v>
      </c>
      <c r="R572" s="115">
        <v>10</v>
      </c>
      <c r="S572" s="144"/>
      <c r="T572" s="144"/>
      <c r="U572" s="144"/>
      <c r="V572" s="144"/>
      <c r="W572" s="144"/>
      <c r="X572" s="144"/>
      <c r="Y572" s="144"/>
      <c r="Z572" s="144"/>
      <c r="AA572" s="225"/>
    </row>
    <row r="573" spans="1:27" ht="13.5" thickBot="1" x14ac:dyDescent="0.25">
      <c r="A573" s="229"/>
      <c r="B573" s="145"/>
      <c r="C573" s="147"/>
      <c r="D573" s="145"/>
      <c r="E573" s="145"/>
      <c r="F573" s="145"/>
      <c r="G573" s="145"/>
      <c r="H573" s="145"/>
      <c r="I573" s="145"/>
      <c r="J573" s="223"/>
      <c r="K573" s="107" t="s">
        <v>14</v>
      </c>
      <c r="L573" s="108" t="s">
        <v>60</v>
      </c>
      <c r="M573" s="97" t="s">
        <v>178</v>
      </c>
      <c r="N573" s="108">
        <v>480</v>
      </c>
      <c r="O573" s="108">
        <v>3</v>
      </c>
      <c r="P573" s="108">
        <v>5</v>
      </c>
      <c r="Q573" s="108" t="s">
        <v>197</v>
      </c>
      <c r="R573" s="116"/>
      <c r="S573" s="145"/>
      <c r="T573" s="145"/>
      <c r="U573" s="145"/>
      <c r="V573" s="145"/>
      <c r="W573" s="145"/>
      <c r="X573" s="145"/>
      <c r="Y573" s="145"/>
      <c r="Z573" s="145"/>
      <c r="AA573" s="226"/>
    </row>
    <row r="574" spans="1:27" ht="12.75" customHeight="1" x14ac:dyDescent="0.2">
      <c r="A574" s="227" t="s">
        <v>2356</v>
      </c>
      <c r="B574" s="143" t="s">
        <v>76</v>
      </c>
      <c r="C574" s="142">
        <v>43665</v>
      </c>
      <c r="D574" s="143" t="s">
        <v>77</v>
      </c>
      <c r="E574" s="143"/>
      <c r="F574" s="143"/>
      <c r="G574" s="143"/>
      <c r="H574" s="143"/>
      <c r="I574" s="143"/>
      <c r="J574" s="136" t="s">
        <v>80</v>
      </c>
      <c r="K574" s="100" t="s">
        <v>194</v>
      </c>
      <c r="L574" s="93" t="s">
        <v>60</v>
      </c>
      <c r="M574" s="95" t="s">
        <v>179</v>
      </c>
      <c r="N574" s="93">
        <v>480</v>
      </c>
      <c r="O574" s="93">
        <v>3</v>
      </c>
      <c r="P574" s="93">
        <v>25</v>
      </c>
      <c r="Q574" s="93">
        <v>25</v>
      </c>
      <c r="R574" s="114"/>
      <c r="S574" s="143" t="s">
        <v>72</v>
      </c>
      <c r="T574" s="143">
        <v>3</v>
      </c>
      <c r="U574" s="143">
        <v>25</v>
      </c>
      <c r="V574" s="143">
        <v>11</v>
      </c>
      <c r="W574" s="143">
        <v>7.5</v>
      </c>
      <c r="X574" s="143">
        <v>1399.2</v>
      </c>
      <c r="Y574" s="143" t="s">
        <v>74</v>
      </c>
      <c r="Z574" s="143"/>
      <c r="AA574" s="224" t="s">
        <v>83</v>
      </c>
    </row>
    <row r="575" spans="1:27" x14ac:dyDescent="0.2">
      <c r="A575" s="228"/>
      <c r="B575" s="144"/>
      <c r="C575" s="146"/>
      <c r="D575" s="144"/>
      <c r="E575" s="144"/>
      <c r="F575" s="144"/>
      <c r="G575" s="144"/>
      <c r="H575" s="144"/>
      <c r="I575" s="144"/>
      <c r="J575" s="222"/>
      <c r="K575" s="103" t="s">
        <v>13</v>
      </c>
      <c r="L575" s="104" t="s">
        <v>60</v>
      </c>
      <c r="M575" s="96" t="s">
        <v>64</v>
      </c>
      <c r="N575" s="104">
        <v>480</v>
      </c>
      <c r="O575" s="104">
        <v>3</v>
      </c>
      <c r="P575" s="104">
        <v>5</v>
      </c>
      <c r="Q575" s="104">
        <v>27</v>
      </c>
      <c r="R575" s="115">
        <v>10</v>
      </c>
      <c r="S575" s="144"/>
      <c r="T575" s="144"/>
      <c r="U575" s="144"/>
      <c r="V575" s="144"/>
      <c r="W575" s="144"/>
      <c r="X575" s="144"/>
      <c r="Y575" s="144"/>
      <c r="Z575" s="144"/>
      <c r="AA575" s="225"/>
    </row>
    <row r="576" spans="1:27" ht="13.5" thickBot="1" x14ac:dyDescent="0.25">
      <c r="A576" s="229"/>
      <c r="B576" s="145"/>
      <c r="C576" s="147"/>
      <c r="D576" s="145"/>
      <c r="E576" s="145"/>
      <c r="F576" s="145"/>
      <c r="G576" s="145"/>
      <c r="H576" s="145"/>
      <c r="I576" s="145"/>
      <c r="J576" s="223"/>
      <c r="K576" s="107" t="s">
        <v>14</v>
      </c>
      <c r="L576" s="108" t="s">
        <v>60</v>
      </c>
      <c r="M576" s="97" t="s">
        <v>178</v>
      </c>
      <c r="N576" s="108">
        <v>480</v>
      </c>
      <c r="O576" s="108">
        <v>3</v>
      </c>
      <c r="P576" s="108">
        <v>5</v>
      </c>
      <c r="Q576" s="108" t="s">
        <v>197</v>
      </c>
      <c r="R576" s="116"/>
      <c r="S576" s="145"/>
      <c r="T576" s="145"/>
      <c r="U576" s="145"/>
      <c r="V576" s="145"/>
      <c r="W576" s="145"/>
      <c r="X576" s="145"/>
      <c r="Y576" s="145"/>
      <c r="Z576" s="145"/>
      <c r="AA576" s="226"/>
    </row>
    <row r="577" spans="1:27" ht="12.75" customHeight="1" x14ac:dyDescent="0.2">
      <c r="A577" s="227" t="s">
        <v>2357</v>
      </c>
      <c r="B577" s="143" t="s">
        <v>76</v>
      </c>
      <c r="C577" s="142">
        <v>43665</v>
      </c>
      <c r="D577" s="143" t="s">
        <v>77</v>
      </c>
      <c r="E577" s="143"/>
      <c r="F577" s="143"/>
      <c r="G577" s="143"/>
      <c r="H577" s="143"/>
      <c r="I577" s="143"/>
      <c r="J577" s="136" t="s">
        <v>80</v>
      </c>
      <c r="K577" s="100" t="s">
        <v>194</v>
      </c>
      <c r="L577" s="93" t="s">
        <v>60</v>
      </c>
      <c r="M577" s="95" t="s">
        <v>179</v>
      </c>
      <c r="N577" s="93">
        <v>480</v>
      </c>
      <c r="O577" s="93">
        <v>3</v>
      </c>
      <c r="P577" s="93">
        <v>25</v>
      </c>
      <c r="Q577" s="93">
        <v>25</v>
      </c>
      <c r="R577" s="114"/>
      <c r="S577" s="143" t="s">
        <v>72</v>
      </c>
      <c r="T577" s="143">
        <v>3</v>
      </c>
      <c r="U577" s="143">
        <v>25</v>
      </c>
      <c r="V577" s="143">
        <v>14</v>
      </c>
      <c r="W577" s="143">
        <v>10</v>
      </c>
      <c r="X577" s="143">
        <v>1399.2</v>
      </c>
      <c r="Y577" s="143" t="s">
        <v>74</v>
      </c>
      <c r="Z577" s="143"/>
      <c r="AA577" s="224" t="s">
        <v>83</v>
      </c>
    </row>
    <row r="578" spans="1:27" x14ac:dyDescent="0.2">
      <c r="A578" s="228"/>
      <c r="B578" s="144"/>
      <c r="C578" s="146"/>
      <c r="D578" s="144"/>
      <c r="E578" s="144"/>
      <c r="F578" s="144"/>
      <c r="G578" s="144"/>
      <c r="H578" s="144"/>
      <c r="I578" s="144"/>
      <c r="J578" s="222"/>
      <c r="K578" s="103" t="s">
        <v>13</v>
      </c>
      <c r="L578" s="104" t="s">
        <v>60</v>
      </c>
      <c r="M578" s="96" t="s">
        <v>64</v>
      </c>
      <c r="N578" s="104">
        <v>480</v>
      </c>
      <c r="O578" s="104">
        <v>3</v>
      </c>
      <c r="P578" s="104">
        <v>5</v>
      </c>
      <c r="Q578" s="104">
        <v>27</v>
      </c>
      <c r="R578" s="115">
        <v>10</v>
      </c>
      <c r="S578" s="144"/>
      <c r="T578" s="144"/>
      <c r="U578" s="144"/>
      <c r="V578" s="144"/>
      <c r="W578" s="144"/>
      <c r="X578" s="144"/>
      <c r="Y578" s="144"/>
      <c r="Z578" s="144"/>
      <c r="AA578" s="225"/>
    </row>
    <row r="579" spans="1:27" ht="13.5" thickBot="1" x14ac:dyDescent="0.25">
      <c r="A579" s="229"/>
      <c r="B579" s="145"/>
      <c r="C579" s="147"/>
      <c r="D579" s="145"/>
      <c r="E579" s="145"/>
      <c r="F579" s="145"/>
      <c r="G579" s="145"/>
      <c r="H579" s="145"/>
      <c r="I579" s="145"/>
      <c r="J579" s="223"/>
      <c r="K579" s="107" t="s">
        <v>14</v>
      </c>
      <c r="L579" s="108" t="s">
        <v>60</v>
      </c>
      <c r="M579" s="97" t="s">
        <v>184</v>
      </c>
      <c r="N579" s="108">
        <v>480</v>
      </c>
      <c r="O579" s="108">
        <v>3</v>
      </c>
      <c r="P579" s="108">
        <v>5</v>
      </c>
      <c r="Q579" s="108" t="s">
        <v>199</v>
      </c>
      <c r="R579" s="116"/>
      <c r="S579" s="145"/>
      <c r="T579" s="145"/>
      <c r="U579" s="145"/>
      <c r="V579" s="145"/>
      <c r="W579" s="145"/>
      <c r="X579" s="145"/>
      <c r="Y579" s="145"/>
      <c r="Z579" s="145"/>
      <c r="AA579" s="226"/>
    </row>
    <row r="580" spans="1:27" ht="12.75" customHeight="1" x14ac:dyDescent="0.2">
      <c r="A580" s="227" t="s">
        <v>2358</v>
      </c>
      <c r="B580" s="143" t="s">
        <v>76</v>
      </c>
      <c r="C580" s="142">
        <v>43665</v>
      </c>
      <c r="D580" s="143" t="s">
        <v>77</v>
      </c>
      <c r="E580" s="143"/>
      <c r="F580" s="143"/>
      <c r="G580" s="143"/>
      <c r="H580" s="143"/>
      <c r="I580" s="143"/>
      <c r="J580" s="136" t="s">
        <v>80</v>
      </c>
      <c r="K580" s="100" t="s">
        <v>194</v>
      </c>
      <c r="L580" s="93" t="s">
        <v>60</v>
      </c>
      <c r="M580" s="95" t="s">
        <v>179</v>
      </c>
      <c r="N580" s="93">
        <v>480</v>
      </c>
      <c r="O580" s="93">
        <v>3</v>
      </c>
      <c r="P580" s="93">
        <v>25</v>
      </c>
      <c r="Q580" s="93">
        <v>30</v>
      </c>
      <c r="R580" s="114"/>
      <c r="S580" s="143" t="s">
        <v>72</v>
      </c>
      <c r="T580" s="143">
        <v>3</v>
      </c>
      <c r="U580" s="143">
        <v>25</v>
      </c>
      <c r="V580" s="143">
        <v>14</v>
      </c>
      <c r="W580" s="143">
        <v>10</v>
      </c>
      <c r="X580" s="143">
        <v>1399.2</v>
      </c>
      <c r="Y580" s="143" t="s">
        <v>74</v>
      </c>
      <c r="Z580" s="143"/>
      <c r="AA580" s="224" t="s">
        <v>83</v>
      </c>
    </row>
    <row r="581" spans="1:27" x14ac:dyDescent="0.2">
      <c r="A581" s="228"/>
      <c r="B581" s="144"/>
      <c r="C581" s="146"/>
      <c r="D581" s="144"/>
      <c r="E581" s="144"/>
      <c r="F581" s="144"/>
      <c r="G581" s="144"/>
      <c r="H581" s="144"/>
      <c r="I581" s="144"/>
      <c r="J581" s="222"/>
      <c r="K581" s="103" t="s">
        <v>13</v>
      </c>
      <c r="L581" s="104" t="s">
        <v>60</v>
      </c>
      <c r="M581" s="96" t="s">
        <v>64</v>
      </c>
      <c r="N581" s="104">
        <v>480</v>
      </c>
      <c r="O581" s="104">
        <v>3</v>
      </c>
      <c r="P581" s="104">
        <v>5</v>
      </c>
      <c r="Q581" s="104">
        <v>27</v>
      </c>
      <c r="R581" s="115">
        <v>10</v>
      </c>
      <c r="S581" s="144"/>
      <c r="T581" s="144"/>
      <c r="U581" s="144"/>
      <c r="V581" s="144"/>
      <c r="W581" s="144"/>
      <c r="X581" s="144"/>
      <c r="Y581" s="144"/>
      <c r="Z581" s="144"/>
      <c r="AA581" s="225"/>
    </row>
    <row r="582" spans="1:27" ht="13.5" thickBot="1" x14ac:dyDescent="0.25">
      <c r="A582" s="229"/>
      <c r="B582" s="145"/>
      <c r="C582" s="147"/>
      <c r="D582" s="145"/>
      <c r="E582" s="145"/>
      <c r="F582" s="145"/>
      <c r="G582" s="145"/>
      <c r="H582" s="145"/>
      <c r="I582" s="145"/>
      <c r="J582" s="223"/>
      <c r="K582" s="107" t="s">
        <v>14</v>
      </c>
      <c r="L582" s="108" t="s">
        <v>60</v>
      </c>
      <c r="M582" s="97" t="s">
        <v>184</v>
      </c>
      <c r="N582" s="108">
        <v>480</v>
      </c>
      <c r="O582" s="108">
        <v>3</v>
      </c>
      <c r="P582" s="108">
        <v>5</v>
      </c>
      <c r="Q582" s="108" t="s">
        <v>199</v>
      </c>
      <c r="R582" s="116"/>
      <c r="S582" s="145"/>
      <c r="T582" s="145"/>
      <c r="U582" s="145"/>
      <c r="V582" s="145"/>
      <c r="W582" s="145"/>
      <c r="X582" s="145"/>
      <c r="Y582" s="145"/>
      <c r="Z582" s="145"/>
      <c r="AA582" s="226"/>
    </row>
    <row r="583" spans="1:27" ht="12.75" customHeight="1" x14ac:dyDescent="0.2">
      <c r="A583" s="227" t="s">
        <v>2359</v>
      </c>
      <c r="B583" s="143" t="s">
        <v>76</v>
      </c>
      <c r="C583" s="142">
        <v>43665</v>
      </c>
      <c r="D583" s="143" t="s">
        <v>77</v>
      </c>
      <c r="E583" s="143"/>
      <c r="F583" s="143"/>
      <c r="G583" s="143"/>
      <c r="H583" s="143"/>
      <c r="I583" s="143"/>
      <c r="J583" s="136" t="s">
        <v>80</v>
      </c>
      <c r="K583" s="100" t="s">
        <v>194</v>
      </c>
      <c r="L583" s="93" t="s">
        <v>60</v>
      </c>
      <c r="M583" s="95" t="s">
        <v>179</v>
      </c>
      <c r="N583" s="93">
        <v>600</v>
      </c>
      <c r="O583" s="93">
        <v>3</v>
      </c>
      <c r="P583" s="93">
        <v>14</v>
      </c>
      <c r="Q583" s="93">
        <v>15</v>
      </c>
      <c r="R583" s="114"/>
      <c r="S583" s="143" t="s">
        <v>73</v>
      </c>
      <c r="T583" s="143">
        <v>3</v>
      </c>
      <c r="U583" s="143">
        <v>14</v>
      </c>
      <c r="V583" s="143">
        <v>9</v>
      </c>
      <c r="W583" s="143">
        <v>7.5</v>
      </c>
      <c r="X583" s="143">
        <v>1399.2</v>
      </c>
      <c r="Y583" s="143" t="s">
        <v>74</v>
      </c>
      <c r="Z583" s="143"/>
      <c r="AA583" s="224" t="s">
        <v>83</v>
      </c>
    </row>
    <row r="584" spans="1:27" x14ac:dyDescent="0.2">
      <c r="A584" s="228"/>
      <c r="B584" s="144"/>
      <c r="C584" s="146"/>
      <c r="D584" s="144"/>
      <c r="E584" s="144"/>
      <c r="F584" s="144"/>
      <c r="G584" s="144"/>
      <c r="H584" s="144"/>
      <c r="I584" s="144"/>
      <c r="J584" s="222"/>
      <c r="K584" s="103" t="s">
        <v>13</v>
      </c>
      <c r="L584" s="104" t="s">
        <v>60</v>
      </c>
      <c r="M584" s="96" t="s">
        <v>64</v>
      </c>
      <c r="N584" s="104">
        <v>600</v>
      </c>
      <c r="O584" s="104">
        <v>3</v>
      </c>
      <c r="P584" s="104">
        <v>5</v>
      </c>
      <c r="Q584" s="104">
        <v>27</v>
      </c>
      <c r="R584" s="115">
        <v>10</v>
      </c>
      <c r="S584" s="144"/>
      <c r="T584" s="144"/>
      <c r="U584" s="144"/>
      <c r="V584" s="144"/>
      <c r="W584" s="144"/>
      <c r="X584" s="144"/>
      <c r="Y584" s="144"/>
      <c r="Z584" s="144"/>
      <c r="AA584" s="225"/>
    </row>
    <row r="585" spans="1:27" ht="13.5" thickBot="1" x14ac:dyDescent="0.25">
      <c r="A585" s="229"/>
      <c r="B585" s="145"/>
      <c r="C585" s="147"/>
      <c r="D585" s="145"/>
      <c r="E585" s="145"/>
      <c r="F585" s="145"/>
      <c r="G585" s="145"/>
      <c r="H585" s="145"/>
      <c r="I585" s="145"/>
      <c r="J585" s="223"/>
      <c r="K585" s="107" t="s">
        <v>14</v>
      </c>
      <c r="L585" s="108" t="s">
        <v>60</v>
      </c>
      <c r="M585" s="97" t="s">
        <v>178</v>
      </c>
      <c r="N585" s="108">
        <v>600</v>
      </c>
      <c r="O585" s="108">
        <v>3</v>
      </c>
      <c r="P585" s="108">
        <v>5</v>
      </c>
      <c r="Q585" s="108" t="s">
        <v>197</v>
      </c>
      <c r="R585" s="116"/>
      <c r="S585" s="145"/>
      <c r="T585" s="145"/>
      <c r="U585" s="145"/>
      <c r="V585" s="145"/>
      <c r="W585" s="145"/>
      <c r="X585" s="145"/>
      <c r="Y585" s="145"/>
      <c r="Z585" s="145"/>
      <c r="AA585" s="226"/>
    </row>
    <row r="586" spans="1:27" ht="12.75" customHeight="1" x14ac:dyDescent="0.2">
      <c r="A586" s="227" t="s">
        <v>2360</v>
      </c>
      <c r="B586" s="143" t="s">
        <v>76</v>
      </c>
      <c r="C586" s="142">
        <v>43665</v>
      </c>
      <c r="D586" s="143" t="s">
        <v>77</v>
      </c>
      <c r="E586" s="143"/>
      <c r="F586" s="143"/>
      <c r="G586" s="143"/>
      <c r="H586" s="143"/>
      <c r="I586" s="143"/>
      <c r="J586" s="136" t="s">
        <v>80</v>
      </c>
      <c r="K586" s="100" t="s">
        <v>194</v>
      </c>
      <c r="L586" s="93" t="s">
        <v>60</v>
      </c>
      <c r="M586" s="95" t="s">
        <v>179</v>
      </c>
      <c r="N586" s="93">
        <v>600</v>
      </c>
      <c r="O586" s="93">
        <v>3</v>
      </c>
      <c r="P586" s="93">
        <v>14</v>
      </c>
      <c r="Q586" s="93">
        <v>15</v>
      </c>
      <c r="R586" s="114"/>
      <c r="S586" s="143" t="s">
        <v>73</v>
      </c>
      <c r="T586" s="143">
        <v>3</v>
      </c>
      <c r="U586" s="143">
        <v>14</v>
      </c>
      <c r="V586" s="143">
        <v>11</v>
      </c>
      <c r="W586" s="143">
        <v>10</v>
      </c>
      <c r="X586" s="143">
        <v>1399.2</v>
      </c>
      <c r="Y586" s="143" t="s">
        <v>74</v>
      </c>
      <c r="Z586" s="143"/>
      <c r="AA586" s="224" t="s">
        <v>83</v>
      </c>
    </row>
    <row r="587" spans="1:27" x14ac:dyDescent="0.2">
      <c r="A587" s="228"/>
      <c r="B587" s="144"/>
      <c r="C587" s="146"/>
      <c r="D587" s="144"/>
      <c r="E587" s="144"/>
      <c r="F587" s="144"/>
      <c r="G587" s="144"/>
      <c r="H587" s="144"/>
      <c r="I587" s="144"/>
      <c r="J587" s="222"/>
      <c r="K587" s="103" t="s">
        <v>13</v>
      </c>
      <c r="L587" s="104" t="s">
        <v>60</v>
      </c>
      <c r="M587" s="96" t="s">
        <v>64</v>
      </c>
      <c r="N587" s="104">
        <v>600</v>
      </c>
      <c r="O587" s="104">
        <v>3</v>
      </c>
      <c r="P587" s="104">
        <v>5</v>
      </c>
      <c r="Q587" s="104">
        <v>27</v>
      </c>
      <c r="R587" s="115">
        <v>10</v>
      </c>
      <c r="S587" s="144"/>
      <c r="T587" s="144"/>
      <c r="U587" s="144"/>
      <c r="V587" s="144"/>
      <c r="W587" s="144"/>
      <c r="X587" s="144"/>
      <c r="Y587" s="144"/>
      <c r="Z587" s="144"/>
      <c r="AA587" s="225"/>
    </row>
    <row r="588" spans="1:27" ht="13.5" thickBot="1" x14ac:dyDescent="0.25">
      <c r="A588" s="229"/>
      <c r="B588" s="145"/>
      <c r="C588" s="147"/>
      <c r="D588" s="145"/>
      <c r="E588" s="145"/>
      <c r="F588" s="145"/>
      <c r="G588" s="145"/>
      <c r="H588" s="145"/>
      <c r="I588" s="145"/>
      <c r="J588" s="223"/>
      <c r="K588" s="107" t="s">
        <v>14</v>
      </c>
      <c r="L588" s="108" t="s">
        <v>60</v>
      </c>
      <c r="M588" s="97" t="s">
        <v>178</v>
      </c>
      <c r="N588" s="108">
        <v>600</v>
      </c>
      <c r="O588" s="108">
        <v>3</v>
      </c>
      <c r="P588" s="108">
        <v>5</v>
      </c>
      <c r="Q588" s="108" t="s">
        <v>197</v>
      </c>
      <c r="R588" s="116"/>
      <c r="S588" s="145"/>
      <c r="T588" s="145"/>
      <c r="U588" s="145"/>
      <c r="V588" s="145"/>
      <c r="W588" s="145"/>
      <c r="X588" s="145"/>
      <c r="Y588" s="145"/>
      <c r="Z588" s="145"/>
      <c r="AA588" s="226"/>
    </row>
    <row r="589" spans="1:27" ht="12.75" customHeight="1" x14ac:dyDescent="0.2">
      <c r="A589" s="227" t="s">
        <v>2361</v>
      </c>
      <c r="B589" s="143" t="s">
        <v>76</v>
      </c>
      <c r="C589" s="142">
        <v>43665</v>
      </c>
      <c r="D589" s="143" t="s">
        <v>77</v>
      </c>
      <c r="E589" s="143"/>
      <c r="F589" s="143"/>
      <c r="G589" s="143"/>
      <c r="H589" s="143"/>
      <c r="I589" s="143"/>
      <c r="J589" s="136" t="s">
        <v>80</v>
      </c>
      <c r="K589" s="100" t="s">
        <v>194</v>
      </c>
      <c r="L589" s="93" t="s">
        <v>60</v>
      </c>
      <c r="M589" s="95" t="s">
        <v>179</v>
      </c>
      <c r="N589" s="93">
        <v>600</v>
      </c>
      <c r="O589" s="93">
        <v>3</v>
      </c>
      <c r="P589" s="93">
        <v>14</v>
      </c>
      <c r="Q589" s="93">
        <v>25</v>
      </c>
      <c r="R589" s="114"/>
      <c r="S589" s="143" t="s">
        <v>73</v>
      </c>
      <c r="T589" s="143">
        <v>3</v>
      </c>
      <c r="U589" s="143">
        <v>14</v>
      </c>
      <c r="V589" s="143">
        <v>11</v>
      </c>
      <c r="W589" s="143">
        <v>10</v>
      </c>
      <c r="X589" s="143">
        <v>1399.2</v>
      </c>
      <c r="Y589" s="143" t="s">
        <v>74</v>
      </c>
      <c r="Z589" s="143"/>
      <c r="AA589" s="224" t="s">
        <v>83</v>
      </c>
    </row>
    <row r="590" spans="1:27" x14ac:dyDescent="0.2">
      <c r="A590" s="228"/>
      <c r="B590" s="144"/>
      <c r="C590" s="146"/>
      <c r="D590" s="144"/>
      <c r="E590" s="144"/>
      <c r="F590" s="144"/>
      <c r="G590" s="144"/>
      <c r="H590" s="144"/>
      <c r="I590" s="144"/>
      <c r="J590" s="222"/>
      <c r="K590" s="103" t="s">
        <v>13</v>
      </c>
      <c r="L590" s="104" t="s">
        <v>60</v>
      </c>
      <c r="M590" s="96" t="s">
        <v>64</v>
      </c>
      <c r="N590" s="104">
        <v>600</v>
      </c>
      <c r="O590" s="104">
        <v>3</v>
      </c>
      <c r="P590" s="104">
        <v>5</v>
      </c>
      <c r="Q590" s="104">
        <v>27</v>
      </c>
      <c r="R590" s="115">
        <v>10</v>
      </c>
      <c r="S590" s="144"/>
      <c r="T590" s="144"/>
      <c r="U590" s="144"/>
      <c r="V590" s="144"/>
      <c r="W590" s="144"/>
      <c r="X590" s="144"/>
      <c r="Y590" s="144"/>
      <c r="Z590" s="144"/>
      <c r="AA590" s="225"/>
    </row>
    <row r="591" spans="1:27" ht="13.5" thickBot="1" x14ac:dyDescent="0.25">
      <c r="A591" s="229"/>
      <c r="B591" s="145"/>
      <c r="C591" s="147"/>
      <c r="D591" s="145"/>
      <c r="E591" s="145"/>
      <c r="F591" s="145"/>
      <c r="G591" s="145"/>
      <c r="H591" s="145"/>
      <c r="I591" s="145"/>
      <c r="J591" s="223"/>
      <c r="K591" s="107" t="s">
        <v>14</v>
      </c>
      <c r="L591" s="108" t="s">
        <v>60</v>
      </c>
      <c r="M591" s="97" t="s">
        <v>178</v>
      </c>
      <c r="N591" s="108">
        <v>600</v>
      </c>
      <c r="O591" s="108">
        <v>3</v>
      </c>
      <c r="P591" s="108">
        <v>5</v>
      </c>
      <c r="Q591" s="108" t="s">
        <v>197</v>
      </c>
      <c r="R591" s="116"/>
      <c r="S591" s="145"/>
      <c r="T591" s="145"/>
      <c r="U591" s="145"/>
      <c r="V591" s="145"/>
      <c r="W591" s="145"/>
      <c r="X591" s="145"/>
      <c r="Y591" s="145"/>
      <c r="Z591" s="145"/>
      <c r="AA591" s="226"/>
    </row>
    <row r="592" spans="1:27" ht="12.75" customHeight="1" x14ac:dyDescent="0.2">
      <c r="A592" s="227" t="s">
        <v>2362</v>
      </c>
      <c r="B592" s="143" t="s">
        <v>76</v>
      </c>
      <c r="C592" s="142">
        <v>43665</v>
      </c>
      <c r="D592" s="143" t="s">
        <v>77</v>
      </c>
      <c r="E592" s="143"/>
      <c r="F592" s="143"/>
      <c r="G592" s="143"/>
      <c r="H592" s="143"/>
      <c r="I592" s="143"/>
      <c r="J592" s="136" t="s">
        <v>80</v>
      </c>
      <c r="K592" s="100" t="s">
        <v>194</v>
      </c>
      <c r="L592" s="93" t="s">
        <v>60</v>
      </c>
      <c r="M592" s="95" t="s">
        <v>181</v>
      </c>
      <c r="N592" s="93">
        <v>240</v>
      </c>
      <c r="O592" s="93">
        <v>3</v>
      </c>
      <c r="P592" s="93">
        <v>100</v>
      </c>
      <c r="Q592" s="93">
        <v>25</v>
      </c>
      <c r="R592" s="114"/>
      <c r="S592" s="143">
        <v>200</v>
      </c>
      <c r="T592" s="143">
        <v>3</v>
      </c>
      <c r="U592" s="143">
        <v>100</v>
      </c>
      <c r="V592" s="143">
        <v>17.5</v>
      </c>
      <c r="W592" s="143">
        <v>5</v>
      </c>
      <c r="X592" s="143">
        <v>1399.2</v>
      </c>
      <c r="Y592" s="143" t="s">
        <v>74</v>
      </c>
      <c r="Z592" s="143"/>
      <c r="AA592" s="224" t="s">
        <v>83</v>
      </c>
    </row>
    <row r="593" spans="1:27" x14ac:dyDescent="0.2">
      <c r="A593" s="228"/>
      <c r="B593" s="144"/>
      <c r="C593" s="146"/>
      <c r="D593" s="144"/>
      <c r="E593" s="144"/>
      <c r="F593" s="144"/>
      <c r="G593" s="144"/>
      <c r="H593" s="144"/>
      <c r="I593" s="144"/>
      <c r="J593" s="222"/>
      <c r="K593" s="103" t="s">
        <v>13</v>
      </c>
      <c r="L593" s="104" t="s">
        <v>60</v>
      </c>
      <c r="M593" s="96" t="s">
        <v>64</v>
      </c>
      <c r="N593" s="104">
        <v>240</v>
      </c>
      <c r="O593" s="104">
        <v>3</v>
      </c>
      <c r="P593" s="104">
        <v>5</v>
      </c>
      <c r="Q593" s="104">
        <v>27</v>
      </c>
      <c r="R593" s="115">
        <v>7.5</v>
      </c>
      <c r="S593" s="144"/>
      <c r="T593" s="144"/>
      <c r="U593" s="144"/>
      <c r="V593" s="144"/>
      <c r="W593" s="144"/>
      <c r="X593" s="144"/>
      <c r="Y593" s="144"/>
      <c r="Z593" s="144"/>
      <c r="AA593" s="225"/>
    </row>
    <row r="594" spans="1:27" ht="13.5" thickBot="1" x14ac:dyDescent="0.25">
      <c r="A594" s="229"/>
      <c r="B594" s="145"/>
      <c r="C594" s="147"/>
      <c r="D594" s="145"/>
      <c r="E594" s="145"/>
      <c r="F594" s="145"/>
      <c r="G594" s="145"/>
      <c r="H594" s="145"/>
      <c r="I594" s="145"/>
      <c r="J594" s="223"/>
      <c r="K594" s="107" t="s">
        <v>14</v>
      </c>
      <c r="L594" s="108" t="s">
        <v>60</v>
      </c>
      <c r="M594" s="97" t="s">
        <v>184</v>
      </c>
      <c r="N594" s="108">
        <v>240</v>
      </c>
      <c r="O594" s="108">
        <v>3</v>
      </c>
      <c r="P594" s="108">
        <v>5</v>
      </c>
      <c r="Q594" s="108" t="s">
        <v>199</v>
      </c>
      <c r="R594" s="116"/>
      <c r="S594" s="145"/>
      <c r="T594" s="145"/>
      <c r="U594" s="145"/>
      <c r="V594" s="145"/>
      <c r="W594" s="145"/>
      <c r="X594" s="145"/>
      <c r="Y594" s="145"/>
      <c r="Z594" s="145"/>
      <c r="AA594" s="226"/>
    </row>
    <row r="595" spans="1:27" ht="12.75" customHeight="1" x14ac:dyDescent="0.2">
      <c r="A595" s="227" t="s">
        <v>2363</v>
      </c>
      <c r="B595" s="143" t="s">
        <v>76</v>
      </c>
      <c r="C595" s="142">
        <v>43665</v>
      </c>
      <c r="D595" s="143" t="s">
        <v>77</v>
      </c>
      <c r="E595" s="143"/>
      <c r="F595" s="143"/>
      <c r="G595" s="143"/>
      <c r="H595" s="143"/>
      <c r="I595" s="143"/>
      <c r="J595" s="136" t="s">
        <v>80</v>
      </c>
      <c r="K595" s="100" t="s">
        <v>194</v>
      </c>
      <c r="L595" s="93" t="s">
        <v>60</v>
      </c>
      <c r="M595" s="95" t="s">
        <v>181</v>
      </c>
      <c r="N595" s="93">
        <v>240</v>
      </c>
      <c r="O595" s="93">
        <v>3</v>
      </c>
      <c r="P595" s="93">
        <v>100</v>
      </c>
      <c r="Q595" s="93">
        <v>30</v>
      </c>
      <c r="R595" s="114"/>
      <c r="S595" s="143">
        <v>200</v>
      </c>
      <c r="T595" s="143">
        <v>3</v>
      </c>
      <c r="U595" s="143">
        <v>100</v>
      </c>
      <c r="V595" s="143">
        <v>17.5</v>
      </c>
      <c r="W595" s="143">
        <v>5</v>
      </c>
      <c r="X595" s="143">
        <v>1399.2</v>
      </c>
      <c r="Y595" s="143" t="s">
        <v>74</v>
      </c>
      <c r="Z595" s="143"/>
      <c r="AA595" s="224" t="s">
        <v>83</v>
      </c>
    </row>
    <row r="596" spans="1:27" x14ac:dyDescent="0.2">
      <c r="A596" s="228"/>
      <c r="B596" s="144"/>
      <c r="C596" s="146"/>
      <c r="D596" s="144"/>
      <c r="E596" s="144"/>
      <c r="F596" s="144"/>
      <c r="G596" s="144"/>
      <c r="H596" s="144"/>
      <c r="I596" s="144"/>
      <c r="J596" s="222"/>
      <c r="K596" s="103" t="s">
        <v>13</v>
      </c>
      <c r="L596" s="104" t="s">
        <v>60</v>
      </c>
      <c r="M596" s="96" t="s">
        <v>64</v>
      </c>
      <c r="N596" s="104">
        <v>240</v>
      </c>
      <c r="O596" s="104">
        <v>3</v>
      </c>
      <c r="P596" s="104">
        <v>5</v>
      </c>
      <c r="Q596" s="104">
        <v>27</v>
      </c>
      <c r="R596" s="115">
        <v>7.5</v>
      </c>
      <c r="S596" s="144"/>
      <c r="T596" s="144"/>
      <c r="U596" s="144"/>
      <c r="V596" s="144"/>
      <c r="W596" s="144"/>
      <c r="X596" s="144"/>
      <c r="Y596" s="144"/>
      <c r="Z596" s="144"/>
      <c r="AA596" s="225"/>
    </row>
    <row r="597" spans="1:27" ht="13.5" thickBot="1" x14ac:dyDescent="0.25">
      <c r="A597" s="229"/>
      <c r="B597" s="145"/>
      <c r="C597" s="147"/>
      <c r="D597" s="145"/>
      <c r="E597" s="145"/>
      <c r="F597" s="145"/>
      <c r="G597" s="145"/>
      <c r="H597" s="145"/>
      <c r="I597" s="145"/>
      <c r="J597" s="223"/>
      <c r="K597" s="107" t="s">
        <v>14</v>
      </c>
      <c r="L597" s="108" t="s">
        <v>60</v>
      </c>
      <c r="M597" s="97" t="s">
        <v>184</v>
      </c>
      <c r="N597" s="108">
        <v>240</v>
      </c>
      <c r="O597" s="108">
        <v>3</v>
      </c>
      <c r="P597" s="108">
        <v>5</v>
      </c>
      <c r="Q597" s="108" t="s">
        <v>199</v>
      </c>
      <c r="R597" s="116"/>
      <c r="S597" s="145"/>
      <c r="T597" s="145"/>
      <c r="U597" s="145"/>
      <c r="V597" s="145"/>
      <c r="W597" s="145"/>
      <c r="X597" s="145"/>
      <c r="Y597" s="145"/>
      <c r="Z597" s="145"/>
      <c r="AA597" s="226"/>
    </row>
    <row r="598" spans="1:27" ht="12.75" customHeight="1" x14ac:dyDescent="0.2">
      <c r="A598" s="227" t="s">
        <v>2364</v>
      </c>
      <c r="B598" s="143" t="s">
        <v>76</v>
      </c>
      <c r="C598" s="142">
        <v>43665</v>
      </c>
      <c r="D598" s="143" t="s">
        <v>77</v>
      </c>
      <c r="E598" s="143"/>
      <c r="F598" s="143"/>
      <c r="G598" s="143"/>
      <c r="H598" s="143"/>
      <c r="I598" s="143"/>
      <c r="J598" s="136" t="s">
        <v>80</v>
      </c>
      <c r="K598" s="100" t="s">
        <v>194</v>
      </c>
      <c r="L598" s="93" t="s">
        <v>60</v>
      </c>
      <c r="M598" s="95" t="s">
        <v>181</v>
      </c>
      <c r="N598" s="93">
        <v>240</v>
      </c>
      <c r="O598" s="93">
        <v>3</v>
      </c>
      <c r="P598" s="93">
        <v>100</v>
      </c>
      <c r="Q598" s="93">
        <v>60</v>
      </c>
      <c r="R598" s="114"/>
      <c r="S598" s="143">
        <v>200</v>
      </c>
      <c r="T598" s="143">
        <v>3</v>
      </c>
      <c r="U598" s="143">
        <v>100</v>
      </c>
      <c r="V598" s="143">
        <v>25.3</v>
      </c>
      <c r="W598" s="143">
        <v>7.5</v>
      </c>
      <c r="X598" s="143">
        <v>1399.2</v>
      </c>
      <c r="Y598" s="143" t="s">
        <v>74</v>
      </c>
      <c r="Z598" s="143"/>
      <c r="AA598" s="224" t="s">
        <v>83</v>
      </c>
    </row>
    <row r="599" spans="1:27" x14ac:dyDescent="0.2">
      <c r="A599" s="228"/>
      <c r="B599" s="144"/>
      <c r="C599" s="146"/>
      <c r="D599" s="144"/>
      <c r="E599" s="144"/>
      <c r="F599" s="144"/>
      <c r="G599" s="144"/>
      <c r="H599" s="144"/>
      <c r="I599" s="144"/>
      <c r="J599" s="222"/>
      <c r="K599" s="103" t="s">
        <v>13</v>
      </c>
      <c r="L599" s="104" t="s">
        <v>60</v>
      </c>
      <c r="M599" s="96" t="s">
        <v>64</v>
      </c>
      <c r="N599" s="104">
        <v>240</v>
      </c>
      <c r="O599" s="104">
        <v>3</v>
      </c>
      <c r="P599" s="104">
        <v>5</v>
      </c>
      <c r="Q599" s="104">
        <v>27</v>
      </c>
      <c r="R599" s="115">
        <v>7.5</v>
      </c>
      <c r="S599" s="144"/>
      <c r="T599" s="144"/>
      <c r="U599" s="144"/>
      <c r="V599" s="144"/>
      <c r="W599" s="144"/>
      <c r="X599" s="144"/>
      <c r="Y599" s="144"/>
      <c r="Z599" s="144"/>
      <c r="AA599" s="225"/>
    </row>
    <row r="600" spans="1:27" ht="13.5" thickBot="1" x14ac:dyDescent="0.25">
      <c r="A600" s="229"/>
      <c r="B600" s="145"/>
      <c r="C600" s="147"/>
      <c r="D600" s="145"/>
      <c r="E600" s="145"/>
      <c r="F600" s="145"/>
      <c r="G600" s="145"/>
      <c r="H600" s="145"/>
      <c r="I600" s="145"/>
      <c r="J600" s="223"/>
      <c r="K600" s="107" t="s">
        <v>14</v>
      </c>
      <c r="L600" s="108" t="s">
        <v>60</v>
      </c>
      <c r="M600" s="97" t="s">
        <v>184</v>
      </c>
      <c r="N600" s="108">
        <v>240</v>
      </c>
      <c r="O600" s="108">
        <v>3</v>
      </c>
      <c r="P600" s="108">
        <v>5</v>
      </c>
      <c r="Q600" s="108" t="s">
        <v>199</v>
      </c>
      <c r="R600" s="116"/>
      <c r="S600" s="145"/>
      <c r="T600" s="145"/>
      <c r="U600" s="145"/>
      <c r="V600" s="145"/>
      <c r="W600" s="145"/>
      <c r="X600" s="145"/>
      <c r="Y600" s="145"/>
      <c r="Z600" s="145"/>
      <c r="AA600" s="226"/>
    </row>
    <row r="601" spans="1:27" ht="12.75" customHeight="1" x14ac:dyDescent="0.2">
      <c r="A601" s="227" t="s">
        <v>2365</v>
      </c>
      <c r="B601" s="143" t="s">
        <v>76</v>
      </c>
      <c r="C601" s="142">
        <v>43665</v>
      </c>
      <c r="D601" s="143" t="s">
        <v>77</v>
      </c>
      <c r="E601" s="143"/>
      <c r="F601" s="143"/>
      <c r="G601" s="143"/>
      <c r="H601" s="143"/>
      <c r="I601" s="143"/>
      <c r="J601" s="136" t="s">
        <v>80</v>
      </c>
      <c r="K601" s="100" t="s">
        <v>194</v>
      </c>
      <c r="L601" s="93" t="s">
        <v>60</v>
      </c>
      <c r="M601" s="95" t="s">
        <v>181</v>
      </c>
      <c r="N601" s="93">
        <v>240</v>
      </c>
      <c r="O601" s="93">
        <v>3</v>
      </c>
      <c r="P601" s="93">
        <v>100</v>
      </c>
      <c r="Q601" s="93">
        <v>25</v>
      </c>
      <c r="R601" s="114"/>
      <c r="S601" s="143">
        <v>208</v>
      </c>
      <c r="T601" s="143">
        <v>3</v>
      </c>
      <c r="U601" s="143">
        <v>100</v>
      </c>
      <c r="V601" s="143">
        <v>16.7</v>
      </c>
      <c r="W601" s="143">
        <v>5</v>
      </c>
      <c r="X601" s="143">
        <v>1399.2</v>
      </c>
      <c r="Y601" s="143" t="s">
        <v>74</v>
      </c>
      <c r="Z601" s="143"/>
      <c r="AA601" s="224" t="s">
        <v>83</v>
      </c>
    </row>
    <row r="602" spans="1:27" x14ac:dyDescent="0.2">
      <c r="A602" s="228"/>
      <c r="B602" s="144"/>
      <c r="C602" s="146"/>
      <c r="D602" s="144"/>
      <c r="E602" s="144"/>
      <c r="F602" s="144"/>
      <c r="G602" s="144"/>
      <c r="H602" s="144"/>
      <c r="I602" s="144"/>
      <c r="J602" s="222"/>
      <c r="K602" s="103" t="s">
        <v>13</v>
      </c>
      <c r="L602" s="104" t="s">
        <v>60</v>
      </c>
      <c r="M602" s="96" t="s">
        <v>64</v>
      </c>
      <c r="N602" s="104">
        <v>240</v>
      </c>
      <c r="O602" s="104">
        <v>3</v>
      </c>
      <c r="P602" s="104">
        <v>5</v>
      </c>
      <c r="Q602" s="104">
        <v>27</v>
      </c>
      <c r="R602" s="115">
        <v>7.5</v>
      </c>
      <c r="S602" s="144"/>
      <c r="T602" s="144"/>
      <c r="U602" s="144"/>
      <c r="V602" s="144"/>
      <c r="W602" s="144"/>
      <c r="X602" s="144"/>
      <c r="Y602" s="144"/>
      <c r="Z602" s="144"/>
      <c r="AA602" s="225"/>
    </row>
    <row r="603" spans="1:27" ht="13.5" thickBot="1" x14ac:dyDescent="0.25">
      <c r="A603" s="229"/>
      <c r="B603" s="145"/>
      <c r="C603" s="147"/>
      <c r="D603" s="145"/>
      <c r="E603" s="145"/>
      <c r="F603" s="145"/>
      <c r="G603" s="145"/>
      <c r="H603" s="145"/>
      <c r="I603" s="145"/>
      <c r="J603" s="223"/>
      <c r="K603" s="107" t="s">
        <v>14</v>
      </c>
      <c r="L603" s="108" t="s">
        <v>60</v>
      </c>
      <c r="M603" s="97" t="s">
        <v>184</v>
      </c>
      <c r="N603" s="108">
        <v>240</v>
      </c>
      <c r="O603" s="108">
        <v>3</v>
      </c>
      <c r="P603" s="108">
        <v>5</v>
      </c>
      <c r="Q603" s="108" t="s">
        <v>199</v>
      </c>
      <c r="R603" s="116"/>
      <c r="S603" s="145"/>
      <c r="T603" s="145"/>
      <c r="U603" s="145"/>
      <c r="V603" s="145"/>
      <c r="W603" s="145"/>
      <c r="X603" s="145"/>
      <c r="Y603" s="145"/>
      <c r="Z603" s="145"/>
      <c r="AA603" s="226"/>
    </row>
    <row r="604" spans="1:27" ht="12.75" customHeight="1" x14ac:dyDescent="0.2">
      <c r="A604" s="227" t="s">
        <v>2366</v>
      </c>
      <c r="B604" s="143" t="s">
        <v>76</v>
      </c>
      <c r="C604" s="142">
        <v>43665</v>
      </c>
      <c r="D604" s="143" t="s">
        <v>77</v>
      </c>
      <c r="E604" s="143"/>
      <c r="F604" s="143"/>
      <c r="G604" s="143"/>
      <c r="H604" s="143"/>
      <c r="I604" s="143"/>
      <c r="J604" s="136" t="s">
        <v>80</v>
      </c>
      <c r="K604" s="100" t="s">
        <v>194</v>
      </c>
      <c r="L604" s="93" t="s">
        <v>60</v>
      </c>
      <c r="M604" s="95" t="s">
        <v>181</v>
      </c>
      <c r="N604" s="93">
        <v>240</v>
      </c>
      <c r="O604" s="93">
        <v>3</v>
      </c>
      <c r="P604" s="93">
        <v>100</v>
      </c>
      <c r="Q604" s="93">
        <v>30</v>
      </c>
      <c r="R604" s="114"/>
      <c r="S604" s="143">
        <v>208</v>
      </c>
      <c r="T604" s="143">
        <v>3</v>
      </c>
      <c r="U604" s="143">
        <v>100</v>
      </c>
      <c r="V604" s="143">
        <v>16.7</v>
      </c>
      <c r="W604" s="143">
        <v>5</v>
      </c>
      <c r="X604" s="143">
        <v>1399.2</v>
      </c>
      <c r="Y604" s="143" t="s">
        <v>74</v>
      </c>
      <c r="Z604" s="143"/>
      <c r="AA604" s="224" t="s">
        <v>83</v>
      </c>
    </row>
    <row r="605" spans="1:27" x14ac:dyDescent="0.2">
      <c r="A605" s="228"/>
      <c r="B605" s="144"/>
      <c r="C605" s="146"/>
      <c r="D605" s="144"/>
      <c r="E605" s="144"/>
      <c r="F605" s="144"/>
      <c r="G605" s="144"/>
      <c r="H605" s="144"/>
      <c r="I605" s="144"/>
      <c r="J605" s="222"/>
      <c r="K605" s="103" t="s">
        <v>13</v>
      </c>
      <c r="L605" s="104" t="s">
        <v>60</v>
      </c>
      <c r="M605" s="96" t="s">
        <v>64</v>
      </c>
      <c r="N605" s="104">
        <v>240</v>
      </c>
      <c r="O605" s="104">
        <v>3</v>
      </c>
      <c r="P605" s="104">
        <v>5</v>
      </c>
      <c r="Q605" s="104">
        <v>27</v>
      </c>
      <c r="R605" s="115">
        <v>7.5</v>
      </c>
      <c r="S605" s="144"/>
      <c r="T605" s="144"/>
      <c r="U605" s="144"/>
      <c r="V605" s="144"/>
      <c r="W605" s="144"/>
      <c r="X605" s="144"/>
      <c r="Y605" s="144"/>
      <c r="Z605" s="144"/>
      <c r="AA605" s="225"/>
    </row>
    <row r="606" spans="1:27" ht="13.5" thickBot="1" x14ac:dyDescent="0.25">
      <c r="A606" s="229"/>
      <c r="B606" s="145"/>
      <c r="C606" s="147"/>
      <c r="D606" s="145"/>
      <c r="E606" s="145"/>
      <c r="F606" s="145"/>
      <c r="G606" s="145"/>
      <c r="H606" s="145"/>
      <c r="I606" s="145"/>
      <c r="J606" s="223"/>
      <c r="K606" s="107" t="s">
        <v>14</v>
      </c>
      <c r="L606" s="108" t="s">
        <v>60</v>
      </c>
      <c r="M606" s="97" t="s">
        <v>184</v>
      </c>
      <c r="N606" s="108">
        <v>240</v>
      </c>
      <c r="O606" s="108">
        <v>3</v>
      </c>
      <c r="P606" s="108">
        <v>5</v>
      </c>
      <c r="Q606" s="108" t="s">
        <v>199</v>
      </c>
      <c r="R606" s="116"/>
      <c r="S606" s="145"/>
      <c r="T606" s="145"/>
      <c r="U606" s="145"/>
      <c r="V606" s="145"/>
      <c r="W606" s="145"/>
      <c r="X606" s="145"/>
      <c r="Y606" s="145"/>
      <c r="Z606" s="145"/>
      <c r="AA606" s="226"/>
    </row>
    <row r="607" spans="1:27" ht="12.75" customHeight="1" x14ac:dyDescent="0.2">
      <c r="A607" s="227" t="s">
        <v>2367</v>
      </c>
      <c r="B607" s="143" t="s">
        <v>76</v>
      </c>
      <c r="C607" s="142">
        <v>43665</v>
      </c>
      <c r="D607" s="143" t="s">
        <v>77</v>
      </c>
      <c r="E607" s="143"/>
      <c r="F607" s="143"/>
      <c r="G607" s="143"/>
      <c r="H607" s="143"/>
      <c r="I607" s="143"/>
      <c r="J607" s="136" t="s">
        <v>80</v>
      </c>
      <c r="K607" s="100" t="s">
        <v>194</v>
      </c>
      <c r="L607" s="93" t="s">
        <v>60</v>
      </c>
      <c r="M607" s="95" t="s">
        <v>181</v>
      </c>
      <c r="N607" s="93">
        <v>240</v>
      </c>
      <c r="O607" s="93">
        <v>3</v>
      </c>
      <c r="P607" s="93">
        <v>100</v>
      </c>
      <c r="Q607" s="93">
        <v>60</v>
      </c>
      <c r="R607" s="114"/>
      <c r="S607" s="143">
        <v>208</v>
      </c>
      <c r="T607" s="143">
        <v>3</v>
      </c>
      <c r="U607" s="143">
        <v>100</v>
      </c>
      <c r="V607" s="143">
        <v>24.2</v>
      </c>
      <c r="W607" s="143">
        <v>7.5</v>
      </c>
      <c r="X607" s="143">
        <v>1399.2</v>
      </c>
      <c r="Y607" s="143" t="s">
        <v>74</v>
      </c>
      <c r="Z607" s="143"/>
      <c r="AA607" s="224" t="s">
        <v>83</v>
      </c>
    </row>
    <row r="608" spans="1:27" x14ac:dyDescent="0.2">
      <c r="A608" s="228"/>
      <c r="B608" s="144"/>
      <c r="C608" s="146"/>
      <c r="D608" s="144"/>
      <c r="E608" s="144"/>
      <c r="F608" s="144"/>
      <c r="G608" s="144"/>
      <c r="H608" s="144"/>
      <c r="I608" s="144"/>
      <c r="J608" s="222"/>
      <c r="K608" s="103" t="s">
        <v>13</v>
      </c>
      <c r="L608" s="104" t="s">
        <v>60</v>
      </c>
      <c r="M608" s="96" t="s">
        <v>64</v>
      </c>
      <c r="N608" s="104">
        <v>240</v>
      </c>
      <c r="O608" s="104">
        <v>3</v>
      </c>
      <c r="P608" s="104">
        <v>5</v>
      </c>
      <c r="Q608" s="104">
        <v>27</v>
      </c>
      <c r="R608" s="115">
        <v>7.5</v>
      </c>
      <c r="S608" s="144"/>
      <c r="T608" s="144"/>
      <c r="U608" s="144"/>
      <c r="V608" s="144"/>
      <c r="W608" s="144"/>
      <c r="X608" s="144"/>
      <c r="Y608" s="144"/>
      <c r="Z608" s="144"/>
      <c r="AA608" s="225"/>
    </row>
    <row r="609" spans="1:27" ht="13.5" thickBot="1" x14ac:dyDescent="0.25">
      <c r="A609" s="229"/>
      <c r="B609" s="145"/>
      <c r="C609" s="147"/>
      <c r="D609" s="145"/>
      <c r="E609" s="145"/>
      <c r="F609" s="145"/>
      <c r="G609" s="145"/>
      <c r="H609" s="145"/>
      <c r="I609" s="145"/>
      <c r="J609" s="223"/>
      <c r="K609" s="107" t="s">
        <v>14</v>
      </c>
      <c r="L609" s="108" t="s">
        <v>60</v>
      </c>
      <c r="M609" s="97" t="s">
        <v>184</v>
      </c>
      <c r="N609" s="108">
        <v>240</v>
      </c>
      <c r="O609" s="108">
        <v>3</v>
      </c>
      <c r="P609" s="108">
        <v>5</v>
      </c>
      <c r="Q609" s="108" t="s">
        <v>199</v>
      </c>
      <c r="R609" s="116"/>
      <c r="S609" s="145"/>
      <c r="T609" s="145"/>
      <c r="U609" s="145"/>
      <c r="V609" s="145"/>
      <c r="W609" s="145"/>
      <c r="X609" s="145"/>
      <c r="Y609" s="145"/>
      <c r="Z609" s="145"/>
      <c r="AA609" s="226"/>
    </row>
    <row r="610" spans="1:27" ht="12.75" customHeight="1" x14ac:dyDescent="0.2">
      <c r="A610" s="227" t="s">
        <v>2368</v>
      </c>
      <c r="B610" s="143" t="s">
        <v>76</v>
      </c>
      <c r="C610" s="142">
        <v>43665</v>
      </c>
      <c r="D610" s="143" t="s">
        <v>77</v>
      </c>
      <c r="E610" s="143"/>
      <c r="F610" s="143"/>
      <c r="G610" s="143"/>
      <c r="H610" s="143"/>
      <c r="I610" s="143"/>
      <c r="J610" s="136" t="s">
        <v>80</v>
      </c>
      <c r="K610" s="100" t="s">
        <v>194</v>
      </c>
      <c r="L610" s="93" t="s">
        <v>60</v>
      </c>
      <c r="M610" s="95" t="s">
        <v>181</v>
      </c>
      <c r="N610" s="93">
        <v>240</v>
      </c>
      <c r="O610" s="93">
        <v>3</v>
      </c>
      <c r="P610" s="93">
        <v>100</v>
      </c>
      <c r="Q610" s="93">
        <v>25</v>
      </c>
      <c r="R610" s="114"/>
      <c r="S610" s="143" t="s">
        <v>71</v>
      </c>
      <c r="T610" s="143">
        <v>3</v>
      </c>
      <c r="U610" s="143">
        <v>100</v>
      </c>
      <c r="V610" s="143">
        <v>15.2</v>
      </c>
      <c r="W610" s="143">
        <v>5</v>
      </c>
      <c r="X610" s="143">
        <v>1399.2</v>
      </c>
      <c r="Y610" s="143" t="s">
        <v>74</v>
      </c>
      <c r="Z610" s="143"/>
      <c r="AA610" s="224" t="s">
        <v>83</v>
      </c>
    </row>
    <row r="611" spans="1:27" x14ac:dyDescent="0.2">
      <c r="A611" s="228"/>
      <c r="B611" s="144"/>
      <c r="C611" s="146"/>
      <c r="D611" s="144"/>
      <c r="E611" s="144"/>
      <c r="F611" s="144"/>
      <c r="G611" s="144"/>
      <c r="H611" s="144"/>
      <c r="I611" s="144"/>
      <c r="J611" s="222"/>
      <c r="K611" s="103" t="s">
        <v>13</v>
      </c>
      <c r="L611" s="104" t="s">
        <v>60</v>
      </c>
      <c r="M611" s="96" t="s">
        <v>64</v>
      </c>
      <c r="N611" s="104">
        <v>240</v>
      </c>
      <c r="O611" s="104">
        <v>3</v>
      </c>
      <c r="P611" s="104">
        <v>5</v>
      </c>
      <c r="Q611" s="104">
        <v>27</v>
      </c>
      <c r="R611" s="115">
        <v>7.5</v>
      </c>
      <c r="S611" s="144"/>
      <c r="T611" s="144"/>
      <c r="U611" s="144"/>
      <c r="V611" s="144"/>
      <c r="W611" s="144"/>
      <c r="X611" s="144"/>
      <c r="Y611" s="144"/>
      <c r="Z611" s="144"/>
      <c r="AA611" s="225"/>
    </row>
    <row r="612" spans="1:27" ht="13.5" thickBot="1" x14ac:dyDescent="0.25">
      <c r="A612" s="229"/>
      <c r="B612" s="145"/>
      <c r="C612" s="147"/>
      <c r="D612" s="145"/>
      <c r="E612" s="145"/>
      <c r="F612" s="145"/>
      <c r="G612" s="145"/>
      <c r="H612" s="145"/>
      <c r="I612" s="145"/>
      <c r="J612" s="223"/>
      <c r="K612" s="107" t="s">
        <v>14</v>
      </c>
      <c r="L612" s="108" t="s">
        <v>60</v>
      </c>
      <c r="M612" s="97" t="s">
        <v>184</v>
      </c>
      <c r="N612" s="108">
        <v>240</v>
      </c>
      <c r="O612" s="108">
        <v>3</v>
      </c>
      <c r="P612" s="108">
        <v>5</v>
      </c>
      <c r="Q612" s="108" t="s">
        <v>199</v>
      </c>
      <c r="R612" s="116"/>
      <c r="S612" s="145"/>
      <c r="T612" s="145"/>
      <c r="U612" s="145"/>
      <c r="V612" s="145"/>
      <c r="W612" s="145"/>
      <c r="X612" s="145"/>
      <c r="Y612" s="145"/>
      <c r="Z612" s="145"/>
      <c r="AA612" s="226"/>
    </row>
    <row r="613" spans="1:27" ht="12.75" customHeight="1" x14ac:dyDescent="0.2">
      <c r="A613" s="227" t="s">
        <v>2369</v>
      </c>
      <c r="B613" s="143" t="s">
        <v>76</v>
      </c>
      <c r="C613" s="142">
        <v>43665</v>
      </c>
      <c r="D613" s="143" t="s">
        <v>77</v>
      </c>
      <c r="E613" s="143"/>
      <c r="F613" s="143"/>
      <c r="G613" s="143"/>
      <c r="H613" s="143"/>
      <c r="I613" s="143"/>
      <c r="J613" s="136" t="s">
        <v>80</v>
      </c>
      <c r="K613" s="100" t="s">
        <v>194</v>
      </c>
      <c r="L613" s="93" t="s">
        <v>60</v>
      </c>
      <c r="M613" s="95" t="s">
        <v>181</v>
      </c>
      <c r="N613" s="93">
        <v>240</v>
      </c>
      <c r="O613" s="93">
        <v>3</v>
      </c>
      <c r="P613" s="93">
        <v>100</v>
      </c>
      <c r="Q613" s="93">
        <v>30</v>
      </c>
      <c r="R613" s="114"/>
      <c r="S613" s="143" t="s">
        <v>71</v>
      </c>
      <c r="T613" s="143">
        <v>3</v>
      </c>
      <c r="U613" s="143">
        <v>100</v>
      </c>
      <c r="V613" s="143">
        <v>15.2</v>
      </c>
      <c r="W613" s="143">
        <v>5</v>
      </c>
      <c r="X613" s="143">
        <v>1399.2</v>
      </c>
      <c r="Y613" s="143" t="s">
        <v>74</v>
      </c>
      <c r="Z613" s="143"/>
      <c r="AA613" s="224" t="s">
        <v>83</v>
      </c>
    </row>
    <row r="614" spans="1:27" x14ac:dyDescent="0.2">
      <c r="A614" s="228"/>
      <c r="B614" s="144"/>
      <c r="C614" s="146"/>
      <c r="D614" s="144"/>
      <c r="E614" s="144"/>
      <c r="F614" s="144"/>
      <c r="G614" s="144"/>
      <c r="H614" s="144"/>
      <c r="I614" s="144"/>
      <c r="J614" s="222"/>
      <c r="K614" s="103" t="s">
        <v>13</v>
      </c>
      <c r="L614" s="104" t="s">
        <v>60</v>
      </c>
      <c r="M614" s="96" t="s">
        <v>64</v>
      </c>
      <c r="N614" s="104">
        <v>240</v>
      </c>
      <c r="O614" s="104">
        <v>3</v>
      </c>
      <c r="P614" s="104">
        <v>5</v>
      </c>
      <c r="Q614" s="104">
        <v>27</v>
      </c>
      <c r="R614" s="115">
        <v>7.5</v>
      </c>
      <c r="S614" s="144"/>
      <c r="T614" s="144"/>
      <c r="U614" s="144"/>
      <c r="V614" s="144"/>
      <c r="W614" s="144"/>
      <c r="X614" s="144"/>
      <c r="Y614" s="144"/>
      <c r="Z614" s="144"/>
      <c r="AA614" s="225"/>
    </row>
    <row r="615" spans="1:27" ht="13.5" thickBot="1" x14ac:dyDescent="0.25">
      <c r="A615" s="229"/>
      <c r="B615" s="145"/>
      <c r="C615" s="147"/>
      <c r="D615" s="145"/>
      <c r="E615" s="145"/>
      <c r="F615" s="145"/>
      <c r="G615" s="145"/>
      <c r="H615" s="145"/>
      <c r="I615" s="145"/>
      <c r="J615" s="223"/>
      <c r="K615" s="107" t="s">
        <v>14</v>
      </c>
      <c r="L615" s="108" t="s">
        <v>60</v>
      </c>
      <c r="M615" s="97" t="s">
        <v>184</v>
      </c>
      <c r="N615" s="108">
        <v>240</v>
      </c>
      <c r="O615" s="108">
        <v>3</v>
      </c>
      <c r="P615" s="108">
        <v>5</v>
      </c>
      <c r="Q615" s="108" t="s">
        <v>199</v>
      </c>
      <c r="R615" s="116"/>
      <c r="S615" s="145"/>
      <c r="T615" s="145"/>
      <c r="U615" s="145"/>
      <c r="V615" s="145"/>
      <c r="W615" s="145"/>
      <c r="X615" s="145"/>
      <c r="Y615" s="145"/>
      <c r="Z615" s="145"/>
      <c r="AA615" s="226"/>
    </row>
    <row r="616" spans="1:27" ht="12.75" customHeight="1" x14ac:dyDescent="0.2">
      <c r="A616" s="227" t="s">
        <v>2370</v>
      </c>
      <c r="B616" s="143" t="s">
        <v>76</v>
      </c>
      <c r="C616" s="142">
        <v>43665</v>
      </c>
      <c r="D616" s="143" t="s">
        <v>77</v>
      </c>
      <c r="E616" s="143"/>
      <c r="F616" s="143"/>
      <c r="G616" s="143"/>
      <c r="H616" s="143"/>
      <c r="I616" s="143"/>
      <c r="J616" s="136" t="s">
        <v>80</v>
      </c>
      <c r="K616" s="100" t="s">
        <v>194</v>
      </c>
      <c r="L616" s="93" t="s">
        <v>60</v>
      </c>
      <c r="M616" s="95" t="s">
        <v>181</v>
      </c>
      <c r="N616" s="93">
        <v>240</v>
      </c>
      <c r="O616" s="93">
        <v>3</v>
      </c>
      <c r="P616" s="93">
        <v>100</v>
      </c>
      <c r="Q616" s="93">
        <v>30</v>
      </c>
      <c r="R616" s="114"/>
      <c r="S616" s="143" t="s">
        <v>71</v>
      </c>
      <c r="T616" s="143">
        <v>3</v>
      </c>
      <c r="U616" s="143">
        <v>100</v>
      </c>
      <c r="V616" s="143">
        <v>22</v>
      </c>
      <c r="W616" s="143">
        <v>7.5</v>
      </c>
      <c r="X616" s="143">
        <v>1399.2</v>
      </c>
      <c r="Y616" s="143" t="s">
        <v>74</v>
      </c>
      <c r="Z616" s="143"/>
      <c r="AA616" s="224" t="s">
        <v>83</v>
      </c>
    </row>
    <row r="617" spans="1:27" x14ac:dyDescent="0.2">
      <c r="A617" s="228"/>
      <c r="B617" s="144"/>
      <c r="C617" s="146"/>
      <c r="D617" s="144"/>
      <c r="E617" s="144"/>
      <c r="F617" s="144"/>
      <c r="G617" s="144"/>
      <c r="H617" s="144"/>
      <c r="I617" s="144"/>
      <c r="J617" s="222"/>
      <c r="K617" s="103" t="s">
        <v>13</v>
      </c>
      <c r="L617" s="104" t="s">
        <v>60</v>
      </c>
      <c r="M617" s="96" t="s">
        <v>64</v>
      </c>
      <c r="N617" s="104">
        <v>240</v>
      </c>
      <c r="O617" s="104">
        <v>3</v>
      </c>
      <c r="P617" s="104">
        <v>5</v>
      </c>
      <c r="Q617" s="104">
        <v>27</v>
      </c>
      <c r="R617" s="115">
        <v>7.5</v>
      </c>
      <c r="S617" s="144"/>
      <c r="T617" s="144"/>
      <c r="U617" s="144"/>
      <c r="V617" s="144"/>
      <c r="W617" s="144"/>
      <c r="X617" s="144"/>
      <c r="Y617" s="144"/>
      <c r="Z617" s="144"/>
      <c r="AA617" s="225"/>
    </row>
    <row r="618" spans="1:27" ht="13.5" thickBot="1" x14ac:dyDescent="0.25">
      <c r="A618" s="229"/>
      <c r="B618" s="145"/>
      <c r="C618" s="147"/>
      <c r="D618" s="145"/>
      <c r="E618" s="145"/>
      <c r="F618" s="145"/>
      <c r="G618" s="145"/>
      <c r="H618" s="145"/>
      <c r="I618" s="145"/>
      <c r="J618" s="223"/>
      <c r="K618" s="107" t="s">
        <v>14</v>
      </c>
      <c r="L618" s="108" t="s">
        <v>60</v>
      </c>
      <c r="M618" s="97" t="s">
        <v>184</v>
      </c>
      <c r="N618" s="108">
        <v>240</v>
      </c>
      <c r="O618" s="108">
        <v>3</v>
      </c>
      <c r="P618" s="108">
        <v>5</v>
      </c>
      <c r="Q618" s="108" t="s">
        <v>199</v>
      </c>
      <c r="R618" s="116"/>
      <c r="S618" s="145"/>
      <c r="T618" s="145"/>
      <c r="U618" s="145"/>
      <c r="V618" s="145"/>
      <c r="W618" s="145"/>
      <c r="X618" s="145"/>
      <c r="Y618" s="145"/>
      <c r="Z618" s="145"/>
      <c r="AA618" s="226"/>
    </row>
    <row r="619" spans="1:27" ht="12.75" customHeight="1" x14ac:dyDescent="0.2">
      <c r="A619" s="227" t="s">
        <v>2371</v>
      </c>
      <c r="B619" s="143" t="s">
        <v>76</v>
      </c>
      <c r="C619" s="142">
        <v>43665</v>
      </c>
      <c r="D619" s="143" t="s">
        <v>77</v>
      </c>
      <c r="E619" s="143"/>
      <c r="F619" s="143"/>
      <c r="G619" s="143"/>
      <c r="H619" s="143"/>
      <c r="I619" s="143"/>
      <c r="J619" s="136" t="s">
        <v>80</v>
      </c>
      <c r="K619" s="100" t="s">
        <v>194</v>
      </c>
      <c r="L619" s="93" t="s">
        <v>60</v>
      </c>
      <c r="M619" s="95" t="s">
        <v>181</v>
      </c>
      <c r="N619" s="93">
        <v>480</v>
      </c>
      <c r="O619" s="93">
        <v>3</v>
      </c>
      <c r="P619" s="93">
        <v>35</v>
      </c>
      <c r="Q619" s="93">
        <v>15</v>
      </c>
      <c r="R619" s="114"/>
      <c r="S619" s="143" t="s">
        <v>72</v>
      </c>
      <c r="T619" s="143">
        <v>3</v>
      </c>
      <c r="U619" s="143">
        <v>35</v>
      </c>
      <c r="V619" s="143">
        <v>11</v>
      </c>
      <c r="W619" s="143">
        <v>7.5</v>
      </c>
      <c r="X619" s="143">
        <v>1399.2</v>
      </c>
      <c r="Y619" s="143" t="s">
        <v>74</v>
      </c>
      <c r="Z619" s="143"/>
      <c r="AA619" s="224" t="s">
        <v>83</v>
      </c>
    </row>
    <row r="620" spans="1:27" x14ac:dyDescent="0.2">
      <c r="A620" s="228"/>
      <c r="B620" s="144"/>
      <c r="C620" s="146"/>
      <c r="D620" s="144"/>
      <c r="E620" s="144"/>
      <c r="F620" s="144"/>
      <c r="G620" s="144"/>
      <c r="H620" s="144"/>
      <c r="I620" s="144"/>
      <c r="J620" s="222"/>
      <c r="K620" s="103" t="s">
        <v>13</v>
      </c>
      <c r="L620" s="104" t="s">
        <v>60</v>
      </c>
      <c r="M620" s="96" t="s">
        <v>64</v>
      </c>
      <c r="N620" s="104">
        <v>480</v>
      </c>
      <c r="O620" s="104">
        <v>3</v>
      </c>
      <c r="P620" s="104">
        <v>5</v>
      </c>
      <c r="Q620" s="104">
        <v>27</v>
      </c>
      <c r="R620" s="115">
        <v>10</v>
      </c>
      <c r="S620" s="144"/>
      <c r="T620" s="144"/>
      <c r="U620" s="144"/>
      <c r="V620" s="144"/>
      <c r="W620" s="144"/>
      <c r="X620" s="144"/>
      <c r="Y620" s="144"/>
      <c r="Z620" s="144"/>
      <c r="AA620" s="225"/>
    </row>
    <row r="621" spans="1:27" ht="13.5" thickBot="1" x14ac:dyDescent="0.25">
      <c r="A621" s="229"/>
      <c r="B621" s="145"/>
      <c r="C621" s="147"/>
      <c r="D621" s="145"/>
      <c r="E621" s="145"/>
      <c r="F621" s="145"/>
      <c r="G621" s="145"/>
      <c r="H621" s="145"/>
      <c r="I621" s="145"/>
      <c r="J621" s="223"/>
      <c r="K621" s="107" t="s">
        <v>14</v>
      </c>
      <c r="L621" s="108" t="s">
        <v>60</v>
      </c>
      <c r="M621" s="97" t="s">
        <v>178</v>
      </c>
      <c r="N621" s="108">
        <v>480</v>
      </c>
      <c r="O621" s="108">
        <v>3</v>
      </c>
      <c r="P621" s="108">
        <v>5</v>
      </c>
      <c r="Q621" s="108" t="s">
        <v>197</v>
      </c>
      <c r="R621" s="116"/>
      <c r="S621" s="145"/>
      <c r="T621" s="145"/>
      <c r="U621" s="145"/>
      <c r="V621" s="145"/>
      <c r="W621" s="145"/>
      <c r="X621" s="145"/>
      <c r="Y621" s="145"/>
      <c r="Z621" s="145"/>
      <c r="AA621" s="226"/>
    </row>
    <row r="622" spans="1:27" ht="12.75" customHeight="1" x14ac:dyDescent="0.2">
      <c r="A622" s="227" t="s">
        <v>2372</v>
      </c>
      <c r="B622" s="143" t="s">
        <v>76</v>
      </c>
      <c r="C622" s="142">
        <v>43665</v>
      </c>
      <c r="D622" s="143" t="s">
        <v>77</v>
      </c>
      <c r="E622" s="143"/>
      <c r="F622" s="143"/>
      <c r="G622" s="143"/>
      <c r="H622" s="143"/>
      <c r="I622" s="143"/>
      <c r="J622" s="136" t="s">
        <v>80</v>
      </c>
      <c r="K622" s="100" t="s">
        <v>194</v>
      </c>
      <c r="L622" s="93" t="s">
        <v>60</v>
      </c>
      <c r="M622" s="95" t="s">
        <v>181</v>
      </c>
      <c r="N622" s="93">
        <v>480</v>
      </c>
      <c r="O622" s="93">
        <v>3</v>
      </c>
      <c r="P622" s="93">
        <v>35</v>
      </c>
      <c r="Q622" s="93">
        <v>25</v>
      </c>
      <c r="R622" s="114"/>
      <c r="S622" s="143" t="s">
        <v>72</v>
      </c>
      <c r="T622" s="143">
        <v>3</v>
      </c>
      <c r="U622" s="143">
        <v>35</v>
      </c>
      <c r="V622" s="143">
        <v>11</v>
      </c>
      <c r="W622" s="143">
        <v>7.5</v>
      </c>
      <c r="X622" s="143">
        <v>1399.2</v>
      </c>
      <c r="Y622" s="143" t="s">
        <v>74</v>
      </c>
      <c r="Z622" s="143"/>
      <c r="AA622" s="224" t="s">
        <v>83</v>
      </c>
    </row>
    <row r="623" spans="1:27" x14ac:dyDescent="0.2">
      <c r="A623" s="228"/>
      <c r="B623" s="144"/>
      <c r="C623" s="146"/>
      <c r="D623" s="144"/>
      <c r="E623" s="144"/>
      <c r="F623" s="144"/>
      <c r="G623" s="144"/>
      <c r="H623" s="144"/>
      <c r="I623" s="144"/>
      <c r="J623" s="222"/>
      <c r="K623" s="103" t="s">
        <v>13</v>
      </c>
      <c r="L623" s="104" t="s">
        <v>60</v>
      </c>
      <c r="M623" s="96" t="s">
        <v>64</v>
      </c>
      <c r="N623" s="104">
        <v>480</v>
      </c>
      <c r="O623" s="104">
        <v>3</v>
      </c>
      <c r="P623" s="104">
        <v>5</v>
      </c>
      <c r="Q623" s="104">
        <v>27</v>
      </c>
      <c r="R623" s="115">
        <v>10</v>
      </c>
      <c r="S623" s="144"/>
      <c r="T623" s="144"/>
      <c r="U623" s="144"/>
      <c r="V623" s="144"/>
      <c r="W623" s="144"/>
      <c r="X623" s="144"/>
      <c r="Y623" s="144"/>
      <c r="Z623" s="144"/>
      <c r="AA623" s="225"/>
    </row>
    <row r="624" spans="1:27" ht="13.5" thickBot="1" x14ac:dyDescent="0.25">
      <c r="A624" s="229"/>
      <c r="B624" s="145"/>
      <c r="C624" s="147"/>
      <c r="D624" s="145"/>
      <c r="E624" s="145"/>
      <c r="F624" s="145"/>
      <c r="G624" s="145"/>
      <c r="H624" s="145"/>
      <c r="I624" s="145"/>
      <c r="J624" s="223"/>
      <c r="K624" s="107" t="s">
        <v>14</v>
      </c>
      <c r="L624" s="108" t="s">
        <v>60</v>
      </c>
      <c r="M624" s="97" t="s">
        <v>178</v>
      </c>
      <c r="N624" s="108">
        <v>480</v>
      </c>
      <c r="O624" s="108">
        <v>3</v>
      </c>
      <c r="P624" s="108">
        <v>5</v>
      </c>
      <c r="Q624" s="108" t="s">
        <v>197</v>
      </c>
      <c r="R624" s="116"/>
      <c r="S624" s="145"/>
      <c r="T624" s="145"/>
      <c r="U624" s="145"/>
      <c r="V624" s="145"/>
      <c r="W624" s="145"/>
      <c r="X624" s="145"/>
      <c r="Y624" s="145"/>
      <c r="Z624" s="145"/>
      <c r="AA624" s="226"/>
    </row>
    <row r="625" spans="1:27" ht="12.75" customHeight="1" x14ac:dyDescent="0.2">
      <c r="A625" s="227" t="s">
        <v>2373</v>
      </c>
      <c r="B625" s="143" t="s">
        <v>76</v>
      </c>
      <c r="C625" s="142">
        <v>43665</v>
      </c>
      <c r="D625" s="143" t="s">
        <v>77</v>
      </c>
      <c r="E625" s="143"/>
      <c r="F625" s="143"/>
      <c r="G625" s="143"/>
      <c r="H625" s="143"/>
      <c r="I625" s="143"/>
      <c r="J625" s="136" t="s">
        <v>80</v>
      </c>
      <c r="K625" s="100" t="s">
        <v>194</v>
      </c>
      <c r="L625" s="93" t="s">
        <v>60</v>
      </c>
      <c r="M625" s="95" t="s">
        <v>181</v>
      </c>
      <c r="N625" s="93">
        <v>480</v>
      </c>
      <c r="O625" s="93">
        <v>3</v>
      </c>
      <c r="P625" s="93">
        <v>35</v>
      </c>
      <c r="Q625" s="93">
        <v>25</v>
      </c>
      <c r="R625" s="114"/>
      <c r="S625" s="143" t="s">
        <v>72</v>
      </c>
      <c r="T625" s="143">
        <v>3</v>
      </c>
      <c r="U625" s="143">
        <v>35</v>
      </c>
      <c r="V625" s="143">
        <v>14</v>
      </c>
      <c r="W625" s="143">
        <v>10</v>
      </c>
      <c r="X625" s="143">
        <v>1399.2</v>
      </c>
      <c r="Y625" s="143" t="s">
        <v>74</v>
      </c>
      <c r="Z625" s="143"/>
      <c r="AA625" s="224" t="s">
        <v>83</v>
      </c>
    </row>
    <row r="626" spans="1:27" x14ac:dyDescent="0.2">
      <c r="A626" s="228"/>
      <c r="B626" s="144"/>
      <c r="C626" s="146"/>
      <c r="D626" s="144"/>
      <c r="E626" s="144"/>
      <c r="F626" s="144"/>
      <c r="G626" s="144"/>
      <c r="H626" s="144"/>
      <c r="I626" s="144"/>
      <c r="J626" s="222"/>
      <c r="K626" s="103" t="s">
        <v>13</v>
      </c>
      <c r="L626" s="104" t="s">
        <v>60</v>
      </c>
      <c r="M626" s="96" t="s">
        <v>64</v>
      </c>
      <c r="N626" s="104">
        <v>480</v>
      </c>
      <c r="O626" s="104">
        <v>3</v>
      </c>
      <c r="P626" s="104">
        <v>5</v>
      </c>
      <c r="Q626" s="104">
        <v>27</v>
      </c>
      <c r="R626" s="115">
        <v>10</v>
      </c>
      <c r="S626" s="144"/>
      <c r="T626" s="144"/>
      <c r="U626" s="144"/>
      <c r="V626" s="144"/>
      <c r="W626" s="144"/>
      <c r="X626" s="144"/>
      <c r="Y626" s="144"/>
      <c r="Z626" s="144"/>
      <c r="AA626" s="225"/>
    </row>
    <row r="627" spans="1:27" ht="13.5" thickBot="1" x14ac:dyDescent="0.25">
      <c r="A627" s="229"/>
      <c r="B627" s="145"/>
      <c r="C627" s="147"/>
      <c r="D627" s="145"/>
      <c r="E627" s="145"/>
      <c r="F627" s="145"/>
      <c r="G627" s="145"/>
      <c r="H627" s="145"/>
      <c r="I627" s="145"/>
      <c r="J627" s="223"/>
      <c r="K627" s="107" t="s">
        <v>14</v>
      </c>
      <c r="L627" s="108" t="s">
        <v>60</v>
      </c>
      <c r="M627" s="97" t="s">
        <v>184</v>
      </c>
      <c r="N627" s="108">
        <v>480</v>
      </c>
      <c r="O627" s="108">
        <v>3</v>
      </c>
      <c r="P627" s="108">
        <v>5</v>
      </c>
      <c r="Q627" s="108" t="s">
        <v>199</v>
      </c>
      <c r="R627" s="116"/>
      <c r="S627" s="145"/>
      <c r="T627" s="145"/>
      <c r="U627" s="145"/>
      <c r="V627" s="145"/>
      <c r="W627" s="145"/>
      <c r="X627" s="145"/>
      <c r="Y627" s="145"/>
      <c r="Z627" s="145"/>
      <c r="AA627" s="226"/>
    </row>
    <row r="628" spans="1:27" ht="12.75" customHeight="1" x14ac:dyDescent="0.2">
      <c r="A628" s="227" t="s">
        <v>2374</v>
      </c>
      <c r="B628" s="143" t="s">
        <v>76</v>
      </c>
      <c r="C628" s="142">
        <v>43665</v>
      </c>
      <c r="D628" s="143" t="s">
        <v>77</v>
      </c>
      <c r="E628" s="143"/>
      <c r="F628" s="143"/>
      <c r="G628" s="143"/>
      <c r="H628" s="143"/>
      <c r="I628" s="143"/>
      <c r="J628" s="136" t="s">
        <v>80</v>
      </c>
      <c r="K628" s="100" t="s">
        <v>194</v>
      </c>
      <c r="L628" s="93" t="s">
        <v>60</v>
      </c>
      <c r="M628" s="95" t="s">
        <v>181</v>
      </c>
      <c r="N628" s="93">
        <v>480</v>
      </c>
      <c r="O628" s="93">
        <v>3</v>
      </c>
      <c r="P628" s="93">
        <v>35</v>
      </c>
      <c r="Q628" s="93">
        <v>30</v>
      </c>
      <c r="R628" s="114"/>
      <c r="S628" s="143" t="s">
        <v>72</v>
      </c>
      <c r="T628" s="143">
        <v>3</v>
      </c>
      <c r="U628" s="143">
        <v>35</v>
      </c>
      <c r="V628" s="143">
        <v>14</v>
      </c>
      <c r="W628" s="143">
        <v>10</v>
      </c>
      <c r="X628" s="143">
        <v>1399.2</v>
      </c>
      <c r="Y628" s="143" t="s">
        <v>74</v>
      </c>
      <c r="Z628" s="143"/>
      <c r="AA628" s="224" t="s">
        <v>83</v>
      </c>
    </row>
    <row r="629" spans="1:27" x14ac:dyDescent="0.2">
      <c r="A629" s="228"/>
      <c r="B629" s="144"/>
      <c r="C629" s="146"/>
      <c r="D629" s="144"/>
      <c r="E629" s="144"/>
      <c r="F629" s="144"/>
      <c r="G629" s="144"/>
      <c r="H629" s="144"/>
      <c r="I629" s="144"/>
      <c r="J629" s="222"/>
      <c r="K629" s="103" t="s">
        <v>13</v>
      </c>
      <c r="L629" s="104" t="s">
        <v>60</v>
      </c>
      <c r="M629" s="96" t="s">
        <v>64</v>
      </c>
      <c r="N629" s="104">
        <v>480</v>
      </c>
      <c r="O629" s="104">
        <v>3</v>
      </c>
      <c r="P629" s="104">
        <v>5</v>
      </c>
      <c r="Q629" s="104">
        <v>27</v>
      </c>
      <c r="R629" s="115">
        <v>10</v>
      </c>
      <c r="S629" s="144"/>
      <c r="T629" s="144"/>
      <c r="U629" s="144"/>
      <c r="V629" s="144"/>
      <c r="W629" s="144"/>
      <c r="X629" s="144"/>
      <c r="Y629" s="144"/>
      <c r="Z629" s="144"/>
      <c r="AA629" s="225"/>
    </row>
    <row r="630" spans="1:27" ht="13.5" thickBot="1" x14ac:dyDescent="0.25">
      <c r="A630" s="229"/>
      <c r="B630" s="145"/>
      <c r="C630" s="147"/>
      <c r="D630" s="145"/>
      <c r="E630" s="145"/>
      <c r="F630" s="145"/>
      <c r="G630" s="145"/>
      <c r="H630" s="145"/>
      <c r="I630" s="145"/>
      <c r="J630" s="223"/>
      <c r="K630" s="107" t="s">
        <v>14</v>
      </c>
      <c r="L630" s="108" t="s">
        <v>60</v>
      </c>
      <c r="M630" s="97" t="s">
        <v>184</v>
      </c>
      <c r="N630" s="108">
        <v>480</v>
      </c>
      <c r="O630" s="108">
        <v>3</v>
      </c>
      <c r="P630" s="108">
        <v>5</v>
      </c>
      <c r="Q630" s="108" t="s">
        <v>199</v>
      </c>
      <c r="R630" s="116"/>
      <c r="S630" s="145"/>
      <c r="T630" s="145"/>
      <c r="U630" s="145"/>
      <c r="V630" s="145"/>
      <c r="W630" s="145"/>
      <c r="X630" s="145"/>
      <c r="Y630" s="145"/>
      <c r="Z630" s="145"/>
      <c r="AA630" s="226"/>
    </row>
    <row r="631" spans="1:27" ht="12.75" customHeight="1" x14ac:dyDescent="0.2">
      <c r="A631" s="227" t="s">
        <v>2375</v>
      </c>
      <c r="B631" s="143" t="s">
        <v>76</v>
      </c>
      <c r="C631" s="142">
        <v>43665</v>
      </c>
      <c r="D631" s="143" t="s">
        <v>77</v>
      </c>
      <c r="E631" s="143"/>
      <c r="F631" s="143"/>
      <c r="G631" s="143"/>
      <c r="H631" s="143"/>
      <c r="I631" s="143"/>
      <c r="J631" s="136" t="s">
        <v>80</v>
      </c>
      <c r="K631" s="100" t="s">
        <v>194</v>
      </c>
      <c r="L631" s="93" t="s">
        <v>60</v>
      </c>
      <c r="M631" s="95" t="s">
        <v>181</v>
      </c>
      <c r="N631" s="93">
        <v>600</v>
      </c>
      <c r="O631" s="93">
        <v>3</v>
      </c>
      <c r="P631" s="93">
        <v>18</v>
      </c>
      <c r="Q631" s="93">
        <v>15</v>
      </c>
      <c r="R631" s="114"/>
      <c r="S631" s="143" t="s">
        <v>73</v>
      </c>
      <c r="T631" s="143">
        <v>3</v>
      </c>
      <c r="U631" s="143">
        <v>18</v>
      </c>
      <c r="V631" s="143">
        <v>9</v>
      </c>
      <c r="W631" s="143">
        <v>7.5</v>
      </c>
      <c r="X631" s="143">
        <v>1399.2</v>
      </c>
      <c r="Y631" s="143" t="s">
        <v>74</v>
      </c>
      <c r="Z631" s="143"/>
      <c r="AA631" s="224" t="s">
        <v>83</v>
      </c>
    </row>
    <row r="632" spans="1:27" x14ac:dyDescent="0.2">
      <c r="A632" s="228"/>
      <c r="B632" s="144"/>
      <c r="C632" s="146"/>
      <c r="D632" s="144"/>
      <c r="E632" s="144"/>
      <c r="F632" s="144"/>
      <c r="G632" s="144"/>
      <c r="H632" s="144"/>
      <c r="I632" s="144"/>
      <c r="J632" s="222"/>
      <c r="K632" s="103" t="s">
        <v>13</v>
      </c>
      <c r="L632" s="104" t="s">
        <v>60</v>
      </c>
      <c r="M632" s="96" t="s">
        <v>64</v>
      </c>
      <c r="N632" s="104">
        <v>600</v>
      </c>
      <c r="O632" s="104">
        <v>3</v>
      </c>
      <c r="P632" s="104">
        <v>5</v>
      </c>
      <c r="Q632" s="104">
        <v>27</v>
      </c>
      <c r="R632" s="115">
        <v>10</v>
      </c>
      <c r="S632" s="144"/>
      <c r="T632" s="144"/>
      <c r="U632" s="144"/>
      <c r="V632" s="144"/>
      <c r="W632" s="144"/>
      <c r="X632" s="144"/>
      <c r="Y632" s="144"/>
      <c r="Z632" s="144"/>
      <c r="AA632" s="225"/>
    </row>
    <row r="633" spans="1:27" ht="13.5" thickBot="1" x14ac:dyDescent="0.25">
      <c r="A633" s="229"/>
      <c r="B633" s="145"/>
      <c r="C633" s="147"/>
      <c r="D633" s="145"/>
      <c r="E633" s="145"/>
      <c r="F633" s="145"/>
      <c r="G633" s="145"/>
      <c r="H633" s="145"/>
      <c r="I633" s="145"/>
      <c r="J633" s="223"/>
      <c r="K633" s="107" t="s">
        <v>14</v>
      </c>
      <c r="L633" s="108" t="s">
        <v>60</v>
      </c>
      <c r="M633" s="97" t="s">
        <v>178</v>
      </c>
      <c r="N633" s="108">
        <v>600</v>
      </c>
      <c r="O633" s="108">
        <v>3</v>
      </c>
      <c r="P633" s="108">
        <v>5</v>
      </c>
      <c r="Q633" s="108" t="s">
        <v>197</v>
      </c>
      <c r="R633" s="116"/>
      <c r="S633" s="145"/>
      <c r="T633" s="145"/>
      <c r="U633" s="145"/>
      <c r="V633" s="145"/>
      <c r="W633" s="145"/>
      <c r="X633" s="145"/>
      <c r="Y633" s="145"/>
      <c r="Z633" s="145"/>
      <c r="AA633" s="226"/>
    </row>
    <row r="634" spans="1:27" ht="12.75" customHeight="1" x14ac:dyDescent="0.2">
      <c r="A634" s="227" t="s">
        <v>2376</v>
      </c>
      <c r="B634" s="143" t="s">
        <v>76</v>
      </c>
      <c r="C634" s="142">
        <v>43665</v>
      </c>
      <c r="D634" s="143" t="s">
        <v>77</v>
      </c>
      <c r="E634" s="143"/>
      <c r="F634" s="143"/>
      <c r="G634" s="143"/>
      <c r="H634" s="143"/>
      <c r="I634" s="143"/>
      <c r="J634" s="136" t="s">
        <v>80</v>
      </c>
      <c r="K634" s="100" t="s">
        <v>194</v>
      </c>
      <c r="L634" s="93" t="s">
        <v>60</v>
      </c>
      <c r="M634" s="95" t="s">
        <v>181</v>
      </c>
      <c r="N634" s="93">
        <v>600</v>
      </c>
      <c r="O634" s="93">
        <v>3</v>
      </c>
      <c r="P634" s="93">
        <v>18</v>
      </c>
      <c r="Q634" s="93">
        <v>15</v>
      </c>
      <c r="R634" s="114"/>
      <c r="S634" s="143" t="s">
        <v>73</v>
      </c>
      <c r="T634" s="143">
        <v>3</v>
      </c>
      <c r="U634" s="143">
        <v>18</v>
      </c>
      <c r="V634" s="143">
        <v>11</v>
      </c>
      <c r="W634" s="143">
        <v>10</v>
      </c>
      <c r="X634" s="143">
        <v>1399.2</v>
      </c>
      <c r="Y634" s="143" t="s">
        <v>74</v>
      </c>
      <c r="Z634" s="143"/>
      <c r="AA634" s="224" t="s">
        <v>83</v>
      </c>
    </row>
    <row r="635" spans="1:27" x14ac:dyDescent="0.2">
      <c r="A635" s="228"/>
      <c r="B635" s="144"/>
      <c r="C635" s="146"/>
      <c r="D635" s="144"/>
      <c r="E635" s="144"/>
      <c r="F635" s="144"/>
      <c r="G635" s="144"/>
      <c r="H635" s="144"/>
      <c r="I635" s="144"/>
      <c r="J635" s="222"/>
      <c r="K635" s="103" t="s">
        <v>13</v>
      </c>
      <c r="L635" s="104" t="s">
        <v>60</v>
      </c>
      <c r="M635" s="96" t="s">
        <v>64</v>
      </c>
      <c r="N635" s="104">
        <v>600</v>
      </c>
      <c r="O635" s="104">
        <v>3</v>
      </c>
      <c r="P635" s="104">
        <v>5</v>
      </c>
      <c r="Q635" s="104">
        <v>27</v>
      </c>
      <c r="R635" s="115">
        <v>10</v>
      </c>
      <c r="S635" s="144"/>
      <c r="T635" s="144"/>
      <c r="U635" s="144"/>
      <c r="V635" s="144"/>
      <c r="W635" s="144"/>
      <c r="X635" s="144"/>
      <c r="Y635" s="144"/>
      <c r="Z635" s="144"/>
      <c r="AA635" s="225"/>
    </row>
    <row r="636" spans="1:27" ht="13.5" thickBot="1" x14ac:dyDescent="0.25">
      <c r="A636" s="229"/>
      <c r="B636" s="145"/>
      <c r="C636" s="147"/>
      <c r="D636" s="145"/>
      <c r="E636" s="145"/>
      <c r="F636" s="145"/>
      <c r="G636" s="145"/>
      <c r="H636" s="145"/>
      <c r="I636" s="145"/>
      <c r="J636" s="223"/>
      <c r="K636" s="107" t="s">
        <v>14</v>
      </c>
      <c r="L636" s="108" t="s">
        <v>60</v>
      </c>
      <c r="M636" s="97" t="s">
        <v>178</v>
      </c>
      <c r="N636" s="108">
        <v>600</v>
      </c>
      <c r="O636" s="108">
        <v>3</v>
      </c>
      <c r="P636" s="108">
        <v>5</v>
      </c>
      <c r="Q636" s="108" t="s">
        <v>197</v>
      </c>
      <c r="R636" s="116"/>
      <c r="S636" s="145"/>
      <c r="T636" s="145"/>
      <c r="U636" s="145"/>
      <c r="V636" s="145"/>
      <c r="W636" s="145"/>
      <c r="X636" s="145"/>
      <c r="Y636" s="145"/>
      <c r="Z636" s="145"/>
      <c r="AA636" s="226"/>
    </row>
    <row r="637" spans="1:27" ht="12.75" customHeight="1" x14ac:dyDescent="0.2">
      <c r="A637" s="227" t="s">
        <v>2377</v>
      </c>
      <c r="B637" s="143" t="s">
        <v>76</v>
      </c>
      <c r="C637" s="142">
        <v>43665</v>
      </c>
      <c r="D637" s="143" t="s">
        <v>77</v>
      </c>
      <c r="E637" s="143"/>
      <c r="F637" s="143"/>
      <c r="G637" s="143"/>
      <c r="H637" s="143"/>
      <c r="I637" s="143"/>
      <c r="J637" s="136" t="s">
        <v>80</v>
      </c>
      <c r="K637" s="100" t="s">
        <v>194</v>
      </c>
      <c r="L637" s="93" t="s">
        <v>60</v>
      </c>
      <c r="M637" s="95" t="s">
        <v>181</v>
      </c>
      <c r="N637" s="93">
        <v>600</v>
      </c>
      <c r="O637" s="93">
        <v>3</v>
      </c>
      <c r="P637" s="93">
        <v>18</v>
      </c>
      <c r="Q637" s="93">
        <v>25</v>
      </c>
      <c r="R637" s="114"/>
      <c r="S637" s="143" t="s">
        <v>73</v>
      </c>
      <c r="T637" s="143">
        <v>3</v>
      </c>
      <c r="U637" s="143">
        <v>18</v>
      </c>
      <c r="V637" s="143">
        <v>11</v>
      </c>
      <c r="W637" s="143">
        <v>10</v>
      </c>
      <c r="X637" s="143">
        <v>1399.2</v>
      </c>
      <c r="Y637" s="143" t="s">
        <v>74</v>
      </c>
      <c r="Z637" s="143"/>
      <c r="AA637" s="224" t="s">
        <v>83</v>
      </c>
    </row>
    <row r="638" spans="1:27" x14ac:dyDescent="0.2">
      <c r="A638" s="228"/>
      <c r="B638" s="144"/>
      <c r="C638" s="146"/>
      <c r="D638" s="144"/>
      <c r="E638" s="144"/>
      <c r="F638" s="144"/>
      <c r="G638" s="144"/>
      <c r="H638" s="144"/>
      <c r="I638" s="144"/>
      <c r="J638" s="222"/>
      <c r="K638" s="103" t="s">
        <v>13</v>
      </c>
      <c r="L638" s="104" t="s">
        <v>60</v>
      </c>
      <c r="M638" s="96" t="s">
        <v>64</v>
      </c>
      <c r="N638" s="104">
        <v>600</v>
      </c>
      <c r="O638" s="104">
        <v>3</v>
      </c>
      <c r="P638" s="104">
        <v>5</v>
      </c>
      <c r="Q638" s="104">
        <v>27</v>
      </c>
      <c r="R638" s="115">
        <v>10</v>
      </c>
      <c r="S638" s="144"/>
      <c r="T638" s="144"/>
      <c r="U638" s="144"/>
      <c r="V638" s="144"/>
      <c r="W638" s="144"/>
      <c r="X638" s="144"/>
      <c r="Y638" s="144"/>
      <c r="Z638" s="144"/>
      <c r="AA638" s="225"/>
    </row>
    <row r="639" spans="1:27" ht="13.5" thickBot="1" x14ac:dyDescent="0.25">
      <c r="A639" s="229"/>
      <c r="B639" s="145"/>
      <c r="C639" s="147"/>
      <c r="D639" s="145"/>
      <c r="E639" s="145"/>
      <c r="F639" s="145"/>
      <c r="G639" s="145"/>
      <c r="H639" s="145"/>
      <c r="I639" s="145"/>
      <c r="J639" s="223"/>
      <c r="K639" s="107" t="s">
        <v>14</v>
      </c>
      <c r="L639" s="108" t="s">
        <v>60</v>
      </c>
      <c r="M639" s="97" t="s">
        <v>178</v>
      </c>
      <c r="N639" s="108">
        <v>600</v>
      </c>
      <c r="O639" s="108">
        <v>3</v>
      </c>
      <c r="P639" s="108">
        <v>5</v>
      </c>
      <c r="Q639" s="108" t="s">
        <v>197</v>
      </c>
      <c r="R639" s="116"/>
      <c r="S639" s="145"/>
      <c r="T639" s="145"/>
      <c r="U639" s="145"/>
      <c r="V639" s="145"/>
      <c r="W639" s="145"/>
      <c r="X639" s="145"/>
      <c r="Y639" s="145"/>
      <c r="Z639" s="145"/>
      <c r="AA639" s="226"/>
    </row>
    <row r="640" spans="1:27" ht="12.75" customHeight="1" x14ac:dyDescent="0.2">
      <c r="A640" s="227" t="s">
        <v>2378</v>
      </c>
      <c r="B640" s="143" t="s">
        <v>76</v>
      </c>
      <c r="C640" s="142">
        <v>43665</v>
      </c>
      <c r="D640" s="143" t="s">
        <v>77</v>
      </c>
      <c r="E640" s="143"/>
      <c r="F640" s="143"/>
      <c r="G640" s="143"/>
      <c r="H640" s="143"/>
      <c r="I640" s="143"/>
      <c r="J640" s="136" t="s">
        <v>80</v>
      </c>
      <c r="K640" s="100" t="s">
        <v>194</v>
      </c>
      <c r="L640" s="93" t="s">
        <v>60</v>
      </c>
      <c r="M640" s="95" t="s">
        <v>182</v>
      </c>
      <c r="N640" s="93">
        <v>480</v>
      </c>
      <c r="O640" s="93">
        <v>3</v>
      </c>
      <c r="P640" s="93">
        <v>65</v>
      </c>
      <c r="Q640" s="93">
        <v>15</v>
      </c>
      <c r="R640" s="114"/>
      <c r="S640" s="143" t="s">
        <v>72</v>
      </c>
      <c r="T640" s="143">
        <v>3</v>
      </c>
      <c r="U640" s="143">
        <v>65</v>
      </c>
      <c r="V640" s="143">
        <v>11</v>
      </c>
      <c r="W640" s="143">
        <v>7.5</v>
      </c>
      <c r="X640" s="143">
        <v>1399.2</v>
      </c>
      <c r="Y640" s="143" t="s">
        <v>74</v>
      </c>
      <c r="Z640" s="143"/>
      <c r="AA640" s="224" t="s">
        <v>83</v>
      </c>
    </row>
    <row r="641" spans="1:27" x14ac:dyDescent="0.2">
      <c r="A641" s="228"/>
      <c r="B641" s="144"/>
      <c r="C641" s="146"/>
      <c r="D641" s="144"/>
      <c r="E641" s="144"/>
      <c r="F641" s="144"/>
      <c r="G641" s="144"/>
      <c r="H641" s="144"/>
      <c r="I641" s="144"/>
      <c r="J641" s="222"/>
      <c r="K641" s="103" t="s">
        <v>13</v>
      </c>
      <c r="L641" s="104" t="s">
        <v>60</v>
      </c>
      <c r="M641" s="96" t="s">
        <v>64</v>
      </c>
      <c r="N641" s="104">
        <v>480</v>
      </c>
      <c r="O641" s="104">
        <v>3</v>
      </c>
      <c r="P641" s="104">
        <v>5</v>
      </c>
      <c r="Q641" s="104">
        <v>27</v>
      </c>
      <c r="R641" s="115">
        <v>10</v>
      </c>
      <c r="S641" s="144"/>
      <c r="T641" s="144"/>
      <c r="U641" s="144"/>
      <c r="V641" s="144"/>
      <c r="W641" s="144"/>
      <c r="X641" s="144"/>
      <c r="Y641" s="144"/>
      <c r="Z641" s="144"/>
      <c r="AA641" s="225"/>
    </row>
    <row r="642" spans="1:27" ht="13.5" thickBot="1" x14ac:dyDescent="0.25">
      <c r="A642" s="229"/>
      <c r="B642" s="145"/>
      <c r="C642" s="147"/>
      <c r="D642" s="145"/>
      <c r="E642" s="145"/>
      <c r="F642" s="145"/>
      <c r="G642" s="145"/>
      <c r="H642" s="145"/>
      <c r="I642" s="145"/>
      <c r="J642" s="223"/>
      <c r="K642" s="107" t="s">
        <v>14</v>
      </c>
      <c r="L642" s="108" t="s">
        <v>60</v>
      </c>
      <c r="M642" s="97" t="s">
        <v>178</v>
      </c>
      <c r="N642" s="108">
        <v>480</v>
      </c>
      <c r="O642" s="108">
        <v>3</v>
      </c>
      <c r="P642" s="108">
        <v>5</v>
      </c>
      <c r="Q642" s="108" t="s">
        <v>197</v>
      </c>
      <c r="R642" s="116"/>
      <c r="S642" s="145"/>
      <c r="T642" s="145"/>
      <c r="U642" s="145"/>
      <c r="V642" s="145"/>
      <c r="W642" s="145"/>
      <c r="X642" s="145"/>
      <c r="Y642" s="145"/>
      <c r="Z642" s="145"/>
      <c r="AA642" s="226"/>
    </row>
    <row r="643" spans="1:27" ht="12.75" customHeight="1" x14ac:dyDescent="0.2">
      <c r="A643" s="227" t="s">
        <v>2379</v>
      </c>
      <c r="B643" s="143" t="s">
        <v>76</v>
      </c>
      <c r="C643" s="142">
        <v>43665</v>
      </c>
      <c r="D643" s="143" t="s">
        <v>77</v>
      </c>
      <c r="E643" s="143"/>
      <c r="F643" s="143"/>
      <c r="G643" s="143"/>
      <c r="H643" s="143"/>
      <c r="I643" s="143"/>
      <c r="J643" s="136" t="s">
        <v>80</v>
      </c>
      <c r="K643" s="100" t="s">
        <v>194</v>
      </c>
      <c r="L643" s="93" t="s">
        <v>60</v>
      </c>
      <c r="M643" s="95" t="s">
        <v>182</v>
      </c>
      <c r="N643" s="93">
        <v>480</v>
      </c>
      <c r="O643" s="93">
        <v>3</v>
      </c>
      <c r="P643" s="93">
        <v>65</v>
      </c>
      <c r="Q643" s="93">
        <v>25</v>
      </c>
      <c r="R643" s="114"/>
      <c r="S643" s="143" t="s">
        <v>72</v>
      </c>
      <c r="T643" s="143">
        <v>3</v>
      </c>
      <c r="U643" s="143">
        <v>65</v>
      </c>
      <c r="V643" s="143">
        <v>11</v>
      </c>
      <c r="W643" s="143">
        <v>7.5</v>
      </c>
      <c r="X643" s="143">
        <v>1399.2</v>
      </c>
      <c r="Y643" s="143" t="s">
        <v>74</v>
      </c>
      <c r="Z643" s="143"/>
      <c r="AA643" s="224" t="s">
        <v>83</v>
      </c>
    </row>
    <row r="644" spans="1:27" x14ac:dyDescent="0.2">
      <c r="A644" s="228"/>
      <c r="B644" s="144"/>
      <c r="C644" s="146"/>
      <c r="D644" s="144"/>
      <c r="E644" s="144"/>
      <c r="F644" s="144"/>
      <c r="G644" s="144"/>
      <c r="H644" s="144"/>
      <c r="I644" s="144"/>
      <c r="J644" s="222"/>
      <c r="K644" s="103" t="s">
        <v>13</v>
      </c>
      <c r="L644" s="104" t="s">
        <v>60</v>
      </c>
      <c r="M644" s="96" t="s">
        <v>64</v>
      </c>
      <c r="N644" s="104">
        <v>480</v>
      </c>
      <c r="O644" s="104">
        <v>3</v>
      </c>
      <c r="P644" s="104">
        <v>5</v>
      </c>
      <c r="Q644" s="104">
        <v>27</v>
      </c>
      <c r="R644" s="115">
        <v>10</v>
      </c>
      <c r="S644" s="144"/>
      <c r="T644" s="144"/>
      <c r="U644" s="144"/>
      <c r="V644" s="144"/>
      <c r="W644" s="144"/>
      <c r="X644" s="144"/>
      <c r="Y644" s="144"/>
      <c r="Z644" s="144"/>
      <c r="AA644" s="225"/>
    </row>
    <row r="645" spans="1:27" ht="13.5" thickBot="1" x14ac:dyDescent="0.25">
      <c r="A645" s="229"/>
      <c r="B645" s="145"/>
      <c r="C645" s="147"/>
      <c r="D645" s="145"/>
      <c r="E645" s="145"/>
      <c r="F645" s="145"/>
      <c r="G645" s="145"/>
      <c r="H645" s="145"/>
      <c r="I645" s="145"/>
      <c r="J645" s="223"/>
      <c r="K645" s="107" t="s">
        <v>14</v>
      </c>
      <c r="L645" s="108" t="s">
        <v>60</v>
      </c>
      <c r="M645" s="97" t="s">
        <v>178</v>
      </c>
      <c r="N645" s="108">
        <v>480</v>
      </c>
      <c r="O645" s="108">
        <v>3</v>
      </c>
      <c r="P645" s="108">
        <v>5</v>
      </c>
      <c r="Q645" s="108" t="s">
        <v>197</v>
      </c>
      <c r="R645" s="116"/>
      <c r="S645" s="145"/>
      <c r="T645" s="145"/>
      <c r="U645" s="145"/>
      <c r="V645" s="145"/>
      <c r="W645" s="145"/>
      <c r="X645" s="145"/>
      <c r="Y645" s="145"/>
      <c r="Z645" s="145"/>
      <c r="AA645" s="226"/>
    </row>
    <row r="646" spans="1:27" ht="12.75" customHeight="1" x14ac:dyDescent="0.2">
      <c r="A646" s="227" t="s">
        <v>2380</v>
      </c>
      <c r="B646" s="143" t="s">
        <v>76</v>
      </c>
      <c r="C646" s="142">
        <v>43665</v>
      </c>
      <c r="D646" s="143" t="s">
        <v>77</v>
      </c>
      <c r="E646" s="143"/>
      <c r="F646" s="143"/>
      <c r="G646" s="143"/>
      <c r="H646" s="143"/>
      <c r="I646" s="143"/>
      <c r="J646" s="136" t="s">
        <v>80</v>
      </c>
      <c r="K646" s="100" t="s">
        <v>194</v>
      </c>
      <c r="L646" s="93" t="s">
        <v>60</v>
      </c>
      <c r="M646" s="95" t="s">
        <v>182</v>
      </c>
      <c r="N646" s="93">
        <v>480</v>
      </c>
      <c r="O646" s="93">
        <v>3</v>
      </c>
      <c r="P646" s="93">
        <v>65</v>
      </c>
      <c r="Q646" s="93">
        <v>25</v>
      </c>
      <c r="R646" s="114"/>
      <c r="S646" s="143" t="s">
        <v>72</v>
      </c>
      <c r="T646" s="143">
        <v>3</v>
      </c>
      <c r="U646" s="143">
        <v>65</v>
      </c>
      <c r="V646" s="143">
        <v>14</v>
      </c>
      <c r="W646" s="143">
        <v>10</v>
      </c>
      <c r="X646" s="143">
        <v>1399.2</v>
      </c>
      <c r="Y646" s="143" t="s">
        <v>74</v>
      </c>
      <c r="Z646" s="143"/>
      <c r="AA646" s="224" t="s">
        <v>83</v>
      </c>
    </row>
    <row r="647" spans="1:27" x14ac:dyDescent="0.2">
      <c r="A647" s="228"/>
      <c r="B647" s="144"/>
      <c r="C647" s="146"/>
      <c r="D647" s="144"/>
      <c r="E647" s="144"/>
      <c r="F647" s="144"/>
      <c r="G647" s="144"/>
      <c r="H647" s="144"/>
      <c r="I647" s="144"/>
      <c r="J647" s="222"/>
      <c r="K647" s="103" t="s">
        <v>13</v>
      </c>
      <c r="L647" s="104" t="s">
        <v>60</v>
      </c>
      <c r="M647" s="96" t="s">
        <v>64</v>
      </c>
      <c r="N647" s="104">
        <v>480</v>
      </c>
      <c r="O647" s="104">
        <v>3</v>
      </c>
      <c r="P647" s="104">
        <v>5</v>
      </c>
      <c r="Q647" s="104">
        <v>27</v>
      </c>
      <c r="R647" s="115">
        <v>10</v>
      </c>
      <c r="S647" s="144"/>
      <c r="T647" s="144"/>
      <c r="U647" s="144"/>
      <c r="V647" s="144"/>
      <c r="W647" s="144"/>
      <c r="X647" s="144"/>
      <c r="Y647" s="144"/>
      <c r="Z647" s="144"/>
      <c r="AA647" s="225"/>
    </row>
    <row r="648" spans="1:27" ht="13.5" thickBot="1" x14ac:dyDescent="0.25">
      <c r="A648" s="229"/>
      <c r="B648" s="145"/>
      <c r="C648" s="147"/>
      <c r="D648" s="145"/>
      <c r="E648" s="145"/>
      <c r="F648" s="145"/>
      <c r="G648" s="145"/>
      <c r="H648" s="145"/>
      <c r="I648" s="145"/>
      <c r="J648" s="223"/>
      <c r="K648" s="107" t="s">
        <v>14</v>
      </c>
      <c r="L648" s="108" t="s">
        <v>60</v>
      </c>
      <c r="M648" s="97" t="s">
        <v>184</v>
      </c>
      <c r="N648" s="108">
        <v>480</v>
      </c>
      <c r="O648" s="108">
        <v>3</v>
      </c>
      <c r="P648" s="108">
        <v>5</v>
      </c>
      <c r="Q648" s="108" t="s">
        <v>199</v>
      </c>
      <c r="R648" s="116"/>
      <c r="S648" s="145"/>
      <c r="T648" s="145"/>
      <c r="U648" s="145"/>
      <c r="V648" s="145"/>
      <c r="W648" s="145"/>
      <c r="X648" s="145"/>
      <c r="Y648" s="145"/>
      <c r="Z648" s="145"/>
      <c r="AA648" s="226"/>
    </row>
    <row r="649" spans="1:27" ht="12.75" customHeight="1" x14ac:dyDescent="0.2">
      <c r="A649" s="227" t="s">
        <v>2381</v>
      </c>
      <c r="B649" s="143" t="s">
        <v>76</v>
      </c>
      <c r="C649" s="142">
        <v>43665</v>
      </c>
      <c r="D649" s="143" t="s">
        <v>77</v>
      </c>
      <c r="E649" s="143"/>
      <c r="F649" s="143"/>
      <c r="G649" s="143"/>
      <c r="H649" s="143"/>
      <c r="I649" s="143"/>
      <c r="J649" s="136" t="s">
        <v>80</v>
      </c>
      <c r="K649" s="100" t="s">
        <v>194</v>
      </c>
      <c r="L649" s="93" t="s">
        <v>60</v>
      </c>
      <c r="M649" s="95" t="s">
        <v>182</v>
      </c>
      <c r="N649" s="93">
        <v>480</v>
      </c>
      <c r="O649" s="93">
        <v>3</v>
      </c>
      <c r="P649" s="93">
        <v>65</v>
      </c>
      <c r="Q649" s="93">
        <v>30</v>
      </c>
      <c r="R649" s="114"/>
      <c r="S649" s="143" t="s">
        <v>72</v>
      </c>
      <c r="T649" s="143">
        <v>3</v>
      </c>
      <c r="U649" s="143">
        <v>65</v>
      </c>
      <c r="V649" s="143">
        <v>14</v>
      </c>
      <c r="W649" s="143">
        <v>10</v>
      </c>
      <c r="X649" s="143">
        <v>1399.2</v>
      </c>
      <c r="Y649" s="143" t="s">
        <v>74</v>
      </c>
      <c r="Z649" s="143"/>
      <c r="AA649" s="224" t="s">
        <v>83</v>
      </c>
    </row>
    <row r="650" spans="1:27" x14ac:dyDescent="0.2">
      <c r="A650" s="228"/>
      <c r="B650" s="144"/>
      <c r="C650" s="146"/>
      <c r="D650" s="144"/>
      <c r="E650" s="144"/>
      <c r="F650" s="144"/>
      <c r="G650" s="144"/>
      <c r="H650" s="144"/>
      <c r="I650" s="144"/>
      <c r="J650" s="222"/>
      <c r="K650" s="103" t="s">
        <v>13</v>
      </c>
      <c r="L650" s="104" t="s">
        <v>60</v>
      </c>
      <c r="M650" s="96" t="s">
        <v>64</v>
      </c>
      <c r="N650" s="104">
        <v>480</v>
      </c>
      <c r="O650" s="104">
        <v>3</v>
      </c>
      <c r="P650" s="104">
        <v>5</v>
      </c>
      <c r="Q650" s="104">
        <v>27</v>
      </c>
      <c r="R650" s="115">
        <v>10</v>
      </c>
      <c r="S650" s="144"/>
      <c r="T650" s="144"/>
      <c r="U650" s="144"/>
      <c r="V650" s="144"/>
      <c r="W650" s="144"/>
      <c r="X650" s="144"/>
      <c r="Y650" s="144"/>
      <c r="Z650" s="144"/>
      <c r="AA650" s="225"/>
    </row>
    <row r="651" spans="1:27" ht="13.5" thickBot="1" x14ac:dyDescent="0.25">
      <c r="A651" s="229"/>
      <c r="B651" s="145"/>
      <c r="C651" s="147"/>
      <c r="D651" s="145"/>
      <c r="E651" s="145"/>
      <c r="F651" s="145"/>
      <c r="G651" s="145"/>
      <c r="H651" s="145"/>
      <c r="I651" s="145"/>
      <c r="J651" s="223"/>
      <c r="K651" s="107" t="s">
        <v>14</v>
      </c>
      <c r="L651" s="108" t="s">
        <v>60</v>
      </c>
      <c r="M651" s="97" t="s">
        <v>184</v>
      </c>
      <c r="N651" s="108">
        <v>480</v>
      </c>
      <c r="O651" s="108">
        <v>3</v>
      </c>
      <c r="P651" s="108">
        <v>5</v>
      </c>
      <c r="Q651" s="108" t="s">
        <v>199</v>
      </c>
      <c r="R651" s="116"/>
      <c r="S651" s="145"/>
      <c r="T651" s="145"/>
      <c r="U651" s="145"/>
      <c r="V651" s="145"/>
      <c r="W651" s="145"/>
      <c r="X651" s="145"/>
      <c r="Y651" s="145"/>
      <c r="Z651" s="145"/>
      <c r="AA651" s="226"/>
    </row>
    <row r="652" spans="1:27" ht="12.75" customHeight="1" x14ac:dyDescent="0.2">
      <c r="A652" s="227" t="s">
        <v>2382</v>
      </c>
      <c r="B652" s="143" t="s">
        <v>76</v>
      </c>
      <c r="C652" s="142">
        <v>43665</v>
      </c>
      <c r="D652" s="143" t="s">
        <v>77</v>
      </c>
      <c r="E652" s="143"/>
      <c r="F652" s="143"/>
      <c r="G652" s="143"/>
      <c r="H652" s="143"/>
      <c r="I652" s="143"/>
      <c r="J652" s="136" t="s">
        <v>80</v>
      </c>
      <c r="K652" s="100" t="s">
        <v>194</v>
      </c>
      <c r="L652" s="93" t="s">
        <v>60</v>
      </c>
      <c r="M652" s="95" t="s">
        <v>182</v>
      </c>
      <c r="N652" s="93">
        <v>600</v>
      </c>
      <c r="O652" s="93">
        <v>3</v>
      </c>
      <c r="P652" s="93">
        <v>25</v>
      </c>
      <c r="Q652" s="93">
        <v>15</v>
      </c>
      <c r="R652" s="114"/>
      <c r="S652" s="143" t="s">
        <v>73</v>
      </c>
      <c r="T652" s="143">
        <v>3</v>
      </c>
      <c r="U652" s="143">
        <v>25</v>
      </c>
      <c r="V652" s="143">
        <v>9</v>
      </c>
      <c r="W652" s="143">
        <v>7.5</v>
      </c>
      <c r="X652" s="143">
        <v>1399.2</v>
      </c>
      <c r="Y652" s="143" t="s">
        <v>74</v>
      </c>
      <c r="Z652" s="143"/>
      <c r="AA652" s="224" t="s">
        <v>83</v>
      </c>
    </row>
    <row r="653" spans="1:27" x14ac:dyDescent="0.2">
      <c r="A653" s="228"/>
      <c r="B653" s="144"/>
      <c r="C653" s="146"/>
      <c r="D653" s="144"/>
      <c r="E653" s="144"/>
      <c r="F653" s="144"/>
      <c r="G653" s="144"/>
      <c r="H653" s="144"/>
      <c r="I653" s="144"/>
      <c r="J653" s="222"/>
      <c r="K653" s="103" t="s">
        <v>13</v>
      </c>
      <c r="L653" s="104" t="s">
        <v>60</v>
      </c>
      <c r="M653" s="96" t="s">
        <v>64</v>
      </c>
      <c r="N653" s="104">
        <v>600</v>
      </c>
      <c r="O653" s="104">
        <v>3</v>
      </c>
      <c r="P653" s="104">
        <v>5</v>
      </c>
      <c r="Q653" s="104">
        <v>27</v>
      </c>
      <c r="R653" s="115">
        <v>10</v>
      </c>
      <c r="S653" s="144"/>
      <c r="T653" s="144"/>
      <c r="U653" s="144"/>
      <c r="V653" s="144"/>
      <c r="W653" s="144"/>
      <c r="X653" s="144"/>
      <c r="Y653" s="144"/>
      <c r="Z653" s="144"/>
      <c r="AA653" s="225"/>
    </row>
    <row r="654" spans="1:27" ht="13.5" thickBot="1" x14ac:dyDescent="0.25">
      <c r="A654" s="229"/>
      <c r="B654" s="145"/>
      <c r="C654" s="147"/>
      <c r="D654" s="145"/>
      <c r="E654" s="145"/>
      <c r="F654" s="145"/>
      <c r="G654" s="145"/>
      <c r="H654" s="145"/>
      <c r="I654" s="145"/>
      <c r="J654" s="223"/>
      <c r="K654" s="107" t="s">
        <v>14</v>
      </c>
      <c r="L654" s="108" t="s">
        <v>60</v>
      </c>
      <c r="M654" s="97" t="s">
        <v>178</v>
      </c>
      <c r="N654" s="108">
        <v>600</v>
      </c>
      <c r="O654" s="108">
        <v>3</v>
      </c>
      <c r="P654" s="108">
        <v>5</v>
      </c>
      <c r="Q654" s="108" t="s">
        <v>197</v>
      </c>
      <c r="R654" s="116"/>
      <c r="S654" s="145"/>
      <c r="T654" s="145"/>
      <c r="U654" s="145"/>
      <c r="V654" s="145"/>
      <c r="W654" s="145"/>
      <c r="X654" s="145"/>
      <c r="Y654" s="145"/>
      <c r="Z654" s="145"/>
      <c r="AA654" s="226"/>
    </row>
    <row r="655" spans="1:27" ht="12.75" customHeight="1" x14ac:dyDescent="0.2">
      <c r="A655" s="227" t="s">
        <v>2383</v>
      </c>
      <c r="B655" s="143" t="s">
        <v>76</v>
      </c>
      <c r="C655" s="142">
        <v>43665</v>
      </c>
      <c r="D655" s="143" t="s">
        <v>77</v>
      </c>
      <c r="E655" s="143"/>
      <c r="F655" s="143"/>
      <c r="G655" s="143"/>
      <c r="H655" s="143"/>
      <c r="I655" s="143"/>
      <c r="J655" s="136" t="s">
        <v>80</v>
      </c>
      <c r="K655" s="100" t="s">
        <v>194</v>
      </c>
      <c r="L655" s="93" t="s">
        <v>60</v>
      </c>
      <c r="M655" s="95" t="s">
        <v>182</v>
      </c>
      <c r="N655" s="93">
        <v>600</v>
      </c>
      <c r="O655" s="93">
        <v>3</v>
      </c>
      <c r="P655" s="93">
        <v>25</v>
      </c>
      <c r="Q655" s="93">
        <v>15</v>
      </c>
      <c r="R655" s="114"/>
      <c r="S655" s="143" t="s">
        <v>73</v>
      </c>
      <c r="T655" s="143">
        <v>3</v>
      </c>
      <c r="U655" s="143">
        <v>25</v>
      </c>
      <c r="V655" s="143">
        <v>11</v>
      </c>
      <c r="W655" s="143">
        <v>10</v>
      </c>
      <c r="X655" s="143">
        <v>1399.2</v>
      </c>
      <c r="Y655" s="143" t="s">
        <v>74</v>
      </c>
      <c r="Z655" s="143"/>
      <c r="AA655" s="224" t="s">
        <v>83</v>
      </c>
    </row>
    <row r="656" spans="1:27" x14ac:dyDescent="0.2">
      <c r="A656" s="228"/>
      <c r="B656" s="144"/>
      <c r="C656" s="146"/>
      <c r="D656" s="144"/>
      <c r="E656" s="144"/>
      <c r="F656" s="144"/>
      <c r="G656" s="144"/>
      <c r="H656" s="144"/>
      <c r="I656" s="144"/>
      <c r="J656" s="222"/>
      <c r="K656" s="103" t="s">
        <v>13</v>
      </c>
      <c r="L656" s="104" t="s">
        <v>60</v>
      </c>
      <c r="M656" s="96" t="s">
        <v>64</v>
      </c>
      <c r="N656" s="104">
        <v>600</v>
      </c>
      <c r="O656" s="104">
        <v>3</v>
      </c>
      <c r="P656" s="104">
        <v>5</v>
      </c>
      <c r="Q656" s="104">
        <v>27</v>
      </c>
      <c r="R656" s="115">
        <v>10</v>
      </c>
      <c r="S656" s="144"/>
      <c r="T656" s="144"/>
      <c r="U656" s="144"/>
      <c r="V656" s="144"/>
      <c r="W656" s="144"/>
      <c r="X656" s="144"/>
      <c r="Y656" s="144"/>
      <c r="Z656" s="144"/>
      <c r="AA656" s="225"/>
    </row>
    <row r="657" spans="1:27" ht="13.5" thickBot="1" x14ac:dyDescent="0.25">
      <c r="A657" s="229"/>
      <c r="B657" s="145"/>
      <c r="C657" s="147"/>
      <c r="D657" s="145"/>
      <c r="E657" s="145"/>
      <c r="F657" s="145"/>
      <c r="G657" s="145"/>
      <c r="H657" s="145"/>
      <c r="I657" s="145"/>
      <c r="J657" s="223"/>
      <c r="K657" s="107" t="s">
        <v>14</v>
      </c>
      <c r="L657" s="108" t="s">
        <v>60</v>
      </c>
      <c r="M657" s="97" t="s">
        <v>178</v>
      </c>
      <c r="N657" s="108">
        <v>600</v>
      </c>
      <c r="O657" s="108">
        <v>3</v>
      </c>
      <c r="P657" s="108">
        <v>5</v>
      </c>
      <c r="Q657" s="108" t="s">
        <v>197</v>
      </c>
      <c r="R657" s="116"/>
      <c r="S657" s="145"/>
      <c r="T657" s="145"/>
      <c r="U657" s="145"/>
      <c r="V657" s="145"/>
      <c r="W657" s="145"/>
      <c r="X657" s="145"/>
      <c r="Y657" s="145"/>
      <c r="Z657" s="145"/>
      <c r="AA657" s="226"/>
    </row>
    <row r="658" spans="1:27" ht="12.75" customHeight="1" x14ac:dyDescent="0.2">
      <c r="A658" s="227" t="s">
        <v>2384</v>
      </c>
      <c r="B658" s="143" t="s">
        <v>76</v>
      </c>
      <c r="C658" s="142">
        <v>43665</v>
      </c>
      <c r="D658" s="143" t="s">
        <v>77</v>
      </c>
      <c r="E658" s="143"/>
      <c r="F658" s="143"/>
      <c r="G658" s="143"/>
      <c r="H658" s="143"/>
      <c r="I658" s="143"/>
      <c r="J658" s="136" t="s">
        <v>80</v>
      </c>
      <c r="K658" s="100" t="s">
        <v>194</v>
      </c>
      <c r="L658" s="93" t="s">
        <v>60</v>
      </c>
      <c r="M658" s="95" t="s">
        <v>182</v>
      </c>
      <c r="N658" s="93">
        <v>600</v>
      </c>
      <c r="O658" s="93">
        <v>3</v>
      </c>
      <c r="P658" s="93">
        <v>25</v>
      </c>
      <c r="Q658" s="93">
        <v>25</v>
      </c>
      <c r="R658" s="114"/>
      <c r="S658" s="143" t="s">
        <v>73</v>
      </c>
      <c r="T658" s="143">
        <v>3</v>
      </c>
      <c r="U658" s="143">
        <v>25</v>
      </c>
      <c r="V658" s="143">
        <v>11</v>
      </c>
      <c r="W658" s="143">
        <v>10</v>
      </c>
      <c r="X658" s="143">
        <v>1399.2</v>
      </c>
      <c r="Y658" s="143" t="s">
        <v>74</v>
      </c>
      <c r="Z658" s="143"/>
      <c r="AA658" s="224" t="s">
        <v>83</v>
      </c>
    </row>
    <row r="659" spans="1:27" x14ac:dyDescent="0.2">
      <c r="A659" s="228"/>
      <c r="B659" s="144"/>
      <c r="C659" s="146"/>
      <c r="D659" s="144"/>
      <c r="E659" s="144"/>
      <c r="F659" s="144"/>
      <c r="G659" s="144"/>
      <c r="H659" s="144"/>
      <c r="I659" s="144"/>
      <c r="J659" s="222"/>
      <c r="K659" s="103" t="s">
        <v>13</v>
      </c>
      <c r="L659" s="104" t="s">
        <v>60</v>
      </c>
      <c r="M659" s="96" t="s">
        <v>64</v>
      </c>
      <c r="N659" s="104">
        <v>600</v>
      </c>
      <c r="O659" s="104">
        <v>3</v>
      </c>
      <c r="P659" s="104">
        <v>5</v>
      </c>
      <c r="Q659" s="104">
        <v>27</v>
      </c>
      <c r="R659" s="115">
        <v>10</v>
      </c>
      <c r="S659" s="144"/>
      <c r="T659" s="144"/>
      <c r="U659" s="144"/>
      <c r="V659" s="144"/>
      <c r="W659" s="144"/>
      <c r="X659" s="144"/>
      <c r="Y659" s="144"/>
      <c r="Z659" s="144"/>
      <c r="AA659" s="225"/>
    </row>
    <row r="660" spans="1:27" ht="13.5" thickBot="1" x14ac:dyDescent="0.25">
      <c r="A660" s="229"/>
      <c r="B660" s="145"/>
      <c r="C660" s="147"/>
      <c r="D660" s="145"/>
      <c r="E660" s="145"/>
      <c r="F660" s="145"/>
      <c r="G660" s="145"/>
      <c r="H660" s="145"/>
      <c r="I660" s="145"/>
      <c r="J660" s="223"/>
      <c r="K660" s="107" t="s">
        <v>14</v>
      </c>
      <c r="L660" s="108" t="s">
        <v>60</v>
      </c>
      <c r="M660" s="97" t="s">
        <v>178</v>
      </c>
      <c r="N660" s="108">
        <v>600</v>
      </c>
      <c r="O660" s="108">
        <v>3</v>
      </c>
      <c r="P660" s="108">
        <v>5</v>
      </c>
      <c r="Q660" s="108" t="s">
        <v>197</v>
      </c>
      <c r="R660" s="116"/>
      <c r="S660" s="145"/>
      <c r="T660" s="145"/>
      <c r="U660" s="145"/>
      <c r="V660" s="145"/>
      <c r="W660" s="145"/>
      <c r="X660" s="145"/>
      <c r="Y660" s="145"/>
      <c r="Z660" s="145"/>
      <c r="AA660" s="226"/>
    </row>
    <row r="661" spans="1:27" ht="12.75" customHeight="1" x14ac:dyDescent="0.2">
      <c r="A661" s="227" t="s">
        <v>2385</v>
      </c>
      <c r="B661" s="143" t="s">
        <v>76</v>
      </c>
      <c r="C661" s="142">
        <v>43665</v>
      </c>
      <c r="D661" s="143" t="s">
        <v>77</v>
      </c>
      <c r="E661" s="143"/>
      <c r="F661" s="143"/>
      <c r="G661" s="143"/>
      <c r="H661" s="143"/>
      <c r="I661" s="143"/>
      <c r="J661" s="136" t="s">
        <v>80</v>
      </c>
      <c r="K661" s="100" t="s">
        <v>194</v>
      </c>
      <c r="L661" s="93" t="s">
        <v>60</v>
      </c>
      <c r="M661" s="95" t="s">
        <v>183</v>
      </c>
      <c r="N661" s="93">
        <v>480</v>
      </c>
      <c r="O661" s="93">
        <v>3</v>
      </c>
      <c r="P661" s="93">
        <v>100</v>
      </c>
      <c r="Q661" s="93">
        <v>15</v>
      </c>
      <c r="R661" s="114"/>
      <c r="S661" s="143" t="s">
        <v>72</v>
      </c>
      <c r="T661" s="143">
        <v>3</v>
      </c>
      <c r="U661" s="143">
        <v>100</v>
      </c>
      <c r="V661" s="143">
        <v>11</v>
      </c>
      <c r="W661" s="143">
        <v>7.5</v>
      </c>
      <c r="X661" s="143">
        <v>1399.2</v>
      </c>
      <c r="Y661" s="143" t="s">
        <v>74</v>
      </c>
      <c r="Z661" s="143"/>
      <c r="AA661" s="224" t="s">
        <v>83</v>
      </c>
    </row>
    <row r="662" spans="1:27" x14ac:dyDescent="0.2">
      <c r="A662" s="228"/>
      <c r="B662" s="144"/>
      <c r="C662" s="146"/>
      <c r="D662" s="144"/>
      <c r="E662" s="144"/>
      <c r="F662" s="144"/>
      <c r="G662" s="144"/>
      <c r="H662" s="144"/>
      <c r="I662" s="144"/>
      <c r="J662" s="222"/>
      <c r="K662" s="103" t="s">
        <v>13</v>
      </c>
      <c r="L662" s="104" t="s">
        <v>60</v>
      </c>
      <c r="M662" s="96" t="s">
        <v>64</v>
      </c>
      <c r="N662" s="104">
        <v>480</v>
      </c>
      <c r="O662" s="104">
        <v>3</v>
      </c>
      <c r="P662" s="104">
        <v>5</v>
      </c>
      <c r="Q662" s="104">
        <v>27</v>
      </c>
      <c r="R662" s="115">
        <v>10</v>
      </c>
      <c r="S662" s="144"/>
      <c r="T662" s="144"/>
      <c r="U662" s="144"/>
      <c r="V662" s="144"/>
      <c r="W662" s="144"/>
      <c r="X662" s="144"/>
      <c r="Y662" s="144"/>
      <c r="Z662" s="144"/>
      <c r="AA662" s="225"/>
    </row>
    <row r="663" spans="1:27" ht="13.5" thickBot="1" x14ac:dyDescent="0.25">
      <c r="A663" s="229"/>
      <c r="B663" s="145"/>
      <c r="C663" s="147"/>
      <c r="D663" s="145"/>
      <c r="E663" s="145"/>
      <c r="F663" s="145"/>
      <c r="G663" s="145"/>
      <c r="H663" s="145"/>
      <c r="I663" s="145"/>
      <c r="J663" s="223"/>
      <c r="K663" s="107" t="s">
        <v>14</v>
      </c>
      <c r="L663" s="108" t="s">
        <v>60</v>
      </c>
      <c r="M663" s="97" t="s">
        <v>178</v>
      </c>
      <c r="N663" s="108">
        <v>480</v>
      </c>
      <c r="O663" s="108">
        <v>3</v>
      </c>
      <c r="P663" s="108">
        <v>5</v>
      </c>
      <c r="Q663" s="108" t="s">
        <v>197</v>
      </c>
      <c r="R663" s="116"/>
      <c r="S663" s="145"/>
      <c r="T663" s="145"/>
      <c r="U663" s="145"/>
      <c r="V663" s="145"/>
      <c r="W663" s="145"/>
      <c r="X663" s="145"/>
      <c r="Y663" s="145"/>
      <c r="Z663" s="145"/>
      <c r="AA663" s="226"/>
    </row>
    <row r="664" spans="1:27" ht="12.75" customHeight="1" x14ac:dyDescent="0.2">
      <c r="A664" s="227" t="s">
        <v>2386</v>
      </c>
      <c r="B664" s="143" t="s">
        <v>76</v>
      </c>
      <c r="C664" s="142">
        <v>43665</v>
      </c>
      <c r="D664" s="143" t="s">
        <v>77</v>
      </c>
      <c r="E664" s="143"/>
      <c r="F664" s="143"/>
      <c r="G664" s="143"/>
      <c r="H664" s="143"/>
      <c r="I664" s="143"/>
      <c r="J664" s="136" t="s">
        <v>80</v>
      </c>
      <c r="K664" s="100" t="s">
        <v>194</v>
      </c>
      <c r="L664" s="93" t="s">
        <v>60</v>
      </c>
      <c r="M664" s="95" t="s">
        <v>183</v>
      </c>
      <c r="N664" s="93">
        <v>480</v>
      </c>
      <c r="O664" s="93">
        <v>3</v>
      </c>
      <c r="P664" s="93">
        <v>100</v>
      </c>
      <c r="Q664" s="93">
        <v>25</v>
      </c>
      <c r="R664" s="114"/>
      <c r="S664" s="143" t="s">
        <v>72</v>
      </c>
      <c r="T664" s="143">
        <v>3</v>
      </c>
      <c r="U664" s="143">
        <v>100</v>
      </c>
      <c r="V664" s="143">
        <v>11</v>
      </c>
      <c r="W664" s="143">
        <v>7.5</v>
      </c>
      <c r="X664" s="143">
        <v>1399.2</v>
      </c>
      <c r="Y664" s="143" t="s">
        <v>74</v>
      </c>
      <c r="Z664" s="143"/>
      <c r="AA664" s="224" t="s">
        <v>83</v>
      </c>
    </row>
    <row r="665" spans="1:27" x14ac:dyDescent="0.2">
      <c r="A665" s="228"/>
      <c r="B665" s="144"/>
      <c r="C665" s="146"/>
      <c r="D665" s="144"/>
      <c r="E665" s="144"/>
      <c r="F665" s="144"/>
      <c r="G665" s="144"/>
      <c r="H665" s="144"/>
      <c r="I665" s="144"/>
      <c r="J665" s="222"/>
      <c r="K665" s="103" t="s">
        <v>13</v>
      </c>
      <c r="L665" s="104" t="s">
        <v>60</v>
      </c>
      <c r="M665" s="96" t="s">
        <v>64</v>
      </c>
      <c r="N665" s="104">
        <v>480</v>
      </c>
      <c r="O665" s="104">
        <v>3</v>
      </c>
      <c r="P665" s="104">
        <v>5</v>
      </c>
      <c r="Q665" s="104">
        <v>27</v>
      </c>
      <c r="R665" s="115">
        <v>10</v>
      </c>
      <c r="S665" s="144"/>
      <c r="T665" s="144"/>
      <c r="U665" s="144"/>
      <c r="V665" s="144"/>
      <c r="W665" s="144"/>
      <c r="X665" s="144"/>
      <c r="Y665" s="144"/>
      <c r="Z665" s="144"/>
      <c r="AA665" s="225"/>
    </row>
    <row r="666" spans="1:27" ht="13.5" thickBot="1" x14ac:dyDescent="0.25">
      <c r="A666" s="229"/>
      <c r="B666" s="145"/>
      <c r="C666" s="147"/>
      <c r="D666" s="145"/>
      <c r="E666" s="145"/>
      <c r="F666" s="145"/>
      <c r="G666" s="145"/>
      <c r="H666" s="145"/>
      <c r="I666" s="145"/>
      <c r="J666" s="223"/>
      <c r="K666" s="107" t="s">
        <v>14</v>
      </c>
      <c r="L666" s="108" t="s">
        <v>60</v>
      </c>
      <c r="M666" s="97" t="s">
        <v>178</v>
      </c>
      <c r="N666" s="108">
        <v>480</v>
      </c>
      <c r="O666" s="108">
        <v>3</v>
      </c>
      <c r="P666" s="108">
        <v>5</v>
      </c>
      <c r="Q666" s="108" t="s">
        <v>197</v>
      </c>
      <c r="R666" s="116"/>
      <c r="S666" s="145"/>
      <c r="T666" s="145"/>
      <c r="U666" s="145"/>
      <c r="V666" s="145"/>
      <c r="W666" s="145"/>
      <c r="X666" s="145"/>
      <c r="Y666" s="145"/>
      <c r="Z666" s="145"/>
      <c r="AA666" s="226"/>
    </row>
    <row r="667" spans="1:27" ht="12.75" customHeight="1" x14ac:dyDescent="0.2">
      <c r="A667" s="227" t="s">
        <v>2387</v>
      </c>
      <c r="B667" s="143" t="s">
        <v>76</v>
      </c>
      <c r="C667" s="142">
        <v>43665</v>
      </c>
      <c r="D667" s="143" t="s">
        <v>77</v>
      </c>
      <c r="E667" s="143"/>
      <c r="F667" s="143"/>
      <c r="G667" s="143"/>
      <c r="H667" s="143"/>
      <c r="I667" s="143"/>
      <c r="J667" s="136" t="s">
        <v>80</v>
      </c>
      <c r="K667" s="100" t="s">
        <v>194</v>
      </c>
      <c r="L667" s="93" t="s">
        <v>60</v>
      </c>
      <c r="M667" s="95" t="s">
        <v>183</v>
      </c>
      <c r="N667" s="93">
        <v>480</v>
      </c>
      <c r="O667" s="93">
        <v>3</v>
      </c>
      <c r="P667" s="93">
        <v>100</v>
      </c>
      <c r="Q667" s="93">
        <v>25</v>
      </c>
      <c r="R667" s="114"/>
      <c r="S667" s="143" t="s">
        <v>72</v>
      </c>
      <c r="T667" s="143">
        <v>3</v>
      </c>
      <c r="U667" s="143">
        <v>100</v>
      </c>
      <c r="V667" s="143">
        <v>14</v>
      </c>
      <c r="W667" s="143">
        <v>10</v>
      </c>
      <c r="X667" s="143">
        <v>1399.2</v>
      </c>
      <c r="Y667" s="143" t="s">
        <v>74</v>
      </c>
      <c r="Z667" s="143"/>
      <c r="AA667" s="224" t="s">
        <v>83</v>
      </c>
    </row>
    <row r="668" spans="1:27" x14ac:dyDescent="0.2">
      <c r="A668" s="228"/>
      <c r="B668" s="144"/>
      <c r="C668" s="146"/>
      <c r="D668" s="144"/>
      <c r="E668" s="144"/>
      <c r="F668" s="144"/>
      <c r="G668" s="144"/>
      <c r="H668" s="144"/>
      <c r="I668" s="144"/>
      <c r="J668" s="222"/>
      <c r="K668" s="103" t="s">
        <v>13</v>
      </c>
      <c r="L668" s="104" t="s">
        <v>60</v>
      </c>
      <c r="M668" s="96" t="s">
        <v>64</v>
      </c>
      <c r="N668" s="104">
        <v>480</v>
      </c>
      <c r="O668" s="104">
        <v>3</v>
      </c>
      <c r="P668" s="104">
        <v>5</v>
      </c>
      <c r="Q668" s="104">
        <v>27</v>
      </c>
      <c r="R668" s="115">
        <v>10</v>
      </c>
      <c r="S668" s="144"/>
      <c r="T668" s="144"/>
      <c r="U668" s="144"/>
      <c r="V668" s="144"/>
      <c r="W668" s="144"/>
      <c r="X668" s="144"/>
      <c r="Y668" s="144"/>
      <c r="Z668" s="144"/>
      <c r="AA668" s="225"/>
    </row>
    <row r="669" spans="1:27" ht="13.5" thickBot="1" x14ac:dyDescent="0.25">
      <c r="A669" s="229"/>
      <c r="B669" s="145"/>
      <c r="C669" s="147"/>
      <c r="D669" s="145"/>
      <c r="E669" s="145"/>
      <c r="F669" s="145"/>
      <c r="G669" s="145"/>
      <c r="H669" s="145"/>
      <c r="I669" s="145"/>
      <c r="J669" s="223"/>
      <c r="K669" s="107" t="s">
        <v>14</v>
      </c>
      <c r="L669" s="108" t="s">
        <v>60</v>
      </c>
      <c r="M669" s="97" t="s">
        <v>184</v>
      </c>
      <c r="N669" s="108">
        <v>480</v>
      </c>
      <c r="O669" s="108">
        <v>3</v>
      </c>
      <c r="P669" s="108">
        <v>5</v>
      </c>
      <c r="Q669" s="108" t="s">
        <v>199</v>
      </c>
      <c r="R669" s="116"/>
      <c r="S669" s="145"/>
      <c r="T669" s="145"/>
      <c r="U669" s="145"/>
      <c r="V669" s="145"/>
      <c r="W669" s="145"/>
      <c r="X669" s="145"/>
      <c r="Y669" s="145"/>
      <c r="Z669" s="145"/>
      <c r="AA669" s="226"/>
    </row>
    <row r="670" spans="1:27" ht="12.75" customHeight="1" x14ac:dyDescent="0.2">
      <c r="A670" s="227" t="s">
        <v>2388</v>
      </c>
      <c r="B670" s="143" t="s">
        <v>76</v>
      </c>
      <c r="C670" s="142">
        <v>43665</v>
      </c>
      <c r="D670" s="143" t="s">
        <v>77</v>
      </c>
      <c r="E670" s="143"/>
      <c r="F670" s="143"/>
      <c r="G670" s="143"/>
      <c r="H670" s="143"/>
      <c r="I670" s="143"/>
      <c r="J670" s="136" t="s">
        <v>80</v>
      </c>
      <c r="K670" s="100" t="s">
        <v>194</v>
      </c>
      <c r="L670" s="93" t="s">
        <v>60</v>
      </c>
      <c r="M670" s="95" t="s">
        <v>183</v>
      </c>
      <c r="N670" s="93">
        <v>480</v>
      </c>
      <c r="O670" s="93">
        <v>3</v>
      </c>
      <c r="P670" s="93">
        <v>100</v>
      </c>
      <c r="Q670" s="93">
        <v>30</v>
      </c>
      <c r="R670" s="114"/>
      <c r="S670" s="143" t="s">
        <v>72</v>
      </c>
      <c r="T670" s="143">
        <v>3</v>
      </c>
      <c r="U670" s="143">
        <v>100</v>
      </c>
      <c r="V670" s="143">
        <v>14</v>
      </c>
      <c r="W670" s="143">
        <v>10</v>
      </c>
      <c r="X670" s="143">
        <v>1399.2</v>
      </c>
      <c r="Y670" s="143" t="s">
        <v>74</v>
      </c>
      <c r="Z670" s="143"/>
      <c r="AA670" s="224" t="s">
        <v>83</v>
      </c>
    </row>
    <row r="671" spans="1:27" x14ac:dyDescent="0.2">
      <c r="A671" s="228"/>
      <c r="B671" s="144"/>
      <c r="C671" s="146"/>
      <c r="D671" s="144"/>
      <c r="E671" s="144"/>
      <c r="F671" s="144"/>
      <c r="G671" s="144"/>
      <c r="H671" s="144"/>
      <c r="I671" s="144"/>
      <c r="J671" s="222"/>
      <c r="K671" s="103" t="s">
        <v>13</v>
      </c>
      <c r="L671" s="104" t="s">
        <v>60</v>
      </c>
      <c r="M671" s="96" t="s">
        <v>64</v>
      </c>
      <c r="N671" s="104">
        <v>480</v>
      </c>
      <c r="O671" s="104">
        <v>3</v>
      </c>
      <c r="P671" s="104">
        <v>5</v>
      </c>
      <c r="Q671" s="104">
        <v>27</v>
      </c>
      <c r="R671" s="115">
        <v>10</v>
      </c>
      <c r="S671" s="144"/>
      <c r="T671" s="144"/>
      <c r="U671" s="144"/>
      <c r="V671" s="144"/>
      <c r="W671" s="144"/>
      <c r="X671" s="144"/>
      <c r="Y671" s="144"/>
      <c r="Z671" s="144"/>
      <c r="AA671" s="225"/>
    </row>
    <row r="672" spans="1:27" ht="13.5" thickBot="1" x14ac:dyDescent="0.25">
      <c r="A672" s="229"/>
      <c r="B672" s="145"/>
      <c r="C672" s="147"/>
      <c r="D672" s="145"/>
      <c r="E672" s="145"/>
      <c r="F672" s="145"/>
      <c r="G672" s="145"/>
      <c r="H672" s="145"/>
      <c r="I672" s="145"/>
      <c r="J672" s="223"/>
      <c r="K672" s="107" t="s">
        <v>14</v>
      </c>
      <c r="L672" s="108" t="s">
        <v>60</v>
      </c>
      <c r="M672" s="97" t="s">
        <v>184</v>
      </c>
      <c r="N672" s="108">
        <v>480</v>
      </c>
      <c r="O672" s="108">
        <v>3</v>
      </c>
      <c r="P672" s="108">
        <v>5</v>
      </c>
      <c r="Q672" s="108" t="s">
        <v>199</v>
      </c>
      <c r="R672" s="116"/>
      <c r="S672" s="145"/>
      <c r="T672" s="145"/>
      <c r="U672" s="145"/>
      <c r="V672" s="145"/>
      <c r="W672" s="145"/>
      <c r="X672" s="145"/>
      <c r="Y672" s="145"/>
      <c r="Z672" s="145"/>
      <c r="AA672" s="226"/>
    </row>
    <row r="673" spans="1:27" ht="12.75" customHeight="1" x14ac:dyDescent="0.2">
      <c r="A673" s="227" t="s">
        <v>2389</v>
      </c>
      <c r="B673" s="143" t="s">
        <v>76</v>
      </c>
      <c r="C673" s="142">
        <v>43665</v>
      </c>
      <c r="D673" s="143" t="s">
        <v>77</v>
      </c>
      <c r="E673" s="143"/>
      <c r="F673" s="143"/>
      <c r="G673" s="143"/>
      <c r="H673" s="143"/>
      <c r="I673" s="143"/>
      <c r="J673" s="136" t="s">
        <v>80</v>
      </c>
      <c r="K673" s="100" t="s">
        <v>194</v>
      </c>
      <c r="L673" s="93" t="s">
        <v>60</v>
      </c>
      <c r="M673" s="95" t="s">
        <v>179</v>
      </c>
      <c r="N673" s="93">
        <v>240</v>
      </c>
      <c r="O673" s="93">
        <v>3</v>
      </c>
      <c r="P673" s="93">
        <v>65</v>
      </c>
      <c r="Q673" s="93">
        <v>25</v>
      </c>
      <c r="R673" s="114"/>
      <c r="S673" s="143">
        <v>200</v>
      </c>
      <c r="T673" s="143">
        <v>3</v>
      </c>
      <c r="U673" s="143">
        <v>65</v>
      </c>
      <c r="V673" s="143">
        <v>17.5</v>
      </c>
      <c r="W673" s="143">
        <v>5</v>
      </c>
      <c r="X673" s="143">
        <v>1399.2</v>
      </c>
      <c r="Y673" s="143" t="s">
        <v>75</v>
      </c>
      <c r="Z673" s="143"/>
      <c r="AA673" s="224" t="s">
        <v>83</v>
      </c>
    </row>
    <row r="674" spans="1:27" x14ac:dyDescent="0.2">
      <c r="A674" s="228"/>
      <c r="B674" s="144"/>
      <c r="C674" s="146"/>
      <c r="D674" s="144"/>
      <c r="E674" s="144"/>
      <c r="F674" s="144"/>
      <c r="G674" s="144"/>
      <c r="H674" s="144"/>
      <c r="I674" s="144"/>
      <c r="J674" s="222"/>
      <c r="K674" s="103" t="s">
        <v>13</v>
      </c>
      <c r="L674" s="104" t="s">
        <v>60</v>
      </c>
      <c r="M674" s="96" t="s">
        <v>64</v>
      </c>
      <c r="N674" s="104">
        <v>240</v>
      </c>
      <c r="O674" s="104">
        <v>3</v>
      </c>
      <c r="P674" s="104">
        <v>5</v>
      </c>
      <c r="Q674" s="104">
        <v>27</v>
      </c>
      <c r="R674" s="115">
        <v>7.5</v>
      </c>
      <c r="S674" s="144"/>
      <c r="T674" s="144"/>
      <c r="U674" s="144"/>
      <c r="V674" s="144"/>
      <c r="W674" s="144"/>
      <c r="X674" s="144"/>
      <c r="Y674" s="144"/>
      <c r="Z674" s="144"/>
      <c r="AA674" s="225"/>
    </row>
    <row r="675" spans="1:27" ht="13.5" thickBot="1" x14ac:dyDescent="0.25">
      <c r="A675" s="229"/>
      <c r="B675" s="145"/>
      <c r="C675" s="147"/>
      <c r="D675" s="145"/>
      <c r="E675" s="145"/>
      <c r="F675" s="145"/>
      <c r="G675" s="145"/>
      <c r="H675" s="145"/>
      <c r="I675" s="145"/>
      <c r="J675" s="223"/>
      <c r="K675" s="107" t="s">
        <v>14</v>
      </c>
      <c r="L675" s="108" t="s">
        <v>60</v>
      </c>
      <c r="M675" s="97" t="s">
        <v>62</v>
      </c>
      <c r="N675" s="108">
        <v>240</v>
      </c>
      <c r="O675" s="108">
        <v>3</v>
      </c>
      <c r="P675" s="108">
        <v>5</v>
      </c>
      <c r="Q675" s="108">
        <v>27</v>
      </c>
      <c r="R675" s="116"/>
      <c r="S675" s="145"/>
      <c r="T675" s="145"/>
      <c r="U675" s="145"/>
      <c r="V675" s="145"/>
      <c r="W675" s="145"/>
      <c r="X675" s="145"/>
      <c r="Y675" s="145"/>
      <c r="Z675" s="145"/>
      <c r="AA675" s="226"/>
    </row>
    <row r="676" spans="1:27" ht="12.75" customHeight="1" x14ac:dyDescent="0.2">
      <c r="A676" s="227" t="s">
        <v>2390</v>
      </c>
      <c r="B676" s="143" t="s">
        <v>76</v>
      </c>
      <c r="C676" s="142">
        <v>43665</v>
      </c>
      <c r="D676" s="143" t="s">
        <v>77</v>
      </c>
      <c r="E676" s="143"/>
      <c r="F676" s="143"/>
      <c r="G676" s="143"/>
      <c r="H676" s="143"/>
      <c r="I676" s="143"/>
      <c r="J676" s="136" t="s">
        <v>80</v>
      </c>
      <c r="K676" s="100" t="s">
        <v>194</v>
      </c>
      <c r="L676" s="93" t="s">
        <v>60</v>
      </c>
      <c r="M676" s="95" t="s">
        <v>179</v>
      </c>
      <c r="N676" s="93">
        <v>240</v>
      </c>
      <c r="O676" s="93">
        <v>3</v>
      </c>
      <c r="P676" s="93">
        <v>65</v>
      </c>
      <c r="Q676" s="93">
        <v>30</v>
      </c>
      <c r="R676" s="114"/>
      <c r="S676" s="143">
        <v>200</v>
      </c>
      <c r="T676" s="143">
        <v>3</v>
      </c>
      <c r="U676" s="143">
        <v>65</v>
      </c>
      <c r="V676" s="143">
        <v>17.5</v>
      </c>
      <c r="W676" s="143">
        <v>5</v>
      </c>
      <c r="X676" s="143">
        <v>1399.2</v>
      </c>
      <c r="Y676" s="143" t="s">
        <v>75</v>
      </c>
      <c r="Z676" s="143"/>
      <c r="AA676" s="224" t="s">
        <v>83</v>
      </c>
    </row>
    <row r="677" spans="1:27" x14ac:dyDescent="0.2">
      <c r="A677" s="228"/>
      <c r="B677" s="144"/>
      <c r="C677" s="146"/>
      <c r="D677" s="144"/>
      <c r="E677" s="144"/>
      <c r="F677" s="144"/>
      <c r="G677" s="144"/>
      <c r="H677" s="144"/>
      <c r="I677" s="144"/>
      <c r="J677" s="222"/>
      <c r="K677" s="103" t="s">
        <v>13</v>
      </c>
      <c r="L677" s="104" t="s">
        <v>60</v>
      </c>
      <c r="M677" s="96" t="s">
        <v>64</v>
      </c>
      <c r="N677" s="104">
        <v>240</v>
      </c>
      <c r="O677" s="104">
        <v>3</v>
      </c>
      <c r="P677" s="104">
        <v>5</v>
      </c>
      <c r="Q677" s="104">
        <v>27</v>
      </c>
      <c r="R677" s="115">
        <v>7.5</v>
      </c>
      <c r="S677" s="144"/>
      <c r="T677" s="144"/>
      <c r="U677" s="144"/>
      <c r="V677" s="144"/>
      <c r="W677" s="144"/>
      <c r="X677" s="144"/>
      <c r="Y677" s="144"/>
      <c r="Z677" s="144"/>
      <c r="AA677" s="225"/>
    </row>
    <row r="678" spans="1:27" ht="13.5" thickBot="1" x14ac:dyDescent="0.25">
      <c r="A678" s="229"/>
      <c r="B678" s="145"/>
      <c r="C678" s="147"/>
      <c r="D678" s="145"/>
      <c r="E678" s="145"/>
      <c r="F678" s="145"/>
      <c r="G678" s="145"/>
      <c r="H678" s="145"/>
      <c r="I678" s="145"/>
      <c r="J678" s="223"/>
      <c r="K678" s="107" t="s">
        <v>14</v>
      </c>
      <c r="L678" s="108" t="s">
        <v>60</v>
      </c>
      <c r="M678" s="97" t="s">
        <v>62</v>
      </c>
      <c r="N678" s="108">
        <v>240</v>
      </c>
      <c r="O678" s="108">
        <v>3</v>
      </c>
      <c r="P678" s="108">
        <v>5</v>
      </c>
      <c r="Q678" s="108">
        <v>27</v>
      </c>
      <c r="R678" s="116"/>
      <c r="S678" s="145"/>
      <c r="T678" s="145"/>
      <c r="U678" s="145"/>
      <c r="V678" s="145"/>
      <c r="W678" s="145"/>
      <c r="X678" s="145"/>
      <c r="Y678" s="145"/>
      <c r="Z678" s="145"/>
      <c r="AA678" s="226"/>
    </row>
    <row r="679" spans="1:27" ht="12.75" customHeight="1" x14ac:dyDescent="0.2">
      <c r="A679" s="227" t="s">
        <v>2391</v>
      </c>
      <c r="B679" s="143" t="s">
        <v>76</v>
      </c>
      <c r="C679" s="142">
        <v>43665</v>
      </c>
      <c r="D679" s="143" t="s">
        <v>77</v>
      </c>
      <c r="E679" s="143"/>
      <c r="F679" s="143"/>
      <c r="G679" s="143"/>
      <c r="H679" s="143"/>
      <c r="I679" s="143"/>
      <c r="J679" s="136" t="s">
        <v>80</v>
      </c>
      <c r="K679" s="100" t="s">
        <v>194</v>
      </c>
      <c r="L679" s="93" t="s">
        <v>60</v>
      </c>
      <c r="M679" s="95" t="s">
        <v>179</v>
      </c>
      <c r="N679" s="93">
        <v>240</v>
      </c>
      <c r="O679" s="93">
        <v>3</v>
      </c>
      <c r="P679" s="93">
        <v>65</v>
      </c>
      <c r="Q679" s="93">
        <v>60</v>
      </c>
      <c r="R679" s="114"/>
      <c r="S679" s="143">
        <v>200</v>
      </c>
      <c r="T679" s="143">
        <v>3</v>
      </c>
      <c r="U679" s="143">
        <v>65</v>
      </c>
      <c r="V679" s="143">
        <v>25.3</v>
      </c>
      <c r="W679" s="143">
        <v>7.5</v>
      </c>
      <c r="X679" s="143">
        <v>1399.2</v>
      </c>
      <c r="Y679" s="143" t="s">
        <v>75</v>
      </c>
      <c r="Z679" s="143"/>
      <c r="AA679" s="224" t="s">
        <v>83</v>
      </c>
    </row>
    <row r="680" spans="1:27" x14ac:dyDescent="0.2">
      <c r="A680" s="228"/>
      <c r="B680" s="144"/>
      <c r="C680" s="146"/>
      <c r="D680" s="144"/>
      <c r="E680" s="144"/>
      <c r="F680" s="144"/>
      <c r="G680" s="144"/>
      <c r="H680" s="144"/>
      <c r="I680" s="144"/>
      <c r="J680" s="222"/>
      <c r="K680" s="103" t="s">
        <v>13</v>
      </c>
      <c r="L680" s="104" t="s">
        <v>60</v>
      </c>
      <c r="M680" s="96" t="s">
        <v>64</v>
      </c>
      <c r="N680" s="104">
        <v>240</v>
      </c>
      <c r="O680" s="104">
        <v>3</v>
      </c>
      <c r="P680" s="104">
        <v>5</v>
      </c>
      <c r="Q680" s="104">
        <v>27</v>
      </c>
      <c r="R680" s="115">
        <v>7.5</v>
      </c>
      <c r="S680" s="144"/>
      <c r="T680" s="144"/>
      <c r="U680" s="144"/>
      <c r="V680" s="144"/>
      <c r="W680" s="144"/>
      <c r="X680" s="144"/>
      <c r="Y680" s="144"/>
      <c r="Z680" s="144"/>
      <c r="AA680" s="225"/>
    </row>
    <row r="681" spans="1:27" ht="13.5" thickBot="1" x14ac:dyDescent="0.25">
      <c r="A681" s="229"/>
      <c r="B681" s="145"/>
      <c r="C681" s="147"/>
      <c r="D681" s="145"/>
      <c r="E681" s="145"/>
      <c r="F681" s="145"/>
      <c r="G681" s="145"/>
      <c r="H681" s="145"/>
      <c r="I681" s="145"/>
      <c r="J681" s="223"/>
      <c r="K681" s="107" t="s">
        <v>14</v>
      </c>
      <c r="L681" s="108" t="s">
        <v>60</v>
      </c>
      <c r="M681" s="97" t="s">
        <v>62</v>
      </c>
      <c r="N681" s="108">
        <v>240</v>
      </c>
      <c r="O681" s="108">
        <v>3</v>
      </c>
      <c r="P681" s="108">
        <v>5</v>
      </c>
      <c r="Q681" s="108">
        <v>27</v>
      </c>
      <c r="R681" s="116"/>
      <c r="S681" s="145"/>
      <c r="T681" s="145"/>
      <c r="U681" s="145"/>
      <c r="V681" s="145"/>
      <c r="W681" s="145"/>
      <c r="X681" s="145"/>
      <c r="Y681" s="145"/>
      <c r="Z681" s="145"/>
      <c r="AA681" s="226"/>
    </row>
    <row r="682" spans="1:27" ht="12.75" customHeight="1" x14ac:dyDescent="0.2">
      <c r="A682" s="227" t="s">
        <v>2392</v>
      </c>
      <c r="B682" s="143" t="s">
        <v>76</v>
      </c>
      <c r="C682" s="142">
        <v>43665</v>
      </c>
      <c r="D682" s="143" t="s">
        <v>77</v>
      </c>
      <c r="E682" s="143"/>
      <c r="F682" s="143"/>
      <c r="G682" s="143"/>
      <c r="H682" s="143"/>
      <c r="I682" s="143"/>
      <c r="J682" s="136" t="s">
        <v>80</v>
      </c>
      <c r="K682" s="100" t="s">
        <v>194</v>
      </c>
      <c r="L682" s="93" t="s">
        <v>60</v>
      </c>
      <c r="M682" s="95" t="s">
        <v>179</v>
      </c>
      <c r="N682" s="93">
        <v>240</v>
      </c>
      <c r="O682" s="93">
        <v>3</v>
      </c>
      <c r="P682" s="93">
        <v>65</v>
      </c>
      <c r="Q682" s="93">
        <v>25</v>
      </c>
      <c r="R682" s="114"/>
      <c r="S682" s="143">
        <v>208</v>
      </c>
      <c r="T682" s="143">
        <v>3</v>
      </c>
      <c r="U682" s="143">
        <v>65</v>
      </c>
      <c r="V682" s="143">
        <v>16.7</v>
      </c>
      <c r="W682" s="143">
        <v>5</v>
      </c>
      <c r="X682" s="143">
        <v>1399.2</v>
      </c>
      <c r="Y682" s="143" t="s">
        <v>75</v>
      </c>
      <c r="Z682" s="143"/>
      <c r="AA682" s="224" t="s">
        <v>83</v>
      </c>
    </row>
    <row r="683" spans="1:27" x14ac:dyDescent="0.2">
      <c r="A683" s="228"/>
      <c r="B683" s="144"/>
      <c r="C683" s="146"/>
      <c r="D683" s="144"/>
      <c r="E683" s="144"/>
      <c r="F683" s="144"/>
      <c r="G683" s="144"/>
      <c r="H683" s="144"/>
      <c r="I683" s="144"/>
      <c r="J683" s="222"/>
      <c r="K683" s="103" t="s">
        <v>13</v>
      </c>
      <c r="L683" s="104" t="s">
        <v>60</v>
      </c>
      <c r="M683" s="96" t="s">
        <v>64</v>
      </c>
      <c r="N683" s="104">
        <v>240</v>
      </c>
      <c r="O683" s="104">
        <v>3</v>
      </c>
      <c r="P683" s="104">
        <v>5</v>
      </c>
      <c r="Q683" s="104">
        <v>27</v>
      </c>
      <c r="R683" s="115">
        <v>7.5</v>
      </c>
      <c r="S683" s="144"/>
      <c r="T683" s="144"/>
      <c r="U683" s="144"/>
      <c r="V683" s="144"/>
      <c r="W683" s="144"/>
      <c r="X683" s="144"/>
      <c r="Y683" s="144"/>
      <c r="Z683" s="144"/>
      <c r="AA683" s="225"/>
    </row>
    <row r="684" spans="1:27" ht="13.5" thickBot="1" x14ac:dyDescent="0.25">
      <c r="A684" s="229"/>
      <c r="B684" s="145"/>
      <c r="C684" s="147"/>
      <c r="D684" s="145"/>
      <c r="E684" s="145"/>
      <c r="F684" s="145"/>
      <c r="G684" s="145"/>
      <c r="H684" s="145"/>
      <c r="I684" s="145"/>
      <c r="J684" s="223"/>
      <c r="K684" s="107" t="s">
        <v>14</v>
      </c>
      <c r="L684" s="108" t="s">
        <v>60</v>
      </c>
      <c r="M684" s="97" t="s">
        <v>62</v>
      </c>
      <c r="N684" s="108">
        <v>240</v>
      </c>
      <c r="O684" s="108">
        <v>3</v>
      </c>
      <c r="P684" s="108">
        <v>5</v>
      </c>
      <c r="Q684" s="108">
        <v>27</v>
      </c>
      <c r="R684" s="116"/>
      <c r="S684" s="145"/>
      <c r="T684" s="145"/>
      <c r="U684" s="145"/>
      <c r="V684" s="145"/>
      <c r="W684" s="145"/>
      <c r="X684" s="145"/>
      <c r="Y684" s="145"/>
      <c r="Z684" s="145"/>
      <c r="AA684" s="226"/>
    </row>
    <row r="685" spans="1:27" ht="12.75" customHeight="1" x14ac:dyDescent="0.2">
      <c r="A685" s="227" t="s">
        <v>2393</v>
      </c>
      <c r="B685" s="143" t="s">
        <v>76</v>
      </c>
      <c r="C685" s="142">
        <v>43665</v>
      </c>
      <c r="D685" s="143" t="s">
        <v>77</v>
      </c>
      <c r="E685" s="143"/>
      <c r="F685" s="143"/>
      <c r="G685" s="143"/>
      <c r="H685" s="143"/>
      <c r="I685" s="143"/>
      <c r="J685" s="136" t="s">
        <v>80</v>
      </c>
      <c r="K685" s="100" t="s">
        <v>194</v>
      </c>
      <c r="L685" s="93" t="s">
        <v>60</v>
      </c>
      <c r="M685" s="95" t="s">
        <v>179</v>
      </c>
      <c r="N685" s="93">
        <v>240</v>
      </c>
      <c r="O685" s="93">
        <v>3</v>
      </c>
      <c r="P685" s="93">
        <v>65</v>
      </c>
      <c r="Q685" s="93">
        <v>30</v>
      </c>
      <c r="R685" s="114"/>
      <c r="S685" s="143">
        <v>208</v>
      </c>
      <c r="T685" s="143">
        <v>3</v>
      </c>
      <c r="U685" s="143">
        <v>65</v>
      </c>
      <c r="V685" s="143">
        <v>16.7</v>
      </c>
      <c r="W685" s="143">
        <v>5</v>
      </c>
      <c r="X685" s="143">
        <v>1399.2</v>
      </c>
      <c r="Y685" s="143" t="s">
        <v>75</v>
      </c>
      <c r="Z685" s="143"/>
      <c r="AA685" s="224" t="s">
        <v>83</v>
      </c>
    </row>
    <row r="686" spans="1:27" x14ac:dyDescent="0.2">
      <c r="A686" s="228"/>
      <c r="B686" s="144"/>
      <c r="C686" s="146"/>
      <c r="D686" s="144"/>
      <c r="E686" s="144"/>
      <c r="F686" s="144"/>
      <c r="G686" s="144"/>
      <c r="H686" s="144"/>
      <c r="I686" s="144"/>
      <c r="J686" s="222"/>
      <c r="K686" s="103" t="s">
        <v>13</v>
      </c>
      <c r="L686" s="104" t="s">
        <v>60</v>
      </c>
      <c r="M686" s="96" t="s">
        <v>64</v>
      </c>
      <c r="N686" s="104">
        <v>240</v>
      </c>
      <c r="O686" s="104">
        <v>3</v>
      </c>
      <c r="P686" s="104">
        <v>5</v>
      </c>
      <c r="Q686" s="104">
        <v>27</v>
      </c>
      <c r="R686" s="115">
        <v>7.5</v>
      </c>
      <c r="S686" s="144"/>
      <c r="T686" s="144"/>
      <c r="U686" s="144"/>
      <c r="V686" s="144"/>
      <c r="W686" s="144"/>
      <c r="X686" s="144"/>
      <c r="Y686" s="144"/>
      <c r="Z686" s="144"/>
      <c r="AA686" s="225"/>
    </row>
    <row r="687" spans="1:27" ht="13.5" thickBot="1" x14ac:dyDescent="0.25">
      <c r="A687" s="229"/>
      <c r="B687" s="145"/>
      <c r="C687" s="147"/>
      <c r="D687" s="145"/>
      <c r="E687" s="145"/>
      <c r="F687" s="145"/>
      <c r="G687" s="145"/>
      <c r="H687" s="145"/>
      <c r="I687" s="145"/>
      <c r="J687" s="223"/>
      <c r="K687" s="107" t="s">
        <v>14</v>
      </c>
      <c r="L687" s="108" t="s">
        <v>60</v>
      </c>
      <c r="M687" s="97" t="s">
        <v>62</v>
      </c>
      <c r="N687" s="108">
        <v>240</v>
      </c>
      <c r="O687" s="108">
        <v>3</v>
      </c>
      <c r="P687" s="108">
        <v>5</v>
      </c>
      <c r="Q687" s="108">
        <v>27</v>
      </c>
      <c r="R687" s="116"/>
      <c r="S687" s="145"/>
      <c r="T687" s="145"/>
      <c r="U687" s="145"/>
      <c r="V687" s="145"/>
      <c r="W687" s="145"/>
      <c r="X687" s="145"/>
      <c r="Y687" s="145"/>
      <c r="Z687" s="145"/>
      <c r="AA687" s="226"/>
    </row>
    <row r="688" spans="1:27" ht="12.75" customHeight="1" x14ac:dyDescent="0.2">
      <c r="A688" s="227" t="s">
        <v>2394</v>
      </c>
      <c r="B688" s="143" t="s">
        <v>76</v>
      </c>
      <c r="C688" s="142">
        <v>43665</v>
      </c>
      <c r="D688" s="143" t="s">
        <v>77</v>
      </c>
      <c r="E688" s="143"/>
      <c r="F688" s="143"/>
      <c r="G688" s="143"/>
      <c r="H688" s="143"/>
      <c r="I688" s="143"/>
      <c r="J688" s="136" t="s">
        <v>80</v>
      </c>
      <c r="K688" s="100" t="s">
        <v>194</v>
      </c>
      <c r="L688" s="93" t="s">
        <v>60</v>
      </c>
      <c r="M688" s="95" t="s">
        <v>179</v>
      </c>
      <c r="N688" s="93">
        <v>240</v>
      </c>
      <c r="O688" s="93">
        <v>3</v>
      </c>
      <c r="P688" s="93">
        <v>65</v>
      </c>
      <c r="Q688" s="93">
        <v>60</v>
      </c>
      <c r="R688" s="114"/>
      <c r="S688" s="143">
        <v>208</v>
      </c>
      <c r="T688" s="143">
        <v>3</v>
      </c>
      <c r="U688" s="143">
        <v>65</v>
      </c>
      <c r="V688" s="143">
        <v>24.2</v>
      </c>
      <c r="W688" s="143">
        <v>7.5</v>
      </c>
      <c r="X688" s="143">
        <v>1399.2</v>
      </c>
      <c r="Y688" s="143" t="s">
        <v>75</v>
      </c>
      <c r="Z688" s="143"/>
      <c r="AA688" s="224" t="s">
        <v>83</v>
      </c>
    </row>
    <row r="689" spans="1:27" x14ac:dyDescent="0.2">
      <c r="A689" s="228"/>
      <c r="B689" s="144"/>
      <c r="C689" s="146"/>
      <c r="D689" s="144"/>
      <c r="E689" s="144"/>
      <c r="F689" s="144"/>
      <c r="G689" s="144"/>
      <c r="H689" s="144"/>
      <c r="I689" s="144"/>
      <c r="J689" s="222"/>
      <c r="K689" s="103" t="s">
        <v>13</v>
      </c>
      <c r="L689" s="104" t="s">
        <v>60</v>
      </c>
      <c r="M689" s="96" t="s">
        <v>64</v>
      </c>
      <c r="N689" s="104">
        <v>240</v>
      </c>
      <c r="O689" s="104">
        <v>3</v>
      </c>
      <c r="P689" s="104">
        <v>5</v>
      </c>
      <c r="Q689" s="104">
        <v>27</v>
      </c>
      <c r="R689" s="115">
        <v>7.5</v>
      </c>
      <c r="S689" s="144"/>
      <c r="T689" s="144"/>
      <c r="U689" s="144"/>
      <c r="V689" s="144"/>
      <c r="W689" s="144"/>
      <c r="X689" s="144"/>
      <c r="Y689" s="144"/>
      <c r="Z689" s="144"/>
      <c r="AA689" s="225"/>
    </row>
    <row r="690" spans="1:27" ht="13.5" thickBot="1" x14ac:dyDescent="0.25">
      <c r="A690" s="229"/>
      <c r="B690" s="145"/>
      <c r="C690" s="147"/>
      <c r="D690" s="145"/>
      <c r="E690" s="145"/>
      <c r="F690" s="145"/>
      <c r="G690" s="145"/>
      <c r="H690" s="145"/>
      <c r="I690" s="145"/>
      <c r="J690" s="223"/>
      <c r="K690" s="107" t="s">
        <v>14</v>
      </c>
      <c r="L690" s="108" t="s">
        <v>60</v>
      </c>
      <c r="M690" s="97" t="s">
        <v>62</v>
      </c>
      <c r="N690" s="108">
        <v>240</v>
      </c>
      <c r="O690" s="108">
        <v>3</v>
      </c>
      <c r="P690" s="108">
        <v>5</v>
      </c>
      <c r="Q690" s="108">
        <v>27</v>
      </c>
      <c r="R690" s="116"/>
      <c r="S690" s="145"/>
      <c r="T690" s="145"/>
      <c r="U690" s="145"/>
      <c r="V690" s="145"/>
      <c r="W690" s="145"/>
      <c r="X690" s="145"/>
      <c r="Y690" s="145"/>
      <c r="Z690" s="145"/>
      <c r="AA690" s="226"/>
    </row>
    <row r="691" spans="1:27" ht="12.75" customHeight="1" x14ac:dyDescent="0.2">
      <c r="A691" s="227" t="s">
        <v>2395</v>
      </c>
      <c r="B691" s="143" t="s">
        <v>76</v>
      </c>
      <c r="C691" s="142">
        <v>43665</v>
      </c>
      <c r="D691" s="143" t="s">
        <v>77</v>
      </c>
      <c r="E691" s="143"/>
      <c r="F691" s="143"/>
      <c r="G691" s="143"/>
      <c r="H691" s="143"/>
      <c r="I691" s="143"/>
      <c r="J691" s="136" t="s">
        <v>80</v>
      </c>
      <c r="K691" s="100" t="s">
        <v>194</v>
      </c>
      <c r="L691" s="93" t="s">
        <v>60</v>
      </c>
      <c r="M691" s="95" t="s">
        <v>179</v>
      </c>
      <c r="N691" s="93">
        <v>240</v>
      </c>
      <c r="O691" s="93">
        <v>3</v>
      </c>
      <c r="P691" s="93">
        <v>65</v>
      </c>
      <c r="Q691" s="93">
        <v>25</v>
      </c>
      <c r="R691" s="114"/>
      <c r="S691" s="143" t="s">
        <v>71</v>
      </c>
      <c r="T691" s="143">
        <v>3</v>
      </c>
      <c r="U691" s="143">
        <v>65</v>
      </c>
      <c r="V691" s="143">
        <v>15.2</v>
      </c>
      <c r="W691" s="143">
        <v>5</v>
      </c>
      <c r="X691" s="143">
        <v>1399.2</v>
      </c>
      <c r="Y691" s="143" t="s">
        <v>75</v>
      </c>
      <c r="Z691" s="143"/>
      <c r="AA691" s="224" t="s">
        <v>83</v>
      </c>
    </row>
    <row r="692" spans="1:27" x14ac:dyDescent="0.2">
      <c r="A692" s="228"/>
      <c r="B692" s="144"/>
      <c r="C692" s="146"/>
      <c r="D692" s="144"/>
      <c r="E692" s="144"/>
      <c r="F692" s="144"/>
      <c r="G692" s="144"/>
      <c r="H692" s="144"/>
      <c r="I692" s="144"/>
      <c r="J692" s="222"/>
      <c r="K692" s="103" t="s">
        <v>13</v>
      </c>
      <c r="L692" s="104" t="s">
        <v>60</v>
      </c>
      <c r="M692" s="96" t="s">
        <v>64</v>
      </c>
      <c r="N692" s="104">
        <v>240</v>
      </c>
      <c r="O692" s="104">
        <v>3</v>
      </c>
      <c r="P692" s="104">
        <v>5</v>
      </c>
      <c r="Q692" s="104">
        <v>27</v>
      </c>
      <c r="R692" s="115">
        <v>7.5</v>
      </c>
      <c r="S692" s="144"/>
      <c r="T692" s="144"/>
      <c r="U692" s="144"/>
      <c r="V692" s="144"/>
      <c r="W692" s="144"/>
      <c r="X692" s="144"/>
      <c r="Y692" s="144"/>
      <c r="Z692" s="144"/>
      <c r="AA692" s="225"/>
    </row>
    <row r="693" spans="1:27" ht="13.5" thickBot="1" x14ac:dyDescent="0.25">
      <c r="A693" s="229"/>
      <c r="B693" s="145"/>
      <c r="C693" s="147"/>
      <c r="D693" s="145"/>
      <c r="E693" s="145"/>
      <c r="F693" s="145"/>
      <c r="G693" s="145"/>
      <c r="H693" s="145"/>
      <c r="I693" s="145"/>
      <c r="J693" s="223"/>
      <c r="K693" s="107" t="s">
        <v>14</v>
      </c>
      <c r="L693" s="108" t="s">
        <v>60</v>
      </c>
      <c r="M693" s="97" t="s">
        <v>62</v>
      </c>
      <c r="N693" s="108">
        <v>240</v>
      </c>
      <c r="O693" s="108">
        <v>3</v>
      </c>
      <c r="P693" s="108">
        <v>5</v>
      </c>
      <c r="Q693" s="108">
        <v>27</v>
      </c>
      <c r="R693" s="116"/>
      <c r="S693" s="145"/>
      <c r="T693" s="145"/>
      <c r="U693" s="145"/>
      <c r="V693" s="145"/>
      <c r="W693" s="145"/>
      <c r="X693" s="145"/>
      <c r="Y693" s="145"/>
      <c r="Z693" s="145"/>
      <c r="AA693" s="226"/>
    </row>
    <row r="694" spans="1:27" ht="12.75" customHeight="1" x14ac:dyDescent="0.2">
      <c r="A694" s="227" t="s">
        <v>2396</v>
      </c>
      <c r="B694" s="143" t="s">
        <v>76</v>
      </c>
      <c r="C694" s="142">
        <v>43665</v>
      </c>
      <c r="D694" s="143" t="s">
        <v>77</v>
      </c>
      <c r="E694" s="143"/>
      <c r="F694" s="143"/>
      <c r="G694" s="143"/>
      <c r="H694" s="143"/>
      <c r="I694" s="143"/>
      <c r="J694" s="136" t="s">
        <v>80</v>
      </c>
      <c r="K694" s="100" t="s">
        <v>194</v>
      </c>
      <c r="L694" s="93" t="s">
        <v>60</v>
      </c>
      <c r="M694" s="95" t="s">
        <v>179</v>
      </c>
      <c r="N694" s="93">
        <v>240</v>
      </c>
      <c r="O694" s="93">
        <v>3</v>
      </c>
      <c r="P694" s="93">
        <v>65</v>
      </c>
      <c r="Q694" s="93">
        <v>30</v>
      </c>
      <c r="R694" s="114"/>
      <c r="S694" s="143" t="s">
        <v>71</v>
      </c>
      <c r="T694" s="143">
        <v>3</v>
      </c>
      <c r="U694" s="143">
        <v>65</v>
      </c>
      <c r="V694" s="143">
        <v>15.2</v>
      </c>
      <c r="W694" s="143">
        <v>5</v>
      </c>
      <c r="X694" s="143">
        <v>1399.2</v>
      </c>
      <c r="Y694" s="143" t="s">
        <v>75</v>
      </c>
      <c r="Z694" s="143"/>
      <c r="AA694" s="224" t="s">
        <v>83</v>
      </c>
    </row>
    <row r="695" spans="1:27" x14ac:dyDescent="0.2">
      <c r="A695" s="228"/>
      <c r="B695" s="144"/>
      <c r="C695" s="146"/>
      <c r="D695" s="144"/>
      <c r="E695" s="144"/>
      <c r="F695" s="144"/>
      <c r="G695" s="144"/>
      <c r="H695" s="144"/>
      <c r="I695" s="144"/>
      <c r="J695" s="222"/>
      <c r="K695" s="103" t="s">
        <v>13</v>
      </c>
      <c r="L695" s="104" t="s">
        <v>60</v>
      </c>
      <c r="M695" s="96" t="s">
        <v>64</v>
      </c>
      <c r="N695" s="104">
        <v>240</v>
      </c>
      <c r="O695" s="104">
        <v>3</v>
      </c>
      <c r="P695" s="104">
        <v>5</v>
      </c>
      <c r="Q695" s="104">
        <v>27</v>
      </c>
      <c r="R695" s="115">
        <v>7.5</v>
      </c>
      <c r="S695" s="144"/>
      <c r="T695" s="144"/>
      <c r="U695" s="144"/>
      <c r="V695" s="144"/>
      <c r="W695" s="144"/>
      <c r="X695" s="144"/>
      <c r="Y695" s="144"/>
      <c r="Z695" s="144"/>
      <c r="AA695" s="225"/>
    </row>
    <row r="696" spans="1:27" ht="13.5" thickBot="1" x14ac:dyDescent="0.25">
      <c r="A696" s="229"/>
      <c r="B696" s="145"/>
      <c r="C696" s="147"/>
      <c r="D696" s="145"/>
      <c r="E696" s="145"/>
      <c r="F696" s="145"/>
      <c r="G696" s="145"/>
      <c r="H696" s="145"/>
      <c r="I696" s="145"/>
      <c r="J696" s="223"/>
      <c r="K696" s="107" t="s">
        <v>14</v>
      </c>
      <c r="L696" s="108" t="s">
        <v>60</v>
      </c>
      <c r="M696" s="97" t="s">
        <v>62</v>
      </c>
      <c r="N696" s="108">
        <v>240</v>
      </c>
      <c r="O696" s="108">
        <v>3</v>
      </c>
      <c r="P696" s="108">
        <v>5</v>
      </c>
      <c r="Q696" s="108">
        <v>27</v>
      </c>
      <c r="R696" s="116"/>
      <c r="S696" s="145"/>
      <c r="T696" s="145"/>
      <c r="U696" s="145"/>
      <c r="V696" s="145"/>
      <c r="W696" s="145"/>
      <c r="X696" s="145"/>
      <c r="Y696" s="145"/>
      <c r="Z696" s="145"/>
      <c r="AA696" s="226"/>
    </row>
    <row r="697" spans="1:27" ht="12.75" customHeight="1" x14ac:dyDescent="0.2">
      <c r="A697" s="227" t="s">
        <v>2397</v>
      </c>
      <c r="B697" s="143" t="s">
        <v>76</v>
      </c>
      <c r="C697" s="142">
        <v>43665</v>
      </c>
      <c r="D697" s="143" t="s">
        <v>77</v>
      </c>
      <c r="E697" s="143"/>
      <c r="F697" s="143"/>
      <c r="G697" s="143"/>
      <c r="H697" s="143"/>
      <c r="I697" s="143"/>
      <c r="J697" s="136" t="s">
        <v>80</v>
      </c>
      <c r="K697" s="100" t="s">
        <v>194</v>
      </c>
      <c r="L697" s="93" t="s">
        <v>60</v>
      </c>
      <c r="M697" s="95" t="s">
        <v>179</v>
      </c>
      <c r="N697" s="93">
        <v>240</v>
      </c>
      <c r="O697" s="93">
        <v>3</v>
      </c>
      <c r="P697" s="93">
        <v>65</v>
      </c>
      <c r="Q697" s="93">
        <v>30</v>
      </c>
      <c r="R697" s="114"/>
      <c r="S697" s="143" t="s">
        <v>71</v>
      </c>
      <c r="T697" s="143">
        <v>3</v>
      </c>
      <c r="U697" s="143">
        <v>65</v>
      </c>
      <c r="V697" s="143">
        <v>22</v>
      </c>
      <c r="W697" s="143">
        <v>7.5</v>
      </c>
      <c r="X697" s="143">
        <v>1399.2</v>
      </c>
      <c r="Y697" s="143" t="s">
        <v>75</v>
      </c>
      <c r="Z697" s="143"/>
      <c r="AA697" s="224" t="s">
        <v>83</v>
      </c>
    </row>
    <row r="698" spans="1:27" x14ac:dyDescent="0.2">
      <c r="A698" s="228"/>
      <c r="B698" s="144"/>
      <c r="C698" s="146"/>
      <c r="D698" s="144"/>
      <c r="E698" s="144"/>
      <c r="F698" s="144"/>
      <c r="G698" s="144"/>
      <c r="H698" s="144"/>
      <c r="I698" s="144"/>
      <c r="J698" s="222"/>
      <c r="K698" s="103" t="s">
        <v>13</v>
      </c>
      <c r="L698" s="104" t="s">
        <v>60</v>
      </c>
      <c r="M698" s="96" t="s">
        <v>64</v>
      </c>
      <c r="N698" s="104">
        <v>240</v>
      </c>
      <c r="O698" s="104">
        <v>3</v>
      </c>
      <c r="P698" s="104">
        <v>5</v>
      </c>
      <c r="Q698" s="104">
        <v>27</v>
      </c>
      <c r="R698" s="115">
        <v>7.5</v>
      </c>
      <c r="S698" s="144"/>
      <c r="T698" s="144"/>
      <c r="U698" s="144"/>
      <c r="V698" s="144"/>
      <c r="W698" s="144"/>
      <c r="X698" s="144"/>
      <c r="Y698" s="144"/>
      <c r="Z698" s="144"/>
      <c r="AA698" s="225"/>
    </row>
    <row r="699" spans="1:27" ht="13.5" thickBot="1" x14ac:dyDescent="0.25">
      <c r="A699" s="229"/>
      <c r="B699" s="145"/>
      <c r="C699" s="147"/>
      <c r="D699" s="145"/>
      <c r="E699" s="145"/>
      <c r="F699" s="145"/>
      <c r="G699" s="145"/>
      <c r="H699" s="145"/>
      <c r="I699" s="145"/>
      <c r="J699" s="223"/>
      <c r="K699" s="107" t="s">
        <v>14</v>
      </c>
      <c r="L699" s="108" t="s">
        <v>60</v>
      </c>
      <c r="M699" s="97" t="s">
        <v>62</v>
      </c>
      <c r="N699" s="108">
        <v>240</v>
      </c>
      <c r="O699" s="108">
        <v>3</v>
      </c>
      <c r="P699" s="108">
        <v>5</v>
      </c>
      <c r="Q699" s="108">
        <v>27</v>
      </c>
      <c r="R699" s="116"/>
      <c r="S699" s="145"/>
      <c r="T699" s="145"/>
      <c r="U699" s="145"/>
      <c r="V699" s="145"/>
      <c r="W699" s="145"/>
      <c r="X699" s="145"/>
      <c r="Y699" s="145"/>
      <c r="Z699" s="145"/>
      <c r="AA699" s="226"/>
    </row>
    <row r="700" spans="1:27" ht="12.75" customHeight="1" x14ac:dyDescent="0.2">
      <c r="A700" s="227" t="s">
        <v>2398</v>
      </c>
      <c r="B700" s="143" t="s">
        <v>76</v>
      </c>
      <c r="C700" s="142">
        <v>43665</v>
      </c>
      <c r="D700" s="143" t="s">
        <v>77</v>
      </c>
      <c r="E700" s="143"/>
      <c r="F700" s="143"/>
      <c r="G700" s="143"/>
      <c r="H700" s="143"/>
      <c r="I700" s="143"/>
      <c r="J700" s="136" t="s">
        <v>80</v>
      </c>
      <c r="K700" s="100" t="s">
        <v>194</v>
      </c>
      <c r="L700" s="93" t="s">
        <v>60</v>
      </c>
      <c r="M700" s="95" t="s">
        <v>179</v>
      </c>
      <c r="N700" s="93">
        <v>480</v>
      </c>
      <c r="O700" s="93">
        <v>3</v>
      </c>
      <c r="P700" s="93">
        <v>25</v>
      </c>
      <c r="Q700" s="93">
        <v>15</v>
      </c>
      <c r="R700" s="114"/>
      <c r="S700" s="143" t="s">
        <v>72</v>
      </c>
      <c r="T700" s="143">
        <v>3</v>
      </c>
      <c r="U700" s="143">
        <v>25</v>
      </c>
      <c r="V700" s="143">
        <v>11</v>
      </c>
      <c r="W700" s="143">
        <v>7.5</v>
      </c>
      <c r="X700" s="143">
        <v>1399.2</v>
      </c>
      <c r="Y700" s="143" t="s">
        <v>75</v>
      </c>
      <c r="Z700" s="143"/>
      <c r="AA700" s="224" t="s">
        <v>83</v>
      </c>
    </row>
    <row r="701" spans="1:27" x14ac:dyDescent="0.2">
      <c r="A701" s="228"/>
      <c r="B701" s="144"/>
      <c r="C701" s="146"/>
      <c r="D701" s="144"/>
      <c r="E701" s="144"/>
      <c r="F701" s="144"/>
      <c r="G701" s="144"/>
      <c r="H701" s="144"/>
      <c r="I701" s="144"/>
      <c r="J701" s="222"/>
      <c r="K701" s="103" t="s">
        <v>13</v>
      </c>
      <c r="L701" s="104" t="s">
        <v>60</v>
      </c>
      <c r="M701" s="96" t="s">
        <v>64</v>
      </c>
      <c r="N701" s="104">
        <v>480</v>
      </c>
      <c r="O701" s="104">
        <v>3</v>
      </c>
      <c r="P701" s="104">
        <v>5</v>
      </c>
      <c r="Q701" s="104">
        <v>27</v>
      </c>
      <c r="R701" s="115">
        <v>10</v>
      </c>
      <c r="S701" s="144"/>
      <c r="T701" s="144"/>
      <c r="U701" s="144"/>
      <c r="V701" s="144"/>
      <c r="W701" s="144"/>
      <c r="X701" s="144"/>
      <c r="Y701" s="144"/>
      <c r="Z701" s="144"/>
      <c r="AA701" s="225"/>
    </row>
    <row r="702" spans="1:27" ht="13.5" thickBot="1" x14ac:dyDescent="0.25">
      <c r="A702" s="229"/>
      <c r="B702" s="145"/>
      <c r="C702" s="147"/>
      <c r="D702" s="145"/>
      <c r="E702" s="145"/>
      <c r="F702" s="145"/>
      <c r="G702" s="145"/>
      <c r="H702" s="145"/>
      <c r="I702" s="145"/>
      <c r="J702" s="223"/>
      <c r="K702" s="107" t="s">
        <v>14</v>
      </c>
      <c r="L702" s="108" t="s">
        <v>60</v>
      </c>
      <c r="M702" s="97" t="s">
        <v>62</v>
      </c>
      <c r="N702" s="108">
        <v>480</v>
      </c>
      <c r="O702" s="108">
        <v>3</v>
      </c>
      <c r="P702" s="108">
        <v>5</v>
      </c>
      <c r="Q702" s="108">
        <v>27</v>
      </c>
      <c r="R702" s="116"/>
      <c r="S702" s="145"/>
      <c r="T702" s="145"/>
      <c r="U702" s="145"/>
      <c r="V702" s="145"/>
      <c r="W702" s="145"/>
      <c r="X702" s="145"/>
      <c r="Y702" s="145"/>
      <c r="Z702" s="145"/>
      <c r="AA702" s="226"/>
    </row>
    <row r="703" spans="1:27" ht="12.75" customHeight="1" x14ac:dyDescent="0.2">
      <c r="A703" s="227" t="s">
        <v>2399</v>
      </c>
      <c r="B703" s="143" t="s">
        <v>76</v>
      </c>
      <c r="C703" s="142">
        <v>43665</v>
      </c>
      <c r="D703" s="143" t="s">
        <v>77</v>
      </c>
      <c r="E703" s="143"/>
      <c r="F703" s="143"/>
      <c r="G703" s="143"/>
      <c r="H703" s="143"/>
      <c r="I703" s="143"/>
      <c r="J703" s="136" t="s">
        <v>80</v>
      </c>
      <c r="K703" s="100" t="s">
        <v>194</v>
      </c>
      <c r="L703" s="93" t="s">
        <v>60</v>
      </c>
      <c r="M703" s="95" t="s">
        <v>179</v>
      </c>
      <c r="N703" s="93">
        <v>480</v>
      </c>
      <c r="O703" s="93">
        <v>3</v>
      </c>
      <c r="P703" s="93">
        <v>25</v>
      </c>
      <c r="Q703" s="93">
        <v>25</v>
      </c>
      <c r="R703" s="114"/>
      <c r="S703" s="143" t="s">
        <v>72</v>
      </c>
      <c r="T703" s="143">
        <v>3</v>
      </c>
      <c r="U703" s="143">
        <v>25</v>
      </c>
      <c r="V703" s="143">
        <v>11</v>
      </c>
      <c r="W703" s="143">
        <v>7.5</v>
      </c>
      <c r="X703" s="143">
        <v>1399.2</v>
      </c>
      <c r="Y703" s="143" t="s">
        <v>75</v>
      </c>
      <c r="Z703" s="143"/>
      <c r="AA703" s="224" t="s">
        <v>83</v>
      </c>
    </row>
    <row r="704" spans="1:27" x14ac:dyDescent="0.2">
      <c r="A704" s="228"/>
      <c r="B704" s="144"/>
      <c r="C704" s="146"/>
      <c r="D704" s="144"/>
      <c r="E704" s="144"/>
      <c r="F704" s="144"/>
      <c r="G704" s="144"/>
      <c r="H704" s="144"/>
      <c r="I704" s="144"/>
      <c r="J704" s="222"/>
      <c r="K704" s="103" t="s">
        <v>13</v>
      </c>
      <c r="L704" s="104" t="s">
        <v>60</v>
      </c>
      <c r="M704" s="96" t="s">
        <v>64</v>
      </c>
      <c r="N704" s="104">
        <v>480</v>
      </c>
      <c r="O704" s="104">
        <v>3</v>
      </c>
      <c r="P704" s="104">
        <v>5</v>
      </c>
      <c r="Q704" s="104">
        <v>27</v>
      </c>
      <c r="R704" s="115">
        <v>10</v>
      </c>
      <c r="S704" s="144"/>
      <c r="T704" s="144"/>
      <c r="U704" s="144"/>
      <c r="V704" s="144"/>
      <c r="W704" s="144"/>
      <c r="X704" s="144"/>
      <c r="Y704" s="144"/>
      <c r="Z704" s="144"/>
      <c r="AA704" s="225"/>
    </row>
    <row r="705" spans="1:27" ht="13.5" thickBot="1" x14ac:dyDescent="0.25">
      <c r="A705" s="229"/>
      <c r="B705" s="145"/>
      <c r="C705" s="147"/>
      <c r="D705" s="145"/>
      <c r="E705" s="145"/>
      <c r="F705" s="145"/>
      <c r="G705" s="145"/>
      <c r="H705" s="145"/>
      <c r="I705" s="145"/>
      <c r="J705" s="223"/>
      <c r="K705" s="107" t="s">
        <v>14</v>
      </c>
      <c r="L705" s="108" t="s">
        <v>60</v>
      </c>
      <c r="M705" s="97" t="s">
        <v>62</v>
      </c>
      <c r="N705" s="108">
        <v>480</v>
      </c>
      <c r="O705" s="108">
        <v>3</v>
      </c>
      <c r="P705" s="108">
        <v>5</v>
      </c>
      <c r="Q705" s="108">
        <v>27</v>
      </c>
      <c r="R705" s="116"/>
      <c r="S705" s="145"/>
      <c r="T705" s="145"/>
      <c r="U705" s="145"/>
      <c r="V705" s="145"/>
      <c r="W705" s="145"/>
      <c r="X705" s="145"/>
      <c r="Y705" s="145"/>
      <c r="Z705" s="145"/>
      <c r="AA705" s="226"/>
    </row>
    <row r="706" spans="1:27" ht="12.75" customHeight="1" x14ac:dyDescent="0.2">
      <c r="A706" s="227" t="s">
        <v>2400</v>
      </c>
      <c r="B706" s="143" t="s">
        <v>76</v>
      </c>
      <c r="C706" s="142">
        <v>43665</v>
      </c>
      <c r="D706" s="143" t="s">
        <v>77</v>
      </c>
      <c r="E706" s="143"/>
      <c r="F706" s="143"/>
      <c r="G706" s="143"/>
      <c r="H706" s="143"/>
      <c r="I706" s="143"/>
      <c r="J706" s="136" t="s">
        <v>80</v>
      </c>
      <c r="K706" s="100" t="s">
        <v>194</v>
      </c>
      <c r="L706" s="93" t="s">
        <v>60</v>
      </c>
      <c r="M706" s="95" t="s">
        <v>179</v>
      </c>
      <c r="N706" s="93">
        <v>480</v>
      </c>
      <c r="O706" s="93">
        <v>3</v>
      </c>
      <c r="P706" s="93">
        <v>25</v>
      </c>
      <c r="Q706" s="93">
        <v>25</v>
      </c>
      <c r="R706" s="114"/>
      <c r="S706" s="143" t="s">
        <v>72</v>
      </c>
      <c r="T706" s="143">
        <v>3</v>
      </c>
      <c r="U706" s="143">
        <v>25</v>
      </c>
      <c r="V706" s="143">
        <v>14</v>
      </c>
      <c r="W706" s="143">
        <v>10</v>
      </c>
      <c r="X706" s="143">
        <v>1399.2</v>
      </c>
      <c r="Y706" s="143" t="s">
        <v>75</v>
      </c>
      <c r="Z706" s="143"/>
      <c r="AA706" s="224" t="s">
        <v>83</v>
      </c>
    </row>
    <row r="707" spans="1:27" x14ac:dyDescent="0.2">
      <c r="A707" s="228"/>
      <c r="B707" s="144"/>
      <c r="C707" s="146"/>
      <c r="D707" s="144"/>
      <c r="E707" s="144"/>
      <c r="F707" s="144"/>
      <c r="G707" s="144"/>
      <c r="H707" s="144"/>
      <c r="I707" s="144"/>
      <c r="J707" s="222"/>
      <c r="K707" s="103" t="s">
        <v>13</v>
      </c>
      <c r="L707" s="104" t="s">
        <v>60</v>
      </c>
      <c r="M707" s="96" t="s">
        <v>64</v>
      </c>
      <c r="N707" s="104">
        <v>480</v>
      </c>
      <c r="O707" s="104">
        <v>3</v>
      </c>
      <c r="P707" s="104">
        <v>5</v>
      </c>
      <c r="Q707" s="104">
        <v>27</v>
      </c>
      <c r="R707" s="115">
        <v>10</v>
      </c>
      <c r="S707" s="144"/>
      <c r="T707" s="144"/>
      <c r="U707" s="144"/>
      <c r="V707" s="144"/>
      <c r="W707" s="144"/>
      <c r="X707" s="144"/>
      <c r="Y707" s="144"/>
      <c r="Z707" s="144"/>
      <c r="AA707" s="225"/>
    </row>
    <row r="708" spans="1:27" ht="13.5" thickBot="1" x14ac:dyDescent="0.25">
      <c r="A708" s="229"/>
      <c r="B708" s="145"/>
      <c r="C708" s="147"/>
      <c r="D708" s="145"/>
      <c r="E708" s="145"/>
      <c r="F708" s="145"/>
      <c r="G708" s="145"/>
      <c r="H708" s="145"/>
      <c r="I708" s="145"/>
      <c r="J708" s="223"/>
      <c r="K708" s="107" t="s">
        <v>14</v>
      </c>
      <c r="L708" s="108" t="s">
        <v>60</v>
      </c>
      <c r="M708" s="97" t="s">
        <v>62</v>
      </c>
      <c r="N708" s="108">
        <v>480</v>
      </c>
      <c r="O708" s="108">
        <v>3</v>
      </c>
      <c r="P708" s="108">
        <v>5</v>
      </c>
      <c r="Q708" s="108">
        <v>27</v>
      </c>
      <c r="R708" s="116"/>
      <c r="S708" s="145"/>
      <c r="T708" s="145"/>
      <c r="U708" s="145"/>
      <c r="V708" s="145"/>
      <c r="W708" s="145"/>
      <c r="X708" s="145"/>
      <c r="Y708" s="145"/>
      <c r="Z708" s="145"/>
      <c r="AA708" s="226"/>
    </row>
    <row r="709" spans="1:27" ht="12.75" customHeight="1" x14ac:dyDescent="0.2">
      <c r="A709" s="227" t="s">
        <v>2401</v>
      </c>
      <c r="B709" s="143" t="s">
        <v>76</v>
      </c>
      <c r="C709" s="142">
        <v>43665</v>
      </c>
      <c r="D709" s="143" t="s">
        <v>77</v>
      </c>
      <c r="E709" s="143"/>
      <c r="F709" s="143"/>
      <c r="G709" s="143"/>
      <c r="H709" s="143"/>
      <c r="I709" s="143"/>
      <c r="J709" s="136" t="s">
        <v>80</v>
      </c>
      <c r="K709" s="100" t="s">
        <v>194</v>
      </c>
      <c r="L709" s="93" t="s">
        <v>60</v>
      </c>
      <c r="M709" s="95" t="s">
        <v>179</v>
      </c>
      <c r="N709" s="93">
        <v>480</v>
      </c>
      <c r="O709" s="93">
        <v>3</v>
      </c>
      <c r="P709" s="93">
        <v>25</v>
      </c>
      <c r="Q709" s="93">
        <v>30</v>
      </c>
      <c r="R709" s="114"/>
      <c r="S709" s="143" t="s">
        <v>72</v>
      </c>
      <c r="T709" s="143">
        <v>3</v>
      </c>
      <c r="U709" s="143">
        <v>25</v>
      </c>
      <c r="V709" s="143">
        <v>14</v>
      </c>
      <c r="W709" s="143">
        <v>10</v>
      </c>
      <c r="X709" s="143">
        <v>1399.2</v>
      </c>
      <c r="Y709" s="143" t="s">
        <v>75</v>
      </c>
      <c r="Z709" s="143"/>
      <c r="AA709" s="224" t="s">
        <v>83</v>
      </c>
    </row>
    <row r="710" spans="1:27" x14ac:dyDescent="0.2">
      <c r="A710" s="228"/>
      <c r="B710" s="144"/>
      <c r="C710" s="146"/>
      <c r="D710" s="144"/>
      <c r="E710" s="144"/>
      <c r="F710" s="144"/>
      <c r="G710" s="144"/>
      <c r="H710" s="144"/>
      <c r="I710" s="144"/>
      <c r="J710" s="222"/>
      <c r="K710" s="103" t="s">
        <v>13</v>
      </c>
      <c r="L710" s="104" t="s">
        <v>60</v>
      </c>
      <c r="M710" s="96" t="s">
        <v>64</v>
      </c>
      <c r="N710" s="104">
        <v>480</v>
      </c>
      <c r="O710" s="104">
        <v>3</v>
      </c>
      <c r="P710" s="104">
        <v>5</v>
      </c>
      <c r="Q710" s="104">
        <v>27</v>
      </c>
      <c r="R710" s="115">
        <v>10</v>
      </c>
      <c r="S710" s="144"/>
      <c r="T710" s="144"/>
      <c r="U710" s="144"/>
      <c r="V710" s="144"/>
      <c r="W710" s="144"/>
      <c r="X710" s="144"/>
      <c r="Y710" s="144"/>
      <c r="Z710" s="144"/>
      <c r="AA710" s="225"/>
    </row>
    <row r="711" spans="1:27" ht="13.5" thickBot="1" x14ac:dyDescent="0.25">
      <c r="A711" s="229"/>
      <c r="B711" s="145"/>
      <c r="C711" s="147"/>
      <c r="D711" s="145"/>
      <c r="E711" s="145"/>
      <c r="F711" s="145"/>
      <c r="G711" s="145"/>
      <c r="H711" s="145"/>
      <c r="I711" s="145"/>
      <c r="J711" s="223"/>
      <c r="K711" s="107" t="s">
        <v>14</v>
      </c>
      <c r="L711" s="108" t="s">
        <v>60</v>
      </c>
      <c r="M711" s="97" t="s">
        <v>62</v>
      </c>
      <c r="N711" s="108">
        <v>480</v>
      </c>
      <c r="O711" s="108">
        <v>3</v>
      </c>
      <c r="P711" s="108">
        <v>5</v>
      </c>
      <c r="Q711" s="108">
        <v>27</v>
      </c>
      <c r="R711" s="116"/>
      <c r="S711" s="145"/>
      <c r="T711" s="145"/>
      <c r="U711" s="145"/>
      <c r="V711" s="145"/>
      <c r="W711" s="145"/>
      <c r="X711" s="145"/>
      <c r="Y711" s="145"/>
      <c r="Z711" s="145"/>
      <c r="AA711" s="226"/>
    </row>
    <row r="712" spans="1:27" ht="12.75" customHeight="1" x14ac:dyDescent="0.2">
      <c r="A712" s="227" t="s">
        <v>2402</v>
      </c>
      <c r="B712" s="143" t="s">
        <v>76</v>
      </c>
      <c r="C712" s="142">
        <v>43665</v>
      </c>
      <c r="D712" s="143" t="s">
        <v>77</v>
      </c>
      <c r="E712" s="143"/>
      <c r="F712" s="143"/>
      <c r="G712" s="143"/>
      <c r="H712" s="143"/>
      <c r="I712" s="143"/>
      <c r="J712" s="136" t="s">
        <v>80</v>
      </c>
      <c r="K712" s="100" t="s">
        <v>194</v>
      </c>
      <c r="L712" s="93" t="s">
        <v>60</v>
      </c>
      <c r="M712" s="95" t="s">
        <v>179</v>
      </c>
      <c r="N712" s="93">
        <v>600</v>
      </c>
      <c r="O712" s="93">
        <v>3</v>
      </c>
      <c r="P712" s="93">
        <v>14</v>
      </c>
      <c r="Q712" s="93">
        <v>15</v>
      </c>
      <c r="R712" s="114"/>
      <c r="S712" s="143" t="s">
        <v>73</v>
      </c>
      <c r="T712" s="143">
        <v>3</v>
      </c>
      <c r="U712" s="143">
        <v>14</v>
      </c>
      <c r="V712" s="143">
        <v>9</v>
      </c>
      <c r="W712" s="143">
        <v>7.5</v>
      </c>
      <c r="X712" s="143">
        <v>1399.2</v>
      </c>
      <c r="Y712" s="143" t="s">
        <v>75</v>
      </c>
      <c r="Z712" s="143"/>
      <c r="AA712" s="224" t="s">
        <v>83</v>
      </c>
    </row>
    <row r="713" spans="1:27" x14ac:dyDescent="0.2">
      <c r="A713" s="228"/>
      <c r="B713" s="144"/>
      <c r="C713" s="146"/>
      <c r="D713" s="144"/>
      <c r="E713" s="144"/>
      <c r="F713" s="144"/>
      <c r="G713" s="144"/>
      <c r="H713" s="144"/>
      <c r="I713" s="144"/>
      <c r="J713" s="222"/>
      <c r="K713" s="103" t="s">
        <v>13</v>
      </c>
      <c r="L713" s="104" t="s">
        <v>60</v>
      </c>
      <c r="M713" s="96" t="s">
        <v>64</v>
      </c>
      <c r="N713" s="104">
        <v>600</v>
      </c>
      <c r="O713" s="104">
        <v>3</v>
      </c>
      <c r="P713" s="104">
        <v>5</v>
      </c>
      <c r="Q713" s="104">
        <v>27</v>
      </c>
      <c r="R713" s="115">
        <v>10</v>
      </c>
      <c r="S713" s="144"/>
      <c r="T713" s="144"/>
      <c r="U713" s="144"/>
      <c r="V713" s="144"/>
      <c r="W713" s="144"/>
      <c r="X713" s="144"/>
      <c r="Y713" s="144"/>
      <c r="Z713" s="144"/>
      <c r="AA713" s="225"/>
    </row>
    <row r="714" spans="1:27" ht="13.5" thickBot="1" x14ac:dyDescent="0.25">
      <c r="A714" s="229"/>
      <c r="B714" s="145"/>
      <c r="C714" s="147"/>
      <c r="D714" s="145"/>
      <c r="E714" s="145"/>
      <c r="F714" s="145"/>
      <c r="G714" s="145"/>
      <c r="H714" s="145"/>
      <c r="I714" s="145"/>
      <c r="J714" s="223"/>
      <c r="K714" s="107" t="s">
        <v>14</v>
      </c>
      <c r="L714" s="108" t="s">
        <v>60</v>
      </c>
      <c r="M714" s="97" t="s">
        <v>62</v>
      </c>
      <c r="N714" s="108">
        <v>600</v>
      </c>
      <c r="O714" s="108">
        <v>3</v>
      </c>
      <c r="P714" s="108">
        <v>5</v>
      </c>
      <c r="Q714" s="108">
        <v>27</v>
      </c>
      <c r="R714" s="116"/>
      <c r="S714" s="145"/>
      <c r="T714" s="145"/>
      <c r="U714" s="145"/>
      <c r="V714" s="145"/>
      <c r="W714" s="145"/>
      <c r="X714" s="145"/>
      <c r="Y714" s="145"/>
      <c r="Z714" s="145"/>
      <c r="AA714" s="226"/>
    </row>
    <row r="715" spans="1:27" ht="12.75" customHeight="1" x14ac:dyDescent="0.2">
      <c r="A715" s="227" t="s">
        <v>2403</v>
      </c>
      <c r="B715" s="143" t="s">
        <v>76</v>
      </c>
      <c r="C715" s="142">
        <v>43665</v>
      </c>
      <c r="D715" s="143" t="s">
        <v>77</v>
      </c>
      <c r="E715" s="143"/>
      <c r="F715" s="143"/>
      <c r="G715" s="143"/>
      <c r="H715" s="143"/>
      <c r="I715" s="143"/>
      <c r="J715" s="136" t="s">
        <v>80</v>
      </c>
      <c r="K715" s="100" t="s">
        <v>194</v>
      </c>
      <c r="L715" s="93" t="s">
        <v>60</v>
      </c>
      <c r="M715" s="95" t="s">
        <v>179</v>
      </c>
      <c r="N715" s="93">
        <v>600</v>
      </c>
      <c r="O715" s="93">
        <v>3</v>
      </c>
      <c r="P715" s="93">
        <v>14</v>
      </c>
      <c r="Q715" s="93">
        <v>15</v>
      </c>
      <c r="R715" s="114"/>
      <c r="S715" s="143" t="s">
        <v>73</v>
      </c>
      <c r="T715" s="143">
        <v>3</v>
      </c>
      <c r="U715" s="143">
        <v>14</v>
      </c>
      <c r="V715" s="143">
        <v>11</v>
      </c>
      <c r="W715" s="143">
        <v>10</v>
      </c>
      <c r="X715" s="143">
        <v>1399.2</v>
      </c>
      <c r="Y715" s="143" t="s">
        <v>75</v>
      </c>
      <c r="Z715" s="143"/>
      <c r="AA715" s="224" t="s">
        <v>83</v>
      </c>
    </row>
    <row r="716" spans="1:27" x14ac:dyDescent="0.2">
      <c r="A716" s="228"/>
      <c r="B716" s="144"/>
      <c r="C716" s="146"/>
      <c r="D716" s="144"/>
      <c r="E716" s="144"/>
      <c r="F716" s="144"/>
      <c r="G716" s="144"/>
      <c r="H716" s="144"/>
      <c r="I716" s="144"/>
      <c r="J716" s="222"/>
      <c r="K716" s="103" t="s">
        <v>13</v>
      </c>
      <c r="L716" s="104" t="s">
        <v>60</v>
      </c>
      <c r="M716" s="96" t="s">
        <v>64</v>
      </c>
      <c r="N716" s="104">
        <v>600</v>
      </c>
      <c r="O716" s="104">
        <v>3</v>
      </c>
      <c r="P716" s="104">
        <v>5</v>
      </c>
      <c r="Q716" s="104">
        <v>27</v>
      </c>
      <c r="R716" s="115">
        <v>10</v>
      </c>
      <c r="S716" s="144"/>
      <c r="T716" s="144"/>
      <c r="U716" s="144"/>
      <c r="V716" s="144"/>
      <c r="W716" s="144"/>
      <c r="X716" s="144"/>
      <c r="Y716" s="144"/>
      <c r="Z716" s="144"/>
      <c r="AA716" s="225"/>
    </row>
    <row r="717" spans="1:27" ht="13.5" thickBot="1" x14ac:dyDescent="0.25">
      <c r="A717" s="229"/>
      <c r="B717" s="145"/>
      <c r="C717" s="147"/>
      <c r="D717" s="145"/>
      <c r="E717" s="145"/>
      <c r="F717" s="145"/>
      <c r="G717" s="145"/>
      <c r="H717" s="145"/>
      <c r="I717" s="145"/>
      <c r="J717" s="223"/>
      <c r="K717" s="107" t="s">
        <v>14</v>
      </c>
      <c r="L717" s="108" t="s">
        <v>60</v>
      </c>
      <c r="M717" s="97" t="s">
        <v>62</v>
      </c>
      <c r="N717" s="108">
        <v>600</v>
      </c>
      <c r="O717" s="108">
        <v>3</v>
      </c>
      <c r="P717" s="108">
        <v>5</v>
      </c>
      <c r="Q717" s="108">
        <v>27</v>
      </c>
      <c r="R717" s="116"/>
      <c r="S717" s="145"/>
      <c r="T717" s="145"/>
      <c r="U717" s="145"/>
      <c r="V717" s="145"/>
      <c r="W717" s="145"/>
      <c r="X717" s="145"/>
      <c r="Y717" s="145"/>
      <c r="Z717" s="145"/>
      <c r="AA717" s="226"/>
    </row>
    <row r="718" spans="1:27" ht="12.75" customHeight="1" x14ac:dyDescent="0.2">
      <c r="A718" s="227" t="s">
        <v>2404</v>
      </c>
      <c r="B718" s="143" t="s">
        <v>76</v>
      </c>
      <c r="C718" s="142">
        <v>43665</v>
      </c>
      <c r="D718" s="143" t="s">
        <v>77</v>
      </c>
      <c r="E718" s="143"/>
      <c r="F718" s="143"/>
      <c r="G718" s="143"/>
      <c r="H718" s="143"/>
      <c r="I718" s="143"/>
      <c r="J718" s="136" t="s">
        <v>80</v>
      </c>
      <c r="K718" s="100" t="s">
        <v>194</v>
      </c>
      <c r="L718" s="93" t="s">
        <v>60</v>
      </c>
      <c r="M718" s="95" t="s">
        <v>179</v>
      </c>
      <c r="N718" s="93">
        <v>600</v>
      </c>
      <c r="O718" s="93">
        <v>3</v>
      </c>
      <c r="P718" s="93">
        <v>14</v>
      </c>
      <c r="Q718" s="93">
        <v>25</v>
      </c>
      <c r="R718" s="114"/>
      <c r="S718" s="143" t="s">
        <v>73</v>
      </c>
      <c r="T718" s="143">
        <v>3</v>
      </c>
      <c r="U718" s="143">
        <v>14</v>
      </c>
      <c r="V718" s="143">
        <v>11</v>
      </c>
      <c r="W718" s="143">
        <v>10</v>
      </c>
      <c r="X718" s="143">
        <v>1399.2</v>
      </c>
      <c r="Y718" s="143" t="s">
        <v>75</v>
      </c>
      <c r="Z718" s="143"/>
      <c r="AA718" s="224" t="s">
        <v>83</v>
      </c>
    </row>
    <row r="719" spans="1:27" x14ac:dyDescent="0.2">
      <c r="A719" s="228"/>
      <c r="B719" s="144"/>
      <c r="C719" s="146"/>
      <c r="D719" s="144"/>
      <c r="E719" s="144"/>
      <c r="F719" s="144"/>
      <c r="G719" s="144"/>
      <c r="H719" s="144"/>
      <c r="I719" s="144"/>
      <c r="J719" s="222"/>
      <c r="K719" s="103" t="s">
        <v>13</v>
      </c>
      <c r="L719" s="104" t="s">
        <v>60</v>
      </c>
      <c r="M719" s="96" t="s">
        <v>64</v>
      </c>
      <c r="N719" s="104">
        <v>600</v>
      </c>
      <c r="O719" s="104">
        <v>3</v>
      </c>
      <c r="P719" s="104">
        <v>5</v>
      </c>
      <c r="Q719" s="104">
        <v>27</v>
      </c>
      <c r="R719" s="115">
        <v>10</v>
      </c>
      <c r="S719" s="144"/>
      <c r="T719" s="144"/>
      <c r="U719" s="144"/>
      <c r="V719" s="144"/>
      <c r="W719" s="144"/>
      <c r="X719" s="144"/>
      <c r="Y719" s="144"/>
      <c r="Z719" s="144"/>
      <c r="AA719" s="225"/>
    </row>
    <row r="720" spans="1:27" ht="13.5" thickBot="1" x14ac:dyDescent="0.25">
      <c r="A720" s="229"/>
      <c r="B720" s="145"/>
      <c r="C720" s="147"/>
      <c r="D720" s="145"/>
      <c r="E720" s="145"/>
      <c r="F720" s="145"/>
      <c r="G720" s="145"/>
      <c r="H720" s="145"/>
      <c r="I720" s="145"/>
      <c r="J720" s="223"/>
      <c r="K720" s="107" t="s">
        <v>14</v>
      </c>
      <c r="L720" s="108" t="s">
        <v>60</v>
      </c>
      <c r="M720" s="97" t="s">
        <v>62</v>
      </c>
      <c r="N720" s="108">
        <v>600</v>
      </c>
      <c r="O720" s="108">
        <v>3</v>
      </c>
      <c r="P720" s="108">
        <v>5</v>
      </c>
      <c r="Q720" s="108">
        <v>27</v>
      </c>
      <c r="R720" s="116"/>
      <c r="S720" s="145"/>
      <c r="T720" s="145"/>
      <c r="U720" s="145"/>
      <c r="V720" s="145"/>
      <c r="W720" s="145"/>
      <c r="X720" s="145"/>
      <c r="Y720" s="145"/>
      <c r="Z720" s="145"/>
      <c r="AA720" s="226"/>
    </row>
    <row r="721" spans="1:27" ht="12.75" customHeight="1" x14ac:dyDescent="0.2">
      <c r="A721" s="227" t="s">
        <v>2405</v>
      </c>
      <c r="B721" s="143" t="s">
        <v>76</v>
      </c>
      <c r="C721" s="142">
        <v>43665</v>
      </c>
      <c r="D721" s="143" t="s">
        <v>77</v>
      </c>
      <c r="E721" s="143"/>
      <c r="F721" s="143"/>
      <c r="G721" s="143"/>
      <c r="H721" s="143"/>
      <c r="I721" s="143"/>
      <c r="J721" s="136" t="s">
        <v>80</v>
      </c>
      <c r="K721" s="100" t="s">
        <v>194</v>
      </c>
      <c r="L721" s="93" t="s">
        <v>60</v>
      </c>
      <c r="M721" s="95" t="s">
        <v>181</v>
      </c>
      <c r="N721" s="93">
        <v>240</v>
      </c>
      <c r="O721" s="93">
        <v>3</v>
      </c>
      <c r="P721" s="93">
        <v>100</v>
      </c>
      <c r="Q721" s="93">
        <v>25</v>
      </c>
      <c r="R721" s="114"/>
      <c r="S721" s="143">
        <v>200</v>
      </c>
      <c r="T721" s="143">
        <v>3</v>
      </c>
      <c r="U721" s="143">
        <v>100</v>
      </c>
      <c r="V721" s="143">
        <v>17.5</v>
      </c>
      <c r="W721" s="143">
        <v>5</v>
      </c>
      <c r="X721" s="143">
        <v>1399.2</v>
      </c>
      <c r="Y721" s="143" t="s">
        <v>75</v>
      </c>
      <c r="Z721" s="143"/>
      <c r="AA721" s="224" t="s">
        <v>83</v>
      </c>
    </row>
    <row r="722" spans="1:27" x14ac:dyDescent="0.2">
      <c r="A722" s="228"/>
      <c r="B722" s="144"/>
      <c r="C722" s="146"/>
      <c r="D722" s="144"/>
      <c r="E722" s="144"/>
      <c r="F722" s="144"/>
      <c r="G722" s="144"/>
      <c r="H722" s="144"/>
      <c r="I722" s="144"/>
      <c r="J722" s="222"/>
      <c r="K722" s="103" t="s">
        <v>13</v>
      </c>
      <c r="L722" s="104" t="s">
        <v>60</v>
      </c>
      <c r="M722" s="96" t="s">
        <v>64</v>
      </c>
      <c r="N722" s="104">
        <v>240</v>
      </c>
      <c r="O722" s="104">
        <v>3</v>
      </c>
      <c r="P722" s="104">
        <v>5</v>
      </c>
      <c r="Q722" s="104">
        <v>27</v>
      </c>
      <c r="R722" s="115">
        <v>7.5</v>
      </c>
      <c r="S722" s="144"/>
      <c r="T722" s="144"/>
      <c r="U722" s="144"/>
      <c r="V722" s="144"/>
      <c r="W722" s="144"/>
      <c r="X722" s="144"/>
      <c r="Y722" s="144"/>
      <c r="Z722" s="144"/>
      <c r="AA722" s="225"/>
    </row>
    <row r="723" spans="1:27" ht="13.5" thickBot="1" x14ac:dyDescent="0.25">
      <c r="A723" s="229"/>
      <c r="B723" s="145"/>
      <c r="C723" s="147"/>
      <c r="D723" s="145"/>
      <c r="E723" s="145"/>
      <c r="F723" s="145"/>
      <c r="G723" s="145"/>
      <c r="H723" s="145"/>
      <c r="I723" s="145"/>
      <c r="J723" s="223"/>
      <c r="K723" s="107" t="s">
        <v>14</v>
      </c>
      <c r="L723" s="108" t="s">
        <v>60</v>
      </c>
      <c r="M723" s="97" t="s">
        <v>62</v>
      </c>
      <c r="N723" s="108">
        <v>240</v>
      </c>
      <c r="O723" s="108">
        <v>3</v>
      </c>
      <c r="P723" s="108">
        <v>5</v>
      </c>
      <c r="Q723" s="108">
        <v>27</v>
      </c>
      <c r="R723" s="116"/>
      <c r="S723" s="145"/>
      <c r="T723" s="145"/>
      <c r="U723" s="145"/>
      <c r="V723" s="145"/>
      <c r="W723" s="145"/>
      <c r="X723" s="145"/>
      <c r="Y723" s="145"/>
      <c r="Z723" s="145"/>
      <c r="AA723" s="226"/>
    </row>
    <row r="724" spans="1:27" ht="12.75" customHeight="1" x14ac:dyDescent="0.2">
      <c r="A724" s="227" t="s">
        <v>2406</v>
      </c>
      <c r="B724" s="143" t="s">
        <v>76</v>
      </c>
      <c r="C724" s="142">
        <v>43665</v>
      </c>
      <c r="D724" s="143" t="s">
        <v>77</v>
      </c>
      <c r="E724" s="143"/>
      <c r="F724" s="143"/>
      <c r="G724" s="143"/>
      <c r="H724" s="143"/>
      <c r="I724" s="143"/>
      <c r="J724" s="136" t="s">
        <v>80</v>
      </c>
      <c r="K724" s="100" t="s">
        <v>194</v>
      </c>
      <c r="L724" s="93" t="s">
        <v>60</v>
      </c>
      <c r="M724" s="95" t="s">
        <v>181</v>
      </c>
      <c r="N724" s="93">
        <v>240</v>
      </c>
      <c r="O724" s="93">
        <v>3</v>
      </c>
      <c r="P724" s="93">
        <v>100</v>
      </c>
      <c r="Q724" s="93">
        <v>30</v>
      </c>
      <c r="R724" s="114"/>
      <c r="S724" s="143">
        <v>200</v>
      </c>
      <c r="T724" s="143">
        <v>3</v>
      </c>
      <c r="U724" s="143">
        <v>100</v>
      </c>
      <c r="V724" s="143">
        <v>17.5</v>
      </c>
      <c r="W724" s="143">
        <v>5</v>
      </c>
      <c r="X724" s="143">
        <v>1399.2</v>
      </c>
      <c r="Y724" s="143" t="s">
        <v>75</v>
      </c>
      <c r="Z724" s="143"/>
      <c r="AA724" s="224" t="s">
        <v>83</v>
      </c>
    </row>
    <row r="725" spans="1:27" x14ac:dyDescent="0.2">
      <c r="A725" s="228"/>
      <c r="B725" s="144"/>
      <c r="C725" s="146"/>
      <c r="D725" s="144"/>
      <c r="E725" s="144"/>
      <c r="F725" s="144"/>
      <c r="G725" s="144"/>
      <c r="H725" s="144"/>
      <c r="I725" s="144"/>
      <c r="J725" s="222"/>
      <c r="K725" s="103" t="s">
        <v>13</v>
      </c>
      <c r="L725" s="104" t="s">
        <v>60</v>
      </c>
      <c r="M725" s="96" t="s">
        <v>64</v>
      </c>
      <c r="N725" s="104">
        <v>240</v>
      </c>
      <c r="O725" s="104">
        <v>3</v>
      </c>
      <c r="P725" s="104">
        <v>5</v>
      </c>
      <c r="Q725" s="104">
        <v>27</v>
      </c>
      <c r="R725" s="115">
        <v>7.5</v>
      </c>
      <c r="S725" s="144"/>
      <c r="T725" s="144"/>
      <c r="U725" s="144"/>
      <c r="V725" s="144"/>
      <c r="W725" s="144"/>
      <c r="X725" s="144"/>
      <c r="Y725" s="144"/>
      <c r="Z725" s="144"/>
      <c r="AA725" s="225"/>
    </row>
    <row r="726" spans="1:27" ht="13.5" thickBot="1" x14ac:dyDescent="0.25">
      <c r="A726" s="229"/>
      <c r="B726" s="145"/>
      <c r="C726" s="147"/>
      <c r="D726" s="145"/>
      <c r="E726" s="145"/>
      <c r="F726" s="145"/>
      <c r="G726" s="145"/>
      <c r="H726" s="145"/>
      <c r="I726" s="145"/>
      <c r="J726" s="223"/>
      <c r="K726" s="107" t="s">
        <v>14</v>
      </c>
      <c r="L726" s="108" t="s">
        <v>60</v>
      </c>
      <c r="M726" s="97" t="s">
        <v>62</v>
      </c>
      <c r="N726" s="108">
        <v>240</v>
      </c>
      <c r="O726" s="108">
        <v>3</v>
      </c>
      <c r="P726" s="108">
        <v>5</v>
      </c>
      <c r="Q726" s="108">
        <v>27</v>
      </c>
      <c r="R726" s="116"/>
      <c r="S726" s="145"/>
      <c r="T726" s="145"/>
      <c r="U726" s="145"/>
      <c r="V726" s="145"/>
      <c r="W726" s="145"/>
      <c r="X726" s="145"/>
      <c r="Y726" s="145"/>
      <c r="Z726" s="145"/>
      <c r="AA726" s="226"/>
    </row>
    <row r="727" spans="1:27" ht="12.75" customHeight="1" x14ac:dyDescent="0.2">
      <c r="A727" s="227" t="s">
        <v>2407</v>
      </c>
      <c r="B727" s="143" t="s">
        <v>76</v>
      </c>
      <c r="C727" s="142">
        <v>43665</v>
      </c>
      <c r="D727" s="143" t="s">
        <v>77</v>
      </c>
      <c r="E727" s="143"/>
      <c r="F727" s="143"/>
      <c r="G727" s="143"/>
      <c r="H727" s="143"/>
      <c r="I727" s="143"/>
      <c r="J727" s="136" t="s">
        <v>80</v>
      </c>
      <c r="K727" s="100" t="s">
        <v>194</v>
      </c>
      <c r="L727" s="93" t="s">
        <v>60</v>
      </c>
      <c r="M727" s="95" t="s">
        <v>181</v>
      </c>
      <c r="N727" s="93">
        <v>240</v>
      </c>
      <c r="O727" s="93">
        <v>3</v>
      </c>
      <c r="P727" s="93">
        <v>100</v>
      </c>
      <c r="Q727" s="93">
        <v>60</v>
      </c>
      <c r="R727" s="114"/>
      <c r="S727" s="143">
        <v>200</v>
      </c>
      <c r="T727" s="143">
        <v>3</v>
      </c>
      <c r="U727" s="143">
        <v>100</v>
      </c>
      <c r="V727" s="143">
        <v>25.3</v>
      </c>
      <c r="W727" s="143">
        <v>7.5</v>
      </c>
      <c r="X727" s="143">
        <v>1399.2</v>
      </c>
      <c r="Y727" s="143" t="s">
        <v>75</v>
      </c>
      <c r="Z727" s="143"/>
      <c r="AA727" s="224" t="s">
        <v>83</v>
      </c>
    </row>
    <row r="728" spans="1:27" x14ac:dyDescent="0.2">
      <c r="A728" s="228"/>
      <c r="B728" s="144"/>
      <c r="C728" s="146"/>
      <c r="D728" s="144"/>
      <c r="E728" s="144"/>
      <c r="F728" s="144"/>
      <c r="G728" s="144"/>
      <c r="H728" s="144"/>
      <c r="I728" s="144"/>
      <c r="J728" s="222"/>
      <c r="K728" s="103" t="s">
        <v>13</v>
      </c>
      <c r="L728" s="104" t="s">
        <v>60</v>
      </c>
      <c r="M728" s="96" t="s">
        <v>64</v>
      </c>
      <c r="N728" s="104">
        <v>240</v>
      </c>
      <c r="O728" s="104">
        <v>3</v>
      </c>
      <c r="P728" s="104">
        <v>5</v>
      </c>
      <c r="Q728" s="104">
        <v>27</v>
      </c>
      <c r="R728" s="115">
        <v>7.5</v>
      </c>
      <c r="S728" s="144"/>
      <c r="T728" s="144"/>
      <c r="U728" s="144"/>
      <c r="V728" s="144"/>
      <c r="W728" s="144"/>
      <c r="X728" s="144"/>
      <c r="Y728" s="144"/>
      <c r="Z728" s="144"/>
      <c r="AA728" s="225"/>
    </row>
    <row r="729" spans="1:27" ht="13.5" thickBot="1" x14ac:dyDescent="0.25">
      <c r="A729" s="229"/>
      <c r="B729" s="145"/>
      <c r="C729" s="147"/>
      <c r="D729" s="145"/>
      <c r="E729" s="145"/>
      <c r="F729" s="145"/>
      <c r="G729" s="145"/>
      <c r="H729" s="145"/>
      <c r="I729" s="145"/>
      <c r="J729" s="223"/>
      <c r="K729" s="107" t="s">
        <v>14</v>
      </c>
      <c r="L729" s="108" t="s">
        <v>60</v>
      </c>
      <c r="M729" s="97" t="s">
        <v>62</v>
      </c>
      <c r="N729" s="108">
        <v>240</v>
      </c>
      <c r="O729" s="108">
        <v>3</v>
      </c>
      <c r="P729" s="108">
        <v>5</v>
      </c>
      <c r="Q729" s="108">
        <v>27</v>
      </c>
      <c r="R729" s="116"/>
      <c r="S729" s="145"/>
      <c r="T729" s="145"/>
      <c r="U729" s="145"/>
      <c r="V729" s="145"/>
      <c r="W729" s="145"/>
      <c r="X729" s="145"/>
      <c r="Y729" s="145"/>
      <c r="Z729" s="145"/>
      <c r="AA729" s="226"/>
    </row>
    <row r="730" spans="1:27" ht="12.75" customHeight="1" x14ac:dyDescent="0.2">
      <c r="A730" s="227" t="s">
        <v>2408</v>
      </c>
      <c r="B730" s="143" t="s">
        <v>76</v>
      </c>
      <c r="C730" s="142">
        <v>43665</v>
      </c>
      <c r="D730" s="143" t="s">
        <v>77</v>
      </c>
      <c r="E730" s="143"/>
      <c r="F730" s="143"/>
      <c r="G730" s="143"/>
      <c r="H730" s="143"/>
      <c r="I730" s="143"/>
      <c r="J730" s="136" t="s">
        <v>80</v>
      </c>
      <c r="K730" s="100" t="s">
        <v>194</v>
      </c>
      <c r="L730" s="93" t="s">
        <v>60</v>
      </c>
      <c r="M730" s="95" t="s">
        <v>181</v>
      </c>
      <c r="N730" s="93">
        <v>240</v>
      </c>
      <c r="O730" s="93">
        <v>3</v>
      </c>
      <c r="P730" s="93">
        <v>100</v>
      </c>
      <c r="Q730" s="93">
        <v>25</v>
      </c>
      <c r="R730" s="114"/>
      <c r="S730" s="143">
        <v>208</v>
      </c>
      <c r="T730" s="143">
        <v>3</v>
      </c>
      <c r="U730" s="143">
        <v>100</v>
      </c>
      <c r="V730" s="143">
        <v>16.7</v>
      </c>
      <c r="W730" s="143">
        <v>5</v>
      </c>
      <c r="X730" s="143">
        <v>1399.2</v>
      </c>
      <c r="Y730" s="143" t="s">
        <v>75</v>
      </c>
      <c r="Z730" s="143"/>
      <c r="AA730" s="224" t="s">
        <v>83</v>
      </c>
    </row>
    <row r="731" spans="1:27" x14ac:dyDescent="0.2">
      <c r="A731" s="228"/>
      <c r="B731" s="144"/>
      <c r="C731" s="146"/>
      <c r="D731" s="144"/>
      <c r="E731" s="144"/>
      <c r="F731" s="144"/>
      <c r="G731" s="144"/>
      <c r="H731" s="144"/>
      <c r="I731" s="144"/>
      <c r="J731" s="222"/>
      <c r="K731" s="103" t="s">
        <v>13</v>
      </c>
      <c r="L731" s="104" t="s">
        <v>60</v>
      </c>
      <c r="M731" s="96" t="s">
        <v>64</v>
      </c>
      <c r="N731" s="104">
        <v>240</v>
      </c>
      <c r="O731" s="104">
        <v>3</v>
      </c>
      <c r="P731" s="104">
        <v>5</v>
      </c>
      <c r="Q731" s="104">
        <v>27</v>
      </c>
      <c r="R731" s="115">
        <v>7.5</v>
      </c>
      <c r="S731" s="144"/>
      <c r="T731" s="144"/>
      <c r="U731" s="144"/>
      <c r="V731" s="144"/>
      <c r="W731" s="144"/>
      <c r="X731" s="144"/>
      <c r="Y731" s="144"/>
      <c r="Z731" s="144"/>
      <c r="AA731" s="225"/>
    </row>
    <row r="732" spans="1:27" ht="13.5" thickBot="1" x14ac:dyDescent="0.25">
      <c r="A732" s="229"/>
      <c r="B732" s="145"/>
      <c r="C732" s="147"/>
      <c r="D732" s="145"/>
      <c r="E732" s="145"/>
      <c r="F732" s="145"/>
      <c r="G732" s="145"/>
      <c r="H732" s="145"/>
      <c r="I732" s="145"/>
      <c r="J732" s="223"/>
      <c r="K732" s="107" t="s">
        <v>14</v>
      </c>
      <c r="L732" s="108" t="s">
        <v>60</v>
      </c>
      <c r="M732" s="97" t="s">
        <v>62</v>
      </c>
      <c r="N732" s="108">
        <v>240</v>
      </c>
      <c r="O732" s="108">
        <v>3</v>
      </c>
      <c r="P732" s="108">
        <v>5</v>
      </c>
      <c r="Q732" s="108">
        <v>27</v>
      </c>
      <c r="R732" s="116"/>
      <c r="S732" s="145"/>
      <c r="T732" s="145"/>
      <c r="U732" s="145"/>
      <c r="V732" s="145"/>
      <c r="W732" s="145"/>
      <c r="X732" s="145"/>
      <c r="Y732" s="145"/>
      <c r="Z732" s="145"/>
      <c r="AA732" s="226"/>
    </row>
    <row r="733" spans="1:27" ht="12.75" customHeight="1" x14ac:dyDescent="0.2">
      <c r="A733" s="227" t="s">
        <v>2409</v>
      </c>
      <c r="B733" s="143" t="s">
        <v>76</v>
      </c>
      <c r="C733" s="142">
        <v>43665</v>
      </c>
      <c r="D733" s="143" t="s">
        <v>77</v>
      </c>
      <c r="E733" s="143"/>
      <c r="F733" s="143"/>
      <c r="G733" s="143"/>
      <c r="H733" s="143"/>
      <c r="I733" s="143"/>
      <c r="J733" s="136" t="s">
        <v>80</v>
      </c>
      <c r="K733" s="100" t="s">
        <v>194</v>
      </c>
      <c r="L733" s="93" t="s">
        <v>60</v>
      </c>
      <c r="M733" s="95" t="s">
        <v>181</v>
      </c>
      <c r="N733" s="93">
        <v>240</v>
      </c>
      <c r="O733" s="93">
        <v>3</v>
      </c>
      <c r="P733" s="93">
        <v>100</v>
      </c>
      <c r="Q733" s="93">
        <v>30</v>
      </c>
      <c r="R733" s="114"/>
      <c r="S733" s="143">
        <v>208</v>
      </c>
      <c r="T733" s="143">
        <v>3</v>
      </c>
      <c r="U733" s="143">
        <v>100</v>
      </c>
      <c r="V733" s="143">
        <v>16.7</v>
      </c>
      <c r="W733" s="143">
        <v>5</v>
      </c>
      <c r="X733" s="143">
        <v>1399.2</v>
      </c>
      <c r="Y733" s="143" t="s">
        <v>75</v>
      </c>
      <c r="Z733" s="143"/>
      <c r="AA733" s="224" t="s">
        <v>83</v>
      </c>
    </row>
    <row r="734" spans="1:27" x14ac:dyDescent="0.2">
      <c r="A734" s="228"/>
      <c r="B734" s="144"/>
      <c r="C734" s="146"/>
      <c r="D734" s="144"/>
      <c r="E734" s="144"/>
      <c r="F734" s="144"/>
      <c r="G734" s="144"/>
      <c r="H734" s="144"/>
      <c r="I734" s="144"/>
      <c r="J734" s="222"/>
      <c r="K734" s="103" t="s">
        <v>13</v>
      </c>
      <c r="L734" s="104" t="s">
        <v>60</v>
      </c>
      <c r="M734" s="96" t="s">
        <v>64</v>
      </c>
      <c r="N734" s="104">
        <v>240</v>
      </c>
      <c r="O734" s="104">
        <v>3</v>
      </c>
      <c r="P734" s="104">
        <v>5</v>
      </c>
      <c r="Q734" s="104">
        <v>27</v>
      </c>
      <c r="R734" s="115">
        <v>7.5</v>
      </c>
      <c r="S734" s="144"/>
      <c r="T734" s="144"/>
      <c r="U734" s="144"/>
      <c r="V734" s="144"/>
      <c r="W734" s="144"/>
      <c r="X734" s="144"/>
      <c r="Y734" s="144"/>
      <c r="Z734" s="144"/>
      <c r="AA734" s="225"/>
    </row>
    <row r="735" spans="1:27" ht="13.5" thickBot="1" x14ac:dyDescent="0.25">
      <c r="A735" s="229"/>
      <c r="B735" s="145"/>
      <c r="C735" s="147"/>
      <c r="D735" s="145"/>
      <c r="E735" s="145"/>
      <c r="F735" s="145"/>
      <c r="G735" s="145"/>
      <c r="H735" s="145"/>
      <c r="I735" s="145"/>
      <c r="J735" s="223"/>
      <c r="K735" s="107" t="s">
        <v>14</v>
      </c>
      <c r="L735" s="108" t="s">
        <v>60</v>
      </c>
      <c r="M735" s="97" t="s">
        <v>62</v>
      </c>
      <c r="N735" s="108">
        <v>240</v>
      </c>
      <c r="O735" s="108">
        <v>3</v>
      </c>
      <c r="P735" s="108">
        <v>5</v>
      </c>
      <c r="Q735" s="108">
        <v>27</v>
      </c>
      <c r="R735" s="116"/>
      <c r="S735" s="145"/>
      <c r="T735" s="145"/>
      <c r="U735" s="145"/>
      <c r="V735" s="145"/>
      <c r="W735" s="145"/>
      <c r="X735" s="145"/>
      <c r="Y735" s="145"/>
      <c r="Z735" s="145"/>
      <c r="AA735" s="226"/>
    </row>
    <row r="736" spans="1:27" ht="12.75" customHeight="1" x14ac:dyDescent="0.2">
      <c r="A736" s="227" t="s">
        <v>2410</v>
      </c>
      <c r="B736" s="143" t="s">
        <v>76</v>
      </c>
      <c r="C736" s="142">
        <v>43665</v>
      </c>
      <c r="D736" s="143" t="s">
        <v>77</v>
      </c>
      <c r="E736" s="143"/>
      <c r="F736" s="143"/>
      <c r="G736" s="143"/>
      <c r="H736" s="143"/>
      <c r="I736" s="143"/>
      <c r="J736" s="136" t="s">
        <v>80</v>
      </c>
      <c r="K736" s="100" t="s">
        <v>194</v>
      </c>
      <c r="L736" s="93" t="s">
        <v>60</v>
      </c>
      <c r="M736" s="95" t="s">
        <v>181</v>
      </c>
      <c r="N736" s="93">
        <v>240</v>
      </c>
      <c r="O736" s="93">
        <v>3</v>
      </c>
      <c r="P736" s="93">
        <v>100</v>
      </c>
      <c r="Q736" s="93">
        <v>60</v>
      </c>
      <c r="R736" s="114"/>
      <c r="S736" s="143">
        <v>208</v>
      </c>
      <c r="T736" s="143">
        <v>3</v>
      </c>
      <c r="U736" s="143">
        <v>100</v>
      </c>
      <c r="V736" s="143">
        <v>24.2</v>
      </c>
      <c r="W736" s="143">
        <v>7.5</v>
      </c>
      <c r="X736" s="143">
        <v>1399.2</v>
      </c>
      <c r="Y736" s="143" t="s">
        <v>75</v>
      </c>
      <c r="Z736" s="143"/>
      <c r="AA736" s="224" t="s">
        <v>83</v>
      </c>
    </row>
    <row r="737" spans="1:27" x14ac:dyDescent="0.2">
      <c r="A737" s="228"/>
      <c r="B737" s="144"/>
      <c r="C737" s="146"/>
      <c r="D737" s="144"/>
      <c r="E737" s="144"/>
      <c r="F737" s="144"/>
      <c r="G737" s="144"/>
      <c r="H737" s="144"/>
      <c r="I737" s="144"/>
      <c r="J737" s="222"/>
      <c r="K737" s="103" t="s">
        <v>13</v>
      </c>
      <c r="L737" s="104" t="s">
        <v>60</v>
      </c>
      <c r="M737" s="96" t="s">
        <v>64</v>
      </c>
      <c r="N737" s="104">
        <v>240</v>
      </c>
      <c r="O737" s="104">
        <v>3</v>
      </c>
      <c r="P737" s="104">
        <v>5</v>
      </c>
      <c r="Q737" s="104">
        <v>27</v>
      </c>
      <c r="R737" s="115">
        <v>7.5</v>
      </c>
      <c r="S737" s="144"/>
      <c r="T737" s="144"/>
      <c r="U737" s="144"/>
      <c r="V737" s="144"/>
      <c r="W737" s="144"/>
      <c r="X737" s="144"/>
      <c r="Y737" s="144"/>
      <c r="Z737" s="144"/>
      <c r="AA737" s="225"/>
    </row>
    <row r="738" spans="1:27" ht="13.5" thickBot="1" x14ac:dyDescent="0.25">
      <c r="A738" s="229"/>
      <c r="B738" s="145"/>
      <c r="C738" s="147"/>
      <c r="D738" s="145"/>
      <c r="E738" s="145"/>
      <c r="F738" s="145"/>
      <c r="G738" s="145"/>
      <c r="H738" s="145"/>
      <c r="I738" s="145"/>
      <c r="J738" s="223"/>
      <c r="K738" s="107" t="s">
        <v>14</v>
      </c>
      <c r="L738" s="108" t="s">
        <v>60</v>
      </c>
      <c r="M738" s="97" t="s">
        <v>62</v>
      </c>
      <c r="N738" s="108">
        <v>240</v>
      </c>
      <c r="O738" s="108">
        <v>3</v>
      </c>
      <c r="P738" s="108">
        <v>5</v>
      </c>
      <c r="Q738" s="108">
        <v>27</v>
      </c>
      <c r="R738" s="116"/>
      <c r="S738" s="145"/>
      <c r="T738" s="145"/>
      <c r="U738" s="145"/>
      <c r="V738" s="145"/>
      <c r="W738" s="145"/>
      <c r="X738" s="145"/>
      <c r="Y738" s="145"/>
      <c r="Z738" s="145"/>
      <c r="AA738" s="226"/>
    </row>
    <row r="739" spans="1:27" ht="12.75" customHeight="1" x14ac:dyDescent="0.2">
      <c r="A739" s="227" t="s">
        <v>2411</v>
      </c>
      <c r="B739" s="143" t="s">
        <v>76</v>
      </c>
      <c r="C739" s="142">
        <v>43665</v>
      </c>
      <c r="D739" s="143" t="s">
        <v>77</v>
      </c>
      <c r="E739" s="143"/>
      <c r="F739" s="143"/>
      <c r="G739" s="143"/>
      <c r="H739" s="143"/>
      <c r="I739" s="143"/>
      <c r="J739" s="136" t="s">
        <v>80</v>
      </c>
      <c r="K739" s="100" t="s">
        <v>194</v>
      </c>
      <c r="L739" s="93" t="s">
        <v>60</v>
      </c>
      <c r="M739" s="95" t="s">
        <v>181</v>
      </c>
      <c r="N739" s="93">
        <v>240</v>
      </c>
      <c r="O739" s="93">
        <v>3</v>
      </c>
      <c r="P739" s="93">
        <v>100</v>
      </c>
      <c r="Q739" s="93">
        <v>25</v>
      </c>
      <c r="R739" s="114"/>
      <c r="S739" s="143" t="s">
        <v>71</v>
      </c>
      <c r="T739" s="143">
        <v>3</v>
      </c>
      <c r="U739" s="143">
        <v>100</v>
      </c>
      <c r="V739" s="143">
        <v>15.2</v>
      </c>
      <c r="W739" s="143">
        <v>5</v>
      </c>
      <c r="X739" s="143">
        <v>1399.2</v>
      </c>
      <c r="Y739" s="143" t="s">
        <v>75</v>
      </c>
      <c r="Z739" s="143"/>
      <c r="AA739" s="224" t="s">
        <v>83</v>
      </c>
    </row>
    <row r="740" spans="1:27" x14ac:dyDescent="0.2">
      <c r="A740" s="228"/>
      <c r="B740" s="144"/>
      <c r="C740" s="146"/>
      <c r="D740" s="144"/>
      <c r="E740" s="144"/>
      <c r="F740" s="144"/>
      <c r="G740" s="144"/>
      <c r="H740" s="144"/>
      <c r="I740" s="144"/>
      <c r="J740" s="222"/>
      <c r="K740" s="103" t="s">
        <v>13</v>
      </c>
      <c r="L740" s="104" t="s">
        <v>60</v>
      </c>
      <c r="M740" s="96" t="s">
        <v>64</v>
      </c>
      <c r="N740" s="104">
        <v>240</v>
      </c>
      <c r="O740" s="104">
        <v>3</v>
      </c>
      <c r="P740" s="104">
        <v>5</v>
      </c>
      <c r="Q740" s="104">
        <v>27</v>
      </c>
      <c r="R740" s="115">
        <v>7.5</v>
      </c>
      <c r="S740" s="144"/>
      <c r="T740" s="144"/>
      <c r="U740" s="144"/>
      <c r="V740" s="144"/>
      <c r="W740" s="144"/>
      <c r="X740" s="144"/>
      <c r="Y740" s="144"/>
      <c r="Z740" s="144"/>
      <c r="AA740" s="225"/>
    </row>
    <row r="741" spans="1:27" ht="13.5" thickBot="1" x14ac:dyDescent="0.25">
      <c r="A741" s="229"/>
      <c r="B741" s="145"/>
      <c r="C741" s="147"/>
      <c r="D741" s="145"/>
      <c r="E741" s="145"/>
      <c r="F741" s="145"/>
      <c r="G741" s="145"/>
      <c r="H741" s="145"/>
      <c r="I741" s="145"/>
      <c r="J741" s="223"/>
      <c r="K741" s="107" t="s">
        <v>14</v>
      </c>
      <c r="L741" s="108" t="s">
        <v>60</v>
      </c>
      <c r="M741" s="97" t="s">
        <v>62</v>
      </c>
      <c r="N741" s="108">
        <v>240</v>
      </c>
      <c r="O741" s="108">
        <v>3</v>
      </c>
      <c r="P741" s="108">
        <v>5</v>
      </c>
      <c r="Q741" s="108">
        <v>27</v>
      </c>
      <c r="R741" s="116"/>
      <c r="S741" s="145"/>
      <c r="T741" s="145"/>
      <c r="U741" s="145"/>
      <c r="V741" s="145"/>
      <c r="W741" s="145"/>
      <c r="X741" s="145"/>
      <c r="Y741" s="145"/>
      <c r="Z741" s="145"/>
      <c r="AA741" s="226"/>
    </row>
    <row r="742" spans="1:27" ht="12.75" customHeight="1" x14ac:dyDescent="0.2">
      <c r="A742" s="227" t="s">
        <v>2412</v>
      </c>
      <c r="B742" s="143" t="s">
        <v>76</v>
      </c>
      <c r="C742" s="142">
        <v>43665</v>
      </c>
      <c r="D742" s="143" t="s">
        <v>77</v>
      </c>
      <c r="E742" s="143"/>
      <c r="F742" s="143"/>
      <c r="G742" s="143"/>
      <c r="H742" s="143"/>
      <c r="I742" s="143"/>
      <c r="J742" s="136" t="s">
        <v>80</v>
      </c>
      <c r="K742" s="100" t="s">
        <v>194</v>
      </c>
      <c r="L742" s="93" t="s">
        <v>60</v>
      </c>
      <c r="M742" s="95" t="s">
        <v>181</v>
      </c>
      <c r="N742" s="93">
        <v>240</v>
      </c>
      <c r="O742" s="93">
        <v>3</v>
      </c>
      <c r="P742" s="93">
        <v>100</v>
      </c>
      <c r="Q742" s="93">
        <v>30</v>
      </c>
      <c r="R742" s="114"/>
      <c r="S742" s="143" t="s">
        <v>71</v>
      </c>
      <c r="T742" s="143">
        <v>3</v>
      </c>
      <c r="U742" s="143">
        <v>100</v>
      </c>
      <c r="V742" s="143">
        <v>15.2</v>
      </c>
      <c r="W742" s="143">
        <v>5</v>
      </c>
      <c r="X742" s="143">
        <v>1399.2</v>
      </c>
      <c r="Y742" s="143" t="s">
        <v>75</v>
      </c>
      <c r="Z742" s="143"/>
      <c r="AA742" s="224" t="s">
        <v>83</v>
      </c>
    </row>
    <row r="743" spans="1:27" x14ac:dyDescent="0.2">
      <c r="A743" s="228"/>
      <c r="B743" s="144"/>
      <c r="C743" s="146"/>
      <c r="D743" s="144"/>
      <c r="E743" s="144"/>
      <c r="F743" s="144"/>
      <c r="G743" s="144"/>
      <c r="H743" s="144"/>
      <c r="I743" s="144"/>
      <c r="J743" s="222"/>
      <c r="K743" s="103" t="s">
        <v>13</v>
      </c>
      <c r="L743" s="104" t="s">
        <v>60</v>
      </c>
      <c r="M743" s="96" t="s">
        <v>64</v>
      </c>
      <c r="N743" s="104">
        <v>240</v>
      </c>
      <c r="O743" s="104">
        <v>3</v>
      </c>
      <c r="P743" s="104">
        <v>5</v>
      </c>
      <c r="Q743" s="104">
        <v>27</v>
      </c>
      <c r="R743" s="115">
        <v>7.5</v>
      </c>
      <c r="S743" s="144"/>
      <c r="T743" s="144"/>
      <c r="U743" s="144"/>
      <c r="V743" s="144"/>
      <c r="W743" s="144"/>
      <c r="X743" s="144"/>
      <c r="Y743" s="144"/>
      <c r="Z743" s="144"/>
      <c r="AA743" s="225"/>
    </row>
    <row r="744" spans="1:27" ht="13.5" thickBot="1" x14ac:dyDescent="0.25">
      <c r="A744" s="229"/>
      <c r="B744" s="145"/>
      <c r="C744" s="147"/>
      <c r="D744" s="145"/>
      <c r="E744" s="145"/>
      <c r="F744" s="145"/>
      <c r="G744" s="145"/>
      <c r="H744" s="145"/>
      <c r="I744" s="145"/>
      <c r="J744" s="223"/>
      <c r="K744" s="107" t="s">
        <v>14</v>
      </c>
      <c r="L744" s="108" t="s">
        <v>60</v>
      </c>
      <c r="M744" s="97" t="s">
        <v>62</v>
      </c>
      <c r="N744" s="108">
        <v>240</v>
      </c>
      <c r="O744" s="108">
        <v>3</v>
      </c>
      <c r="P744" s="108">
        <v>5</v>
      </c>
      <c r="Q744" s="108">
        <v>27</v>
      </c>
      <c r="R744" s="116"/>
      <c r="S744" s="145"/>
      <c r="T744" s="145"/>
      <c r="U744" s="145"/>
      <c r="V744" s="145"/>
      <c r="W744" s="145"/>
      <c r="X744" s="145"/>
      <c r="Y744" s="145"/>
      <c r="Z744" s="145"/>
      <c r="AA744" s="226"/>
    </row>
    <row r="745" spans="1:27" ht="12.75" customHeight="1" x14ac:dyDescent="0.2">
      <c r="A745" s="227" t="s">
        <v>2413</v>
      </c>
      <c r="B745" s="143" t="s">
        <v>76</v>
      </c>
      <c r="C745" s="142">
        <v>43665</v>
      </c>
      <c r="D745" s="143" t="s">
        <v>77</v>
      </c>
      <c r="E745" s="143"/>
      <c r="F745" s="143"/>
      <c r="G745" s="143"/>
      <c r="H745" s="143"/>
      <c r="I745" s="143"/>
      <c r="J745" s="136" t="s">
        <v>80</v>
      </c>
      <c r="K745" s="100" t="s">
        <v>194</v>
      </c>
      <c r="L745" s="93" t="s">
        <v>60</v>
      </c>
      <c r="M745" s="95" t="s">
        <v>181</v>
      </c>
      <c r="N745" s="93">
        <v>240</v>
      </c>
      <c r="O745" s="93">
        <v>3</v>
      </c>
      <c r="P745" s="93">
        <v>100</v>
      </c>
      <c r="Q745" s="93">
        <v>30</v>
      </c>
      <c r="R745" s="114"/>
      <c r="S745" s="143" t="s">
        <v>71</v>
      </c>
      <c r="T745" s="143">
        <v>3</v>
      </c>
      <c r="U745" s="143">
        <v>100</v>
      </c>
      <c r="V745" s="143">
        <v>22</v>
      </c>
      <c r="W745" s="143">
        <v>7.5</v>
      </c>
      <c r="X745" s="143">
        <v>1399.2</v>
      </c>
      <c r="Y745" s="143" t="s">
        <v>75</v>
      </c>
      <c r="Z745" s="143"/>
      <c r="AA745" s="224" t="s">
        <v>83</v>
      </c>
    </row>
    <row r="746" spans="1:27" x14ac:dyDescent="0.2">
      <c r="A746" s="228"/>
      <c r="B746" s="144"/>
      <c r="C746" s="146"/>
      <c r="D746" s="144"/>
      <c r="E746" s="144"/>
      <c r="F746" s="144"/>
      <c r="G746" s="144"/>
      <c r="H746" s="144"/>
      <c r="I746" s="144"/>
      <c r="J746" s="222"/>
      <c r="K746" s="103" t="s">
        <v>13</v>
      </c>
      <c r="L746" s="104" t="s">
        <v>60</v>
      </c>
      <c r="M746" s="96" t="s">
        <v>64</v>
      </c>
      <c r="N746" s="104">
        <v>240</v>
      </c>
      <c r="O746" s="104">
        <v>3</v>
      </c>
      <c r="P746" s="104">
        <v>5</v>
      </c>
      <c r="Q746" s="104">
        <v>27</v>
      </c>
      <c r="R746" s="115">
        <v>7.5</v>
      </c>
      <c r="S746" s="144"/>
      <c r="T746" s="144"/>
      <c r="U746" s="144"/>
      <c r="V746" s="144"/>
      <c r="W746" s="144"/>
      <c r="X746" s="144"/>
      <c r="Y746" s="144"/>
      <c r="Z746" s="144"/>
      <c r="AA746" s="225"/>
    </row>
    <row r="747" spans="1:27" ht="13.5" thickBot="1" x14ac:dyDescent="0.25">
      <c r="A747" s="229"/>
      <c r="B747" s="145"/>
      <c r="C747" s="147"/>
      <c r="D747" s="145"/>
      <c r="E747" s="145"/>
      <c r="F747" s="145"/>
      <c r="G747" s="145"/>
      <c r="H747" s="145"/>
      <c r="I747" s="145"/>
      <c r="J747" s="223"/>
      <c r="K747" s="107" t="s">
        <v>14</v>
      </c>
      <c r="L747" s="108" t="s">
        <v>60</v>
      </c>
      <c r="M747" s="97" t="s">
        <v>62</v>
      </c>
      <c r="N747" s="108">
        <v>240</v>
      </c>
      <c r="O747" s="108">
        <v>3</v>
      </c>
      <c r="P747" s="108">
        <v>5</v>
      </c>
      <c r="Q747" s="108">
        <v>27</v>
      </c>
      <c r="R747" s="116"/>
      <c r="S747" s="145"/>
      <c r="T747" s="145"/>
      <c r="U747" s="145"/>
      <c r="V747" s="145"/>
      <c r="W747" s="145"/>
      <c r="X747" s="145"/>
      <c r="Y747" s="145"/>
      <c r="Z747" s="145"/>
      <c r="AA747" s="226"/>
    </row>
    <row r="748" spans="1:27" ht="12.75" customHeight="1" x14ac:dyDescent="0.2">
      <c r="A748" s="227" t="s">
        <v>2414</v>
      </c>
      <c r="B748" s="143" t="s">
        <v>76</v>
      </c>
      <c r="C748" s="142">
        <v>43665</v>
      </c>
      <c r="D748" s="143" t="s">
        <v>77</v>
      </c>
      <c r="E748" s="143"/>
      <c r="F748" s="143"/>
      <c r="G748" s="143"/>
      <c r="H748" s="143"/>
      <c r="I748" s="143"/>
      <c r="J748" s="136" t="s">
        <v>80</v>
      </c>
      <c r="K748" s="100" t="s">
        <v>194</v>
      </c>
      <c r="L748" s="93" t="s">
        <v>60</v>
      </c>
      <c r="M748" s="95" t="s">
        <v>181</v>
      </c>
      <c r="N748" s="93">
        <v>480</v>
      </c>
      <c r="O748" s="93">
        <v>3</v>
      </c>
      <c r="P748" s="93">
        <v>35</v>
      </c>
      <c r="Q748" s="93">
        <v>15</v>
      </c>
      <c r="R748" s="114"/>
      <c r="S748" s="143" t="s">
        <v>72</v>
      </c>
      <c r="T748" s="143">
        <v>3</v>
      </c>
      <c r="U748" s="143">
        <v>35</v>
      </c>
      <c r="V748" s="143">
        <v>11</v>
      </c>
      <c r="W748" s="143">
        <v>7.5</v>
      </c>
      <c r="X748" s="143">
        <v>1399.2</v>
      </c>
      <c r="Y748" s="143" t="s">
        <v>75</v>
      </c>
      <c r="Z748" s="143"/>
      <c r="AA748" s="224" t="s">
        <v>83</v>
      </c>
    </row>
    <row r="749" spans="1:27" x14ac:dyDescent="0.2">
      <c r="A749" s="228"/>
      <c r="B749" s="144"/>
      <c r="C749" s="146"/>
      <c r="D749" s="144"/>
      <c r="E749" s="144"/>
      <c r="F749" s="144"/>
      <c r="G749" s="144"/>
      <c r="H749" s="144"/>
      <c r="I749" s="144"/>
      <c r="J749" s="222"/>
      <c r="K749" s="103" t="s">
        <v>13</v>
      </c>
      <c r="L749" s="104" t="s">
        <v>60</v>
      </c>
      <c r="M749" s="96" t="s">
        <v>64</v>
      </c>
      <c r="N749" s="104">
        <v>480</v>
      </c>
      <c r="O749" s="104">
        <v>3</v>
      </c>
      <c r="P749" s="104">
        <v>5</v>
      </c>
      <c r="Q749" s="104">
        <v>27</v>
      </c>
      <c r="R749" s="115">
        <v>10</v>
      </c>
      <c r="S749" s="144"/>
      <c r="T749" s="144"/>
      <c r="U749" s="144"/>
      <c r="V749" s="144"/>
      <c r="W749" s="144"/>
      <c r="X749" s="144"/>
      <c r="Y749" s="144"/>
      <c r="Z749" s="144"/>
      <c r="AA749" s="225"/>
    </row>
    <row r="750" spans="1:27" ht="13.5" thickBot="1" x14ac:dyDescent="0.25">
      <c r="A750" s="229"/>
      <c r="B750" s="145"/>
      <c r="C750" s="147"/>
      <c r="D750" s="145"/>
      <c r="E750" s="145"/>
      <c r="F750" s="145"/>
      <c r="G750" s="145"/>
      <c r="H750" s="145"/>
      <c r="I750" s="145"/>
      <c r="J750" s="223"/>
      <c r="K750" s="107" t="s">
        <v>14</v>
      </c>
      <c r="L750" s="108" t="s">
        <v>60</v>
      </c>
      <c r="M750" s="97" t="s">
        <v>62</v>
      </c>
      <c r="N750" s="108">
        <v>480</v>
      </c>
      <c r="O750" s="108">
        <v>3</v>
      </c>
      <c r="P750" s="108">
        <v>5</v>
      </c>
      <c r="Q750" s="108">
        <v>27</v>
      </c>
      <c r="R750" s="116"/>
      <c r="S750" s="145"/>
      <c r="T750" s="145"/>
      <c r="U750" s="145"/>
      <c r="V750" s="145"/>
      <c r="W750" s="145"/>
      <c r="X750" s="145"/>
      <c r="Y750" s="145"/>
      <c r="Z750" s="145"/>
      <c r="AA750" s="226"/>
    </row>
    <row r="751" spans="1:27" ht="12.75" customHeight="1" x14ac:dyDescent="0.2">
      <c r="A751" s="227" t="s">
        <v>2415</v>
      </c>
      <c r="B751" s="143" t="s">
        <v>76</v>
      </c>
      <c r="C751" s="142">
        <v>43665</v>
      </c>
      <c r="D751" s="143" t="s">
        <v>77</v>
      </c>
      <c r="E751" s="143"/>
      <c r="F751" s="143"/>
      <c r="G751" s="143"/>
      <c r="H751" s="143"/>
      <c r="I751" s="143"/>
      <c r="J751" s="136" t="s">
        <v>80</v>
      </c>
      <c r="K751" s="100" t="s">
        <v>194</v>
      </c>
      <c r="L751" s="93" t="s">
        <v>60</v>
      </c>
      <c r="M751" s="95" t="s">
        <v>181</v>
      </c>
      <c r="N751" s="93">
        <v>480</v>
      </c>
      <c r="O751" s="93">
        <v>3</v>
      </c>
      <c r="P751" s="93">
        <v>35</v>
      </c>
      <c r="Q751" s="93">
        <v>25</v>
      </c>
      <c r="R751" s="114"/>
      <c r="S751" s="143" t="s">
        <v>72</v>
      </c>
      <c r="T751" s="143">
        <v>3</v>
      </c>
      <c r="U751" s="143">
        <v>35</v>
      </c>
      <c r="V751" s="143">
        <v>11</v>
      </c>
      <c r="W751" s="143">
        <v>7.5</v>
      </c>
      <c r="X751" s="143">
        <v>1399.2</v>
      </c>
      <c r="Y751" s="143" t="s">
        <v>75</v>
      </c>
      <c r="Z751" s="143"/>
      <c r="AA751" s="224" t="s">
        <v>83</v>
      </c>
    </row>
    <row r="752" spans="1:27" x14ac:dyDescent="0.2">
      <c r="A752" s="228"/>
      <c r="B752" s="144"/>
      <c r="C752" s="146"/>
      <c r="D752" s="144"/>
      <c r="E752" s="144"/>
      <c r="F752" s="144"/>
      <c r="G752" s="144"/>
      <c r="H752" s="144"/>
      <c r="I752" s="144"/>
      <c r="J752" s="222"/>
      <c r="K752" s="103" t="s">
        <v>13</v>
      </c>
      <c r="L752" s="104" t="s">
        <v>60</v>
      </c>
      <c r="M752" s="96" t="s">
        <v>64</v>
      </c>
      <c r="N752" s="104">
        <v>480</v>
      </c>
      <c r="O752" s="104">
        <v>3</v>
      </c>
      <c r="P752" s="104">
        <v>5</v>
      </c>
      <c r="Q752" s="104">
        <v>27</v>
      </c>
      <c r="R752" s="115">
        <v>10</v>
      </c>
      <c r="S752" s="144"/>
      <c r="T752" s="144"/>
      <c r="U752" s="144"/>
      <c r="V752" s="144"/>
      <c r="W752" s="144"/>
      <c r="X752" s="144"/>
      <c r="Y752" s="144"/>
      <c r="Z752" s="144"/>
      <c r="AA752" s="225"/>
    </row>
    <row r="753" spans="1:27" ht="13.5" thickBot="1" x14ac:dyDescent="0.25">
      <c r="A753" s="229"/>
      <c r="B753" s="145"/>
      <c r="C753" s="147"/>
      <c r="D753" s="145"/>
      <c r="E753" s="145"/>
      <c r="F753" s="145"/>
      <c r="G753" s="145"/>
      <c r="H753" s="145"/>
      <c r="I753" s="145"/>
      <c r="J753" s="223"/>
      <c r="K753" s="107" t="s">
        <v>14</v>
      </c>
      <c r="L753" s="108" t="s">
        <v>60</v>
      </c>
      <c r="M753" s="97" t="s">
        <v>62</v>
      </c>
      <c r="N753" s="108">
        <v>480</v>
      </c>
      <c r="O753" s="108">
        <v>3</v>
      </c>
      <c r="P753" s="108">
        <v>5</v>
      </c>
      <c r="Q753" s="108">
        <v>27</v>
      </c>
      <c r="R753" s="116"/>
      <c r="S753" s="145"/>
      <c r="T753" s="145"/>
      <c r="U753" s="145"/>
      <c r="V753" s="145"/>
      <c r="W753" s="145"/>
      <c r="X753" s="145"/>
      <c r="Y753" s="145"/>
      <c r="Z753" s="145"/>
      <c r="AA753" s="226"/>
    </row>
    <row r="754" spans="1:27" ht="12.75" customHeight="1" x14ac:dyDescent="0.2">
      <c r="A754" s="227" t="s">
        <v>2416</v>
      </c>
      <c r="B754" s="143" t="s">
        <v>76</v>
      </c>
      <c r="C754" s="142">
        <v>43665</v>
      </c>
      <c r="D754" s="143" t="s">
        <v>77</v>
      </c>
      <c r="E754" s="143"/>
      <c r="F754" s="143"/>
      <c r="G754" s="143"/>
      <c r="H754" s="143"/>
      <c r="I754" s="143"/>
      <c r="J754" s="136" t="s">
        <v>80</v>
      </c>
      <c r="K754" s="100" t="s">
        <v>194</v>
      </c>
      <c r="L754" s="93" t="s">
        <v>60</v>
      </c>
      <c r="M754" s="95" t="s">
        <v>181</v>
      </c>
      <c r="N754" s="93">
        <v>480</v>
      </c>
      <c r="O754" s="93">
        <v>3</v>
      </c>
      <c r="P754" s="93">
        <v>35</v>
      </c>
      <c r="Q754" s="93">
        <v>25</v>
      </c>
      <c r="R754" s="114"/>
      <c r="S754" s="143" t="s">
        <v>72</v>
      </c>
      <c r="T754" s="143">
        <v>3</v>
      </c>
      <c r="U754" s="143">
        <v>35</v>
      </c>
      <c r="V754" s="143">
        <v>14</v>
      </c>
      <c r="W754" s="143">
        <v>10</v>
      </c>
      <c r="X754" s="143">
        <v>1399.2</v>
      </c>
      <c r="Y754" s="143" t="s">
        <v>75</v>
      </c>
      <c r="Z754" s="143"/>
      <c r="AA754" s="224" t="s">
        <v>83</v>
      </c>
    </row>
    <row r="755" spans="1:27" x14ac:dyDescent="0.2">
      <c r="A755" s="228"/>
      <c r="B755" s="144"/>
      <c r="C755" s="146"/>
      <c r="D755" s="144"/>
      <c r="E755" s="144"/>
      <c r="F755" s="144"/>
      <c r="G755" s="144"/>
      <c r="H755" s="144"/>
      <c r="I755" s="144"/>
      <c r="J755" s="222"/>
      <c r="K755" s="103" t="s">
        <v>13</v>
      </c>
      <c r="L755" s="104" t="s">
        <v>60</v>
      </c>
      <c r="M755" s="96" t="s">
        <v>64</v>
      </c>
      <c r="N755" s="104">
        <v>480</v>
      </c>
      <c r="O755" s="104">
        <v>3</v>
      </c>
      <c r="P755" s="104">
        <v>5</v>
      </c>
      <c r="Q755" s="104">
        <v>27</v>
      </c>
      <c r="R755" s="115">
        <v>10</v>
      </c>
      <c r="S755" s="144"/>
      <c r="T755" s="144"/>
      <c r="U755" s="144"/>
      <c r="V755" s="144"/>
      <c r="W755" s="144"/>
      <c r="X755" s="144"/>
      <c r="Y755" s="144"/>
      <c r="Z755" s="144"/>
      <c r="AA755" s="225"/>
    </row>
    <row r="756" spans="1:27" ht="13.5" thickBot="1" x14ac:dyDescent="0.25">
      <c r="A756" s="229"/>
      <c r="B756" s="145"/>
      <c r="C756" s="147"/>
      <c r="D756" s="145"/>
      <c r="E756" s="145"/>
      <c r="F756" s="145"/>
      <c r="G756" s="145"/>
      <c r="H756" s="145"/>
      <c r="I756" s="145"/>
      <c r="J756" s="223"/>
      <c r="K756" s="107" t="s">
        <v>14</v>
      </c>
      <c r="L756" s="108" t="s">
        <v>60</v>
      </c>
      <c r="M756" s="97" t="s">
        <v>62</v>
      </c>
      <c r="N756" s="108">
        <v>480</v>
      </c>
      <c r="O756" s="108">
        <v>3</v>
      </c>
      <c r="P756" s="108">
        <v>5</v>
      </c>
      <c r="Q756" s="108">
        <v>27</v>
      </c>
      <c r="R756" s="116"/>
      <c r="S756" s="145"/>
      <c r="T756" s="145"/>
      <c r="U756" s="145"/>
      <c r="V756" s="145"/>
      <c r="W756" s="145"/>
      <c r="X756" s="145"/>
      <c r="Y756" s="145"/>
      <c r="Z756" s="145"/>
      <c r="AA756" s="226"/>
    </row>
    <row r="757" spans="1:27" ht="12.75" customHeight="1" x14ac:dyDescent="0.2">
      <c r="A757" s="227" t="s">
        <v>2417</v>
      </c>
      <c r="B757" s="143" t="s">
        <v>76</v>
      </c>
      <c r="C757" s="142">
        <v>43665</v>
      </c>
      <c r="D757" s="143" t="s">
        <v>77</v>
      </c>
      <c r="E757" s="143"/>
      <c r="F757" s="143"/>
      <c r="G757" s="143"/>
      <c r="H757" s="143"/>
      <c r="I757" s="143"/>
      <c r="J757" s="136" t="s">
        <v>80</v>
      </c>
      <c r="K757" s="100" t="s">
        <v>194</v>
      </c>
      <c r="L757" s="93" t="s">
        <v>60</v>
      </c>
      <c r="M757" s="95" t="s">
        <v>181</v>
      </c>
      <c r="N757" s="93">
        <v>480</v>
      </c>
      <c r="O757" s="93">
        <v>3</v>
      </c>
      <c r="P757" s="93">
        <v>35</v>
      </c>
      <c r="Q757" s="93">
        <v>30</v>
      </c>
      <c r="R757" s="114"/>
      <c r="S757" s="143" t="s">
        <v>72</v>
      </c>
      <c r="T757" s="143">
        <v>3</v>
      </c>
      <c r="U757" s="143">
        <v>35</v>
      </c>
      <c r="V757" s="143">
        <v>14</v>
      </c>
      <c r="W757" s="143">
        <v>10</v>
      </c>
      <c r="X757" s="143">
        <v>1399.2</v>
      </c>
      <c r="Y757" s="143" t="s">
        <v>75</v>
      </c>
      <c r="Z757" s="143"/>
      <c r="AA757" s="224" t="s">
        <v>83</v>
      </c>
    </row>
    <row r="758" spans="1:27" x14ac:dyDescent="0.2">
      <c r="A758" s="228"/>
      <c r="B758" s="144"/>
      <c r="C758" s="146"/>
      <c r="D758" s="144"/>
      <c r="E758" s="144"/>
      <c r="F758" s="144"/>
      <c r="G758" s="144"/>
      <c r="H758" s="144"/>
      <c r="I758" s="144"/>
      <c r="J758" s="222"/>
      <c r="K758" s="103" t="s">
        <v>13</v>
      </c>
      <c r="L758" s="104" t="s">
        <v>60</v>
      </c>
      <c r="M758" s="96" t="s">
        <v>64</v>
      </c>
      <c r="N758" s="104">
        <v>480</v>
      </c>
      <c r="O758" s="104">
        <v>3</v>
      </c>
      <c r="P758" s="104">
        <v>5</v>
      </c>
      <c r="Q758" s="104">
        <v>27</v>
      </c>
      <c r="R758" s="115">
        <v>10</v>
      </c>
      <c r="S758" s="144"/>
      <c r="T758" s="144"/>
      <c r="U758" s="144"/>
      <c r="V758" s="144"/>
      <c r="W758" s="144"/>
      <c r="X758" s="144"/>
      <c r="Y758" s="144"/>
      <c r="Z758" s="144"/>
      <c r="AA758" s="225"/>
    </row>
    <row r="759" spans="1:27" ht="13.5" thickBot="1" x14ac:dyDescent="0.25">
      <c r="A759" s="229"/>
      <c r="B759" s="145"/>
      <c r="C759" s="147"/>
      <c r="D759" s="145"/>
      <c r="E759" s="145"/>
      <c r="F759" s="145"/>
      <c r="G759" s="145"/>
      <c r="H759" s="145"/>
      <c r="I759" s="145"/>
      <c r="J759" s="223"/>
      <c r="K759" s="107" t="s">
        <v>14</v>
      </c>
      <c r="L759" s="108" t="s">
        <v>60</v>
      </c>
      <c r="M759" s="97" t="s">
        <v>62</v>
      </c>
      <c r="N759" s="108">
        <v>480</v>
      </c>
      <c r="O759" s="108">
        <v>3</v>
      </c>
      <c r="P759" s="108">
        <v>5</v>
      </c>
      <c r="Q759" s="108">
        <v>27</v>
      </c>
      <c r="R759" s="116"/>
      <c r="S759" s="145"/>
      <c r="T759" s="145"/>
      <c r="U759" s="145"/>
      <c r="V759" s="145"/>
      <c r="W759" s="145"/>
      <c r="X759" s="145"/>
      <c r="Y759" s="145"/>
      <c r="Z759" s="145"/>
      <c r="AA759" s="226"/>
    </row>
    <row r="760" spans="1:27" ht="12.75" customHeight="1" x14ac:dyDescent="0.2">
      <c r="A760" s="227" t="s">
        <v>2418</v>
      </c>
      <c r="B760" s="143" t="s">
        <v>76</v>
      </c>
      <c r="C760" s="142">
        <v>43665</v>
      </c>
      <c r="D760" s="143" t="s">
        <v>77</v>
      </c>
      <c r="E760" s="143"/>
      <c r="F760" s="143"/>
      <c r="G760" s="143"/>
      <c r="H760" s="143"/>
      <c r="I760" s="143"/>
      <c r="J760" s="136" t="s">
        <v>80</v>
      </c>
      <c r="K760" s="100" t="s">
        <v>194</v>
      </c>
      <c r="L760" s="93" t="s">
        <v>60</v>
      </c>
      <c r="M760" s="95" t="s">
        <v>181</v>
      </c>
      <c r="N760" s="93">
        <v>600</v>
      </c>
      <c r="O760" s="93">
        <v>3</v>
      </c>
      <c r="P760" s="93">
        <v>18</v>
      </c>
      <c r="Q760" s="93">
        <v>15</v>
      </c>
      <c r="R760" s="114"/>
      <c r="S760" s="143" t="s">
        <v>73</v>
      </c>
      <c r="T760" s="143">
        <v>3</v>
      </c>
      <c r="U760" s="143">
        <v>18</v>
      </c>
      <c r="V760" s="143">
        <v>9</v>
      </c>
      <c r="W760" s="143">
        <v>7.5</v>
      </c>
      <c r="X760" s="143">
        <v>1399.2</v>
      </c>
      <c r="Y760" s="143" t="s">
        <v>75</v>
      </c>
      <c r="Z760" s="143"/>
      <c r="AA760" s="224" t="s">
        <v>83</v>
      </c>
    </row>
    <row r="761" spans="1:27" x14ac:dyDescent="0.2">
      <c r="A761" s="228"/>
      <c r="B761" s="144"/>
      <c r="C761" s="146"/>
      <c r="D761" s="144"/>
      <c r="E761" s="144"/>
      <c r="F761" s="144"/>
      <c r="G761" s="144"/>
      <c r="H761" s="144"/>
      <c r="I761" s="144"/>
      <c r="J761" s="222"/>
      <c r="K761" s="103" t="s">
        <v>13</v>
      </c>
      <c r="L761" s="104" t="s">
        <v>60</v>
      </c>
      <c r="M761" s="96" t="s">
        <v>64</v>
      </c>
      <c r="N761" s="104">
        <v>600</v>
      </c>
      <c r="O761" s="104">
        <v>3</v>
      </c>
      <c r="P761" s="104">
        <v>5</v>
      </c>
      <c r="Q761" s="104">
        <v>27</v>
      </c>
      <c r="R761" s="115">
        <v>10</v>
      </c>
      <c r="S761" s="144"/>
      <c r="T761" s="144"/>
      <c r="U761" s="144"/>
      <c r="V761" s="144"/>
      <c r="W761" s="144"/>
      <c r="X761" s="144"/>
      <c r="Y761" s="144"/>
      <c r="Z761" s="144"/>
      <c r="AA761" s="225"/>
    </row>
    <row r="762" spans="1:27" ht="13.5" thickBot="1" x14ac:dyDescent="0.25">
      <c r="A762" s="229"/>
      <c r="B762" s="145"/>
      <c r="C762" s="147"/>
      <c r="D762" s="145"/>
      <c r="E762" s="145"/>
      <c r="F762" s="145"/>
      <c r="G762" s="145"/>
      <c r="H762" s="145"/>
      <c r="I762" s="145"/>
      <c r="J762" s="223"/>
      <c r="K762" s="107" t="s">
        <v>14</v>
      </c>
      <c r="L762" s="108" t="s">
        <v>60</v>
      </c>
      <c r="M762" s="97" t="s">
        <v>62</v>
      </c>
      <c r="N762" s="108">
        <v>600</v>
      </c>
      <c r="O762" s="108">
        <v>3</v>
      </c>
      <c r="P762" s="108">
        <v>5</v>
      </c>
      <c r="Q762" s="108">
        <v>27</v>
      </c>
      <c r="R762" s="116"/>
      <c r="S762" s="145"/>
      <c r="T762" s="145"/>
      <c r="U762" s="145"/>
      <c r="V762" s="145"/>
      <c r="W762" s="145"/>
      <c r="X762" s="145"/>
      <c r="Y762" s="145"/>
      <c r="Z762" s="145"/>
      <c r="AA762" s="226"/>
    </row>
    <row r="763" spans="1:27" ht="12.75" customHeight="1" x14ac:dyDescent="0.2">
      <c r="A763" s="227" t="s">
        <v>2419</v>
      </c>
      <c r="B763" s="143" t="s">
        <v>76</v>
      </c>
      <c r="C763" s="142">
        <v>43665</v>
      </c>
      <c r="D763" s="143" t="s">
        <v>77</v>
      </c>
      <c r="E763" s="143"/>
      <c r="F763" s="143"/>
      <c r="G763" s="143"/>
      <c r="H763" s="143"/>
      <c r="I763" s="143"/>
      <c r="J763" s="136" t="s">
        <v>80</v>
      </c>
      <c r="K763" s="100" t="s">
        <v>194</v>
      </c>
      <c r="L763" s="93" t="s">
        <v>60</v>
      </c>
      <c r="M763" s="95" t="s">
        <v>181</v>
      </c>
      <c r="N763" s="93">
        <v>600</v>
      </c>
      <c r="O763" s="93">
        <v>3</v>
      </c>
      <c r="P763" s="93">
        <v>18</v>
      </c>
      <c r="Q763" s="93">
        <v>15</v>
      </c>
      <c r="R763" s="114"/>
      <c r="S763" s="143" t="s">
        <v>73</v>
      </c>
      <c r="T763" s="143">
        <v>3</v>
      </c>
      <c r="U763" s="143">
        <v>18</v>
      </c>
      <c r="V763" s="143">
        <v>11</v>
      </c>
      <c r="W763" s="143">
        <v>10</v>
      </c>
      <c r="X763" s="143">
        <v>1399.2</v>
      </c>
      <c r="Y763" s="143" t="s">
        <v>75</v>
      </c>
      <c r="Z763" s="143"/>
      <c r="AA763" s="224" t="s">
        <v>83</v>
      </c>
    </row>
    <row r="764" spans="1:27" x14ac:dyDescent="0.2">
      <c r="A764" s="228"/>
      <c r="B764" s="144"/>
      <c r="C764" s="146"/>
      <c r="D764" s="144"/>
      <c r="E764" s="144"/>
      <c r="F764" s="144"/>
      <c r="G764" s="144"/>
      <c r="H764" s="144"/>
      <c r="I764" s="144"/>
      <c r="J764" s="222"/>
      <c r="K764" s="103" t="s">
        <v>13</v>
      </c>
      <c r="L764" s="104" t="s">
        <v>60</v>
      </c>
      <c r="M764" s="96" t="s">
        <v>64</v>
      </c>
      <c r="N764" s="104">
        <v>600</v>
      </c>
      <c r="O764" s="104">
        <v>3</v>
      </c>
      <c r="P764" s="104">
        <v>5</v>
      </c>
      <c r="Q764" s="104">
        <v>27</v>
      </c>
      <c r="R764" s="115">
        <v>10</v>
      </c>
      <c r="S764" s="144"/>
      <c r="T764" s="144"/>
      <c r="U764" s="144"/>
      <c r="V764" s="144"/>
      <c r="W764" s="144"/>
      <c r="X764" s="144"/>
      <c r="Y764" s="144"/>
      <c r="Z764" s="144"/>
      <c r="AA764" s="225"/>
    </row>
    <row r="765" spans="1:27" ht="13.5" thickBot="1" x14ac:dyDescent="0.25">
      <c r="A765" s="229"/>
      <c r="B765" s="145"/>
      <c r="C765" s="147"/>
      <c r="D765" s="145"/>
      <c r="E765" s="145"/>
      <c r="F765" s="145"/>
      <c r="G765" s="145"/>
      <c r="H765" s="145"/>
      <c r="I765" s="145"/>
      <c r="J765" s="223"/>
      <c r="K765" s="107" t="s">
        <v>14</v>
      </c>
      <c r="L765" s="108" t="s">
        <v>60</v>
      </c>
      <c r="M765" s="97" t="s">
        <v>62</v>
      </c>
      <c r="N765" s="108">
        <v>600</v>
      </c>
      <c r="O765" s="108">
        <v>3</v>
      </c>
      <c r="P765" s="108">
        <v>5</v>
      </c>
      <c r="Q765" s="108">
        <v>27</v>
      </c>
      <c r="R765" s="116"/>
      <c r="S765" s="145"/>
      <c r="T765" s="145"/>
      <c r="U765" s="145"/>
      <c r="V765" s="145"/>
      <c r="W765" s="145"/>
      <c r="X765" s="145"/>
      <c r="Y765" s="145"/>
      <c r="Z765" s="145"/>
      <c r="AA765" s="226"/>
    </row>
    <row r="766" spans="1:27" ht="12.75" customHeight="1" x14ac:dyDescent="0.2">
      <c r="A766" s="227" t="s">
        <v>2420</v>
      </c>
      <c r="B766" s="143" t="s">
        <v>76</v>
      </c>
      <c r="C766" s="142">
        <v>43665</v>
      </c>
      <c r="D766" s="143" t="s">
        <v>77</v>
      </c>
      <c r="E766" s="143"/>
      <c r="F766" s="143"/>
      <c r="G766" s="143"/>
      <c r="H766" s="143"/>
      <c r="I766" s="143"/>
      <c r="J766" s="136" t="s">
        <v>80</v>
      </c>
      <c r="K766" s="100" t="s">
        <v>194</v>
      </c>
      <c r="L766" s="93" t="s">
        <v>60</v>
      </c>
      <c r="M766" s="95" t="s">
        <v>181</v>
      </c>
      <c r="N766" s="93">
        <v>600</v>
      </c>
      <c r="O766" s="93">
        <v>3</v>
      </c>
      <c r="P766" s="93">
        <v>18</v>
      </c>
      <c r="Q766" s="93">
        <v>25</v>
      </c>
      <c r="R766" s="114"/>
      <c r="S766" s="143" t="s">
        <v>73</v>
      </c>
      <c r="T766" s="143">
        <v>3</v>
      </c>
      <c r="U766" s="143">
        <v>18</v>
      </c>
      <c r="V766" s="143">
        <v>11</v>
      </c>
      <c r="W766" s="143">
        <v>10</v>
      </c>
      <c r="X766" s="143">
        <v>1399.2</v>
      </c>
      <c r="Y766" s="143" t="s">
        <v>75</v>
      </c>
      <c r="Z766" s="143"/>
      <c r="AA766" s="224" t="s">
        <v>83</v>
      </c>
    </row>
    <row r="767" spans="1:27" x14ac:dyDescent="0.2">
      <c r="A767" s="228"/>
      <c r="B767" s="144"/>
      <c r="C767" s="146"/>
      <c r="D767" s="144"/>
      <c r="E767" s="144"/>
      <c r="F767" s="144"/>
      <c r="G767" s="144"/>
      <c r="H767" s="144"/>
      <c r="I767" s="144"/>
      <c r="J767" s="222"/>
      <c r="K767" s="103" t="s">
        <v>13</v>
      </c>
      <c r="L767" s="104" t="s">
        <v>60</v>
      </c>
      <c r="M767" s="96" t="s">
        <v>64</v>
      </c>
      <c r="N767" s="104">
        <v>600</v>
      </c>
      <c r="O767" s="104">
        <v>3</v>
      </c>
      <c r="P767" s="104">
        <v>5</v>
      </c>
      <c r="Q767" s="104">
        <v>27</v>
      </c>
      <c r="R767" s="115">
        <v>10</v>
      </c>
      <c r="S767" s="144"/>
      <c r="T767" s="144"/>
      <c r="U767" s="144"/>
      <c r="V767" s="144"/>
      <c r="W767" s="144"/>
      <c r="X767" s="144"/>
      <c r="Y767" s="144"/>
      <c r="Z767" s="144"/>
      <c r="AA767" s="225"/>
    </row>
    <row r="768" spans="1:27" ht="13.5" thickBot="1" x14ac:dyDescent="0.25">
      <c r="A768" s="229"/>
      <c r="B768" s="145"/>
      <c r="C768" s="147"/>
      <c r="D768" s="145"/>
      <c r="E768" s="145"/>
      <c r="F768" s="145"/>
      <c r="G768" s="145"/>
      <c r="H768" s="145"/>
      <c r="I768" s="145"/>
      <c r="J768" s="223"/>
      <c r="K768" s="107" t="s">
        <v>14</v>
      </c>
      <c r="L768" s="108" t="s">
        <v>60</v>
      </c>
      <c r="M768" s="97" t="s">
        <v>62</v>
      </c>
      <c r="N768" s="108">
        <v>600</v>
      </c>
      <c r="O768" s="108">
        <v>3</v>
      </c>
      <c r="P768" s="108">
        <v>5</v>
      </c>
      <c r="Q768" s="108">
        <v>27</v>
      </c>
      <c r="R768" s="116"/>
      <c r="S768" s="145"/>
      <c r="T768" s="145"/>
      <c r="U768" s="145"/>
      <c r="V768" s="145"/>
      <c r="W768" s="145"/>
      <c r="X768" s="145"/>
      <c r="Y768" s="145"/>
      <c r="Z768" s="145"/>
      <c r="AA768" s="226"/>
    </row>
    <row r="769" spans="1:27" ht="12.75" customHeight="1" x14ac:dyDescent="0.2">
      <c r="A769" s="227" t="s">
        <v>2421</v>
      </c>
      <c r="B769" s="143" t="s">
        <v>76</v>
      </c>
      <c r="C769" s="142">
        <v>43665</v>
      </c>
      <c r="D769" s="143" t="s">
        <v>77</v>
      </c>
      <c r="E769" s="143"/>
      <c r="F769" s="143"/>
      <c r="G769" s="143"/>
      <c r="H769" s="143"/>
      <c r="I769" s="143"/>
      <c r="J769" s="136" t="s">
        <v>80</v>
      </c>
      <c r="K769" s="100" t="s">
        <v>194</v>
      </c>
      <c r="L769" s="93" t="s">
        <v>60</v>
      </c>
      <c r="M769" s="95" t="s">
        <v>182</v>
      </c>
      <c r="N769" s="93">
        <v>480</v>
      </c>
      <c r="O769" s="93">
        <v>3</v>
      </c>
      <c r="P769" s="93">
        <v>65</v>
      </c>
      <c r="Q769" s="93">
        <v>15</v>
      </c>
      <c r="R769" s="114"/>
      <c r="S769" s="143" t="s">
        <v>72</v>
      </c>
      <c r="T769" s="143">
        <v>3</v>
      </c>
      <c r="U769" s="143">
        <v>65</v>
      </c>
      <c r="V769" s="143">
        <v>11</v>
      </c>
      <c r="W769" s="143">
        <v>7.5</v>
      </c>
      <c r="X769" s="143">
        <v>1399.2</v>
      </c>
      <c r="Y769" s="143" t="s">
        <v>75</v>
      </c>
      <c r="Z769" s="143"/>
      <c r="AA769" s="224" t="s">
        <v>83</v>
      </c>
    </row>
    <row r="770" spans="1:27" x14ac:dyDescent="0.2">
      <c r="A770" s="228"/>
      <c r="B770" s="144"/>
      <c r="C770" s="146"/>
      <c r="D770" s="144"/>
      <c r="E770" s="144"/>
      <c r="F770" s="144"/>
      <c r="G770" s="144"/>
      <c r="H770" s="144"/>
      <c r="I770" s="144"/>
      <c r="J770" s="222"/>
      <c r="K770" s="103" t="s">
        <v>13</v>
      </c>
      <c r="L770" s="104" t="s">
        <v>60</v>
      </c>
      <c r="M770" s="96" t="s">
        <v>64</v>
      </c>
      <c r="N770" s="104">
        <v>480</v>
      </c>
      <c r="O770" s="104">
        <v>3</v>
      </c>
      <c r="P770" s="104">
        <v>5</v>
      </c>
      <c r="Q770" s="104">
        <v>27</v>
      </c>
      <c r="R770" s="115">
        <v>10</v>
      </c>
      <c r="S770" s="144"/>
      <c r="T770" s="144"/>
      <c r="U770" s="144"/>
      <c r="V770" s="144"/>
      <c r="W770" s="144"/>
      <c r="X770" s="144"/>
      <c r="Y770" s="144"/>
      <c r="Z770" s="144"/>
      <c r="AA770" s="225"/>
    </row>
    <row r="771" spans="1:27" ht="13.5" thickBot="1" x14ac:dyDescent="0.25">
      <c r="A771" s="229"/>
      <c r="B771" s="145"/>
      <c r="C771" s="147"/>
      <c r="D771" s="145"/>
      <c r="E771" s="145"/>
      <c r="F771" s="145"/>
      <c r="G771" s="145"/>
      <c r="H771" s="145"/>
      <c r="I771" s="145"/>
      <c r="J771" s="223"/>
      <c r="K771" s="107" t="s">
        <v>14</v>
      </c>
      <c r="L771" s="108" t="s">
        <v>60</v>
      </c>
      <c r="M771" s="97" t="s">
        <v>62</v>
      </c>
      <c r="N771" s="108">
        <v>480</v>
      </c>
      <c r="O771" s="108">
        <v>3</v>
      </c>
      <c r="P771" s="108">
        <v>5</v>
      </c>
      <c r="Q771" s="108">
        <v>27</v>
      </c>
      <c r="R771" s="116"/>
      <c r="S771" s="145"/>
      <c r="T771" s="145"/>
      <c r="U771" s="145"/>
      <c r="V771" s="145"/>
      <c r="W771" s="145"/>
      <c r="X771" s="145"/>
      <c r="Y771" s="145"/>
      <c r="Z771" s="145"/>
      <c r="AA771" s="226"/>
    </row>
    <row r="772" spans="1:27" ht="12.75" customHeight="1" x14ac:dyDescent="0.2">
      <c r="A772" s="227" t="s">
        <v>2422</v>
      </c>
      <c r="B772" s="143" t="s">
        <v>76</v>
      </c>
      <c r="C772" s="142">
        <v>43665</v>
      </c>
      <c r="D772" s="143" t="s">
        <v>77</v>
      </c>
      <c r="E772" s="143"/>
      <c r="F772" s="143"/>
      <c r="G772" s="143"/>
      <c r="H772" s="143"/>
      <c r="I772" s="143"/>
      <c r="J772" s="136" t="s">
        <v>80</v>
      </c>
      <c r="K772" s="100" t="s">
        <v>194</v>
      </c>
      <c r="L772" s="93" t="s">
        <v>60</v>
      </c>
      <c r="M772" s="95" t="s">
        <v>182</v>
      </c>
      <c r="N772" s="93">
        <v>480</v>
      </c>
      <c r="O772" s="93">
        <v>3</v>
      </c>
      <c r="P772" s="93">
        <v>65</v>
      </c>
      <c r="Q772" s="93">
        <v>25</v>
      </c>
      <c r="R772" s="114"/>
      <c r="S772" s="143" t="s">
        <v>72</v>
      </c>
      <c r="T772" s="143">
        <v>3</v>
      </c>
      <c r="U772" s="143">
        <v>65</v>
      </c>
      <c r="V772" s="143">
        <v>11</v>
      </c>
      <c r="W772" s="143">
        <v>7.5</v>
      </c>
      <c r="X772" s="143">
        <v>1399.2</v>
      </c>
      <c r="Y772" s="143" t="s">
        <v>75</v>
      </c>
      <c r="Z772" s="143"/>
      <c r="AA772" s="224" t="s">
        <v>83</v>
      </c>
    </row>
    <row r="773" spans="1:27" x14ac:dyDescent="0.2">
      <c r="A773" s="228"/>
      <c r="B773" s="144"/>
      <c r="C773" s="146"/>
      <c r="D773" s="144"/>
      <c r="E773" s="144"/>
      <c r="F773" s="144"/>
      <c r="G773" s="144"/>
      <c r="H773" s="144"/>
      <c r="I773" s="144"/>
      <c r="J773" s="222"/>
      <c r="K773" s="103" t="s">
        <v>13</v>
      </c>
      <c r="L773" s="104" t="s">
        <v>60</v>
      </c>
      <c r="M773" s="96" t="s">
        <v>64</v>
      </c>
      <c r="N773" s="104">
        <v>480</v>
      </c>
      <c r="O773" s="104">
        <v>3</v>
      </c>
      <c r="P773" s="104">
        <v>5</v>
      </c>
      <c r="Q773" s="104">
        <v>27</v>
      </c>
      <c r="R773" s="115">
        <v>10</v>
      </c>
      <c r="S773" s="144"/>
      <c r="T773" s="144"/>
      <c r="U773" s="144"/>
      <c r="V773" s="144"/>
      <c r="W773" s="144"/>
      <c r="X773" s="144"/>
      <c r="Y773" s="144"/>
      <c r="Z773" s="144"/>
      <c r="AA773" s="225"/>
    </row>
    <row r="774" spans="1:27" ht="13.5" thickBot="1" x14ac:dyDescent="0.25">
      <c r="A774" s="229"/>
      <c r="B774" s="145"/>
      <c r="C774" s="147"/>
      <c r="D774" s="145"/>
      <c r="E774" s="145"/>
      <c r="F774" s="145"/>
      <c r="G774" s="145"/>
      <c r="H774" s="145"/>
      <c r="I774" s="145"/>
      <c r="J774" s="223"/>
      <c r="K774" s="107" t="s">
        <v>14</v>
      </c>
      <c r="L774" s="108" t="s">
        <v>60</v>
      </c>
      <c r="M774" s="97" t="s">
        <v>62</v>
      </c>
      <c r="N774" s="108">
        <v>480</v>
      </c>
      <c r="O774" s="108">
        <v>3</v>
      </c>
      <c r="P774" s="108">
        <v>5</v>
      </c>
      <c r="Q774" s="108">
        <v>27</v>
      </c>
      <c r="R774" s="116"/>
      <c r="S774" s="145"/>
      <c r="T774" s="145"/>
      <c r="U774" s="145"/>
      <c r="V774" s="145"/>
      <c r="W774" s="145"/>
      <c r="X774" s="145"/>
      <c r="Y774" s="145"/>
      <c r="Z774" s="145"/>
      <c r="AA774" s="226"/>
    </row>
    <row r="775" spans="1:27" ht="12.75" customHeight="1" x14ac:dyDescent="0.2">
      <c r="A775" s="227" t="s">
        <v>2423</v>
      </c>
      <c r="B775" s="143" t="s">
        <v>76</v>
      </c>
      <c r="C775" s="142">
        <v>43665</v>
      </c>
      <c r="D775" s="143" t="s">
        <v>77</v>
      </c>
      <c r="E775" s="143"/>
      <c r="F775" s="143"/>
      <c r="G775" s="143"/>
      <c r="H775" s="143"/>
      <c r="I775" s="143"/>
      <c r="J775" s="136" t="s">
        <v>80</v>
      </c>
      <c r="K775" s="100" t="s">
        <v>194</v>
      </c>
      <c r="L775" s="93" t="s">
        <v>60</v>
      </c>
      <c r="M775" s="95" t="s">
        <v>182</v>
      </c>
      <c r="N775" s="93">
        <v>480</v>
      </c>
      <c r="O775" s="93">
        <v>3</v>
      </c>
      <c r="P775" s="93">
        <v>65</v>
      </c>
      <c r="Q775" s="93">
        <v>25</v>
      </c>
      <c r="R775" s="114"/>
      <c r="S775" s="143" t="s">
        <v>72</v>
      </c>
      <c r="T775" s="143">
        <v>3</v>
      </c>
      <c r="U775" s="143">
        <v>65</v>
      </c>
      <c r="V775" s="143">
        <v>14</v>
      </c>
      <c r="W775" s="143">
        <v>10</v>
      </c>
      <c r="X775" s="143">
        <v>1399.2</v>
      </c>
      <c r="Y775" s="143" t="s">
        <v>75</v>
      </c>
      <c r="Z775" s="143"/>
      <c r="AA775" s="224" t="s">
        <v>83</v>
      </c>
    </row>
    <row r="776" spans="1:27" x14ac:dyDescent="0.2">
      <c r="A776" s="228"/>
      <c r="B776" s="144"/>
      <c r="C776" s="146"/>
      <c r="D776" s="144"/>
      <c r="E776" s="144"/>
      <c r="F776" s="144"/>
      <c r="G776" s="144"/>
      <c r="H776" s="144"/>
      <c r="I776" s="144"/>
      <c r="J776" s="222"/>
      <c r="K776" s="103" t="s">
        <v>13</v>
      </c>
      <c r="L776" s="104" t="s">
        <v>60</v>
      </c>
      <c r="M776" s="96" t="s">
        <v>64</v>
      </c>
      <c r="N776" s="104">
        <v>480</v>
      </c>
      <c r="O776" s="104">
        <v>3</v>
      </c>
      <c r="P776" s="104">
        <v>5</v>
      </c>
      <c r="Q776" s="104">
        <v>27</v>
      </c>
      <c r="R776" s="115">
        <v>10</v>
      </c>
      <c r="S776" s="144"/>
      <c r="T776" s="144"/>
      <c r="U776" s="144"/>
      <c r="V776" s="144"/>
      <c r="W776" s="144"/>
      <c r="X776" s="144"/>
      <c r="Y776" s="144"/>
      <c r="Z776" s="144"/>
      <c r="AA776" s="225"/>
    </row>
    <row r="777" spans="1:27" ht="13.5" thickBot="1" x14ac:dyDescent="0.25">
      <c r="A777" s="229"/>
      <c r="B777" s="145"/>
      <c r="C777" s="147"/>
      <c r="D777" s="145"/>
      <c r="E777" s="145"/>
      <c r="F777" s="145"/>
      <c r="G777" s="145"/>
      <c r="H777" s="145"/>
      <c r="I777" s="145"/>
      <c r="J777" s="223"/>
      <c r="K777" s="107" t="s">
        <v>14</v>
      </c>
      <c r="L777" s="108" t="s">
        <v>60</v>
      </c>
      <c r="M777" s="97" t="s">
        <v>62</v>
      </c>
      <c r="N777" s="108">
        <v>480</v>
      </c>
      <c r="O777" s="108">
        <v>3</v>
      </c>
      <c r="P777" s="108">
        <v>5</v>
      </c>
      <c r="Q777" s="108">
        <v>27</v>
      </c>
      <c r="R777" s="116"/>
      <c r="S777" s="145"/>
      <c r="T777" s="145"/>
      <c r="U777" s="145"/>
      <c r="V777" s="145"/>
      <c r="W777" s="145"/>
      <c r="X777" s="145"/>
      <c r="Y777" s="145"/>
      <c r="Z777" s="145"/>
      <c r="AA777" s="226"/>
    </row>
    <row r="778" spans="1:27" ht="12.75" customHeight="1" x14ac:dyDescent="0.2">
      <c r="A778" s="227" t="s">
        <v>2424</v>
      </c>
      <c r="B778" s="143" t="s">
        <v>76</v>
      </c>
      <c r="C778" s="142">
        <v>43665</v>
      </c>
      <c r="D778" s="143" t="s">
        <v>77</v>
      </c>
      <c r="E778" s="143"/>
      <c r="F778" s="143"/>
      <c r="G778" s="143"/>
      <c r="H778" s="143"/>
      <c r="I778" s="143"/>
      <c r="J778" s="136" t="s">
        <v>80</v>
      </c>
      <c r="K778" s="100" t="s">
        <v>194</v>
      </c>
      <c r="L778" s="93" t="s">
        <v>60</v>
      </c>
      <c r="M778" s="95" t="s">
        <v>182</v>
      </c>
      <c r="N778" s="93">
        <v>480</v>
      </c>
      <c r="O778" s="93">
        <v>3</v>
      </c>
      <c r="P778" s="93">
        <v>65</v>
      </c>
      <c r="Q778" s="93">
        <v>30</v>
      </c>
      <c r="R778" s="114"/>
      <c r="S778" s="143" t="s">
        <v>72</v>
      </c>
      <c r="T778" s="143">
        <v>3</v>
      </c>
      <c r="U778" s="143">
        <v>65</v>
      </c>
      <c r="V778" s="143">
        <v>14</v>
      </c>
      <c r="W778" s="143">
        <v>10</v>
      </c>
      <c r="X778" s="143">
        <v>1399.2</v>
      </c>
      <c r="Y778" s="143" t="s">
        <v>75</v>
      </c>
      <c r="Z778" s="143"/>
      <c r="AA778" s="224" t="s">
        <v>83</v>
      </c>
    </row>
    <row r="779" spans="1:27" x14ac:dyDescent="0.2">
      <c r="A779" s="228"/>
      <c r="B779" s="144"/>
      <c r="C779" s="146"/>
      <c r="D779" s="144"/>
      <c r="E779" s="144"/>
      <c r="F779" s="144"/>
      <c r="G779" s="144"/>
      <c r="H779" s="144"/>
      <c r="I779" s="144"/>
      <c r="J779" s="222"/>
      <c r="K779" s="103" t="s">
        <v>13</v>
      </c>
      <c r="L779" s="104" t="s">
        <v>60</v>
      </c>
      <c r="M779" s="96" t="s">
        <v>64</v>
      </c>
      <c r="N779" s="104">
        <v>480</v>
      </c>
      <c r="O779" s="104">
        <v>3</v>
      </c>
      <c r="P779" s="104">
        <v>5</v>
      </c>
      <c r="Q779" s="104">
        <v>27</v>
      </c>
      <c r="R779" s="115">
        <v>10</v>
      </c>
      <c r="S779" s="144"/>
      <c r="T779" s="144"/>
      <c r="U779" s="144"/>
      <c r="V779" s="144"/>
      <c r="W779" s="144"/>
      <c r="X779" s="144"/>
      <c r="Y779" s="144"/>
      <c r="Z779" s="144"/>
      <c r="AA779" s="225"/>
    </row>
    <row r="780" spans="1:27" ht="13.5" thickBot="1" x14ac:dyDescent="0.25">
      <c r="A780" s="229"/>
      <c r="B780" s="145"/>
      <c r="C780" s="147"/>
      <c r="D780" s="145"/>
      <c r="E780" s="145"/>
      <c r="F780" s="145"/>
      <c r="G780" s="145"/>
      <c r="H780" s="145"/>
      <c r="I780" s="145"/>
      <c r="J780" s="223"/>
      <c r="K780" s="107" t="s">
        <v>14</v>
      </c>
      <c r="L780" s="108" t="s">
        <v>60</v>
      </c>
      <c r="M780" s="97" t="s">
        <v>62</v>
      </c>
      <c r="N780" s="108">
        <v>480</v>
      </c>
      <c r="O780" s="108">
        <v>3</v>
      </c>
      <c r="P780" s="108">
        <v>5</v>
      </c>
      <c r="Q780" s="108">
        <v>27</v>
      </c>
      <c r="R780" s="116"/>
      <c r="S780" s="145"/>
      <c r="T780" s="145"/>
      <c r="U780" s="145"/>
      <c r="V780" s="145"/>
      <c r="W780" s="145"/>
      <c r="X780" s="145"/>
      <c r="Y780" s="145"/>
      <c r="Z780" s="145"/>
      <c r="AA780" s="226"/>
    </row>
    <row r="781" spans="1:27" ht="12.75" customHeight="1" x14ac:dyDescent="0.2">
      <c r="A781" s="227" t="s">
        <v>2425</v>
      </c>
      <c r="B781" s="143" t="s">
        <v>76</v>
      </c>
      <c r="C781" s="142">
        <v>43665</v>
      </c>
      <c r="D781" s="143" t="s">
        <v>77</v>
      </c>
      <c r="E781" s="143"/>
      <c r="F781" s="143"/>
      <c r="G781" s="143"/>
      <c r="H781" s="143"/>
      <c r="I781" s="143"/>
      <c r="J781" s="136" t="s">
        <v>80</v>
      </c>
      <c r="K781" s="100" t="s">
        <v>194</v>
      </c>
      <c r="L781" s="93" t="s">
        <v>60</v>
      </c>
      <c r="M781" s="95" t="s">
        <v>182</v>
      </c>
      <c r="N781" s="93">
        <v>600</v>
      </c>
      <c r="O781" s="93">
        <v>3</v>
      </c>
      <c r="P781" s="93">
        <v>25</v>
      </c>
      <c r="Q781" s="93">
        <v>15</v>
      </c>
      <c r="R781" s="114"/>
      <c r="S781" s="143" t="s">
        <v>73</v>
      </c>
      <c r="T781" s="143">
        <v>3</v>
      </c>
      <c r="U781" s="143">
        <v>25</v>
      </c>
      <c r="V781" s="143">
        <v>9</v>
      </c>
      <c r="W781" s="143">
        <v>7.5</v>
      </c>
      <c r="X781" s="143">
        <v>1399.2</v>
      </c>
      <c r="Y781" s="143" t="s">
        <v>75</v>
      </c>
      <c r="Z781" s="143"/>
      <c r="AA781" s="224" t="s">
        <v>83</v>
      </c>
    </row>
    <row r="782" spans="1:27" x14ac:dyDescent="0.2">
      <c r="A782" s="228"/>
      <c r="B782" s="144"/>
      <c r="C782" s="146"/>
      <c r="D782" s="144"/>
      <c r="E782" s="144"/>
      <c r="F782" s="144"/>
      <c r="G782" s="144"/>
      <c r="H782" s="144"/>
      <c r="I782" s="144"/>
      <c r="J782" s="222"/>
      <c r="K782" s="103" t="s">
        <v>13</v>
      </c>
      <c r="L782" s="104" t="s">
        <v>60</v>
      </c>
      <c r="M782" s="96" t="s">
        <v>64</v>
      </c>
      <c r="N782" s="104">
        <v>600</v>
      </c>
      <c r="O782" s="104">
        <v>3</v>
      </c>
      <c r="P782" s="104">
        <v>5</v>
      </c>
      <c r="Q782" s="104">
        <v>27</v>
      </c>
      <c r="R782" s="115">
        <v>10</v>
      </c>
      <c r="S782" s="144"/>
      <c r="T782" s="144"/>
      <c r="U782" s="144"/>
      <c r="V782" s="144"/>
      <c r="W782" s="144"/>
      <c r="X782" s="144"/>
      <c r="Y782" s="144"/>
      <c r="Z782" s="144"/>
      <c r="AA782" s="225"/>
    </row>
    <row r="783" spans="1:27" ht="13.5" thickBot="1" x14ac:dyDescent="0.25">
      <c r="A783" s="229"/>
      <c r="B783" s="145"/>
      <c r="C783" s="147"/>
      <c r="D783" s="145"/>
      <c r="E783" s="145"/>
      <c r="F783" s="145"/>
      <c r="G783" s="145"/>
      <c r="H783" s="145"/>
      <c r="I783" s="145"/>
      <c r="J783" s="223"/>
      <c r="K783" s="107" t="s">
        <v>14</v>
      </c>
      <c r="L783" s="108" t="s">
        <v>60</v>
      </c>
      <c r="M783" s="97" t="s">
        <v>62</v>
      </c>
      <c r="N783" s="108">
        <v>600</v>
      </c>
      <c r="O783" s="108">
        <v>3</v>
      </c>
      <c r="P783" s="108">
        <v>5</v>
      </c>
      <c r="Q783" s="108">
        <v>27</v>
      </c>
      <c r="R783" s="116"/>
      <c r="S783" s="145"/>
      <c r="T783" s="145"/>
      <c r="U783" s="145"/>
      <c r="V783" s="145"/>
      <c r="W783" s="145"/>
      <c r="X783" s="145"/>
      <c r="Y783" s="145"/>
      <c r="Z783" s="145"/>
      <c r="AA783" s="226"/>
    </row>
    <row r="784" spans="1:27" ht="12.75" customHeight="1" x14ac:dyDescent="0.2">
      <c r="A784" s="227" t="s">
        <v>2426</v>
      </c>
      <c r="B784" s="143" t="s">
        <v>76</v>
      </c>
      <c r="C784" s="142">
        <v>43665</v>
      </c>
      <c r="D784" s="143" t="s">
        <v>77</v>
      </c>
      <c r="E784" s="143"/>
      <c r="F784" s="143"/>
      <c r="G784" s="143"/>
      <c r="H784" s="143"/>
      <c r="I784" s="143"/>
      <c r="J784" s="136" t="s">
        <v>80</v>
      </c>
      <c r="K784" s="100" t="s">
        <v>194</v>
      </c>
      <c r="L784" s="93" t="s">
        <v>60</v>
      </c>
      <c r="M784" s="95" t="s">
        <v>182</v>
      </c>
      <c r="N784" s="93">
        <v>600</v>
      </c>
      <c r="O784" s="93">
        <v>3</v>
      </c>
      <c r="P784" s="93">
        <v>25</v>
      </c>
      <c r="Q784" s="93">
        <v>15</v>
      </c>
      <c r="R784" s="114"/>
      <c r="S784" s="143" t="s">
        <v>73</v>
      </c>
      <c r="T784" s="143">
        <v>3</v>
      </c>
      <c r="U784" s="143">
        <v>25</v>
      </c>
      <c r="V784" s="143">
        <v>11</v>
      </c>
      <c r="W784" s="143">
        <v>10</v>
      </c>
      <c r="X784" s="143">
        <v>1399.2</v>
      </c>
      <c r="Y784" s="143" t="s">
        <v>75</v>
      </c>
      <c r="Z784" s="143"/>
      <c r="AA784" s="224" t="s">
        <v>83</v>
      </c>
    </row>
    <row r="785" spans="1:27" x14ac:dyDescent="0.2">
      <c r="A785" s="228"/>
      <c r="B785" s="144"/>
      <c r="C785" s="146"/>
      <c r="D785" s="144"/>
      <c r="E785" s="144"/>
      <c r="F785" s="144"/>
      <c r="G785" s="144"/>
      <c r="H785" s="144"/>
      <c r="I785" s="144"/>
      <c r="J785" s="222"/>
      <c r="K785" s="103" t="s">
        <v>13</v>
      </c>
      <c r="L785" s="104" t="s">
        <v>60</v>
      </c>
      <c r="M785" s="96" t="s">
        <v>64</v>
      </c>
      <c r="N785" s="104">
        <v>600</v>
      </c>
      <c r="O785" s="104">
        <v>3</v>
      </c>
      <c r="P785" s="104">
        <v>5</v>
      </c>
      <c r="Q785" s="104">
        <v>27</v>
      </c>
      <c r="R785" s="115">
        <v>10</v>
      </c>
      <c r="S785" s="144"/>
      <c r="T785" s="144"/>
      <c r="U785" s="144"/>
      <c r="V785" s="144"/>
      <c r="W785" s="144"/>
      <c r="X785" s="144"/>
      <c r="Y785" s="144"/>
      <c r="Z785" s="144"/>
      <c r="AA785" s="225"/>
    </row>
    <row r="786" spans="1:27" ht="13.5" thickBot="1" x14ac:dyDescent="0.25">
      <c r="A786" s="229"/>
      <c r="B786" s="145"/>
      <c r="C786" s="147"/>
      <c r="D786" s="145"/>
      <c r="E786" s="145"/>
      <c r="F786" s="145"/>
      <c r="G786" s="145"/>
      <c r="H786" s="145"/>
      <c r="I786" s="145"/>
      <c r="J786" s="223"/>
      <c r="K786" s="107" t="s">
        <v>14</v>
      </c>
      <c r="L786" s="108" t="s">
        <v>60</v>
      </c>
      <c r="M786" s="97" t="s">
        <v>62</v>
      </c>
      <c r="N786" s="108">
        <v>600</v>
      </c>
      <c r="O786" s="108">
        <v>3</v>
      </c>
      <c r="P786" s="108">
        <v>5</v>
      </c>
      <c r="Q786" s="108">
        <v>27</v>
      </c>
      <c r="R786" s="116"/>
      <c r="S786" s="145"/>
      <c r="T786" s="145"/>
      <c r="U786" s="145"/>
      <c r="V786" s="145"/>
      <c r="W786" s="145"/>
      <c r="X786" s="145"/>
      <c r="Y786" s="145"/>
      <c r="Z786" s="145"/>
      <c r="AA786" s="226"/>
    </row>
    <row r="787" spans="1:27" ht="12.75" customHeight="1" x14ac:dyDescent="0.2">
      <c r="A787" s="227" t="s">
        <v>2427</v>
      </c>
      <c r="B787" s="143" t="s">
        <v>76</v>
      </c>
      <c r="C787" s="142">
        <v>43665</v>
      </c>
      <c r="D787" s="143" t="s">
        <v>77</v>
      </c>
      <c r="E787" s="143"/>
      <c r="F787" s="143"/>
      <c r="G787" s="143"/>
      <c r="H787" s="143"/>
      <c r="I787" s="143"/>
      <c r="J787" s="136" t="s">
        <v>80</v>
      </c>
      <c r="K787" s="100" t="s">
        <v>194</v>
      </c>
      <c r="L787" s="93" t="s">
        <v>60</v>
      </c>
      <c r="M787" s="95" t="s">
        <v>182</v>
      </c>
      <c r="N787" s="93">
        <v>600</v>
      </c>
      <c r="O787" s="93">
        <v>3</v>
      </c>
      <c r="P787" s="93">
        <v>25</v>
      </c>
      <c r="Q787" s="93">
        <v>25</v>
      </c>
      <c r="R787" s="114"/>
      <c r="S787" s="143" t="s">
        <v>73</v>
      </c>
      <c r="T787" s="143">
        <v>3</v>
      </c>
      <c r="U787" s="143">
        <v>25</v>
      </c>
      <c r="V787" s="143">
        <v>11</v>
      </c>
      <c r="W787" s="143">
        <v>10</v>
      </c>
      <c r="X787" s="143">
        <v>1399.2</v>
      </c>
      <c r="Y787" s="143" t="s">
        <v>75</v>
      </c>
      <c r="Z787" s="143"/>
      <c r="AA787" s="224" t="s">
        <v>83</v>
      </c>
    </row>
    <row r="788" spans="1:27" x14ac:dyDescent="0.2">
      <c r="A788" s="228"/>
      <c r="B788" s="144"/>
      <c r="C788" s="146"/>
      <c r="D788" s="144"/>
      <c r="E788" s="144"/>
      <c r="F788" s="144"/>
      <c r="G788" s="144"/>
      <c r="H788" s="144"/>
      <c r="I788" s="144"/>
      <c r="J788" s="222"/>
      <c r="K788" s="103" t="s">
        <v>13</v>
      </c>
      <c r="L788" s="104" t="s">
        <v>60</v>
      </c>
      <c r="M788" s="96" t="s">
        <v>64</v>
      </c>
      <c r="N788" s="104">
        <v>600</v>
      </c>
      <c r="O788" s="104">
        <v>3</v>
      </c>
      <c r="P788" s="104">
        <v>5</v>
      </c>
      <c r="Q788" s="104">
        <v>27</v>
      </c>
      <c r="R788" s="115">
        <v>10</v>
      </c>
      <c r="S788" s="144"/>
      <c r="T788" s="144"/>
      <c r="U788" s="144"/>
      <c r="V788" s="144"/>
      <c r="W788" s="144"/>
      <c r="X788" s="144"/>
      <c r="Y788" s="144"/>
      <c r="Z788" s="144"/>
      <c r="AA788" s="225"/>
    </row>
    <row r="789" spans="1:27" ht="13.5" thickBot="1" x14ac:dyDescent="0.25">
      <c r="A789" s="229"/>
      <c r="B789" s="145"/>
      <c r="C789" s="147"/>
      <c r="D789" s="145"/>
      <c r="E789" s="145"/>
      <c r="F789" s="145"/>
      <c r="G789" s="145"/>
      <c r="H789" s="145"/>
      <c r="I789" s="145"/>
      <c r="J789" s="223"/>
      <c r="K789" s="107" t="s">
        <v>14</v>
      </c>
      <c r="L789" s="108" t="s">
        <v>60</v>
      </c>
      <c r="M789" s="97" t="s">
        <v>62</v>
      </c>
      <c r="N789" s="108">
        <v>600</v>
      </c>
      <c r="O789" s="108">
        <v>3</v>
      </c>
      <c r="P789" s="108">
        <v>5</v>
      </c>
      <c r="Q789" s="108">
        <v>27</v>
      </c>
      <c r="R789" s="116"/>
      <c r="S789" s="145"/>
      <c r="T789" s="145"/>
      <c r="U789" s="145"/>
      <c r="V789" s="145"/>
      <c r="W789" s="145"/>
      <c r="X789" s="145"/>
      <c r="Y789" s="145"/>
      <c r="Z789" s="145"/>
      <c r="AA789" s="226"/>
    </row>
    <row r="790" spans="1:27" ht="12.75" customHeight="1" x14ac:dyDescent="0.2">
      <c r="A790" s="227" t="s">
        <v>2428</v>
      </c>
      <c r="B790" s="143" t="s">
        <v>76</v>
      </c>
      <c r="C790" s="142">
        <v>43665</v>
      </c>
      <c r="D790" s="143" t="s">
        <v>77</v>
      </c>
      <c r="E790" s="143"/>
      <c r="F790" s="143"/>
      <c r="G790" s="143"/>
      <c r="H790" s="143"/>
      <c r="I790" s="143"/>
      <c r="J790" s="136" t="s">
        <v>80</v>
      </c>
      <c r="K790" s="100" t="s">
        <v>194</v>
      </c>
      <c r="L790" s="93" t="s">
        <v>60</v>
      </c>
      <c r="M790" s="95" t="s">
        <v>183</v>
      </c>
      <c r="N790" s="93">
        <v>480</v>
      </c>
      <c r="O790" s="93">
        <v>3</v>
      </c>
      <c r="P790" s="93">
        <v>100</v>
      </c>
      <c r="Q790" s="93">
        <v>15</v>
      </c>
      <c r="R790" s="114"/>
      <c r="S790" s="143" t="s">
        <v>72</v>
      </c>
      <c r="T790" s="143">
        <v>3</v>
      </c>
      <c r="U790" s="143">
        <v>100</v>
      </c>
      <c r="V790" s="143">
        <v>11</v>
      </c>
      <c r="W790" s="143">
        <v>7.5</v>
      </c>
      <c r="X790" s="143">
        <v>1399.2</v>
      </c>
      <c r="Y790" s="143" t="s">
        <v>75</v>
      </c>
      <c r="Z790" s="143"/>
      <c r="AA790" s="224" t="s">
        <v>83</v>
      </c>
    </row>
    <row r="791" spans="1:27" x14ac:dyDescent="0.2">
      <c r="A791" s="228"/>
      <c r="B791" s="144"/>
      <c r="C791" s="146"/>
      <c r="D791" s="144"/>
      <c r="E791" s="144"/>
      <c r="F791" s="144"/>
      <c r="G791" s="144"/>
      <c r="H791" s="144"/>
      <c r="I791" s="144"/>
      <c r="J791" s="222"/>
      <c r="K791" s="103" t="s">
        <v>13</v>
      </c>
      <c r="L791" s="104" t="s">
        <v>60</v>
      </c>
      <c r="M791" s="96" t="s">
        <v>64</v>
      </c>
      <c r="N791" s="104">
        <v>480</v>
      </c>
      <c r="O791" s="104">
        <v>3</v>
      </c>
      <c r="P791" s="104">
        <v>5</v>
      </c>
      <c r="Q791" s="104">
        <v>27</v>
      </c>
      <c r="R791" s="115">
        <v>10</v>
      </c>
      <c r="S791" s="144"/>
      <c r="T791" s="144"/>
      <c r="U791" s="144"/>
      <c r="V791" s="144"/>
      <c r="W791" s="144"/>
      <c r="X791" s="144"/>
      <c r="Y791" s="144"/>
      <c r="Z791" s="144"/>
      <c r="AA791" s="225"/>
    </row>
    <row r="792" spans="1:27" ht="13.5" thickBot="1" x14ac:dyDescent="0.25">
      <c r="A792" s="229"/>
      <c r="B792" s="145"/>
      <c r="C792" s="147"/>
      <c r="D792" s="145"/>
      <c r="E792" s="145"/>
      <c r="F792" s="145"/>
      <c r="G792" s="145"/>
      <c r="H792" s="145"/>
      <c r="I792" s="145"/>
      <c r="J792" s="223"/>
      <c r="K792" s="107" t="s">
        <v>14</v>
      </c>
      <c r="L792" s="108" t="s">
        <v>60</v>
      </c>
      <c r="M792" s="97" t="s">
        <v>62</v>
      </c>
      <c r="N792" s="108">
        <v>480</v>
      </c>
      <c r="O792" s="108">
        <v>3</v>
      </c>
      <c r="P792" s="108">
        <v>5</v>
      </c>
      <c r="Q792" s="108">
        <v>27</v>
      </c>
      <c r="R792" s="116"/>
      <c r="S792" s="145"/>
      <c r="T792" s="145"/>
      <c r="U792" s="145"/>
      <c r="V792" s="145"/>
      <c r="W792" s="145"/>
      <c r="X792" s="145"/>
      <c r="Y792" s="145"/>
      <c r="Z792" s="145"/>
      <c r="AA792" s="226"/>
    </row>
    <row r="793" spans="1:27" ht="12.75" customHeight="1" x14ac:dyDescent="0.2">
      <c r="A793" s="227" t="s">
        <v>2429</v>
      </c>
      <c r="B793" s="143" t="s">
        <v>76</v>
      </c>
      <c r="C793" s="142">
        <v>43665</v>
      </c>
      <c r="D793" s="143" t="s">
        <v>77</v>
      </c>
      <c r="E793" s="143"/>
      <c r="F793" s="143"/>
      <c r="G793" s="143"/>
      <c r="H793" s="143"/>
      <c r="I793" s="143"/>
      <c r="J793" s="136" t="s">
        <v>80</v>
      </c>
      <c r="K793" s="100" t="s">
        <v>194</v>
      </c>
      <c r="L793" s="93" t="s">
        <v>60</v>
      </c>
      <c r="M793" s="95" t="s">
        <v>183</v>
      </c>
      <c r="N793" s="93">
        <v>480</v>
      </c>
      <c r="O793" s="93">
        <v>3</v>
      </c>
      <c r="P793" s="93">
        <v>100</v>
      </c>
      <c r="Q793" s="93">
        <v>25</v>
      </c>
      <c r="R793" s="114"/>
      <c r="S793" s="143" t="s">
        <v>72</v>
      </c>
      <c r="T793" s="143">
        <v>3</v>
      </c>
      <c r="U793" s="143">
        <v>100</v>
      </c>
      <c r="V793" s="143">
        <v>11</v>
      </c>
      <c r="W793" s="143">
        <v>7.5</v>
      </c>
      <c r="X793" s="143">
        <v>1399.2</v>
      </c>
      <c r="Y793" s="143" t="s">
        <v>75</v>
      </c>
      <c r="Z793" s="143"/>
      <c r="AA793" s="224" t="s">
        <v>83</v>
      </c>
    </row>
    <row r="794" spans="1:27" x14ac:dyDescent="0.2">
      <c r="A794" s="228"/>
      <c r="B794" s="144"/>
      <c r="C794" s="146"/>
      <c r="D794" s="144"/>
      <c r="E794" s="144"/>
      <c r="F794" s="144"/>
      <c r="G794" s="144"/>
      <c r="H794" s="144"/>
      <c r="I794" s="144"/>
      <c r="J794" s="222"/>
      <c r="K794" s="103" t="s">
        <v>13</v>
      </c>
      <c r="L794" s="104" t="s">
        <v>60</v>
      </c>
      <c r="M794" s="96" t="s">
        <v>64</v>
      </c>
      <c r="N794" s="104">
        <v>480</v>
      </c>
      <c r="O794" s="104">
        <v>3</v>
      </c>
      <c r="P794" s="104">
        <v>5</v>
      </c>
      <c r="Q794" s="104">
        <v>27</v>
      </c>
      <c r="R794" s="115">
        <v>10</v>
      </c>
      <c r="S794" s="144"/>
      <c r="T794" s="144"/>
      <c r="U794" s="144"/>
      <c r="V794" s="144"/>
      <c r="W794" s="144"/>
      <c r="X794" s="144"/>
      <c r="Y794" s="144"/>
      <c r="Z794" s="144"/>
      <c r="AA794" s="225"/>
    </row>
    <row r="795" spans="1:27" ht="13.5" thickBot="1" x14ac:dyDescent="0.25">
      <c r="A795" s="229"/>
      <c r="B795" s="145"/>
      <c r="C795" s="147"/>
      <c r="D795" s="145"/>
      <c r="E795" s="145"/>
      <c r="F795" s="145"/>
      <c r="G795" s="145"/>
      <c r="H795" s="145"/>
      <c r="I795" s="145"/>
      <c r="J795" s="223"/>
      <c r="K795" s="107" t="s">
        <v>14</v>
      </c>
      <c r="L795" s="108" t="s">
        <v>60</v>
      </c>
      <c r="M795" s="97" t="s">
        <v>62</v>
      </c>
      <c r="N795" s="108">
        <v>480</v>
      </c>
      <c r="O795" s="108">
        <v>3</v>
      </c>
      <c r="P795" s="108">
        <v>5</v>
      </c>
      <c r="Q795" s="108">
        <v>27</v>
      </c>
      <c r="R795" s="116"/>
      <c r="S795" s="145"/>
      <c r="T795" s="145"/>
      <c r="U795" s="145"/>
      <c r="V795" s="145"/>
      <c r="W795" s="145"/>
      <c r="X795" s="145"/>
      <c r="Y795" s="145"/>
      <c r="Z795" s="145"/>
      <c r="AA795" s="226"/>
    </row>
    <row r="796" spans="1:27" ht="12.75" customHeight="1" x14ac:dyDescent="0.2">
      <c r="A796" s="227" t="s">
        <v>2430</v>
      </c>
      <c r="B796" s="143" t="s">
        <v>76</v>
      </c>
      <c r="C796" s="142">
        <v>43665</v>
      </c>
      <c r="D796" s="143" t="s">
        <v>77</v>
      </c>
      <c r="E796" s="143"/>
      <c r="F796" s="143"/>
      <c r="G796" s="143"/>
      <c r="H796" s="143"/>
      <c r="I796" s="143"/>
      <c r="J796" s="136" t="s">
        <v>80</v>
      </c>
      <c r="K796" s="100" t="s">
        <v>194</v>
      </c>
      <c r="L796" s="93" t="s">
        <v>60</v>
      </c>
      <c r="M796" s="95" t="s">
        <v>183</v>
      </c>
      <c r="N796" s="93">
        <v>480</v>
      </c>
      <c r="O796" s="93">
        <v>3</v>
      </c>
      <c r="P796" s="93">
        <v>100</v>
      </c>
      <c r="Q796" s="93">
        <v>25</v>
      </c>
      <c r="R796" s="114"/>
      <c r="S796" s="143" t="s">
        <v>72</v>
      </c>
      <c r="T796" s="143">
        <v>3</v>
      </c>
      <c r="U796" s="143">
        <v>100</v>
      </c>
      <c r="V796" s="143">
        <v>14</v>
      </c>
      <c r="W796" s="143">
        <v>10</v>
      </c>
      <c r="X796" s="143">
        <v>1399.2</v>
      </c>
      <c r="Y796" s="143" t="s">
        <v>75</v>
      </c>
      <c r="Z796" s="143"/>
      <c r="AA796" s="224" t="s">
        <v>83</v>
      </c>
    </row>
    <row r="797" spans="1:27" x14ac:dyDescent="0.2">
      <c r="A797" s="228"/>
      <c r="B797" s="144"/>
      <c r="C797" s="146"/>
      <c r="D797" s="144"/>
      <c r="E797" s="144"/>
      <c r="F797" s="144"/>
      <c r="G797" s="144"/>
      <c r="H797" s="144"/>
      <c r="I797" s="144"/>
      <c r="J797" s="222"/>
      <c r="K797" s="103" t="s">
        <v>13</v>
      </c>
      <c r="L797" s="104" t="s">
        <v>60</v>
      </c>
      <c r="M797" s="96" t="s">
        <v>64</v>
      </c>
      <c r="N797" s="104">
        <v>480</v>
      </c>
      <c r="O797" s="104">
        <v>3</v>
      </c>
      <c r="P797" s="104">
        <v>5</v>
      </c>
      <c r="Q797" s="104">
        <v>27</v>
      </c>
      <c r="R797" s="115">
        <v>10</v>
      </c>
      <c r="S797" s="144"/>
      <c r="T797" s="144"/>
      <c r="U797" s="144"/>
      <c r="V797" s="144"/>
      <c r="W797" s="144"/>
      <c r="X797" s="144"/>
      <c r="Y797" s="144"/>
      <c r="Z797" s="144"/>
      <c r="AA797" s="225"/>
    </row>
    <row r="798" spans="1:27" ht="13.5" thickBot="1" x14ac:dyDescent="0.25">
      <c r="A798" s="229"/>
      <c r="B798" s="145"/>
      <c r="C798" s="147"/>
      <c r="D798" s="145"/>
      <c r="E798" s="145"/>
      <c r="F798" s="145"/>
      <c r="G798" s="145"/>
      <c r="H798" s="145"/>
      <c r="I798" s="145"/>
      <c r="J798" s="223"/>
      <c r="K798" s="107" t="s">
        <v>14</v>
      </c>
      <c r="L798" s="108" t="s">
        <v>60</v>
      </c>
      <c r="M798" s="97" t="s">
        <v>62</v>
      </c>
      <c r="N798" s="108">
        <v>480</v>
      </c>
      <c r="O798" s="108">
        <v>3</v>
      </c>
      <c r="P798" s="108">
        <v>5</v>
      </c>
      <c r="Q798" s="108">
        <v>27</v>
      </c>
      <c r="R798" s="116"/>
      <c r="S798" s="145"/>
      <c r="T798" s="145"/>
      <c r="U798" s="145"/>
      <c r="V798" s="145"/>
      <c r="W798" s="145"/>
      <c r="X798" s="145"/>
      <c r="Y798" s="145"/>
      <c r="Z798" s="145"/>
      <c r="AA798" s="226"/>
    </row>
    <row r="799" spans="1:27" ht="12.75" customHeight="1" x14ac:dyDescent="0.2">
      <c r="A799" s="227" t="s">
        <v>2431</v>
      </c>
      <c r="B799" s="143" t="s">
        <v>76</v>
      </c>
      <c r="C799" s="142">
        <v>43665</v>
      </c>
      <c r="D799" s="143" t="s">
        <v>77</v>
      </c>
      <c r="E799" s="143"/>
      <c r="F799" s="143"/>
      <c r="G799" s="143"/>
      <c r="H799" s="143"/>
      <c r="I799" s="143"/>
      <c r="J799" s="136" t="s">
        <v>80</v>
      </c>
      <c r="K799" s="100" t="s">
        <v>194</v>
      </c>
      <c r="L799" s="93" t="s">
        <v>60</v>
      </c>
      <c r="M799" s="95" t="s">
        <v>183</v>
      </c>
      <c r="N799" s="93">
        <v>480</v>
      </c>
      <c r="O799" s="93">
        <v>3</v>
      </c>
      <c r="P799" s="93">
        <v>100</v>
      </c>
      <c r="Q799" s="93">
        <v>30</v>
      </c>
      <c r="R799" s="114"/>
      <c r="S799" s="143" t="s">
        <v>72</v>
      </c>
      <c r="T799" s="143">
        <v>3</v>
      </c>
      <c r="U799" s="143">
        <v>100</v>
      </c>
      <c r="V799" s="143">
        <v>14</v>
      </c>
      <c r="W799" s="143">
        <v>10</v>
      </c>
      <c r="X799" s="143">
        <v>1399.2</v>
      </c>
      <c r="Y799" s="143" t="s">
        <v>75</v>
      </c>
      <c r="Z799" s="143"/>
      <c r="AA799" s="224" t="s">
        <v>83</v>
      </c>
    </row>
    <row r="800" spans="1:27" x14ac:dyDescent="0.2">
      <c r="A800" s="228"/>
      <c r="B800" s="144"/>
      <c r="C800" s="146"/>
      <c r="D800" s="144"/>
      <c r="E800" s="144"/>
      <c r="F800" s="144"/>
      <c r="G800" s="144"/>
      <c r="H800" s="144"/>
      <c r="I800" s="144"/>
      <c r="J800" s="222"/>
      <c r="K800" s="103" t="s">
        <v>13</v>
      </c>
      <c r="L800" s="104" t="s">
        <v>60</v>
      </c>
      <c r="M800" s="96" t="s">
        <v>64</v>
      </c>
      <c r="N800" s="104">
        <v>480</v>
      </c>
      <c r="O800" s="104">
        <v>3</v>
      </c>
      <c r="P800" s="104">
        <v>5</v>
      </c>
      <c r="Q800" s="104">
        <v>27</v>
      </c>
      <c r="R800" s="115">
        <v>10</v>
      </c>
      <c r="S800" s="144"/>
      <c r="T800" s="144"/>
      <c r="U800" s="144"/>
      <c r="V800" s="144"/>
      <c r="W800" s="144"/>
      <c r="X800" s="144"/>
      <c r="Y800" s="144"/>
      <c r="Z800" s="144"/>
      <c r="AA800" s="225"/>
    </row>
    <row r="801" spans="1:27" ht="13.5" thickBot="1" x14ac:dyDescent="0.25">
      <c r="A801" s="229"/>
      <c r="B801" s="145"/>
      <c r="C801" s="147"/>
      <c r="D801" s="145"/>
      <c r="E801" s="145"/>
      <c r="F801" s="145"/>
      <c r="G801" s="145"/>
      <c r="H801" s="145"/>
      <c r="I801" s="145"/>
      <c r="J801" s="223"/>
      <c r="K801" s="107" t="s">
        <v>14</v>
      </c>
      <c r="L801" s="108" t="s">
        <v>60</v>
      </c>
      <c r="M801" s="97" t="s">
        <v>62</v>
      </c>
      <c r="N801" s="108">
        <v>480</v>
      </c>
      <c r="O801" s="108">
        <v>3</v>
      </c>
      <c r="P801" s="108">
        <v>5</v>
      </c>
      <c r="Q801" s="108">
        <v>27</v>
      </c>
      <c r="R801" s="116"/>
      <c r="S801" s="145"/>
      <c r="T801" s="145"/>
      <c r="U801" s="145"/>
      <c r="V801" s="145"/>
      <c r="W801" s="145"/>
      <c r="X801" s="145"/>
      <c r="Y801" s="145"/>
      <c r="Z801" s="145"/>
      <c r="AA801" s="226"/>
    </row>
    <row r="802" spans="1:27" ht="12.75" customHeight="1" x14ac:dyDescent="0.2">
      <c r="A802" s="227" t="s">
        <v>2432</v>
      </c>
      <c r="B802" s="143" t="s">
        <v>76</v>
      </c>
      <c r="C802" s="142">
        <v>43665</v>
      </c>
      <c r="D802" s="143" t="s">
        <v>77</v>
      </c>
      <c r="E802" s="143"/>
      <c r="F802" s="143"/>
      <c r="G802" s="143"/>
      <c r="H802" s="143"/>
      <c r="I802" s="143"/>
      <c r="J802" s="136" t="s">
        <v>80</v>
      </c>
      <c r="K802" s="100" t="s">
        <v>194</v>
      </c>
      <c r="L802" s="93" t="s">
        <v>60</v>
      </c>
      <c r="M802" s="95" t="s">
        <v>179</v>
      </c>
      <c r="N802" s="93">
        <v>240</v>
      </c>
      <c r="O802" s="93">
        <v>3</v>
      </c>
      <c r="P802" s="93">
        <v>65</v>
      </c>
      <c r="Q802" s="93">
        <v>50</v>
      </c>
      <c r="R802" s="114"/>
      <c r="S802" s="143">
        <v>200</v>
      </c>
      <c r="T802" s="143">
        <v>3</v>
      </c>
      <c r="U802" s="143">
        <v>65</v>
      </c>
      <c r="V802" s="143">
        <v>32.200000000000003</v>
      </c>
      <c r="W802" s="143">
        <v>10</v>
      </c>
      <c r="X802" s="143">
        <v>1399.2</v>
      </c>
      <c r="Y802" s="143" t="s">
        <v>74</v>
      </c>
      <c r="Z802" s="143"/>
      <c r="AA802" s="224" t="s">
        <v>84</v>
      </c>
    </row>
    <row r="803" spans="1:27" x14ac:dyDescent="0.2">
      <c r="A803" s="228"/>
      <c r="B803" s="144"/>
      <c r="C803" s="146"/>
      <c r="D803" s="144"/>
      <c r="E803" s="144"/>
      <c r="F803" s="144"/>
      <c r="G803" s="144"/>
      <c r="H803" s="144"/>
      <c r="I803" s="144"/>
      <c r="J803" s="222"/>
      <c r="K803" s="103" t="s">
        <v>13</v>
      </c>
      <c r="L803" s="104" t="s">
        <v>60</v>
      </c>
      <c r="M803" s="96" t="s">
        <v>65</v>
      </c>
      <c r="N803" s="104">
        <v>240</v>
      </c>
      <c r="O803" s="104">
        <v>3</v>
      </c>
      <c r="P803" s="104">
        <v>5</v>
      </c>
      <c r="Q803" s="104">
        <v>45</v>
      </c>
      <c r="R803" s="115">
        <v>10</v>
      </c>
      <c r="S803" s="144"/>
      <c r="T803" s="144"/>
      <c r="U803" s="144"/>
      <c r="V803" s="144"/>
      <c r="W803" s="144"/>
      <c r="X803" s="144"/>
      <c r="Y803" s="144"/>
      <c r="Z803" s="144"/>
      <c r="AA803" s="225"/>
    </row>
    <row r="804" spans="1:27" ht="13.5" thickBot="1" x14ac:dyDescent="0.25">
      <c r="A804" s="229"/>
      <c r="B804" s="145"/>
      <c r="C804" s="147"/>
      <c r="D804" s="145"/>
      <c r="E804" s="145"/>
      <c r="F804" s="145"/>
      <c r="G804" s="145"/>
      <c r="H804" s="145"/>
      <c r="I804" s="145"/>
      <c r="J804" s="223"/>
      <c r="K804" s="107" t="s">
        <v>14</v>
      </c>
      <c r="L804" s="108" t="s">
        <v>60</v>
      </c>
      <c r="M804" s="97" t="s">
        <v>193</v>
      </c>
      <c r="N804" s="108">
        <v>240</v>
      </c>
      <c r="O804" s="108">
        <v>3</v>
      </c>
      <c r="P804" s="108">
        <v>5</v>
      </c>
      <c r="Q804" s="108" t="s">
        <v>200</v>
      </c>
      <c r="R804" s="116"/>
      <c r="S804" s="145"/>
      <c r="T804" s="145"/>
      <c r="U804" s="145"/>
      <c r="V804" s="145"/>
      <c r="W804" s="145"/>
      <c r="X804" s="145"/>
      <c r="Y804" s="145"/>
      <c r="Z804" s="145"/>
      <c r="AA804" s="226"/>
    </row>
    <row r="805" spans="1:27" ht="12.75" customHeight="1" x14ac:dyDescent="0.2">
      <c r="A805" s="227" t="s">
        <v>2433</v>
      </c>
      <c r="B805" s="143" t="s">
        <v>76</v>
      </c>
      <c r="C805" s="142">
        <v>43665</v>
      </c>
      <c r="D805" s="143" t="s">
        <v>77</v>
      </c>
      <c r="E805" s="143"/>
      <c r="F805" s="143"/>
      <c r="G805" s="143"/>
      <c r="H805" s="143"/>
      <c r="I805" s="143"/>
      <c r="J805" s="136" t="s">
        <v>80</v>
      </c>
      <c r="K805" s="100" t="s">
        <v>194</v>
      </c>
      <c r="L805" s="93" t="s">
        <v>60</v>
      </c>
      <c r="M805" s="95" t="s">
        <v>179</v>
      </c>
      <c r="N805" s="93">
        <v>240</v>
      </c>
      <c r="O805" s="93">
        <v>3</v>
      </c>
      <c r="P805" s="93">
        <v>65</v>
      </c>
      <c r="Q805" s="93">
        <v>60</v>
      </c>
      <c r="R805" s="114"/>
      <c r="S805" s="143">
        <v>200</v>
      </c>
      <c r="T805" s="143">
        <v>3</v>
      </c>
      <c r="U805" s="143">
        <v>65</v>
      </c>
      <c r="V805" s="143">
        <v>32.200000000000003</v>
      </c>
      <c r="W805" s="143">
        <v>10</v>
      </c>
      <c r="X805" s="143">
        <v>1399.2</v>
      </c>
      <c r="Y805" s="143" t="s">
        <v>74</v>
      </c>
      <c r="Z805" s="143"/>
      <c r="AA805" s="224" t="s">
        <v>84</v>
      </c>
    </row>
    <row r="806" spans="1:27" x14ac:dyDescent="0.2">
      <c r="A806" s="228"/>
      <c r="B806" s="144"/>
      <c r="C806" s="146"/>
      <c r="D806" s="144"/>
      <c r="E806" s="144"/>
      <c r="F806" s="144"/>
      <c r="G806" s="144"/>
      <c r="H806" s="144"/>
      <c r="I806" s="144"/>
      <c r="J806" s="222"/>
      <c r="K806" s="103" t="s">
        <v>13</v>
      </c>
      <c r="L806" s="104" t="s">
        <v>60</v>
      </c>
      <c r="M806" s="96" t="s">
        <v>65</v>
      </c>
      <c r="N806" s="104">
        <v>240</v>
      </c>
      <c r="O806" s="104">
        <v>3</v>
      </c>
      <c r="P806" s="104">
        <v>5</v>
      </c>
      <c r="Q806" s="104">
        <v>45</v>
      </c>
      <c r="R806" s="115">
        <v>10</v>
      </c>
      <c r="S806" s="144"/>
      <c r="T806" s="144"/>
      <c r="U806" s="144"/>
      <c r="V806" s="144"/>
      <c r="W806" s="144"/>
      <c r="X806" s="144"/>
      <c r="Y806" s="144"/>
      <c r="Z806" s="144"/>
      <c r="AA806" s="225"/>
    </row>
    <row r="807" spans="1:27" ht="13.5" thickBot="1" x14ac:dyDescent="0.25">
      <c r="A807" s="229"/>
      <c r="B807" s="145"/>
      <c r="C807" s="147"/>
      <c r="D807" s="145"/>
      <c r="E807" s="145"/>
      <c r="F807" s="145"/>
      <c r="G807" s="145"/>
      <c r="H807" s="145"/>
      <c r="I807" s="145"/>
      <c r="J807" s="223"/>
      <c r="K807" s="107" t="s">
        <v>14</v>
      </c>
      <c r="L807" s="108" t="s">
        <v>60</v>
      </c>
      <c r="M807" s="97" t="s">
        <v>193</v>
      </c>
      <c r="N807" s="108">
        <v>240</v>
      </c>
      <c r="O807" s="108">
        <v>3</v>
      </c>
      <c r="P807" s="108">
        <v>5</v>
      </c>
      <c r="Q807" s="108" t="s">
        <v>200</v>
      </c>
      <c r="R807" s="116"/>
      <c r="S807" s="145"/>
      <c r="T807" s="145"/>
      <c r="U807" s="145"/>
      <c r="V807" s="145"/>
      <c r="W807" s="145"/>
      <c r="X807" s="145"/>
      <c r="Y807" s="145"/>
      <c r="Z807" s="145"/>
      <c r="AA807" s="226"/>
    </row>
    <row r="808" spans="1:27" ht="12.75" customHeight="1" x14ac:dyDescent="0.2">
      <c r="A808" s="227" t="s">
        <v>2434</v>
      </c>
      <c r="B808" s="143" t="s">
        <v>76</v>
      </c>
      <c r="C808" s="142">
        <v>43665</v>
      </c>
      <c r="D808" s="143" t="s">
        <v>77</v>
      </c>
      <c r="E808" s="143"/>
      <c r="F808" s="143"/>
      <c r="G808" s="143"/>
      <c r="H808" s="143"/>
      <c r="I808" s="143"/>
      <c r="J808" s="136" t="s">
        <v>80</v>
      </c>
      <c r="K808" s="100" t="s">
        <v>194</v>
      </c>
      <c r="L808" s="93" t="s">
        <v>60</v>
      </c>
      <c r="M808" s="95" t="s">
        <v>179</v>
      </c>
      <c r="N808" s="93">
        <v>240</v>
      </c>
      <c r="O808" s="93">
        <v>3</v>
      </c>
      <c r="P808" s="93">
        <v>65</v>
      </c>
      <c r="Q808" s="93">
        <v>70</v>
      </c>
      <c r="R808" s="114"/>
      <c r="S808" s="143">
        <v>200</v>
      </c>
      <c r="T808" s="143">
        <v>3</v>
      </c>
      <c r="U808" s="143">
        <v>65</v>
      </c>
      <c r="V808" s="143">
        <v>32.200000000000003</v>
      </c>
      <c r="W808" s="143">
        <v>10</v>
      </c>
      <c r="X808" s="143">
        <v>1399.2</v>
      </c>
      <c r="Y808" s="143" t="s">
        <v>74</v>
      </c>
      <c r="Z808" s="143"/>
      <c r="AA808" s="224" t="s">
        <v>84</v>
      </c>
    </row>
    <row r="809" spans="1:27" x14ac:dyDescent="0.2">
      <c r="A809" s="228"/>
      <c r="B809" s="144"/>
      <c r="C809" s="146"/>
      <c r="D809" s="144"/>
      <c r="E809" s="144"/>
      <c r="F809" s="144"/>
      <c r="G809" s="144"/>
      <c r="H809" s="144"/>
      <c r="I809" s="144"/>
      <c r="J809" s="222"/>
      <c r="K809" s="103" t="s">
        <v>13</v>
      </c>
      <c r="L809" s="104" t="s">
        <v>60</v>
      </c>
      <c r="M809" s="96" t="s">
        <v>65</v>
      </c>
      <c r="N809" s="104">
        <v>240</v>
      </c>
      <c r="O809" s="104">
        <v>3</v>
      </c>
      <c r="P809" s="104">
        <v>5</v>
      </c>
      <c r="Q809" s="104">
        <v>45</v>
      </c>
      <c r="R809" s="115">
        <v>10</v>
      </c>
      <c r="S809" s="144"/>
      <c r="T809" s="144"/>
      <c r="U809" s="144"/>
      <c r="V809" s="144"/>
      <c r="W809" s="144"/>
      <c r="X809" s="144"/>
      <c r="Y809" s="144"/>
      <c r="Z809" s="144"/>
      <c r="AA809" s="225"/>
    </row>
    <row r="810" spans="1:27" ht="13.5" thickBot="1" x14ac:dyDescent="0.25">
      <c r="A810" s="229"/>
      <c r="B810" s="145"/>
      <c r="C810" s="147"/>
      <c r="D810" s="145"/>
      <c r="E810" s="145"/>
      <c r="F810" s="145"/>
      <c r="G810" s="145"/>
      <c r="H810" s="145"/>
      <c r="I810" s="145"/>
      <c r="J810" s="223"/>
      <c r="K810" s="107" t="s">
        <v>14</v>
      </c>
      <c r="L810" s="108" t="s">
        <v>60</v>
      </c>
      <c r="M810" s="97" t="s">
        <v>193</v>
      </c>
      <c r="N810" s="108">
        <v>240</v>
      </c>
      <c r="O810" s="108">
        <v>3</v>
      </c>
      <c r="P810" s="108">
        <v>5</v>
      </c>
      <c r="Q810" s="108" t="s">
        <v>200</v>
      </c>
      <c r="R810" s="116"/>
      <c r="S810" s="145"/>
      <c r="T810" s="145"/>
      <c r="U810" s="145"/>
      <c r="V810" s="145"/>
      <c r="W810" s="145"/>
      <c r="X810" s="145"/>
      <c r="Y810" s="145"/>
      <c r="Z810" s="145"/>
      <c r="AA810" s="226"/>
    </row>
    <row r="811" spans="1:27" ht="12.75" customHeight="1" x14ac:dyDescent="0.2">
      <c r="A811" s="227" t="s">
        <v>2435</v>
      </c>
      <c r="B811" s="143" t="s">
        <v>76</v>
      </c>
      <c r="C811" s="142">
        <v>43665</v>
      </c>
      <c r="D811" s="143" t="s">
        <v>77</v>
      </c>
      <c r="E811" s="143"/>
      <c r="F811" s="143"/>
      <c r="G811" s="143"/>
      <c r="H811" s="143"/>
      <c r="I811" s="143"/>
      <c r="J811" s="136" t="s">
        <v>80</v>
      </c>
      <c r="K811" s="100" t="s">
        <v>194</v>
      </c>
      <c r="L811" s="93" t="s">
        <v>60</v>
      </c>
      <c r="M811" s="95" t="s">
        <v>179</v>
      </c>
      <c r="N811" s="93">
        <v>240</v>
      </c>
      <c r="O811" s="93">
        <v>3</v>
      </c>
      <c r="P811" s="93">
        <v>65</v>
      </c>
      <c r="Q811" s="93">
        <v>50</v>
      </c>
      <c r="R811" s="114"/>
      <c r="S811" s="143">
        <v>208</v>
      </c>
      <c r="T811" s="143">
        <v>3</v>
      </c>
      <c r="U811" s="143">
        <v>65</v>
      </c>
      <c r="V811" s="143">
        <v>30.8</v>
      </c>
      <c r="W811" s="143">
        <v>10</v>
      </c>
      <c r="X811" s="143">
        <v>1399.2</v>
      </c>
      <c r="Y811" s="143" t="s">
        <v>74</v>
      </c>
      <c r="Z811" s="143"/>
      <c r="AA811" s="224" t="s">
        <v>84</v>
      </c>
    </row>
    <row r="812" spans="1:27" x14ac:dyDescent="0.2">
      <c r="A812" s="228"/>
      <c r="B812" s="144"/>
      <c r="C812" s="146"/>
      <c r="D812" s="144"/>
      <c r="E812" s="144"/>
      <c r="F812" s="144"/>
      <c r="G812" s="144"/>
      <c r="H812" s="144"/>
      <c r="I812" s="144"/>
      <c r="J812" s="222"/>
      <c r="K812" s="103" t="s">
        <v>13</v>
      </c>
      <c r="L812" s="104" t="s">
        <v>60</v>
      </c>
      <c r="M812" s="96" t="s">
        <v>65</v>
      </c>
      <c r="N812" s="104">
        <v>240</v>
      </c>
      <c r="O812" s="104">
        <v>3</v>
      </c>
      <c r="P812" s="104">
        <v>5</v>
      </c>
      <c r="Q812" s="104">
        <v>45</v>
      </c>
      <c r="R812" s="115">
        <v>10</v>
      </c>
      <c r="S812" s="144"/>
      <c r="T812" s="144"/>
      <c r="U812" s="144"/>
      <c r="V812" s="144"/>
      <c r="W812" s="144"/>
      <c r="X812" s="144"/>
      <c r="Y812" s="144"/>
      <c r="Z812" s="144"/>
      <c r="AA812" s="225"/>
    </row>
    <row r="813" spans="1:27" ht="13.5" thickBot="1" x14ac:dyDescent="0.25">
      <c r="A813" s="229"/>
      <c r="B813" s="145"/>
      <c r="C813" s="147"/>
      <c r="D813" s="145"/>
      <c r="E813" s="145"/>
      <c r="F813" s="145"/>
      <c r="G813" s="145"/>
      <c r="H813" s="145"/>
      <c r="I813" s="145"/>
      <c r="J813" s="223"/>
      <c r="K813" s="107" t="s">
        <v>14</v>
      </c>
      <c r="L813" s="108" t="s">
        <v>60</v>
      </c>
      <c r="M813" s="97" t="s">
        <v>193</v>
      </c>
      <c r="N813" s="108">
        <v>240</v>
      </c>
      <c r="O813" s="108">
        <v>3</v>
      </c>
      <c r="P813" s="108">
        <v>5</v>
      </c>
      <c r="Q813" s="108" t="s">
        <v>200</v>
      </c>
      <c r="R813" s="116"/>
      <c r="S813" s="145"/>
      <c r="T813" s="145"/>
      <c r="U813" s="145"/>
      <c r="V813" s="145"/>
      <c r="W813" s="145"/>
      <c r="X813" s="145"/>
      <c r="Y813" s="145"/>
      <c r="Z813" s="145"/>
      <c r="AA813" s="226"/>
    </row>
    <row r="814" spans="1:27" ht="12.75" customHeight="1" x14ac:dyDescent="0.2">
      <c r="A814" s="227" t="s">
        <v>2436</v>
      </c>
      <c r="B814" s="143" t="s">
        <v>76</v>
      </c>
      <c r="C814" s="142">
        <v>43665</v>
      </c>
      <c r="D814" s="143" t="s">
        <v>77</v>
      </c>
      <c r="E814" s="143"/>
      <c r="F814" s="143"/>
      <c r="G814" s="143"/>
      <c r="H814" s="143"/>
      <c r="I814" s="143"/>
      <c r="J814" s="136" t="s">
        <v>80</v>
      </c>
      <c r="K814" s="100" t="s">
        <v>194</v>
      </c>
      <c r="L814" s="93" t="s">
        <v>60</v>
      </c>
      <c r="M814" s="95" t="s">
        <v>179</v>
      </c>
      <c r="N814" s="93">
        <v>240</v>
      </c>
      <c r="O814" s="93">
        <v>3</v>
      </c>
      <c r="P814" s="93">
        <v>65</v>
      </c>
      <c r="Q814" s="93">
        <v>60</v>
      </c>
      <c r="R814" s="114"/>
      <c r="S814" s="143">
        <v>208</v>
      </c>
      <c r="T814" s="143">
        <v>3</v>
      </c>
      <c r="U814" s="143">
        <v>65</v>
      </c>
      <c r="V814" s="143">
        <v>30.8</v>
      </c>
      <c r="W814" s="143">
        <v>10</v>
      </c>
      <c r="X814" s="143">
        <v>1399.2</v>
      </c>
      <c r="Y814" s="143" t="s">
        <v>74</v>
      </c>
      <c r="Z814" s="143"/>
      <c r="AA814" s="224" t="s">
        <v>84</v>
      </c>
    </row>
    <row r="815" spans="1:27" x14ac:dyDescent="0.2">
      <c r="A815" s="228"/>
      <c r="B815" s="144"/>
      <c r="C815" s="146"/>
      <c r="D815" s="144"/>
      <c r="E815" s="144"/>
      <c r="F815" s="144"/>
      <c r="G815" s="144"/>
      <c r="H815" s="144"/>
      <c r="I815" s="144"/>
      <c r="J815" s="222"/>
      <c r="K815" s="103" t="s">
        <v>13</v>
      </c>
      <c r="L815" s="104" t="s">
        <v>60</v>
      </c>
      <c r="M815" s="96" t="s">
        <v>65</v>
      </c>
      <c r="N815" s="104">
        <v>240</v>
      </c>
      <c r="O815" s="104">
        <v>3</v>
      </c>
      <c r="P815" s="104">
        <v>5</v>
      </c>
      <c r="Q815" s="104">
        <v>45</v>
      </c>
      <c r="R815" s="115">
        <v>10</v>
      </c>
      <c r="S815" s="144"/>
      <c r="T815" s="144"/>
      <c r="U815" s="144"/>
      <c r="V815" s="144"/>
      <c r="W815" s="144"/>
      <c r="X815" s="144"/>
      <c r="Y815" s="144"/>
      <c r="Z815" s="144"/>
      <c r="AA815" s="225"/>
    </row>
    <row r="816" spans="1:27" ht="13.5" thickBot="1" x14ac:dyDescent="0.25">
      <c r="A816" s="229"/>
      <c r="B816" s="145"/>
      <c r="C816" s="147"/>
      <c r="D816" s="145"/>
      <c r="E816" s="145"/>
      <c r="F816" s="145"/>
      <c r="G816" s="145"/>
      <c r="H816" s="145"/>
      <c r="I816" s="145"/>
      <c r="J816" s="223"/>
      <c r="K816" s="107" t="s">
        <v>14</v>
      </c>
      <c r="L816" s="108" t="s">
        <v>60</v>
      </c>
      <c r="M816" s="97" t="s">
        <v>193</v>
      </c>
      <c r="N816" s="108">
        <v>240</v>
      </c>
      <c r="O816" s="108">
        <v>3</v>
      </c>
      <c r="P816" s="108">
        <v>5</v>
      </c>
      <c r="Q816" s="108" t="s">
        <v>200</v>
      </c>
      <c r="R816" s="116"/>
      <c r="S816" s="145"/>
      <c r="T816" s="145"/>
      <c r="U816" s="145"/>
      <c r="V816" s="145"/>
      <c r="W816" s="145"/>
      <c r="X816" s="145"/>
      <c r="Y816" s="145"/>
      <c r="Z816" s="145"/>
      <c r="AA816" s="226"/>
    </row>
    <row r="817" spans="1:27" ht="12.75" customHeight="1" x14ac:dyDescent="0.2">
      <c r="A817" s="227" t="s">
        <v>2437</v>
      </c>
      <c r="B817" s="143" t="s">
        <v>76</v>
      </c>
      <c r="C817" s="142">
        <v>43665</v>
      </c>
      <c r="D817" s="143" t="s">
        <v>77</v>
      </c>
      <c r="E817" s="143"/>
      <c r="F817" s="143"/>
      <c r="G817" s="143"/>
      <c r="H817" s="143"/>
      <c r="I817" s="143"/>
      <c r="J817" s="136" t="s">
        <v>80</v>
      </c>
      <c r="K817" s="100" t="s">
        <v>194</v>
      </c>
      <c r="L817" s="93" t="s">
        <v>60</v>
      </c>
      <c r="M817" s="95" t="s">
        <v>179</v>
      </c>
      <c r="N817" s="93">
        <v>240</v>
      </c>
      <c r="O817" s="93">
        <v>3</v>
      </c>
      <c r="P817" s="93">
        <v>65</v>
      </c>
      <c r="Q817" s="93">
        <v>70</v>
      </c>
      <c r="R817" s="114"/>
      <c r="S817" s="143">
        <v>208</v>
      </c>
      <c r="T817" s="143">
        <v>3</v>
      </c>
      <c r="U817" s="143">
        <v>65</v>
      </c>
      <c r="V817" s="143">
        <v>30.8</v>
      </c>
      <c r="W817" s="143">
        <v>10</v>
      </c>
      <c r="X817" s="143">
        <v>1399.2</v>
      </c>
      <c r="Y817" s="143" t="s">
        <v>74</v>
      </c>
      <c r="Z817" s="143"/>
      <c r="AA817" s="224" t="s">
        <v>84</v>
      </c>
    </row>
    <row r="818" spans="1:27" x14ac:dyDescent="0.2">
      <c r="A818" s="228"/>
      <c r="B818" s="144"/>
      <c r="C818" s="146"/>
      <c r="D818" s="144"/>
      <c r="E818" s="144"/>
      <c r="F818" s="144"/>
      <c r="G818" s="144"/>
      <c r="H818" s="144"/>
      <c r="I818" s="144"/>
      <c r="J818" s="222"/>
      <c r="K818" s="103" t="s">
        <v>13</v>
      </c>
      <c r="L818" s="104" t="s">
        <v>60</v>
      </c>
      <c r="M818" s="96" t="s">
        <v>65</v>
      </c>
      <c r="N818" s="104">
        <v>240</v>
      </c>
      <c r="O818" s="104">
        <v>3</v>
      </c>
      <c r="P818" s="104">
        <v>5</v>
      </c>
      <c r="Q818" s="104">
        <v>45</v>
      </c>
      <c r="R818" s="115">
        <v>10</v>
      </c>
      <c r="S818" s="144"/>
      <c r="T818" s="144"/>
      <c r="U818" s="144"/>
      <c r="V818" s="144"/>
      <c r="W818" s="144"/>
      <c r="X818" s="144"/>
      <c r="Y818" s="144"/>
      <c r="Z818" s="144"/>
      <c r="AA818" s="225"/>
    </row>
    <row r="819" spans="1:27" ht="13.5" thickBot="1" x14ac:dyDescent="0.25">
      <c r="A819" s="229"/>
      <c r="B819" s="145"/>
      <c r="C819" s="147"/>
      <c r="D819" s="145"/>
      <c r="E819" s="145"/>
      <c r="F819" s="145"/>
      <c r="G819" s="145"/>
      <c r="H819" s="145"/>
      <c r="I819" s="145"/>
      <c r="J819" s="223"/>
      <c r="K819" s="107" t="s">
        <v>14</v>
      </c>
      <c r="L819" s="108" t="s">
        <v>60</v>
      </c>
      <c r="M819" s="97" t="s">
        <v>193</v>
      </c>
      <c r="N819" s="108">
        <v>240</v>
      </c>
      <c r="O819" s="108">
        <v>3</v>
      </c>
      <c r="P819" s="108">
        <v>5</v>
      </c>
      <c r="Q819" s="108" t="s">
        <v>200</v>
      </c>
      <c r="R819" s="116"/>
      <c r="S819" s="145"/>
      <c r="T819" s="145"/>
      <c r="U819" s="145"/>
      <c r="V819" s="145"/>
      <c r="W819" s="145"/>
      <c r="X819" s="145"/>
      <c r="Y819" s="145"/>
      <c r="Z819" s="145"/>
      <c r="AA819" s="226"/>
    </row>
    <row r="820" spans="1:27" ht="12.75" customHeight="1" x14ac:dyDescent="0.2">
      <c r="A820" s="227" t="s">
        <v>2438</v>
      </c>
      <c r="B820" s="143" t="s">
        <v>76</v>
      </c>
      <c r="C820" s="142">
        <v>43665</v>
      </c>
      <c r="D820" s="143" t="s">
        <v>77</v>
      </c>
      <c r="E820" s="143"/>
      <c r="F820" s="143"/>
      <c r="G820" s="143"/>
      <c r="H820" s="143"/>
      <c r="I820" s="143"/>
      <c r="J820" s="136" t="s">
        <v>80</v>
      </c>
      <c r="K820" s="100" t="s">
        <v>194</v>
      </c>
      <c r="L820" s="93" t="s">
        <v>60</v>
      </c>
      <c r="M820" s="95" t="s">
        <v>179</v>
      </c>
      <c r="N820" s="93">
        <v>240</v>
      </c>
      <c r="O820" s="93">
        <v>3</v>
      </c>
      <c r="P820" s="93">
        <v>65</v>
      </c>
      <c r="Q820" s="93">
        <v>50</v>
      </c>
      <c r="R820" s="114"/>
      <c r="S820" s="143" t="s">
        <v>71</v>
      </c>
      <c r="T820" s="143">
        <v>3</v>
      </c>
      <c r="U820" s="143">
        <v>65</v>
      </c>
      <c r="V820" s="143">
        <v>28</v>
      </c>
      <c r="W820" s="143">
        <v>10</v>
      </c>
      <c r="X820" s="143">
        <v>1399.2</v>
      </c>
      <c r="Y820" s="143" t="s">
        <v>74</v>
      </c>
      <c r="Z820" s="143"/>
      <c r="AA820" s="224" t="s">
        <v>84</v>
      </c>
    </row>
    <row r="821" spans="1:27" x14ac:dyDescent="0.2">
      <c r="A821" s="228"/>
      <c r="B821" s="144"/>
      <c r="C821" s="146"/>
      <c r="D821" s="144"/>
      <c r="E821" s="144"/>
      <c r="F821" s="144"/>
      <c r="G821" s="144"/>
      <c r="H821" s="144"/>
      <c r="I821" s="144"/>
      <c r="J821" s="222"/>
      <c r="K821" s="103" t="s">
        <v>13</v>
      </c>
      <c r="L821" s="104" t="s">
        <v>60</v>
      </c>
      <c r="M821" s="96" t="s">
        <v>65</v>
      </c>
      <c r="N821" s="104">
        <v>240</v>
      </c>
      <c r="O821" s="104">
        <v>3</v>
      </c>
      <c r="P821" s="104">
        <v>5</v>
      </c>
      <c r="Q821" s="104">
        <v>45</v>
      </c>
      <c r="R821" s="115">
        <v>15</v>
      </c>
      <c r="S821" s="144"/>
      <c r="T821" s="144"/>
      <c r="U821" s="144"/>
      <c r="V821" s="144"/>
      <c r="W821" s="144"/>
      <c r="X821" s="144"/>
      <c r="Y821" s="144"/>
      <c r="Z821" s="144"/>
      <c r="AA821" s="225"/>
    </row>
    <row r="822" spans="1:27" ht="13.5" thickBot="1" x14ac:dyDescent="0.25">
      <c r="A822" s="229"/>
      <c r="B822" s="145"/>
      <c r="C822" s="147"/>
      <c r="D822" s="145"/>
      <c r="E822" s="145"/>
      <c r="F822" s="145"/>
      <c r="G822" s="145"/>
      <c r="H822" s="145"/>
      <c r="I822" s="145"/>
      <c r="J822" s="223"/>
      <c r="K822" s="107" t="s">
        <v>14</v>
      </c>
      <c r="L822" s="108" t="s">
        <v>60</v>
      </c>
      <c r="M822" s="97" t="s">
        <v>193</v>
      </c>
      <c r="N822" s="108">
        <v>240</v>
      </c>
      <c r="O822" s="108">
        <v>3</v>
      </c>
      <c r="P822" s="108">
        <v>5</v>
      </c>
      <c r="Q822" s="108" t="s">
        <v>200</v>
      </c>
      <c r="R822" s="116"/>
      <c r="S822" s="145"/>
      <c r="T822" s="145"/>
      <c r="U822" s="145"/>
      <c r="V822" s="145"/>
      <c r="W822" s="145"/>
      <c r="X822" s="145"/>
      <c r="Y822" s="145"/>
      <c r="Z822" s="145"/>
      <c r="AA822" s="226"/>
    </row>
    <row r="823" spans="1:27" ht="12.75" customHeight="1" x14ac:dyDescent="0.2">
      <c r="A823" s="227" t="s">
        <v>2439</v>
      </c>
      <c r="B823" s="143" t="s">
        <v>76</v>
      </c>
      <c r="C823" s="142">
        <v>43665</v>
      </c>
      <c r="D823" s="143" t="s">
        <v>77</v>
      </c>
      <c r="E823" s="143"/>
      <c r="F823" s="143"/>
      <c r="G823" s="143"/>
      <c r="H823" s="143"/>
      <c r="I823" s="143"/>
      <c r="J823" s="136" t="s">
        <v>80</v>
      </c>
      <c r="K823" s="100" t="s">
        <v>194</v>
      </c>
      <c r="L823" s="93" t="s">
        <v>60</v>
      </c>
      <c r="M823" s="95" t="s">
        <v>179</v>
      </c>
      <c r="N823" s="93">
        <v>240</v>
      </c>
      <c r="O823" s="93">
        <v>3</v>
      </c>
      <c r="P823" s="93">
        <v>65</v>
      </c>
      <c r="Q823" s="93">
        <v>60</v>
      </c>
      <c r="R823" s="114"/>
      <c r="S823" s="143" t="s">
        <v>71</v>
      </c>
      <c r="T823" s="143">
        <v>3</v>
      </c>
      <c r="U823" s="143">
        <v>65</v>
      </c>
      <c r="V823" s="143">
        <v>28</v>
      </c>
      <c r="W823" s="143">
        <v>10</v>
      </c>
      <c r="X823" s="143">
        <v>1399.2</v>
      </c>
      <c r="Y823" s="143" t="s">
        <v>74</v>
      </c>
      <c r="Z823" s="143"/>
      <c r="AA823" s="224" t="s">
        <v>84</v>
      </c>
    </row>
    <row r="824" spans="1:27" x14ac:dyDescent="0.2">
      <c r="A824" s="228"/>
      <c r="B824" s="144"/>
      <c r="C824" s="146"/>
      <c r="D824" s="144"/>
      <c r="E824" s="144"/>
      <c r="F824" s="144"/>
      <c r="G824" s="144"/>
      <c r="H824" s="144"/>
      <c r="I824" s="144"/>
      <c r="J824" s="222"/>
      <c r="K824" s="103" t="s">
        <v>13</v>
      </c>
      <c r="L824" s="104" t="s">
        <v>60</v>
      </c>
      <c r="M824" s="96" t="s">
        <v>65</v>
      </c>
      <c r="N824" s="104">
        <v>240</v>
      </c>
      <c r="O824" s="104">
        <v>3</v>
      </c>
      <c r="P824" s="104">
        <v>5</v>
      </c>
      <c r="Q824" s="104">
        <v>45</v>
      </c>
      <c r="R824" s="115">
        <v>15</v>
      </c>
      <c r="S824" s="144"/>
      <c r="T824" s="144"/>
      <c r="U824" s="144"/>
      <c r="V824" s="144"/>
      <c r="W824" s="144"/>
      <c r="X824" s="144"/>
      <c r="Y824" s="144"/>
      <c r="Z824" s="144"/>
      <c r="AA824" s="225"/>
    </row>
    <row r="825" spans="1:27" ht="13.5" thickBot="1" x14ac:dyDescent="0.25">
      <c r="A825" s="229"/>
      <c r="B825" s="145"/>
      <c r="C825" s="147"/>
      <c r="D825" s="145"/>
      <c r="E825" s="145"/>
      <c r="F825" s="145"/>
      <c r="G825" s="145"/>
      <c r="H825" s="145"/>
      <c r="I825" s="145"/>
      <c r="J825" s="223"/>
      <c r="K825" s="107" t="s">
        <v>14</v>
      </c>
      <c r="L825" s="108" t="s">
        <v>60</v>
      </c>
      <c r="M825" s="97" t="s">
        <v>193</v>
      </c>
      <c r="N825" s="108">
        <v>240</v>
      </c>
      <c r="O825" s="108">
        <v>3</v>
      </c>
      <c r="P825" s="108">
        <v>5</v>
      </c>
      <c r="Q825" s="108" t="s">
        <v>200</v>
      </c>
      <c r="R825" s="116"/>
      <c r="S825" s="145"/>
      <c r="T825" s="145"/>
      <c r="U825" s="145"/>
      <c r="V825" s="145"/>
      <c r="W825" s="145"/>
      <c r="X825" s="145"/>
      <c r="Y825" s="145"/>
      <c r="Z825" s="145"/>
      <c r="AA825" s="226"/>
    </row>
    <row r="826" spans="1:27" ht="12.75" customHeight="1" x14ac:dyDescent="0.2">
      <c r="A826" s="227" t="s">
        <v>2440</v>
      </c>
      <c r="B826" s="143" t="s">
        <v>76</v>
      </c>
      <c r="C826" s="142">
        <v>43665</v>
      </c>
      <c r="D826" s="143" t="s">
        <v>77</v>
      </c>
      <c r="E826" s="143"/>
      <c r="F826" s="143"/>
      <c r="G826" s="143"/>
      <c r="H826" s="143"/>
      <c r="I826" s="143"/>
      <c r="J826" s="136" t="s">
        <v>80</v>
      </c>
      <c r="K826" s="100" t="s">
        <v>194</v>
      </c>
      <c r="L826" s="93" t="s">
        <v>60</v>
      </c>
      <c r="M826" s="95" t="s">
        <v>179</v>
      </c>
      <c r="N826" s="93">
        <v>240</v>
      </c>
      <c r="O826" s="93">
        <v>3</v>
      </c>
      <c r="P826" s="93">
        <v>65</v>
      </c>
      <c r="Q826" s="93">
        <v>70</v>
      </c>
      <c r="R826" s="114"/>
      <c r="S826" s="143" t="s">
        <v>71</v>
      </c>
      <c r="T826" s="143">
        <v>3</v>
      </c>
      <c r="U826" s="143">
        <v>65</v>
      </c>
      <c r="V826" s="143">
        <v>28</v>
      </c>
      <c r="W826" s="143">
        <v>10</v>
      </c>
      <c r="X826" s="143">
        <v>1399.2</v>
      </c>
      <c r="Y826" s="143" t="s">
        <v>74</v>
      </c>
      <c r="Z826" s="143"/>
      <c r="AA826" s="224" t="s">
        <v>84</v>
      </c>
    </row>
    <row r="827" spans="1:27" x14ac:dyDescent="0.2">
      <c r="A827" s="228"/>
      <c r="B827" s="144"/>
      <c r="C827" s="146"/>
      <c r="D827" s="144"/>
      <c r="E827" s="144"/>
      <c r="F827" s="144"/>
      <c r="G827" s="144"/>
      <c r="H827" s="144"/>
      <c r="I827" s="144"/>
      <c r="J827" s="222"/>
      <c r="K827" s="103" t="s">
        <v>13</v>
      </c>
      <c r="L827" s="104" t="s">
        <v>60</v>
      </c>
      <c r="M827" s="96" t="s">
        <v>65</v>
      </c>
      <c r="N827" s="104">
        <v>240</v>
      </c>
      <c r="O827" s="104">
        <v>3</v>
      </c>
      <c r="P827" s="104">
        <v>5</v>
      </c>
      <c r="Q827" s="104">
        <v>45</v>
      </c>
      <c r="R827" s="115">
        <v>15</v>
      </c>
      <c r="S827" s="144"/>
      <c r="T827" s="144"/>
      <c r="U827" s="144"/>
      <c r="V827" s="144"/>
      <c r="W827" s="144"/>
      <c r="X827" s="144"/>
      <c r="Y827" s="144"/>
      <c r="Z827" s="144"/>
      <c r="AA827" s="225"/>
    </row>
    <row r="828" spans="1:27" ht="13.5" thickBot="1" x14ac:dyDescent="0.25">
      <c r="A828" s="229"/>
      <c r="B828" s="145"/>
      <c r="C828" s="147"/>
      <c r="D828" s="145"/>
      <c r="E828" s="145"/>
      <c r="F828" s="145"/>
      <c r="G828" s="145"/>
      <c r="H828" s="145"/>
      <c r="I828" s="145"/>
      <c r="J828" s="223"/>
      <c r="K828" s="107" t="s">
        <v>14</v>
      </c>
      <c r="L828" s="108" t="s">
        <v>60</v>
      </c>
      <c r="M828" s="97" t="s">
        <v>193</v>
      </c>
      <c r="N828" s="108">
        <v>240</v>
      </c>
      <c r="O828" s="108">
        <v>3</v>
      </c>
      <c r="P828" s="108">
        <v>5</v>
      </c>
      <c r="Q828" s="108" t="s">
        <v>200</v>
      </c>
      <c r="R828" s="116"/>
      <c r="S828" s="145"/>
      <c r="T828" s="145"/>
      <c r="U828" s="145"/>
      <c r="V828" s="145"/>
      <c r="W828" s="145"/>
      <c r="X828" s="145"/>
      <c r="Y828" s="145"/>
      <c r="Z828" s="145"/>
      <c r="AA828" s="226"/>
    </row>
    <row r="829" spans="1:27" ht="12.75" customHeight="1" x14ac:dyDescent="0.2">
      <c r="A829" s="227" t="s">
        <v>2441</v>
      </c>
      <c r="B829" s="143" t="s">
        <v>76</v>
      </c>
      <c r="C829" s="142">
        <v>43665</v>
      </c>
      <c r="D829" s="143" t="s">
        <v>77</v>
      </c>
      <c r="E829" s="143"/>
      <c r="F829" s="143"/>
      <c r="G829" s="143"/>
      <c r="H829" s="143"/>
      <c r="I829" s="143"/>
      <c r="J829" s="136" t="s">
        <v>80</v>
      </c>
      <c r="K829" s="100" t="s">
        <v>194</v>
      </c>
      <c r="L829" s="93" t="s">
        <v>60</v>
      </c>
      <c r="M829" s="95" t="s">
        <v>179</v>
      </c>
      <c r="N829" s="93">
        <v>240</v>
      </c>
      <c r="O829" s="93">
        <v>3</v>
      </c>
      <c r="P829" s="93">
        <v>65</v>
      </c>
      <c r="Q829" s="93">
        <v>60</v>
      </c>
      <c r="R829" s="114"/>
      <c r="S829" s="143" t="s">
        <v>71</v>
      </c>
      <c r="T829" s="143">
        <v>3</v>
      </c>
      <c r="U829" s="143">
        <v>65</v>
      </c>
      <c r="V829" s="143">
        <v>42</v>
      </c>
      <c r="W829" s="143">
        <v>15</v>
      </c>
      <c r="X829" s="143">
        <v>1399.2</v>
      </c>
      <c r="Y829" s="143" t="s">
        <v>74</v>
      </c>
      <c r="Z829" s="143"/>
      <c r="AA829" s="224" t="s">
        <v>84</v>
      </c>
    </row>
    <row r="830" spans="1:27" x14ac:dyDescent="0.2">
      <c r="A830" s="228"/>
      <c r="B830" s="144"/>
      <c r="C830" s="146"/>
      <c r="D830" s="144"/>
      <c r="E830" s="144"/>
      <c r="F830" s="144"/>
      <c r="G830" s="144"/>
      <c r="H830" s="144"/>
      <c r="I830" s="144"/>
      <c r="J830" s="222"/>
      <c r="K830" s="103" t="s">
        <v>13</v>
      </c>
      <c r="L830" s="104" t="s">
        <v>60</v>
      </c>
      <c r="M830" s="96" t="s">
        <v>65</v>
      </c>
      <c r="N830" s="104">
        <v>240</v>
      </c>
      <c r="O830" s="104">
        <v>3</v>
      </c>
      <c r="P830" s="104">
        <v>5</v>
      </c>
      <c r="Q830" s="104">
        <v>45</v>
      </c>
      <c r="R830" s="115">
        <v>15</v>
      </c>
      <c r="S830" s="144"/>
      <c r="T830" s="144"/>
      <c r="U830" s="144"/>
      <c r="V830" s="144"/>
      <c r="W830" s="144"/>
      <c r="X830" s="144"/>
      <c r="Y830" s="144"/>
      <c r="Z830" s="144"/>
      <c r="AA830" s="225"/>
    </row>
    <row r="831" spans="1:27" ht="13.5" thickBot="1" x14ac:dyDescent="0.25">
      <c r="A831" s="229"/>
      <c r="B831" s="145"/>
      <c r="C831" s="147"/>
      <c r="D831" s="145"/>
      <c r="E831" s="145"/>
      <c r="F831" s="145"/>
      <c r="G831" s="145"/>
      <c r="H831" s="145"/>
      <c r="I831" s="145"/>
      <c r="J831" s="223"/>
      <c r="K831" s="107" t="s">
        <v>14</v>
      </c>
      <c r="L831" s="108" t="s">
        <v>60</v>
      </c>
      <c r="M831" s="97" t="s">
        <v>193</v>
      </c>
      <c r="N831" s="108">
        <v>240</v>
      </c>
      <c r="O831" s="108">
        <v>3</v>
      </c>
      <c r="P831" s="108">
        <v>5</v>
      </c>
      <c r="Q831" s="108" t="s">
        <v>200</v>
      </c>
      <c r="R831" s="116"/>
      <c r="S831" s="145"/>
      <c r="T831" s="145"/>
      <c r="U831" s="145"/>
      <c r="V831" s="145"/>
      <c r="W831" s="145"/>
      <c r="X831" s="145"/>
      <c r="Y831" s="145"/>
      <c r="Z831" s="145"/>
      <c r="AA831" s="226"/>
    </row>
    <row r="832" spans="1:27" ht="12.75" customHeight="1" x14ac:dyDescent="0.2">
      <c r="A832" s="227" t="s">
        <v>2442</v>
      </c>
      <c r="B832" s="143" t="s">
        <v>76</v>
      </c>
      <c r="C832" s="142">
        <v>43665</v>
      </c>
      <c r="D832" s="143" t="s">
        <v>77</v>
      </c>
      <c r="E832" s="143"/>
      <c r="F832" s="143"/>
      <c r="G832" s="143"/>
      <c r="H832" s="143"/>
      <c r="I832" s="143"/>
      <c r="J832" s="136" t="s">
        <v>80</v>
      </c>
      <c r="K832" s="100" t="s">
        <v>194</v>
      </c>
      <c r="L832" s="93" t="s">
        <v>60</v>
      </c>
      <c r="M832" s="95" t="s">
        <v>179</v>
      </c>
      <c r="N832" s="93">
        <v>240</v>
      </c>
      <c r="O832" s="93">
        <v>3</v>
      </c>
      <c r="P832" s="93">
        <v>65</v>
      </c>
      <c r="Q832" s="93">
        <v>70</v>
      </c>
      <c r="R832" s="114"/>
      <c r="S832" s="143" t="s">
        <v>71</v>
      </c>
      <c r="T832" s="143">
        <v>3</v>
      </c>
      <c r="U832" s="143">
        <v>65</v>
      </c>
      <c r="V832" s="143">
        <v>42</v>
      </c>
      <c r="W832" s="143">
        <v>15</v>
      </c>
      <c r="X832" s="143">
        <v>1399.2</v>
      </c>
      <c r="Y832" s="143" t="s">
        <v>74</v>
      </c>
      <c r="Z832" s="143"/>
      <c r="AA832" s="224" t="s">
        <v>84</v>
      </c>
    </row>
    <row r="833" spans="1:27" x14ac:dyDescent="0.2">
      <c r="A833" s="228"/>
      <c r="B833" s="144"/>
      <c r="C833" s="146"/>
      <c r="D833" s="144"/>
      <c r="E833" s="144"/>
      <c r="F833" s="144"/>
      <c r="G833" s="144"/>
      <c r="H833" s="144"/>
      <c r="I833" s="144"/>
      <c r="J833" s="222"/>
      <c r="K833" s="103" t="s">
        <v>13</v>
      </c>
      <c r="L833" s="104" t="s">
        <v>60</v>
      </c>
      <c r="M833" s="96" t="s">
        <v>65</v>
      </c>
      <c r="N833" s="104">
        <v>240</v>
      </c>
      <c r="O833" s="104">
        <v>3</v>
      </c>
      <c r="P833" s="104">
        <v>5</v>
      </c>
      <c r="Q833" s="104">
        <v>45</v>
      </c>
      <c r="R833" s="115">
        <v>15</v>
      </c>
      <c r="S833" s="144"/>
      <c r="T833" s="144"/>
      <c r="U833" s="144"/>
      <c r="V833" s="144"/>
      <c r="W833" s="144"/>
      <c r="X833" s="144"/>
      <c r="Y833" s="144"/>
      <c r="Z833" s="144"/>
      <c r="AA833" s="225"/>
    </row>
    <row r="834" spans="1:27" ht="13.5" thickBot="1" x14ac:dyDescent="0.25">
      <c r="A834" s="229"/>
      <c r="B834" s="145"/>
      <c r="C834" s="147"/>
      <c r="D834" s="145"/>
      <c r="E834" s="145"/>
      <c r="F834" s="145"/>
      <c r="G834" s="145"/>
      <c r="H834" s="145"/>
      <c r="I834" s="145"/>
      <c r="J834" s="223"/>
      <c r="K834" s="107" t="s">
        <v>14</v>
      </c>
      <c r="L834" s="108" t="s">
        <v>60</v>
      </c>
      <c r="M834" s="97" t="s">
        <v>193</v>
      </c>
      <c r="N834" s="108">
        <v>240</v>
      </c>
      <c r="O834" s="108">
        <v>3</v>
      </c>
      <c r="P834" s="108">
        <v>5</v>
      </c>
      <c r="Q834" s="108" t="s">
        <v>200</v>
      </c>
      <c r="R834" s="116"/>
      <c r="S834" s="145"/>
      <c r="T834" s="145"/>
      <c r="U834" s="145"/>
      <c r="V834" s="145"/>
      <c r="W834" s="145"/>
      <c r="X834" s="145"/>
      <c r="Y834" s="145"/>
      <c r="Z834" s="145"/>
      <c r="AA834" s="226"/>
    </row>
    <row r="835" spans="1:27" ht="12.75" customHeight="1" x14ac:dyDescent="0.2">
      <c r="A835" s="227" t="s">
        <v>2443</v>
      </c>
      <c r="B835" s="143" t="s">
        <v>76</v>
      </c>
      <c r="C835" s="142">
        <v>43665</v>
      </c>
      <c r="D835" s="143" t="s">
        <v>77</v>
      </c>
      <c r="E835" s="143"/>
      <c r="F835" s="143"/>
      <c r="G835" s="143"/>
      <c r="H835" s="143"/>
      <c r="I835" s="143"/>
      <c r="J835" s="136" t="s">
        <v>80</v>
      </c>
      <c r="K835" s="100" t="s">
        <v>194</v>
      </c>
      <c r="L835" s="93" t="s">
        <v>60</v>
      </c>
      <c r="M835" s="95" t="s">
        <v>179</v>
      </c>
      <c r="N835" s="93">
        <v>480</v>
      </c>
      <c r="O835" s="93">
        <v>3</v>
      </c>
      <c r="P835" s="93">
        <v>25</v>
      </c>
      <c r="Q835" s="93">
        <v>30</v>
      </c>
      <c r="R835" s="114"/>
      <c r="S835" s="143" t="s">
        <v>72</v>
      </c>
      <c r="T835" s="143">
        <v>3</v>
      </c>
      <c r="U835" s="143">
        <v>25</v>
      </c>
      <c r="V835" s="143">
        <v>21</v>
      </c>
      <c r="W835" s="143">
        <v>15</v>
      </c>
      <c r="X835" s="143">
        <v>1399.2</v>
      </c>
      <c r="Y835" s="143" t="s">
        <v>74</v>
      </c>
      <c r="Z835" s="143"/>
      <c r="AA835" s="224" t="s">
        <v>84</v>
      </c>
    </row>
    <row r="836" spans="1:27" x14ac:dyDescent="0.2">
      <c r="A836" s="228"/>
      <c r="B836" s="144"/>
      <c r="C836" s="146"/>
      <c r="D836" s="144"/>
      <c r="E836" s="144"/>
      <c r="F836" s="144"/>
      <c r="G836" s="144"/>
      <c r="H836" s="144"/>
      <c r="I836" s="144"/>
      <c r="J836" s="222"/>
      <c r="K836" s="103" t="s">
        <v>13</v>
      </c>
      <c r="L836" s="104" t="s">
        <v>60</v>
      </c>
      <c r="M836" s="96" t="s">
        <v>65</v>
      </c>
      <c r="N836" s="104">
        <v>480</v>
      </c>
      <c r="O836" s="104">
        <v>3</v>
      </c>
      <c r="P836" s="104">
        <v>5</v>
      </c>
      <c r="Q836" s="104">
        <v>45</v>
      </c>
      <c r="R836" s="115">
        <v>25</v>
      </c>
      <c r="S836" s="144"/>
      <c r="T836" s="144"/>
      <c r="U836" s="144"/>
      <c r="V836" s="144"/>
      <c r="W836" s="144"/>
      <c r="X836" s="144"/>
      <c r="Y836" s="144"/>
      <c r="Z836" s="144"/>
      <c r="AA836" s="225"/>
    </row>
    <row r="837" spans="1:27" ht="13.5" thickBot="1" x14ac:dyDescent="0.25">
      <c r="A837" s="229"/>
      <c r="B837" s="145"/>
      <c r="C837" s="147"/>
      <c r="D837" s="145"/>
      <c r="E837" s="145"/>
      <c r="F837" s="145"/>
      <c r="G837" s="145"/>
      <c r="H837" s="145"/>
      <c r="I837" s="145"/>
      <c r="J837" s="223"/>
      <c r="K837" s="107" t="s">
        <v>14</v>
      </c>
      <c r="L837" s="108" t="s">
        <v>60</v>
      </c>
      <c r="M837" s="97" t="s">
        <v>185</v>
      </c>
      <c r="N837" s="108">
        <v>480</v>
      </c>
      <c r="O837" s="108">
        <v>3</v>
      </c>
      <c r="P837" s="108">
        <v>5</v>
      </c>
      <c r="Q837" s="108" t="s">
        <v>199</v>
      </c>
      <c r="R837" s="116"/>
      <c r="S837" s="145"/>
      <c r="T837" s="145"/>
      <c r="U837" s="145"/>
      <c r="V837" s="145"/>
      <c r="W837" s="145"/>
      <c r="X837" s="145"/>
      <c r="Y837" s="145"/>
      <c r="Z837" s="145"/>
      <c r="AA837" s="226"/>
    </row>
    <row r="838" spans="1:27" ht="12.75" customHeight="1" x14ac:dyDescent="0.2">
      <c r="A838" s="227" t="s">
        <v>2444</v>
      </c>
      <c r="B838" s="143" t="s">
        <v>76</v>
      </c>
      <c r="C838" s="142">
        <v>43665</v>
      </c>
      <c r="D838" s="143" t="s">
        <v>77</v>
      </c>
      <c r="E838" s="143"/>
      <c r="F838" s="143"/>
      <c r="G838" s="143"/>
      <c r="H838" s="143"/>
      <c r="I838" s="143"/>
      <c r="J838" s="136" t="s">
        <v>80</v>
      </c>
      <c r="K838" s="100" t="s">
        <v>194</v>
      </c>
      <c r="L838" s="93" t="s">
        <v>60</v>
      </c>
      <c r="M838" s="95" t="s">
        <v>179</v>
      </c>
      <c r="N838" s="93">
        <v>480</v>
      </c>
      <c r="O838" s="93">
        <v>3</v>
      </c>
      <c r="P838" s="93">
        <v>25</v>
      </c>
      <c r="Q838" s="93">
        <v>50</v>
      </c>
      <c r="R838" s="114"/>
      <c r="S838" s="143" t="s">
        <v>72</v>
      </c>
      <c r="T838" s="143">
        <v>3</v>
      </c>
      <c r="U838" s="143">
        <v>25</v>
      </c>
      <c r="V838" s="143">
        <v>21</v>
      </c>
      <c r="W838" s="143">
        <v>15</v>
      </c>
      <c r="X838" s="143">
        <v>1399.2</v>
      </c>
      <c r="Y838" s="143" t="s">
        <v>74</v>
      </c>
      <c r="Z838" s="143"/>
      <c r="AA838" s="224" t="s">
        <v>84</v>
      </c>
    </row>
    <row r="839" spans="1:27" x14ac:dyDescent="0.2">
      <c r="A839" s="228"/>
      <c r="B839" s="144"/>
      <c r="C839" s="146"/>
      <c r="D839" s="144"/>
      <c r="E839" s="144"/>
      <c r="F839" s="144"/>
      <c r="G839" s="144"/>
      <c r="H839" s="144"/>
      <c r="I839" s="144"/>
      <c r="J839" s="222"/>
      <c r="K839" s="103" t="s">
        <v>13</v>
      </c>
      <c r="L839" s="104" t="s">
        <v>60</v>
      </c>
      <c r="M839" s="96" t="s">
        <v>65</v>
      </c>
      <c r="N839" s="104">
        <v>480</v>
      </c>
      <c r="O839" s="104">
        <v>3</v>
      </c>
      <c r="P839" s="104">
        <v>5</v>
      </c>
      <c r="Q839" s="104">
        <v>45</v>
      </c>
      <c r="R839" s="115">
        <v>25</v>
      </c>
      <c r="S839" s="144"/>
      <c r="T839" s="144"/>
      <c r="U839" s="144"/>
      <c r="V839" s="144"/>
      <c r="W839" s="144"/>
      <c r="X839" s="144"/>
      <c r="Y839" s="144"/>
      <c r="Z839" s="144"/>
      <c r="AA839" s="225"/>
    </row>
    <row r="840" spans="1:27" ht="13.5" thickBot="1" x14ac:dyDescent="0.25">
      <c r="A840" s="229"/>
      <c r="B840" s="145"/>
      <c r="C840" s="147"/>
      <c r="D840" s="145"/>
      <c r="E840" s="145"/>
      <c r="F840" s="145"/>
      <c r="G840" s="145"/>
      <c r="H840" s="145"/>
      <c r="I840" s="145"/>
      <c r="J840" s="223"/>
      <c r="K840" s="107" t="s">
        <v>14</v>
      </c>
      <c r="L840" s="108" t="s">
        <v>60</v>
      </c>
      <c r="M840" s="97" t="s">
        <v>185</v>
      </c>
      <c r="N840" s="108">
        <v>480</v>
      </c>
      <c r="O840" s="108">
        <v>3</v>
      </c>
      <c r="P840" s="108">
        <v>5</v>
      </c>
      <c r="Q840" s="108" t="s">
        <v>199</v>
      </c>
      <c r="R840" s="116"/>
      <c r="S840" s="145"/>
      <c r="T840" s="145"/>
      <c r="U840" s="145"/>
      <c r="V840" s="145"/>
      <c r="W840" s="145"/>
      <c r="X840" s="145"/>
      <c r="Y840" s="145"/>
      <c r="Z840" s="145"/>
      <c r="AA840" s="226"/>
    </row>
    <row r="841" spans="1:27" ht="12.75" customHeight="1" x14ac:dyDescent="0.2">
      <c r="A841" s="227" t="s">
        <v>2445</v>
      </c>
      <c r="B841" s="143" t="s">
        <v>76</v>
      </c>
      <c r="C841" s="142">
        <v>43665</v>
      </c>
      <c r="D841" s="143" t="s">
        <v>77</v>
      </c>
      <c r="E841" s="143"/>
      <c r="F841" s="143"/>
      <c r="G841" s="143"/>
      <c r="H841" s="143"/>
      <c r="I841" s="143"/>
      <c r="J841" s="136" t="s">
        <v>80</v>
      </c>
      <c r="K841" s="100" t="s">
        <v>194</v>
      </c>
      <c r="L841" s="93" t="s">
        <v>60</v>
      </c>
      <c r="M841" s="95" t="s">
        <v>179</v>
      </c>
      <c r="N841" s="93">
        <v>480</v>
      </c>
      <c r="O841" s="93">
        <v>3</v>
      </c>
      <c r="P841" s="93">
        <v>25</v>
      </c>
      <c r="Q841" s="93">
        <v>50</v>
      </c>
      <c r="R841" s="114"/>
      <c r="S841" s="143" t="s">
        <v>72</v>
      </c>
      <c r="T841" s="143">
        <v>3</v>
      </c>
      <c r="U841" s="143">
        <v>25</v>
      </c>
      <c r="V841" s="143">
        <v>27</v>
      </c>
      <c r="W841" s="143">
        <v>20</v>
      </c>
      <c r="X841" s="143">
        <v>1399.2</v>
      </c>
      <c r="Y841" s="143" t="s">
        <v>74</v>
      </c>
      <c r="Z841" s="143"/>
      <c r="AA841" s="224" t="s">
        <v>84</v>
      </c>
    </row>
    <row r="842" spans="1:27" x14ac:dyDescent="0.2">
      <c r="A842" s="228"/>
      <c r="B842" s="144"/>
      <c r="C842" s="146"/>
      <c r="D842" s="144"/>
      <c r="E842" s="144"/>
      <c r="F842" s="144"/>
      <c r="G842" s="144"/>
      <c r="H842" s="144"/>
      <c r="I842" s="144"/>
      <c r="J842" s="222"/>
      <c r="K842" s="103" t="s">
        <v>13</v>
      </c>
      <c r="L842" s="104" t="s">
        <v>60</v>
      </c>
      <c r="M842" s="96" t="s">
        <v>65</v>
      </c>
      <c r="N842" s="104">
        <v>480</v>
      </c>
      <c r="O842" s="104">
        <v>3</v>
      </c>
      <c r="P842" s="104">
        <v>5</v>
      </c>
      <c r="Q842" s="104">
        <v>45</v>
      </c>
      <c r="R842" s="115">
        <v>25</v>
      </c>
      <c r="S842" s="144"/>
      <c r="T842" s="144"/>
      <c r="U842" s="144"/>
      <c r="V842" s="144"/>
      <c r="W842" s="144"/>
      <c r="X842" s="144"/>
      <c r="Y842" s="144"/>
      <c r="Z842" s="144"/>
      <c r="AA842" s="225"/>
    </row>
    <row r="843" spans="1:27" ht="13.5" thickBot="1" x14ac:dyDescent="0.25">
      <c r="A843" s="229"/>
      <c r="B843" s="145"/>
      <c r="C843" s="147"/>
      <c r="D843" s="145"/>
      <c r="E843" s="145"/>
      <c r="F843" s="145"/>
      <c r="G843" s="145"/>
      <c r="H843" s="145"/>
      <c r="I843" s="145"/>
      <c r="J843" s="223"/>
      <c r="K843" s="107" t="s">
        <v>14</v>
      </c>
      <c r="L843" s="108" t="s">
        <v>60</v>
      </c>
      <c r="M843" s="97" t="s">
        <v>185</v>
      </c>
      <c r="N843" s="108">
        <v>480</v>
      </c>
      <c r="O843" s="108">
        <v>3</v>
      </c>
      <c r="P843" s="108">
        <v>5</v>
      </c>
      <c r="Q843" s="108" t="s">
        <v>199</v>
      </c>
      <c r="R843" s="116"/>
      <c r="S843" s="145"/>
      <c r="T843" s="145"/>
      <c r="U843" s="145"/>
      <c r="V843" s="145"/>
      <c r="W843" s="145"/>
      <c r="X843" s="145"/>
      <c r="Y843" s="145"/>
      <c r="Z843" s="145"/>
      <c r="AA843" s="226"/>
    </row>
    <row r="844" spans="1:27" ht="12.75" customHeight="1" x14ac:dyDescent="0.2">
      <c r="A844" s="227" t="s">
        <v>2446</v>
      </c>
      <c r="B844" s="143" t="s">
        <v>76</v>
      </c>
      <c r="C844" s="142">
        <v>43665</v>
      </c>
      <c r="D844" s="143" t="s">
        <v>77</v>
      </c>
      <c r="E844" s="143"/>
      <c r="F844" s="143"/>
      <c r="G844" s="143"/>
      <c r="H844" s="143"/>
      <c r="I844" s="143"/>
      <c r="J844" s="136" t="s">
        <v>80</v>
      </c>
      <c r="K844" s="100" t="s">
        <v>194</v>
      </c>
      <c r="L844" s="93" t="s">
        <v>60</v>
      </c>
      <c r="M844" s="95" t="s">
        <v>179</v>
      </c>
      <c r="N844" s="93">
        <v>480</v>
      </c>
      <c r="O844" s="93">
        <v>3</v>
      </c>
      <c r="P844" s="93">
        <v>25</v>
      </c>
      <c r="Q844" s="93">
        <v>60</v>
      </c>
      <c r="R844" s="114"/>
      <c r="S844" s="143" t="s">
        <v>72</v>
      </c>
      <c r="T844" s="143">
        <v>3</v>
      </c>
      <c r="U844" s="143">
        <v>25</v>
      </c>
      <c r="V844" s="143">
        <v>27</v>
      </c>
      <c r="W844" s="143">
        <v>20</v>
      </c>
      <c r="X844" s="143">
        <v>1399.2</v>
      </c>
      <c r="Y844" s="143" t="s">
        <v>74</v>
      </c>
      <c r="Z844" s="143"/>
      <c r="AA844" s="224" t="s">
        <v>84</v>
      </c>
    </row>
    <row r="845" spans="1:27" x14ac:dyDescent="0.2">
      <c r="A845" s="228"/>
      <c r="B845" s="144"/>
      <c r="C845" s="146"/>
      <c r="D845" s="144"/>
      <c r="E845" s="144"/>
      <c r="F845" s="144"/>
      <c r="G845" s="144"/>
      <c r="H845" s="144"/>
      <c r="I845" s="144"/>
      <c r="J845" s="222"/>
      <c r="K845" s="103" t="s">
        <v>13</v>
      </c>
      <c r="L845" s="104" t="s">
        <v>60</v>
      </c>
      <c r="M845" s="96" t="s">
        <v>65</v>
      </c>
      <c r="N845" s="104">
        <v>480</v>
      </c>
      <c r="O845" s="104">
        <v>3</v>
      </c>
      <c r="P845" s="104">
        <v>5</v>
      </c>
      <c r="Q845" s="104">
        <v>45</v>
      </c>
      <c r="R845" s="115">
        <v>25</v>
      </c>
      <c r="S845" s="144"/>
      <c r="T845" s="144"/>
      <c r="U845" s="144"/>
      <c r="V845" s="144"/>
      <c r="W845" s="144"/>
      <c r="X845" s="144"/>
      <c r="Y845" s="144"/>
      <c r="Z845" s="144"/>
      <c r="AA845" s="225"/>
    </row>
    <row r="846" spans="1:27" ht="13.5" thickBot="1" x14ac:dyDescent="0.25">
      <c r="A846" s="229"/>
      <c r="B846" s="145"/>
      <c r="C846" s="147"/>
      <c r="D846" s="145"/>
      <c r="E846" s="145"/>
      <c r="F846" s="145"/>
      <c r="G846" s="145"/>
      <c r="H846" s="145"/>
      <c r="I846" s="145"/>
      <c r="J846" s="223"/>
      <c r="K846" s="107" t="s">
        <v>14</v>
      </c>
      <c r="L846" s="108" t="s">
        <v>60</v>
      </c>
      <c r="M846" s="97" t="s">
        <v>185</v>
      </c>
      <c r="N846" s="108">
        <v>480</v>
      </c>
      <c r="O846" s="108">
        <v>3</v>
      </c>
      <c r="P846" s="108">
        <v>5</v>
      </c>
      <c r="Q846" s="108" t="s">
        <v>199</v>
      </c>
      <c r="R846" s="116"/>
      <c r="S846" s="145"/>
      <c r="T846" s="145"/>
      <c r="U846" s="145"/>
      <c r="V846" s="145"/>
      <c r="W846" s="145"/>
      <c r="X846" s="145"/>
      <c r="Y846" s="145"/>
      <c r="Z846" s="145"/>
      <c r="AA846" s="226"/>
    </row>
    <row r="847" spans="1:27" ht="12.75" customHeight="1" x14ac:dyDescent="0.2">
      <c r="A847" s="227" t="s">
        <v>2447</v>
      </c>
      <c r="B847" s="143" t="s">
        <v>76</v>
      </c>
      <c r="C847" s="142">
        <v>43665</v>
      </c>
      <c r="D847" s="143" t="s">
        <v>77</v>
      </c>
      <c r="E847" s="143"/>
      <c r="F847" s="143"/>
      <c r="G847" s="143"/>
      <c r="H847" s="143"/>
      <c r="I847" s="143"/>
      <c r="J847" s="136" t="s">
        <v>80</v>
      </c>
      <c r="K847" s="100" t="s">
        <v>194</v>
      </c>
      <c r="L847" s="93" t="s">
        <v>60</v>
      </c>
      <c r="M847" s="95" t="s">
        <v>179</v>
      </c>
      <c r="N847" s="93">
        <v>480</v>
      </c>
      <c r="O847" s="93">
        <v>3</v>
      </c>
      <c r="P847" s="93">
        <v>25</v>
      </c>
      <c r="Q847" s="93">
        <v>70</v>
      </c>
      <c r="R847" s="114"/>
      <c r="S847" s="143" t="s">
        <v>72</v>
      </c>
      <c r="T847" s="143">
        <v>3</v>
      </c>
      <c r="U847" s="143">
        <v>25</v>
      </c>
      <c r="V847" s="143">
        <v>27</v>
      </c>
      <c r="W847" s="143">
        <v>20</v>
      </c>
      <c r="X847" s="143">
        <v>1399.2</v>
      </c>
      <c r="Y847" s="143" t="s">
        <v>74</v>
      </c>
      <c r="Z847" s="143"/>
      <c r="AA847" s="224" t="s">
        <v>84</v>
      </c>
    </row>
    <row r="848" spans="1:27" x14ac:dyDescent="0.2">
      <c r="A848" s="228"/>
      <c r="B848" s="144"/>
      <c r="C848" s="146"/>
      <c r="D848" s="144"/>
      <c r="E848" s="144"/>
      <c r="F848" s="144"/>
      <c r="G848" s="144"/>
      <c r="H848" s="144"/>
      <c r="I848" s="144"/>
      <c r="J848" s="222"/>
      <c r="K848" s="103" t="s">
        <v>13</v>
      </c>
      <c r="L848" s="104" t="s">
        <v>60</v>
      </c>
      <c r="M848" s="96" t="s">
        <v>65</v>
      </c>
      <c r="N848" s="104">
        <v>480</v>
      </c>
      <c r="O848" s="104">
        <v>3</v>
      </c>
      <c r="P848" s="104">
        <v>5</v>
      </c>
      <c r="Q848" s="104">
        <v>45</v>
      </c>
      <c r="R848" s="115">
        <v>25</v>
      </c>
      <c r="S848" s="144"/>
      <c r="T848" s="144"/>
      <c r="U848" s="144"/>
      <c r="V848" s="144"/>
      <c r="W848" s="144"/>
      <c r="X848" s="144"/>
      <c r="Y848" s="144"/>
      <c r="Z848" s="144"/>
      <c r="AA848" s="225"/>
    </row>
    <row r="849" spans="1:27" ht="13.5" thickBot="1" x14ac:dyDescent="0.25">
      <c r="A849" s="229"/>
      <c r="B849" s="145"/>
      <c r="C849" s="147"/>
      <c r="D849" s="145"/>
      <c r="E849" s="145"/>
      <c r="F849" s="145"/>
      <c r="G849" s="145"/>
      <c r="H849" s="145"/>
      <c r="I849" s="145"/>
      <c r="J849" s="223"/>
      <c r="K849" s="107" t="s">
        <v>14</v>
      </c>
      <c r="L849" s="108" t="s">
        <v>60</v>
      </c>
      <c r="M849" s="97" t="s">
        <v>185</v>
      </c>
      <c r="N849" s="108">
        <v>480</v>
      </c>
      <c r="O849" s="108">
        <v>3</v>
      </c>
      <c r="P849" s="108">
        <v>5</v>
      </c>
      <c r="Q849" s="108" t="s">
        <v>199</v>
      </c>
      <c r="R849" s="116"/>
      <c r="S849" s="145"/>
      <c r="T849" s="145"/>
      <c r="U849" s="145"/>
      <c r="V849" s="145"/>
      <c r="W849" s="145"/>
      <c r="X849" s="145"/>
      <c r="Y849" s="145"/>
      <c r="Z849" s="145"/>
      <c r="AA849" s="226"/>
    </row>
    <row r="850" spans="1:27" ht="12.75" customHeight="1" x14ac:dyDescent="0.2">
      <c r="A850" s="227" t="s">
        <v>2448</v>
      </c>
      <c r="B850" s="143" t="s">
        <v>76</v>
      </c>
      <c r="C850" s="142">
        <v>43665</v>
      </c>
      <c r="D850" s="143" t="s">
        <v>77</v>
      </c>
      <c r="E850" s="143"/>
      <c r="F850" s="143"/>
      <c r="G850" s="143"/>
      <c r="H850" s="143"/>
      <c r="I850" s="143"/>
      <c r="J850" s="136" t="s">
        <v>80</v>
      </c>
      <c r="K850" s="100" t="s">
        <v>194</v>
      </c>
      <c r="L850" s="93" t="s">
        <v>60</v>
      </c>
      <c r="M850" s="95" t="s">
        <v>179</v>
      </c>
      <c r="N850" s="93">
        <v>480</v>
      </c>
      <c r="O850" s="93">
        <v>3</v>
      </c>
      <c r="P850" s="93">
        <v>25</v>
      </c>
      <c r="Q850" s="93">
        <v>50</v>
      </c>
      <c r="R850" s="114"/>
      <c r="S850" s="143" t="s">
        <v>72</v>
      </c>
      <c r="T850" s="143">
        <v>3</v>
      </c>
      <c r="U850" s="143">
        <v>25</v>
      </c>
      <c r="V850" s="143">
        <v>27</v>
      </c>
      <c r="W850" s="143">
        <v>20</v>
      </c>
      <c r="X850" s="143">
        <v>1399.2</v>
      </c>
      <c r="Y850" s="143" t="s">
        <v>74</v>
      </c>
      <c r="Z850" s="143"/>
      <c r="AA850" s="224" t="s">
        <v>84</v>
      </c>
    </row>
    <row r="851" spans="1:27" x14ac:dyDescent="0.2">
      <c r="A851" s="228"/>
      <c r="B851" s="144"/>
      <c r="C851" s="146"/>
      <c r="D851" s="144"/>
      <c r="E851" s="144"/>
      <c r="F851" s="144"/>
      <c r="G851" s="144"/>
      <c r="H851" s="144"/>
      <c r="I851" s="144"/>
      <c r="J851" s="222"/>
      <c r="K851" s="103" t="s">
        <v>13</v>
      </c>
      <c r="L851" s="104" t="s">
        <v>60</v>
      </c>
      <c r="M851" s="96" t="s">
        <v>65</v>
      </c>
      <c r="N851" s="104">
        <v>480</v>
      </c>
      <c r="O851" s="104">
        <v>3</v>
      </c>
      <c r="P851" s="104">
        <v>5</v>
      </c>
      <c r="Q851" s="104">
        <v>45</v>
      </c>
      <c r="R851" s="115">
        <v>25</v>
      </c>
      <c r="S851" s="144"/>
      <c r="T851" s="144"/>
      <c r="U851" s="144"/>
      <c r="V851" s="144"/>
      <c r="W851" s="144"/>
      <c r="X851" s="144"/>
      <c r="Y851" s="144"/>
      <c r="Z851" s="144"/>
      <c r="AA851" s="225"/>
    </row>
    <row r="852" spans="1:27" ht="13.5" thickBot="1" x14ac:dyDescent="0.25">
      <c r="A852" s="229"/>
      <c r="B852" s="145"/>
      <c r="C852" s="147"/>
      <c r="D852" s="145"/>
      <c r="E852" s="145"/>
      <c r="F852" s="145"/>
      <c r="G852" s="145"/>
      <c r="H852" s="145"/>
      <c r="I852" s="145"/>
      <c r="J852" s="223"/>
      <c r="K852" s="107" t="s">
        <v>14</v>
      </c>
      <c r="L852" s="108" t="s">
        <v>60</v>
      </c>
      <c r="M852" s="97" t="s">
        <v>193</v>
      </c>
      <c r="N852" s="108">
        <v>480</v>
      </c>
      <c r="O852" s="108">
        <v>3</v>
      </c>
      <c r="P852" s="108">
        <v>5</v>
      </c>
      <c r="Q852" s="108" t="s">
        <v>200</v>
      </c>
      <c r="R852" s="116"/>
      <c r="S852" s="145"/>
      <c r="T852" s="145"/>
      <c r="U852" s="145"/>
      <c r="V852" s="145"/>
      <c r="W852" s="145"/>
      <c r="X852" s="145"/>
      <c r="Y852" s="145"/>
      <c r="Z852" s="145"/>
      <c r="AA852" s="226"/>
    </row>
    <row r="853" spans="1:27" ht="12.75" customHeight="1" x14ac:dyDescent="0.2">
      <c r="A853" s="227" t="s">
        <v>2449</v>
      </c>
      <c r="B853" s="143" t="s">
        <v>76</v>
      </c>
      <c r="C853" s="142">
        <v>43665</v>
      </c>
      <c r="D853" s="143" t="s">
        <v>77</v>
      </c>
      <c r="E853" s="143"/>
      <c r="F853" s="143"/>
      <c r="G853" s="143"/>
      <c r="H853" s="143"/>
      <c r="I853" s="143"/>
      <c r="J853" s="136" t="s">
        <v>80</v>
      </c>
      <c r="K853" s="100" t="s">
        <v>194</v>
      </c>
      <c r="L853" s="93" t="s">
        <v>60</v>
      </c>
      <c r="M853" s="95" t="s">
        <v>179</v>
      </c>
      <c r="N853" s="93">
        <v>480</v>
      </c>
      <c r="O853" s="93">
        <v>3</v>
      </c>
      <c r="P853" s="93">
        <v>25</v>
      </c>
      <c r="Q853" s="93">
        <v>60</v>
      </c>
      <c r="R853" s="114"/>
      <c r="S853" s="143" t="s">
        <v>72</v>
      </c>
      <c r="T853" s="143">
        <v>3</v>
      </c>
      <c r="U853" s="143">
        <v>25</v>
      </c>
      <c r="V853" s="143">
        <v>27</v>
      </c>
      <c r="W853" s="143">
        <v>20</v>
      </c>
      <c r="X853" s="143">
        <v>1399.2</v>
      </c>
      <c r="Y853" s="143" t="s">
        <v>74</v>
      </c>
      <c r="Z853" s="143"/>
      <c r="AA853" s="224" t="s">
        <v>84</v>
      </c>
    </row>
    <row r="854" spans="1:27" x14ac:dyDescent="0.2">
      <c r="A854" s="228"/>
      <c r="B854" s="144"/>
      <c r="C854" s="146"/>
      <c r="D854" s="144"/>
      <c r="E854" s="144"/>
      <c r="F854" s="144"/>
      <c r="G854" s="144"/>
      <c r="H854" s="144"/>
      <c r="I854" s="144"/>
      <c r="J854" s="222"/>
      <c r="K854" s="103" t="s">
        <v>13</v>
      </c>
      <c r="L854" s="104" t="s">
        <v>60</v>
      </c>
      <c r="M854" s="96" t="s">
        <v>65</v>
      </c>
      <c r="N854" s="104">
        <v>480</v>
      </c>
      <c r="O854" s="104">
        <v>3</v>
      </c>
      <c r="P854" s="104">
        <v>5</v>
      </c>
      <c r="Q854" s="104">
        <v>45</v>
      </c>
      <c r="R854" s="115">
        <v>25</v>
      </c>
      <c r="S854" s="144"/>
      <c r="T854" s="144"/>
      <c r="U854" s="144"/>
      <c r="V854" s="144"/>
      <c r="W854" s="144"/>
      <c r="X854" s="144"/>
      <c r="Y854" s="144"/>
      <c r="Z854" s="144"/>
      <c r="AA854" s="225"/>
    </row>
    <row r="855" spans="1:27" ht="13.5" thickBot="1" x14ac:dyDescent="0.25">
      <c r="A855" s="229"/>
      <c r="B855" s="145"/>
      <c r="C855" s="147"/>
      <c r="D855" s="145"/>
      <c r="E855" s="145"/>
      <c r="F855" s="145"/>
      <c r="G855" s="145"/>
      <c r="H855" s="145"/>
      <c r="I855" s="145"/>
      <c r="J855" s="223"/>
      <c r="K855" s="107" t="s">
        <v>14</v>
      </c>
      <c r="L855" s="108" t="s">
        <v>60</v>
      </c>
      <c r="M855" s="97" t="s">
        <v>193</v>
      </c>
      <c r="N855" s="108">
        <v>480</v>
      </c>
      <c r="O855" s="108">
        <v>3</v>
      </c>
      <c r="P855" s="108">
        <v>5</v>
      </c>
      <c r="Q855" s="108" t="s">
        <v>200</v>
      </c>
      <c r="R855" s="116"/>
      <c r="S855" s="145"/>
      <c r="T855" s="145"/>
      <c r="U855" s="145"/>
      <c r="V855" s="145"/>
      <c r="W855" s="145"/>
      <c r="X855" s="145"/>
      <c r="Y855" s="145"/>
      <c r="Z855" s="145"/>
      <c r="AA855" s="226"/>
    </row>
    <row r="856" spans="1:27" ht="12.75" customHeight="1" x14ac:dyDescent="0.2">
      <c r="A856" s="227" t="s">
        <v>2450</v>
      </c>
      <c r="B856" s="143" t="s">
        <v>76</v>
      </c>
      <c r="C856" s="142">
        <v>43665</v>
      </c>
      <c r="D856" s="143" t="s">
        <v>77</v>
      </c>
      <c r="E856" s="143"/>
      <c r="F856" s="143"/>
      <c r="G856" s="143"/>
      <c r="H856" s="143"/>
      <c r="I856" s="143"/>
      <c r="J856" s="136" t="s">
        <v>80</v>
      </c>
      <c r="K856" s="100" t="s">
        <v>194</v>
      </c>
      <c r="L856" s="93" t="s">
        <v>60</v>
      </c>
      <c r="M856" s="95" t="s">
        <v>179</v>
      </c>
      <c r="N856" s="93">
        <v>480</v>
      </c>
      <c r="O856" s="93">
        <v>3</v>
      </c>
      <c r="P856" s="93">
        <v>25</v>
      </c>
      <c r="Q856" s="93">
        <v>70</v>
      </c>
      <c r="R856" s="114"/>
      <c r="S856" s="143" t="s">
        <v>72</v>
      </c>
      <c r="T856" s="143">
        <v>3</v>
      </c>
      <c r="U856" s="143">
        <v>25</v>
      </c>
      <c r="V856" s="143">
        <v>27</v>
      </c>
      <c r="W856" s="143">
        <v>20</v>
      </c>
      <c r="X856" s="143">
        <v>1399.2</v>
      </c>
      <c r="Y856" s="143" t="s">
        <v>74</v>
      </c>
      <c r="Z856" s="143"/>
      <c r="AA856" s="224" t="s">
        <v>84</v>
      </c>
    </row>
    <row r="857" spans="1:27" x14ac:dyDescent="0.2">
      <c r="A857" s="228"/>
      <c r="B857" s="144"/>
      <c r="C857" s="146"/>
      <c r="D857" s="144"/>
      <c r="E857" s="144"/>
      <c r="F857" s="144"/>
      <c r="G857" s="144"/>
      <c r="H857" s="144"/>
      <c r="I857" s="144"/>
      <c r="J857" s="222"/>
      <c r="K857" s="103" t="s">
        <v>13</v>
      </c>
      <c r="L857" s="104" t="s">
        <v>60</v>
      </c>
      <c r="M857" s="96" t="s">
        <v>65</v>
      </c>
      <c r="N857" s="104">
        <v>480</v>
      </c>
      <c r="O857" s="104">
        <v>3</v>
      </c>
      <c r="P857" s="104">
        <v>5</v>
      </c>
      <c r="Q857" s="104">
        <v>45</v>
      </c>
      <c r="R857" s="115">
        <v>25</v>
      </c>
      <c r="S857" s="144"/>
      <c r="T857" s="144"/>
      <c r="U857" s="144"/>
      <c r="V857" s="144"/>
      <c r="W857" s="144"/>
      <c r="X857" s="144"/>
      <c r="Y857" s="144"/>
      <c r="Z857" s="144"/>
      <c r="AA857" s="225"/>
    </row>
    <row r="858" spans="1:27" ht="13.5" thickBot="1" x14ac:dyDescent="0.25">
      <c r="A858" s="229"/>
      <c r="B858" s="145"/>
      <c r="C858" s="147"/>
      <c r="D858" s="145"/>
      <c r="E858" s="145"/>
      <c r="F858" s="145"/>
      <c r="G858" s="145"/>
      <c r="H858" s="145"/>
      <c r="I858" s="145"/>
      <c r="J858" s="223"/>
      <c r="K858" s="107" t="s">
        <v>14</v>
      </c>
      <c r="L858" s="108" t="s">
        <v>60</v>
      </c>
      <c r="M858" s="97" t="s">
        <v>193</v>
      </c>
      <c r="N858" s="108">
        <v>480</v>
      </c>
      <c r="O858" s="108">
        <v>3</v>
      </c>
      <c r="P858" s="108">
        <v>5</v>
      </c>
      <c r="Q858" s="108" t="s">
        <v>200</v>
      </c>
      <c r="R858" s="116"/>
      <c r="S858" s="145"/>
      <c r="T858" s="145"/>
      <c r="U858" s="145"/>
      <c r="V858" s="145"/>
      <c r="W858" s="145"/>
      <c r="X858" s="145"/>
      <c r="Y858" s="145"/>
      <c r="Z858" s="145"/>
      <c r="AA858" s="226"/>
    </row>
    <row r="859" spans="1:27" ht="12.75" customHeight="1" x14ac:dyDescent="0.2">
      <c r="A859" s="227" t="s">
        <v>2451</v>
      </c>
      <c r="B859" s="143" t="s">
        <v>76</v>
      </c>
      <c r="C859" s="142">
        <v>43665</v>
      </c>
      <c r="D859" s="143" t="s">
        <v>77</v>
      </c>
      <c r="E859" s="143"/>
      <c r="F859" s="143"/>
      <c r="G859" s="143"/>
      <c r="H859" s="143"/>
      <c r="I859" s="143"/>
      <c r="J859" s="136" t="s">
        <v>80</v>
      </c>
      <c r="K859" s="100" t="s">
        <v>194</v>
      </c>
      <c r="L859" s="93" t="s">
        <v>60</v>
      </c>
      <c r="M859" s="95" t="s">
        <v>179</v>
      </c>
      <c r="N859" s="93">
        <v>480</v>
      </c>
      <c r="O859" s="93">
        <v>3</v>
      </c>
      <c r="P859" s="93">
        <v>25</v>
      </c>
      <c r="Q859" s="93">
        <v>50</v>
      </c>
      <c r="R859" s="114"/>
      <c r="S859" s="143" t="s">
        <v>72</v>
      </c>
      <c r="T859" s="143">
        <v>3</v>
      </c>
      <c r="U859" s="143">
        <v>25</v>
      </c>
      <c r="V859" s="143">
        <v>34</v>
      </c>
      <c r="W859" s="143">
        <v>25</v>
      </c>
      <c r="X859" s="143">
        <v>1399.2</v>
      </c>
      <c r="Y859" s="143" t="s">
        <v>74</v>
      </c>
      <c r="Z859" s="143"/>
      <c r="AA859" s="224" t="s">
        <v>84</v>
      </c>
    </row>
    <row r="860" spans="1:27" x14ac:dyDescent="0.2">
      <c r="A860" s="228"/>
      <c r="B860" s="144"/>
      <c r="C860" s="146"/>
      <c r="D860" s="144"/>
      <c r="E860" s="144"/>
      <c r="F860" s="144"/>
      <c r="G860" s="144"/>
      <c r="H860" s="144"/>
      <c r="I860" s="144"/>
      <c r="J860" s="222"/>
      <c r="K860" s="103" t="s">
        <v>13</v>
      </c>
      <c r="L860" s="104" t="s">
        <v>60</v>
      </c>
      <c r="M860" s="96" t="s">
        <v>65</v>
      </c>
      <c r="N860" s="104">
        <v>480</v>
      </c>
      <c r="O860" s="104">
        <v>3</v>
      </c>
      <c r="P860" s="104">
        <v>5</v>
      </c>
      <c r="Q860" s="104">
        <v>45</v>
      </c>
      <c r="R860" s="115">
        <v>25</v>
      </c>
      <c r="S860" s="144"/>
      <c r="T860" s="144"/>
      <c r="U860" s="144"/>
      <c r="V860" s="144"/>
      <c r="W860" s="144"/>
      <c r="X860" s="144"/>
      <c r="Y860" s="144"/>
      <c r="Z860" s="144"/>
      <c r="AA860" s="225"/>
    </row>
    <row r="861" spans="1:27" ht="13.5" thickBot="1" x14ac:dyDescent="0.25">
      <c r="A861" s="229"/>
      <c r="B861" s="145"/>
      <c r="C861" s="147"/>
      <c r="D861" s="145"/>
      <c r="E861" s="145"/>
      <c r="F861" s="145"/>
      <c r="G861" s="145"/>
      <c r="H861" s="145"/>
      <c r="I861" s="145"/>
      <c r="J861" s="223"/>
      <c r="K861" s="107" t="s">
        <v>14</v>
      </c>
      <c r="L861" s="108" t="s">
        <v>60</v>
      </c>
      <c r="M861" s="97" t="s">
        <v>193</v>
      </c>
      <c r="N861" s="108">
        <v>480</v>
      </c>
      <c r="O861" s="108">
        <v>3</v>
      </c>
      <c r="P861" s="108">
        <v>5</v>
      </c>
      <c r="Q861" s="108" t="s">
        <v>200</v>
      </c>
      <c r="R861" s="116"/>
      <c r="S861" s="145"/>
      <c r="T861" s="145"/>
      <c r="U861" s="145"/>
      <c r="V861" s="145"/>
      <c r="W861" s="145"/>
      <c r="X861" s="145"/>
      <c r="Y861" s="145"/>
      <c r="Z861" s="145"/>
      <c r="AA861" s="226"/>
    </row>
    <row r="862" spans="1:27" ht="12.75" customHeight="1" x14ac:dyDescent="0.2">
      <c r="A862" s="227" t="s">
        <v>2452</v>
      </c>
      <c r="B862" s="143" t="s">
        <v>76</v>
      </c>
      <c r="C862" s="142">
        <v>43665</v>
      </c>
      <c r="D862" s="143" t="s">
        <v>77</v>
      </c>
      <c r="E862" s="143"/>
      <c r="F862" s="143"/>
      <c r="G862" s="143"/>
      <c r="H862" s="143"/>
      <c r="I862" s="143"/>
      <c r="J862" s="136" t="s">
        <v>80</v>
      </c>
      <c r="K862" s="100" t="s">
        <v>194</v>
      </c>
      <c r="L862" s="93" t="s">
        <v>60</v>
      </c>
      <c r="M862" s="95" t="s">
        <v>179</v>
      </c>
      <c r="N862" s="93">
        <v>480</v>
      </c>
      <c r="O862" s="93">
        <v>3</v>
      </c>
      <c r="P862" s="93">
        <v>25</v>
      </c>
      <c r="Q862" s="93">
        <v>60</v>
      </c>
      <c r="R862" s="114"/>
      <c r="S862" s="143" t="s">
        <v>72</v>
      </c>
      <c r="T862" s="143">
        <v>3</v>
      </c>
      <c r="U862" s="143">
        <v>25</v>
      </c>
      <c r="V862" s="143">
        <v>34</v>
      </c>
      <c r="W862" s="143">
        <v>25</v>
      </c>
      <c r="X862" s="143">
        <v>1399.2</v>
      </c>
      <c r="Y862" s="143" t="s">
        <v>74</v>
      </c>
      <c r="Z862" s="143"/>
      <c r="AA862" s="224" t="s">
        <v>84</v>
      </c>
    </row>
    <row r="863" spans="1:27" x14ac:dyDescent="0.2">
      <c r="A863" s="228"/>
      <c r="B863" s="144"/>
      <c r="C863" s="146"/>
      <c r="D863" s="144"/>
      <c r="E863" s="144"/>
      <c r="F863" s="144"/>
      <c r="G863" s="144"/>
      <c r="H863" s="144"/>
      <c r="I863" s="144"/>
      <c r="J863" s="222"/>
      <c r="K863" s="103" t="s">
        <v>13</v>
      </c>
      <c r="L863" s="104" t="s">
        <v>60</v>
      </c>
      <c r="M863" s="96" t="s">
        <v>65</v>
      </c>
      <c r="N863" s="104">
        <v>480</v>
      </c>
      <c r="O863" s="104">
        <v>3</v>
      </c>
      <c r="P863" s="104">
        <v>5</v>
      </c>
      <c r="Q863" s="104">
        <v>45</v>
      </c>
      <c r="R863" s="115">
        <v>25</v>
      </c>
      <c r="S863" s="144"/>
      <c r="T863" s="144"/>
      <c r="U863" s="144"/>
      <c r="V863" s="144"/>
      <c r="W863" s="144"/>
      <c r="X863" s="144"/>
      <c r="Y863" s="144"/>
      <c r="Z863" s="144"/>
      <c r="AA863" s="225"/>
    </row>
    <row r="864" spans="1:27" ht="13.5" thickBot="1" x14ac:dyDescent="0.25">
      <c r="A864" s="229"/>
      <c r="B864" s="145"/>
      <c r="C864" s="147"/>
      <c r="D864" s="145"/>
      <c r="E864" s="145"/>
      <c r="F864" s="145"/>
      <c r="G864" s="145"/>
      <c r="H864" s="145"/>
      <c r="I864" s="145"/>
      <c r="J864" s="223"/>
      <c r="K864" s="107" t="s">
        <v>14</v>
      </c>
      <c r="L864" s="108" t="s">
        <v>60</v>
      </c>
      <c r="M864" s="97" t="s">
        <v>193</v>
      </c>
      <c r="N864" s="108">
        <v>480</v>
      </c>
      <c r="O864" s="108">
        <v>3</v>
      </c>
      <c r="P864" s="108">
        <v>5</v>
      </c>
      <c r="Q864" s="108" t="s">
        <v>200</v>
      </c>
      <c r="R864" s="116"/>
      <c r="S864" s="145"/>
      <c r="T864" s="145"/>
      <c r="U864" s="145"/>
      <c r="V864" s="145"/>
      <c r="W864" s="145"/>
      <c r="X864" s="145"/>
      <c r="Y864" s="145"/>
      <c r="Z864" s="145"/>
      <c r="AA864" s="226"/>
    </row>
    <row r="865" spans="1:27" ht="12.75" customHeight="1" x14ac:dyDescent="0.2">
      <c r="A865" s="227" t="s">
        <v>2453</v>
      </c>
      <c r="B865" s="143" t="s">
        <v>76</v>
      </c>
      <c r="C865" s="142">
        <v>43665</v>
      </c>
      <c r="D865" s="143" t="s">
        <v>77</v>
      </c>
      <c r="E865" s="143"/>
      <c r="F865" s="143"/>
      <c r="G865" s="143"/>
      <c r="H865" s="143"/>
      <c r="I865" s="143"/>
      <c r="J865" s="136" t="s">
        <v>80</v>
      </c>
      <c r="K865" s="100" t="s">
        <v>194</v>
      </c>
      <c r="L865" s="93" t="s">
        <v>60</v>
      </c>
      <c r="M865" s="95" t="s">
        <v>179</v>
      </c>
      <c r="N865" s="93">
        <v>480</v>
      </c>
      <c r="O865" s="93">
        <v>3</v>
      </c>
      <c r="P865" s="93">
        <v>25</v>
      </c>
      <c r="Q865" s="93">
        <v>70</v>
      </c>
      <c r="R865" s="114"/>
      <c r="S865" s="143" t="s">
        <v>72</v>
      </c>
      <c r="T865" s="143">
        <v>3</v>
      </c>
      <c r="U865" s="143">
        <v>25</v>
      </c>
      <c r="V865" s="143">
        <v>34</v>
      </c>
      <c r="W865" s="143">
        <v>25</v>
      </c>
      <c r="X865" s="143">
        <v>1399.2</v>
      </c>
      <c r="Y865" s="143" t="s">
        <v>74</v>
      </c>
      <c r="Z865" s="143"/>
      <c r="AA865" s="224" t="s">
        <v>84</v>
      </c>
    </row>
    <row r="866" spans="1:27" x14ac:dyDescent="0.2">
      <c r="A866" s="228"/>
      <c r="B866" s="144"/>
      <c r="C866" s="146"/>
      <c r="D866" s="144"/>
      <c r="E866" s="144"/>
      <c r="F866" s="144"/>
      <c r="G866" s="144"/>
      <c r="H866" s="144"/>
      <c r="I866" s="144"/>
      <c r="J866" s="222"/>
      <c r="K866" s="103" t="s">
        <v>13</v>
      </c>
      <c r="L866" s="104" t="s">
        <v>60</v>
      </c>
      <c r="M866" s="96" t="s">
        <v>65</v>
      </c>
      <c r="N866" s="104">
        <v>480</v>
      </c>
      <c r="O866" s="104">
        <v>3</v>
      </c>
      <c r="P866" s="104">
        <v>5</v>
      </c>
      <c r="Q866" s="104">
        <v>45</v>
      </c>
      <c r="R866" s="115">
        <v>25</v>
      </c>
      <c r="S866" s="144"/>
      <c r="T866" s="144"/>
      <c r="U866" s="144"/>
      <c r="V866" s="144"/>
      <c r="W866" s="144"/>
      <c r="X866" s="144"/>
      <c r="Y866" s="144"/>
      <c r="Z866" s="144"/>
      <c r="AA866" s="225"/>
    </row>
    <row r="867" spans="1:27" ht="13.5" thickBot="1" x14ac:dyDescent="0.25">
      <c r="A867" s="229"/>
      <c r="B867" s="145"/>
      <c r="C867" s="147"/>
      <c r="D867" s="145"/>
      <c r="E867" s="145"/>
      <c r="F867" s="145"/>
      <c r="G867" s="145"/>
      <c r="H867" s="145"/>
      <c r="I867" s="145"/>
      <c r="J867" s="223"/>
      <c r="K867" s="107" t="s">
        <v>14</v>
      </c>
      <c r="L867" s="108" t="s">
        <v>60</v>
      </c>
      <c r="M867" s="97" t="s">
        <v>193</v>
      </c>
      <c r="N867" s="108">
        <v>480</v>
      </c>
      <c r="O867" s="108">
        <v>3</v>
      </c>
      <c r="P867" s="108">
        <v>5</v>
      </c>
      <c r="Q867" s="108" t="s">
        <v>200</v>
      </c>
      <c r="R867" s="116"/>
      <c r="S867" s="145"/>
      <c r="T867" s="145"/>
      <c r="U867" s="145"/>
      <c r="V867" s="145"/>
      <c r="W867" s="145"/>
      <c r="X867" s="145"/>
      <c r="Y867" s="145"/>
      <c r="Z867" s="145"/>
      <c r="AA867" s="226"/>
    </row>
    <row r="868" spans="1:27" ht="12.75" customHeight="1" x14ac:dyDescent="0.2">
      <c r="A868" s="227" t="s">
        <v>2454</v>
      </c>
      <c r="B868" s="143" t="s">
        <v>76</v>
      </c>
      <c r="C868" s="142">
        <v>43665</v>
      </c>
      <c r="D868" s="143" t="s">
        <v>77</v>
      </c>
      <c r="E868" s="143"/>
      <c r="F868" s="143"/>
      <c r="G868" s="143"/>
      <c r="H868" s="143"/>
      <c r="I868" s="143"/>
      <c r="J868" s="136" t="s">
        <v>80</v>
      </c>
      <c r="K868" s="100" t="s">
        <v>194</v>
      </c>
      <c r="L868" s="93" t="s">
        <v>60</v>
      </c>
      <c r="M868" s="95" t="s">
        <v>179</v>
      </c>
      <c r="N868" s="93">
        <v>600</v>
      </c>
      <c r="O868" s="93">
        <v>3</v>
      </c>
      <c r="P868" s="93">
        <v>14</v>
      </c>
      <c r="Q868" s="93">
        <v>30</v>
      </c>
      <c r="R868" s="114"/>
      <c r="S868" s="143" t="s">
        <v>73</v>
      </c>
      <c r="T868" s="143">
        <v>3</v>
      </c>
      <c r="U868" s="143">
        <v>14</v>
      </c>
      <c r="V868" s="143">
        <v>17</v>
      </c>
      <c r="W868" s="143">
        <v>15</v>
      </c>
      <c r="X868" s="143">
        <v>1399.2</v>
      </c>
      <c r="Y868" s="143" t="s">
        <v>74</v>
      </c>
      <c r="Z868" s="143"/>
      <c r="AA868" s="224" t="s">
        <v>84</v>
      </c>
    </row>
    <row r="869" spans="1:27" x14ac:dyDescent="0.2">
      <c r="A869" s="228"/>
      <c r="B869" s="144"/>
      <c r="C869" s="146"/>
      <c r="D869" s="144"/>
      <c r="E869" s="144"/>
      <c r="F869" s="144"/>
      <c r="G869" s="144"/>
      <c r="H869" s="144"/>
      <c r="I869" s="144"/>
      <c r="J869" s="222"/>
      <c r="K869" s="103" t="s">
        <v>13</v>
      </c>
      <c r="L869" s="104" t="s">
        <v>60</v>
      </c>
      <c r="M869" s="96" t="s">
        <v>65</v>
      </c>
      <c r="N869" s="104">
        <v>600</v>
      </c>
      <c r="O869" s="104">
        <v>3</v>
      </c>
      <c r="P869" s="104">
        <v>5</v>
      </c>
      <c r="Q869" s="104">
        <v>45</v>
      </c>
      <c r="R869" s="115">
        <v>25</v>
      </c>
      <c r="S869" s="144"/>
      <c r="T869" s="144"/>
      <c r="U869" s="144"/>
      <c r="V869" s="144"/>
      <c r="W869" s="144"/>
      <c r="X869" s="144"/>
      <c r="Y869" s="144"/>
      <c r="Z869" s="144"/>
      <c r="AA869" s="225"/>
    </row>
    <row r="870" spans="1:27" ht="13.5" thickBot="1" x14ac:dyDescent="0.25">
      <c r="A870" s="229"/>
      <c r="B870" s="145"/>
      <c r="C870" s="147"/>
      <c r="D870" s="145"/>
      <c r="E870" s="145"/>
      <c r="F870" s="145"/>
      <c r="G870" s="145"/>
      <c r="H870" s="145"/>
      <c r="I870" s="145"/>
      <c r="J870" s="223"/>
      <c r="K870" s="107" t="s">
        <v>14</v>
      </c>
      <c r="L870" s="108" t="s">
        <v>60</v>
      </c>
      <c r="M870" s="97" t="s">
        <v>185</v>
      </c>
      <c r="N870" s="108">
        <v>600</v>
      </c>
      <c r="O870" s="108">
        <v>3</v>
      </c>
      <c r="P870" s="108">
        <v>5</v>
      </c>
      <c r="Q870" s="108" t="s">
        <v>199</v>
      </c>
      <c r="R870" s="116"/>
      <c r="S870" s="145"/>
      <c r="T870" s="145"/>
      <c r="U870" s="145"/>
      <c r="V870" s="145"/>
      <c r="W870" s="145"/>
      <c r="X870" s="145"/>
      <c r="Y870" s="145"/>
      <c r="Z870" s="145"/>
      <c r="AA870" s="226"/>
    </row>
    <row r="871" spans="1:27" ht="12.75" customHeight="1" x14ac:dyDescent="0.2">
      <c r="A871" s="227" t="s">
        <v>2455</v>
      </c>
      <c r="B871" s="143" t="s">
        <v>76</v>
      </c>
      <c r="C871" s="142">
        <v>43665</v>
      </c>
      <c r="D871" s="143" t="s">
        <v>77</v>
      </c>
      <c r="E871" s="143"/>
      <c r="F871" s="143"/>
      <c r="G871" s="143"/>
      <c r="H871" s="143"/>
      <c r="I871" s="143"/>
      <c r="J871" s="136" t="s">
        <v>80</v>
      </c>
      <c r="K871" s="100" t="s">
        <v>194</v>
      </c>
      <c r="L871" s="93" t="s">
        <v>60</v>
      </c>
      <c r="M871" s="95" t="s">
        <v>179</v>
      </c>
      <c r="N871" s="93">
        <v>600</v>
      </c>
      <c r="O871" s="93">
        <v>3</v>
      </c>
      <c r="P871" s="93">
        <v>14</v>
      </c>
      <c r="Q871" s="93">
        <v>30</v>
      </c>
      <c r="R871" s="114"/>
      <c r="S871" s="143" t="s">
        <v>73</v>
      </c>
      <c r="T871" s="143">
        <v>3</v>
      </c>
      <c r="U871" s="143">
        <v>14</v>
      </c>
      <c r="V871" s="143">
        <v>22</v>
      </c>
      <c r="W871" s="143">
        <v>20</v>
      </c>
      <c r="X871" s="143">
        <v>1399.2</v>
      </c>
      <c r="Y871" s="143" t="s">
        <v>74</v>
      </c>
      <c r="Z871" s="143"/>
      <c r="AA871" s="224" t="s">
        <v>84</v>
      </c>
    </row>
    <row r="872" spans="1:27" x14ac:dyDescent="0.2">
      <c r="A872" s="228"/>
      <c r="B872" s="144"/>
      <c r="C872" s="146"/>
      <c r="D872" s="144"/>
      <c r="E872" s="144"/>
      <c r="F872" s="144"/>
      <c r="G872" s="144"/>
      <c r="H872" s="144"/>
      <c r="I872" s="144"/>
      <c r="J872" s="222"/>
      <c r="K872" s="103" t="s">
        <v>13</v>
      </c>
      <c r="L872" s="104" t="s">
        <v>60</v>
      </c>
      <c r="M872" s="96" t="s">
        <v>65</v>
      </c>
      <c r="N872" s="104">
        <v>600</v>
      </c>
      <c r="O872" s="104">
        <v>3</v>
      </c>
      <c r="P872" s="104">
        <v>5</v>
      </c>
      <c r="Q872" s="104">
        <v>45</v>
      </c>
      <c r="R872" s="115">
        <v>25</v>
      </c>
      <c r="S872" s="144"/>
      <c r="T872" s="144"/>
      <c r="U872" s="144"/>
      <c r="V872" s="144"/>
      <c r="W872" s="144"/>
      <c r="X872" s="144"/>
      <c r="Y872" s="144"/>
      <c r="Z872" s="144"/>
      <c r="AA872" s="225"/>
    </row>
    <row r="873" spans="1:27" ht="13.5" thickBot="1" x14ac:dyDescent="0.25">
      <c r="A873" s="229"/>
      <c r="B873" s="145"/>
      <c r="C873" s="147"/>
      <c r="D873" s="145"/>
      <c r="E873" s="145"/>
      <c r="F873" s="145"/>
      <c r="G873" s="145"/>
      <c r="H873" s="145"/>
      <c r="I873" s="145"/>
      <c r="J873" s="223"/>
      <c r="K873" s="107" t="s">
        <v>14</v>
      </c>
      <c r="L873" s="108" t="s">
        <v>60</v>
      </c>
      <c r="M873" s="97" t="s">
        <v>185</v>
      </c>
      <c r="N873" s="108">
        <v>600</v>
      </c>
      <c r="O873" s="108">
        <v>3</v>
      </c>
      <c r="P873" s="108">
        <v>5</v>
      </c>
      <c r="Q873" s="108" t="s">
        <v>199</v>
      </c>
      <c r="R873" s="116"/>
      <c r="S873" s="145"/>
      <c r="T873" s="145"/>
      <c r="U873" s="145"/>
      <c r="V873" s="145"/>
      <c r="W873" s="145"/>
      <c r="X873" s="145"/>
      <c r="Y873" s="145"/>
      <c r="Z873" s="145"/>
      <c r="AA873" s="226"/>
    </row>
    <row r="874" spans="1:27" ht="12.75" customHeight="1" x14ac:dyDescent="0.2">
      <c r="A874" s="227" t="s">
        <v>2456</v>
      </c>
      <c r="B874" s="143" t="s">
        <v>76</v>
      </c>
      <c r="C874" s="142">
        <v>43665</v>
      </c>
      <c r="D874" s="143" t="s">
        <v>77</v>
      </c>
      <c r="E874" s="143"/>
      <c r="F874" s="143"/>
      <c r="G874" s="143"/>
      <c r="H874" s="143"/>
      <c r="I874" s="143"/>
      <c r="J874" s="136" t="s">
        <v>80</v>
      </c>
      <c r="K874" s="100" t="s">
        <v>194</v>
      </c>
      <c r="L874" s="93" t="s">
        <v>60</v>
      </c>
      <c r="M874" s="95" t="s">
        <v>179</v>
      </c>
      <c r="N874" s="93">
        <v>600</v>
      </c>
      <c r="O874" s="93">
        <v>3</v>
      </c>
      <c r="P874" s="93">
        <v>14</v>
      </c>
      <c r="Q874" s="93">
        <v>50</v>
      </c>
      <c r="R874" s="114"/>
      <c r="S874" s="143" t="s">
        <v>73</v>
      </c>
      <c r="T874" s="143">
        <v>3</v>
      </c>
      <c r="U874" s="143">
        <v>14</v>
      </c>
      <c r="V874" s="143">
        <v>22</v>
      </c>
      <c r="W874" s="143">
        <v>20</v>
      </c>
      <c r="X874" s="143">
        <v>1399.2</v>
      </c>
      <c r="Y874" s="143" t="s">
        <v>74</v>
      </c>
      <c r="Z874" s="143"/>
      <c r="AA874" s="224" t="s">
        <v>84</v>
      </c>
    </row>
    <row r="875" spans="1:27" x14ac:dyDescent="0.2">
      <c r="A875" s="228"/>
      <c r="B875" s="144"/>
      <c r="C875" s="146"/>
      <c r="D875" s="144"/>
      <c r="E875" s="144"/>
      <c r="F875" s="144"/>
      <c r="G875" s="144"/>
      <c r="H875" s="144"/>
      <c r="I875" s="144"/>
      <c r="J875" s="222"/>
      <c r="K875" s="103" t="s">
        <v>13</v>
      </c>
      <c r="L875" s="104" t="s">
        <v>60</v>
      </c>
      <c r="M875" s="96" t="s">
        <v>65</v>
      </c>
      <c r="N875" s="104">
        <v>600</v>
      </c>
      <c r="O875" s="104">
        <v>3</v>
      </c>
      <c r="P875" s="104">
        <v>5</v>
      </c>
      <c r="Q875" s="104">
        <v>45</v>
      </c>
      <c r="R875" s="115">
        <v>25</v>
      </c>
      <c r="S875" s="144"/>
      <c r="T875" s="144"/>
      <c r="U875" s="144"/>
      <c r="V875" s="144"/>
      <c r="W875" s="144"/>
      <c r="X875" s="144"/>
      <c r="Y875" s="144"/>
      <c r="Z875" s="144"/>
      <c r="AA875" s="225"/>
    </row>
    <row r="876" spans="1:27" ht="13.5" thickBot="1" x14ac:dyDescent="0.25">
      <c r="A876" s="229"/>
      <c r="B876" s="145"/>
      <c r="C876" s="147"/>
      <c r="D876" s="145"/>
      <c r="E876" s="145"/>
      <c r="F876" s="145"/>
      <c r="G876" s="145"/>
      <c r="H876" s="145"/>
      <c r="I876" s="145"/>
      <c r="J876" s="223"/>
      <c r="K876" s="107" t="s">
        <v>14</v>
      </c>
      <c r="L876" s="108" t="s">
        <v>60</v>
      </c>
      <c r="M876" s="97" t="s">
        <v>185</v>
      </c>
      <c r="N876" s="108">
        <v>600</v>
      </c>
      <c r="O876" s="108">
        <v>3</v>
      </c>
      <c r="P876" s="108">
        <v>5</v>
      </c>
      <c r="Q876" s="108" t="s">
        <v>199</v>
      </c>
      <c r="R876" s="116"/>
      <c r="S876" s="145"/>
      <c r="T876" s="145"/>
      <c r="U876" s="145"/>
      <c r="V876" s="145"/>
      <c r="W876" s="145"/>
      <c r="X876" s="145"/>
      <c r="Y876" s="145"/>
      <c r="Z876" s="145"/>
      <c r="AA876" s="226"/>
    </row>
    <row r="877" spans="1:27" ht="12.75" customHeight="1" x14ac:dyDescent="0.2">
      <c r="A877" s="227" t="s">
        <v>2457</v>
      </c>
      <c r="B877" s="143" t="s">
        <v>76</v>
      </c>
      <c r="C877" s="142">
        <v>43665</v>
      </c>
      <c r="D877" s="143" t="s">
        <v>77</v>
      </c>
      <c r="E877" s="143"/>
      <c r="F877" s="143"/>
      <c r="G877" s="143"/>
      <c r="H877" s="143"/>
      <c r="I877" s="143"/>
      <c r="J877" s="136" t="s">
        <v>80</v>
      </c>
      <c r="K877" s="100" t="s">
        <v>194</v>
      </c>
      <c r="L877" s="93" t="s">
        <v>60</v>
      </c>
      <c r="M877" s="95" t="s">
        <v>179</v>
      </c>
      <c r="N877" s="93">
        <v>600</v>
      </c>
      <c r="O877" s="93">
        <v>3</v>
      </c>
      <c r="P877" s="93">
        <v>14</v>
      </c>
      <c r="Q877" s="93">
        <v>50</v>
      </c>
      <c r="R877" s="114"/>
      <c r="S877" s="143" t="s">
        <v>73</v>
      </c>
      <c r="T877" s="143">
        <v>3</v>
      </c>
      <c r="U877" s="143">
        <v>14</v>
      </c>
      <c r="V877" s="143">
        <v>27</v>
      </c>
      <c r="W877" s="143">
        <v>25</v>
      </c>
      <c r="X877" s="143">
        <v>1399.2</v>
      </c>
      <c r="Y877" s="143" t="s">
        <v>74</v>
      </c>
      <c r="Z877" s="143"/>
      <c r="AA877" s="224" t="s">
        <v>84</v>
      </c>
    </row>
    <row r="878" spans="1:27" x14ac:dyDescent="0.2">
      <c r="A878" s="228"/>
      <c r="B878" s="144"/>
      <c r="C878" s="146"/>
      <c r="D878" s="144"/>
      <c r="E878" s="144"/>
      <c r="F878" s="144"/>
      <c r="G878" s="144"/>
      <c r="H878" s="144"/>
      <c r="I878" s="144"/>
      <c r="J878" s="222"/>
      <c r="K878" s="103" t="s">
        <v>13</v>
      </c>
      <c r="L878" s="104" t="s">
        <v>60</v>
      </c>
      <c r="M878" s="96" t="s">
        <v>65</v>
      </c>
      <c r="N878" s="104">
        <v>600</v>
      </c>
      <c r="O878" s="104">
        <v>3</v>
      </c>
      <c r="P878" s="104">
        <v>5</v>
      </c>
      <c r="Q878" s="104">
        <v>45</v>
      </c>
      <c r="R878" s="115">
        <v>25</v>
      </c>
      <c r="S878" s="144"/>
      <c r="T878" s="144"/>
      <c r="U878" s="144"/>
      <c r="V878" s="144"/>
      <c r="W878" s="144"/>
      <c r="X878" s="144"/>
      <c r="Y878" s="144"/>
      <c r="Z878" s="144"/>
      <c r="AA878" s="225"/>
    </row>
    <row r="879" spans="1:27" ht="13.5" thickBot="1" x14ac:dyDescent="0.25">
      <c r="A879" s="229"/>
      <c r="B879" s="145"/>
      <c r="C879" s="147"/>
      <c r="D879" s="145"/>
      <c r="E879" s="145"/>
      <c r="F879" s="145"/>
      <c r="G879" s="145"/>
      <c r="H879" s="145"/>
      <c r="I879" s="145"/>
      <c r="J879" s="223"/>
      <c r="K879" s="107" t="s">
        <v>14</v>
      </c>
      <c r="L879" s="108" t="s">
        <v>60</v>
      </c>
      <c r="M879" s="97" t="s">
        <v>185</v>
      </c>
      <c r="N879" s="108">
        <v>600</v>
      </c>
      <c r="O879" s="108">
        <v>3</v>
      </c>
      <c r="P879" s="108">
        <v>5</v>
      </c>
      <c r="Q879" s="108" t="s">
        <v>199</v>
      </c>
      <c r="R879" s="116"/>
      <c r="S879" s="145"/>
      <c r="T879" s="145"/>
      <c r="U879" s="145"/>
      <c r="V879" s="145"/>
      <c r="W879" s="145"/>
      <c r="X879" s="145"/>
      <c r="Y879" s="145"/>
      <c r="Z879" s="145"/>
      <c r="AA879" s="226"/>
    </row>
    <row r="880" spans="1:27" ht="12.75" customHeight="1" x14ac:dyDescent="0.2">
      <c r="A880" s="227" t="s">
        <v>2458</v>
      </c>
      <c r="B880" s="143" t="s">
        <v>76</v>
      </c>
      <c r="C880" s="142">
        <v>43665</v>
      </c>
      <c r="D880" s="143" t="s">
        <v>77</v>
      </c>
      <c r="E880" s="143"/>
      <c r="F880" s="143"/>
      <c r="G880" s="143"/>
      <c r="H880" s="143"/>
      <c r="I880" s="143"/>
      <c r="J880" s="136" t="s">
        <v>80</v>
      </c>
      <c r="K880" s="100" t="s">
        <v>194</v>
      </c>
      <c r="L880" s="93" t="s">
        <v>60</v>
      </c>
      <c r="M880" s="95" t="s">
        <v>179</v>
      </c>
      <c r="N880" s="93">
        <v>600</v>
      </c>
      <c r="O880" s="93">
        <v>3</v>
      </c>
      <c r="P880" s="93">
        <v>14</v>
      </c>
      <c r="Q880" s="93">
        <v>60</v>
      </c>
      <c r="R880" s="114"/>
      <c r="S880" s="143" t="s">
        <v>73</v>
      </c>
      <c r="T880" s="143">
        <v>3</v>
      </c>
      <c r="U880" s="143">
        <v>14</v>
      </c>
      <c r="V880" s="143">
        <v>27</v>
      </c>
      <c r="W880" s="143">
        <v>25</v>
      </c>
      <c r="X880" s="143">
        <v>1399.2</v>
      </c>
      <c r="Y880" s="143" t="s">
        <v>74</v>
      </c>
      <c r="Z880" s="143"/>
      <c r="AA880" s="224" t="s">
        <v>84</v>
      </c>
    </row>
    <row r="881" spans="1:27" x14ac:dyDescent="0.2">
      <c r="A881" s="228"/>
      <c r="B881" s="144"/>
      <c r="C881" s="146"/>
      <c r="D881" s="144"/>
      <c r="E881" s="144"/>
      <c r="F881" s="144"/>
      <c r="G881" s="144"/>
      <c r="H881" s="144"/>
      <c r="I881" s="144"/>
      <c r="J881" s="222"/>
      <c r="K881" s="103" t="s">
        <v>13</v>
      </c>
      <c r="L881" s="104" t="s">
        <v>60</v>
      </c>
      <c r="M881" s="96" t="s">
        <v>65</v>
      </c>
      <c r="N881" s="104">
        <v>600</v>
      </c>
      <c r="O881" s="104">
        <v>3</v>
      </c>
      <c r="P881" s="104">
        <v>5</v>
      </c>
      <c r="Q881" s="104">
        <v>45</v>
      </c>
      <c r="R881" s="115">
        <v>25</v>
      </c>
      <c r="S881" s="144"/>
      <c r="T881" s="144"/>
      <c r="U881" s="144"/>
      <c r="V881" s="144"/>
      <c r="W881" s="144"/>
      <c r="X881" s="144"/>
      <c r="Y881" s="144"/>
      <c r="Z881" s="144"/>
      <c r="AA881" s="225"/>
    </row>
    <row r="882" spans="1:27" ht="13.5" thickBot="1" x14ac:dyDescent="0.25">
      <c r="A882" s="229"/>
      <c r="B882" s="145"/>
      <c r="C882" s="147"/>
      <c r="D882" s="145"/>
      <c r="E882" s="145"/>
      <c r="F882" s="145"/>
      <c r="G882" s="145"/>
      <c r="H882" s="145"/>
      <c r="I882" s="145"/>
      <c r="J882" s="223"/>
      <c r="K882" s="107" t="s">
        <v>14</v>
      </c>
      <c r="L882" s="108" t="s">
        <v>60</v>
      </c>
      <c r="M882" s="97" t="s">
        <v>185</v>
      </c>
      <c r="N882" s="108">
        <v>600</v>
      </c>
      <c r="O882" s="108">
        <v>3</v>
      </c>
      <c r="P882" s="108">
        <v>5</v>
      </c>
      <c r="Q882" s="108" t="s">
        <v>199</v>
      </c>
      <c r="R882" s="116"/>
      <c r="S882" s="145"/>
      <c r="T882" s="145"/>
      <c r="U882" s="145"/>
      <c r="V882" s="145"/>
      <c r="W882" s="145"/>
      <c r="X882" s="145"/>
      <c r="Y882" s="145"/>
      <c r="Z882" s="145"/>
      <c r="AA882" s="226"/>
    </row>
    <row r="883" spans="1:27" ht="12.75" customHeight="1" x14ac:dyDescent="0.2">
      <c r="A883" s="227" t="s">
        <v>2459</v>
      </c>
      <c r="B883" s="143" t="s">
        <v>76</v>
      </c>
      <c r="C883" s="142">
        <v>43665</v>
      </c>
      <c r="D883" s="143" t="s">
        <v>77</v>
      </c>
      <c r="E883" s="143"/>
      <c r="F883" s="143"/>
      <c r="G883" s="143"/>
      <c r="H883" s="143"/>
      <c r="I883" s="143"/>
      <c r="J883" s="136" t="s">
        <v>80</v>
      </c>
      <c r="K883" s="100" t="s">
        <v>194</v>
      </c>
      <c r="L883" s="93" t="s">
        <v>60</v>
      </c>
      <c r="M883" s="95" t="s">
        <v>179</v>
      </c>
      <c r="N883" s="93">
        <v>600</v>
      </c>
      <c r="O883" s="93">
        <v>3</v>
      </c>
      <c r="P883" s="93">
        <v>14</v>
      </c>
      <c r="Q883" s="93">
        <v>70</v>
      </c>
      <c r="R883" s="114"/>
      <c r="S883" s="143" t="s">
        <v>73</v>
      </c>
      <c r="T883" s="143">
        <v>3</v>
      </c>
      <c r="U883" s="143">
        <v>14</v>
      </c>
      <c r="V883" s="143">
        <v>27</v>
      </c>
      <c r="W883" s="143">
        <v>25</v>
      </c>
      <c r="X883" s="143">
        <v>1399.2</v>
      </c>
      <c r="Y883" s="143" t="s">
        <v>74</v>
      </c>
      <c r="Z883" s="143"/>
      <c r="AA883" s="224" t="s">
        <v>84</v>
      </c>
    </row>
    <row r="884" spans="1:27" x14ac:dyDescent="0.2">
      <c r="A884" s="228"/>
      <c r="B884" s="144"/>
      <c r="C884" s="146"/>
      <c r="D884" s="144"/>
      <c r="E884" s="144"/>
      <c r="F884" s="144"/>
      <c r="G884" s="144"/>
      <c r="H884" s="144"/>
      <c r="I884" s="144"/>
      <c r="J884" s="222"/>
      <c r="K884" s="103" t="s">
        <v>13</v>
      </c>
      <c r="L884" s="104" t="s">
        <v>60</v>
      </c>
      <c r="M884" s="96" t="s">
        <v>65</v>
      </c>
      <c r="N884" s="104">
        <v>600</v>
      </c>
      <c r="O884" s="104">
        <v>3</v>
      </c>
      <c r="P884" s="104">
        <v>5</v>
      </c>
      <c r="Q884" s="104">
        <v>45</v>
      </c>
      <c r="R884" s="115">
        <v>25</v>
      </c>
      <c r="S884" s="144"/>
      <c r="T884" s="144"/>
      <c r="U884" s="144"/>
      <c r="V884" s="144"/>
      <c r="W884" s="144"/>
      <c r="X884" s="144"/>
      <c r="Y884" s="144"/>
      <c r="Z884" s="144"/>
      <c r="AA884" s="225"/>
    </row>
    <row r="885" spans="1:27" ht="13.5" thickBot="1" x14ac:dyDescent="0.25">
      <c r="A885" s="229"/>
      <c r="B885" s="145"/>
      <c r="C885" s="147"/>
      <c r="D885" s="145"/>
      <c r="E885" s="145"/>
      <c r="F885" s="145"/>
      <c r="G885" s="145"/>
      <c r="H885" s="145"/>
      <c r="I885" s="145"/>
      <c r="J885" s="223"/>
      <c r="K885" s="107" t="s">
        <v>14</v>
      </c>
      <c r="L885" s="108" t="s">
        <v>60</v>
      </c>
      <c r="M885" s="97" t="s">
        <v>185</v>
      </c>
      <c r="N885" s="108">
        <v>600</v>
      </c>
      <c r="O885" s="108">
        <v>3</v>
      </c>
      <c r="P885" s="108">
        <v>5</v>
      </c>
      <c r="Q885" s="108" t="s">
        <v>199</v>
      </c>
      <c r="R885" s="116"/>
      <c r="S885" s="145"/>
      <c r="T885" s="145"/>
      <c r="U885" s="145"/>
      <c r="V885" s="145"/>
      <c r="W885" s="145"/>
      <c r="X885" s="145"/>
      <c r="Y885" s="145"/>
      <c r="Z885" s="145"/>
      <c r="AA885" s="226"/>
    </row>
    <row r="886" spans="1:27" ht="12.75" customHeight="1" x14ac:dyDescent="0.2">
      <c r="A886" s="227" t="s">
        <v>2460</v>
      </c>
      <c r="B886" s="143" t="s">
        <v>76</v>
      </c>
      <c r="C886" s="142">
        <v>43665</v>
      </c>
      <c r="D886" s="143" t="s">
        <v>77</v>
      </c>
      <c r="E886" s="143"/>
      <c r="F886" s="143"/>
      <c r="G886" s="143"/>
      <c r="H886" s="143"/>
      <c r="I886" s="143"/>
      <c r="J886" s="136" t="s">
        <v>80</v>
      </c>
      <c r="K886" s="100" t="s">
        <v>194</v>
      </c>
      <c r="L886" s="93" t="s">
        <v>60</v>
      </c>
      <c r="M886" s="95" t="s">
        <v>179</v>
      </c>
      <c r="N886" s="93">
        <v>600</v>
      </c>
      <c r="O886" s="93">
        <v>3</v>
      </c>
      <c r="P886" s="93">
        <v>14</v>
      </c>
      <c r="Q886" s="93">
        <v>50</v>
      </c>
      <c r="R886" s="114"/>
      <c r="S886" s="143" t="s">
        <v>73</v>
      </c>
      <c r="T886" s="143">
        <v>3</v>
      </c>
      <c r="U886" s="143">
        <v>14</v>
      </c>
      <c r="V886" s="143">
        <v>27</v>
      </c>
      <c r="W886" s="143">
        <v>25</v>
      </c>
      <c r="X886" s="143">
        <v>1399.2</v>
      </c>
      <c r="Y886" s="143" t="s">
        <v>74</v>
      </c>
      <c r="Z886" s="143"/>
      <c r="AA886" s="224" t="s">
        <v>84</v>
      </c>
    </row>
    <row r="887" spans="1:27" x14ac:dyDescent="0.2">
      <c r="A887" s="228"/>
      <c r="B887" s="144"/>
      <c r="C887" s="146"/>
      <c r="D887" s="144"/>
      <c r="E887" s="144"/>
      <c r="F887" s="144"/>
      <c r="G887" s="144"/>
      <c r="H887" s="144"/>
      <c r="I887" s="144"/>
      <c r="J887" s="222"/>
      <c r="K887" s="103" t="s">
        <v>13</v>
      </c>
      <c r="L887" s="104" t="s">
        <v>60</v>
      </c>
      <c r="M887" s="96" t="s">
        <v>65</v>
      </c>
      <c r="N887" s="104">
        <v>600</v>
      </c>
      <c r="O887" s="104">
        <v>3</v>
      </c>
      <c r="P887" s="104">
        <v>5</v>
      </c>
      <c r="Q887" s="104">
        <v>45</v>
      </c>
      <c r="R887" s="115">
        <v>25</v>
      </c>
      <c r="S887" s="144"/>
      <c r="T887" s="144"/>
      <c r="U887" s="144"/>
      <c r="V887" s="144"/>
      <c r="W887" s="144"/>
      <c r="X887" s="144"/>
      <c r="Y887" s="144"/>
      <c r="Z887" s="144"/>
      <c r="AA887" s="225"/>
    </row>
    <row r="888" spans="1:27" ht="13.5" thickBot="1" x14ac:dyDescent="0.25">
      <c r="A888" s="229"/>
      <c r="B888" s="145"/>
      <c r="C888" s="147"/>
      <c r="D888" s="145"/>
      <c r="E888" s="145"/>
      <c r="F888" s="145"/>
      <c r="G888" s="145"/>
      <c r="H888" s="145"/>
      <c r="I888" s="145"/>
      <c r="J888" s="223"/>
      <c r="K888" s="107" t="s">
        <v>14</v>
      </c>
      <c r="L888" s="108" t="s">
        <v>60</v>
      </c>
      <c r="M888" s="97" t="s">
        <v>193</v>
      </c>
      <c r="N888" s="108">
        <v>600</v>
      </c>
      <c r="O888" s="108">
        <v>3</v>
      </c>
      <c r="P888" s="108">
        <v>5</v>
      </c>
      <c r="Q888" s="108" t="s">
        <v>200</v>
      </c>
      <c r="R888" s="116"/>
      <c r="S888" s="145"/>
      <c r="T888" s="145"/>
      <c r="U888" s="145"/>
      <c r="V888" s="145"/>
      <c r="W888" s="145"/>
      <c r="X888" s="145"/>
      <c r="Y888" s="145"/>
      <c r="Z888" s="145"/>
      <c r="AA888" s="226"/>
    </row>
    <row r="889" spans="1:27" ht="12.75" customHeight="1" x14ac:dyDescent="0.2">
      <c r="A889" s="227" t="s">
        <v>2461</v>
      </c>
      <c r="B889" s="143" t="s">
        <v>76</v>
      </c>
      <c r="C889" s="142">
        <v>43665</v>
      </c>
      <c r="D889" s="143" t="s">
        <v>77</v>
      </c>
      <c r="E889" s="143"/>
      <c r="F889" s="143"/>
      <c r="G889" s="143"/>
      <c r="H889" s="143"/>
      <c r="I889" s="143"/>
      <c r="J889" s="136" t="s">
        <v>80</v>
      </c>
      <c r="K889" s="100" t="s">
        <v>194</v>
      </c>
      <c r="L889" s="93" t="s">
        <v>60</v>
      </c>
      <c r="M889" s="95" t="s">
        <v>179</v>
      </c>
      <c r="N889" s="93">
        <v>600</v>
      </c>
      <c r="O889" s="93">
        <v>3</v>
      </c>
      <c r="P889" s="93">
        <v>14</v>
      </c>
      <c r="Q889" s="93">
        <v>60</v>
      </c>
      <c r="R889" s="114"/>
      <c r="S889" s="143" t="s">
        <v>73</v>
      </c>
      <c r="T889" s="143">
        <v>3</v>
      </c>
      <c r="U889" s="143">
        <v>14</v>
      </c>
      <c r="V889" s="143">
        <v>27</v>
      </c>
      <c r="W889" s="143">
        <v>25</v>
      </c>
      <c r="X889" s="143">
        <v>1399.2</v>
      </c>
      <c r="Y889" s="143" t="s">
        <v>74</v>
      </c>
      <c r="Z889" s="143"/>
      <c r="AA889" s="224" t="s">
        <v>84</v>
      </c>
    </row>
    <row r="890" spans="1:27" x14ac:dyDescent="0.2">
      <c r="A890" s="228"/>
      <c r="B890" s="144"/>
      <c r="C890" s="146"/>
      <c r="D890" s="144"/>
      <c r="E890" s="144"/>
      <c r="F890" s="144"/>
      <c r="G890" s="144"/>
      <c r="H890" s="144"/>
      <c r="I890" s="144"/>
      <c r="J890" s="222"/>
      <c r="K890" s="103" t="s">
        <v>13</v>
      </c>
      <c r="L890" s="104" t="s">
        <v>60</v>
      </c>
      <c r="M890" s="96" t="s">
        <v>65</v>
      </c>
      <c r="N890" s="104">
        <v>600</v>
      </c>
      <c r="O890" s="104">
        <v>3</v>
      </c>
      <c r="P890" s="104">
        <v>5</v>
      </c>
      <c r="Q890" s="104">
        <v>45</v>
      </c>
      <c r="R890" s="115">
        <v>25</v>
      </c>
      <c r="S890" s="144"/>
      <c r="T890" s="144"/>
      <c r="U890" s="144"/>
      <c r="V890" s="144"/>
      <c r="W890" s="144"/>
      <c r="X890" s="144"/>
      <c r="Y890" s="144"/>
      <c r="Z890" s="144"/>
      <c r="AA890" s="225"/>
    </row>
    <row r="891" spans="1:27" ht="13.5" thickBot="1" x14ac:dyDescent="0.25">
      <c r="A891" s="229"/>
      <c r="B891" s="145"/>
      <c r="C891" s="147"/>
      <c r="D891" s="145"/>
      <c r="E891" s="145"/>
      <c r="F891" s="145"/>
      <c r="G891" s="145"/>
      <c r="H891" s="145"/>
      <c r="I891" s="145"/>
      <c r="J891" s="223"/>
      <c r="K891" s="107" t="s">
        <v>14</v>
      </c>
      <c r="L891" s="108" t="s">
        <v>60</v>
      </c>
      <c r="M891" s="97" t="s">
        <v>193</v>
      </c>
      <c r="N891" s="108">
        <v>600</v>
      </c>
      <c r="O891" s="108">
        <v>3</v>
      </c>
      <c r="P891" s="108">
        <v>5</v>
      </c>
      <c r="Q891" s="108" t="s">
        <v>200</v>
      </c>
      <c r="R891" s="116"/>
      <c r="S891" s="145"/>
      <c r="T891" s="145"/>
      <c r="U891" s="145"/>
      <c r="V891" s="145"/>
      <c r="W891" s="145"/>
      <c r="X891" s="145"/>
      <c r="Y891" s="145"/>
      <c r="Z891" s="145"/>
      <c r="AA891" s="226"/>
    </row>
    <row r="892" spans="1:27" ht="12.75" customHeight="1" x14ac:dyDescent="0.2">
      <c r="A892" s="227" t="s">
        <v>2462</v>
      </c>
      <c r="B892" s="143" t="s">
        <v>76</v>
      </c>
      <c r="C892" s="142">
        <v>43665</v>
      </c>
      <c r="D892" s="143" t="s">
        <v>77</v>
      </c>
      <c r="E892" s="143"/>
      <c r="F892" s="143"/>
      <c r="G892" s="143"/>
      <c r="H892" s="143"/>
      <c r="I892" s="143"/>
      <c r="J892" s="136" t="s">
        <v>80</v>
      </c>
      <c r="K892" s="100" t="s">
        <v>194</v>
      </c>
      <c r="L892" s="93" t="s">
        <v>60</v>
      </c>
      <c r="M892" s="95" t="s">
        <v>179</v>
      </c>
      <c r="N892" s="93">
        <v>600</v>
      </c>
      <c r="O892" s="93">
        <v>3</v>
      </c>
      <c r="P892" s="93">
        <v>14</v>
      </c>
      <c r="Q892" s="93">
        <v>70</v>
      </c>
      <c r="R892" s="114"/>
      <c r="S892" s="143" t="s">
        <v>73</v>
      </c>
      <c r="T892" s="143">
        <v>3</v>
      </c>
      <c r="U892" s="143">
        <v>14</v>
      </c>
      <c r="V892" s="143">
        <v>27</v>
      </c>
      <c r="W892" s="143">
        <v>25</v>
      </c>
      <c r="X892" s="143">
        <v>1399.2</v>
      </c>
      <c r="Y892" s="143" t="s">
        <v>74</v>
      </c>
      <c r="Z892" s="143"/>
      <c r="AA892" s="224" t="s">
        <v>84</v>
      </c>
    </row>
    <row r="893" spans="1:27" x14ac:dyDescent="0.2">
      <c r="A893" s="228"/>
      <c r="B893" s="144"/>
      <c r="C893" s="146"/>
      <c r="D893" s="144"/>
      <c r="E893" s="144"/>
      <c r="F893" s="144"/>
      <c r="G893" s="144"/>
      <c r="H893" s="144"/>
      <c r="I893" s="144"/>
      <c r="J893" s="222"/>
      <c r="K893" s="103" t="s">
        <v>13</v>
      </c>
      <c r="L893" s="104" t="s">
        <v>60</v>
      </c>
      <c r="M893" s="96" t="s">
        <v>65</v>
      </c>
      <c r="N893" s="104">
        <v>600</v>
      </c>
      <c r="O893" s="104">
        <v>3</v>
      </c>
      <c r="P893" s="104">
        <v>5</v>
      </c>
      <c r="Q893" s="104">
        <v>45</v>
      </c>
      <c r="R893" s="115">
        <v>25</v>
      </c>
      <c r="S893" s="144"/>
      <c r="T893" s="144"/>
      <c r="U893" s="144"/>
      <c r="V893" s="144"/>
      <c r="W893" s="144"/>
      <c r="X893" s="144"/>
      <c r="Y893" s="144"/>
      <c r="Z893" s="144"/>
      <c r="AA893" s="225"/>
    </row>
    <row r="894" spans="1:27" ht="13.5" thickBot="1" x14ac:dyDescent="0.25">
      <c r="A894" s="229"/>
      <c r="B894" s="145"/>
      <c r="C894" s="147"/>
      <c r="D894" s="145"/>
      <c r="E894" s="145"/>
      <c r="F894" s="145"/>
      <c r="G894" s="145"/>
      <c r="H894" s="145"/>
      <c r="I894" s="145"/>
      <c r="J894" s="223"/>
      <c r="K894" s="107" t="s">
        <v>14</v>
      </c>
      <c r="L894" s="108" t="s">
        <v>60</v>
      </c>
      <c r="M894" s="97" t="s">
        <v>193</v>
      </c>
      <c r="N894" s="108">
        <v>600</v>
      </c>
      <c r="O894" s="108">
        <v>3</v>
      </c>
      <c r="P894" s="108">
        <v>5</v>
      </c>
      <c r="Q894" s="108" t="s">
        <v>200</v>
      </c>
      <c r="R894" s="116"/>
      <c r="S894" s="145"/>
      <c r="T894" s="145"/>
      <c r="U894" s="145"/>
      <c r="V894" s="145"/>
      <c r="W894" s="145"/>
      <c r="X894" s="145"/>
      <c r="Y894" s="145"/>
      <c r="Z894" s="145"/>
      <c r="AA894" s="226"/>
    </row>
    <row r="895" spans="1:27" ht="12.75" customHeight="1" x14ac:dyDescent="0.2">
      <c r="A895" s="227" t="s">
        <v>2463</v>
      </c>
      <c r="B895" s="143" t="s">
        <v>76</v>
      </c>
      <c r="C895" s="142">
        <v>43665</v>
      </c>
      <c r="D895" s="143" t="s">
        <v>77</v>
      </c>
      <c r="E895" s="143"/>
      <c r="F895" s="143"/>
      <c r="G895" s="143"/>
      <c r="H895" s="143"/>
      <c r="I895" s="143"/>
      <c r="J895" s="136" t="s">
        <v>80</v>
      </c>
      <c r="K895" s="100" t="s">
        <v>194</v>
      </c>
      <c r="L895" s="93" t="s">
        <v>60</v>
      </c>
      <c r="M895" s="95" t="s">
        <v>181</v>
      </c>
      <c r="N895" s="93">
        <v>240</v>
      </c>
      <c r="O895" s="93">
        <v>3</v>
      </c>
      <c r="P895" s="93">
        <v>100</v>
      </c>
      <c r="Q895" s="93">
        <v>50</v>
      </c>
      <c r="R895" s="114"/>
      <c r="S895" s="143">
        <v>200</v>
      </c>
      <c r="T895" s="143">
        <v>3</v>
      </c>
      <c r="U895" s="143">
        <v>100</v>
      </c>
      <c r="V895" s="143">
        <v>32.200000000000003</v>
      </c>
      <c r="W895" s="143">
        <v>10</v>
      </c>
      <c r="X895" s="143">
        <v>1399.2</v>
      </c>
      <c r="Y895" s="143" t="s">
        <v>74</v>
      </c>
      <c r="Z895" s="143"/>
      <c r="AA895" s="224" t="s">
        <v>84</v>
      </c>
    </row>
    <row r="896" spans="1:27" x14ac:dyDescent="0.2">
      <c r="A896" s="228"/>
      <c r="B896" s="144"/>
      <c r="C896" s="146"/>
      <c r="D896" s="144"/>
      <c r="E896" s="144"/>
      <c r="F896" s="144"/>
      <c r="G896" s="144"/>
      <c r="H896" s="144"/>
      <c r="I896" s="144"/>
      <c r="J896" s="222"/>
      <c r="K896" s="103" t="s">
        <v>13</v>
      </c>
      <c r="L896" s="104" t="s">
        <v>60</v>
      </c>
      <c r="M896" s="96" t="s">
        <v>65</v>
      </c>
      <c r="N896" s="104">
        <v>240</v>
      </c>
      <c r="O896" s="104">
        <v>3</v>
      </c>
      <c r="P896" s="104">
        <v>5</v>
      </c>
      <c r="Q896" s="104">
        <v>45</v>
      </c>
      <c r="R896" s="115">
        <v>10</v>
      </c>
      <c r="S896" s="144"/>
      <c r="T896" s="144"/>
      <c r="U896" s="144"/>
      <c r="V896" s="144"/>
      <c r="W896" s="144"/>
      <c r="X896" s="144"/>
      <c r="Y896" s="144"/>
      <c r="Z896" s="144"/>
      <c r="AA896" s="225"/>
    </row>
    <row r="897" spans="1:27" ht="13.5" thickBot="1" x14ac:dyDescent="0.25">
      <c r="A897" s="229"/>
      <c r="B897" s="145"/>
      <c r="C897" s="147"/>
      <c r="D897" s="145"/>
      <c r="E897" s="145"/>
      <c r="F897" s="145"/>
      <c r="G897" s="145"/>
      <c r="H897" s="145"/>
      <c r="I897" s="145"/>
      <c r="J897" s="223"/>
      <c r="K897" s="107" t="s">
        <v>14</v>
      </c>
      <c r="L897" s="108" t="s">
        <v>60</v>
      </c>
      <c r="M897" s="97" t="s">
        <v>193</v>
      </c>
      <c r="N897" s="108">
        <v>240</v>
      </c>
      <c r="O897" s="108">
        <v>3</v>
      </c>
      <c r="P897" s="108">
        <v>5</v>
      </c>
      <c r="Q897" s="108" t="s">
        <v>200</v>
      </c>
      <c r="R897" s="116"/>
      <c r="S897" s="145"/>
      <c r="T897" s="145"/>
      <c r="U897" s="145"/>
      <c r="V897" s="145"/>
      <c r="W897" s="145"/>
      <c r="X897" s="145"/>
      <c r="Y897" s="145"/>
      <c r="Z897" s="145"/>
      <c r="AA897" s="226"/>
    </row>
    <row r="898" spans="1:27" ht="12.75" customHeight="1" x14ac:dyDescent="0.2">
      <c r="A898" s="227" t="s">
        <v>2464</v>
      </c>
      <c r="B898" s="143" t="s">
        <v>76</v>
      </c>
      <c r="C898" s="142">
        <v>43665</v>
      </c>
      <c r="D898" s="143" t="s">
        <v>77</v>
      </c>
      <c r="E898" s="143"/>
      <c r="F898" s="143"/>
      <c r="G898" s="143"/>
      <c r="H898" s="143"/>
      <c r="I898" s="143"/>
      <c r="J898" s="136" t="s">
        <v>80</v>
      </c>
      <c r="K898" s="100" t="s">
        <v>194</v>
      </c>
      <c r="L898" s="93" t="s">
        <v>60</v>
      </c>
      <c r="M898" s="95" t="s">
        <v>181</v>
      </c>
      <c r="N898" s="93">
        <v>240</v>
      </c>
      <c r="O898" s="93">
        <v>3</v>
      </c>
      <c r="P898" s="93">
        <v>100</v>
      </c>
      <c r="Q898" s="93">
        <v>60</v>
      </c>
      <c r="R898" s="114"/>
      <c r="S898" s="143">
        <v>200</v>
      </c>
      <c r="T898" s="143">
        <v>3</v>
      </c>
      <c r="U898" s="143">
        <v>100</v>
      </c>
      <c r="V898" s="143">
        <v>32.200000000000003</v>
      </c>
      <c r="W898" s="143">
        <v>10</v>
      </c>
      <c r="X898" s="143">
        <v>1399.2</v>
      </c>
      <c r="Y898" s="143" t="s">
        <v>74</v>
      </c>
      <c r="Z898" s="143"/>
      <c r="AA898" s="224" t="s">
        <v>84</v>
      </c>
    </row>
    <row r="899" spans="1:27" x14ac:dyDescent="0.2">
      <c r="A899" s="228"/>
      <c r="B899" s="144"/>
      <c r="C899" s="146"/>
      <c r="D899" s="144"/>
      <c r="E899" s="144"/>
      <c r="F899" s="144"/>
      <c r="G899" s="144"/>
      <c r="H899" s="144"/>
      <c r="I899" s="144"/>
      <c r="J899" s="222"/>
      <c r="K899" s="103" t="s">
        <v>13</v>
      </c>
      <c r="L899" s="104" t="s">
        <v>60</v>
      </c>
      <c r="M899" s="96" t="s">
        <v>65</v>
      </c>
      <c r="N899" s="104">
        <v>240</v>
      </c>
      <c r="O899" s="104">
        <v>3</v>
      </c>
      <c r="P899" s="104">
        <v>5</v>
      </c>
      <c r="Q899" s="104">
        <v>45</v>
      </c>
      <c r="R899" s="115">
        <v>10</v>
      </c>
      <c r="S899" s="144"/>
      <c r="T899" s="144"/>
      <c r="U899" s="144"/>
      <c r="V899" s="144"/>
      <c r="W899" s="144"/>
      <c r="X899" s="144"/>
      <c r="Y899" s="144"/>
      <c r="Z899" s="144"/>
      <c r="AA899" s="225"/>
    </row>
    <row r="900" spans="1:27" ht="13.5" thickBot="1" x14ac:dyDescent="0.25">
      <c r="A900" s="229"/>
      <c r="B900" s="145"/>
      <c r="C900" s="147"/>
      <c r="D900" s="145"/>
      <c r="E900" s="145"/>
      <c r="F900" s="145"/>
      <c r="G900" s="145"/>
      <c r="H900" s="145"/>
      <c r="I900" s="145"/>
      <c r="J900" s="223"/>
      <c r="K900" s="107" t="s">
        <v>14</v>
      </c>
      <c r="L900" s="108" t="s">
        <v>60</v>
      </c>
      <c r="M900" s="97" t="s">
        <v>193</v>
      </c>
      <c r="N900" s="108">
        <v>240</v>
      </c>
      <c r="O900" s="108">
        <v>3</v>
      </c>
      <c r="P900" s="108">
        <v>5</v>
      </c>
      <c r="Q900" s="108" t="s">
        <v>200</v>
      </c>
      <c r="R900" s="116"/>
      <c r="S900" s="145"/>
      <c r="T900" s="145"/>
      <c r="U900" s="145"/>
      <c r="V900" s="145"/>
      <c r="W900" s="145"/>
      <c r="X900" s="145"/>
      <c r="Y900" s="145"/>
      <c r="Z900" s="145"/>
      <c r="AA900" s="226"/>
    </row>
    <row r="901" spans="1:27" ht="12.75" customHeight="1" x14ac:dyDescent="0.2">
      <c r="A901" s="227" t="s">
        <v>2465</v>
      </c>
      <c r="B901" s="143" t="s">
        <v>76</v>
      </c>
      <c r="C901" s="142">
        <v>43665</v>
      </c>
      <c r="D901" s="143" t="s">
        <v>77</v>
      </c>
      <c r="E901" s="143"/>
      <c r="F901" s="143"/>
      <c r="G901" s="143"/>
      <c r="H901" s="143"/>
      <c r="I901" s="143"/>
      <c r="J901" s="136" t="s">
        <v>80</v>
      </c>
      <c r="K901" s="100" t="s">
        <v>194</v>
      </c>
      <c r="L901" s="93" t="s">
        <v>60</v>
      </c>
      <c r="M901" s="95" t="s">
        <v>181</v>
      </c>
      <c r="N901" s="93">
        <v>240</v>
      </c>
      <c r="O901" s="93">
        <v>3</v>
      </c>
      <c r="P901" s="93">
        <v>100</v>
      </c>
      <c r="Q901" s="93">
        <v>70</v>
      </c>
      <c r="R901" s="114"/>
      <c r="S901" s="143">
        <v>200</v>
      </c>
      <c r="T901" s="143">
        <v>3</v>
      </c>
      <c r="U901" s="143">
        <v>100</v>
      </c>
      <c r="V901" s="143">
        <v>32.200000000000003</v>
      </c>
      <c r="W901" s="143">
        <v>10</v>
      </c>
      <c r="X901" s="143">
        <v>1399.2</v>
      </c>
      <c r="Y901" s="143" t="s">
        <v>74</v>
      </c>
      <c r="Z901" s="143"/>
      <c r="AA901" s="224" t="s">
        <v>84</v>
      </c>
    </row>
    <row r="902" spans="1:27" x14ac:dyDescent="0.2">
      <c r="A902" s="228"/>
      <c r="B902" s="144"/>
      <c r="C902" s="146"/>
      <c r="D902" s="144"/>
      <c r="E902" s="144"/>
      <c r="F902" s="144"/>
      <c r="G902" s="144"/>
      <c r="H902" s="144"/>
      <c r="I902" s="144"/>
      <c r="J902" s="222"/>
      <c r="K902" s="103" t="s">
        <v>13</v>
      </c>
      <c r="L902" s="104" t="s">
        <v>60</v>
      </c>
      <c r="M902" s="96" t="s">
        <v>65</v>
      </c>
      <c r="N902" s="104">
        <v>240</v>
      </c>
      <c r="O902" s="104">
        <v>3</v>
      </c>
      <c r="P902" s="104">
        <v>5</v>
      </c>
      <c r="Q902" s="104">
        <v>45</v>
      </c>
      <c r="R902" s="115">
        <v>10</v>
      </c>
      <c r="S902" s="144"/>
      <c r="T902" s="144"/>
      <c r="U902" s="144"/>
      <c r="V902" s="144"/>
      <c r="W902" s="144"/>
      <c r="X902" s="144"/>
      <c r="Y902" s="144"/>
      <c r="Z902" s="144"/>
      <c r="AA902" s="225"/>
    </row>
    <row r="903" spans="1:27" ht="13.5" thickBot="1" x14ac:dyDescent="0.25">
      <c r="A903" s="229"/>
      <c r="B903" s="145"/>
      <c r="C903" s="147"/>
      <c r="D903" s="145"/>
      <c r="E903" s="145"/>
      <c r="F903" s="145"/>
      <c r="G903" s="145"/>
      <c r="H903" s="145"/>
      <c r="I903" s="145"/>
      <c r="J903" s="223"/>
      <c r="K903" s="107" t="s">
        <v>14</v>
      </c>
      <c r="L903" s="108" t="s">
        <v>60</v>
      </c>
      <c r="M903" s="97" t="s">
        <v>193</v>
      </c>
      <c r="N903" s="108">
        <v>240</v>
      </c>
      <c r="O903" s="108">
        <v>3</v>
      </c>
      <c r="P903" s="108">
        <v>5</v>
      </c>
      <c r="Q903" s="108" t="s">
        <v>200</v>
      </c>
      <c r="R903" s="116"/>
      <c r="S903" s="145"/>
      <c r="T903" s="145"/>
      <c r="U903" s="145"/>
      <c r="V903" s="145"/>
      <c r="W903" s="145"/>
      <c r="X903" s="145"/>
      <c r="Y903" s="145"/>
      <c r="Z903" s="145"/>
      <c r="AA903" s="226"/>
    </row>
    <row r="904" spans="1:27" ht="12.75" customHeight="1" x14ac:dyDescent="0.2">
      <c r="A904" s="227" t="s">
        <v>2466</v>
      </c>
      <c r="B904" s="143" t="s">
        <v>76</v>
      </c>
      <c r="C904" s="142">
        <v>43665</v>
      </c>
      <c r="D904" s="143" t="s">
        <v>77</v>
      </c>
      <c r="E904" s="143"/>
      <c r="F904" s="143"/>
      <c r="G904" s="143"/>
      <c r="H904" s="143"/>
      <c r="I904" s="143"/>
      <c r="J904" s="136" t="s">
        <v>80</v>
      </c>
      <c r="K904" s="100" t="s">
        <v>194</v>
      </c>
      <c r="L904" s="93" t="s">
        <v>60</v>
      </c>
      <c r="M904" s="95" t="s">
        <v>181</v>
      </c>
      <c r="N904" s="93">
        <v>240</v>
      </c>
      <c r="O904" s="93">
        <v>3</v>
      </c>
      <c r="P904" s="93">
        <v>100</v>
      </c>
      <c r="Q904" s="93">
        <v>50</v>
      </c>
      <c r="R904" s="114"/>
      <c r="S904" s="143">
        <v>208</v>
      </c>
      <c r="T904" s="143">
        <v>3</v>
      </c>
      <c r="U904" s="143">
        <v>100</v>
      </c>
      <c r="V904" s="143">
        <v>30.8</v>
      </c>
      <c r="W904" s="143">
        <v>10</v>
      </c>
      <c r="X904" s="143">
        <v>1399.2</v>
      </c>
      <c r="Y904" s="143" t="s">
        <v>74</v>
      </c>
      <c r="Z904" s="143"/>
      <c r="AA904" s="224" t="s">
        <v>84</v>
      </c>
    </row>
    <row r="905" spans="1:27" x14ac:dyDescent="0.2">
      <c r="A905" s="228"/>
      <c r="B905" s="144"/>
      <c r="C905" s="146"/>
      <c r="D905" s="144"/>
      <c r="E905" s="144"/>
      <c r="F905" s="144"/>
      <c r="G905" s="144"/>
      <c r="H905" s="144"/>
      <c r="I905" s="144"/>
      <c r="J905" s="222"/>
      <c r="K905" s="103" t="s">
        <v>13</v>
      </c>
      <c r="L905" s="104" t="s">
        <v>60</v>
      </c>
      <c r="M905" s="96" t="s">
        <v>65</v>
      </c>
      <c r="N905" s="104">
        <v>240</v>
      </c>
      <c r="O905" s="104">
        <v>3</v>
      </c>
      <c r="P905" s="104">
        <v>5</v>
      </c>
      <c r="Q905" s="104">
        <v>45</v>
      </c>
      <c r="R905" s="115">
        <v>10</v>
      </c>
      <c r="S905" s="144"/>
      <c r="T905" s="144"/>
      <c r="U905" s="144"/>
      <c r="V905" s="144"/>
      <c r="W905" s="144"/>
      <c r="X905" s="144"/>
      <c r="Y905" s="144"/>
      <c r="Z905" s="144"/>
      <c r="AA905" s="225"/>
    </row>
    <row r="906" spans="1:27" ht="13.5" thickBot="1" x14ac:dyDescent="0.25">
      <c r="A906" s="229"/>
      <c r="B906" s="145"/>
      <c r="C906" s="147"/>
      <c r="D906" s="145"/>
      <c r="E906" s="145"/>
      <c r="F906" s="145"/>
      <c r="G906" s="145"/>
      <c r="H906" s="145"/>
      <c r="I906" s="145"/>
      <c r="J906" s="223"/>
      <c r="K906" s="107" t="s">
        <v>14</v>
      </c>
      <c r="L906" s="108" t="s">
        <v>60</v>
      </c>
      <c r="M906" s="97" t="s">
        <v>193</v>
      </c>
      <c r="N906" s="108">
        <v>240</v>
      </c>
      <c r="O906" s="108">
        <v>3</v>
      </c>
      <c r="P906" s="108">
        <v>5</v>
      </c>
      <c r="Q906" s="108" t="s">
        <v>200</v>
      </c>
      <c r="R906" s="116"/>
      <c r="S906" s="145"/>
      <c r="T906" s="145"/>
      <c r="U906" s="145"/>
      <c r="V906" s="145"/>
      <c r="W906" s="145"/>
      <c r="X906" s="145"/>
      <c r="Y906" s="145"/>
      <c r="Z906" s="145"/>
      <c r="AA906" s="226"/>
    </row>
    <row r="907" spans="1:27" ht="12.75" customHeight="1" x14ac:dyDescent="0.2">
      <c r="A907" s="227" t="s">
        <v>2467</v>
      </c>
      <c r="B907" s="143" t="s">
        <v>76</v>
      </c>
      <c r="C907" s="142">
        <v>43665</v>
      </c>
      <c r="D907" s="143" t="s">
        <v>77</v>
      </c>
      <c r="E907" s="143"/>
      <c r="F907" s="143"/>
      <c r="G907" s="143"/>
      <c r="H907" s="143"/>
      <c r="I907" s="143"/>
      <c r="J907" s="136" t="s">
        <v>80</v>
      </c>
      <c r="K907" s="100" t="s">
        <v>194</v>
      </c>
      <c r="L907" s="93" t="s">
        <v>60</v>
      </c>
      <c r="M907" s="95" t="s">
        <v>181</v>
      </c>
      <c r="N907" s="93">
        <v>240</v>
      </c>
      <c r="O907" s="93">
        <v>3</v>
      </c>
      <c r="P907" s="93">
        <v>100</v>
      </c>
      <c r="Q907" s="93">
        <v>60</v>
      </c>
      <c r="R907" s="114"/>
      <c r="S907" s="143">
        <v>208</v>
      </c>
      <c r="T907" s="143">
        <v>3</v>
      </c>
      <c r="U907" s="143">
        <v>100</v>
      </c>
      <c r="V907" s="143">
        <v>30.8</v>
      </c>
      <c r="W907" s="143">
        <v>10</v>
      </c>
      <c r="X907" s="143">
        <v>1399.2</v>
      </c>
      <c r="Y907" s="143" t="s">
        <v>74</v>
      </c>
      <c r="Z907" s="143"/>
      <c r="AA907" s="224" t="s">
        <v>84</v>
      </c>
    </row>
    <row r="908" spans="1:27" x14ac:dyDescent="0.2">
      <c r="A908" s="228"/>
      <c r="B908" s="144"/>
      <c r="C908" s="146"/>
      <c r="D908" s="144"/>
      <c r="E908" s="144"/>
      <c r="F908" s="144"/>
      <c r="G908" s="144"/>
      <c r="H908" s="144"/>
      <c r="I908" s="144"/>
      <c r="J908" s="222"/>
      <c r="K908" s="103" t="s">
        <v>13</v>
      </c>
      <c r="L908" s="104" t="s">
        <v>60</v>
      </c>
      <c r="M908" s="96" t="s">
        <v>65</v>
      </c>
      <c r="N908" s="104">
        <v>240</v>
      </c>
      <c r="O908" s="104">
        <v>3</v>
      </c>
      <c r="P908" s="104">
        <v>5</v>
      </c>
      <c r="Q908" s="104">
        <v>45</v>
      </c>
      <c r="R908" s="115">
        <v>10</v>
      </c>
      <c r="S908" s="144"/>
      <c r="T908" s="144"/>
      <c r="U908" s="144"/>
      <c r="V908" s="144"/>
      <c r="W908" s="144"/>
      <c r="X908" s="144"/>
      <c r="Y908" s="144"/>
      <c r="Z908" s="144"/>
      <c r="AA908" s="225"/>
    </row>
    <row r="909" spans="1:27" ht="13.5" thickBot="1" x14ac:dyDescent="0.25">
      <c r="A909" s="229"/>
      <c r="B909" s="145"/>
      <c r="C909" s="147"/>
      <c r="D909" s="145"/>
      <c r="E909" s="145"/>
      <c r="F909" s="145"/>
      <c r="G909" s="145"/>
      <c r="H909" s="145"/>
      <c r="I909" s="145"/>
      <c r="J909" s="223"/>
      <c r="K909" s="107" t="s">
        <v>14</v>
      </c>
      <c r="L909" s="108" t="s">
        <v>60</v>
      </c>
      <c r="M909" s="97" t="s">
        <v>193</v>
      </c>
      <c r="N909" s="108">
        <v>240</v>
      </c>
      <c r="O909" s="108">
        <v>3</v>
      </c>
      <c r="P909" s="108">
        <v>5</v>
      </c>
      <c r="Q909" s="108" t="s">
        <v>200</v>
      </c>
      <c r="R909" s="116"/>
      <c r="S909" s="145"/>
      <c r="T909" s="145"/>
      <c r="U909" s="145"/>
      <c r="V909" s="145"/>
      <c r="W909" s="145"/>
      <c r="X909" s="145"/>
      <c r="Y909" s="145"/>
      <c r="Z909" s="145"/>
      <c r="AA909" s="226"/>
    </row>
    <row r="910" spans="1:27" ht="12.75" customHeight="1" x14ac:dyDescent="0.2">
      <c r="A910" s="227" t="s">
        <v>2468</v>
      </c>
      <c r="B910" s="143" t="s">
        <v>76</v>
      </c>
      <c r="C910" s="142">
        <v>43665</v>
      </c>
      <c r="D910" s="143" t="s">
        <v>77</v>
      </c>
      <c r="E910" s="143"/>
      <c r="F910" s="143"/>
      <c r="G910" s="143"/>
      <c r="H910" s="143"/>
      <c r="I910" s="143"/>
      <c r="J910" s="136" t="s">
        <v>80</v>
      </c>
      <c r="K910" s="100" t="s">
        <v>194</v>
      </c>
      <c r="L910" s="93" t="s">
        <v>60</v>
      </c>
      <c r="M910" s="95" t="s">
        <v>181</v>
      </c>
      <c r="N910" s="93">
        <v>240</v>
      </c>
      <c r="O910" s="93">
        <v>3</v>
      </c>
      <c r="P910" s="93">
        <v>100</v>
      </c>
      <c r="Q910" s="93">
        <v>70</v>
      </c>
      <c r="R910" s="114"/>
      <c r="S910" s="143">
        <v>208</v>
      </c>
      <c r="T910" s="143">
        <v>3</v>
      </c>
      <c r="U910" s="143">
        <v>100</v>
      </c>
      <c r="V910" s="143">
        <v>30.8</v>
      </c>
      <c r="W910" s="143">
        <v>10</v>
      </c>
      <c r="X910" s="143">
        <v>1399.2</v>
      </c>
      <c r="Y910" s="143" t="s">
        <v>74</v>
      </c>
      <c r="Z910" s="143"/>
      <c r="AA910" s="224" t="s">
        <v>84</v>
      </c>
    </row>
    <row r="911" spans="1:27" x14ac:dyDescent="0.2">
      <c r="A911" s="228"/>
      <c r="B911" s="144"/>
      <c r="C911" s="146"/>
      <c r="D911" s="144"/>
      <c r="E911" s="144"/>
      <c r="F911" s="144"/>
      <c r="G911" s="144"/>
      <c r="H911" s="144"/>
      <c r="I911" s="144"/>
      <c r="J911" s="222"/>
      <c r="K911" s="103" t="s">
        <v>13</v>
      </c>
      <c r="L911" s="104" t="s">
        <v>60</v>
      </c>
      <c r="M911" s="96" t="s">
        <v>65</v>
      </c>
      <c r="N911" s="104">
        <v>240</v>
      </c>
      <c r="O911" s="104">
        <v>3</v>
      </c>
      <c r="P911" s="104">
        <v>5</v>
      </c>
      <c r="Q911" s="104">
        <v>45</v>
      </c>
      <c r="R911" s="115">
        <v>10</v>
      </c>
      <c r="S911" s="144"/>
      <c r="T911" s="144"/>
      <c r="U911" s="144"/>
      <c r="V911" s="144"/>
      <c r="W911" s="144"/>
      <c r="X911" s="144"/>
      <c r="Y911" s="144"/>
      <c r="Z911" s="144"/>
      <c r="AA911" s="225"/>
    </row>
    <row r="912" spans="1:27" ht="13.5" thickBot="1" x14ac:dyDescent="0.25">
      <c r="A912" s="229"/>
      <c r="B912" s="145"/>
      <c r="C912" s="147"/>
      <c r="D912" s="145"/>
      <c r="E912" s="145"/>
      <c r="F912" s="145"/>
      <c r="G912" s="145"/>
      <c r="H912" s="145"/>
      <c r="I912" s="145"/>
      <c r="J912" s="223"/>
      <c r="K912" s="107" t="s">
        <v>14</v>
      </c>
      <c r="L912" s="108" t="s">
        <v>60</v>
      </c>
      <c r="M912" s="97" t="s">
        <v>193</v>
      </c>
      <c r="N912" s="108">
        <v>240</v>
      </c>
      <c r="O912" s="108">
        <v>3</v>
      </c>
      <c r="P912" s="108">
        <v>5</v>
      </c>
      <c r="Q912" s="108" t="s">
        <v>200</v>
      </c>
      <c r="R912" s="116"/>
      <c r="S912" s="145"/>
      <c r="T912" s="145"/>
      <c r="U912" s="145"/>
      <c r="V912" s="145"/>
      <c r="W912" s="145"/>
      <c r="X912" s="145"/>
      <c r="Y912" s="145"/>
      <c r="Z912" s="145"/>
      <c r="AA912" s="226"/>
    </row>
    <row r="913" spans="1:27" ht="12.75" customHeight="1" x14ac:dyDescent="0.2">
      <c r="A913" s="227" t="s">
        <v>2469</v>
      </c>
      <c r="B913" s="143" t="s">
        <v>76</v>
      </c>
      <c r="C913" s="142">
        <v>43665</v>
      </c>
      <c r="D913" s="143" t="s">
        <v>77</v>
      </c>
      <c r="E913" s="143"/>
      <c r="F913" s="143"/>
      <c r="G913" s="143"/>
      <c r="H913" s="143"/>
      <c r="I913" s="143"/>
      <c r="J913" s="136" t="s">
        <v>80</v>
      </c>
      <c r="K913" s="100" t="s">
        <v>194</v>
      </c>
      <c r="L913" s="93" t="s">
        <v>60</v>
      </c>
      <c r="M913" s="95" t="s">
        <v>181</v>
      </c>
      <c r="N913" s="93">
        <v>240</v>
      </c>
      <c r="O913" s="93">
        <v>3</v>
      </c>
      <c r="P913" s="93">
        <v>100</v>
      </c>
      <c r="Q913" s="93">
        <v>50</v>
      </c>
      <c r="R913" s="114"/>
      <c r="S913" s="143" t="s">
        <v>71</v>
      </c>
      <c r="T913" s="143">
        <v>3</v>
      </c>
      <c r="U913" s="143">
        <v>100</v>
      </c>
      <c r="V913" s="143">
        <v>28</v>
      </c>
      <c r="W913" s="143">
        <v>10</v>
      </c>
      <c r="X913" s="143">
        <v>1399.2</v>
      </c>
      <c r="Y913" s="143" t="s">
        <v>74</v>
      </c>
      <c r="Z913" s="143"/>
      <c r="AA913" s="224" t="s">
        <v>84</v>
      </c>
    </row>
    <row r="914" spans="1:27" x14ac:dyDescent="0.2">
      <c r="A914" s="228"/>
      <c r="B914" s="144"/>
      <c r="C914" s="146"/>
      <c r="D914" s="144"/>
      <c r="E914" s="144"/>
      <c r="F914" s="144"/>
      <c r="G914" s="144"/>
      <c r="H914" s="144"/>
      <c r="I914" s="144"/>
      <c r="J914" s="222"/>
      <c r="K914" s="103" t="s">
        <v>13</v>
      </c>
      <c r="L914" s="104" t="s">
        <v>60</v>
      </c>
      <c r="M914" s="96" t="s">
        <v>65</v>
      </c>
      <c r="N914" s="104">
        <v>240</v>
      </c>
      <c r="O914" s="104">
        <v>3</v>
      </c>
      <c r="P914" s="104">
        <v>5</v>
      </c>
      <c r="Q914" s="104">
        <v>45</v>
      </c>
      <c r="R914" s="115">
        <v>15</v>
      </c>
      <c r="S914" s="144"/>
      <c r="T914" s="144"/>
      <c r="U914" s="144"/>
      <c r="V914" s="144"/>
      <c r="W914" s="144"/>
      <c r="X914" s="144"/>
      <c r="Y914" s="144"/>
      <c r="Z914" s="144"/>
      <c r="AA914" s="225"/>
    </row>
    <row r="915" spans="1:27" ht="13.5" thickBot="1" x14ac:dyDescent="0.25">
      <c r="A915" s="229"/>
      <c r="B915" s="145"/>
      <c r="C915" s="147"/>
      <c r="D915" s="145"/>
      <c r="E915" s="145"/>
      <c r="F915" s="145"/>
      <c r="G915" s="145"/>
      <c r="H915" s="145"/>
      <c r="I915" s="145"/>
      <c r="J915" s="223"/>
      <c r="K915" s="107" t="s">
        <v>14</v>
      </c>
      <c r="L915" s="108" t="s">
        <v>60</v>
      </c>
      <c r="M915" s="97" t="s">
        <v>193</v>
      </c>
      <c r="N915" s="108">
        <v>240</v>
      </c>
      <c r="O915" s="108">
        <v>3</v>
      </c>
      <c r="P915" s="108">
        <v>5</v>
      </c>
      <c r="Q915" s="108" t="s">
        <v>200</v>
      </c>
      <c r="R915" s="116"/>
      <c r="S915" s="145"/>
      <c r="T915" s="145"/>
      <c r="U915" s="145"/>
      <c r="V915" s="145"/>
      <c r="W915" s="145"/>
      <c r="X915" s="145"/>
      <c r="Y915" s="145"/>
      <c r="Z915" s="145"/>
      <c r="AA915" s="226"/>
    </row>
    <row r="916" spans="1:27" ht="12.75" customHeight="1" x14ac:dyDescent="0.2">
      <c r="A916" s="227" t="s">
        <v>2470</v>
      </c>
      <c r="B916" s="143" t="s">
        <v>76</v>
      </c>
      <c r="C916" s="142">
        <v>43665</v>
      </c>
      <c r="D916" s="143" t="s">
        <v>77</v>
      </c>
      <c r="E916" s="143"/>
      <c r="F916" s="143"/>
      <c r="G916" s="143"/>
      <c r="H916" s="143"/>
      <c r="I916" s="143"/>
      <c r="J916" s="136" t="s">
        <v>80</v>
      </c>
      <c r="K916" s="100" t="s">
        <v>194</v>
      </c>
      <c r="L916" s="93" t="s">
        <v>60</v>
      </c>
      <c r="M916" s="95" t="s">
        <v>181</v>
      </c>
      <c r="N916" s="93">
        <v>240</v>
      </c>
      <c r="O916" s="93">
        <v>3</v>
      </c>
      <c r="P916" s="93">
        <v>100</v>
      </c>
      <c r="Q916" s="93">
        <v>60</v>
      </c>
      <c r="R916" s="114"/>
      <c r="S916" s="143" t="s">
        <v>71</v>
      </c>
      <c r="T916" s="143">
        <v>3</v>
      </c>
      <c r="U916" s="143">
        <v>100</v>
      </c>
      <c r="V916" s="143">
        <v>28</v>
      </c>
      <c r="W916" s="143">
        <v>10</v>
      </c>
      <c r="X916" s="143">
        <v>1399.2</v>
      </c>
      <c r="Y916" s="143" t="s">
        <v>74</v>
      </c>
      <c r="Z916" s="143"/>
      <c r="AA916" s="224" t="s">
        <v>84</v>
      </c>
    </row>
    <row r="917" spans="1:27" x14ac:dyDescent="0.2">
      <c r="A917" s="228"/>
      <c r="B917" s="144"/>
      <c r="C917" s="146"/>
      <c r="D917" s="144"/>
      <c r="E917" s="144"/>
      <c r="F917" s="144"/>
      <c r="G917" s="144"/>
      <c r="H917" s="144"/>
      <c r="I917" s="144"/>
      <c r="J917" s="222"/>
      <c r="K917" s="103" t="s">
        <v>13</v>
      </c>
      <c r="L917" s="104" t="s">
        <v>60</v>
      </c>
      <c r="M917" s="96" t="s">
        <v>65</v>
      </c>
      <c r="N917" s="104">
        <v>240</v>
      </c>
      <c r="O917" s="104">
        <v>3</v>
      </c>
      <c r="P917" s="104">
        <v>5</v>
      </c>
      <c r="Q917" s="104">
        <v>45</v>
      </c>
      <c r="R917" s="115">
        <v>15</v>
      </c>
      <c r="S917" s="144"/>
      <c r="T917" s="144"/>
      <c r="U917" s="144"/>
      <c r="V917" s="144"/>
      <c r="W917" s="144"/>
      <c r="X917" s="144"/>
      <c r="Y917" s="144"/>
      <c r="Z917" s="144"/>
      <c r="AA917" s="225"/>
    </row>
    <row r="918" spans="1:27" ht="13.5" thickBot="1" x14ac:dyDescent="0.25">
      <c r="A918" s="229"/>
      <c r="B918" s="145"/>
      <c r="C918" s="147"/>
      <c r="D918" s="145"/>
      <c r="E918" s="145"/>
      <c r="F918" s="145"/>
      <c r="G918" s="145"/>
      <c r="H918" s="145"/>
      <c r="I918" s="145"/>
      <c r="J918" s="223"/>
      <c r="K918" s="107" t="s">
        <v>14</v>
      </c>
      <c r="L918" s="108" t="s">
        <v>60</v>
      </c>
      <c r="M918" s="97" t="s">
        <v>193</v>
      </c>
      <c r="N918" s="108">
        <v>240</v>
      </c>
      <c r="O918" s="108">
        <v>3</v>
      </c>
      <c r="P918" s="108">
        <v>5</v>
      </c>
      <c r="Q918" s="108" t="s">
        <v>200</v>
      </c>
      <c r="R918" s="116"/>
      <c r="S918" s="145"/>
      <c r="T918" s="145"/>
      <c r="U918" s="145"/>
      <c r="V918" s="145"/>
      <c r="W918" s="145"/>
      <c r="X918" s="145"/>
      <c r="Y918" s="145"/>
      <c r="Z918" s="145"/>
      <c r="AA918" s="226"/>
    </row>
    <row r="919" spans="1:27" ht="12.75" customHeight="1" x14ac:dyDescent="0.2">
      <c r="A919" s="227" t="s">
        <v>2471</v>
      </c>
      <c r="B919" s="143" t="s">
        <v>76</v>
      </c>
      <c r="C919" s="142">
        <v>43665</v>
      </c>
      <c r="D919" s="143" t="s">
        <v>77</v>
      </c>
      <c r="E919" s="143"/>
      <c r="F919" s="143"/>
      <c r="G919" s="143"/>
      <c r="H919" s="143"/>
      <c r="I919" s="143"/>
      <c r="J919" s="136" t="s">
        <v>80</v>
      </c>
      <c r="K919" s="100" t="s">
        <v>194</v>
      </c>
      <c r="L919" s="93" t="s">
        <v>60</v>
      </c>
      <c r="M919" s="95" t="s">
        <v>181</v>
      </c>
      <c r="N919" s="93">
        <v>240</v>
      </c>
      <c r="O919" s="93">
        <v>3</v>
      </c>
      <c r="P919" s="93">
        <v>100</v>
      </c>
      <c r="Q919" s="93">
        <v>70</v>
      </c>
      <c r="R919" s="114"/>
      <c r="S919" s="143" t="s">
        <v>71</v>
      </c>
      <c r="T919" s="143">
        <v>3</v>
      </c>
      <c r="U919" s="143">
        <v>100</v>
      </c>
      <c r="V919" s="143">
        <v>28</v>
      </c>
      <c r="W919" s="143">
        <v>10</v>
      </c>
      <c r="X919" s="143">
        <v>1399.2</v>
      </c>
      <c r="Y919" s="143" t="s">
        <v>74</v>
      </c>
      <c r="Z919" s="143"/>
      <c r="AA919" s="224" t="s">
        <v>84</v>
      </c>
    </row>
    <row r="920" spans="1:27" x14ac:dyDescent="0.2">
      <c r="A920" s="228"/>
      <c r="B920" s="144"/>
      <c r="C920" s="146"/>
      <c r="D920" s="144"/>
      <c r="E920" s="144"/>
      <c r="F920" s="144"/>
      <c r="G920" s="144"/>
      <c r="H920" s="144"/>
      <c r="I920" s="144"/>
      <c r="J920" s="222"/>
      <c r="K920" s="103" t="s">
        <v>13</v>
      </c>
      <c r="L920" s="104" t="s">
        <v>60</v>
      </c>
      <c r="M920" s="96" t="s">
        <v>65</v>
      </c>
      <c r="N920" s="104">
        <v>240</v>
      </c>
      <c r="O920" s="104">
        <v>3</v>
      </c>
      <c r="P920" s="104">
        <v>5</v>
      </c>
      <c r="Q920" s="104">
        <v>45</v>
      </c>
      <c r="R920" s="115">
        <v>15</v>
      </c>
      <c r="S920" s="144"/>
      <c r="T920" s="144"/>
      <c r="U920" s="144"/>
      <c r="V920" s="144"/>
      <c r="W920" s="144"/>
      <c r="X920" s="144"/>
      <c r="Y920" s="144"/>
      <c r="Z920" s="144"/>
      <c r="AA920" s="225"/>
    </row>
    <row r="921" spans="1:27" ht="13.5" thickBot="1" x14ac:dyDescent="0.25">
      <c r="A921" s="229"/>
      <c r="B921" s="145"/>
      <c r="C921" s="147"/>
      <c r="D921" s="145"/>
      <c r="E921" s="145"/>
      <c r="F921" s="145"/>
      <c r="G921" s="145"/>
      <c r="H921" s="145"/>
      <c r="I921" s="145"/>
      <c r="J921" s="223"/>
      <c r="K921" s="107" t="s">
        <v>14</v>
      </c>
      <c r="L921" s="108" t="s">
        <v>60</v>
      </c>
      <c r="M921" s="97" t="s">
        <v>193</v>
      </c>
      <c r="N921" s="108">
        <v>240</v>
      </c>
      <c r="O921" s="108">
        <v>3</v>
      </c>
      <c r="P921" s="108">
        <v>5</v>
      </c>
      <c r="Q921" s="108" t="s">
        <v>200</v>
      </c>
      <c r="R921" s="116"/>
      <c r="S921" s="145"/>
      <c r="T921" s="145"/>
      <c r="U921" s="145"/>
      <c r="V921" s="145"/>
      <c r="W921" s="145"/>
      <c r="X921" s="145"/>
      <c r="Y921" s="145"/>
      <c r="Z921" s="145"/>
      <c r="AA921" s="226"/>
    </row>
    <row r="922" spans="1:27" ht="12.75" customHeight="1" x14ac:dyDescent="0.2">
      <c r="A922" s="227" t="s">
        <v>2472</v>
      </c>
      <c r="B922" s="143" t="s">
        <v>76</v>
      </c>
      <c r="C922" s="142">
        <v>43665</v>
      </c>
      <c r="D922" s="143" t="s">
        <v>77</v>
      </c>
      <c r="E922" s="143"/>
      <c r="F922" s="143"/>
      <c r="G922" s="143"/>
      <c r="H922" s="143"/>
      <c r="I922" s="143"/>
      <c r="J922" s="136" t="s">
        <v>80</v>
      </c>
      <c r="K922" s="100" t="s">
        <v>194</v>
      </c>
      <c r="L922" s="93" t="s">
        <v>60</v>
      </c>
      <c r="M922" s="95" t="s">
        <v>181</v>
      </c>
      <c r="N922" s="93">
        <v>240</v>
      </c>
      <c r="O922" s="93">
        <v>3</v>
      </c>
      <c r="P922" s="93">
        <v>100</v>
      </c>
      <c r="Q922" s="93">
        <v>60</v>
      </c>
      <c r="R922" s="114"/>
      <c r="S922" s="143" t="s">
        <v>71</v>
      </c>
      <c r="T922" s="143">
        <v>3</v>
      </c>
      <c r="U922" s="143">
        <v>100</v>
      </c>
      <c r="V922" s="143">
        <v>42</v>
      </c>
      <c r="W922" s="143">
        <v>15</v>
      </c>
      <c r="X922" s="143">
        <v>1399.2</v>
      </c>
      <c r="Y922" s="143" t="s">
        <v>74</v>
      </c>
      <c r="Z922" s="143"/>
      <c r="AA922" s="224" t="s">
        <v>84</v>
      </c>
    </row>
    <row r="923" spans="1:27" x14ac:dyDescent="0.2">
      <c r="A923" s="228"/>
      <c r="B923" s="144"/>
      <c r="C923" s="146"/>
      <c r="D923" s="144"/>
      <c r="E923" s="144"/>
      <c r="F923" s="144"/>
      <c r="G923" s="144"/>
      <c r="H923" s="144"/>
      <c r="I923" s="144"/>
      <c r="J923" s="222"/>
      <c r="K923" s="103" t="s">
        <v>13</v>
      </c>
      <c r="L923" s="104" t="s">
        <v>60</v>
      </c>
      <c r="M923" s="96" t="s">
        <v>65</v>
      </c>
      <c r="N923" s="104">
        <v>240</v>
      </c>
      <c r="O923" s="104">
        <v>3</v>
      </c>
      <c r="P923" s="104">
        <v>5</v>
      </c>
      <c r="Q923" s="104">
        <v>45</v>
      </c>
      <c r="R923" s="115">
        <v>15</v>
      </c>
      <c r="S923" s="144"/>
      <c r="T923" s="144"/>
      <c r="U923" s="144"/>
      <c r="V923" s="144"/>
      <c r="W923" s="144"/>
      <c r="X923" s="144"/>
      <c r="Y923" s="144"/>
      <c r="Z923" s="144"/>
      <c r="AA923" s="225"/>
    </row>
    <row r="924" spans="1:27" ht="13.5" thickBot="1" x14ac:dyDescent="0.25">
      <c r="A924" s="229"/>
      <c r="B924" s="145"/>
      <c r="C924" s="147"/>
      <c r="D924" s="145"/>
      <c r="E924" s="145"/>
      <c r="F924" s="145"/>
      <c r="G924" s="145"/>
      <c r="H924" s="145"/>
      <c r="I924" s="145"/>
      <c r="J924" s="223"/>
      <c r="K924" s="107" t="s">
        <v>14</v>
      </c>
      <c r="L924" s="108" t="s">
        <v>60</v>
      </c>
      <c r="M924" s="97" t="s">
        <v>193</v>
      </c>
      <c r="N924" s="108">
        <v>240</v>
      </c>
      <c r="O924" s="108">
        <v>3</v>
      </c>
      <c r="P924" s="108">
        <v>5</v>
      </c>
      <c r="Q924" s="108" t="s">
        <v>200</v>
      </c>
      <c r="R924" s="116"/>
      <c r="S924" s="145"/>
      <c r="T924" s="145"/>
      <c r="U924" s="145"/>
      <c r="V924" s="145"/>
      <c r="W924" s="145"/>
      <c r="X924" s="145"/>
      <c r="Y924" s="145"/>
      <c r="Z924" s="145"/>
      <c r="AA924" s="226"/>
    </row>
    <row r="925" spans="1:27" ht="12.75" customHeight="1" x14ac:dyDescent="0.2">
      <c r="A925" s="227" t="s">
        <v>2473</v>
      </c>
      <c r="B925" s="143" t="s">
        <v>76</v>
      </c>
      <c r="C925" s="142">
        <v>43665</v>
      </c>
      <c r="D925" s="143" t="s">
        <v>77</v>
      </c>
      <c r="E925" s="143"/>
      <c r="F925" s="143"/>
      <c r="G925" s="143"/>
      <c r="H925" s="143"/>
      <c r="I925" s="143"/>
      <c r="J925" s="136" t="s">
        <v>80</v>
      </c>
      <c r="K925" s="100" t="s">
        <v>194</v>
      </c>
      <c r="L925" s="93" t="s">
        <v>60</v>
      </c>
      <c r="M925" s="95" t="s">
        <v>181</v>
      </c>
      <c r="N925" s="93">
        <v>240</v>
      </c>
      <c r="O925" s="93">
        <v>3</v>
      </c>
      <c r="P925" s="93">
        <v>100</v>
      </c>
      <c r="Q925" s="93">
        <v>70</v>
      </c>
      <c r="R925" s="114"/>
      <c r="S925" s="143" t="s">
        <v>71</v>
      </c>
      <c r="T925" s="143">
        <v>3</v>
      </c>
      <c r="U925" s="143">
        <v>100</v>
      </c>
      <c r="V925" s="143">
        <v>42</v>
      </c>
      <c r="W925" s="143">
        <v>15</v>
      </c>
      <c r="X925" s="143">
        <v>1399.2</v>
      </c>
      <c r="Y925" s="143" t="s">
        <v>74</v>
      </c>
      <c r="Z925" s="143"/>
      <c r="AA925" s="224" t="s">
        <v>84</v>
      </c>
    </row>
    <row r="926" spans="1:27" x14ac:dyDescent="0.2">
      <c r="A926" s="228"/>
      <c r="B926" s="144"/>
      <c r="C926" s="146"/>
      <c r="D926" s="144"/>
      <c r="E926" s="144"/>
      <c r="F926" s="144"/>
      <c r="G926" s="144"/>
      <c r="H926" s="144"/>
      <c r="I926" s="144"/>
      <c r="J926" s="222"/>
      <c r="K926" s="103" t="s">
        <v>13</v>
      </c>
      <c r="L926" s="104" t="s">
        <v>60</v>
      </c>
      <c r="M926" s="96" t="s">
        <v>65</v>
      </c>
      <c r="N926" s="104">
        <v>240</v>
      </c>
      <c r="O926" s="104">
        <v>3</v>
      </c>
      <c r="P926" s="104">
        <v>5</v>
      </c>
      <c r="Q926" s="104">
        <v>45</v>
      </c>
      <c r="R926" s="115">
        <v>15</v>
      </c>
      <c r="S926" s="144"/>
      <c r="T926" s="144"/>
      <c r="U926" s="144"/>
      <c r="V926" s="144"/>
      <c r="W926" s="144"/>
      <c r="X926" s="144"/>
      <c r="Y926" s="144"/>
      <c r="Z926" s="144"/>
      <c r="AA926" s="225"/>
    </row>
    <row r="927" spans="1:27" ht="13.5" thickBot="1" x14ac:dyDescent="0.25">
      <c r="A927" s="229"/>
      <c r="B927" s="145"/>
      <c r="C927" s="147"/>
      <c r="D927" s="145"/>
      <c r="E927" s="145"/>
      <c r="F927" s="145"/>
      <c r="G927" s="145"/>
      <c r="H927" s="145"/>
      <c r="I927" s="145"/>
      <c r="J927" s="223"/>
      <c r="K927" s="107" t="s">
        <v>14</v>
      </c>
      <c r="L927" s="108" t="s">
        <v>60</v>
      </c>
      <c r="M927" s="97" t="s">
        <v>193</v>
      </c>
      <c r="N927" s="108">
        <v>240</v>
      </c>
      <c r="O927" s="108">
        <v>3</v>
      </c>
      <c r="P927" s="108">
        <v>5</v>
      </c>
      <c r="Q927" s="108" t="s">
        <v>200</v>
      </c>
      <c r="R927" s="116"/>
      <c r="S927" s="145"/>
      <c r="T927" s="145"/>
      <c r="U927" s="145"/>
      <c r="V927" s="145"/>
      <c r="W927" s="145"/>
      <c r="X927" s="145"/>
      <c r="Y927" s="145"/>
      <c r="Z927" s="145"/>
      <c r="AA927" s="226"/>
    </row>
    <row r="928" spans="1:27" ht="12.75" customHeight="1" x14ac:dyDescent="0.2">
      <c r="A928" s="227" t="s">
        <v>2474</v>
      </c>
      <c r="B928" s="143" t="s">
        <v>76</v>
      </c>
      <c r="C928" s="142">
        <v>43665</v>
      </c>
      <c r="D928" s="143" t="s">
        <v>77</v>
      </c>
      <c r="E928" s="143"/>
      <c r="F928" s="143"/>
      <c r="G928" s="143"/>
      <c r="H928" s="143"/>
      <c r="I928" s="143"/>
      <c r="J928" s="136" t="s">
        <v>80</v>
      </c>
      <c r="K928" s="100" t="s">
        <v>194</v>
      </c>
      <c r="L928" s="93" t="s">
        <v>60</v>
      </c>
      <c r="M928" s="95" t="s">
        <v>181</v>
      </c>
      <c r="N928" s="93">
        <v>480</v>
      </c>
      <c r="O928" s="93">
        <v>3</v>
      </c>
      <c r="P928" s="93">
        <v>35</v>
      </c>
      <c r="Q928" s="93">
        <v>30</v>
      </c>
      <c r="R928" s="114"/>
      <c r="S928" s="143" t="s">
        <v>72</v>
      </c>
      <c r="T928" s="143">
        <v>3</v>
      </c>
      <c r="U928" s="143">
        <v>35</v>
      </c>
      <c r="V928" s="143">
        <v>21</v>
      </c>
      <c r="W928" s="143">
        <v>15</v>
      </c>
      <c r="X928" s="143">
        <v>1399.2</v>
      </c>
      <c r="Y928" s="143" t="s">
        <v>74</v>
      </c>
      <c r="Z928" s="143"/>
      <c r="AA928" s="224" t="s">
        <v>84</v>
      </c>
    </row>
    <row r="929" spans="1:27" x14ac:dyDescent="0.2">
      <c r="A929" s="228"/>
      <c r="B929" s="144"/>
      <c r="C929" s="146"/>
      <c r="D929" s="144"/>
      <c r="E929" s="144"/>
      <c r="F929" s="144"/>
      <c r="G929" s="144"/>
      <c r="H929" s="144"/>
      <c r="I929" s="144"/>
      <c r="J929" s="222"/>
      <c r="K929" s="103" t="s">
        <v>13</v>
      </c>
      <c r="L929" s="104" t="s">
        <v>60</v>
      </c>
      <c r="M929" s="96" t="s">
        <v>65</v>
      </c>
      <c r="N929" s="104">
        <v>480</v>
      </c>
      <c r="O929" s="104">
        <v>3</v>
      </c>
      <c r="P929" s="104">
        <v>5</v>
      </c>
      <c r="Q929" s="104">
        <v>45</v>
      </c>
      <c r="R929" s="115">
        <v>25</v>
      </c>
      <c r="S929" s="144"/>
      <c r="T929" s="144"/>
      <c r="U929" s="144"/>
      <c r="V929" s="144"/>
      <c r="W929" s="144"/>
      <c r="X929" s="144"/>
      <c r="Y929" s="144"/>
      <c r="Z929" s="144"/>
      <c r="AA929" s="225"/>
    </row>
    <row r="930" spans="1:27" ht="13.5" thickBot="1" x14ac:dyDescent="0.25">
      <c r="A930" s="229"/>
      <c r="B930" s="145"/>
      <c r="C930" s="147"/>
      <c r="D930" s="145"/>
      <c r="E930" s="145"/>
      <c r="F930" s="145"/>
      <c r="G930" s="145"/>
      <c r="H930" s="145"/>
      <c r="I930" s="145"/>
      <c r="J930" s="223"/>
      <c r="K930" s="107" t="s">
        <v>14</v>
      </c>
      <c r="L930" s="108" t="s">
        <v>60</v>
      </c>
      <c r="M930" s="97" t="s">
        <v>185</v>
      </c>
      <c r="N930" s="108">
        <v>480</v>
      </c>
      <c r="O930" s="108">
        <v>3</v>
      </c>
      <c r="P930" s="108">
        <v>5</v>
      </c>
      <c r="Q930" s="108" t="s">
        <v>199</v>
      </c>
      <c r="R930" s="116"/>
      <c r="S930" s="145"/>
      <c r="T930" s="145"/>
      <c r="U930" s="145"/>
      <c r="V930" s="145"/>
      <c r="W930" s="145"/>
      <c r="X930" s="145"/>
      <c r="Y930" s="145"/>
      <c r="Z930" s="145"/>
      <c r="AA930" s="226"/>
    </row>
    <row r="931" spans="1:27" ht="12.75" customHeight="1" x14ac:dyDescent="0.2">
      <c r="A931" s="227" t="s">
        <v>2475</v>
      </c>
      <c r="B931" s="143" t="s">
        <v>76</v>
      </c>
      <c r="C931" s="142">
        <v>43665</v>
      </c>
      <c r="D931" s="143" t="s">
        <v>77</v>
      </c>
      <c r="E931" s="143"/>
      <c r="F931" s="143"/>
      <c r="G931" s="143"/>
      <c r="H931" s="143"/>
      <c r="I931" s="143"/>
      <c r="J931" s="136" t="s">
        <v>80</v>
      </c>
      <c r="K931" s="100" t="s">
        <v>194</v>
      </c>
      <c r="L931" s="93" t="s">
        <v>60</v>
      </c>
      <c r="M931" s="95" t="s">
        <v>181</v>
      </c>
      <c r="N931" s="93">
        <v>480</v>
      </c>
      <c r="O931" s="93">
        <v>3</v>
      </c>
      <c r="P931" s="93">
        <v>35</v>
      </c>
      <c r="Q931" s="93">
        <v>50</v>
      </c>
      <c r="R931" s="114"/>
      <c r="S931" s="143" t="s">
        <v>72</v>
      </c>
      <c r="T931" s="143">
        <v>3</v>
      </c>
      <c r="U931" s="143">
        <v>35</v>
      </c>
      <c r="V931" s="143">
        <v>21</v>
      </c>
      <c r="W931" s="143">
        <v>15</v>
      </c>
      <c r="X931" s="143">
        <v>1399.2</v>
      </c>
      <c r="Y931" s="143" t="s">
        <v>74</v>
      </c>
      <c r="Z931" s="143"/>
      <c r="AA931" s="224" t="s">
        <v>84</v>
      </c>
    </row>
    <row r="932" spans="1:27" x14ac:dyDescent="0.2">
      <c r="A932" s="228"/>
      <c r="B932" s="144"/>
      <c r="C932" s="146"/>
      <c r="D932" s="144"/>
      <c r="E932" s="144"/>
      <c r="F932" s="144"/>
      <c r="G932" s="144"/>
      <c r="H932" s="144"/>
      <c r="I932" s="144"/>
      <c r="J932" s="222"/>
      <c r="K932" s="103" t="s">
        <v>13</v>
      </c>
      <c r="L932" s="104" t="s">
        <v>60</v>
      </c>
      <c r="M932" s="96" t="s">
        <v>65</v>
      </c>
      <c r="N932" s="104">
        <v>480</v>
      </c>
      <c r="O932" s="104">
        <v>3</v>
      </c>
      <c r="P932" s="104">
        <v>5</v>
      </c>
      <c r="Q932" s="104">
        <v>45</v>
      </c>
      <c r="R932" s="115">
        <v>25</v>
      </c>
      <c r="S932" s="144"/>
      <c r="T932" s="144"/>
      <c r="U932" s="144"/>
      <c r="V932" s="144"/>
      <c r="W932" s="144"/>
      <c r="X932" s="144"/>
      <c r="Y932" s="144"/>
      <c r="Z932" s="144"/>
      <c r="AA932" s="225"/>
    </row>
    <row r="933" spans="1:27" ht="13.5" thickBot="1" x14ac:dyDescent="0.25">
      <c r="A933" s="229"/>
      <c r="B933" s="145"/>
      <c r="C933" s="147"/>
      <c r="D933" s="145"/>
      <c r="E933" s="145"/>
      <c r="F933" s="145"/>
      <c r="G933" s="145"/>
      <c r="H933" s="145"/>
      <c r="I933" s="145"/>
      <c r="J933" s="223"/>
      <c r="K933" s="107" t="s">
        <v>14</v>
      </c>
      <c r="L933" s="108" t="s">
        <v>60</v>
      </c>
      <c r="M933" s="97" t="s">
        <v>185</v>
      </c>
      <c r="N933" s="108">
        <v>480</v>
      </c>
      <c r="O933" s="108">
        <v>3</v>
      </c>
      <c r="P933" s="108">
        <v>5</v>
      </c>
      <c r="Q933" s="108" t="s">
        <v>199</v>
      </c>
      <c r="R933" s="116"/>
      <c r="S933" s="145"/>
      <c r="T933" s="145"/>
      <c r="U933" s="145"/>
      <c r="V933" s="145"/>
      <c r="W933" s="145"/>
      <c r="X933" s="145"/>
      <c r="Y933" s="145"/>
      <c r="Z933" s="145"/>
      <c r="AA933" s="226"/>
    </row>
    <row r="934" spans="1:27" ht="12.75" customHeight="1" x14ac:dyDescent="0.2">
      <c r="A934" s="227" t="s">
        <v>2476</v>
      </c>
      <c r="B934" s="143" t="s">
        <v>76</v>
      </c>
      <c r="C934" s="142">
        <v>43665</v>
      </c>
      <c r="D934" s="143" t="s">
        <v>77</v>
      </c>
      <c r="E934" s="143"/>
      <c r="F934" s="143"/>
      <c r="G934" s="143"/>
      <c r="H934" s="143"/>
      <c r="I934" s="143"/>
      <c r="J934" s="136" t="s">
        <v>80</v>
      </c>
      <c r="K934" s="100" t="s">
        <v>194</v>
      </c>
      <c r="L934" s="93" t="s">
        <v>60</v>
      </c>
      <c r="M934" s="95" t="s">
        <v>181</v>
      </c>
      <c r="N934" s="93">
        <v>480</v>
      </c>
      <c r="O934" s="93">
        <v>3</v>
      </c>
      <c r="P934" s="93">
        <v>35</v>
      </c>
      <c r="Q934" s="93">
        <v>50</v>
      </c>
      <c r="R934" s="114"/>
      <c r="S934" s="143" t="s">
        <v>72</v>
      </c>
      <c r="T934" s="143">
        <v>3</v>
      </c>
      <c r="U934" s="143">
        <v>35</v>
      </c>
      <c r="V934" s="143">
        <v>27</v>
      </c>
      <c r="W934" s="143">
        <v>20</v>
      </c>
      <c r="X934" s="143">
        <v>1399.2</v>
      </c>
      <c r="Y934" s="143" t="s">
        <v>74</v>
      </c>
      <c r="Z934" s="143"/>
      <c r="AA934" s="224" t="s">
        <v>84</v>
      </c>
    </row>
    <row r="935" spans="1:27" x14ac:dyDescent="0.2">
      <c r="A935" s="228"/>
      <c r="B935" s="144"/>
      <c r="C935" s="146"/>
      <c r="D935" s="144"/>
      <c r="E935" s="144"/>
      <c r="F935" s="144"/>
      <c r="G935" s="144"/>
      <c r="H935" s="144"/>
      <c r="I935" s="144"/>
      <c r="J935" s="222"/>
      <c r="K935" s="103" t="s">
        <v>13</v>
      </c>
      <c r="L935" s="104" t="s">
        <v>60</v>
      </c>
      <c r="M935" s="96" t="s">
        <v>65</v>
      </c>
      <c r="N935" s="104">
        <v>480</v>
      </c>
      <c r="O935" s="104">
        <v>3</v>
      </c>
      <c r="P935" s="104">
        <v>5</v>
      </c>
      <c r="Q935" s="104">
        <v>45</v>
      </c>
      <c r="R935" s="115">
        <v>25</v>
      </c>
      <c r="S935" s="144"/>
      <c r="T935" s="144"/>
      <c r="U935" s="144"/>
      <c r="V935" s="144"/>
      <c r="W935" s="144"/>
      <c r="X935" s="144"/>
      <c r="Y935" s="144"/>
      <c r="Z935" s="144"/>
      <c r="AA935" s="225"/>
    </row>
    <row r="936" spans="1:27" ht="13.5" thickBot="1" x14ac:dyDescent="0.25">
      <c r="A936" s="229"/>
      <c r="B936" s="145"/>
      <c r="C936" s="147"/>
      <c r="D936" s="145"/>
      <c r="E936" s="145"/>
      <c r="F936" s="145"/>
      <c r="G936" s="145"/>
      <c r="H936" s="145"/>
      <c r="I936" s="145"/>
      <c r="J936" s="223"/>
      <c r="K936" s="107" t="s">
        <v>14</v>
      </c>
      <c r="L936" s="108" t="s">
        <v>60</v>
      </c>
      <c r="M936" s="97" t="s">
        <v>185</v>
      </c>
      <c r="N936" s="108">
        <v>480</v>
      </c>
      <c r="O936" s="108">
        <v>3</v>
      </c>
      <c r="P936" s="108">
        <v>5</v>
      </c>
      <c r="Q936" s="108" t="s">
        <v>199</v>
      </c>
      <c r="R936" s="116"/>
      <c r="S936" s="145"/>
      <c r="T936" s="145"/>
      <c r="U936" s="145"/>
      <c r="V936" s="145"/>
      <c r="W936" s="145"/>
      <c r="X936" s="145"/>
      <c r="Y936" s="145"/>
      <c r="Z936" s="145"/>
      <c r="AA936" s="226"/>
    </row>
    <row r="937" spans="1:27" ht="12.75" customHeight="1" x14ac:dyDescent="0.2">
      <c r="A937" s="227" t="s">
        <v>2477</v>
      </c>
      <c r="B937" s="143" t="s">
        <v>76</v>
      </c>
      <c r="C937" s="142">
        <v>43665</v>
      </c>
      <c r="D937" s="143" t="s">
        <v>77</v>
      </c>
      <c r="E937" s="143"/>
      <c r="F937" s="143"/>
      <c r="G937" s="143"/>
      <c r="H937" s="143"/>
      <c r="I937" s="143"/>
      <c r="J937" s="136" t="s">
        <v>80</v>
      </c>
      <c r="K937" s="100" t="s">
        <v>194</v>
      </c>
      <c r="L937" s="93" t="s">
        <v>60</v>
      </c>
      <c r="M937" s="95" t="s">
        <v>181</v>
      </c>
      <c r="N937" s="93">
        <v>480</v>
      </c>
      <c r="O937" s="93">
        <v>3</v>
      </c>
      <c r="P937" s="93">
        <v>35</v>
      </c>
      <c r="Q937" s="93">
        <v>60</v>
      </c>
      <c r="R937" s="114"/>
      <c r="S937" s="143" t="s">
        <v>72</v>
      </c>
      <c r="T937" s="143">
        <v>3</v>
      </c>
      <c r="U937" s="143">
        <v>35</v>
      </c>
      <c r="V937" s="143">
        <v>27</v>
      </c>
      <c r="W937" s="143">
        <v>20</v>
      </c>
      <c r="X937" s="143">
        <v>1399.2</v>
      </c>
      <c r="Y937" s="143" t="s">
        <v>74</v>
      </c>
      <c r="Z937" s="143"/>
      <c r="AA937" s="224" t="s">
        <v>84</v>
      </c>
    </row>
    <row r="938" spans="1:27" x14ac:dyDescent="0.2">
      <c r="A938" s="228"/>
      <c r="B938" s="144"/>
      <c r="C938" s="146"/>
      <c r="D938" s="144"/>
      <c r="E938" s="144"/>
      <c r="F938" s="144"/>
      <c r="G938" s="144"/>
      <c r="H938" s="144"/>
      <c r="I938" s="144"/>
      <c r="J938" s="222"/>
      <c r="K938" s="103" t="s">
        <v>13</v>
      </c>
      <c r="L938" s="104" t="s">
        <v>60</v>
      </c>
      <c r="M938" s="96" t="s">
        <v>65</v>
      </c>
      <c r="N938" s="104">
        <v>480</v>
      </c>
      <c r="O938" s="104">
        <v>3</v>
      </c>
      <c r="P938" s="104">
        <v>5</v>
      </c>
      <c r="Q938" s="104">
        <v>45</v>
      </c>
      <c r="R938" s="115">
        <v>25</v>
      </c>
      <c r="S938" s="144"/>
      <c r="T938" s="144"/>
      <c r="U938" s="144"/>
      <c r="V938" s="144"/>
      <c r="W938" s="144"/>
      <c r="X938" s="144"/>
      <c r="Y938" s="144"/>
      <c r="Z938" s="144"/>
      <c r="AA938" s="225"/>
    </row>
    <row r="939" spans="1:27" ht="13.5" thickBot="1" x14ac:dyDescent="0.25">
      <c r="A939" s="229"/>
      <c r="B939" s="145"/>
      <c r="C939" s="147"/>
      <c r="D939" s="145"/>
      <c r="E939" s="145"/>
      <c r="F939" s="145"/>
      <c r="G939" s="145"/>
      <c r="H939" s="145"/>
      <c r="I939" s="145"/>
      <c r="J939" s="223"/>
      <c r="K939" s="107" t="s">
        <v>14</v>
      </c>
      <c r="L939" s="108" t="s">
        <v>60</v>
      </c>
      <c r="M939" s="97" t="s">
        <v>185</v>
      </c>
      <c r="N939" s="108">
        <v>480</v>
      </c>
      <c r="O939" s="108">
        <v>3</v>
      </c>
      <c r="P939" s="108">
        <v>5</v>
      </c>
      <c r="Q939" s="108" t="s">
        <v>199</v>
      </c>
      <c r="R939" s="116"/>
      <c r="S939" s="145"/>
      <c r="T939" s="145"/>
      <c r="U939" s="145"/>
      <c r="V939" s="145"/>
      <c r="W939" s="145"/>
      <c r="X939" s="145"/>
      <c r="Y939" s="145"/>
      <c r="Z939" s="145"/>
      <c r="AA939" s="226"/>
    </row>
    <row r="940" spans="1:27" ht="12.75" customHeight="1" x14ac:dyDescent="0.2">
      <c r="A940" s="227" t="s">
        <v>2478</v>
      </c>
      <c r="B940" s="143" t="s">
        <v>76</v>
      </c>
      <c r="C940" s="142">
        <v>43665</v>
      </c>
      <c r="D940" s="143" t="s">
        <v>77</v>
      </c>
      <c r="E940" s="143"/>
      <c r="F940" s="143"/>
      <c r="G940" s="143"/>
      <c r="H940" s="143"/>
      <c r="I940" s="143"/>
      <c r="J940" s="136" t="s">
        <v>80</v>
      </c>
      <c r="K940" s="100" t="s">
        <v>194</v>
      </c>
      <c r="L940" s="93" t="s">
        <v>60</v>
      </c>
      <c r="M940" s="95" t="s">
        <v>181</v>
      </c>
      <c r="N940" s="93">
        <v>480</v>
      </c>
      <c r="O940" s="93">
        <v>3</v>
      </c>
      <c r="P940" s="93">
        <v>35</v>
      </c>
      <c r="Q940" s="93">
        <v>70</v>
      </c>
      <c r="R940" s="114"/>
      <c r="S940" s="143" t="s">
        <v>72</v>
      </c>
      <c r="T940" s="143">
        <v>3</v>
      </c>
      <c r="U940" s="143">
        <v>35</v>
      </c>
      <c r="V940" s="143">
        <v>27</v>
      </c>
      <c r="W940" s="143">
        <v>20</v>
      </c>
      <c r="X940" s="143">
        <v>1399.2</v>
      </c>
      <c r="Y940" s="143" t="s">
        <v>74</v>
      </c>
      <c r="Z940" s="143"/>
      <c r="AA940" s="224" t="s">
        <v>84</v>
      </c>
    </row>
    <row r="941" spans="1:27" x14ac:dyDescent="0.2">
      <c r="A941" s="228"/>
      <c r="B941" s="144"/>
      <c r="C941" s="146"/>
      <c r="D941" s="144"/>
      <c r="E941" s="144"/>
      <c r="F941" s="144"/>
      <c r="G941" s="144"/>
      <c r="H941" s="144"/>
      <c r="I941" s="144"/>
      <c r="J941" s="222"/>
      <c r="K941" s="103" t="s">
        <v>13</v>
      </c>
      <c r="L941" s="104" t="s">
        <v>60</v>
      </c>
      <c r="M941" s="96" t="s">
        <v>65</v>
      </c>
      <c r="N941" s="104">
        <v>480</v>
      </c>
      <c r="O941" s="104">
        <v>3</v>
      </c>
      <c r="P941" s="104">
        <v>5</v>
      </c>
      <c r="Q941" s="104">
        <v>45</v>
      </c>
      <c r="R941" s="115">
        <v>25</v>
      </c>
      <c r="S941" s="144"/>
      <c r="T941" s="144"/>
      <c r="U941" s="144"/>
      <c r="V941" s="144"/>
      <c r="W941" s="144"/>
      <c r="X941" s="144"/>
      <c r="Y941" s="144"/>
      <c r="Z941" s="144"/>
      <c r="AA941" s="225"/>
    </row>
    <row r="942" spans="1:27" ht="13.5" thickBot="1" x14ac:dyDescent="0.25">
      <c r="A942" s="229"/>
      <c r="B942" s="145"/>
      <c r="C942" s="147"/>
      <c r="D942" s="145"/>
      <c r="E942" s="145"/>
      <c r="F942" s="145"/>
      <c r="G942" s="145"/>
      <c r="H942" s="145"/>
      <c r="I942" s="145"/>
      <c r="J942" s="223"/>
      <c r="K942" s="107" t="s">
        <v>14</v>
      </c>
      <c r="L942" s="108" t="s">
        <v>60</v>
      </c>
      <c r="M942" s="97" t="s">
        <v>185</v>
      </c>
      <c r="N942" s="108">
        <v>480</v>
      </c>
      <c r="O942" s="108">
        <v>3</v>
      </c>
      <c r="P942" s="108">
        <v>5</v>
      </c>
      <c r="Q942" s="108" t="s">
        <v>199</v>
      </c>
      <c r="R942" s="116"/>
      <c r="S942" s="145"/>
      <c r="T942" s="145"/>
      <c r="U942" s="145"/>
      <c r="V942" s="145"/>
      <c r="W942" s="145"/>
      <c r="X942" s="145"/>
      <c r="Y942" s="145"/>
      <c r="Z942" s="145"/>
      <c r="AA942" s="226"/>
    </row>
    <row r="943" spans="1:27" ht="12.75" customHeight="1" x14ac:dyDescent="0.2">
      <c r="A943" s="227" t="s">
        <v>2479</v>
      </c>
      <c r="B943" s="143" t="s">
        <v>76</v>
      </c>
      <c r="C943" s="142">
        <v>43665</v>
      </c>
      <c r="D943" s="143" t="s">
        <v>77</v>
      </c>
      <c r="E943" s="143"/>
      <c r="F943" s="143"/>
      <c r="G943" s="143"/>
      <c r="H943" s="143"/>
      <c r="I943" s="143"/>
      <c r="J943" s="136" t="s">
        <v>80</v>
      </c>
      <c r="K943" s="100" t="s">
        <v>194</v>
      </c>
      <c r="L943" s="93" t="s">
        <v>60</v>
      </c>
      <c r="M943" s="95" t="s">
        <v>181</v>
      </c>
      <c r="N943" s="93">
        <v>480</v>
      </c>
      <c r="O943" s="93">
        <v>3</v>
      </c>
      <c r="P943" s="93">
        <v>35</v>
      </c>
      <c r="Q943" s="93">
        <v>50</v>
      </c>
      <c r="R943" s="114"/>
      <c r="S943" s="143" t="s">
        <v>72</v>
      </c>
      <c r="T943" s="143">
        <v>3</v>
      </c>
      <c r="U943" s="143">
        <v>35</v>
      </c>
      <c r="V943" s="143">
        <v>27</v>
      </c>
      <c r="W943" s="143">
        <v>20</v>
      </c>
      <c r="X943" s="143">
        <v>1399.2</v>
      </c>
      <c r="Y943" s="143" t="s">
        <v>74</v>
      </c>
      <c r="Z943" s="143"/>
      <c r="AA943" s="224" t="s">
        <v>84</v>
      </c>
    </row>
    <row r="944" spans="1:27" x14ac:dyDescent="0.2">
      <c r="A944" s="228"/>
      <c r="B944" s="144"/>
      <c r="C944" s="146"/>
      <c r="D944" s="144"/>
      <c r="E944" s="144"/>
      <c r="F944" s="144"/>
      <c r="G944" s="144"/>
      <c r="H944" s="144"/>
      <c r="I944" s="144"/>
      <c r="J944" s="222"/>
      <c r="K944" s="103" t="s">
        <v>13</v>
      </c>
      <c r="L944" s="104" t="s">
        <v>60</v>
      </c>
      <c r="M944" s="96" t="s">
        <v>65</v>
      </c>
      <c r="N944" s="104">
        <v>480</v>
      </c>
      <c r="O944" s="104">
        <v>3</v>
      </c>
      <c r="P944" s="104">
        <v>5</v>
      </c>
      <c r="Q944" s="104">
        <v>45</v>
      </c>
      <c r="R944" s="115">
        <v>25</v>
      </c>
      <c r="S944" s="144"/>
      <c r="T944" s="144"/>
      <c r="U944" s="144"/>
      <c r="V944" s="144"/>
      <c r="W944" s="144"/>
      <c r="X944" s="144"/>
      <c r="Y944" s="144"/>
      <c r="Z944" s="144"/>
      <c r="AA944" s="225"/>
    </row>
    <row r="945" spans="1:27" ht="13.5" thickBot="1" x14ac:dyDescent="0.25">
      <c r="A945" s="229"/>
      <c r="B945" s="145"/>
      <c r="C945" s="147"/>
      <c r="D945" s="145"/>
      <c r="E945" s="145"/>
      <c r="F945" s="145"/>
      <c r="G945" s="145"/>
      <c r="H945" s="145"/>
      <c r="I945" s="145"/>
      <c r="J945" s="223"/>
      <c r="K945" s="107" t="s">
        <v>14</v>
      </c>
      <c r="L945" s="108" t="s">
        <v>60</v>
      </c>
      <c r="M945" s="97" t="s">
        <v>193</v>
      </c>
      <c r="N945" s="108">
        <v>480</v>
      </c>
      <c r="O945" s="108">
        <v>3</v>
      </c>
      <c r="P945" s="108">
        <v>5</v>
      </c>
      <c r="Q945" s="108" t="s">
        <v>200</v>
      </c>
      <c r="R945" s="116"/>
      <c r="S945" s="145"/>
      <c r="T945" s="145"/>
      <c r="U945" s="145"/>
      <c r="V945" s="145"/>
      <c r="W945" s="145"/>
      <c r="X945" s="145"/>
      <c r="Y945" s="145"/>
      <c r="Z945" s="145"/>
      <c r="AA945" s="226"/>
    </row>
    <row r="946" spans="1:27" ht="12.75" customHeight="1" x14ac:dyDescent="0.2">
      <c r="A946" s="227" t="s">
        <v>2480</v>
      </c>
      <c r="B946" s="143" t="s">
        <v>76</v>
      </c>
      <c r="C946" s="142">
        <v>43665</v>
      </c>
      <c r="D946" s="143" t="s">
        <v>77</v>
      </c>
      <c r="E946" s="143"/>
      <c r="F946" s="143"/>
      <c r="G946" s="143"/>
      <c r="H946" s="143"/>
      <c r="I946" s="143"/>
      <c r="J946" s="136" t="s">
        <v>80</v>
      </c>
      <c r="K946" s="100" t="s">
        <v>194</v>
      </c>
      <c r="L946" s="93" t="s">
        <v>60</v>
      </c>
      <c r="M946" s="95" t="s">
        <v>181</v>
      </c>
      <c r="N946" s="93">
        <v>480</v>
      </c>
      <c r="O946" s="93">
        <v>3</v>
      </c>
      <c r="P946" s="93">
        <v>35</v>
      </c>
      <c r="Q946" s="93">
        <v>60</v>
      </c>
      <c r="R946" s="114"/>
      <c r="S946" s="143" t="s">
        <v>72</v>
      </c>
      <c r="T946" s="143">
        <v>3</v>
      </c>
      <c r="U946" s="143">
        <v>35</v>
      </c>
      <c r="V946" s="143">
        <v>27</v>
      </c>
      <c r="W946" s="143">
        <v>20</v>
      </c>
      <c r="X946" s="143">
        <v>1399.2</v>
      </c>
      <c r="Y946" s="143" t="s">
        <v>74</v>
      </c>
      <c r="Z946" s="143"/>
      <c r="AA946" s="224" t="s">
        <v>84</v>
      </c>
    </row>
    <row r="947" spans="1:27" x14ac:dyDescent="0.2">
      <c r="A947" s="228"/>
      <c r="B947" s="144"/>
      <c r="C947" s="146"/>
      <c r="D947" s="144"/>
      <c r="E947" s="144"/>
      <c r="F947" s="144"/>
      <c r="G947" s="144"/>
      <c r="H947" s="144"/>
      <c r="I947" s="144"/>
      <c r="J947" s="222"/>
      <c r="K947" s="103" t="s">
        <v>13</v>
      </c>
      <c r="L947" s="104" t="s">
        <v>60</v>
      </c>
      <c r="M947" s="96" t="s">
        <v>65</v>
      </c>
      <c r="N947" s="104">
        <v>480</v>
      </c>
      <c r="O947" s="104">
        <v>3</v>
      </c>
      <c r="P947" s="104">
        <v>5</v>
      </c>
      <c r="Q947" s="104">
        <v>45</v>
      </c>
      <c r="R947" s="115">
        <v>25</v>
      </c>
      <c r="S947" s="144"/>
      <c r="T947" s="144"/>
      <c r="U947" s="144"/>
      <c r="V947" s="144"/>
      <c r="W947" s="144"/>
      <c r="X947" s="144"/>
      <c r="Y947" s="144"/>
      <c r="Z947" s="144"/>
      <c r="AA947" s="225"/>
    </row>
    <row r="948" spans="1:27" ht="13.5" thickBot="1" x14ac:dyDescent="0.25">
      <c r="A948" s="229"/>
      <c r="B948" s="145"/>
      <c r="C948" s="147"/>
      <c r="D948" s="145"/>
      <c r="E948" s="145"/>
      <c r="F948" s="145"/>
      <c r="G948" s="145"/>
      <c r="H948" s="145"/>
      <c r="I948" s="145"/>
      <c r="J948" s="223"/>
      <c r="K948" s="107" t="s">
        <v>14</v>
      </c>
      <c r="L948" s="108" t="s">
        <v>60</v>
      </c>
      <c r="M948" s="97" t="s">
        <v>193</v>
      </c>
      <c r="N948" s="108">
        <v>480</v>
      </c>
      <c r="O948" s="108">
        <v>3</v>
      </c>
      <c r="P948" s="108">
        <v>5</v>
      </c>
      <c r="Q948" s="108" t="s">
        <v>200</v>
      </c>
      <c r="R948" s="116"/>
      <c r="S948" s="145"/>
      <c r="T948" s="145"/>
      <c r="U948" s="145"/>
      <c r="V948" s="145"/>
      <c r="W948" s="145"/>
      <c r="X948" s="145"/>
      <c r="Y948" s="145"/>
      <c r="Z948" s="145"/>
      <c r="AA948" s="226"/>
    </row>
    <row r="949" spans="1:27" ht="12.75" customHeight="1" x14ac:dyDescent="0.2">
      <c r="A949" s="227" t="s">
        <v>2481</v>
      </c>
      <c r="B949" s="143" t="s">
        <v>76</v>
      </c>
      <c r="C949" s="142">
        <v>43665</v>
      </c>
      <c r="D949" s="143" t="s">
        <v>77</v>
      </c>
      <c r="E949" s="143"/>
      <c r="F949" s="143"/>
      <c r="G949" s="143"/>
      <c r="H949" s="143"/>
      <c r="I949" s="143"/>
      <c r="J949" s="136" t="s">
        <v>80</v>
      </c>
      <c r="K949" s="100" t="s">
        <v>194</v>
      </c>
      <c r="L949" s="93" t="s">
        <v>60</v>
      </c>
      <c r="M949" s="95" t="s">
        <v>181</v>
      </c>
      <c r="N949" s="93">
        <v>480</v>
      </c>
      <c r="O949" s="93">
        <v>3</v>
      </c>
      <c r="P949" s="93">
        <v>35</v>
      </c>
      <c r="Q949" s="93">
        <v>70</v>
      </c>
      <c r="R949" s="114"/>
      <c r="S949" s="143" t="s">
        <v>72</v>
      </c>
      <c r="T949" s="143">
        <v>3</v>
      </c>
      <c r="U949" s="143">
        <v>35</v>
      </c>
      <c r="V949" s="143">
        <v>27</v>
      </c>
      <c r="W949" s="143">
        <v>20</v>
      </c>
      <c r="X949" s="143">
        <v>1399.2</v>
      </c>
      <c r="Y949" s="143" t="s">
        <v>74</v>
      </c>
      <c r="Z949" s="143"/>
      <c r="AA949" s="224" t="s">
        <v>84</v>
      </c>
    </row>
    <row r="950" spans="1:27" x14ac:dyDescent="0.2">
      <c r="A950" s="228"/>
      <c r="B950" s="144"/>
      <c r="C950" s="146"/>
      <c r="D950" s="144"/>
      <c r="E950" s="144"/>
      <c r="F950" s="144"/>
      <c r="G950" s="144"/>
      <c r="H950" s="144"/>
      <c r="I950" s="144"/>
      <c r="J950" s="222"/>
      <c r="K950" s="103" t="s">
        <v>13</v>
      </c>
      <c r="L950" s="104" t="s">
        <v>60</v>
      </c>
      <c r="M950" s="96" t="s">
        <v>65</v>
      </c>
      <c r="N950" s="104">
        <v>480</v>
      </c>
      <c r="O950" s="104">
        <v>3</v>
      </c>
      <c r="P950" s="104">
        <v>5</v>
      </c>
      <c r="Q950" s="104">
        <v>45</v>
      </c>
      <c r="R950" s="115">
        <v>25</v>
      </c>
      <c r="S950" s="144"/>
      <c r="T950" s="144"/>
      <c r="U950" s="144"/>
      <c r="V950" s="144"/>
      <c r="W950" s="144"/>
      <c r="X950" s="144"/>
      <c r="Y950" s="144"/>
      <c r="Z950" s="144"/>
      <c r="AA950" s="225"/>
    </row>
    <row r="951" spans="1:27" ht="13.5" thickBot="1" x14ac:dyDescent="0.25">
      <c r="A951" s="229"/>
      <c r="B951" s="145"/>
      <c r="C951" s="147"/>
      <c r="D951" s="145"/>
      <c r="E951" s="145"/>
      <c r="F951" s="145"/>
      <c r="G951" s="145"/>
      <c r="H951" s="145"/>
      <c r="I951" s="145"/>
      <c r="J951" s="223"/>
      <c r="K951" s="107" t="s">
        <v>14</v>
      </c>
      <c r="L951" s="108" t="s">
        <v>60</v>
      </c>
      <c r="M951" s="97" t="s">
        <v>193</v>
      </c>
      <c r="N951" s="108">
        <v>480</v>
      </c>
      <c r="O951" s="108">
        <v>3</v>
      </c>
      <c r="P951" s="108">
        <v>5</v>
      </c>
      <c r="Q951" s="108" t="s">
        <v>200</v>
      </c>
      <c r="R951" s="116"/>
      <c r="S951" s="145"/>
      <c r="T951" s="145"/>
      <c r="U951" s="145"/>
      <c r="V951" s="145"/>
      <c r="W951" s="145"/>
      <c r="X951" s="145"/>
      <c r="Y951" s="145"/>
      <c r="Z951" s="145"/>
      <c r="AA951" s="226"/>
    </row>
    <row r="952" spans="1:27" ht="12.75" customHeight="1" x14ac:dyDescent="0.2">
      <c r="A952" s="227" t="s">
        <v>2482</v>
      </c>
      <c r="B952" s="143" t="s">
        <v>76</v>
      </c>
      <c r="C952" s="142">
        <v>43665</v>
      </c>
      <c r="D952" s="143" t="s">
        <v>77</v>
      </c>
      <c r="E952" s="143"/>
      <c r="F952" s="143"/>
      <c r="G952" s="143"/>
      <c r="H952" s="143"/>
      <c r="I952" s="143"/>
      <c r="J952" s="136" t="s">
        <v>80</v>
      </c>
      <c r="K952" s="100" t="s">
        <v>194</v>
      </c>
      <c r="L952" s="93" t="s">
        <v>60</v>
      </c>
      <c r="M952" s="95" t="s">
        <v>181</v>
      </c>
      <c r="N952" s="93">
        <v>480</v>
      </c>
      <c r="O952" s="93">
        <v>3</v>
      </c>
      <c r="P952" s="93">
        <v>35</v>
      </c>
      <c r="Q952" s="93">
        <v>50</v>
      </c>
      <c r="R952" s="114"/>
      <c r="S952" s="143" t="s">
        <v>72</v>
      </c>
      <c r="T952" s="143">
        <v>3</v>
      </c>
      <c r="U952" s="143">
        <v>35</v>
      </c>
      <c r="V952" s="143">
        <v>34</v>
      </c>
      <c r="W952" s="143">
        <v>25</v>
      </c>
      <c r="X952" s="143">
        <v>1399.2</v>
      </c>
      <c r="Y952" s="143" t="s">
        <v>74</v>
      </c>
      <c r="Z952" s="143"/>
      <c r="AA952" s="224" t="s">
        <v>84</v>
      </c>
    </row>
    <row r="953" spans="1:27" x14ac:dyDescent="0.2">
      <c r="A953" s="228"/>
      <c r="B953" s="144"/>
      <c r="C953" s="146"/>
      <c r="D953" s="144"/>
      <c r="E953" s="144"/>
      <c r="F953" s="144"/>
      <c r="G953" s="144"/>
      <c r="H953" s="144"/>
      <c r="I953" s="144"/>
      <c r="J953" s="222"/>
      <c r="K953" s="103" t="s">
        <v>13</v>
      </c>
      <c r="L953" s="104" t="s">
        <v>60</v>
      </c>
      <c r="M953" s="96" t="s">
        <v>65</v>
      </c>
      <c r="N953" s="104">
        <v>480</v>
      </c>
      <c r="O953" s="104">
        <v>3</v>
      </c>
      <c r="P953" s="104">
        <v>5</v>
      </c>
      <c r="Q953" s="104">
        <v>45</v>
      </c>
      <c r="R953" s="115">
        <v>25</v>
      </c>
      <c r="S953" s="144"/>
      <c r="T953" s="144"/>
      <c r="U953" s="144"/>
      <c r="V953" s="144"/>
      <c r="W953" s="144"/>
      <c r="X953" s="144"/>
      <c r="Y953" s="144"/>
      <c r="Z953" s="144"/>
      <c r="AA953" s="225"/>
    </row>
    <row r="954" spans="1:27" ht="13.5" thickBot="1" x14ac:dyDescent="0.25">
      <c r="A954" s="229"/>
      <c r="B954" s="145"/>
      <c r="C954" s="147"/>
      <c r="D954" s="145"/>
      <c r="E954" s="145"/>
      <c r="F954" s="145"/>
      <c r="G954" s="145"/>
      <c r="H954" s="145"/>
      <c r="I954" s="145"/>
      <c r="J954" s="223"/>
      <c r="K954" s="107" t="s">
        <v>14</v>
      </c>
      <c r="L954" s="108" t="s">
        <v>60</v>
      </c>
      <c r="M954" s="97" t="s">
        <v>193</v>
      </c>
      <c r="N954" s="108">
        <v>480</v>
      </c>
      <c r="O954" s="108">
        <v>3</v>
      </c>
      <c r="P954" s="108">
        <v>5</v>
      </c>
      <c r="Q954" s="108" t="s">
        <v>200</v>
      </c>
      <c r="R954" s="116"/>
      <c r="S954" s="145"/>
      <c r="T954" s="145"/>
      <c r="U954" s="145"/>
      <c r="V954" s="145"/>
      <c r="W954" s="145"/>
      <c r="X954" s="145"/>
      <c r="Y954" s="145"/>
      <c r="Z954" s="145"/>
      <c r="AA954" s="226"/>
    </row>
    <row r="955" spans="1:27" ht="12.75" customHeight="1" x14ac:dyDescent="0.2">
      <c r="A955" s="227" t="s">
        <v>2483</v>
      </c>
      <c r="B955" s="143" t="s">
        <v>76</v>
      </c>
      <c r="C955" s="142">
        <v>43665</v>
      </c>
      <c r="D955" s="143" t="s">
        <v>77</v>
      </c>
      <c r="E955" s="143"/>
      <c r="F955" s="143"/>
      <c r="G955" s="143"/>
      <c r="H955" s="143"/>
      <c r="I955" s="143"/>
      <c r="J955" s="136" t="s">
        <v>80</v>
      </c>
      <c r="K955" s="100" t="s">
        <v>194</v>
      </c>
      <c r="L955" s="93" t="s">
        <v>60</v>
      </c>
      <c r="M955" s="95" t="s">
        <v>181</v>
      </c>
      <c r="N955" s="93">
        <v>480</v>
      </c>
      <c r="O955" s="93">
        <v>3</v>
      </c>
      <c r="P955" s="93">
        <v>35</v>
      </c>
      <c r="Q955" s="93">
        <v>60</v>
      </c>
      <c r="R955" s="114"/>
      <c r="S955" s="143" t="s">
        <v>72</v>
      </c>
      <c r="T955" s="143">
        <v>3</v>
      </c>
      <c r="U955" s="143">
        <v>35</v>
      </c>
      <c r="V955" s="143">
        <v>34</v>
      </c>
      <c r="W955" s="143">
        <v>25</v>
      </c>
      <c r="X955" s="143">
        <v>1399.2</v>
      </c>
      <c r="Y955" s="143" t="s">
        <v>74</v>
      </c>
      <c r="Z955" s="143"/>
      <c r="AA955" s="224" t="s">
        <v>84</v>
      </c>
    </row>
    <row r="956" spans="1:27" x14ac:dyDescent="0.2">
      <c r="A956" s="228"/>
      <c r="B956" s="144"/>
      <c r="C956" s="146"/>
      <c r="D956" s="144"/>
      <c r="E956" s="144"/>
      <c r="F956" s="144"/>
      <c r="G956" s="144"/>
      <c r="H956" s="144"/>
      <c r="I956" s="144"/>
      <c r="J956" s="222"/>
      <c r="K956" s="103" t="s">
        <v>13</v>
      </c>
      <c r="L956" s="104" t="s">
        <v>60</v>
      </c>
      <c r="M956" s="96" t="s">
        <v>65</v>
      </c>
      <c r="N956" s="104">
        <v>480</v>
      </c>
      <c r="O956" s="104">
        <v>3</v>
      </c>
      <c r="P956" s="104">
        <v>5</v>
      </c>
      <c r="Q956" s="104">
        <v>45</v>
      </c>
      <c r="R956" s="115">
        <v>25</v>
      </c>
      <c r="S956" s="144"/>
      <c r="T956" s="144"/>
      <c r="U956" s="144"/>
      <c r="V956" s="144"/>
      <c r="W956" s="144"/>
      <c r="X956" s="144"/>
      <c r="Y956" s="144"/>
      <c r="Z956" s="144"/>
      <c r="AA956" s="225"/>
    </row>
    <row r="957" spans="1:27" ht="13.5" thickBot="1" x14ac:dyDescent="0.25">
      <c r="A957" s="229"/>
      <c r="B957" s="145"/>
      <c r="C957" s="147"/>
      <c r="D957" s="145"/>
      <c r="E957" s="145"/>
      <c r="F957" s="145"/>
      <c r="G957" s="145"/>
      <c r="H957" s="145"/>
      <c r="I957" s="145"/>
      <c r="J957" s="223"/>
      <c r="K957" s="107" t="s">
        <v>14</v>
      </c>
      <c r="L957" s="108" t="s">
        <v>60</v>
      </c>
      <c r="M957" s="97" t="s">
        <v>193</v>
      </c>
      <c r="N957" s="108">
        <v>480</v>
      </c>
      <c r="O957" s="108">
        <v>3</v>
      </c>
      <c r="P957" s="108">
        <v>5</v>
      </c>
      <c r="Q957" s="108" t="s">
        <v>200</v>
      </c>
      <c r="R957" s="116"/>
      <c r="S957" s="145"/>
      <c r="T957" s="145"/>
      <c r="U957" s="145"/>
      <c r="V957" s="145"/>
      <c r="W957" s="145"/>
      <c r="X957" s="145"/>
      <c r="Y957" s="145"/>
      <c r="Z957" s="145"/>
      <c r="AA957" s="226"/>
    </row>
    <row r="958" spans="1:27" ht="12.75" customHeight="1" x14ac:dyDescent="0.2">
      <c r="A958" s="227" t="s">
        <v>2484</v>
      </c>
      <c r="B958" s="143" t="s">
        <v>76</v>
      </c>
      <c r="C958" s="142">
        <v>43665</v>
      </c>
      <c r="D958" s="143" t="s">
        <v>77</v>
      </c>
      <c r="E958" s="143"/>
      <c r="F958" s="143"/>
      <c r="G958" s="143"/>
      <c r="H958" s="143"/>
      <c r="I958" s="143"/>
      <c r="J958" s="136" t="s">
        <v>80</v>
      </c>
      <c r="K958" s="100" t="s">
        <v>194</v>
      </c>
      <c r="L958" s="93" t="s">
        <v>60</v>
      </c>
      <c r="M958" s="95" t="s">
        <v>181</v>
      </c>
      <c r="N958" s="93">
        <v>480</v>
      </c>
      <c r="O958" s="93">
        <v>3</v>
      </c>
      <c r="P958" s="93">
        <v>35</v>
      </c>
      <c r="Q958" s="93">
        <v>70</v>
      </c>
      <c r="R958" s="114"/>
      <c r="S958" s="143" t="s">
        <v>72</v>
      </c>
      <c r="T958" s="143">
        <v>3</v>
      </c>
      <c r="U958" s="143">
        <v>35</v>
      </c>
      <c r="V958" s="143">
        <v>34</v>
      </c>
      <c r="W958" s="143">
        <v>25</v>
      </c>
      <c r="X958" s="143">
        <v>1399.2</v>
      </c>
      <c r="Y958" s="143" t="s">
        <v>74</v>
      </c>
      <c r="Z958" s="143"/>
      <c r="AA958" s="224" t="s">
        <v>84</v>
      </c>
    </row>
    <row r="959" spans="1:27" x14ac:dyDescent="0.2">
      <c r="A959" s="228"/>
      <c r="B959" s="144"/>
      <c r="C959" s="146"/>
      <c r="D959" s="144"/>
      <c r="E959" s="144"/>
      <c r="F959" s="144"/>
      <c r="G959" s="144"/>
      <c r="H959" s="144"/>
      <c r="I959" s="144"/>
      <c r="J959" s="222"/>
      <c r="K959" s="103" t="s">
        <v>13</v>
      </c>
      <c r="L959" s="104" t="s">
        <v>60</v>
      </c>
      <c r="M959" s="96" t="s">
        <v>65</v>
      </c>
      <c r="N959" s="104">
        <v>480</v>
      </c>
      <c r="O959" s="104">
        <v>3</v>
      </c>
      <c r="P959" s="104">
        <v>5</v>
      </c>
      <c r="Q959" s="104">
        <v>45</v>
      </c>
      <c r="R959" s="115">
        <v>25</v>
      </c>
      <c r="S959" s="144"/>
      <c r="T959" s="144"/>
      <c r="U959" s="144"/>
      <c r="V959" s="144"/>
      <c r="W959" s="144"/>
      <c r="X959" s="144"/>
      <c r="Y959" s="144"/>
      <c r="Z959" s="144"/>
      <c r="AA959" s="225"/>
    </row>
    <row r="960" spans="1:27" ht="13.5" thickBot="1" x14ac:dyDescent="0.25">
      <c r="A960" s="229"/>
      <c r="B960" s="145"/>
      <c r="C960" s="147"/>
      <c r="D960" s="145"/>
      <c r="E960" s="145"/>
      <c r="F960" s="145"/>
      <c r="G960" s="145"/>
      <c r="H960" s="145"/>
      <c r="I960" s="145"/>
      <c r="J960" s="223"/>
      <c r="K960" s="107" t="s">
        <v>14</v>
      </c>
      <c r="L960" s="108" t="s">
        <v>60</v>
      </c>
      <c r="M960" s="97" t="s">
        <v>193</v>
      </c>
      <c r="N960" s="108">
        <v>480</v>
      </c>
      <c r="O960" s="108">
        <v>3</v>
      </c>
      <c r="P960" s="108">
        <v>5</v>
      </c>
      <c r="Q960" s="108" t="s">
        <v>200</v>
      </c>
      <c r="R960" s="116"/>
      <c r="S960" s="145"/>
      <c r="T960" s="145"/>
      <c r="U960" s="145"/>
      <c r="V960" s="145"/>
      <c r="W960" s="145"/>
      <c r="X960" s="145"/>
      <c r="Y960" s="145"/>
      <c r="Z960" s="145"/>
      <c r="AA960" s="226"/>
    </row>
    <row r="961" spans="1:27" ht="12.75" customHeight="1" x14ac:dyDescent="0.2">
      <c r="A961" s="227" t="s">
        <v>2485</v>
      </c>
      <c r="B961" s="143" t="s">
        <v>76</v>
      </c>
      <c r="C961" s="142">
        <v>43665</v>
      </c>
      <c r="D961" s="143" t="s">
        <v>77</v>
      </c>
      <c r="E961" s="143"/>
      <c r="F961" s="143"/>
      <c r="G961" s="143"/>
      <c r="H961" s="143"/>
      <c r="I961" s="143"/>
      <c r="J961" s="136" t="s">
        <v>80</v>
      </c>
      <c r="K961" s="100" t="s">
        <v>194</v>
      </c>
      <c r="L961" s="93" t="s">
        <v>60</v>
      </c>
      <c r="M961" s="95" t="s">
        <v>181</v>
      </c>
      <c r="N961" s="93">
        <v>600</v>
      </c>
      <c r="O961" s="93">
        <v>3</v>
      </c>
      <c r="P961" s="93">
        <v>18</v>
      </c>
      <c r="Q961" s="93">
        <v>30</v>
      </c>
      <c r="R961" s="114"/>
      <c r="S961" s="143" t="s">
        <v>73</v>
      </c>
      <c r="T961" s="143">
        <v>3</v>
      </c>
      <c r="U961" s="143">
        <v>18</v>
      </c>
      <c r="V961" s="143">
        <v>17</v>
      </c>
      <c r="W961" s="143">
        <v>15</v>
      </c>
      <c r="X961" s="143">
        <v>1399.2</v>
      </c>
      <c r="Y961" s="143" t="s">
        <v>74</v>
      </c>
      <c r="Z961" s="143"/>
      <c r="AA961" s="224" t="s">
        <v>84</v>
      </c>
    </row>
    <row r="962" spans="1:27" x14ac:dyDescent="0.2">
      <c r="A962" s="228"/>
      <c r="B962" s="144"/>
      <c r="C962" s="146"/>
      <c r="D962" s="144"/>
      <c r="E962" s="144"/>
      <c r="F962" s="144"/>
      <c r="G962" s="144"/>
      <c r="H962" s="144"/>
      <c r="I962" s="144"/>
      <c r="J962" s="222"/>
      <c r="K962" s="103" t="s">
        <v>13</v>
      </c>
      <c r="L962" s="104" t="s">
        <v>60</v>
      </c>
      <c r="M962" s="96" t="s">
        <v>65</v>
      </c>
      <c r="N962" s="104">
        <v>600</v>
      </c>
      <c r="O962" s="104">
        <v>3</v>
      </c>
      <c r="P962" s="104">
        <v>5</v>
      </c>
      <c r="Q962" s="104">
        <v>45</v>
      </c>
      <c r="R962" s="115">
        <v>25</v>
      </c>
      <c r="S962" s="144"/>
      <c r="T962" s="144"/>
      <c r="U962" s="144"/>
      <c r="V962" s="144"/>
      <c r="W962" s="144"/>
      <c r="X962" s="144"/>
      <c r="Y962" s="144"/>
      <c r="Z962" s="144"/>
      <c r="AA962" s="225"/>
    </row>
    <row r="963" spans="1:27" ht="13.5" thickBot="1" x14ac:dyDescent="0.25">
      <c r="A963" s="229"/>
      <c r="B963" s="145"/>
      <c r="C963" s="147"/>
      <c r="D963" s="145"/>
      <c r="E963" s="145"/>
      <c r="F963" s="145"/>
      <c r="G963" s="145"/>
      <c r="H963" s="145"/>
      <c r="I963" s="145"/>
      <c r="J963" s="223"/>
      <c r="K963" s="107" t="s">
        <v>14</v>
      </c>
      <c r="L963" s="108" t="s">
        <v>60</v>
      </c>
      <c r="M963" s="97" t="s">
        <v>185</v>
      </c>
      <c r="N963" s="108">
        <v>600</v>
      </c>
      <c r="O963" s="108">
        <v>3</v>
      </c>
      <c r="P963" s="108">
        <v>5</v>
      </c>
      <c r="Q963" s="108" t="s">
        <v>199</v>
      </c>
      <c r="R963" s="116"/>
      <c r="S963" s="145"/>
      <c r="T963" s="145"/>
      <c r="U963" s="145"/>
      <c r="V963" s="145"/>
      <c r="W963" s="145"/>
      <c r="X963" s="145"/>
      <c r="Y963" s="145"/>
      <c r="Z963" s="145"/>
      <c r="AA963" s="226"/>
    </row>
    <row r="964" spans="1:27" ht="12.75" customHeight="1" x14ac:dyDescent="0.2">
      <c r="A964" s="227" t="s">
        <v>2486</v>
      </c>
      <c r="B964" s="143" t="s">
        <v>76</v>
      </c>
      <c r="C964" s="142">
        <v>43665</v>
      </c>
      <c r="D964" s="143" t="s">
        <v>77</v>
      </c>
      <c r="E964" s="143"/>
      <c r="F964" s="143"/>
      <c r="G964" s="143"/>
      <c r="H964" s="143"/>
      <c r="I964" s="143"/>
      <c r="J964" s="136" t="s">
        <v>80</v>
      </c>
      <c r="K964" s="100" t="s">
        <v>194</v>
      </c>
      <c r="L964" s="93" t="s">
        <v>60</v>
      </c>
      <c r="M964" s="95" t="s">
        <v>181</v>
      </c>
      <c r="N964" s="93">
        <v>600</v>
      </c>
      <c r="O964" s="93">
        <v>3</v>
      </c>
      <c r="P964" s="93">
        <v>18</v>
      </c>
      <c r="Q964" s="93">
        <v>30</v>
      </c>
      <c r="R964" s="114"/>
      <c r="S964" s="143" t="s">
        <v>73</v>
      </c>
      <c r="T964" s="143">
        <v>3</v>
      </c>
      <c r="U964" s="143">
        <v>18</v>
      </c>
      <c r="V964" s="143">
        <v>22</v>
      </c>
      <c r="W964" s="143">
        <v>20</v>
      </c>
      <c r="X964" s="143">
        <v>1399.2</v>
      </c>
      <c r="Y964" s="143" t="s">
        <v>74</v>
      </c>
      <c r="Z964" s="143"/>
      <c r="AA964" s="224" t="s">
        <v>84</v>
      </c>
    </row>
    <row r="965" spans="1:27" x14ac:dyDescent="0.2">
      <c r="A965" s="228"/>
      <c r="B965" s="144"/>
      <c r="C965" s="146"/>
      <c r="D965" s="144"/>
      <c r="E965" s="144"/>
      <c r="F965" s="144"/>
      <c r="G965" s="144"/>
      <c r="H965" s="144"/>
      <c r="I965" s="144"/>
      <c r="J965" s="222"/>
      <c r="K965" s="103" t="s">
        <v>13</v>
      </c>
      <c r="L965" s="104" t="s">
        <v>60</v>
      </c>
      <c r="M965" s="96" t="s">
        <v>65</v>
      </c>
      <c r="N965" s="104">
        <v>600</v>
      </c>
      <c r="O965" s="104">
        <v>3</v>
      </c>
      <c r="P965" s="104">
        <v>5</v>
      </c>
      <c r="Q965" s="104">
        <v>45</v>
      </c>
      <c r="R965" s="115">
        <v>25</v>
      </c>
      <c r="S965" s="144"/>
      <c r="T965" s="144"/>
      <c r="U965" s="144"/>
      <c r="V965" s="144"/>
      <c r="W965" s="144"/>
      <c r="X965" s="144"/>
      <c r="Y965" s="144"/>
      <c r="Z965" s="144"/>
      <c r="AA965" s="225"/>
    </row>
    <row r="966" spans="1:27" ht="13.5" thickBot="1" x14ac:dyDescent="0.25">
      <c r="A966" s="229"/>
      <c r="B966" s="145"/>
      <c r="C966" s="147"/>
      <c r="D966" s="145"/>
      <c r="E966" s="145"/>
      <c r="F966" s="145"/>
      <c r="G966" s="145"/>
      <c r="H966" s="145"/>
      <c r="I966" s="145"/>
      <c r="J966" s="223"/>
      <c r="K966" s="107" t="s">
        <v>14</v>
      </c>
      <c r="L966" s="108" t="s">
        <v>60</v>
      </c>
      <c r="M966" s="97" t="s">
        <v>185</v>
      </c>
      <c r="N966" s="108">
        <v>600</v>
      </c>
      <c r="O966" s="108">
        <v>3</v>
      </c>
      <c r="P966" s="108">
        <v>5</v>
      </c>
      <c r="Q966" s="108" t="s">
        <v>199</v>
      </c>
      <c r="R966" s="116"/>
      <c r="S966" s="145"/>
      <c r="T966" s="145"/>
      <c r="U966" s="145"/>
      <c r="V966" s="145"/>
      <c r="W966" s="145"/>
      <c r="X966" s="145"/>
      <c r="Y966" s="145"/>
      <c r="Z966" s="145"/>
      <c r="AA966" s="226"/>
    </row>
    <row r="967" spans="1:27" ht="12.75" customHeight="1" x14ac:dyDescent="0.2">
      <c r="A967" s="227" t="s">
        <v>2487</v>
      </c>
      <c r="B967" s="143" t="s">
        <v>76</v>
      </c>
      <c r="C967" s="142">
        <v>43665</v>
      </c>
      <c r="D967" s="143" t="s">
        <v>77</v>
      </c>
      <c r="E967" s="143"/>
      <c r="F967" s="143"/>
      <c r="G967" s="143"/>
      <c r="H967" s="143"/>
      <c r="I967" s="143"/>
      <c r="J967" s="136" t="s">
        <v>80</v>
      </c>
      <c r="K967" s="100" t="s">
        <v>194</v>
      </c>
      <c r="L967" s="93" t="s">
        <v>60</v>
      </c>
      <c r="M967" s="95" t="s">
        <v>181</v>
      </c>
      <c r="N967" s="93">
        <v>600</v>
      </c>
      <c r="O967" s="93">
        <v>3</v>
      </c>
      <c r="P967" s="93">
        <v>18</v>
      </c>
      <c r="Q967" s="93">
        <v>50</v>
      </c>
      <c r="R967" s="114"/>
      <c r="S967" s="143" t="s">
        <v>73</v>
      </c>
      <c r="T967" s="143">
        <v>3</v>
      </c>
      <c r="U967" s="143">
        <v>18</v>
      </c>
      <c r="V967" s="143">
        <v>22</v>
      </c>
      <c r="W967" s="143">
        <v>20</v>
      </c>
      <c r="X967" s="143">
        <v>1399.2</v>
      </c>
      <c r="Y967" s="143" t="s">
        <v>74</v>
      </c>
      <c r="Z967" s="143"/>
      <c r="AA967" s="224" t="s">
        <v>84</v>
      </c>
    </row>
    <row r="968" spans="1:27" x14ac:dyDescent="0.2">
      <c r="A968" s="228"/>
      <c r="B968" s="144"/>
      <c r="C968" s="146"/>
      <c r="D968" s="144"/>
      <c r="E968" s="144"/>
      <c r="F968" s="144"/>
      <c r="G968" s="144"/>
      <c r="H968" s="144"/>
      <c r="I968" s="144"/>
      <c r="J968" s="222"/>
      <c r="K968" s="103" t="s">
        <v>13</v>
      </c>
      <c r="L968" s="104" t="s">
        <v>60</v>
      </c>
      <c r="M968" s="96" t="s">
        <v>65</v>
      </c>
      <c r="N968" s="104">
        <v>600</v>
      </c>
      <c r="O968" s="104">
        <v>3</v>
      </c>
      <c r="P968" s="104">
        <v>5</v>
      </c>
      <c r="Q968" s="104">
        <v>45</v>
      </c>
      <c r="R968" s="115">
        <v>25</v>
      </c>
      <c r="S968" s="144"/>
      <c r="T968" s="144"/>
      <c r="U968" s="144"/>
      <c r="V968" s="144"/>
      <c r="W968" s="144"/>
      <c r="X968" s="144"/>
      <c r="Y968" s="144"/>
      <c r="Z968" s="144"/>
      <c r="AA968" s="225"/>
    </row>
    <row r="969" spans="1:27" ht="13.5" thickBot="1" x14ac:dyDescent="0.25">
      <c r="A969" s="229"/>
      <c r="B969" s="145"/>
      <c r="C969" s="147"/>
      <c r="D969" s="145"/>
      <c r="E969" s="145"/>
      <c r="F969" s="145"/>
      <c r="G969" s="145"/>
      <c r="H969" s="145"/>
      <c r="I969" s="145"/>
      <c r="J969" s="223"/>
      <c r="K969" s="107" t="s">
        <v>14</v>
      </c>
      <c r="L969" s="108" t="s">
        <v>60</v>
      </c>
      <c r="M969" s="97" t="s">
        <v>185</v>
      </c>
      <c r="N969" s="108">
        <v>600</v>
      </c>
      <c r="O969" s="108">
        <v>3</v>
      </c>
      <c r="P969" s="108">
        <v>5</v>
      </c>
      <c r="Q969" s="108" t="s">
        <v>199</v>
      </c>
      <c r="R969" s="116"/>
      <c r="S969" s="145"/>
      <c r="T969" s="145"/>
      <c r="U969" s="145"/>
      <c r="V969" s="145"/>
      <c r="W969" s="145"/>
      <c r="X969" s="145"/>
      <c r="Y969" s="145"/>
      <c r="Z969" s="145"/>
      <c r="AA969" s="226"/>
    </row>
    <row r="970" spans="1:27" ht="12.75" customHeight="1" x14ac:dyDescent="0.2">
      <c r="A970" s="227" t="s">
        <v>2488</v>
      </c>
      <c r="B970" s="143" t="s">
        <v>76</v>
      </c>
      <c r="C970" s="142">
        <v>43665</v>
      </c>
      <c r="D970" s="143" t="s">
        <v>77</v>
      </c>
      <c r="E970" s="143"/>
      <c r="F970" s="143"/>
      <c r="G970" s="143"/>
      <c r="H970" s="143"/>
      <c r="I970" s="143"/>
      <c r="J970" s="136" t="s">
        <v>80</v>
      </c>
      <c r="K970" s="100" t="s">
        <v>194</v>
      </c>
      <c r="L970" s="93" t="s">
        <v>60</v>
      </c>
      <c r="M970" s="95" t="s">
        <v>181</v>
      </c>
      <c r="N970" s="93">
        <v>600</v>
      </c>
      <c r="O970" s="93">
        <v>3</v>
      </c>
      <c r="P970" s="93">
        <v>18</v>
      </c>
      <c r="Q970" s="93">
        <v>50</v>
      </c>
      <c r="R970" s="114"/>
      <c r="S970" s="143" t="s">
        <v>73</v>
      </c>
      <c r="T970" s="143">
        <v>3</v>
      </c>
      <c r="U970" s="143">
        <v>18</v>
      </c>
      <c r="V970" s="143">
        <v>27</v>
      </c>
      <c r="W970" s="143">
        <v>25</v>
      </c>
      <c r="X970" s="143">
        <v>1399.2</v>
      </c>
      <c r="Y970" s="143" t="s">
        <v>74</v>
      </c>
      <c r="Z970" s="143"/>
      <c r="AA970" s="224" t="s">
        <v>84</v>
      </c>
    </row>
    <row r="971" spans="1:27" x14ac:dyDescent="0.2">
      <c r="A971" s="228"/>
      <c r="B971" s="144"/>
      <c r="C971" s="146"/>
      <c r="D971" s="144"/>
      <c r="E971" s="144"/>
      <c r="F971" s="144"/>
      <c r="G971" s="144"/>
      <c r="H971" s="144"/>
      <c r="I971" s="144"/>
      <c r="J971" s="222"/>
      <c r="K971" s="103" t="s">
        <v>13</v>
      </c>
      <c r="L971" s="104" t="s">
        <v>60</v>
      </c>
      <c r="M971" s="96" t="s">
        <v>65</v>
      </c>
      <c r="N971" s="104">
        <v>600</v>
      </c>
      <c r="O971" s="104">
        <v>3</v>
      </c>
      <c r="P971" s="104">
        <v>5</v>
      </c>
      <c r="Q971" s="104">
        <v>45</v>
      </c>
      <c r="R971" s="115">
        <v>25</v>
      </c>
      <c r="S971" s="144"/>
      <c r="T971" s="144"/>
      <c r="U971" s="144"/>
      <c r="V971" s="144"/>
      <c r="W971" s="144"/>
      <c r="X971" s="144"/>
      <c r="Y971" s="144"/>
      <c r="Z971" s="144"/>
      <c r="AA971" s="225"/>
    </row>
    <row r="972" spans="1:27" ht="13.5" thickBot="1" x14ac:dyDescent="0.25">
      <c r="A972" s="229"/>
      <c r="B972" s="145"/>
      <c r="C972" s="147"/>
      <c r="D972" s="145"/>
      <c r="E972" s="145"/>
      <c r="F972" s="145"/>
      <c r="G972" s="145"/>
      <c r="H972" s="145"/>
      <c r="I972" s="145"/>
      <c r="J972" s="223"/>
      <c r="K972" s="107" t="s">
        <v>14</v>
      </c>
      <c r="L972" s="108" t="s">
        <v>60</v>
      </c>
      <c r="M972" s="97" t="s">
        <v>185</v>
      </c>
      <c r="N972" s="108">
        <v>600</v>
      </c>
      <c r="O972" s="108">
        <v>3</v>
      </c>
      <c r="P972" s="108">
        <v>5</v>
      </c>
      <c r="Q972" s="108" t="s">
        <v>199</v>
      </c>
      <c r="R972" s="116"/>
      <c r="S972" s="145"/>
      <c r="T972" s="145"/>
      <c r="U972" s="145"/>
      <c r="V972" s="145"/>
      <c r="W972" s="145"/>
      <c r="X972" s="145"/>
      <c r="Y972" s="145"/>
      <c r="Z972" s="145"/>
      <c r="AA972" s="226"/>
    </row>
    <row r="973" spans="1:27" ht="12.75" customHeight="1" x14ac:dyDescent="0.2">
      <c r="A973" s="227" t="s">
        <v>2489</v>
      </c>
      <c r="B973" s="143" t="s">
        <v>76</v>
      </c>
      <c r="C973" s="142">
        <v>43665</v>
      </c>
      <c r="D973" s="143" t="s">
        <v>77</v>
      </c>
      <c r="E973" s="143"/>
      <c r="F973" s="143"/>
      <c r="G973" s="143"/>
      <c r="H973" s="143"/>
      <c r="I973" s="143"/>
      <c r="J973" s="136" t="s">
        <v>80</v>
      </c>
      <c r="K973" s="100" t="s">
        <v>194</v>
      </c>
      <c r="L973" s="93" t="s">
        <v>60</v>
      </c>
      <c r="M973" s="95" t="s">
        <v>181</v>
      </c>
      <c r="N973" s="93">
        <v>600</v>
      </c>
      <c r="O973" s="93">
        <v>3</v>
      </c>
      <c r="P973" s="93">
        <v>18</v>
      </c>
      <c r="Q973" s="93">
        <v>60</v>
      </c>
      <c r="R973" s="114"/>
      <c r="S973" s="143" t="s">
        <v>73</v>
      </c>
      <c r="T973" s="143">
        <v>3</v>
      </c>
      <c r="U973" s="143">
        <v>18</v>
      </c>
      <c r="V973" s="143">
        <v>27</v>
      </c>
      <c r="W973" s="143">
        <v>25</v>
      </c>
      <c r="X973" s="143">
        <v>1399.2</v>
      </c>
      <c r="Y973" s="143" t="s">
        <v>74</v>
      </c>
      <c r="Z973" s="143"/>
      <c r="AA973" s="224" t="s">
        <v>84</v>
      </c>
    </row>
    <row r="974" spans="1:27" x14ac:dyDescent="0.2">
      <c r="A974" s="228"/>
      <c r="B974" s="144"/>
      <c r="C974" s="146"/>
      <c r="D974" s="144"/>
      <c r="E974" s="144"/>
      <c r="F974" s="144"/>
      <c r="G974" s="144"/>
      <c r="H974" s="144"/>
      <c r="I974" s="144"/>
      <c r="J974" s="222"/>
      <c r="K974" s="103" t="s">
        <v>13</v>
      </c>
      <c r="L974" s="104" t="s">
        <v>60</v>
      </c>
      <c r="M974" s="96" t="s">
        <v>65</v>
      </c>
      <c r="N974" s="104">
        <v>600</v>
      </c>
      <c r="O974" s="104">
        <v>3</v>
      </c>
      <c r="P974" s="104">
        <v>5</v>
      </c>
      <c r="Q974" s="104">
        <v>45</v>
      </c>
      <c r="R974" s="115">
        <v>25</v>
      </c>
      <c r="S974" s="144"/>
      <c r="T974" s="144"/>
      <c r="U974" s="144"/>
      <c r="V974" s="144"/>
      <c r="W974" s="144"/>
      <c r="X974" s="144"/>
      <c r="Y974" s="144"/>
      <c r="Z974" s="144"/>
      <c r="AA974" s="225"/>
    </row>
    <row r="975" spans="1:27" ht="13.5" thickBot="1" x14ac:dyDescent="0.25">
      <c r="A975" s="229"/>
      <c r="B975" s="145"/>
      <c r="C975" s="147"/>
      <c r="D975" s="145"/>
      <c r="E975" s="145"/>
      <c r="F975" s="145"/>
      <c r="G975" s="145"/>
      <c r="H975" s="145"/>
      <c r="I975" s="145"/>
      <c r="J975" s="223"/>
      <c r="K975" s="107" t="s">
        <v>14</v>
      </c>
      <c r="L975" s="108" t="s">
        <v>60</v>
      </c>
      <c r="M975" s="97" t="s">
        <v>185</v>
      </c>
      <c r="N975" s="108">
        <v>600</v>
      </c>
      <c r="O975" s="108">
        <v>3</v>
      </c>
      <c r="P975" s="108">
        <v>5</v>
      </c>
      <c r="Q975" s="108" t="s">
        <v>199</v>
      </c>
      <c r="R975" s="116"/>
      <c r="S975" s="145"/>
      <c r="T975" s="145"/>
      <c r="U975" s="145"/>
      <c r="V975" s="145"/>
      <c r="W975" s="145"/>
      <c r="X975" s="145"/>
      <c r="Y975" s="145"/>
      <c r="Z975" s="145"/>
      <c r="AA975" s="226"/>
    </row>
    <row r="976" spans="1:27" ht="12.75" customHeight="1" x14ac:dyDescent="0.2">
      <c r="A976" s="227" t="s">
        <v>2490</v>
      </c>
      <c r="B976" s="143" t="s">
        <v>76</v>
      </c>
      <c r="C976" s="142">
        <v>43665</v>
      </c>
      <c r="D976" s="143" t="s">
        <v>77</v>
      </c>
      <c r="E976" s="143"/>
      <c r="F976" s="143"/>
      <c r="G976" s="143"/>
      <c r="H976" s="143"/>
      <c r="I976" s="143"/>
      <c r="J976" s="136" t="s">
        <v>80</v>
      </c>
      <c r="K976" s="100" t="s">
        <v>194</v>
      </c>
      <c r="L976" s="93" t="s">
        <v>60</v>
      </c>
      <c r="M976" s="95" t="s">
        <v>181</v>
      </c>
      <c r="N976" s="93">
        <v>600</v>
      </c>
      <c r="O976" s="93">
        <v>3</v>
      </c>
      <c r="P976" s="93">
        <v>18</v>
      </c>
      <c r="Q976" s="93">
        <v>70</v>
      </c>
      <c r="R976" s="114"/>
      <c r="S976" s="143" t="s">
        <v>73</v>
      </c>
      <c r="T976" s="143">
        <v>3</v>
      </c>
      <c r="U976" s="143">
        <v>18</v>
      </c>
      <c r="V976" s="143">
        <v>27</v>
      </c>
      <c r="W976" s="143">
        <v>25</v>
      </c>
      <c r="X976" s="143">
        <v>1399.2</v>
      </c>
      <c r="Y976" s="143" t="s">
        <v>74</v>
      </c>
      <c r="Z976" s="143"/>
      <c r="AA976" s="224" t="s">
        <v>84</v>
      </c>
    </row>
    <row r="977" spans="1:27" x14ac:dyDescent="0.2">
      <c r="A977" s="228"/>
      <c r="B977" s="144"/>
      <c r="C977" s="146"/>
      <c r="D977" s="144"/>
      <c r="E977" s="144"/>
      <c r="F977" s="144"/>
      <c r="G977" s="144"/>
      <c r="H977" s="144"/>
      <c r="I977" s="144"/>
      <c r="J977" s="222"/>
      <c r="K977" s="103" t="s">
        <v>13</v>
      </c>
      <c r="L977" s="104" t="s">
        <v>60</v>
      </c>
      <c r="M977" s="96" t="s">
        <v>65</v>
      </c>
      <c r="N977" s="104">
        <v>600</v>
      </c>
      <c r="O977" s="104">
        <v>3</v>
      </c>
      <c r="P977" s="104">
        <v>5</v>
      </c>
      <c r="Q977" s="104">
        <v>45</v>
      </c>
      <c r="R977" s="115">
        <v>25</v>
      </c>
      <c r="S977" s="144"/>
      <c r="T977" s="144"/>
      <c r="U977" s="144"/>
      <c r="V977" s="144"/>
      <c r="W977" s="144"/>
      <c r="X977" s="144"/>
      <c r="Y977" s="144"/>
      <c r="Z977" s="144"/>
      <c r="AA977" s="225"/>
    </row>
    <row r="978" spans="1:27" ht="13.5" thickBot="1" x14ac:dyDescent="0.25">
      <c r="A978" s="229"/>
      <c r="B978" s="145"/>
      <c r="C978" s="147"/>
      <c r="D978" s="145"/>
      <c r="E978" s="145"/>
      <c r="F978" s="145"/>
      <c r="G978" s="145"/>
      <c r="H978" s="145"/>
      <c r="I978" s="145"/>
      <c r="J978" s="223"/>
      <c r="K978" s="107" t="s">
        <v>14</v>
      </c>
      <c r="L978" s="108" t="s">
        <v>60</v>
      </c>
      <c r="M978" s="97" t="s">
        <v>185</v>
      </c>
      <c r="N978" s="108">
        <v>600</v>
      </c>
      <c r="O978" s="108">
        <v>3</v>
      </c>
      <c r="P978" s="108">
        <v>5</v>
      </c>
      <c r="Q978" s="108" t="s">
        <v>199</v>
      </c>
      <c r="R978" s="116"/>
      <c r="S978" s="145"/>
      <c r="T978" s="145"/>
      <c r="U978" s="145"/>
      <c r="V978" s="145"/>
      <c r="W978" s="145"/>
      <c r="X978" s="145"/>
      <c r="Y978" s="145"/>
      <c r="Z978" s="145"/>
      <c r="AA978" s="226"/>
    </row>
    <row r="979" spans="1:27" ht="12.75" customHeight="1" x14ac:dyDescent="0.2">
      <c r="A979" s="227" t="s">
        <v>2491</v>
      </c>
      <c r="B979" s="143" t="s">
        <v>76</v>
      </c>
      <c r="C979" s="142">
        <v>43665</v>
      </c>
      <c r="D979" s="143" t="s">
        <v>77</v>
      </c>
      <c r="E979" s="143"/>
      <c r="F979" s="143"/>
      <c r="G979" s="143"/>
      <c r="H979" s="143"/>
      <c r="I979" s="143"/>
      <c r="J979" s="136" t="s">
        <v>80</v>
      </c>
      <c r="K979" s="100" t="s">
        <v>194</v>
      </c>
      <c r="L979" s="93" t="s">
        <v>60</v>
      </c>
      <c r="M979" s="95" t="s">
        <v>181</v>
      </c>
      <c r="N979" s="93">
        <v>600</v>
      </c>
      <c r="O979" s="93">
        <v>3</v>
      </c>
      <c r="P979" s="93">
        <v>18</v>
      </c>
      <c r="Q979" s="93">
        <v>50</v>
      </c>
      <c r="R979" s="114"/>
      <c r="S979" s="143" t="s">
        <v>73</v>
      </c>
      <c r="T979" s="143">
        <v>3</v>
      </c>
      <c r="U979" s="143">
        <v>18</v>
      </c>
      <c r="V979" s="143">
        <v>27</v>
      </c>
      <c r="W979" s="143">
        <v>25</v>
      </c>
      <c r="X979" s="143">
        <v>1399.2</v>
      </c>
      <c r="Y979" s="143" t="s">
        <v>74</v>
      </c>
      <c r="Z979" s="143"/>
      <c r="AA979" s="224" t="s">
        <v>84</v>
      </c>
    </row>
    <row r="980" spans="1:27" x14ac:dyDescent="0.2">
      <c r="A980" s="228"/>
      <c r="B980" s="144"/>
      <c r="C980" s="146"/>
      <c r="D980" s="144"/>
      <c r="E980" s="144"/>
      <c r="F980" s="144"/>
      <c r="G980" s="144"/>
      <c r="H980" s="144"/>
      <c r="I980" s="144"/>
      <c r="J980" s="222"/>
      <c r="K980" s="103" t="s">
        <v>13</v>
      </c>
      <c r="L980" s="104" t="s">
        <v>60</v>
      </c>
      <c r="M980" s="96" t="s">
        <v>65</v>
      </c>
      <c r="N980" s="104">
        <v>600</v>
      </c>
      <c r="O980" s="104">
        <v>3</v>
      </c>
      <c r="P980" s="104">
        <v>5</v>
      </c>
      <c r="Q980" s="104">
        <v>45</v>
      </c>
      <c r="R980" s="115">
        <v>25</v>
      </c>
      <c r="S980" s="144"/>
      <c r="T980" s="144"/>
      <c r="U980" s="144"/>
      <c r="V980" s="144"/>
      <c r="W980" s="144"/>
      <c r="X980" s="144"/>
      <c r="Y980" s="144"/>
      <c r="Z980" s="144"/>
      <c r="AA980" s="225"/>
    </row>
    <row r="981" spans="1:27" ht="13.5" thickBot="1" x14ac:dyDescent="0.25">
      <c r="A981" s="229"/>
      <c r="B981" s="145"/>
      <c r="C981" s="147"/>
      <c r="D981" s="145"/>
      <c r="E981" s="145"/>
      <c r="F981" s="145"/>
      <c r="G981" s="145"/>
      <c r="H981" s="145"/>
      <c r="I981" s="145"/>
      <c r="J981" s="223"/>
      <c r="K981" s="107" t="s">
        <v>14</v>
      </c>
      <c r="L981" s="108" t="s">
        <v>60</v>
      </c>
      <c r="M981" s="97" t="s">
        <v>193</v>
      </c>
      <c r="N981" s="108">
        <v>600</v>
      </c>
      <c r="O981" s="108">
        <v>3</v>
      </c>
      <c r="P981" s="108">
        <v>5</v>
      </c>
      <c r="Q981" s="108" t="s">
        <v>200</v>
      </c>
      <c r="R981" s="116"/>
      <c r="S981" s="145"/>
      <c r="T981" s="145"/>
      <c r="U981" s="145"/>
      <c r="V981" s="145"/>
      <c r="W981" s="145"/>
      <c r="X981" s="145"/>
      <c r="Y981" s="145"/>
      <c r="Z981" s="145"/>
      <c r="AA981" s="226"/>
    </row>
    <row r="982" spans="1:27" ht="12.75" customHeight="1" x14ac:dyDescent="0.2">
      <c r="A982" s="227" t="s">
        <v>2492</v>
      </c>
      <c r="B982" s="143" t="s">
        <v>76</v>
      </c>
      <c r="C982" s="142">
        <v>43665</v>
      </c>
      <c r="D982" s="143" t="s">
        <v>77</v>
      </c>
      <c r="E982" s="143"/>
      <c r="F982" s="143"/>
      <c r="G982" s="143"/>
      <c r="H982" s="143"/>
      <c r="I982" s="143"/>
      <c r="J982" s="136" t="s">
        <v>80</v>
      </c>
      <c r="K982" s="100" t="s">
        <v>194</v>
      </c>
      <c r="L982" s="93" t="s">
        <v>60</v>
      </c>
      <c r="M982" s="95" t="s">
        <v>181</v>
      </c>
      <c r="N982" s="93">
        <v>600</v>
      </c>
      <c r="O982" s="93">
        <v>3</v>
      </c>
      <c r="P982" s="93">
        <v>18</v>
      </c>
      <c r="Q982" s="93">
        <v>60</v>
      </c>
      <c r="R982" s="114"/>
      <c r="S982" s="143" t="s">
        <v>73</v>
      </c>
      <c r="T982" s="143">
        <v>3</v>
      </c>
      <c r="U982" s="143">
        <v>18</v>
      </c>
      <c r="V982" s="143">
        <v>27</v>
      </c>
      <c r="W982" s="143">
        <v>25</v>
      </c>
      <c r="X982" s="143">
        <v>1399.2</v>
      </c>
      <c r="Y982" s="143" t="s">
        <v>74</v>
      </c>
      <c r="Z982" s="143"/>
      <c r="AA982" s="224" t="s">
        <v>84</v>
      </c>
    </row>
    <row r="983" spans="1:27" x14ac:dyDescent="0.2">
      <c r="A983" s="228"/>
      <c r="B983" s="144"/>
      <c r="C983" s="146"/>
      <c r="D983" s="144"/>
      <c r="E983" s="144"/>
      <c r="F983" s="144"/>
      <c r="G983" s="144"/>
      <c r="H983" s="144"/>
      <c r="I983" s="144"/>
      <c r="J983" s="222"/>
      <c r="K983" s="103" t="s">
        <v>13</v>
      </c>
      <c r="L983" s="104" t="s">
        <v>60</v>
      </c>
      <c r="M983" s="96" t="s">
        <v>65</v>
      </c>
      <c r="N983" s="104">
        <v>600</v>
      </c>
      <c r="O983" s="104">
        <v>3</v>
      </c>
      <c r="P983" s="104">
        <v>5</v>
      </c>
      <c r="Q983" s="104">
        <v>45</v>
      </c>
      <c r="R983" s="115">
        <v>25</v>
      </c>
      <c r="S983" s="144"/>
      <c r="T983" s="144"/>
      <c r="U983" s="144"/>
      <c r="V983" s="144"/>
      <c r="W983" s="144"/>
      <c r="X983" s="144"/>
      <c r="Y983" s="144"/>
      <c r="Z983" s="144"/>
      <c r="AA983" s="225"/>
    </row>
    <row r="984" spans="1:27" ht="13.5" thickBot="1" x14ac:dyDescent="0.25">
      <c r="A984" s="229"/>
      <c r="B984" s="145"/>
      <c r="C984" s="147"/>
      <c r="D984" s="145"/>
      <c r="E984" s="145"/>
      <c r="F984" s="145"/>
      <c r="G984" s="145"/>
      <c r="H984" s="145"/>
      <c r="I984" s="145"/>
      <c r="J984" s="223"/>
      <c r="K984" s="107" t="s">
        <v>14</v>
      </c>
      <c r="L984" s="108" t="s">
        <v>60</v>
      </c>
      <c r="M984" s="97" t="s">
        <v>193</v>
      </c>
      <c r="N984" s="108">
        <v>600</v>
      </c>
      <c r="O984" s="108">
        <v>3</v>
      </c>
      <c r="P984" s="108">
        <v>5</v>
      </c>
      <c r="Q984" s="108" t="s">
        <v>200</v>
      </c>
      <c r="R984" s="116"/>
      <c r="S984" s="145"/>
      <c r="T984" s="145"/>
      <c r="U984" s="145"/>
      <c r="V984" s="145"/>
      <c r="W984" s="145"/>
      <c r="X984" s="145"/>
      <c r="Y984" s="145"/>
      <c r="Z984" s="145"/>
      <c r="AA984" s="226"/>
    </row>
    <row r="985" spans="1:27" ht="12.75" customHeight="1" x14ac:dyDescent="0.2">
      <c r="A985" s="227" t="s">
        <v>2493</v>
      </c>
      <c r="B985" s="143" t="s">
        <v>76</v>
      </c>
      <c r="C985" s="142">
        <v>43665</v>
      </c>
      <c r="D985" s="143" t="s">
        <v>77</v>
      </c>
      <c r="E985" s="143"/>
      <c r="F985" s="143"/>
      <c r="G985" s="143"/>
      <c r="H985" s="143"/>
      <c r="I985" s="143"/>
      <c r="J985" s="136" t="s">
        <v>80</v>
      </c>
      <c r="K985" s="100" t="s">
        <v>194</v>
      </c>
      <c r="L985" s="93" t="s">
        <v>60</v>
      </c>
      <c r="M985" s="95" t="s">
        <v>181</v>
      </c>
      <c r="N985" s="93">
        <v>600</v>
      </c>
      <c r="O985" s="93">
        <v>3</v>
      </c>
      <c r="P985" s="93">
        <v>18</v>
      </c>
      <c r="Q985" s="93">
        <v>70</v>
      </c>
      <c r="R985" s="114"/>
      <c r="S985" s="143" t="s">
        <v>73</v>
      </c>
      <c r="T985" s="143">
        <v>3</v>
      </c>
      <c r="U985" s="143">
        <v>18</v>
      </c>
      <c r="V985" s="143">
        <v>27</v>
      </c>
      <c r="W985" s="143">
        <v>25</v>
      </c>
      <c r="X985" s="143">
        <v>1399.2</v>
      </c>
      <c r="Y985" s="143" t="s">
        <v>74</v>
      </c>
      <c r="Z985" s="143"/>
      <c r="AA985" s="224" t="s">
        <v>84</v>
      </c>
    </row>
    <row r="986" spans="1:27" x14ac:dyDescent="0.2">
      <c r="A986" s="228"/>
      <c r="B986" s="144"/>
      <c r="C986" s="146"/>
      <c r="D986" s="144"/>
      <c r="E986" s="144"/>
      <c r="F986" s="144"/>
      <c r="G986" s="144"/>
      <c r="H986" s="144"/>
      <c r="I986" s="144"/>
      <c r="J986" s="222"/>
      <c r="K986" s="103" t="s">
        <v>13</v>
      </c>
      <c r="L986" s="104" t="s">
        <v>60</v>
      </c>
      <c r="M986" s="96" t="s">
        <v>65</v>
      </c>
      <c r="N986" s="104">
        <v>600</v>
      </c>
      <c r="O986" s="104">
        <v>3</v>
      </c>
      <c r="P986" s="104">
        <v>5</v>
      </c>
      <c r="Q986" s="104">
        <v>45</v>
      </c>
      <c r="R986" s="115">
        <v>25</v>
      </c>
      <c r="S986" s="144"/>
      <c r="T986" s="144"/>
      <c r="U986" s="144"/>
      <c r="V986" s="144"/>
      <c r="W986" s="144"/>
      <c r="X986" s="144"/>
      <c r="Y986" s="144"/>
      <c r="Z986" s="144"/>
      <c r="AA986" s="225"/>
    </row>
    <row r="987" spans="1:27" ht="13.5" thickBot="1" x14ac:dyDescent="0.25">
      <c r="A987" s="229"/>
      <c r="B987" s="145"/>
      <c r="C987" s="147"/>
      <c r="D987" s="145"/>
      <c r="E987" s="145"/>
      <c r="F987" s="145"/>
      <c r="G987" s="145"/>
      <c r="H987" s="145"/>
      <c r="I987" s="145"/>
      <c r="J987" s="223"/>
      <c r="K987" s="107" t="s">
        <v>14</v>
      </c>
      <c r="L987" s="108" t="s">
        <v>60</v>
      </c>
      <c r="M987" s="97" t="s">
        <v>193</v>
      </c>
      <c r="N987" s="108">
        <v>600</v>
      </c>
      <c r="O987" s="108">
        <v>3</v>
      </c>
      <c r="P987" s="108">
        <v>5</v>
      </c>
      <c r="Q987" s="108" t="s">
        <v>200</v>
      </c>
      <c r="R987" s="116"/>
      <c r="S987" s="145"/>
      <c r="T987" s="145"/>
      <c r="U987" s="145"/>
      <c r="V987" s="145"/>
      <c r="W987" s="145"/>
      <c r="X987" s="145"/>
      <c r="Y987" s="145"/>
      <c r="Z987" s="145"/>
      <c r="AA987" s="226"/>
    </row>
    <row r="988" spans="1:27" ht="12.75" customHeight="1" x14ac:dyDescent="0.2">
      <c r="A988" s="227" t="s">
        <v>2494</v>
      </c>
      <c r="B988" s="143" t="s">
        <v>76</v>
      </c>
      <c r="C988" s="142">
        <v>43665</v>
      </c>
      <c r="D988" s="143" t="s">
        <v>77</v>
      </c>
      <c r="E988" s="143"/>
      <c r="F988" s="143"/>
      <c r="G988" s="143"/>
      <c r="H988" s="143"/>
      <c r="I988" s="143"/>
      <c r="J988" s="136" t="s">
        <v>80</v>
      </c>
      <c r="K988" s="100" t="s">
        <v>194</v>
      </c>
      <c r="L988" s="93" t="s">
        <v>60</v>
      </c>
      <c r="M988" s="95" t="s">
        <v>182</v>
      </c>
      <c r="N988" s="93">
        <v>480</v>
      </c>
      <c r="O988" s="93">
        <v>3</v>
      </c>
      <c r="P988" s="93">
        <v>65</v>
      </c>
      <c r="Q988" s="93">
        <v>30</v>
      </c>
      <c r="R988" s="114"/>
      <c r="S988" s="143" t="s">
        <v>72</v>
      </c>
      <c r="T988" s="143">
        <v>3</v>
      </c>
      <c r="U988" s="143">
        <v>65</v>
      </c>
      <c r="V988" s="143">
        <v>21</v>
      </c>
      <c r="W988" s="143">
        <v>15</v>
      </c>
      <c r="X988" s="143">
        <v>1399.2</v>
      </c>
      <c r="Y988" s="143" t="s">
        <v>74</v>
      </c>
      <c r="Z988" s="143"/>
      <c r="AA988" s="224" t="s">
        <v>84</v>
      </c>
    </row>
    <row r="989" spans="1:27" x14ac:dyDescent="0.2">
      <c r="A989" s="228"/>
      <c r="B989" s="144"/>
      <c r="C989" s="146"/>
      <c r="D989" s="144"/>
      <c r="E989" s="144"/>
      <c r="F989" s="144"/>
      <c r="G989" s="144"/>
      <c r="H989" s="144"/>
      <c r="I989" s="144"/>
      <c r="J989" s="222"/>
      <c r="K989" s="103" t="s">
        <v>13</v>
      </c>
      <c r="L989" s="104" t="s">
        <v>60</v>
      </c>
      <c r="M989" s="96" t="s">
        <v>65</v>
      </c>
      <c r="N989" s="104">
        <v>480</v>
      </c>
      <c r="O989" s="104">
        <v>3</v>
      </c>
      <c r="P989" s="104">
        <v>5</v>
      </c>
      <c r="Q989" s="104">
        <v>45</v>
      </c>
      <c r="R989" s="115">
        <v>25</v>
      </c>
      <c r="S989" s="144"/>
      <c r="T989" s="144"/>
      <c r="U989" s="144"/>
      <c r="V989" s="144"/>
      <c r="W989" s="144"/>
      <c r="X989" s="144"/>
      <c r="Y989" s="144"/>
      <c r="Z989" s="144"/>
      <c r="AA989" s="225"/>
    </row>
    <row r="990" spans="1:27" ht="13.5" thickBot="1" x14ac:dyDescent="0.25">
      <c r="A990" s="229"/>
      <c r="B990" s="145"/>
      <c r="C990" s="147"/>
      <c r="D990" s="145"/>
      <c r="E990" s="145"/>
      <c r="F990" s="145"/>
      <c r="G990" s="145"/>
      <c r="H990" s="145"/>
      <c r="I990" s="145"/>
      <c r="J990" s="223"/>
      <c r="K990" s="107" t="s">
        <v>14</v>
      </c>
      <c r="L990" s="108" t="s">
        <v>60</v>
      </c>
      <c r="M990" s="97" t="s">
        <v>185</v>
      </c>
      <c r="N990" s="108">
        <v>480</v>
      </c>
      <c r="O990" s="108">
        <v>3</v>
      </c>
      <c r="P990" s="108">
        <v>5</v>
      </c>
      <c r="Q990" s="108" t="s">
        <v>199</v>
      </c>
      <c r="R990" s="116"/>
      <c r="S990" s="145"/>
      <c r="T990" s="145"/>
      <c r="U990" s="145"/>
      <c r="V990" s="145"/>
      <c r="W990" s="145"/>
      <c r="X990" s="145"/>
      <c r="Y990" s="145"/>
      <c r="Z990" s="145"/>
      <c r="AA990" s="226"/>
    </row>
    <row r="991" spans="1:27" ht="12.75" customHeight="1" x14ac:dyDescent="0.2">
      <c r="A991" s="227" t="s">
        <v>2495</v>
      </c>
      <c r="B991" s="143" t="s">
        <v>76</v>
      </c>
      <c r="C991" s="142">
        <v>43665</v>
      </c>
      <c r="D991" s="143" t="s">
        <v>77</v>
      </c>
      <c r="E991" s="143"/>
      <c r="F991" s="143"/>
      <c r="G991" s="143"/>
      <c r="H991" s="143"/>
      <c r="I991" s="143"/>
      <c r="J991" s="136" t="s">
        <v>80</v>
      </c>
      <c r="K991" s="100" t="s">
        <v>194</v>
      </c>
      <c r="L991" s="93" t="s">
        <v>60</v>
      </c>
      <c r="M991" s="95" t="s">
        <v>182</v>
      </c>
      <c r="N991" s="93">
        <v>480</v>
      </c>
      <c r="O991" s="93">
        <v>3</v>
      </c>
      <c r="P991" s="93">
        <v>65</v>
      </c>
      <c r="Q991" s="93">
        <v>50</v>
      </c>
      <c r="R991" s="114"/>
      <c r="S991" s="143" t="s">
        <v>72</v>
      </c>
      <c r="T991" s="143">
        <v>3</v>
      </c>
      <c r="U991" s="143">
        <v>65</v>
      </c>
      <c r="V991" s="143">
        <v>21</v>
      </c>
      <c r="W991" s="143">
        <v>15</v>
      </c>
      <c r="X991" s="143">
        <v>1399.2</v>
      </c>
      <c r="Y991" s="143" t="s">
        <v>74</v>
      </c>
      <c r="Z991" s="143"/>
      <c r="AA991" s="224" t="s">
        <v>84</v>
      </c>
    </row>
    <row r="992" spans="1:27" x14ac:dyDescent="0.2">
      <c r="A992" s="228"/>
      <c r="B992" s="144"/>
      <c r="C992" s="146"/>
      <c r="D992" s="144"/>
      <c r="E992" s="144"/>
      <c r="F992" s="144"/>
      <c r="G992" s="144"/>
      <c r="H992" s="144"/>
      <c r="I992" s="144"/>
      <c r="J992" s="222"/>
      <c r="K992" s="103" t="s">
        <v>13</v>
      </c>
      <c r="L992" s="104" t="s">
        <v>60</v>
      </c>
      <c r="M992" s="96" t="s">
        <v>65</v>
      </c>
      <c r="N992" s="104">
        <v>480</v>
      </c>
      <c r="O992" s="104">
        <v>3</v>
      </c>
      <c r="P992" s="104">
        <v>5</v>
      </c>
      <c r="Q992" s="104">
        <v>45</v>
      </c>
      <c r="R992" s="115">
        <v>25</v>
      </c>
      <c r="S992" s="144"/>
      <c r="T992" s="144"/>
      <c r="U992" s="144"/>
      <c r="V992" s="144"/>
      <c r="W992" s="144"/>
      <c r="X992" s="144"/>
      <c r="Y992" s="144"/>
      <c r="Z992" s="144"/>
      <c r="AA992" s="225"/>
    </row>
    <row r="993" spans="1:27" ht="13.5" thickBot="1" x14ac:dyDescent="0.25">
      <c r="A993" s="229"/>
      <c r="B993" s="145"/>
      <c r="C993" s="147"/>
      <c r="D993" s="145"/>
      <c r="E993" s="145"/>
      <c r="F993" s="145"/>
      <c r="G993" s="145"/>
      <c r="H993" s="145"/>
      <c r="I993" s="145"/>
      <c r="J993" s="223"/>
      <c r="K993" s="107" t="s">
        <v>14</v>
      </c>
      <c r="L993" s="108" t="s">
        <v>60</v>
      </c>
      <c r="M993" s="97" t="s">
        <v>185</v>
      </c>
      <c r="N993" s="108">
        <v>480</v>
      </c>
      <c r="O993" s="108">
        <v>3</v>
      </c>
      <c r="P993" s="108">
        <v>5</v>
      </c>
      <c r="Q993" s="108" t="s">
        <v>199</v>
      </c>
      <c r="R993" s="116"/>
      <c r="S993" s="145"/>
      <c r="T993" s="145"/>
      <c r="U993" s="145"/>
      <c r="V993" s="145"/>
      <c r="W993" s="145"/>
      <c r="X993" s="145"/>
      <c r="Y993" s="145"/>
      <c r="Z993" s="145"/>
      <c r="AA993" s="226"/>
    </row>
    <row r="994" spans="1:27" ht="12.75" customHeight="1" x14ac:dyDescent="0.2">
      <c r="A994" s="227" t="s">
        <v>2496</v>
      </c>
      <c r="B994" s="143" t="s">
        <v>76</v>
      </c>
      <c r="C994" s="142">
        <v>43665</v>
      </c>
      <c r="D994" s="143" t="s">
        <v>77</v>
      </c>
      <c r="E994" s="143"/>
      <c r="F994" s="143"/>
      <c r="G994" s="143"/>
      <c r="H994" s="143"/>
      <c r="I994" s="143"/>
      <c r="J994" s="136" t="s">
        <v>80</v>
      </c>
      <c r="K994" s="100" t="s">
        <v>194</v>
      </c>
      <c r="L994" s="93" t="s">
        <v>60</v>
      </c>
      <c r="M994" s="95" t="s">
        <v>182</v>
      </c>
      <c r="N994" s="93">
        <v>480</v>
      </c>
      <c r="O994" s="93">
        <v>3</v>
      </c>
      <c r="P994" s="93">
        <v>65</v>
      </c>
      <c r="Q994" s="93">
        <v>50</v>
      </c>
      <c r="R994" s="114"/>
      <c r="S994" s="143" t="s">
        <v>72</v>
      </c>
      <c r="T994" s="143">
        <v>3</v>
      </c>
      <c r="U994" s="143">
        <v>65</v>
      </c>
      <c r="V994" s="143">
        <v>27</v>
      </c>
      <c r="W994" s="143">
        <v>20</v>
      </c>
      <c r="X994" s="143">
        <v>1399.2</v>
      </c>
      <c r="Y994" s="143" t="s">
        <v>74</v>
      </c>
      <c r="Z994" s="143"/>
      <c r="AA994" s="224" t="s">
        <v>84</v>
      </c>
    </row>
    <row r="995" spans="1:27" x14ac:dyDescent="0.2">
      <c r="A995" s="228"/>
      <c r="B995" s="144"/>
      <c r="C995" s="146"/>
      <c r="D995" s="144"/>
      <c r="E995" s="144"/>
      <c r="F995" s="144"/>
      <c r="G995" s="144"/>
      <c r="H995" s="144"/>
      <c r="I995" s="144"/>
      <c r="J995" s="222"/>
      <c r="K995" s="103" t="s">
        <v>13</v>
      </c>
      <c r="L995" s="104" t="s">
        <v>60</v>
      </c>
      <c r="M995" s="96" t="s">
        <v>65</v>
      </c>
      <c r="N995" s="104">
        <v>480</v>
      </c>
      <c r="O995" s="104">
        <v>3</v>
      </c>
      <c r="P995" s="104">
        <v>5</v>
      </c>
      <c r="Q995" s="104">
        <v>45</v>
      </c>
      <c r="R995" s="115">
        <v>25</v>
      </c>
      <c r="S995" s="144"/>
      <c r="T995" s="144"/>
      <c r="U995" s="144"/>
      <c r="V995" s="144"/>
      <c r="W995" s="144"/>
      <c r="X995" s="144"/>
      <c r="Y995" s="144"/>
      <c r="Z995" s="144"/>
      <c r="AA995" s="225"/>
    </row>
    <row r="996" spans="1:27" ht="13.5" thickBot="1" x14ac:dyDescent="0.25">
      <c r="A996" s="229"/>
      <c r="B996" s="145"/>
      <c r="C996" s="147"/>
      <c r="D996" s="145"/>
      <c r="E996" s="145"/>
      <c r="F996" s="145"/>
      <c r="G996" s="145"/>
      <c r="H996" s="145"/>
      <c r="I996" s="145"/>
      <c r="J996" s="223"/>
      <c r="K996" s="107" t="s">
        <v>14</v>
      </c>
      <c r="L996" s="108" t="s">
        <v>60</v>
      </c>
      <c r="M996" s="97" t="s">
        <v>185</v>
      </c>
      <c r="N996" s="108">
        <v>480</v>
      </c>
      <c r="O996" s="108">
        <v>3</v>
      </c>
      <c r="P996" s="108">
        <v>5</v>
      </c>
      <c r="Q996" s="108" t="s">
        <v>199</v>
      </c>
      <c r="R996" s="116"/>
      <c r="S996" s="145"/>
      <c r="T996" s="145"/>
      <c r="U996" s="145"/>
      <c r="V996" s="145"/>
      <c r="W996" s="145"/>
      <c r="X996" s="145"/>
      <c r="Y996" s="145"/>
      <c r="Z996" s="145"/>
      <c r="AA996" s="226"/>
    </row>
    <row r="997" spans="1:27" ht="12.75" customHeight="1" x14ac:dyDescent="0.2">
      <c r="A997" s="227" t="s">
        <v>2497</v>
      </c>
      <c r="B997" s="143" t="s">
        <v>76</v>
      </c>
      <c r="C997" s="142">
        <v>43665</v>
      </c>
      <c r="D997" s="143" t="s">
        <v>77</v>
      </c>
      <c r="E997" s="143"/>
      <c r="F997" s="143"/>
      <c r="G997" s="143"/>
      <c r="H997" s="143"/>
      <c r="I997" s="143"/>
      <c r="J997" s="136" t="s">
        <v>80</v>
      </c>
      <c r="K997" s="100" t="s">
        <v>194</v>
      </c>
      <c r="L997" s="93" t="s">
        <v>60</v>
      </c>
      <c r="M997" s="95" t="s">
        <v>182</v>
      </c>
      <c r="N997" s="93">
        <v>480</v>
      </c>
      <c r="O997" s="93">
        <v>3</v>
      </c>
      <c r="P997" s="93">
        <v>65</v>
      </c>
      <c r="Q997" s="93">
        <v>60</v>
      </c>
      <c r="R997" s="114"/>
      <c r="S997" s="143" t="s">
        <v>72</v>
      </c>
      <c r="T997" s="143">
        <v>3</v>
      </c>
      <c r="U997" s="143">
        <v>65</v>
      </c>
      <c r="V997" s="143">
        <v>27</v>
      </c>
      <c r="W997" s="143">
        <v>20</v>
      </c>
      <c r="X997" s="143">
        <v>1399.2</v>
      </c>
      <c r="Y997" s="143" t="s">
        <v>74</v>
      </c>
      <c r="Z997" s="143"/>
      <c r="AA997" s="224" t="s">
        <v>84</v>
      </c>
    </row>
    <row r="998" spans="1:27" x14ac:dyDescent="0.2">
      <c r="A998" s="228"/>
      <c r="B998" s="144"/>
      <c r="C998" s="146"/>
      <c r="D998" s="144"/>
      <c r="E998" s="144"/>
      <c r="F998" s="144"/>
      <c r="G998" s="144"/>
      <c r="H998" s="144"/>
      <c r="I998" s="144"/>
      <c r="J998" s="222"/>
      <c r="K998" s="103" t="s">
        <v>13</v>
      </c>
      <c r="L998" s="104" t="s">
        <v>60</v>
      </c>
      <c r="M998" s="96" t="s">
        <v>65</v>
      </c>
      <c r="N998" s="104">
        <v>480</v>
      </c>
      <c r="O998" s="104">
        <v>3</v>
      </c>
      <c r="P998" s="104">
        <v>5</v>
      </c>
      <c r="Q998" s="104">
        <v>45</v>
      </c>
      <c r="R998" s="115">
        <v>25</v>
      </c>
      <c r="S998" s="144"/>
      <c r="T998" s="144"/>
      <c r="U998" s="144"/>
      <c r="V998" s="144"/>
      <c r="W998" s="144"/>
      <c r="X998" s="144"/>
      <c r="Y998" s="144"/>
      <c r="Z998" s="144"/>
      <c r="AA998" s="225"/>
    </row>
    <row r="999" spans="1:27" ht="13.5" thickBot="1" x14ac:dyDescent="0.25">
      <c r="A999" s="229"/>
      <c r="B999" s="145"/>
      <c r="C999" s="147"/>
      <c r="D999" s="145"/>
      <c r="E999" s="145"/>
      <c r="F999" s="145"/>
      <c r="G999" s="145"/>
      <c r="H999" s="145"/>
      <c r="I999" s="145"/>
      <c r="J999" s="223"/>
      <c r="K999" s="107" t="s">
        <v>14</v>
      </c>
      <c r="L999" s="108" t="s">
        <v>60</v>
      </c>
      <c r="M999" s="97" t="s">
        <v>185</v>
      </c>
      <c r="N999" s="108">
        <v>480</v>
      </c>
      <c r="O999" s="108">
        <v>3</v>
      </c>
      <c r="P999" s="108">
        <v>5</v>
      </c>
      <c r="Q999" s="108" t="s">
        <v>199</v>
      </c>
      <c r="R999" s="116"/>
      <c r="S999" s="145"/>
      <c r="T999" s="145"/>
      <c r="U999" s="145"/>
      <c r="V999" s="145"/>
      <c r="W999" s="145"/>
      <c r="X999" s="145"/>
      <c r="Y999" s="145"/>
      <c r="Z999" s="145"/>
      <c r="AA999" s="226"/>
    </row>
    <row r="1000" spans="1:27" ht="12.75" customHeight="1" x14ac:dyDescent="0.2">
      <c r="A1000" s="227" t="s">
        <v>2498</v>
      </c>
      <c r="B1000" s="143" t="s">
        <v>76</v>
      </c>
      <c r="C1000" s="142">
        <v>43665</v>
      </c>
      <c r="D1000" s="143" t="s">
        <v>77</v>
      </c>
      <c r="E1000" s="143"/>
      <c r="F1000" s="143"/>
      <c r="G1000" s="143"/>
      <c r="H1000" s="143"/>
      <c r="I1000" s="143"/>
      <c r="J1000" s="136" t="s">
        <v>80</v>
      </c>
      <c r="K1000" s="100" t="s">
        <v>194</v>
      </c>
      <c r="L1000" s="93" t="s">
        <v>60</v>
      </c>
      <c r="M1000" s="95" t="s">
        <v>182</v>
      </c>
      <c r="N1000" s="93">
        <v>480</v>
      </c>
      <c r="O1000" s="93">
        <v>3</v>
      </c>
      <c r="P1000" s="93">
        <v>65</v>
      </c>
      <c r="Q1000" s="93">
        <v>70</v>
      </c>
      <c r="R1000" s="114"/>
      <c r="S1000" s="143" t="s">
        <v>72</v>
      </c>
      <c r="T1000" s="143">
        <v>3</v>
      </c>
      <c r="U1000" s="143">
        <v>65</v>
      </c>
      <c r="V1000" s="143">
        <v>27</v>
      </c>
      <c r="W1000" s="143">
        <v>20</v>
      </c>
      <c r="X1000" s="143">
        <v>1399.2</v>
      </c>
      <c r="Y1000" s="143" t="s">
        <v>74</v>
      </c>
      <c r="Z1000" s="143"/>
      <c r="AA1000" s="224" t="s">
        <v>84</v>
      </c>
    </row>
    <row r="1001" spans="1:27" x14ac:dyDescent="0.2">
      <c r="A1001" s="228"/>
      <c r="B1001" s="144"/>
      <c r="C1001" s="146"/>
      <c r="D1001" s="144"/>
      <c r="E1001" s="144"/>
      <c r="F1001" s="144"/>
      <c r="G1001" s="144"/>
      <c r="H1001" s="144"/>
      <c r="I1001" s="144"/>
      <c r="J1001" s="222"/>
      <c r="K1001" s="103" t="s">
        <v>13</v>
      </c>
      <c r="L1001" s="104" t="s">
        <v>60</v>
      </c>
      <c r="M1001" s="96" t="s">
        <v>65</v>
      </c>
      <c r="N1001" s="104">
        <v>480</v>
      </c>
      <c r="O1001" s="104">
        <v>3</v>
      </c>
      <c r="P1001" s="104">
        <v>5</v>
      </c>
      <c r="Q1001" s="104">
        <v>45</v>
      </c>
      <c r="R1001" s="115">
        <v>25</v>
      </c>
      <c r="S1001" s="144"/>
      <c r="T1001" s="144"/>
      <c r="U1001" s="144"/>
      <c r="V1001" s="144"/>
      <c r="W1001" s="144"/>
      <c r="X1001" s="144"/>
      <c r="Y1001" s="144"/>
      <c r="Z1001" s="144"/>
      <c r="AA1001" s="225"/>
    </row>
    <row r="1002" spans="1:27" ht="13.5" thickBot="1" x14ac:dyDescent="0.25">
      <c r="A1002" s="229"/>
      <c r="B1002" s="145"/>
      <c r="C1002" s="147"/>
      <c r="D1002" s="145"/>
      <c r="E1002" s="145"/>
      <c r="F1002" s="145"/>
      <c r="G1002" s="145"/>
      <c r="H1002" s="145"/>
      <c r="I1002" s="145"/>
      <c r="J1002" s="223"/>
      <c r="K1002" s="107" t="s">
        <v>14</v>
      </c>
      <c r="L1002" s="108" t="s">
        <v>60</v>
      </c>
      <c r="M1002" s="97" t="s">
        <v>185</v>
      </c>
      <c r="N1002" s="108">
        <v>480</v>
      </c>
      <c r="O1002" s="108">
        <v>3</v>
      </c>
      <c r="P1002" s="108">
        <v>5</v>
      </c>
      <c r="Q1002" s="108" t="s">
        <v>199</v>
      </c>
      <c r="R1002" s="116"/>
      <c r="S1002" s="145"/>
      <c r="T1002" s="145"/>
      <c r="U1002" s="145"/>
      <c r="V1002" s="145"/>
      <c r="W1002" s="145"/>
      <c r="X1002" s="145"/>
      <c r="Y1002" s="145"/>
      <c r="Z1002" s="145"/>
      <c r="AA1002" s="226"/>
    </row>
    <row r="1003" spans="1:27" ht="12.75" customHeight="1" x14ac:dyDescent="0.2">
      <c r="A1003" s="227" t="s">
        <v>2499</v>
      </c>
      <c r="B1003" s="143" t="s">
        <v>76</v>
      </c>
      <c r="C1003" s="142">
        <v>43665</v>
      </c>
      <c r="D1003" s="143" t="s">
        <v>77</v>
      </c>
      <c r="E1003" s="143"/>
      <c r="F1003" s="143"/>
      <c r="G1003" s="143"/>
      <c r="H1003" s="143"/>
      <c r="I1003" s="143"/>
      <c r="J1003" s="136" t="s">
        <v>80</v>
      </c>
      <c r="K1003" s="100" t="s">
        <v>194</v>
      </c>
      <c r="L1003" s="93" t="s">
        <v>60</v>
      </c>
      <c r="M1003" s="95" t="s">
        <v>182</v>
      </c>
      <c r="N1003" s="93">
        <v>480</v>
      </c>
      <c r="O1003" s="93">
        <v>3</v>
      </c>
      <c r="P1003" s="93">
        <v>65</v>
      </c>
      <c r="Q1003" s="93">
        <v>50</v>
      </c>
      <c r="R1003" s="114"/>
      <c r="S1003" s="143" t="s">
        <v>72</v>
      </c>
      <c r="T1003" s="143">
        <v>3</v>
      </c>
      <c r="U1003" s="143">
        <v>65</v>
      </c>
      <c r="V1003" s="143">
        <v>27</v>
      </c>
      <c r="W1003" s="143">
        <v>20</v>
      </c>
      <c r="X1003" s="143">
        <v>1399.2</v>
      </c>
      <c r="Y1003" s="143" t="s">
        <v>74</v>
      </c>
      <c r="Z1003" s="143"/>
      <c r="AA1003" s="224" t="s">
        <v>84</v>
      </c>
    </row>
    <row r="1004" spans="1:27" x14ac:dyDescent="0.2">
      <c r="A1004" s="228"/>
      <c r="B1004" s="144"/>
      <c r="C1004" s="146"/>
      <c r="D1004" s="144"/>
      <c r="E1004" s="144"/>
      <c r="F1004" s="144"/>
      <c r="G1004" s="144"/>
      <c r="H1004" s="144"/>
      <c r="I1004" s="144"/>
      <c r="J1004" s="222"/>
      <c r="K1004" s="103" t="s">
        <v>13</v>
      </c>
      <c r="L1004" s="104" t="s">
        <v>60</v>
      </c>
      <c r="M1004" s="96" t="s">
        <v>65</v>
      </c>
      <c r="N1004" s="104">
        <v>480</v>
      </c>
      <c r="O1004" s="104">
        <v>3</v>
      </c>
      <c r="P1004" s="104">
        <v>5</v>
      </c>
      <c r="Q1004" s="104">
        <v>45</v>
      </c>
      <c r="R1004" s="115">
        <v>25</v>
      </c>
      <c r="S1004" s="144"/>
      <c r="T1004" s="144"/>
      <c r="U1004" s="144"/>
      <c r="V1004" s="144"/>
      <c r="W1004" s="144"/>
      <c r="X1004" s="144"/>
      <c r="Y1004" s="144"/>
      <c r="Z1004" s="144"/>
      <c r="AA1004" s="225"/>
    </row>
    <row r="1005" spans="1:27" ht="13.5" thickBot="1" x14ac:dyDescent="0.25">
      <c r="A1005" s="229"/>
      <c r="B1005" s="145"/>
      <c r="C1005" s="147"/>
      <c r="D1005" s="145"/>
      <c r="E1005" s="145"/>
      <c r="F1005" s="145"/>
      <c r="G1005" s="145"/>
      <c r="H1005" s="145"/>
      <c r="I1005" s="145"/>
      <c r="J1005" s="223"/>
      <c r="K1005" s="107" t="s">
        <v>14</v>
      </c>
      <c r="L1005" s="108" t="s">
        <v>60</v>
      </c>
      <c r="M1005" s="97" t="s">
        <v>193</v>
      </c>
      <c r="N1005" s="108">
        <v>480</v>
      </c>
      <c r="O1005" s="108">
        <v>3</v>
      </c>
      <c r="P1005" s="108">
        <v>5</v>
      </c>
      <c r="Q1005" s="108" t="s">
        <v>200</v>
      </c>
      <c r="R1005" s="116"/>
      <c r="S1005" s="145"/>
      <c r="T1005" s="145"/>
      <c r="U1005" s="145"/>
      <c r="V1005" s="145"/>
      <c r="W1005" s="145"/>
      <c r="X1005" s="145"/>
      <c r="Y1005" s="145"/>
      <c r="Z1005" s="145"/>
      <c r="AA1005" s="226"/>
    </row>
    <row r="1006" spans="1:27" ht="12.75" customHeight="1" x14ac:dyDescent="0.2">
      <c r="A1006" s="227" t="s">
        <v>2500</v>
      </c>
      <c r="B1006" s="143" t="s">
        <v>76</v>
      </c>
      <c r="C1006" s="142">
        <v>43665</v>
      </c>
      <c r="D1006" s="143" t="s">
        <v>77</v>
      </c>
      <c r="E1006" s="143"/>
      <c r="F1006" s="143"/>
      <c r="G1006" s="143"/>
      <c r="H1006" s="143"/>
      <c r="I1006" s="143"/>
      <c r="J1006" s="136" t="s">
        <v>80</v>
      </c>
      <c r="K1006" s="100" t="s">
        <v>194</v>
      </c>
      <c r="L1006" s="93" t="s">
        <v>60</v>
      </c>
      <c r="M1006" s="95" t="s">
        <v>182</v>
      </c>
      <c r="N1006" s="93">
        <v>480</v>
      </c>
      <c r="O1006" s="93">
        <v>3</v>
      </c>
      <c r="P1006" s="93">
        <v>65</v>
      </c>
      <c r="Q1006" s="93">
        <v>60</v>
      </c>
      <c r="R1006" s="114"/>
      <c r="S1006" s="143" t="s">
        <v>72</v>
      </c>
      <c r="T1006" s="143">
        <v>3</v>
      </c>
      <c r="U1006" s="143">
        <v>65</v>
      </c>
      <c r="V1006" s="143">
        <v>27</v>
      </c>
      <c r="W1006" s="143">
        <v>20</v>
      </c>
      <c r="X1006" s="143">
        <v>1399.2</v>
      </c>
      <c r="Y1006" s="143" t="s">
        <v>74</v>
      </c>
      <c r="Z1006" s="143"/>
      <c r="AA1006" s="224" t="s">
        <v>84</v>
      </c>
    </row>
    <row r="1007" spans="1:27" x14ac:dyDescent="0.2">
      <c r="A1007" s="228"/>
      <c r="B1007" s="144"/>
      <c r="C1007" s="146"/>
      <c r="D1007" s="144"/>
      <c r="E1007" s="144"/>
      <c r="F1007" s="144"/>
      <c r="G1007" s="144"/>
      <c r="H1007" s="144"/>
      <c r="I1007" s="144"/>
      <c r="J1007" s="222"/>
      <c r="K1007" s="103" t="s">
        <v>13</v>
      </c>
      <c r="L1007" s="104" t="s">
        <v>60</v>
      </c>
      <c r="M1007" s="96" t="s">
        <v>65</v>
      </c>
      <c r="N1007" s="104">
        <v>480</v>
      </c>
      <c r="O1007" s="104">
        <v>3</v>
      </c>
      <c r="P1007" s="104">
        <v>5</v>
      </c>
      <c r="Q1007" s="104">
        <v>45</v>
      </c>
      <c r="R1007" s="115">
        <v>25</v>
      </c>
      <c r="S1007" s="144"/>
      <c r="T1007" s="144"/>
      <c r="U1007" s="144"/>
      <c r="V1007" s="144"/>
      <c r="W1007" s="144"/>
      <c r="X1007" s="144"/>
      <c r="Y1007" s="144"/>
      <c r="Z1007" s="144"/>
      <c r="AA1007" s="225"/>
    </row>
    <row r="1008" spans="1:27" ht="13.5" thickBot="1" x14ac:dyDescent="0.25">
      <c r="A1008" s="229"/>
      <c r="B1008" s="145"/>
      <c r="C1008" s="147"/>
      <c r="D1008" s="145"/>
      <c r="E1008" s="145"/>
      <c r="F1008" s="145"/>
      <c r="G1008" s="145"/>
      <c r="H1008" s="145"/>
      <c r="I1008" s="145"/>
      <c r="J1008" s="223"/>
      <c r="K1008" s="107" t="s">
        <v>14</v>
      </c>
      <c r="L1008" s="108" t="s">
        <v>60</v>
      </c>
      <c r="M1008" s="97" t="s">
        <v>193</v>
      </c>
      <c r="N1008" s="108">
        <v>480</v>
      </c>
      <c r="O1008" s="108">
        <v>3</v>
      </c>
      <c r="P1008" s="108">
        <v>5</v>
      </c>
      <c r="Q1008" s="108" t="s">
        <v>200</v>
      </c>
      <c r="R1008" s="116"/>
      <c r="S1008" s="145"/>
      <c r="T1008" s="145"/>
      <c r="U1008" s="145"/>
      <c r="V1008" s="145"/>
      <c r="W1008" s="145"/>
      <c r="X1008" s="145"/>
      <c r="Y1008" s="145"/>
      <c r="Z1008" s="145"/>
      <c r="AA1008" s="226"/>
    </row>
    <row r="1009" spans="1:27" ht="12.75" customHeight="1" x14ac:dyDescent="0.2">
      <c r="A1009" s="227" t="s">
        <v>2501</v>
      </c>
      <c r="B1009" s="143" t="s">
        <v>76</v>
      </c>
      <c r="C1009" s="142">
        <v>43665</v>
      </c>
      <c r="D1009" s="143" t="s">
        <v>77</v>
      </c>
      <c r="E1009" s="143"/>
      <c r="F1009" s="143"/>
      <c r="G1009" s="143"/>
      <c r="H1009" s="143"/>
      <c r="I1009" s="143"/>
      <c r="J1009" s="136" t="s">
        <v>80</v>
      </c>
      <c r="K1009" s="100" t="s">
        <v>194</v>
      </c>
      <c r="L1009" s="93" t="s">
        <v>60</v>
      </c>
      <c r="M1009" s="95" t="s">
        <v>182</v>
      </c>
      <c r="N1009" s="93">
        <v>480</v>
      </c>
      <c r="O1009" s="93">
        <v>3</v>
      </c>
      <c r="P1009" s="93">
        <v>65</v>
      </c>
      <c r="Q1009" s="93">
        <v>70</v>
      </c>
      <c r="R1009" s="114"/>
      <c r="S1009" s="143" t="s">
        <v>72</v>
      </c>
      <c r="T1009" s="143">
        <v>3</v>
      </c>
      <c r="U1009" s="143">
        <v>65</v>
      </c>
      <c r="V1009" s="143">
        <v>27</v>
      </c>
      <c r="W1009" s="143">
        <v>20</v>
      </c>
      <c r="X1009" s="143">
        <v>1399.2</v>
      </c>
      <c r="Y1009" s="143" t="s">
        <v>74</v>
      </c>
      <c r="Z1009" s="143"/>
      <c r="AA1009" s="224" t="s">
        <v>84</v>
      </c>
    </row>
    <row r="1010" spans="1:27" x14ac:dyDescent="0.2">
      <c r="A1010" s="228"/>
      <c r="B1010" s="144"/>
      <c r="C1010" s="146"/>
      <c r="D1010" s="144"/>
      <c r="E1010" s="144"/>
      <c r="F1010" s="144"/>
      <c r="G1010" s="144"/>
      <c r="H1010" s="144"/>
      <c r="I1010" s="144"/>
      <c r="J1010" s="222"/>
      <c r="K1010" s="103" t="s">
        <v>13</v>
      </c>
      <c r="L1010" s="104" t="s">
        <v>60</v>
      </c>
      <c r="M1010" s="96" t="s">
        <v>65</v>
      </c>
      <c r="N1010" s="104">
        <v>480</v>
      </c>
      <c r="O1010" s="104">
        <v>3</v>
      </c>
      <c r="P1010" s="104">
        <v>5</v>
      </c>
      <c r="Q1010" s="104">
        <v>45</v>
      </c>
      <c r="R1010" s="115">
        <v>25</v>
      </c>
      <c r="S1010" s="144"/>
      <c r="T1010" s="144"/>
      <c r="U1010" s="144"/>
      <c r="V1010" s="144"/>
      <c r="W1010" s="144"/>
      <c r="X1010" s="144"/>
      <c r="Y1010" s="144"/>
      <c r="Z1010" s="144"/>
      <c r="AA1010" s="225"/>
    </row>
    <row r="1011" spans="1:27" ht="13.5" thickBot="1" x14ac:dyDescent="0.25">
      <c r="A1011" s="229"/>
      <c r="B1011" s="145"/>
      <c r="C1011" s="147"/>
      <c r="D1011" s="145"/>
      <c r="E1011" s="145"/>
      <c r="F1011" s="145"/>
      <c r="G1011" s="145"/>
      <c r="H1011" s="145"/>
      <c r="I1011" s="145"/>
      <c r="J1011" s="223"/>
      <c r="K1011" s="107" t="s">
        <v>14</v>
      </c>
      <c r="L1011" s="108" t="s">
        <v>60</v>
      </c>
      <c r="M1011" s="97" t="s">
        <v>193</v>
      </c>
      <c r="N1011" s="108">
        <v>480</v>
      </c>
      <c r="O1011" s="108">
        <v>3</v>
      </c>
      <c r="P1011" s="108">
        <v>5</v>
      </c>
      <c r="Q1011" s="108" t="s">
        <v>200</v>
      </c>
      <c r="R1011" s="116"/>
      <c r="S1011" s="145"/>
      <c r="T1011" s="145"/>
      <c r="U1011" s="145"/>
      <c r="V1011" s="145"/>
      <c r="W1011" s="145"/>
      <c r="X1011" s="145"/>
      <c r="Y1011" s="145"/>
      <c r="Z1011" s="145"/>
      <c r="AA1011" s="226"/>
    </row>
    <row r="1012" spans="1:27" ht="12.75" customHeight="1" x14ac:dyDescent="0.2">
      <c r="A1012" s="227" t="s">
        <v>2502</v>
      </c>
      <c r="B1012" s="143" t="s">
        <v>76</v>
      </c>
      <c r="C1012" s="142">
        <v>43665</v>
      </c>
      <c r="D1012" s="143" t="s">
        <v>77</v>
      </c>
      <c r="E1012" s="143"/>
      <c r="F1012" s="143"/>
      <c r="G1012" s="143"/>
      <c r="H1012" s="143"/>
      <c r="I1012" s="143"/>
      <c r="J1012" s="136" t="s">
        <v>80</v>
      </c>
      <c r="K1012" s="100" t="s">
        <v>194</v>
      </c>
      <c r="L1012" s="93" t="s">
        <v>60</v>
      </c>
      <c r="M1012" s="95" t="s">
        <v>182</v>
      </c>
      <c r="N1012" s="93">
        <v>480</v>
      </c>
      <c r="O1012" s="93">
        <v>3</v>
      </c>
      <c r="P1012" s="93">
        <v>65</v>
      </c>
      <c r="Q1012" s="93">
        <v>50</v>
      </c>
      <c r="R1012" s="114"/>
      <c r="S1012" s="143" t="s">
        <v>72</v>
      </c>
      <c r="T1012" s="143">
        <v>3</v>
      </c>
      <c r="U1012" s="143">
        <v>65</v>
      </c>
      <c r="V1012" s="143">
        <v>34</v>
      </c>
      <c r="W1012" s="143">
        <v>25</v>
      </c>
      <c r="X1012" s="143">
        <v>1399.2</v>
      </c>
      <c r="Y1012" s="143" t="s">
        <v>74</v>
      </c>
      <c r="Z1012" s="143"/>
      <c r="AA1012" s="224" t="s">
        <v>84</v>
      </c>
    </row>
    <row r="1013" spans="1:27" x14ac:dyDescent="0.2">
      <c r="A1013" s="228"/>
      <c r="B1013" s="144"/>
      <c r="C1013" s="146"/>
      <c r="D1013" s="144"/>
      <c r="E1013" s="144"/>
      <c r="F1013" s="144"/>
      <c r="G1013" s="144"/>
      <c r="H1013" s="144"/>
      <c r="I1013" s="144"/>
      <c r="J1013" s="222"/>
      <c r="K1013" s="103" t="s">
        <v>13</v>
      </c>
      <c r="L1013" s="104" t="s">
        <v>60</v>
      </c>
      <c r="M1013" s="96" t="s">
        <v>65</v>
      </c>
      <c r="N1013" s="104">
        <v>480</v>
      </c>
      <c r="O1013" s="104">
        <v>3</v>
      </c>
      <c r="P1013" s="104">
        <v>5</v>
      </c>
      <c r="Q1013" s="104">
        <v>45</v>
      </c>
      <c r="R1013" s="115">
        <v>25</v>
      </c>
      <c r="S1013" s="144"/>
      <c r="T1013" s="144"/>
      <c r="U1013" s="144"/>
      <c r="V1013" s="144"/>
      <c r="W1013" s="144"/>
      <c r="X1013" s="144"/>
      <c r="Y1013" s="144"/>
      <c r="Z1013" s="144"/>
      <c r="AA1013" s="225"/>
    </row>
    <row r="1014" spans="1:27" ht="13.5" thickBot="1" x14ac:dyDescent="0.25">
      <c r="A1014" s="229"/>
      <c r="B1014" s="145"/>
      <c r="C1014" s="147"/>
      <c r="D1014" s="145"/>
      <c r="E1014" s="145"/>
      <c r="F1014" s="145"/>
      <c r="G1014" s="145"/>
      <c r="H1014" s="145"/>
      <c r="I1014" s="145"/>
      <c r="J1014" s="223"/>
      <c r="K1014" s="107" t="s">
        <v>14</v>
      </c>
      <c r="L1014" s="108" t="s">
        <v>60</v>
      </c>
      <c r="M1014" s="97" t="s">
        <v>193</v>
      </c>
      <c r="N1014" s="108">
        <v>480</v>
      </c>
      <c r="O1014" s="108">
        <v>3</v>
      </c>
      <c r="P1014" s="108">
        <v>5</v>
      </c>
      <c r="Q1014" s="108" t="s">
        <v>200</v>
      </c>
      <c r="R1014" s="116"/>
      <c r="S1014" s="145"/>
      <c r="T1014" s="145"/>
      <c r="U1014" s="145"/>
      <c r="V1014" s="145"/>
      <c r="W1014" s="145"/>
      <c r="X1014" s="145"/>
      <c r="Y1014" s="145"/>
      <c r="Z1014" s="145"/>
      <c r="AA1014" s="226"/>
    </row>
    <row r="1015" spans="1:27" ht="12.75" customHeight="1" x14ac:dyDescent="0.2">
      <c r="A1015" s="227" t="s">
        <v>2503</v>
      </c>
      <c r="B1015" s="143" t="s">
        <v>76</v>
      </c>
      <c r="C1015" s="142">
        <v>43665</v>
      </c>
      <c r="D1015" s="143" t="s">
        <v>77</v>
      </c>
      <c r="E1015" s="143"/>
      <c r="F1015" s="143"/>
      <c r="G1015" s="143"/>
      <c r="H1015" s="143"/>
      <c r="I1015" s="143"/>
      <c r="J1015" s="136" t="s">
        <v>80</v>
      </c>
      <c r="K1015" s="100" t="s">
        <v>194</v>
      </c>
      <c r="L1015" s="93" t="s">
        <v>60</v>
      </c>
      <c r="M1015" s="95" t="s">
        <v>182</v>
      </c>
      <c r="N1015" s="93">
        <v>480</v>
      </c>
      <c r="O1015" s="93">
        <v>3</v>
      </c>
      <c r="P1015" s="93">
        <v>65</v>
      </c>
      <c r="Q1015" s="93">
        <v>60</v>
      </c>
      <c r="R1015" s="114"/>
      <c r="S1015" s="143" t="s">
        <v>72</v>
      </c>
      <c r="T1015" s="143">
        <v>3</v>
      </c>
      <c r="U1015" s="143">
        <v>65</v>
      </c>
      <c r="V1015" s="143">
        <v>34</v>
      </c>
      <c r="W1015" s="143">
        <v>25</v>
      </c>
      <c r="X1015" s="143">
        <v>1399.2</v>
      </c>
      <c r="Y1015" s="143" t="s">
        <v>74</v>
      </c>
      <c r="Z1015" s="143"/>
      <c r="AA1015" s="224" t="s">
        <v>84</v>
      </c>
    </row>
    <row r="1016" spans="1:27" x14ac:dyDescent="0.2">
      <c r="A1016" s="228"/>
      <c r="B1016" s="144"/>
      <c r="C1016" s="146"/>
      <c r="D1016" s="144"/>
      <c r="E1016" s="144"/>
      <c r="F1016" s="144"/>
      <c r="G1016" s="144"/>
      <c r="H1016" s="144"/>
      <c r="I1016" s="144"/>
      <c r="J1016" s="222"/>
      <c r="K1016" s="103" t="s">
        <v>13</v>
      </c>
      <c r="L1016" s="104" t="s">
        <v>60</v>
      </c>
      <c r="M1016" s="96" t="s">
        <v>65</v>
      </c>
      <c r="N1016" s="104">
        <v>480</v>
      </c>
      <c r="O1016" s="104">
        <v>3</v>
      </c>
      <c r="P1016" s="104">
        <v>5</v>
      </c>
      <c r="Q1016" s="104">
        <v>45</v>
      </c>
      <c r="R1016" s="115">
        <v>25</v>
      </c>
      <c r="S1016" s="144"/>
      <c r="T1016" s="144"/>
      <c r="U1016" s="144"/>
      <c r="V1016" s="144"/>
      <c r="W1016" s="144"/>
      <c r="X1016" s="144"/>
      <c r="Y1016" s="144"/>
      <c r="Z1016" s="144"/>
      <c r="AA1016" s="225"/>
    </row>
    <row r="1017" spans="1:27" ht="13.5" thickBot="1" x14ac:dyDescent="0.25">
      <c r="A1017" s="229"/>
      <c r="B1017" s="145"/>
      <c r="C1017" s="147"/>
      <c r="D1017" s="145"/>
      <c r="E1017" s="145"/>
      <c r="F1017" s="145"/>
      <c r="G1017" s="145"/>
      <c r="H1017" s="145"/>
      <c r="I1017" s="145"/>
      <c r="J1017" s="223"/>
      <c r="K1017" s="107" t="s">
        <v>14</v>
      </c>
      <c r="L1017" s="108" t="s">
        <v>60</v>
      </c>
      <c r="M1017" s="97" t="s">
        <v>193</v>
      </c>
      <c r="N1017" s="108">
        <v>480</v>
      </c>
      <c r="O1017" s="108">
        <v>3</v>
      </c>
      <c r="P1017" s="108">
        <v>5</v>
      </c>
      <c r="Q1017" s="108" t="s">
        <v>200</v>
      </c>
      <c r="R1017" s="116"/>
      <c r="S1017" s="145"/>
      <c r="T1017" s="145"/>
      <c r="U1017" s="145"/>
      <c r="V1017" s="145"/>
      <c r="W1017" s="145"/>
      <c r="X1017" s="145"/>
      <c r="Y1017" s="145"/>
      <c r="Z1017" s="145"/>
      <c r="AA1017" s="226"/>
    </row>
    <row r="1018" spans="1:27" ht="12.75" customHeight="1" x14ac:dyDescent="0.2">
      <c r="A1018" s="227" t="s">
        <v>2504</v>
      </c>
      <c r="B1018" s="143" t="s">
        <v>76</v>
      </c>
      <c r="C1018" s="142">
        <v>43665</v>
      </c>
      <c r="D1018" s="143" t="s">
        <v>77</v>
      </c>
      <c r="E1018" s="143"/>
      <c r="F1018" s="143"/>
      <c r="G1018" s="143"/>
      <c r="H1018" s="143"/>
      <c r="I1018" s="143"/>
      <c r="J1018" s="136" t="s">
        <v>80</v>
      </c>
      <c r="K1018" s="100" t="s">
        <v>194</v>
      </c>
      <c r="L1018" s="93" t="s">
        <v>60</v>
      </c>
      <c r="M1018" s="95" t="s">
        <v>182</v>
      </c>
      <c r="N1018" s="93">
        <v>480</v>
      </c>
      <c r="O1018" s="93">
        <v>3</v>
      </c>
      <c r="P1018" s="93">
        <v>65</v>
      </c>
      <c r="Q1018" s="93">
        <v>70</v>
      </c>
      <c r="R1018" s="114"/>
      <c r="S1018" s="143" t="s">
        <v>72</v>
      </c>
      <c r="T1018" s="143">
        <v>3</v>
      </c>
      <c r="U1018" s="143">
        <v>65</v>
      </c>
      <c r="V1018" s="143">
        <v>34</v>
      </c>
      <c r="W1018" s="143">
        <v>25</v>
      </c>
      <c r="X1018" s="143">
        <v>1399.2</v>
      </c>
      <c r="Y1018" s="143" t="s">
        <v>74</v>
      </c>
      <c r="Z1018" s="143"/>
      <c r="AA1018" s="224" t="s">
        <v>84</v>
      </c>
    </row>
    <row r="1019" spans="1:27" x14ac:dyDescent="0.2">
      <c r="A1019" s="228"/>
      <c r="B1019" s="144"/>
      <c r="C1019" s="146"/>
      <c r="D1019" s="144"/>
      <c r="E1019" s="144"/>
      <c r="F1019" s="144"/>
      <c r="G1019" s="144"/>
      <c r="H1019" s="144"/>
      <c r="I1019" s="144"/>
      <c r="J1019" s="222"/>
      <c r="K1019" s="103" t="s">
        <v>13</v>
      </c>
      <c r="L1019" s="104" t="s">
        <v>60</v>
      </c>
      <c r="M1019" s="96" t="s">
        <v>65</v>
      </c>
      <c r="N1019" s="104">
        <v>480</v>
      </c>
      <c r="O1019" s="104">
        <v>3</v>
      </c>
      <c r="P1019" s="104">
        <v>5</v>
      </c>
      <c r="Q1019" s="104">
        <v>45</v>
      </c>
      <c r="R1019" s="115">
        <v>25</v>
      </c>
      <c r="S1019" s="144"/>
      <c r="T1019" s="144"/>
      <c r="U1019" s="144"/>
      <c r="V1019" s="144"/>
      <c r="W1019" s="144"/>
      <c r="X1019" s="144"/>
      <c r="Y1019" s="144"/>
      <c r="Z1019" s="144"/>
      <c r="AA1019" s="225"/>
    </row>
    <row r="1020" spans="1:27" ht="13.5" thickBot="1" x14ac:dyDescent="0.25">
      <c r="A1020" s="229"/>
      <c r="B1020" s="145"/>
      <c r="C1020" s="147"/>
      <c r="D1020" s="145"/>
      <c r="E1020" s="145"/>
      <c r="F1020" s="145"/>
      <c r="G1020" s="145"/>
      <c r="H1020" s="145"/>
      <c r="I1020" s="145"/>
      <c r="J1020" s="223"/>
      <c r="K1020" s="107" t="s">
        <v>14</v>
      </c>
      <c r="L1020" s="108" t="s">
        <v>60</v>
      </c>
      <c r="M1020" s="97" t="s">
        <v>193</v>
      </c>
      <c r="N1020" s="108">
        <v>480</v>
      </c>
      <c r="O1020" s="108">
        <v>3</v>
      </c>
      <c r="P1020" s="108">
        <v>5</v>
      </c>
      <c r="Q1020" s="108" t="s">
        <v>200</v>
      </c>
      <c r="R1020" s="116"/>
      <c r="S1020" s="145"/>
      <c r="T1020" s="145"/>
      <c r="U1020" s="145"/>
      <c r="V1020" s="145"/>
      <c r="W1020" s="145"/>
      <c r="X1020" s="145"/>
      <c r="Y1020" s="145"/>
      <c r="Z1020" s="145"/>
      <c r="AA1020" s="226"/>
    </row>
    <row r="1021" spans="1:27" ht="12.75" customHeight="1" x14ac:dyDescent="0.2">
      <c r="A1021" s="227" t="s">
        <v>2505</v>
      </c>
      <c r="B1021" s="143" t="s">
        <v>76</v>
      </c>
      <c r="C1021" s="142">
        <v>43665</v>
      </c>
      <c r="D1021" s="143" t="s">
        <v>77</v>
      </c>
      <c r="E1021" s="143"/>
      <c r="F1021" s="143"/>
      <c r="G1021" s="143"/>
      <c r="H1021" s="143"/>
      <c r="I1021" s="143"/>
      <c r="J1021" s="136" t="s">
        <v>80</v>
      </c>
      <c r="K1021" s="100" t="s">
        <v>194</v>
      </c>
      <c r="L1021" s="93" t="s">
        <v>60</v>
      </c>
      <c r="M1021" s="95" t="s">
        <v>182</v>
      </c>
      <c r="N1021" s="93">
        <v>600</v>
      </c>
      <c r="O1021" s="93">
        <v>3</v>
      </c>
      <c r="P1021" s="93">
        <v>25</v>
      </c>
      <c r="Q1021" s="93">
        <v>30</v>
      </c>
      <c r="R1021" s="114"/>
      <c r="S1021" s="143" t="s">
        <v>73</v>
      </c>
      <c r="T1021" s="143">
        <v>3</v>
      </c>
      <c r="U1021" s="143">
        <v>25</v>
      </c>
      <c r="V1021" s="143">
        <v>17</v>
      </c>
      <c r="W1021" s="143">
        <v>15</v>
      </c>
      <c r="X1021" s="143">
        <v>1399.2</v>
      </c>
      <c r="Y1021" s="143" t="s">
        <v>74</v>
      </c>
      <c r="Z1021" s="143"/>
      <c r="AA1021" s="224" t="s">
        <v>84</v>
      </c>
    </row>
    <row r="1022" spans="1:27" x14ac:dyDescent="0.2">
      <c r="A1022" s="228"/>
      <c r="B1022" s="144"/>
      <c r="C1022" s="146"/>
      <c r="D1022" s="144"/>
      <c r="E1022" s="144"/>
      <c r="F1022" s="144"/>
      <c r="G1022" s="144"/>
      <c r="H1022" s="144"/>
      <c r="I1022" s="144"/>
      <c r="J1022" s="222"/>
      <c r="K1022" s="103" t="s">
        <v>13</v>
      </c>
      <c r="L1022" s="104" t="s">
        <v>60</v>
      </c>
      <c r="M1022" s="96" t="s">
        <v>65</v>
      </c>
      <c r="N1022" s="104">
        <v>600</v>
      </c>
      <c r="O1022" s="104">
        <v>3</v>
      </c>
      <c r="P1022" s="104">
        <v>5</v>
      </c>
      <c r="Q1022" s="104">
        <v>45</v>
      </c>
      <c r="R1022" s="115">
        <v>25</v>
      </c>
      <c r="S1022" s="144"/>
      <c r="T1022" s="144"/>
      <c r="U1022" s="144"/>
      <c r="V1022" s="144"/>
      <c r="W1022" s="144"/>
      <c r="X1022" s="144"/>
      <c r="Y1022" s="144"/>
      <c r="Z1022" s="144"/>
      <c r="AA1022" s="225"/>
    </row>
    <row r="1023" spans="1:27" ht="13.5" thickBot="1" x14ac:dyDescent="0.25">
      <c r="A1023" s="229"/>
      <c r="B1023" s="145"/>
      <c r="C1023" s="147"/>
      <c r="D1023" s="145"/>
      <c r="E1023" s="145"/>
      <c r="F1023" s="145"/>
      <c r="G1023" s="145"/>
      <c r="H1023" s="145"/>
      <c r="I1023" s="145"/>
      <c r="J1023" s="223"/>
      <c r="K1023" s="107" t="s">
        <v>14</v>
      </c>
      <c r="L1023" s="108" t="s">
        <v>60</v>
      </c>
      <c r="M1023" s="97" t="s">
        <v>185</v>
      </c>
      <c r="N1023" s="108">
        <v>600</v>
      </c>
      <c r="O1023" s="108">
        <v>3</v>
      </c>
      <c r="P1023" s="108">
        <v>5</v>
      </c>
      <c r="Q1023" s="108" t="s">
        <v>199</v>
      </c>
      <c r="R1023" s="116"/>
      <c r="S1023" s="145"/>
      <c r="T1023" s="145"/>
      <c r="U1023" s="145"/>
      <c r="V1023" s="145"/>
      <c r="W1023" s="145"/>
      <c r="X1023" s="145"/>
      <c r="Y1023" s="145"/>
      <c r="Z1023" s="145"/>
      <c r="AA1023" s="226"/>
    </row>
    <row r="1024" spans="1:27" ht="12.75" customHeight="1" x14ac:dyDescent="0.2">
      <c r="A1024" s="227" t="s">
        <v>2506</v>
      </c>
      <c r="B1024" s="143" t="s">
        <v>76</v>
      </c>
      <c r="C1024" s="142">
        <v>43665</v>
      </c>
      <c r="D1024" s="143" t="s">
        <v>77</v>
      </c>
      <c r="E1024" s="143"/>
      <c r="F1024" s="143"/>
      <c r="G1024" s="143"/>
      <c r="H1024" s="143"/>
      <c r="I1024" s="143"/>
      <c r="J1024" s="136" t="s">
        <v>80</v>
      </c>
      <c r="K1024" s="100" t="s">
        <v>194</v>
      </c>
      <c r="L1024" s="93" t="s">
        <v>60</v>
      </c>
      <c r="M1024" s="95" t="s">
        <v>182</v>
      </c>
      <c r="N1024" s="93">
        <v>600</v>
      </c>
      <c r="O1024" s="93">
        <v>3</v>
      </c>
      <c r="P1024" s="93">
        <v>25</v>
      </c>
      <c r="Q1024" s="93">
        <v>30</v>
      </c>
      <c r="R1024" s="114"/>
      <c r="S1024" s="143" t="s">
        <v>73</v>
      </c>
      <c r="T1024" s="143">
        <v>3</v>
      </c>
      <c r="U1024" s="143">
        <v>25</v>
      </c>
      <c r="V1024" s="143">
        <v>22</v>
      </c>
      <c r="W1024" s="143">
        <v>20</v>
      </c>
      <c r="X1024" s="143">
        <v>1399.2</v>
      </c>
      <c r="Y1024" s="143" t="s">
        <v>74</v>
      </c>
      <c r="Z1024" s="143"/>
      <c r="AA1024" s="224" t="s">
        <v>84</v>
      </c>
    </row>
    <row r="1025" spans="1:27" x14ac:dyDescent="0.2">
      <c r="A1025" s="228"/>
      <c r="B1025" s="144"/>
      <c r="C1025" s="146"/>
      <c r="D1025" s="144"/>
      <c r="E1025" s="144"/>
      <c r="F1025" s="144"/>
      <c r="G1025" s="144"/>
      <c r="H1025" s="144"/>
      <c r="I1025" s="144"/>
      <c r="J1025" s="222"/>
      <c r="K1025" s="103" t="s">
        <v>13</v>
      </c>
      <c r="L1025" s="104" t="s">
        <v>60</v>
      </c>
      <c r="M1025" s="96" t="s">
        <v>65</v>
      </c>
      <c r="N1025" s="104">
        <v>600</v>
      </c>
      <c r="O1025" s="104">
        <v>3</v>
      </c>
      <c r="P1025" s="104">
        <v>5</v>
      </c>
      <c r="Q1025" s="104">
        <v>45</v>
      </c>
      <c r="R1025" s="115">
        <v>25</v>
      </c>
      <c r="S1025" s="144"/>
      <c r="T1025" s="144"/>
      <c r="U1025" s="144"/>
      <c r="V1025" s="144"/>
      <c r="W1025" s="144"/>
      <c r="X1025" s="144"/>
      <c r="Y1025" s="144"/>
      <c r="Z1025" s="144"/>
      <c r="AA1025" s="225"/>
    </row>
    <row r="1026" spans="1:27" ht="13.5" thickBot="1" x14ac:dyDescent="0.25">
      <c r="A1026" s="229"/>
      <c r="B1026" s="145"/>
      <c r="C1026" s="147"/>
      <c r="D1026" s="145"/>
      <c r="E1026" s="145"/>
      <c r="F1026" s="145"/>
      <c r="G1026" s="145"/>
      <c r="H1026" s="145"/>
      <c r="I1026" s="145"/>
      <c r="J1026" s="223"/>
      <c r="K1026" s="107" t="s">
        <v>14</v>
      </c>
      <c r="L1026" s="108" t="s">
        <v>60</v>
      </c>
      <c r="M1026" s="97" t="s">
        <v>185</v>
      </c>
      <c r="N1026" s="108">
        <v>600</v>
      </c>
      <c r="O1026" s="108">
        <v>3</v>
      </c>
      <c r="P1026" s="108">
        <v>5</v>
      </c>
      <c r="Q1026" s="108" t="s">
        <v>199</v>
      </c>
      <c r="R1026" s="116"/>
      <c r="S1026" s="145"/>
      <c r="T1026" s="145"/>
      <c r="U1026" s="145"/>
      <c r="V1026" s="145"/>
      <c r="W1026" s="145"/>
      <c r="X1026" s="145"/>
      <c r="Y1026" s="145"/>
      <c r="Z1026" s="145"/>
      <c r="AA1026" s="226"/>
    </row>
    <row r="1027" spans="1:27" ht="12.75" customHeight="1" x14ac:dyDescent="0.2">
      <c r="A1027" s="227" t="s">
        <v>2507</v>
      </c>
      <c r="B1027" s="143" t="s">
        <v>76</v>
      </c>
      <c r="C1027" s="142">
        <v>43665</v>
      </c>
      <c r="D1027" s="143" t="s">
        <v>77</v>
      </c>
      <c r="E1027" s="143"/>
      <c r="F1027" s="143"/>
      <c r="G1027" s="143"/>
      <c r="H1027" s="143"/>
      <c r="I1027" s="143"/>
      <c r="J1027" s="136" t="s">
        <v>80</v>
      </c>
      <c r="K1027" s="100" t="s">
        <v>194</v>
      </c>
      <c r="L1027" s="93" t="s">
        <v>60</v>
      </c>
      <c r="M1027" s="95" t="s">
        <v>182</v>
      </c>
      <c r="N1027" s="93">
        <v>600</v>
      </c>
      <c r="O1027" s="93">
        <v>3</v>
      </c>
      <c r="P1027" s="93">
        <v>25</v>
      </c>
      <c r="Q1027" s="93">
        <v>50</v>
      </c>
      <c r="R1027" s="114"/>
      <c r="S1027" s="143" t="s">
        <v>73</v>
      </c>
      <c r="T1027" s="143">
        <v>3</v>
      </c>
      <c r="U1027" s="143">
        <v>25</v>
      </c>
      <c r="V1027" s="143">
        <v>22</v>
      </c>
      <c r="W1027" s="143">
        <v>20</v>
      </c>
      <c r="X1027" s="143">
        <v>1399.2</v>
      </c>
      <c r="Y1027" s="143" t="s">
        <v>74</v>
      </c>
      <c r="Z1027" s="143"/>
      <c r="AA1027" s="224" t="s">
        <v>84</v>
      </c>
    </row>
    <row r="1028" spans="1:27" x14ac:dyDescent="0.2">
      <c r="A1028" s="228"/>
      <c r="B1028" s="144"/>
      <c r="C1028" s="146"/>
      <c r="D1028" s="144"/>
      <c r="E1028" s="144"/>
      <c r="F1028" s="144"/>
      <c r="G1028" s="144"/>
      <c r="H1028" s="144"/>
      <c r="I1028" s="144"/>
      <c r="J1028" s="222"/>
      <c r="K1028" s="103" t="s">
        <v>13</v>
      </c>
      <c r="L1028" s="104" t="s">
        <v>60</v>
      </c>
      <c r="M1028" s="96" t="s">
        <v>65</v>
      </c>
      <c r="N1028" s="104">
        <v>600</v>
      </c>
      <c r="O1028" s="104">
        <v>3</v>
      </c>
      <c r="P1028" s="104">
        <v>5</v>
      </c>
      <c r="Q1028" s="104">
        <v>45</v>
      </c>
      <c r="R1028" s="115">
        <v>25</v>
      </c>
      <c r="S1028" s="144"/>
      <c r="T1028" s="144"/>
      <c r="U1028" s="144"/>
      <c r="V1028" s="144"/>
      <c r="W1028" s="144"/>
      <c r="X1028" s="144"/>
      <c r="Y1028" s="144"/>
      <c r="Z1028" s="144"/>
      <c r="AA1028" s="225"/>
    </row>
    <row r="1029" spans="1:27" ht="13.5" thickBot="1" x14ac:dyDescent="0.25">
      <c r="A1029" s="229"/>
      <c r="B1029" s="145"/>
      <c r="C1029" s="147"/>
      <c r="D1029" s="145"/>
      <c r="E1029" s="145"/>
      <c r="F1029" s="145"/>
      <c r="G1029" s="145"/>
      <c r="H1029" s="145"/>
      <c r="I1029" s="145"/>
      <c r="J1029" s="223"/>
      <c r="K1029" s="107" t="s">
        <v>14</v>
      </c>
      <c r="L1029" s="108" t="s">
        <v>60</v>
      </c>
      <c r="M1029" s="97" t="s">
        <v>185</v>
      </c>
      <c r="N1029" s="108">
        <v>600</v>
      </c>
      <c r="O1029" s="108">
        <v>3</v>
      </c>
      <c r="P1029" s="108">
        <v>5</v>
      </c>
      <c r="Q1029" s="108" t="s">
        <v>199</v>
      </c>
      <c r="R1029" s="116"/>
      <c r="S1029" s="145"/>
      <c r="T1029" s="145"/>
      <c r="U1029" s="145"/>
      <c r="V1029" s="145"/>
      <c r="W1029" s="145"/>
      <c r="X1029" s="145"/>
      <c r="Y1029" s="145"/>
      <c r="Z1029" s="145"/>
      <c r="AA1029" s="226"/>
    </row>
    <row r="1030" spans="1:27" ht="12.75" customHeight="1" x14ac:dyDescent="0.2">
      <c r="A1030" s="227" t="s">
        <v>2508</v>
      </c>
      <c r="B1030" s="143" t="s">
        <v>76</v>
      </c>
      <c r="C1030" s="142">
        <v>43665</v>
      </c>
      <c r="D1030" s="143" t="s">
        <v>77</v>
      </c>
      <c r="E1030" s="143"/>
      <c r="F1030" s="143"/>
      <c r="G1030" s="143"/>
      <c r="H1030" s="143"/>
      <c r="I1030" s="143"/>
      <c r="J1030" s="136" t="s">
        <v>80</v>
      </c>
      <c r="K1030" s="100" t="s">
        <v>194</v>
      </c>
      <c r="L1030" s="93" t="s">
        <v>60</v>
      </c>
      <c r="M1030" s="95" t="s">
        <v>182</v>
      </c>
      <c r="N1030" s="93">
        <v>600</v>
      </c>
      <c r="O1030" s="93">
        <v>3</v>
      </c>
      <c r="P1030" s="93">
        <v>25</v>
      </c>
      <c r="Q1030" s="93">
        <v>50</v>
      </c>
      <c r="R1030" s="114"/>
      <c r="S1030" s="143" t="s">
        <v>73</v>
      </c>
      <c r="T1030" s="143">
        <v>3</v>
      </c>
      <c r="U1030" s="143">
        <v>25</v>
      </c>
      <c r="V1030" s="143">
        <v>27</v>
      </c>
      <c r="W1030" s="143">
        <v>25</v>
      </c>
      <c r="X1030" s="143">
        <v>1399.2</v>
      </c>
      <c r="Y1030" s="143" t="s">
        <v>74</v>
      </c>
      <c r="Z1030" s="143"/>
      <c r="AA1030" s="224" t="s">
        <v>84</v>
      </c>
    </row>
    <row r="1031" spans="1:27" x14ac:dyDescent="0.2">
      <c r="A1031" s="228"/>
      <c r="B1031" s="144"/>
      <c r="C1031" s="146"/>
      <c r="D1031" s="144"/>
      <c r="E1031" s="144"/>
      <c r="F1031" s="144"/>
      <c r="G1031" s="144"/>
      <c r="H1031" s="144"/>
      <c r="I1031" s="144"/>
      <c r="J1031" s="222"/>
      <c r="K1031" s="103" t="s">
        <v>13</v>
      </c>
      <c r="L1031" s="104" t="s">
        <v>60</v>
      </c>
      <c r="M1031" s="96" t="s">
        <v>65</v>
      </c>
      <c r="N1031" s="104">
        <v>600</v>
      </c>
      <c r="O1031" s="104">
        <v>3</v>
      </c>
      <c r="P1031" s="104">
        <v>5</v>
      </c>
      <c r="Q1031" s="104">
        <v>45</v>
      </c>
      <c r="R1031" s="115">
        <v>25</v>
      </c>
      <c r="S1031" s="144"/>
      <c r="T1031" s="144"/>
      <c r="U1031" s="144"/>
      <c r="V1031" s="144"/>
      <c r="W1031" s="144"/>
      <c r="X1031" s="144"/>
      <c r="Y1031" s="144"/>
      <c r="Z1031" s="144"/>
      <c r="AA1031" s="225"/>
    </row>
    <row r="1032" spans="1:27" ht="13.5" thickBot="1" x14ac:dyDescent="0.25">
      <c r="A1032" s="229"/>
      <c r="B1032" s="145"/>
      <c r="C1032" s="147"/>
      <c r="D1032" s="145"/>
      <c r="E1032" s="145"/>
      <c r="F1032" s="145"/>
      <c r="G1032" s="145"/>
      <c r="H1032" s="145"/>
      <c r="I1032" s="145"/>
      <c r="J1032" s="223"/>
      <c r="K1032" s="107" t="s">
        <v>14</v>
      </c>
      <c r="L1032" s="108" t="s">
        <v>60</v>
      </c>
      <c r="M1032" s="97" t="s">
        <v>185</v>
      </c>
      <c r="N1032" s="108">
        <v>600</v>
      </c>
      <c r="O1032" s="108">
        <v>3</v>
      </c>
      <c r="P1032" s="108">
        <v>5</v>
      </c>
      <c r="Q1032" s="108" t="s">
        <v>199</v>
      </c>
      <c r="R1032" s="116"/>
      <c r="S1032" s="145"/>
      <c r="T1032" s="145"/>
      <c r="U1032" s="145"/>
      <c r="V1032" s="145"/>
      <c r="W1032" s="145"/>
      <c r="X1032" s="145"/>
      <c r="Y1032" s="145"/>
      <c r="Z1032" s="145"/>
      <c r="AA1032" s="226"/>
    </row>
    <row r="1033" spans="1:27" ht="12.75" customHeight="1" x14ac:dyDescent="0.2">
      <c r="A1033" s="227" t="s">
        <v>2509</v>
      </c>
      <c r="B1033" s="143" t="s">
        <v>76</v>
      </c>
      <c r="C1033" s="142">
        <v>43665</v>
      </c>
      <c r="D1033" s="143" t="s">
        <v>77</v>
      </c>
      <c r="E1033" s="143"/>
      <c r="F1033" s="143"/>
      <c r="G1033" s="143"/>
      <c r="H1033" s="143"/>
      <c r="I1033" s="143"/>
      <c r="J1033" s="136" t="s">
        <v>80</v>
      </c>
      <c r="K1033" s="100" t="s">
        <v>194</v>
      </c>
      <c r="L1033" s="93" t="s">
        <v>60</v>
      </c>
      <c r="M1033" s="95" t="s">
        <v>182</v>
      </c>
      <c r="N1033" s="93">
        <v>600</v>
      </c>
      <c r="O1033" s="93">
        <v>3</v>
      </c>
      <c r="P1033" s="93">
        <v>25</v>
      </c>
      <c r="Q1033" s="93">
        <v>60</v>
      </c>
      <c r="R1033" s="114"/>
      <c r="S1033" s="143" t="s">
        <v>73</v>
      </c>
      <c r="T1033" s="143">
        <v>3</v>
      </c>
      <c r="U1033" s="143">
        <v>25</v>
      </c>
      <c r="V1033" s="143">
        <v>27</v>
      </c>
      <c r="W1033" s="143">
        <v>25</v>
      </c>
      <c r="X1033" s="143">
        <v>1399.2</v>
      </c>
      <c r="Y1033" s="143" t="s">
        <v>74</v>
      </c>
      <c r="Z1033" s="143"/>
      <c r="AA1033" s="224" t="s">
        <v>84</v>
      </c>
    </row>
    <row r="1034" spans="1:27" x14ac:dyDescent="0.2">
      <c r="A1034" s="228"/>
      <c r="B1034" s="144"/>
      <c r="C1034" s="146"/>
      <c r="D1034" s="144"/>
      <c r="E1034" s="144"/>
      <c r="F1034" s="144"/>
      <c r="G1034" s="144"/>
      <c r="H1034" s="144"/>
      <c r="I1034" s="144"/>
      <c r="J1034" s="222"/>
      <c r="K1034" s="103" t="s">
        <v>13</v>
      </c>
      <c r="L1034" s="104" t="s">
        <v>60</v>
      </c>
      <c r="M1034" s="96" t="s">
        <v>65</v>
      </c>
      <c r="N1034" s="104">
        <v>600</v>
      </c>
      <c r="O1034" s="104">
        <v>3</v>
      </c>
      <c r="P1034" s="104">
        <v>5</v>
      </c>
      <c r="Q1034" s="104">
        <v>45</v>
      </c>
      <c r="R1034" s="115">
        <v>25</v>
      </c>
      <c r="S1034" s="144"/>
      <c r="T1034" s="144"/>
      <c r="U1034" s="144"/>
      <c r="V1034" s="144"/>
      <c r="W1034" s="144"/>
      <c r="X1034" s="144"/>
      <c r="Y1034" s="144"/>
      <c r="Z1034" s="144"/>
      <c r="AA1034" s="225"/>
    </row>
    <row r="1035" spans="1:27" ht="13.5" thickBot="1" x14ac:dyDescent="0.25">
      <c r="A1035" s="229"/>
      <c r="B1035" s="145"/>
      <c r="C1035" s="147"/>
      <c r="D1035" s="145"/>
      <c r="E1035" s="145"/>
      <c r="F1035" s="145"/>
      <c r="G1035" s="145"/>
      <c r="H1035" s="145"/>
      <c r="I1035" s="145"/>
      <c r="J1035" s="223"/>
      <c r="K1035" s="107" t="s">
        <v>14</v>
      </c>
      <c r="L1035" s="108" t="s">
        <v>60</v>
      </c>
      <c r="M1035" s="97" t="s">
        <v>185</v>
      </c>
      <c r="N1035" s="108">
        <v>600</v>
      </c>
      <c r="O1035" s="108">
        <v>3</v>
      </c>
      <c r="P1035" s="108">
        <v>5</v>
      </c>
      <c r="Q1035" s="108" t="s">
        <v>199</v>
      </c>
      <c r="R1035" s="116"/>
      <c r="S1035" s="145"/>
      <c r="T1035" s="145"/>
      <c r="U1035" s="145"/>
      <c r="V1035" s="145"/>
      <c r="W1035" s="145"/>
      <c r="X1035" s="145"/>
      <c r="Y1035" s="145"/>
      <c r="Z1035" s="145"/>
      <c r="AA1035" s="226"/>
    </row>
    <row r="1036" spans="1:27" ht="12.75" customHeight="1" x14ac:dyDescent="0.2">
      <c r="A1036" s="227" t="s">
        <v>2510</v>
      </c>
      <c r="B1036" s="143" t="s">
        <v>76</v>
      </c>
      <c r="C1036" s="142">
        <v>43665</v>
      </c>
      <c r="D1036" s="143" t="s">
        <v>77</v>
      </c>
      <c r="E1036" s="143"/>
      <c r="F1036" s="143"/>
      <c r="G1036" s="143"/>
      <c r="H1036" s="143"/>
      <c r="I1036" s="143"/>
      <c r="J1036" s="136" t="s">
        <v>80</v>
      </c>
      <c r="K1036" s="100" t="s">
        <v>194</v>
      </c>
      <c r="L1036" s="93" t="s">
        <v>60</v>
      </c>
      <c r="M1036" s="95" t="s">
        <v>182</v>
      </c>
      <c r="N1036" s="93">
        <v>600</v>
      </c>
      <c r="O1036" s="93">
        <v>3</v>
      </c>
      <c r="P1036" s="93">
        <v>25</v>
      </c>
      <c r="Q1036" s="93">
        <v>70</v>
      </c>
      <c r="R1036" s="114"/>
      <c r="S1036" s="143" t="s">
        <v>73</v>
      </c>
      <c r="T1036" s="143">
        <v>3</v>
      </c>
      <c r="U1036" s="143">
        <v>25</v>
      </c>
      <c r="V1036" s="143">
        <v>27</v>
      </c>
      <c r="W1036" s="143">
        <v>25</v>
      </c>
      <c r="X1036" s="143">
        <v>1399.2</v>
      </c>
      <c r="Y1036" s="143" t="s">
        <v>74</v>
      </c>
      <c r="Z1036" s="143"/>
      <c r="AA1036" s="224" t="s">
        <v>84</v>
      </c>
    </row>
    <row r="1037" spans="1:27" x14ac:dyDescent="0.2">
      <c r="A1037" s="228"/>
      <c r="B1037" s="144"/>
      <c r="C1037" s="146"/>
      <c r="D1037" s="144"/>
      <c r="E1037" s="144"/>
      <c r="F1037" s="144"/>
      <c r="G1037" s="144"/>
      <c r="H1037" s="144"/>
      <c r="I1037" s="144"/>
      <c r="J1037" s="222"/>
      <c r="K1037" s="103" t="s">
        <v>13</v>
      </c>
      <c r="L1037" s="104" t="s">
        <v>60</v>
      </c>
      <c r="M1037" s="96" t="s">
        <v>65</v>
      </c>
      <c r="N1037" s="104">
        <v>600</v>
      </c>
      <c r="O1037" s="104">
        <v>3</v>
      </c>
      <c r="P1037" s="104">
        <v>5</v>
      </c>
      <c r="Q1037" s="104">
        <v>45</v>
      </c>
      <c r="R1037" s="115">
        <v>25</v>
      </c>
      <c r="S1037" s="144"/>
      <c r="T1037" s="144"/>
      <c r="U1037" s="144"/>
      <c r="V1037" s="144"/>
      <c r="W1037" s="144"/>
      <c r="X1037" s="144"/>
      <c r="Y1037" s="144"/>
      <c r="Z1037" s="144"/>
      <c r="AA1037" s="225"/>
    </row>
    <row r="1038" spans="1:27" ht="13.5" thickBot="1" x14ac:dyDescent="0.25">
      <c r="A1038" s="229"/>
      <c r="B1038" s="145"/>
      <c r="C1038" s="147"/>
      <c r="D1038" s="145"/>
      <c r="E1038" s="145"/>
      <c r="F1038" s="145"/>
      <c r="G1038" s="145"/>
      <c r="H1038" s="145"/>
      <c r="I1038" s="145"/>
      <c r="J1038" s="223"/>
      <c r="K1038" s="107" t="s">
        <v>14</v>
      </c>
      <c r="L1038" s="108" t="s">
        <v>60</v>
      </c>
      <c r="M1038" s="97" t="s">
        <v>185</v>
      </c>
      <c r="N1038" s="108">
        <v>600</v>
      </c>
      <c r="O1038" s="108">
        <v>3</v>
      </c>
      <c r="P1038" s="108">
        <v>5</v>
      </c>
      <c r="Q1038" s="108" t="s">
        <v>199</v>
      </c>
      <c r="R1038" s="116"/>
      <c r="S1038" s="145"/>
      <c r="T1038" s="145"/>
      <c r="U1038" s="145"/>
      <c r="V1038" s="145"/>
      <c r="W1038" s="145"/>
      <c r="X1038" s="145"/>
      <c r="Y1038" s="145"/>
      <c r="Z1038" s="145"/>
      <c r="AA1038" s="226"/>
    </row>
    <row r="1039" spans="1:27" ht="12.75" customHeight="1" x14ac:dyDescent="0.2">
      <c r="A1039" s="227" t="s">
        <v>2511</v>
      </c>
      <c r="B1039" s="143" t="s">
        <v>76</v>
      </c>
      <c r="C1039" s="142">
        <v>43665</v>
      </c>
      <c r="D1039" s="143" t="s">
        <v>77</v>
      </c>
      <c r="E1039" s="143"/>
      <c r="F1039" s="143"/>
      <c r="G1039" s="143"/>
      <c r="H1039" s="143"/>
      <c r="I1039" s="143"/>
      <c r="J1039" s="136" t="s">
        <v>80</v>
      </c>
      <c r="K1039" s="100" t="s">
        <v>194</v>
      </c>
      <c r="L1039" s="93" t="s">
        <v>60</v>
      </c>
      <c r="M1039" s="95" t="s">
        <v>182</v>
      </c>
      <c r="N1039" s="93">
        <v>600</v>
      </c>
      <c r="O1039" s="93">
        <v>3</v>
      </c>
      <c r="P1039" s="93">
        <v>25</v>
      </c>
      <c r="Q1039" s="93">
        <v>50</v>
      </c>
      <c r="R1039" s="114"/>
      <c r="S1039" s="143" t="s">
        <v>73</v>
      </c>
      <c r="T1039" s="143">
        <v>3</v>
      </c>
      <c r="U1039" s="143">
        <v>25</v>
      </c>
      <c r="V1039" s="143">
        <v>27</v>
      </c>
      <c r="W1039" s="143">
        <v>25</v>
      </c>
      <c r="X1039" s="143">
        <v>1399.2</v>
      </c>
      <c r="Y1039" s="143" t="s">
        <v>74</v>
      </c>
      <c r="Z1039" s="143"/>
      <c r="AA1039" s="224" t="s">
        <v>84</v>
      </c>
    </row>
    <row r="1040" spans="1:27" x14ac:dyDescent="0.2">
      <c r="A1040" s="228"/>
      <c r="B1040" s="144"/>
      <c r="C1040" s="146"/>
      <c r="D1040" s="144"/>
      <c r="E1040" s="144"/>
      <c r="F1040" s="144"/>
      <c r="G1040" s="144"/>
      <c r="H1040" s="144"/>
      <c r="I1040" s="144"/>
      <c r="J1040" s="222"/>
      <c r="K1040" s="103" t="s">
        <v>13</v>
      </c>
      <c r="L1040" s="104" t="s">
        <v>60</v>
      </c>
      <c r="M1040" s="96" t="s">
        <v>65</v>
      </c>
      <c r="N1040" s="104">
        <v>600</v>
      </c>
      <c r="O1040" s="104">
        <v>3</v>
      </c>
      <c r="P1040" s="104">
        <v>5</v>
      </c>
      <c r="Q1040" s="104">
        <v>45</v>
      </c>
      <c r="R1040" s="115">
        <v>25</v>
      </c>
      <c r="S1040" s="144"/>
      <c r="T1040" s="144"/>
      <c r="U1040" s="144"/>
      <c r="V1040" s="144"/>
      <c r="W1040" s="144"/>
      <c r="X1040" s="144"/>
      <c r="Y1040" s="144"/>
      <c r="Z1040" s="144"/>
      <c r="AA1040" s="225"/>
    </row>
    <row r="1041" spans="1:27" ht="13.5" thickBot="1" x14ac:dyDescent="0.25">
      <c r="A1041" s="229"/>
      <c r="B1041" s="145"/>
      <c r="C1041" s="147"/>
      <c r="D1041" s="145"/>
      <c r="E1041" s="145"/>
      <c r="F1041" s="145"/>
      <c r="G1041" s="145"/>
      <c r="H1041" s="145"/>
      <c r="I1041" s="145"/>
      <c r="J1041" s="223"/>
      <c r="K1041" s="107" t="s">
        <v>14</v>
      </c>
      <c r="L1041" s="108" t="s">
        <v>60</v>
      </c>
      <c r="M1041" s="97" t="s">
        <v>193</v>
      </c>
      <c r="N1041" s="108">
        <v>600</v>
      </c>
      <c r="O1041" s="108">
        <v>3</v>
      </c>
      <c r="P1041" s="108">
        <v>5</v>
      </c>
      <c r="Q1041" s="108" t="s">
        <v>200</v>
      </c>
      <c r="R1041" s="116"/>
      <c r="S1041" s="145"/>
      <c r="T1041" s="145"/>
      <c r="U1041" s="145"/>
      <c r="V1041" s="145"/>
      <c r="W1041" s="145"/>
      <c r="X1041" s="145"/>
      <c r="Y1041" s="145"/>
      <c r="Z1041" s="145"/>
      <c r="AA1041" s="226"/>
    </row>
    <row r="1042" spans="1:27" ht="12.75" customHeight="1" x14ac:dyDescent="0.2">
      <c r="A1042" s="227" t="s">
        <v>2512</v>
      </c>
      <c r="B1042" s="143" t="s">
        <v>76</v>
      </c>
      <c r="C1042" s="142">
        <v>43665</v>
      </c>
      <c r="D1042" s="143" t="s">
        <v>77</v>
      </c>
      <c r="E1042" s="143"/>
      <c r="F1042" s="143"/>
      <c r="G1042" s="143"/>
      <c r="H1042" s="143"/>
      <c r="I1042" s="143"/>
      <c r="J1042" s="136" t="s">
        <v>80</v>
      </c>
      <c r="K1042" s="100" t="s">
        <v>194</v>
      </c>
      <c r="L1042" s="93" t="s">
        <v>60</v>
      </c>
      <c r="M1042" s="95" t="s">
        <v>182</v>
      </c>
      <c r="N1042" s="93">
        <v>600</v>
      </c>
      <c r="O1042" s="93">
        <v>3</v>
      </c>
      <c r="P1042" s="93">
        <v>25</v>
      </c>
      <c r="Q1042" s="93">
        <v>60</v>
      </c>
      <c r="R1042" s="114"/>
      <c r="S1042" s="143" t="s">
        <v>73</v>
      </c>
      <c r="T1042" s="143">
        <v>3</v>
      </c>
      <c r="U1042" s="143">
        <v>25</v>
      </c>
      <c r="V1042" s="143">
        <v>27</v>
      </c>
      <c r="W1042" s="143">
        <v>25</v>
      </c>
      <c r="X1042" s="143">
        <v>1399.2</v>
      </c>
      <c r="Y1042" s="143" t="s">
        <v>74</v>
      </c>
      <c r="Z1042" s="143"/>
      <c r="AA1042" s="224" t="s">
        <v>84</v>
      </c>
    </row>
    <row r="1043" spans="1:27" x14ac:dyDescent="0.2">
      <c r="A1043" s="228"/>
      <c r="B1043" s="144"/>
      <c r="C1043" s="146"/>
      <c r="D1043" s="144"/>
      <c r="E1043" s="144"/>
      <c r="F1043" s="144"/>
      <c r="G1043" s="144"/>
      <c r="H1043" s="144"/>
      <c r="I1043" s="144"/>
      <c r="J1043" s="222"/>
      <c r="K1043" s="103" t="s">
        <v>13</v>
      </c>
      <c r="L1043" s="104" t="s">
        <v>60</v>
      </c>
      <c r="M1043" s="96" t="s">
        <v>65</v>
      </c>
      <c r="N1043" s="104">
        <v>600</v>
      </c>
      <c r="O1043" s="104">
        <v>3</v>
      </c>
      <c r="P1043" s="104">
        <v>5</v>
      </c>
      <c r="Q1043" s="104">
        <v>45</v>
      </c>
      <c r="R1043" s="115">
        <v>25</v>
      </c>
      <c r="S1043" s="144"/>
      <c r="T1043" s="144"/>
      <c r="U1043" s="144"/>
      <c r="V1043" s="144"/>
      <c r="W1043" s="144"/>
      <c r="X1043" s="144"/>
      <c r="Y1043" s="144"/>
      <c r="Z1043" s="144"/>
      <c r="AA1043" s="225"/>
    </row>
    <row r="1044" spans="1:27" ht="13.5" thickBot="1" x14ac:dyDescent="0.25">
      <c r="A1044" s="229"/>
      <c r="B1044" s="145"/>
      <c r="C1044" s="147"/>
      <c r="D1044" s="145"/>
      <c r="E1044" s="145"/>
      <c r="F1044" s="145"/>
      <c r="G1044" s="145"/>
      <c r="H1044" s="145"/>
      <c r="I1044" s="145"/>
      <c r="J1044" s="223"/>
      <c r="K1044" s="107" t="s">
        <v>14</v>
      </c>
      <c r="L1044" s="108" t="s">
        <v>60</v>
      </c>
      <c r="M1044" s="97" t="s">
        <v>193</v>
      </c>
      <c r="N1044" s="108">
        <v>600</v>
      </c>
      <c r="O1044" s="108">
        <v>3</v>
      </c>
      <c r="P1044" s="108">
        <v>5</v>
      </c>
      <c r="Q1044" s="108" t="s">
        <v>200</v>
      </c>
      <c r="R1044" s="116"/>
      <c r="S1044" s="145"/>
      <c r="T1044" s="145"/>
      <c r="U1044" s="145"/>
      <c r="V1044" s="145"/>
      <c r="W1044" s="145"/>
      <c r="X1044" s="145"/>
      <c r="Y1044" s="145"/>
      <c r="Z1044" s="145"/>
      <c r="AA1044" s="226"/>
    </row>
    <row r="1045" spans="1:27" ht="12.75" customHeight="1" x14ac:dyDescent="0.2">
      <c r="A1045" s="227" t="s">
        <v>2513</v>
      </c>
      <c r="B1045" s="143" t="s">
        <v>76</v>
      </c>
      <c r="C1045" s="142">
        <v>43665</v>
      </c>
      <c r="D1045" s="143" t="s">
        <v>77</v>
      </c>
      <c r="E1045" s="143"/>
      <c r="F1045" s="143"/>
      <c r="G1045" s="143"/>
      <c r="H1045" s="143"/>
      <c r="I1045" s="143"/>
      <c r="J1045" s="136" t="s">
        <v>80</v>
      </c>
      <c r="K1045" s="100" t="s">
        <v>194</v>
      </c>
      <c r="L1045" s="93" t="s">
        <v>60</v>
      </c>
      <c r="M1045" s="95" t="s">
        <v>182</v>
      </c>
      <c r="N1045" s="93">
        <v>600</v>
      </c>
      <c r="O1045" s="93">
        <v>3</v>
      </c>
      <c r="P1045" s="93">
        <v>25</v>
      </c>
      <c r="Q1045" s="93">
        <v>70</v>
      </c>
      <c r="R1045" s="114"/>
      <c r="S1045" s="143" t="s">
        <v>73</v>
      </c>
      <c r="T1045" s="143">
        <v>3</v>
      </c>
      <c r="U1045" s="143">
        <v>25</v>
      </c>
      <c r="V1045" s="143">
        <v>27</v>
      </c>
      <c r="W1045" s="143">
        <v>25</v>
      </c>
      <c r="X1045" s="143">
        <v>1399.2</v>
      </c>
      <c r="Y1045" s="143" t="s">
        <v>74</v>
      </c>
      <c r="Z1045" s="143"/>
      <c r="AA1045" s="224" t="s">
        <v>84</v>
      </c>
    </row>
    <row r="1046" spans="1:27" x14ac:dyDescent="0.2">
      <c r="A1046" s="228"/>
      <c r="B1046" s="144"/>
      <c r="C1046" s="146"/>
      <c r="D1046" s="144"/>
      <c r="E1046" s="144"/>
      <c r="F1046" s="144"/>
      <c r="G1046" s="144"/>
      <c r="H1046" s="144"/>
      <c r="I1046" s="144"/>
      <c r="J1046" s="222"/>
      <c r="K1046" s="103" t="s">
        <v>13</v>
      </c>
      <c r="L1046" s="104" t="s">
        <v>60</v>
      </c>
      <c r="M1046" s="96" t="s">
        <v>65</v>
      </c>
      <c r="N1046" s="104">
        <v>600</v>
      </c>
      <c r="O1046" s="104">
        <v>3</v>
      </c>
      <c r="P1046" s="104">
        <v>5</v>
      </c>
      <c r="Q1046" s="104">
        <v>45</v>
      </c>
      <c r="R1046" s="115">
        <v>25</v>
      </c>
      <c r="S1046" s="144"/>
      <c r="T1046" s="144"/>
      <c r="U1046" s="144"/>
      <c r="V1046" s="144"/>
      <c r="W1046" s="144"/>
      <c r="X1046" s="144"/>
      <c r="Y1046" s="144"/>
      <c r="Z1046" s="144"/>
      <c r="AA1046" s="225"/>
    </row>
    <row r="1047" spans="1:27" ht="13.5" thickBot="1" x14ac:dyDescent="0.25">
      <c r="A1047" s="229"/>
      <c r="B1047" s="145"/>
      <c r="C1047" s="147"/>
      <c r="D1047" s="145"/>
      <c r="E1047" s="145"/>
      <c r="F1047" s="145"/>
      <c r="G1047" s="145"/>
      <c r="H1047" s="145"/>
      <c r="I1047" s="145"/>
      <c r="J1047" s="223"/>
      <c r="K1047" s="107" t="s">
        <v>14</v>
      </c>
      <c r="L1047" s="108" t="s">
        <v>60</v>
      </c>
      <c r="M1047" s="97" t="s">
        <v>193</v>
      </c>
      <c r="N1047" s="108">
        <v>600</v>
      </c>
      <c r="O1047" s="108">
        <v>3</v>
      </c>
      <c r="P1047" s="108">
        <v>5</v>
      </c>
      <c r="Q1047" s="108" t="s">
        <v>200</v>
      </c>
      <c r="R1047" s="116"/>
      <c r="S1047" s="145"/>
      <c r="T1047" s="145"/>
      <c r="U1047" s="145"/>
      <c r="V1047" s="145"/>
      <c r="W1047" s="145"/>
      <c r="X1047" s="145"/>
      <c r="Y1047" s="145"/>
      <c r="Z1047" s="145"/>
      <c r="AA1047" s="226"/>
    </row>
    <row r="1048" spans="1:27" ht="12.75" customHeight="1" x14ac:dyDescent="0.2">
      <c r="A1048" s="227" t="s">
        <v>2514</v>
      </c>
      <c r="B1048" s="143" t="s">
        <v>76</v>
      </c>
      <c r="C1048" s="142">
        <v>43665</v>
      </c>
      <c r="D1048" s="143" t="s">
        <v>77</v>
      </c>
      <c r="E1048" s="143"/>
      <c r="F1048" s="143"/>
      <c r="G1048" s="143"/>
      <c r="H1048" s="143"/>
      <c r="I1048" s="143"/>
      <c r="J1048" s="136" t="s">
        <v>80</v>
      </c>
      <c r="K1048" s="100" t="s">
        <v>194</v>
      </c>
      <c r="L1048" s="93" t="s">
        <v>60</v>
      </c>
      <c r="M1048" s="95" t="s">
        <v>183</v>
      </c>
      <c r="N1048" s="93">
        <v>480</v>
      </c>
      <c r="O1048" s="93">
        <v>3</v>
      </c>
      <c r="P1048" s="93">
        <v>100</v>
      </c>
      <c r="Q1048" s="93">
        <v>30</v>
      </c>
      <c r="R1048" s="114"/>
      <c r="S1048" s="143" t="s">
        <v>72</v>
      </c>
      <c r="T1048" s="143">
        <v>3</v>
      </c>
      <c r="U1048" s="143">
        <v>100</v>
      </c>
      <c r="V1048" s="143">
        <v>21</v>
      </c>
      <c r="W1048" s="143">
        <v>15</v>
      </c>
      <c r="X1048" s="143">
        <v>1399.2</v>
      </c>
      <c r="Y1048" s="143" t="s">
        <v>74</v>
      </c>
      <c r="Z1048" s="143"/>
      <c r="AA1048" s="224" t="s">
        <v>84</v>
      </c>
    </row>
    <row r="1049" spans="1:27" x14ac:dyDescent="0.2">
      <c r="A1049" s="228"/>
      <c r="B1049" s="144"/>
      <c r="C1049" s="146"/>
      <c r="D1049" s="144"/>
      <c r="E1049" s="144"/>
      <c r="F1049" s="144"/>
      <c r="G1049" s="144"/>
      <c r="H1049" s="144"/>
      <c r="I1049" s="144"/>
      <c r="J1049" s="222"/>
      <c r="K1049" s="103" t="s">
        <v>13</v>
      </c>
      <c r="L1049" s="104" t="s">
        <v>60</v>
      </c>
      <c r="M1049" s="96" t="s">
        <v>65</v>
      </c>
      <c r="N1049" s="104">
        <v>480</v>
      </c>
      <c r="O1049" s="104">
        <v>3</v>
      </c>
      <c r="P1049" s="104">
        <v>5</v>
      </c>
      <c r="Q1049" s="104">
        <v>45</v>
      </c>
      <c r="R1049" s="115">
        <v>25</v>
      </c>
      <c r="S1049" s="144"/>
      <c r="T1049" s="144"/>
      <c r="U1049" s="144"/>
      <c r="V1049" s="144"/>
      <c r="W1049" s="144"/>
      <c r="X1049" s="144"/>
      <c r="Y1049" s="144"/>
      <c r="Z1049" s="144"/>
      <c r="AA1049" s="225"/>
    </row>
    <row r="1050" spans="1:27" ht="13.5" thickBot="1" x14ac:dyDescent="0.25">
      <c r="A1050" s="229"/>
      <c r="B1050" s="145"/>
      <c r="C1050" s="147"/>
      <c r="D1050" s="145"/>
      <c r="E1050" s="145"/>
      <c r="F1050" s="145"/>
      <c r="G1050" s="145"/>
      <c r="H1050" s="145"/>
      <c r="I1050" s="145"/>
      <c r="J1050" s="223"/>
      <c r="K1050" s="107" t="s">
        <v>14</v>
      </c>
      <c r="L1050" s="108" t="s">
        <v>60</v>
      </c>
      <c r="M1050" s="97" t="s">
        <v>185</v>
      </c>
      <c r="N1050" s="108">
        <v>480</v>
      </c>
      <c r="O1050" s="108">
        <v>3</v>
      </c>
      <c r="P1050" s="108">
        <v>5</v>
      </c>
      <c r="Q1050" s="108" t="s">
        <v>199</v>
      </c>
      <c r="R1050" s="116"/>
      <c r="S1050" s="145"/>
      <c r="T1050" s="145"/>
      <c r="U1050" s="145"/>
      <c r="V1050" s="145"/>
      <c r="W1050" s="145"/>
      <c r="X1050" s="145"/>
      <c r="Y1050" s="145"/>
      <c r="Z1050" s="145"/>
      <c r="AA1050" s="226"/>
    </row>
    <row r="1051" spans="1:27" ht="12.75" customHeight="1" x14ac:dyDescent="0.2">
      <c r="A1051" s="227" t="s">
        <v>2515</v>
      </c>
      <c r="B1051" s="143" t="s">
        <v>76</v>
      </c>
      <c r="C1051" s="142">
        <v>43665</v>
      </c>
      <c r="D1051" s="143" t="s">
        <v>77</v>
      </c>
      <c r="E1051" s="143"/>
      <c r="F1051" s="143"/>
      <c r="G1051" s="143"/>
      <c r="H1051" s="143"/>
      <c r="I1051" s="143"/>
      <c r="J1051" s="136" t="s">
        <v>80</v>
      </c>
      <c r="K1051" s="100" t="s">
        <v>194</v>
      </c>
      <c r="L1051" s="93" t="s">
        <v>60</v>
      </c>
      <c r="M1051" s="95" t="s">
        <v>183</v>
      </c>
      <c r="N1051" s="93">
        <v>480</v>
      </c>
      <c r="O1051" s="93">
        <v>3</v>
      </c>
      <c r="P1051" s="93">
        <v>100</v>
      </c>
      <c r="Q1051" s="93">
        <v>50</v>
      </c>
      <c r="R1051" s="114"/>
      <c r="S1051" s="143" t="s">
        <v>72</v>
      </c>
      <c r="T1051" s="143">
        <v>3</v>
      </c>
      <c r="U1051" s="143">
        <v>100</v>
      </c>
      <c r="V1051" s="143">
        <v>21</v>
      </c>
      <c r="W1051" s="143">
        <v>15</v>
      </c>
      <c r="X1051" s="143">
        <v>1399.2</v>
      </c>
      <c r="Y1051" s="143" t="s">
        <v>74</v>
      </c>
      <c r="Z1051" s="143"/>
      <c r="AA1051" s="224" t="s">
        <v>84</v>
      </c>
    </row>
    <row r="1052" spans="1:27" x14ac:dyDescent="0.2">
      <c r="A1052" s="228"/>
      <c r="B1052" s="144"/>
      <c r="C1052" s="146"/>
      <c r="D1052" s="144"/>
      <c r="E1052" s="144"/>
      <c r="F1052" s="144"/>
      <c r="G1052" s="144"/>
      <c r="H1052" s="144"/>
      <c r="I1052" s="144"/>
      <c r="J1052" s="222"/>
      <c r="K1052" s="103" t="s">
        <v>13</v>
      </c>
      <c r="L1052" s="104" t="s">
        <v>60</v>
      </c>
      <c r="M1052" s="96" t="s">
        <v>65</v>
      </c>
      <c r="N1052" s="104">
        <v>480</v>
      </c>
      <c r="O1052" s="104">
        <v>3</v>
      </c>
      <c r="P1052" s="104">
        <v>5</v>
      </c>
      <c r="Q1052" s="104">
        <v>45</v>
      </c>
      <c r="R1052" s="115">
        <v>25</v>
      </c>
      <c r="S1052" s="144"/>
      <c r="T1052" s="144"/>
      <c r="U1052" s="144"/>
      <c r="V1052" s="144"/>
      <c r="W1052" s="144"/>
      <c r="X1052" s="144"/>
      <c r="Y1052" s="144"/>
      <c r="Z1052" s="144"/>
      <c r="AA1052" s="225"/>
    </row>
    <row r="1053" spans="1:27" ht="13.5" thickBot="1" x14ac:dyDescent="0.25">
      <c r="A1053" s="229"/>
      <c r="B1053" s="145"/>
      <c r="C1053" s="147"/>
      <c r="D1053" s="145"/>
      <c r="E1053" s="145"/>
      <c r="F1053" s="145"/>
      <c r="G1053" s="145"/>
      <c r="H1053" s="145"/>
      <c r="I1053" s="145"/>
      <c r="J1053" s="223"/>
      <c r="K1053" s="107" t="s">
        <v>14</v>
      </c>
      <c r="L1053" s="108" t="s">
        <v>60</v>
      </c>
      <c r="M1053" s="97" t="s">
        <v>185</v>
      </c>
      <c r="N1053" s="108">
        <v>480</v>
      </c>
      <c r="O1053" s="108">
        <v>3</v>
      </c>
      <c r="P1053" s="108">
        <v>5</v>
      </c>
      <c r="Q1053" s="108" t="s">
        <v>199</v>
      </c>
      <c r="R1053" s="116"/>
      <c r="S1053" s="145"/>
      <c r="T1053" s="145"/>
      <c r="U1053" s="145"/>
      <c r="V1053" s="145"/>
      <c r="W1053" s="145"/>
      <c r="X1053" s="145"/>
      <c r="Y1053" s="145"/>
      <c r="Z1053" s="145"/>
      <c r="AA1053" s="226"/>
    </row>
    <row r="1054" spans="1:27" ht="12.75" customHeight="1" x14ac:dyDescent="0.2">
      <c r="A1054" s="227" t="s">
        <v>2516</v>
      </c>
      <c r="B1054" s="143" t="s">
        <v>76</v>
      </c>
      <c r="C1054" s="142">
        <v>43665</v>
      </c>
      <c r="D1054" s="143" t="s">
        <v>77</v>
      </c>
      <c r="E1054" s="143"/>
      <c r="F1054" s="143"/>
      <c r="G1054" s="143"/>
      <c r="H1054" s="143"/>
      <c r="I1054" s="143"/>
      <c r="J1054" s="136" t="s">
        <v>80</v>
      </c>
      <c r="K1054" s="100" t="s">
        <v>194</v>
      </c>
      <c r="L1054" s="93" t="s">
        <v>60</v>
      </c>
      <c r="M1054" s="95" t="s">
        <v>183</v>
      </c>
      <c r="N1054" s="93">
        <v>480</v>
      </c>
      <c r="O1054" s="93">
        <v>3</v>
      </c>
      <c r="P1054" s="93">
        <v>100</v>
      </c>
      <c r="Q1054" s="93">
        <v>50</v>
      </c>
      <c r="R1054" s="114"/>
      <c r="S1054" s="143" t="s">
        <v>72</v>
      </c>
      <c r="T1054" s="143">
        <v>3</v>
      </c>
      <c r="U1054" s="143">
        <v>100</v>
      </c>
      <c r="V1054" s="143">
        <v>27</v>
      </c>
      <c r="W1054" s="143">
        <v>20</v>
      </c>
      <c r="X1054" s="143">
        <v>1399.2</v>
      </c>
      <c r="Y1054" s="143" t="s">
        <v>74</v>
      </c>
      <c r="Z1054" s="143"/>
      <c r="AA1054" s="224" t="s">
        <v>84</v>
      </c>
    </row>
    <row r="1055" spans="1:27" x14ac:dyDescent="0.2">
      <c r="A1055" s="228"/>
      <c r="B1055" s="144"/>
      <c r="C1055" s="146"/>
      <c r="D1055" s="144"/>
      <c r="E1055" s="144"/>
      <c r="F1055" s="144"/>
      <c r="G1055" s="144"/>
      <c r="H1055" s="144"/>
      <c r="I1055" s="144"/>
      <c r="J1055" s="222"/>
      <c r="K1055" s="103" t="s">
        <v>13</v>
      </c>
      <c r="L1055" s="104" t="s">
        <v>60</v>
      </c>
      <c r="M1055" s="96" t="s">
        <v>65</v>
      </c>
      <c r="N1055" s="104">
        <v>480</v>
      </c>
      <c r="O1055" s="104">
        <v>3</v>
      </c>
      <c r="P1055" s="104">
        <v>5</v>
      </c>
      <c r="Q1055" s="104">
        <v>45</v>
      </c>
      <c r="R1055" s="115">
        <v>25</v>
      </c>
      <c r="S1055" s="144"/>
      <c r="T1055" s="144"/>
      <c r="U1055" s="144"/>
      <c r="V1055" s="144"/>
      <c r="W1055" s="144"/>
      <c r="X1055" s="144"/>
      <c r="Y1055" s="144"/>
      <c r="Z1055" s="144"/>
      <c r="AA1055" s="225"/>
    </row>
    <row r="1056" spans="1:27" ht="13.5" thickBot="1" x14ac:dyDescent="0.25">
      <c r="A1056" s="229"/>
      <c r="B1056" s="145"/>
      <c r="C1056" s="147"/>
      <c r="D1056" s="145"/>
      <c r="E1056" s="145"/>
      <c r="F1056" s="145"/>
      <c r="G1056" s="145"/>
      <c r="H1056" s="145"/>
      <c r="I1056" s="145"/>
      <c r="J1056" s="223"/>
      <c r="K1056" s="107" t="s">
        <v>14</v>
      </c>
      <c r="L1056" s="108" t="s">
        <v>60</v>
      </c>
      <c r="M1056" s="97" t="s">
        <v>185</v>
      </c>
      <c r="N1056" s="108">
        <v>480</v>
      </c>
      <c r="O1056" s="108">
        <v>3</v>
      </c>
      <c r="P1056" s="108">
        <v>5</v>
      </c>
      <c r="Q1056" s="108" t="s">
        <v>199</v>
      </c>
      <c r="R1056" s="116"/>
      <c r="S1056" s="145"/>
      <c r="T1056" s="145"/>
      <c r="U1056" s="145"/>
      <c r="V1056" s="145"/>
      <c r="W1056" s="145"/>
      <c r="X1056" s="145"/>
      <c r="Y1056" s="145"/>
      <c r="Z1056" s="145"/>
      <c r="AA1056" s="226"/>
    </row>
    <row r="1057" spans="1:27" ht="12.75" customHeight="1" x14ac:dyDescent="0.2">
      <c r="A1057" s="227" t="s">
        <v>2517</v>
      </c>
      <c r="B1057" s="143" t="s">
        <v>76</v>
      </c>
      <c r="C1057" s="142">
        <v>43665</v>
      </c>
      <c r="D1057" s="143" t="s">
        <v>77</v>
      </c>
      <c r="E1057" s="143"/>
      <c r="F1057" s="143"/>
      <c r="G1057" s="143"/>
      <c r="H1057" s="143"/>
      <c r="I1057" s="143"/>
      <c r="J1057" s="136" t="s">
        <v>80</v>
      </c>
      <c r="K1057" s="100" t="s">
        <v>194</v>
      </c>
      <c r="L1057" s="93" t="s">
        <v>60</v>
      </c>
      <c r="M1057" s="95" t="s">
        <v>183</v>
      </c>
      <c r="N1057" s="93">
        <v>480</v>
      </c>
      <c r="O1057" s="93">
        <v>3</v>
      </c>
      <c r="P1057" s="93">
        <v>100</v>
      </c>
      <c r="Q1057" s="93">
        <v>60</v>
      </c>
      <c r="R1057" s="114"/>
      <c r="S1057" s="143" t="s">
        <v>72</v>
      </c>
      <c r="T1057" s="143">
        <v>3</v>
      </c>
      <c r="U1057" s="143">
        <v>100</v>
      </c>
      <c r="V1057" s="143">
        <v>27</v>
      </c>
      <c r="W1057" s="143">
        <v>20</v>
      </c>
      <c r="X1057" s="143">
        <v>1399.2</v>
      </c>
      <c r="Y1057" s="143" t="s">
        <v>74</v>
      </c>
      <c r="Z1057" s="143"/>
      <c r="AA1057" s="224" t="s">
        <v>84</v>
      </c>
    </row>
    <row r="1058" spans="1:27" x14ac:dyDescent="0.2">
      <c r="A1058" s="228"/>
      <c r="B1058" s="144"/>
      <c r="C1058" s="146"/>
      <c r="D1058" s="144"/>
      <c r="E1058" s="144"/>
      <c r="F1058" s="144"/>
      <c r="G1058" s="144"/>
      <c r="H1058" s="144"/>
      <c r="I1058" s="144"/>
      <c r="J1058" s="222"/>
      <c r="K1058" s="103" t="s">
        <v>13</v>
      </c>
      <c r="L1058" s="104" t="s">
        <v>60</v>
      </c>
      <c r="M1058" s="96" t="s">
        <v>65</v>
      </c>
      <c r="N1058" s="104">
        <v>480</v>
      </c>
      <c r="O1058" s="104">
        <v>3</v>
      </c>
      <c r="P1058" s="104">
        <v>5</v>
      </c>
      <c r="Q1058" s="104">
        <v>45</v>
      </c>
      <c r="R1058" s="115">
        <v>25</v>
      </c>
      <c r="S1058" s="144"/>
      <c r="T1058" s="144"/>
      <c r="U1058" s="144"/>
      <c r="V1058" s="144"/>
      <c r="W1058" s="144"/>
      <c r="X1058" s="144"/>
      <c r="Y1058" s="144"/>
      <c r="Z1058" s="144"/>
      <c r="AA1058" s="225"/>
    </row>
    <row r="1059" spans="1:27" ht="13.5" thickBot="1" x14ac:dyDescent="0.25">
      <c r="A1059" s="229"/>
      <c r="B1059" s="145"/>
      <c r="C1059" s="147"/>
      <c r="D1059" s="145"/>
      <c r="E1059" s="145"/>
      <c r="F1059" s="145"/>
      <c r="G1059" s="145"/>
      <c r="H1059" s="145"/>
      <c r="I1059" s="145"/>
      <c r="J1059" s="223"/>
      <c r="K1059" s="107" t="s">
        <v>14</v>
      </c>
      <c r="L1059" s="108" t="s">
        <v>60</v>
      </c>
      <c r="M1059" s="97" t="s">
        <v>185</v>
      </c>
      <c r="N1059" s="108">
        <v>480</v>
      </c>
      <c r="O1059" s="108">
        <v>3</v>
      </c>
      <c r="P1059" s="108">
        <v>5</v>
      </c>
      <c r="Q1059" s="108" t="s">
        <v>199</v>
      </c>
      <c r="R1059" s="116"/>
      <c r="S1059" s="145"/>
      <c r="T1059" s="145"/>
      <c r="U1059" s="145"/>
      <c r="V1059" s="145"/>
      <c r="W1059" s="145"/>
      <c r="X1059" s="145"/>
      <c r="Y1059" s="145"/>
      <c r="Z1059" s="145"/>
      <c r="AA1059" s="226"/>
    </row>
    <row r="1060" spans="1:27" ht="12.75" customHeight="1" x14ac:dyDescent="0.2">
      <c r="A1060" s="227" t="s">
        <v>2518</v>
      </c>
      <c r="B1060" s="143" t="s">
        <v>76</v>
      </c>
      <c r="C1060" s="142">
        <v>43665</v>
      </c>
      <c r="D1060" s="143" t="s">
        <v>77</v>
      </c>
      <c r="E1060" s="143"/>
      <c r="F1060" s="143"/>
      <c r="G1060" s="143"/>
      <c r="H1060" s="143"/>
      <c r="I1060" s="143"/>
      <c r="J1060" s="136" t="s">
        <v>80</v>
      </c>
      <c r="K1060" s="100" t="s">
        <v>194</v>
      </c>
      <c r="L1060" s="93" t="s">
        <v>60</v>
      </c>
      <c r="M1060" s="95" t="s">
        <v>183</v>
      </c>
      <c r="N1060" s="93">
        <v>480</v>
      </c>
      <c r="O1060" s="93">
        <v>3</v>
      </c>
      <c r="P1060" s="93">
        <v>100</v>
      </c>
      <c r="Q1060" s="93">
        <v>70</v>
      </c>
      <c r="R1060" s="114"/>
      <c r="S1060" s="143" t="s">
        <v>72</v>
      </c>
      <c r="T1060" s="143">
        <v>3</v>
      </c>
      <c r="U1060" s="143">
        <v>100</v>
      </c>
      <c r="V1060" s="143">
        <v>27</v>
      </c>
      <c r="W1060" s="143">
        <v>20</v>
      </c>
      <c r="X1060" s="143">
        <v>1399.2</v>
      </c>
      <c r="Y1060" s="143" t="s">
        <v>74</v>
      </c>
      <c r="Z1060" s="143"/>
      <c r="AA1060" s="224" t="s">
        <v>84</v>
      </c>
    </row>
    <row r="1061" spans="1:27" x14ac:dyDescent="0.2">
      <c r="A1061" s="228"/>
      <c r="B1061" s="144"/>
      <c r="C1061" s="146"/>
      <c r="D1061" s="144"/>
      <c r="E1061" s="144"/>
      <c r="F1061" s="144"/>
      <c r="G1061" s="144"/>
      <c r="H1061" s="144"/>
      <c r="I1061" s="144"/>
      <c r="J1061" s="222"/>
      <c r="K1061" s="103" t="s">
        <v>13</v>
      </c>
      <c r="L1061" s="104" t="s">
        <v>60</v>
      </c>
      <c r="M1061" s="96" t="s">
        <v>65</v>
      </c>
      <c r="N1061" s="104">
        <v>480</v>
      </c>
      <c r="O1061" s="104">
        <v>3</v>
      </c>
      <c r="P1061" s="104">
        <v>5</v>
      </c>
      <c r="Q1061" s="104">
        <v>45</v>
      </c>
      <c r="R1061" s="115">
        <v>25</v>
      </c>
      <c r="S1061" s="144"/>
      <c r="T1061" s="144"/>
      <c r="U1061" s="144"/>
      <c r="V1061" s="144"/>
      <c r="W1061" s="144"/>
      <c r="X1061" s="144"/>
      <c r="Y1061" s="144"/>
      <c r="Z1061" s="144"/>
      <c r="AA1061" s="225"/>
    </row>
    <row r="1062" spans="1:27" ht="13.5" thickBot="1" x14ac:dyDescent="0.25">
      <c r="A1062" s="229"/>
      <c r="B1062" s="145"/>
      <c r="C1062" s="147"/>
      <c r="D1062" s="145"/>
      <c r="E1062" s="145"/>
      <c r="F1062" s="145"/>
      <c r="G1062" s="145"/>
      <c r="H1062" s="145"/>
      <c r="I1062" s="145"/>
      <c r="J1062" s="223"/>
      <c r="K1062" s="107" t="s">
        <v>14</v>
      </c>
      <c r="L1062" s="108" t="s">
        <v>60</v>
      </c>
      <c r="M1062" s="97" t="s">
        <v>185</v>
      </c>
      <c r="N1062" s="108">
        <v>480</v>
      </c>
      <c r="O1062" s="108">
        <v>3</v>
      </c>
      <c r="P1062" s="108">
        <v>5</v>
      </c>
      <c r="Q1062" s="108" t="s">
        <v>199</v>
      </c>
      <c r="R1062" s="116"/>
      <c r="S1062" s="145"/>
      <c r="T1062" s="145"/>
      <c r="U1062" s="145"/>
      <c r="V1062" s="145"/>
      <c r="W1062" s="145"/>
      <c r="X1062" s="145"/>
      <c r="Y1062" s="145"/>
      <c r="Z1062" s="145"/>
      <c r="AA1062" s="226"/>
    </row>
    <row r="1063" spans="1:27" ht="12.75" customHeight="1" x14ac:dyDescent="0.2">
      <c r="A1063" s="227" t="s">
        <v>2519</v>
      </c>
      <c r="B1063" s="143" t="s">
        <v>76</v>
      </c>
      <c r="C1063" s="142">
        <v>43665</v>
      </c>
      <c r="D1063" s="143" t="s">
        <v>77</v>
      </c>
      <c r="E1063" s="143"/>
      <c r="F1063" s="143"/>
      <c r="G1063" s="143"/>
      <c r="H1063" s="143"/>
      <c r="I1063" s="143"/>
      <c r="J1063" s="136" t="s">
        <v>80</v>
      </c>
      <c r="K1063" s="100" t="s">
        <v>194</v>
      </c>
      <c r="L1063" s="93" t="s">
        <v>60</v>
      </c>
      <c r="M1063" s="95" t="s">
        <v>183</v>
      </c>
      <c r="N1063" s="93">
        <v>480</v>
      </c>
      <c r="O1063" s="93">
        <v>3</v>
      </c>
      <c r="P1063" s="93">
        <v>100</v>
      </c>
      <c r="Q1063" s="93">
        <v>50</v>
      </c>
      <c r="R1063" s="114"/>
      <c r="S1063" s="143" t="s">
        <v>72</v>
      </c>
      <c r="T1063" s="143">
        <v>3</v>
      </c>
      <c r="U1063" s="143">
        <v>100</v>
      </c>
      <c r="V1063" s="143">
        <v>27</v>
      </c>
      <c r="W1063" s="143">
        <v>20</v>
      </c>
      <c r="X1063" s="143">
        <v>1399.2</v>
      </c>
      <c r="Y1063" s="143" t="s">
        <v>74</v>
      </c>
      <c r="Z1063" s="143"/>
      <c r="AA1063" s="224" t="s">
        <v>84</v>
      </c>
    </row>
    <row r="1064" spans="1:27" x14ac:dyDescent="0.2">
      <c r="A1064" s="228"/>
      <c r="B1064" s="144"/>
      <c r="C1064" s="146"/>
      <c r="D1064" s="144"/>
      <c r="E1064" s="144"/>
      <c r="F1064" s="144"/>
      <c r="G1064" s="144"/>
      <c r="H1064" s="144"/>
      <c r="I1064" s="144"/>
      <c r="J1064" s="222"/>
      <c r="K1064" s="103" t="s">
        <v>13</v>
      </c>
      <c r="L1064" s="104" t="s">
        <v>60</v>
      </c>
      <c r="M1064" s="96" t="s">
        <v>65</v>
      </c>
      <c r="N1064" s="104">
        <v>480</v>
      </c>
      <c r="O1064" s="104">
        <v>3</v>
      </c>
      <c r="P1064" s="104">
        <v>5</v>
      </c>
      <c r="Q1064" s="104">
        <v>45</v>
      </c>
      <c r="R1064" s="115">
        <v>25</v>
      </c>
      <c r="S1064" s="144"/>
      <c r="T1064" s="144"/>
      <c r="U1064" s="144"/>
      <c r="V1064" s="144"/>
      <c r="W1064" s="144"/>
      <c r="X1064" s="144"/>
      <c r="Y1064" s="144"/>
      <c r="Z1064" s="144"/>
      <c r="AA1064" s="225"/>
    </row>
    <row r="1065" spans="1:27" ht="13.5" thickBot="1" x14ac:dyDescent="0.25">
      <c r="A1065" s="229"/>
      <c r="B1065" s="145"/>
      <c r="C1065" s="147"/>
      <c r="D1065" s="145"/>
      <c r="E1065" s="145"/>
      <c r="F1065" s="145"/>
      <c r="G1065" s="145"/>
      <c r="H1065" s="145"/>
      <c r="I1065" s="145"/>
      <c r="J1065" s="223"/>
      <c r="K1065" s="107" t="s">
        <v>14</v>
      </c>
      <c r="L1065" s="108" t="s">
        <v>60</v>
      </c>
      <c r="M1065" s="97" t="s">
        <v>193</v>
      </c>
      <c r="N1065" s="108">
        <v>480</v>
      </c>
      <c r="O1065" s="108">
        <v>3</v>
      </c>
      <c r="P1065" s="108">
        <v>5</v>
      </c>
      <c r="Q1065" s="108" t="s">
        <v>200</v>
      </c>
      <c r="R1065" s="116"/>
      <c r="S1065" s="145"/>
      <c r="T1065" s="145"/>
      <c r="U1065" s="145"/>
      <c r="V1065" s="145"/>
      <c r="W1065" s="145"/>
      <c r="X1065" s="145"/>
      <c r="Y1065" s="145"/>
      <c r="Z1065" s="145"/>
      <c r="AA1065" s="226"/>
    </row>
    <row r="1066" spans="1:27" ht="12.75" customHeight="1" x14ac:dyDescent="0.2">
      <c r="A1066" s="227" t="s">
        <v>2520</v>
      </c>
      <c r="B1066" s="143" t="s">
        <v>76</v>
      </c>
      <c r="C1066" s="142">
        <v>43665</v>
      </c>
      <c r="D1066" s="143" t="s">
        <v>77</v>
      </c>
      <c r="E1066" s="143"/>
      <c r="F1066" s="143"/>
      <c r="G1066" s="143"/>
      <c r="H1066" s="143"/>
      <c r="I1066" s="143"/>
      <c r="J1066" s="136" t="s">
        <v>80</v>
      </c>
      <c r="K1066" s="100" t="s">
        <v>194</v>
      </c>
      <c r="L1066" s="93" t="s">
        <v>60</v>
      </c>
      <c r="M1066" s="95" t="s">
        <v>183</v>
      </c>
      <c r="N1066" s="93">
        <v>480</v>
      </c>
      <c r="O1066" s="93">
        <v>3</v>
      </c>
      <c r="P1066" s="93">
        <v>100</v>
      </c>
      <c r="Q1066" s="93">
        <v>60</v>
      </c>
      <c r="R1066" s="114"/>
      <c r="S1066" s="143" t="s">
        <v>72</v>
      </c>
      <c r="T1066" s="143">
        <v>3</v>
      </c>
      <c r="U1066" s="143">
        <v>100</v>
      </c>
      <c r="V1066" s="143">
        <v>27</v>
      </c>
      <c r="W1066" s="143">
        <v>20</v>
      </c>
      <c r="X1066" s="143">
        <v>1399.2</v>
      </c>
      <c r="Y1066" s="143" t="s">
        <v>74</v>
      </c>
      <c r="Z1066" s="143"/>
      <c r="AA1066" s="224" t="s">
        <v>84</v>
      </c>
    </row>
    <row r="1067" spans="1:27" x14ac:dyDescent="0.2">
      <c r="A1067" s="228"/>
      <c r="B1067" s="144"/>
      <c r="C1067" s="146"/>
      <c r="D1067" s="144"/>
      <c r="E1067" s="144"/>
      <c r="F1067" s="144"/>
      <c r="G1067" s="144"/>
      <c r="H1067" s="144"/>
      <c r="I1067" s="144"/>
      <c r="J1067" s="222"/>
      <c r="K1067" s="103" t="s">
        <v>13</v>
      </c>
      <c r="L1067" s="104" t="s">
        <v>60</v>
      </c>
      <c r="M1067" s="96" t="s">
        <v>65</v>
      </c>
      <c r="N1067" s="104">
        <v>480</v>
      </c>
      <c r="O1067" s="104">
        <v>3</v>
      </c>
      <c r="P1067" s="104">
        <v>5</v>
      </c>
      <c r="Q1067" s="104">
        <v>45</v>
      </c>
      <c r="R1067" s="115">
        <v>25</v>
      </c>
      <c r="S1067" s="144"/>
      <c r="T1067" s="144"/>
      <c r="U1067" s="144"/>
      <c r="V1067" s="144"/>
      <c r="W1067" s="144"/>
      <c r="X1067" s="144"/>
      <c r="Y1067" s="144"/>
      <c r="Z1067" s="144"/>
      <c r="AA1067" s="225"/>
    </row>
    <row r="1068" spans="1:27" ht="13.5" thickBot="1" x14ac:dyDescent="0.25">
      <c r="A1068" s="229"/>
      <c r="B1068" s="145"/>
      <c r="C1068" s="147"/>
      <c r="D1068" s="145"/>
      <c r="E1068" s="145"/>
      <c r="F1068" s="145"/>
      <c r="G1068" s="145"/>
      <c r="H1068" s="145"/>
      <c r="I1068" s="145"/>
      <c r="J1068" s="223"/>
      <c r="K1068" s="107" t="s">
        <v>14</v>
      </c>
      <c r="L1068" s="108" t="s">
        <v>60</v>
      </c>
      <c r="M1068" s="97" t="s">
        <v>193</v>
      </c>
      <c r="N1068" s="108">
        <v>480</v>
      </c>
      <c r="O1068" s="108">
        <v>3</v>
      </c>
      <c r="P1068" s="108">
        <v>5</v>
      </c>
      <c r="Q1068" s="108" t="s">
        <v>200</v>
      </c>
      <c r="R1068" s="116"/>
      <c r="S1068" s="145"/>
      <c r="T1068" s="145"/>
      <c r="U1068" s="145"/>
      <c r="V1068" s="145"/>
      <c r="W1068" s="145"/>
      <c r="X1068" s="145"/>
      <c r="Y1068" s="145"/>
      <c r="Z1068" s="145"/>
      <c r="AA1068" s="226"/>
    </row>
    <row r="1069" spans="1:27" ht="12.75" customHeight="1" x14ac:dyDescent="0.2">
      <c r="A1069" s="227" t="s">
        <v>2521</v>
      </c>
      <c r="B1069" s="143" t="s">
        <v>76</v>
      </c>
      <c r="C1069" s="142">
        <v>43665</v>
      </c>
      <c r="D1069" s="143" t="s">
        <v>77</v>
      </c>
      <c r="E1069" s="143"/>
      <c r="F1069" s="143"/>
      <c r="G1069" s="143"/>
      <c r="H1069" s="143"/>
      <c r="I1069" s="143"/>
      <c r="J1069" s="136" t="s">
        <v>80</v>
      </c>
      <c r="K1069" s="100" t="s">
        <v>194</v>
      </c>
      <c r="L1069" s="93" t="s">
        <v>60</v>
      </c>
      <c r="M1069" s="95" t="s">
        <v>183</v>
      </c>
      <c r="N1069" s="93">
        <v>480</v>
      </c>
      <c r="O1069" s="93">
        <v>3</v>
      </c>
      <c r="P1069" s="93">
        <v>100</v>
      </c>
      <c r="Q1069" s="93">
        <v>70</v>
      </c>
      <c r="R1069" s="114"/>
      <c r="S1069" s="143" t="s">
        <v>72</v>
      </c>
      <c r="T1069" s="143">
        <v>3</v>
      </c>
      <c r="U1069" s="143">
        <v>100</v>
      </c>
      <c r="V1069" s="143">
        <v>27</v>
      </c>
      <c r="W1069" s="143">
        <v>20</v>
      </c>
      <c r="X1069" s="143">
        <v>1399.2</v>
      </c>
      <c r="Y1069" s="143" t="s">
        <v>74</v>
      </c>
      <c r="Z1069" s="143"/>
      <c r="AA1069" s="224" t="s">
        <v>84</v>
      </c>
    </row>
    <row r="1070" spans="1:27" x14ac:dyDescent="0.2">
      <c r="A1070" s="228"/>
      <c r="B1070" s="144"/>
      <c r="C1070" s="146"/>
      <c r="D1070" s="144"/>
      <c r="E1070" s="144"/>
      <c r="F1070" s="144"/>
      <c r="G1070" s="144"/>
      <c r="H1070" s="144"/>
      <c r="I1070" s="144"/>
      <c r="J1070" s="222"/>
      <c r="K1070" s="103" t="s">
        <v>13</v>
      </c>
      <c r="L1070" s="104" t="s">
        <v>60</v>
      </c>
      <c r="M1070" s="96" t="s">
        <v>65</v>
      </c>
      <c r="N1070" s="104">
        <v>480</v>
      </c>
      <c r="O1070" s="104">
        <v>3</v>
      </c>
      <c r="P1070" s="104">
        <v>5</v>
      </c>
      <c r="Q1070" s="104">
        <v>45</v>
      </c>
      <c r="R1070" s="115">
        <v>25</v>
      </c>
      <c r="S1070" s="144"/>
      <c r="T1070" s="144"/>
      <c r="U1070" s="144"/>
      <c r="V1070" s="144"/>
      <c r="W1070" s="144"/>
      <c r="X1070" s="144"/>
      <c r="Y1070" s="144"/>
      <c r="Z1070" s="144"/>
      <c r="AA1070" s="225"/>
    </row>
    <row r="1071" spans="1:27" ht="13.5" thickBot="1" x14ac:dyDescent="0.25">
      <c r="A1071" s="229"/>
      <c r="B1071" s="145"/>
      <c r="C1071" s="147"/>
      <c r="D1071" s="145"/>
      <c r="E1071" s="145"/>
      <c r="F1071" s="145"/>
      <c r="G1071" s="145"/>
      <c r="H1071" s="145"/>
      <c r="I1071" s="145"/>
      <c r="J1071" s="223"/>
      <c r="K1071" s="107" t="s">
        <v>14</v>
      </c>
      <c r="L1071" s="108" t="s">
        <v>60</v>
      </c>
      <c r="M1071" s="97" t="s">
        <v>193</v>
      </c>
      <c r="N1071" s="108">
        <v>480</v>
      </c>
      <c r="O1071" s="108">
        <v>3</v>
      </c>
      <c r="P1071" s="108">
        <v>5</v>
      </c>
      <c r="Q1071" s="108" t="s">
        <v>200</v>
      </c>
      <c r="R1071" s="116"/>
      <c r="S1071" s="145"/>
      <c r="T1071" s="145"/>
      <c r="U1071" s="145"/>
      <c r="V1071" s="145"/>
      <c r="W1071" s="145"/>
      <c r="X1071" s="145"/>
      <c r="Y1071" s="145"/>
      <c r="Z1071" s="145"/>
      <c r="AA1071" s="226"/>
    </row>
    <row r="1072" spans="1:27" ht="12.75" customHeight="1" x14ac:dyDescent="0.2">
      <c r="A1072" s="227" t="s">
        <v>2522</v>
      </c>
      <c r="B1072" s="143" t="s">
        <v>76</v>
      </c>
      <c r="C1072" s="142">
        <v>43665</v>
      </c>
      <c r="D1072" s="143" t="s">
        <v>77</v>
      </c>
      <c r="E1072" s="143"/>
      <c r="F1072" s="143"/>
      <c r="G1072" s="143"/>
      <c r="H1072" s="143"/>
      <c r="I1072" s="143"/>
      <c r="J1072" s="136" t="s">
        <v>80</v>
      </c>
      <c r="K1072" s="100" t="s">
        <v>194</v>
      </c>
      <c r="L1072" s="93" t="s">
        <v>60</v>
      </c>
      <c r="M1072" s="95" t="s">
        <v>183</v>
      </c>
      <c r="N1072" s="93">
        <v>480</v>
      </c>
      <c r="O1072" s="93">
        <v>3</v>
      </c>
      <c r="P1072" s="93">
        <v>100</v>
      </c>
      <c r="Q1072" s="93">
        <v>50</v>
      </c>
      <c r="R1072" s="114"/>
      <c r="S1072" s="143" t="s">
        <v>72</v>
      </c>
      <c r="T1072" s="143">
        <v>3</v>
      </c>
      <c r="U1072" s="143">
        <v>100</v>
      </c>
      <c r="V1072" s="143">
        <v>34</v>
      </c>
      <c r="W1072" s="143">
        <v>25</v>
      </c>
      <c r="X1072" s="143">
        <v>1399.2</v>
      </c>
      <c r="Y1072" s="143" t="s">
        <v>74</v>
      </c>
      <c r="Z1072" s="143"/>
      <c r="AA1072" s="224" t="s">
        <v>84</v>
      </c>
    </row>
    <row r="1073" spans="1:27" x14ac:dyDescent="0.2">
      <c r="A1073" s="228"/>
      <c r="B1073" s="144"/>
      <c r="C1073" s="146"/>
      <c r="D1073" s="144"/>
      <c r="E1073" s="144"/>
      <c r="F1073" s="144"/>
      <c r="G1073" s="144"/>
      <c r="H1073" s="144"/>
      <c r="I1073" s="144"/>
      <c r="J1073" s="222"/>
      <c r="K1073" s="103" t="s">
        <v>13</v>
      </c>
      <c r="L1073" s="104" t="s">
        <v>60</v>
      </c>
      <c r="M1073" s="96" t="s">
        <v>65</v>
      </c>
      <c r="N1073" s="104">
        <v>480</v>
      </c>
      <c r="O1073" s="104">
        <v>3</v>
      </c>
      <c r="P1073" s="104">
        <v>5</v>
      </c>
      <c r="Q1073" s="104">
        <v>45</v>
      </c>
      <c r="R1073" s="115">
        <v>25</v>
      </c>
      <c r="S1073" s="144"/>
      <c r="T1073" s="144"/>
      <c r="U1073" s="144"/>
      <c r="V1073" s="144"/>
      <c r="W1073" s="144"/>
      <c r="X1073" s="144"/>
      <c r="Y1073" s="144"/>
      <c r="Z1073" s="144"/>
      <c r="AA1073" s="225"/>
    </row>
    <row r="1074" spans="1:27" ht="13.5" thickBot="1" x14ac:dyDescent="0.25">
      <c r="A1074" s="229"/>
      <c r="B1074" s="145"/>
      <c r="C1074" s="147"/>
      <c r="D1074" s="145"/>
      <c r="E1074" s="145"/>
      <c r="F1074" s="145"/>
      <c r="G1074" s="145"/>
      <c r="H1074" s="145"/>
      <c r="I1074" s="145"/>
      <c r="J1074" s="223"/>
      <c r="K1074" s="107" t="s">
        <v>14</v>
      </c>
      <c r="L1074" s="108" t="s">
        <v>60</v>
      </c>
      <c r="M1074" s="97" t="s">
        <v>193</v>
      </c>
      <c r="N1074" s="108">
        <v>480</v>
      </c>
      <c r="O1074" s="108">
        <v>3</v>
      </c>
      <c r="P1074" s="108">
        <v>5</v>
      </c>
      <c r="Q1074" s="108" t="s">
        <v>200</v>
      </c>
      <c r="R1074" s="116"/>
      <c r="S1074" s="145"/>
      <c r="T1074" s="145"/>
      <c r="U1074" s="145"/>
      <c r="V1074" s="145"/>
      <c r="W1074" s="145"/>
      <c r="X1074" s="145"/>
      <c r="Y1074" s="145"/>
      <c r="Z1074" s="145"/>
      <c r="AA1074" s="226"/>
    </row>
    <row r="1075" spans="1:27" ht="12.75" customHeight="1" x14ac:dyDescent="0.2">
      <c r="A1075" s="227" t="s">
        <v>2523</v>
      </c>
      <c r="B1075" s="143" t="s">
        <v>76</v>
      </c>
      <c r="C1075" s="142">
        <v>43665</v>
      </c>
      <c r="D1075" s="143" t="s">
        <v>77</v>
      </c>
      <c r="E1075" s="143"/>
      <c r="F1075" s="143"/>
      <c r="G1075" s="143"/>
      <c r="H1075" s="143"/>
      <c r="I1075" s="143"/>
      <c r="J1075" s="136" t="s">
        <v>80</v>
      </c>
      <c r="K1075" s="100" t="s">
        <v>194</v>
      </c>
      <c r="L1075" s="93" t="s">
        <v>60</v>
      </c>
      <c r="M1075" s="95" t="s">
        <v>183</v>
      </c>
      <c r="N1075" s="93">
        <v>480</v>
      </c>
      <c r="O1075" s="93">
        <v>3</v>
      </c>
      <c r="P1075" s="93">
        <v>100</v>
      </c>
      <c r="Q1075" s="93">
        <v>60</v>
      </c>
      <c r="R1075" s="114"/>
      <c r="S1075" s="143" t="s">
        <v>72</v>
      </c>
      <c r="T1075" s="143">
        <v>3</v>
      </c>
      <c r="U1075" s="143">
        <v>100</v>
      </c>
      <c r="V1075" s="143">
        <v>34</v>
      </c>
      <c r="W1075" s="143">
        <v>25</v>
      </c>
      <c r="X1075" s="143">
        <v>1399.2</v>
      </c>
      <c r="Y1075" s="143" t="s">
        <v>74</v>
      </c>
      <c r="Z1075" s="143"/>
      <c r="AA1075" s="224" t="s">
        <v>84</v>
      </c>
    </row>
    <row r="1076" spans="1:27" x14ac:dyDescent="0.2">
      <c r="A1076" s="228"/>
      <c r="B1076" s="144"/>
      <c r="C1076" s="146"/>
      <c r="D1076" s="144"/>
      <c r="E1076" s="144"/>
      <c r="F1076" s="144"/>
      <c r="G1076" s="144"/>
      <c r="H1076" s="144"/>
      <c r="I1076" s="144"/>
      <c r="J1076" s="222"/>
      <c r="K1076" s="103" t="s">
        <v>13</v>
      </c>
      <c r="L1076" s="104" t="s">
        <v>60</v>
      </c>
      <c r="M1076" s="96" t="s">
        <v>65</v>
      </c>
      <c r="N1076" s="104">
        <v>480</v>
      </c>
      <c r="O1076" s="104">
        <v>3</v>
      </c>
      <c r="P1076" s="104">
        <v>5</v>
      </c>
      <c r="Q1076" s="104">
        <v>45</v>
      </c>
      <c r="R1076" s="115">
        <v>25</v>
      </c>
      <c r="S1076" s="144"/>
      <c r="T1076" s="144"/>
      <c r="U1076" s="144"/>
      <c r="V1076" s="144"/>
      <c r="W1076" s="144"/>
      <c r="X1076" s="144"/>
      <c r="Y1076" s="144"/>
      <c r="Z1076" s="144"/>
      <c r="AA1076" s="225"/>
    </row>
    <row r="1077" spans="1:27" ht="13.5" thickBot="1" x14ac:dyDescent="0.25">
      <c r="A1077" s="229"/>
      <c r="B1077" s="145"/>
      <c r="C1077" s="147"/>
      <c r="D1077" s="145"/>
      <c r="E1077" s="145"/>
      <c r="F1077" s="145"/>
      <c r="G1077" s="145"/>
      <c r="H1077" s="145"/>
      <c r="I1077" s="145"/>
      <c r="J1077" s="223"/>
      <c r="K1077" s="107" t="s">
        <v>14</v>
      </c>
      <c r="L1077" s="108" t="s">
        <v>60</v>
      </c>
      <c r="M1077" s="97" t="s">
        <v>193</v>
      </c>
      <c r="N1077" s="108">
        <v>480</v>
      </c>
      <c r="O1077" s="108">
        <v>3</v>
      </c>
      <c r="P1077" s="108">
        <v>5</v>
      </c>
      <c r="Q1077" s="108" t="s">
        <v>200</v>
      </c>
      <c r="R1077" s="116"/>
      <c r="S1077" s="145"/>
      <c r="T1077" s="145"/>
      <c r="U1077" s="145"/>
      <c r="V1077" s="145"/>
      <c r="W1077" s="145"/>
      <c r="X1077" s="145"/>
      <c r="Y1077" s="145"/>
      <c r="Z1077" s="145"/>
      <c r="AA1077" s="226"/>
    </row>
    <row r="1078" spans="1:27" ht="12.75" customHeight="1" x14ac:dyDescent="0.2">
      <c r="A1078" s="227" t="s">
        <v>2524</v>
      </c>
      <c r="B1078" s="143" t="s">
        <v>76</v>
      </c>
      <c r="C1078" s="142">
        <v>43665</v>
      </c>
      <c r="D1078" s="143" t="s">
        <v>77</v>
      </c>
      <c r="E1078" s="143"/>
      <c r="F1078" s="143"/>
      <c r="G1078" s="143"/>
      <c r="H1078" s="143"/>
      <c r="I1078" s="143"/>
      <c r="J1078" s="136" t="s">
        <v>80</v>
      </c>
      <c r="K1078" s="100" t="s">
        <v>194</v>
      </c>
      <c r="L1078" s="93" t="s">
        <v>60</v>
      </c>
      <c r="M1078" s="95" t="s">
        <v>183</v>
      </c>
      <c r="N1078" s="93">
        <v>480</v>
      </c>
      <c r="O1078" s="93">
        <v>3</v>
      </c>
      <c r="P1078" s="93">
        <v>100</v>
      </c>
      <c r="Q1078" s="93">
        <v>70</v>
      </c>
      <c r="R1078" s="114"/>
      <c r="S1078" s="143" t="s">
        <v>72</v>
      </c>
      <c r="T1078" s="143">
        <v>3</v>
      </c>
      <c r="U1078" s="143">
        <v>100</v>
      </c>
      <c r="V1078" s="143">
        <v>34</v>
      </c>
      <c r="W1078" s="143">
        <v>25</v>
      </c>
      <c r="X1078" s="143">
        <v>1399.2</v>
      </c>
      <c r="Y1078" s="143" t="s">
        <v>74</v>
      </c>
      <c r="Z1078" s="143"/>
      <c r="AA1078" s="224" t="s">
        <v>84</v>
      </c>
    </row>
    <row r="1079" spans="1:27" x14ac:dyDescent="0.2">
      <c r="A1079" s="228"/>
      <c r="B1079" s="144"/>
      <c r="C1079" s="146"/>
      <c r="D1079" s="144"/>
      <c r="E1079" s="144"/>
      <c r="F1079" s="144"/>
      <c r="G1079" s="144"/>
      <c r="H1079" s="144"/>
      <c r="I1079" s="144"/>
      <c r="J1079" s="222"/>
      <c r="K1079" s="103" t="s">
        <v>13</v>
      </c>
      <c r="L1079" s="104" t="s">
        <v>60</v>
      </c>
      <c r="M1079" s="96" t="s">
        <v>65</v>
      </c>
      <c r="N1079" s="104">
        <v>480</v>
      </c>
      <c r="O1079" s="104">
        <v>3</v>
      </c>
      <c r="P1079" s="104">
        <v>5</v>
      </c>
      <c r="Q1079" s="104">
        <v>45</v>
      </c>
      <c r="R1079" s="115">
        <v>25</v>
      </c>
      <c r="S1079" s="144"/>
      <c r="T1079" s="144"/>
      <c r="U1079" s="144"/>
      <c r="V1079" s="144"/>
      <c r="W1079" s="144"/>
      <c r="X1079" s="144"/>
      <c r="Y1079" s="144"/>
      <c r="Z1079" s="144"/>
      <c r="AA1079" s="225"/>
    </row>
    <row r="1080" spans="1:27" ht="13.5" thickBot="1" x14ac:dyDescent="0.25">
      <c r="A1080" s="229"/>
      <c r="B1080" s="145"/>
      <c r="C1080" s="147"/>
      <c r="D1080" s="145"/>
      <c r="E1080" s="145"/>
      <c r="F1080" s="145"/>
      <c r="G1080" s="145"/>
      <c r="H1080" s="145"/>
      <c r="I1080" s="145"/>
      <c r="J1080" s="223"/>
      <c r="K1080" s="107" t="s">
        <v>14</v>
      </c>
      <c r="L1080" s="108" t="s">
        <v>60</v>
      </c>
      <c r="M1080" s="97" t="s">
        <v>193</v>
      </c>
      <c r="N1080" s="108">
        <v>480</v>
      </c>
      <c r="O1080" s="108">
        <v>3</v>
      </c>
      <c r="P1080" s="108">
        <v>5</v>
      </c>
      <c r="Q1080" s="108" t="s">
        <v>200</v>
      </c>
      <c r="R1080" s="116"/>
      <c r="S1080" s="145"/>
      <c r="T1080" s="145"/>
      <c r="U1080" s="145"/>
      <c r="V1080" s="145"/>
      <c r="W1080" s="145"/>
      <c r="X1080" s="145"/>
      <c r="Y1080" s="145"/>
      <c r="Z1080" s="145"/>
      <c r="AA1080" s="226"/>
    </row>
    <row r="1081" spans="1:27" ht="12.75" customHeight="1" x14ac:dyDescent="0.2">
      <c r="A1081" s="227" t="s">
        <v>2525</v>
      </c>
      <c r="B1081" s="143" t="s">
        <v>76</v>
      </c>
      <c r="C1081" s="142">
        <v>43665</v>
      </c>
      <c r="D1081" s="143" t="s">
        <v>77</v>
      </c>
      <c r="E1081" s="143"/>
      <c r="F1081" s="143"/>
      <c r="G1081" s="143"/>
      <c r="H1081" s="143"/>
      <c r="I1081" s="143"/>
      <c r="J1081" s="136" t="s">
        <v>80</v>
      </c>
      <c r="K1081" s="100" t="s">
        <v>194</v>
      </c>
      <c r="L1081" s="93" t="s">
        <v>60</v>
      </c>
      <c r="M1081" s="95" t="s">
        <v>179</v>
      </c>
      <c r="N1081" s="93">
        <v>240</v>
      </c>
      <c r="O1081" s="93">
        <v>3</v>
      </c>
      <c r="P1081" s="93">
        <v>65</v>
      </c>
      <c r="Q1081" s="93">
        <v>50</v>
      </c>
      <c r="R1081" s="114"/>
      <c r="S1081" s="143">
        <v>200</v>
      </c>
      <c r="T1081" s="143">
        <v>3</v>
      </c>
      <c r="U1081" s="143">
        <v>65</v>
      </c>
      <c r="V1081" s="143">
        <v>32.200000000000003</v>
      </c>
      <c r="W1081" s="143">
        <v>10</v>
      </c>
      <c r="X1081" s="143">
        <v>1399.2</v>
      </c>
      <c r="Y1081" s="143" t="s">
        <v>75</v>
      </c>
      <c r="Z1081" s="143"/>
      <c r="AA1081" s="224" t="s">
        <v>84</v>
      </c>
    </row>
    <row r="1082" spans="1:27" x14ac:dyDescent="0.2">
      <c r="A1082" s="228"/>
      <c r="B1082" s="144"/>
      <c r="C1082" s="146"/>
      <c r="D1082" s="144"/>
      <c r="E1082" s="144"/>
      <c r="F1082" s="144"/>
      <c r="G1082" s="144"/>
      <c r="H1082" s="144"/>
      <c r="I1082" s="144"/>
      <c r="J1082" s="222"/>
      <c r="K1082" s="103" t="s">
        <v>13</v>
      </c>
      <c r="L1082" s="104" t="s">
        <v>60</v>
      </c>
      <c r="M1082" s="96" t="s">
        <v>65</v>
      </c>
      <c r="N1082" s="104">
        <v>240</v>
      </c>
      <c r="O1082" s="104">
        <v>3</v>
      </c>
      <c r="P1082" s="104">
        <v>5</v>
      </c>
      <c r="Q1082" s="104">
        <v>45</v>
      </c>
      <c r="R1082" s="115">
        <v>10</v>
      </c>
      <c r="S1082" s="144"/>
      <c r="T1082" s="144"/>
      <c r="U1082" s="144"/>
      <c r="V1082" s="144"/>
      <c r="W1082" s="144"/>
      <c r="X1082" s="144"/>
      <c r="Y1082" s="144"/>
      <c r="Z1082" s="144"/>
      <c r="AA1082" s="225"/>
    </row>
    <row r="1083" spans="1:27" ht="13.5" thickBot="1" x14ac:dyDescent="0.25">
      <c r="A1083" s="229"/>
      <c r="B1083" s="145"/>
      <c r="C1083" s="147"/>
      <c r="D1083" s="145"/>
      <c r="E1083" s="145"/>
      <c r="F1083" s="145"/>
      <c r="G1083" s="145"/>
      <c r="H1083" s="145"/>
      <c r="I1083" s="145"/>
      <c r="J1083" s="223"/>
      <c r="K1083" s="107" t="s">
        <v>14</v>
      </c>
      <c r="L1083" s="108" t="s">
        <v>60</v>
      </c>
      <c r="M1083" s="97" t="s">
        <v>66</v>
      </c>
      <c r="N1083" s="108">
        <v>240</v>
      </c>
      <c r="O1083" s="108">
        <v>3</v>
      </c>
      <c r="P1083" s="108">
        <v>5</v>
      </c>
      <c r="Q1083" s="108">
        <v>45</v>
      </c>
      <c r="R1083" s="116"/>
      <c r="S1083" s="145"/>
      <c r="T1083" s="145"/>
      <c r="U1083" s="145"/>
      <c r="V1083" s="145"/>
      <c r="W1083" s="145"/>
      <c r="X1083" s="145"/>
      <c r="Y1083" s="145"/>
      <c r="Z1083" s="145"/>
      <c r="AA1083" s="226"/>
    </row>
    <row r="1084" spans="1:27" ht="12.75" customHeight="1" x14ac:dyDescent="0.2">
      <c r="A1084" s="227" t="s">
        <v>2526</v>
      </c>
      <c r="B1084" s="143" t="s">
        <v>76</v>
      </c>
      <c r="C1084" s="142">
        <v>43665</v>
      </c>
      <c r="D1084" s="143" t="s">
        <v>77</v>
      </c>
      <c r="E1084" s="143"/>
      <c r="F1084" s="143"/>
      <c r="G1084" s="143"/>
      <c r="H1084" s="143"/>
      <c r="I1084" s="143"/>
      <c r="J1084" s="136" t="s">
        <v>80</v>
      </c>
      <c r="K1084" s="100" t="s">
        <v>194</v>
      </c>
      <c r="L1084" s="93" t="s">
        <v>60</v>
      </c>
      <c r="M1084" s="95" t="s">
        <v>179</v>
      </c>
      <c r="N1084" s="93">
        <v>240</v>
      </c>
      <c r="O1084" s="93">
        <v>3</v>
      </c>
      <c r="P1084" s="93">
        <v>65</v>
      </c>
      <c r="Q1084" s="93">
        <v>60</v>
      </c>
      <c r="R1084" s="114"/>
      <c r="S1084" s="143">
        <v>200</v>
      </c>
      <c r="T1084" s="143">
        <v>3</v>
      </c>
      <c r="U1084" s="143">
        <v>65</v>
      </c>
      <c r="V1084" s="143">
        <v>32.200000000000003</v>
      </c>
      <c r="W1084" s="143">
        <v>10</v>
      </c>
      <c r="X1084" s="143">
        <v>1399.2</v>
      </c>
      <c r="Y1084" s="143" t="s">
        <v>75</v>
      </c>
      <c r="Z1084" s="143"/>
      <c r="AA1084" s="224" t="s">
        <v>84</v>
      </c>
    </row>
    <row r="1085" spans="1:27" x14ac:dyDescent="0.2">
      <c r="A1085" s="228"/>
      <c r="B1085" s="144"/>
      <c r="C1085" s="146"/>
      <c r="D1085" s="144"/>
      <c r="E1085" s="144"/>
      <c r="F1085" s="144"/>
      <c r="G1085" s="144"/>
      <c r="H1085" s="144"/>
      <c r="I1085" s="144"/>
      <c r="J1085" s="222"/>
      <c r="K1085" s="103" t="s">
        <v>13</v>
      </c>
      <c r="L1085" s="104" t="s">
        <v>60</v>
      </c>
      <c r="M1085" s="96" t="s">
        <v>65</v>
      </c>
      <c r="N1085" s="104">
        <v>240</v>
      </c>
      <c r="O1085" s="104">
        <v>3</v>
      </c>
      <c r="P1085" s="104">
        <v>5</v>
      </c>
      <c r="Q1085" s="104">
        <v>45</v>
      </c>
      <c r="R1085" s="115">
        <v>10</v>
      </c>
      <c r="S1085" s="144"/>
      <c r="T1085" s="144"/>
      <c r="U1085" s="144"/>
      <c r="V1085" s="144"/>
      <c r="W1085" s="144"/>
      <c r="X1085" s="144"/>
      <c r="Y1085" s="144"/>
      <c r="Z1085" s="144"/>
      <c r="AA1085" s="225"/>
    </row>
    <row r="1086" spans="1:27" ht="13.5" thickBot="1" x14ac:dyDescent="0.25">
      <c r="A1086" s="229"/>
      <c r="B1086" s="145"/>
      <c r="C1086" s="147"/>
      <c r="D1086" s="145"/>
      <c r="E1086" s="145"/>
      <c r="F1086" s="145"/>
      <c r="G1086" s="145"/>
      <c r="H1086" s="145"/>
      <c r="I1086" s="145"/>
      <c r="J1086" s="223"/>
      <c r="K1086" s="107" t="s">
        <v>14</v>
      </c>
      <c r="L1086" s="108" t="s">
        <v>60</v>
      </c>
      <c r="M1086" s="97" t="s">
        <v>66</v>
      </c>
      <c r="N1086" s="108">
        <v>240</v>
      </c>
      <c r="O1086" s="108">
        <v>3</v>
      </c>
      <c r="P1086" s="108">
        <v>5</v>
      </c>
      <c r="Q1086" s="108">
        <v>45</v>
      </c>
      <c r="R1086" s="116"/>
      <c r="S1086" s="145"/>
      <c r="T1086" s="145"/>
      <c r="U1086" s="145"/>
      <c r="V1086" s="145"/>
      <c r="W1086" s="145"/>
      <c r="X1086" s="145"/>
      <c r="Y1086" s="145"/>
      <c r="Z1086" s="145"/>
      <c r="AA1086" s="226"/>
    </row>
    <row r="1087" spans="1:27" ht="12.75" customHeight="1" x14ac:dyDescent="0.2">
      <c r="A1087" s="227" t="s">
        <v>2527</v>
      </c>
      <c r="B1087" s="143" t="s">
        <v>76</v>
      </c>
      <c r="C1087" s="142">
        <v>43665</v>
      </c>
      <c r="D1087" s="143" t="s">
        <v>77</v>
      </c>
      <c r="E1087" s="143"/>
      <c r="F1087" s="143"/>
      <c r="G1087" s="143"/>
      <c r="H1087" s="143"/>
      <c r="I1087" s="143"/>
      <c r="J1087" s="136" t="s">
        <v>80</v>
      </c>
      <c r="K1087" s="100" t="s">
        <v>194</v>
      </c>
      <c r="L1087" s="93" t="s">
        <v>60</v>
      </c>
      <c r="M1087" s="95" t="s">
        <v>179</v>
      </c>
      <c r="N1087" s="93">
        <v>240</v>
      </c>
      <c r="O1087" s="93">
        <v>3</v>
      </c>
      <c r="P1087" s="93">
        <v>65</v>
      </c>
      <c r="Q1087" s="93">
        <v>70</v>
      </c>
      <c r="R1087" s="114"/>
      <c r="S1087" s="143">
        <v>200</v>
      </c>
      <c r="T1087" s="143">
        <v>3</v>
      </c>
      <c r="U1087" s="143">
        <v>65</v>
      </c>
      <c r="V1087" s="143">
        <v>32.200000000000003</v>
      </c>
      <c r="W1087" s="143">
        <v>10</v>
      </c>
      <c r="X1087" s="143">
        <v>1399.2</v>
      </c>
      <c r="Y1087" s="143" t="s">
        <v>75</v>
      </c>
      <c r="Z1087" s="143"/>
      <c r="AA1087" s="224" t="s">
        <v>84</v>
      </c>
    </row>
    <row r="1088" spans="1:27" x14ac:dyDescent="0.2">
      <c r="A1088" s="228"/>
      <c r="B1088" s="144"/>
      <c r="C1088" s="146"/>
      <c r="D1088" s="144"/>
      <c r="E1088" s="144"/>
      <c r="F1088" s="144"/>
      <c r="G1088" s="144"/>
      <c r="H1088" s="144"/>
      <c r="I1088" s="144"/>
      <c r="J1088" s="222"/>
      <c r="K1088" s="103" t="s">
        <v>13</v>
      </c>
      <c r="L1088" s="104" t="s">
        <v>60</v>
      </c>
      <c r="M1088" s="96" t="s">
        <v>65</v>
      </c>
      <c r="N1088" s="104">
        <v>240</v>
      </c>
      <c r="O1088" s="104">
        <v>3</v>
      </c>
      <c r="P1088" s="104">
        <v>5</v>
      </c>
      <c r="Q1088" s="104">
        <v>45</v>
      </c>
      <c r="R1088" s="115">
        <v>10</v>
      </c>
      <c r="S1088" s="144"/>
      <c r="T1088" s="144"/>
      <c r="U1088" s="144"/>
      <c r="V1088" s="144"/>
      <c r="W1088" s="144"/>
      <c r="X1088" s="144"/>
      <c r="Y1088" s="144"/>
      <c r="Z1088" s="144"/>
      <c r="AA1088" s="225"/>
    </row>
    <row r="1089" spans="1:27" ht="13.5" thickBot="1" x14ac:dyDescent="0.25">
      <c r="A1089" s="229"/>
      <c r="B1089" s="145"/>
      <c r="C1089" s="147"/>
      <c r="D1089" s="145"/>
      <c r="E1089" s="145"/>
      <c r="F1089" s="145"/>
      <c r="G1089" s="145"/>
      <c r="H1089" s="145"/>
      <c r="I1089" s="145"/>
      <c r="J1089" s="223"/>
      <c r="K1089" s="107" t="s">
        <v>14</v>
      </c>
      <c r="L1089" s="108" t="s">
        <v>60</v>
      </c>
      <c r="M1089" s="97" t="s">
        <v>66</v>
      </c>
      <c r="N1089" s="108">
        <v>240</v>
      </c>
      <c r="O1089" s="108">
        <v>3</v>
      </c>
      <c r="P1089" s="108">
        <v>5</v>
      </c>
      <c r="Q1089" s="108">
        <v>45</v>
      </c>
      <c r="R1089" s="116"/>
      <c r="S1089" s="145"/>
      <c r="T1089" s="145"/>
      <c r="U1089" s="145"/>
      <c r="V1089" s="145"/>
      <c r="W1089" s="145"/>
      <c r="X1089" s="145"/>
      <c r="Y1089" s="145"/>
      <c r="Z1089" s="145"/>
      <c r="AA1089" s="226"/>
    </row>
    <row r="1090" spans="1:27" ht="12.75" customHeight="1" x14ac:dyDescent="0.2">
      <c r="A1090" s="227" t="s">
        <v>2528</v>
      </c>
      <c r="B1090" s="143" t="s">
        <v>76</v>
      </c>
      <c r="C1090" s="142">
        <v>43665</v>
      </c>
      <c r="D1090" s="143" t="s">
        <v>77</v>
      </c>
      <c r="E1090" s="143"/>
      <c r="F1090" s="143"/>
      <c r="G1090" s="143"/>
      <c r="H1090" s="143"/>
      <c r="I1090" s="143"/>
      <c r="J1090" s="136" t="s">
        <v>80</v>
      </c>
      <c r="K1090" s="100" t="s">
        <v>194</v>
      </c>
      <c r="L1090" s="93" t="s">
        <v>60</v>
      </c>
      <c r="M1090" s="95" t="s">
        <v>179</v>
      </c>
      <c r="N1090" s="93">
        <v>240</v>
      </c>
      <c r="O1090" s="93">
        <v>3</v>
      </c>
      <c r="P1090" s="93">
        <v>65</v>
      </c>
      <c r="Q1090" s="93">
        <v>50</v>
      </c>
      <c r="R1090" s="114"/>
      <c r="S1090" s="143">
        <v>208</v>
      </c>
      <c r="T1090" s="143">
        <v>3</v>
      </c>
      <c r="U1090" s="143">
        <v>65</v>
      </c>
      <c r="V1090" s="143">
        <v>30.8</v>
      </c>
      <c r="W1090" s="143">
        <v>10</v>
      </c>
      <c r="X1090" s="143">
        <v>1399.2</v>
      </c>
      <c r="Y1090" s="143" t="s">
        <v>75</v>
      </c>
      <c r="Z1090" s="143"/>
      <c r="AA1090" s="224" t="s">
        <v>84</v>
      </c>
    </row>
    <row r="1091" spans="1:27" x14ac:dyDescent="0.2">
      <c r="A1091" s="228"/>
      <c r="B1091" s="144"/>
      <c r="C1091" s="146"/>
      <c r="D1091" s="144"/>
      <c r="E1091" s="144"/>
      <c r="F1091" s="144"/>
      <c r="G1091" s="144"/>
      <c r="H1091" s="144"/>
      <c r="I1091" s="144"/>
      <c r="J1091" s="222"/>
      <c r="K1091" s="103" t="s">
        <v>13</v>
      </c>
      <c r="L1091" s="104" t="s">
        <v>60</v>
      </c>
      <c r="M1091" s="96" t="s">
        <v>65</v>
      </c>
      <c r="N1091" s="104">
        <v>240</v>
      </c>
      <c r="O1091" s="104">
        <v>3</v>
      </c>
      <c r="P1091" s="104">
        <v>5</v>
      </c>
      <c r="Q1091" s="104">
        <v>45</v>
      </c>
      <c r="R1091" s="115">
        <v>10</v>
      </c>
      <c r="S1091" s="144"/>
      <c r="T1091" s="144"/>
      <c r="U1091" s="144"/>
      <c r="V1091" s="144"/>
      <c r="W1091" s="144"/>
      <c r="X1091" s="144"/>
      <c r="Y1091" s="144"/>
      <c r="Z1091" s="144"/>
      <c r="AA1091" s="225"/>
    </row>
    <row r="1092" spans="1:27" ht="13.5" thickBot="1" x14ac:dyDescent="0.25">
      <c r="A1092" s="229"/>
      <c r="B1092" s="145"/>
      <c r="C1092" s="147"/>
      <c r="D1092" s="145"/>
      <c r="E1092" s="145"/>
      <c r="F1092" s="145"/>
      <c r="G1092" s="145"/>
      <c r="H1092" s="145"/>
      <c r="I1092" s="145"/>
      <c r="J1092" s="223"/>
      <c r="K1092" s="107" t="s">
        <v>14</v>
      </c>
      <c r="L1092" s="108" t="s">
        <v>60</v>
      </c>
      <c r="M1092" s="97" t="s">
        <v>66</v>
      </c>
      <c r="N1092" s="108">
        <v>240</v>
      </c>
      <c r="O1092" s="108">
        <v>3</v>
      </c>
      <c r="P1092" s="108">
        <v>5</v>
      </c>
      <c r="Q1092" s="108">
        <v>45</v>
      </c>
      <c r="R1092" s="116"/>
      <c r="S1092" s="145"/>
      <c r="T1092" s="145"/>
      <c r="U1092" s="145"/>
      <c r="V1092" s="145"/>
      <c r="W1092" s="145"/>
      <c r="X1092" s="145"/>
      <c r="Y1092" s="145"/>
      <c r="Z1092" s="145"/>
      <c r="AA1092" s="226"/>
    </row>
    <row r="1093" spans="1:27" ht="12.75" customHeight="1" x14ac:dyDescent="0.2">
      <c r="A1093" s="227" t="s">
        <v>2529</v>
      </c>
      <c r="B1093" s="143" t="s">
        <v>76</v>
      </c>
      <c r="C1093" s="142">
        <v>43665</v>
      </c>
      <c r="D1093" s="143" t="s">
        <v>77</v>
      </c>
      <c r="E1093" s="143"/>
      <c r="F1093" s="143"/>
      <c r="G1093" s="143"/>
      <c r="H1093" s="143"/>
      <c r="I1093" s="143"/>
      <c r="J1093" s="136" t="s">
        <v>80</v>
      </c>
      <c r="K1093" s="100" t="s">
        <v>194</v>
      </c>
      <c r="L1093" s="93" t="s">
        <v>60</v>
      </c>
      <c r="M1093" s="95" t="s">
        <v>179</v>
      </c>
      <c r="N1093" s="93">
        <v>240</v>
      </c>
      <c r="O1093" s="93">
        <v>3</v>
      </c>
      <c r="P1093" s="93">
        <v>65</v>
      </c>
      <c r="Q1093" s="93">
        <v>60</v>
      </c>
      <c r="R1093" s="114"/>
      <c r="S1093" s="143">
        <v>208</v>
      </c>
      <c r="T1093" s="143">
        <v>3</v>
      </c>
      <c r="U1093" s="143">
        <v>65</v>
      </c>
      <c r="V1093" s="143">
        <v>30.8</v>
      </c>
      <c r="W1093" s="143">
        <v>10</v>
      </c>
      <c r="X1093" s="143">
        <v>1399.2</v>
      </c>
      <c r="Y1093" s="143" t="s">
        <v>75</v>
      </c>
      <c r="Z1093" s="143"/>
      <c r="AA1093" s="224" t="s">
        <v>84</v>
      </c>
    </row>
    <row r="1094" spans="1:27" x14ac:dyDescent="0.2">
      <c r="A1094" s="228"/>
      <c r="B1094" s="144"/>
      <c r="C1094" s="146"/>
      <c r="D1094" s="144"/>
      <c r="E1094" s="144"/>
      <c r="F1094" s="144"/>
      <c r="G1094" s="144"/>
      <c r="H1094" s="144"/>
      <c r="I1094" s="144"/>
      <c r="J1094" s="222"/>
      <c r="K1094" s="103" t="s">
        <v>13</v>
      </c>
      <c r="L1094" s="104" t="s">
        <v>60</v>
      </c>
      <c r="M1094" s="96" t="s">
        <v>65</v>
      </c>
      <c r="N1094" s="104">
        <v>240</v>
      </c>
      <c r="O1094" s="104">
        <v>3</v>
      </c>
      <c r="P1094" s="104">
        <v>5</v>
      </c>
      <c r="Q1094" s="104">
        <v>45</v>
      </c>
      <c r="R1094" s="115">
        <v>10</v>
      </c>
      <c r="S1094" s="144"/>
      <c r="T1094" s="144"/>
      <c r="U1094" s="144"/>
      <c r="V1094" s="144"/>
      <c r="W1094" s="144"/>
      <c r="X1094" s="144"/>
      <c r="Y1094" s="144"/>
      <c r="Z1094" s="144"/>
      <c r="AA1094" s="225"/>
    </row>
    <row r="1095" spans="1:27" ht="13.5" thickBot="1" x14ac:dyDescent="0.25">
      <c r="A1095" s="229"/>
      <c r="B1095" s="145"/>
      <c r="C1095" s="147"/>
      <c r="D1095" s="145"/>
      <c r="E1095" s="145"/>
      <c r="F1095" s="145"/>
      <c r="G1095" s="145"/>
      <c r="H1095" s="145"/>
      <c r="I1095" s="145"/>
      <c r="J1095" s="223"/>
      <c r="K1095" s="107" t="s">
        <v>14</v>
      </c>
      <c r="L1095" s="108" t="s">
        <v>60</v>
      </c>
      <c r="M1095" s="97" t="s">
        <v>66</v>
      </c>
      <c r="N1095" s="108">
        <v>240</v>
      </c>
      <c r="O1095" s="108">
        <v>3</v>
      </c>
      <c r="P1095" s="108">
        <v>5</v>
      </c>
      <c r="Q1095" s="108">
        <v>45</v>
      </c>
      <c r="R1095" s="116"/>
      <c r="S1095" s="145"/>
      <c r="T1095" s="145"/>
      <c r="U1095" s="145"/>
      <c r="V1095" s="145"/>
      <c r="W1095" s="145"/>
      <c r="X1095" s="145"/>
      <c r="Y1095" s="145"/>
      <c r="Z1095" s="145"/>
      <c r="AA1095" s="226"/>
    </row>
    <row r="1096" spans="1:27" ht="12.75" customHeight="1" x14ac:dyDescent="0.2">
      <c r="A1096" s="227" t="s">
        <v>2530</v>
      </c>
      <c r="B1096" s="143" t="s">
        <v>76</v>
      </c>
      <c r="C1096" s="142">
        <v>43665</v>
      </c>
      <c r="D1096" s="143" t="s">
        <v>77</v>
      </c>
      <c r="E1096" s="143"/>
      <c r="F1096" s="143"/>
      <c r="G1096" s="143"/>
      <c r="H1096" s="143"/>
      <c r="I1096" s="143"/>
      <c r="J1096" s="136" t="s">
        <v>80</v>
      </c>
      <c r="K1096" s="100" t="s">
        <v>194</v>
      </c>
      <c r="L1096" s="93" t="s">
        <v>60</v>
      </c>
      <c r="M1096" s="95" t="s">
        <v>179</v>
      </c>
      <c r="N1096" s="93">
        <v>240</v>
      </c>
      <c r="O1096" s="93">
        <v>3</v>
      </c>
      <c r="P1096" s="93">
        <v>65</v>
      </c>
      <c r="Q1096" s="93">
        <v>70</v>
      </c>
      <c r="R1096" s="114"/>
      <c r="S1096" s="143">
        <v>208</v>
      </c>
      <c r="T1096" s="143">
        <v>3</v>
      </c>
      <c r="U1096" s="143">
        <v>65</v>
      </c>
      <c r="V1096" s="143">
        <v>30.8</v>
      </c>
      <c r="W1096" s="143">
        <v>10</v>
      </c>
      <c r="X1096" s="143">
        <v>1399.2</v>
      </c>
      <c r="Y1096" s="143" t="s">
        <v>75</v>
      </c>
      <c r="Z1096" s="143"/>
      <c r="AA1096" s="224" t="s">
        <v>84</v>
      </c>
    </row>
    <row r="1097" spans="1:27" x14ac:dyDescent="0.2">
      <c r="A1097" s="228"/>
      <c r="B1097" s="144"/>
      <c r="C1097" s="146"/>
      <c r="D1097" s="144"/>
      <c r="E1097" s="144"/>
      <c r="F1097" s="144"/>
      <c r="G1097" s="144"/>
      <c r="H1097" s="144"/>
      <c r="I1097" s="144"/>
      <c r="J1097" s="222"/>
      <c r="K1097" s="103" t="s">
        <v>13</v>
      </c>
      <c r="L1097" s="104" t="s">
        <v>60</v>
      </c>
      <c r="M1097" s="96" t="s">
        <v>65</v>
      </c>
      <c r="N1097" s="104">
        <v>240</v>
      </c>
      <c r="O1097" s="104">
        <v>3</v>
      </c>
      <c r="P1097" s="104">
        <v>5</v>
      </c>
      <c r="Q1097" s="104">
        <v>45</v>
      </c>
      <c r="R1097" s="115">
        <v>10</v>
      </c>
      <c r="S1097" s="144"/>
      <c r="T1097" s="144"/>
      <c r="U1097" s="144"/>
      <c r="V1097" s="144"/>
      <c r="W1097" s="144"/>
      <c r="X1097" s="144"/>
      <c r="Y1097" s="144"/>
      <c r="Z1097" s="144"/>
      <c r="AA1097" s="225"/>
    </row>
    <row r="1098" spans="1:27" ht="13.5" thickBot="1" x14ac:dyDescent="0.25">
      <c r="A1098" s="229"/>
      <c r="B1098" s="145"/>
      <c r="C1098" s="147"/>
      <c r="D1098" s="145"/>
      <c r="E1098" s="145"/>
      <c r="F1098" s="145"/>
      <c r="G1098" s="145"/>
      <c r="H1098" s="145"/>
      <c r="I1098" s="145"/>
      <c r="J1098" s="223"/>
      <c r="K1098" s="107" t="s">
        <v>14</v>
      </c>
      <c r="L1098" s="108" t="s">
        <v>60</v>
      </c>
      <c r="M1098" s="97" t="s">
        <v>66</v>
      </c>
      <c r="N1098" s="108">
        <v>240</v>
      </c>
      <c r="O1098" s="108">
        <v>3</v>
      </c>
      <c r="P1098" s="108">
        <v>5</v>
      </c>
      <c r="Q1098" s="108">
        <v>45</v>
      </c>
      <c r="R1098" s="116"/>
      <c r="S1098" s="145"/>
      <c r="T1098" s="145"/>
      <c r="U1098" s="145"/>
      <c r="V1098" s="145"/>
      <c r="W1098" s="145"/>
      <c r="X1098" s="145"/>
      <c r="Y1098" s="145"/>
      <c r="Z1098" s="145"/>
      <c r="AA1098" s="226"/>
    </row>
    <row r="1099" spans="1:27" ht="12.75" customHeight="1" x14ac:dyDescent="0.2">
      <c r="A1099" s="227" t="s">
        <v>2531</v>
      </c>
      <c r="B1099" s="143" t="s">
        <v>76</v>
      </c>
      <c r="C1099" s="142">
        <v>43665</v>
      </c>
      <c r="D1099" s="143" t="s">
        <v>77</v>
      </c>
      <c r="E1099" s="143"/>
      <c r="F1099" s="143"/>
      <c r="G1099" s="143"/>
      <c r="H1099" s="143"/>
      <c r="I1099" s="143"/>
      <c r="J1099" s="136" t="s">
        <v>80</v>
      </c>
      <c r="K1099" s="100" t="s">
        <v>194</v>
      </c>
      <c r="L1099" s="93" t="s">
        <v>60</v>
      </c>
      <c r="M1099" s="95" t="s">
        <v>179</v>
      </c>
      <c r="N1099" s="93">
        <v>240</v>
      </c>
      <c r="O1099" s="93">
        <v>3</v>
      </c>
      <c r="P1099" s="93">
        <v>65</v>
      </c>
      <c r="Q1099" s="93">
        <v>50</v>
      </c>
      <c r="R1099" s="114"/>
      <c r="S1099" s="143" t="s">
        <v>71</v>
      </c>
      <c r="T1099" s="143">
        <v>3</v>
      </c>
      <c r="U1099" s="143">
        <v>65</v>
      </c>
      <c r="V1099" s="143">
        <v>28</v>
      </c>
      <c r="W1099" s="143">
        <v>10</v>
      </c>
      <c r="X1099" s="143">
        <v>1399.2</v>
      </c>
      <c r="Y1099" s="143" t="s">
        <v>75</v>
      </c>
      <c r="Z1099" s="143"/>
      <c r="AA1099" s="224" t="s">
        <v>84</v>
      </c>
    </row>
    <row r="1100" spans="1:27" x14ac:dyDescent="0.2">
      <c r="A1100" s="228"/>
      <c r="B1100" s="144"/>
      <c r="C1100" s="146"/>
      <c r="D1100" s="144"/>
      <c r="E1100" s="144"/>
      <c r="F1100" s="144"/>
      <c r="G1100" s="144"/>
      <c r="H1100" s="144"/>
      <c r="I1100" s="144"/>
      <c r="J1100" s="222"/>
      <c r="K1100" s="103" t="s">
        <v>13</v>
      </c>
      <c r="L1100" s="104" t="s">
        <v>60</v>
      </c>
      <c r="M1100" s="96" t="s">
        <v>65</v>
      </c>
      <c r="N1100" s="104">
        <v>240</v>
      </c>
      <c r="O1100" s="104">
        <v>3</v>
      </c>
      <c r="P1100" s="104">
        <v>5</v>
      </c>
      <c r="Q1100" s="104">
        <v>45</v>
      </c>
      <c r="R1100" s="115">
        <v>15</v>
      </c>
      <c r="S1100" s="144"/>
      <c r="T1100" s="144"/>
      <c r="U1100" s="144"/>
      <c r="V1100" s="144"/>
      <c r="W1100" s="144"/>
      <c r="X1100" s="144"/>
      <c r="Y1100" s="144"/>
      <c r="Z1100" s="144"/>
      <c r="AA1100" s="225"/>
    </row>
    <row r="1101" spans="1:27" ht="13.5" thickBot="1" x14ac:dyDescent="0.25">
      <c r="A1101" s="229"/>
      <c r="B1101" s="145"/>
      <c r="C1101" s="147"/>
      <c r="D1101" s="145"/>
      <c r="E1101" s="145"/>
      <c r="F1101" s="145"/>
      <c r="G1101" s="145"/>
      <c r="H1101" s="145"/>
      <c r="I1101" s="145"/>
      <c r="J1101" s="223"/>
      <c r="K1101" s="107" t="s">
        <v>14</v>
      </c>
      <c r="L1101" s="108" t="s">
        <v>60</v>
      </c>
      <c r="M1101" s="97" t="s">
        <v>66</v>
      </c>
      <c r="N1101" s="108">
        <v>240</v>
      </c>
      <c r="O1101" s="108">
        <v>3</v>
      </c>
      <c r="P1101" s="108">
        <v>5</v>
      </c>
      <c r="Q1101" s="108">
        <v>45</v>
      </c>
      <c r="R1101" s="116"/>
      <c r="S1101" s="145"/>
      <c r="T1101" s="145"/>
      <c r="U1101" s="145"/>
      <c r="V1101" s="145"/>
      <c r="W1101" s="145"/>
      <c r="X1101" s="145"/>
      <c r="Y1101" s="145"/>
      <c r="Z1101" s="145"/>
      <c r="AA1101" s="226"/>
    </row>
    <row r="1102" spans="1:27" ht="12.75" customHeight="1" x14ac:dyDescent="0.2">
      <c r="A1102" s="227" t="s">
        <v>2532</v>
      </c>
      <c r="B1102" s="143" t="s">
        <v>76</v>
      </c>
      <c r="C1102" s="142">
        <v>43665</v>
      </c>
      <c r="D1102" s="143" t="s">
        <v>77</v>
      </c>
      <c r="E1102" s="143"/>
      <c r="F1102" s="143"/>
      <c r="G1102" s="143"/>
      <c r="H1102" s="143"/>
      <c r="I1102" s="143"/>
      <c r="J1102" s="136" t="s">
        <v>80</v>
      </c>
      <c r="K1102" s="100" t="s">
        <v>194</v>
      </c>
      <c r="L1102" s="93" t="s">
        <v>60</v>
      </c>
      <c r="M1102" s="95" t="s">
        <v>179</v>
      </c>
      <c r="N1102" s="93">
        <v>240</v>
      </c>
      <c r="O1102" s="93">
        <v>3</v>
      </c>
      <c r="P1102" s="93">
        <v>65</v>
      </c>
      <c r="Q1102" s="93">
        <v>60</v>
      </c>
      <c r="R1102" s="114"/>
      <c r="S1102" s="143" t="s">
        <v>71</v>
      </c>
      <c r="T1102" s="143">
        <v>3</v>
      </c>
      <c r="U1102" s="143">
        <v>65</v>
      </c>
      <c r="V1102" s="143">
        <v>28</v>
      </c>
      <c r="W1102" s="143">
        <v>10</v>
      </c>
      <c r="X1102" s="143">
        <v>1399.2</v>
      </c>
      <c r="Y1102" s="143" t="s">
        <v>75</v>
      </c>
      <c r="Z1102" s="143"/>
      <c r="AA1102" s="224" t="s">
        <v>84</v>
      </c>
    </row>
    <row r="1103" spans="1:27" x14ac:dyDescent="0.2">
      <c r="A1103" s="228"/>
      <c r="B1103" s="144"/>
      <c r="C1103" s="146"/>
      <c r="D1103" s="144"/>
      <c r="E1103" s="144"/>
      <c r="F1103" s="144"/>
      <c r="G1103" s="144"/>
      <c r="H1103" s="144"/>
      <c r="I1103" s="144"/>
      <c r="J1103" s="222"/>
      <c r="K1103" s="103" t="s">
        <v>13</v>
      </c>
      <c r="L1103" s="104" t="s">
        <v>60</v>
      </c>
      <c r="M1103" s="96" t="s">
        <v>65</v>
      </c>
      <c r="N1103" s="104">
        <v>240</v>
      </c>
      <c r="O1103" s="104">
        <v>3</v>
      </c>
      <c r="P1103" s="104">
        <v>5</v>
      </c>
      <c r="Q1103" s="104">
        <v>45</v>
      </c>
      <c r="R1103" s="115">
        <v>15</v>
      </c>
      <c r="S1103" s="144"/>
      <c r="T1103" s="144"/>
      <c r="U1103" s="144"/>
      <c r="V1103" s="144"/>
      <c r="W1103" s="144"/>
      <c r="X1103" s="144"/>
      <c r="Y1103" s="144"/>
      <c r="Z1103" s="144"/>
      <c r="AA1103" s="225"/>
    </row>
    <row r="1104" spans="1:27" ht="13.5" thickBot="1" x14ac:dyDescent="0.25">
      <c r="A1104" s="229"/>
      <c r="B1104" s="145"/>
      <c r="C1104" s="147"/>
      <c r="D1104" s="145"/>
      <c r="E1104" s="145"/>
      <c r="F1104" s="145"/>
      <c r="G1104" s="145"/>
      <c r="H1104" s="145"/>
      <c r="I1104" s="145"/>
      <c r="J1104" s="223"/>
      <c r="K1104" s="107" t="s">
        <v>14</v>
      </c>
      <c r="L1104" s="108" t="s">
        <v>60</v>
      </c>
      <c r="M1104" s="97" t="s">
        <v>66</v>
      </c>
      <c r="N1104" s="108">
        <v>240</v>
      </c>
      <c r="O1104" s="108">
        <v>3</v>
      </c>
      <c r="P1104" s="108">
        <v>5</v>
      </c>
      <c r="Q1104" s="108">
        <v>45</v>
      </c>
      <c r="R1104" s="116"/>
      <c r="S1104" s="145"/>
      <c r="T1104" s="145"/>
      <c r="U1104" s="145"/>
      <c r="V1104" s="145"/>
      <c r="W1104" s="145"/>
      <c r="X1104" s="145"/>
      <c r="Y1104" s="145"/>
      <c r="Z1104" s="145"/>
      <c r="AA1104" s="226"/>
    </row>
    <row r="1105" spans="1:27" ht="12.75" customHeight="1" x14ac:dyDescent="0.2">
      <c r="A1105" s="227" t="s">
        <v>2533</v>
      </c>
      <c r="B1105" s="143" t="s">
        <v>76</v>
      </c>
      <c r="C1105" s="142">
        <v>43665</v>
      </c>
      <c r="D1105" s="143" t="s">
        <v>77</v>
      </c>
      <c r="E1105" s="143"/>
      <c r="F1105" s="143"/>
      <c r="G1105" s="143"/>
      <c r="H1105" s="143"/>
      <c r="I1105" s="143"/>
      <c r="J1105" s="136" t="s">
        <v>80</v>
      </c>
      <c r="K1105" s="100" t="s">
        <v>194</v>
      </c>
      <c r="L1105" s="93" t="s">
        <v>60</v>
      </c>
      <c r="M1105" s="95" t="s">
        <v>179</v>
      </c>
      <c r="N1105" s="93">
        <v>240</v>
      </c>
      <c r="O1105" s="93">
        <v>3</v>
      </c>
      <c r="P1105" s="93">
        <v>65</v>
      </c>
      <c r="Q1105" s="93">
        <v>70</v>
      </c>
      <c r="R1105" s="114"/>
      <c r="S1105" s="143" t="s">
        <v>71</v>
      </c>
      <c r="T1105" s="143">
        <v>3</v>
      </c>
      <c r="U1105" s="143">
        <v>65</v>
      </c>
      <c r="V1105" s="143">
        <v>28</v>
      </c>
      <c r="W1105" s="143">
        <v>10</v>
      </c>
      <c r="X1105" s="143">
        <v>1399.2</v>
      </c>
      <c r="Y1105" s="143" t="s">
        <v>75</v>
      </c>
      <c r="Z1105" s="143"/>
      <c r="AA1105" s="224" t="s">
        <v>84</v>
      </c>
    </row>
    <row r="1106" spans="1:27" x14ac:dyDescent="0.2">
      <c r="A1106" s="228"/>
      <c r="B1106" s="144"/>
      <c r="C1106" s="146"/>
      <c r="D1106" s="144"/>
      <c r="E1106" s="144"/>
      <c r="F1106" s="144"/>
      <c r="G1106" s="144"/>
      <c r="H1106" s="144"/>
      <c r="I1106" s="144"/>
      <c r="J1106" s="222"/>
      <c r="K1106" s="103" t="s">
        <v>13</v>
      </c>
      <c r="L1106" s="104" t="s">
        <v>60</v>
      </c>
      <c r="M1106" s="96" t="s">
        <v>65</v>
      </c>
      <c r="N1106" s="104">
        <v>240</v>
      </c>
      <c r="O1106" s="104">
        <v>3</v>
      </c>
      <c r="P1106" s="104">
        <v>5</v>
      </c>
      <c r="Q1106" s="104">
        <v>45</v>
      </c>
      <c r="R1106" s="115">
        <v>15</v>
      </c>
      <c r="S1106" s="144"/>
      <c r="T1106" s="144"/>
      <c r="U1106" s="144"/>
      <c r="V1106" s="144"/>
      <c r="W1106" s="144"/>
      <c r="X1106" s="144"/>
      <c r="Y1106" s="144"/>
      <c r="Z1106" s="144"/>
      <c r="AA1106" s="225"/>
    </row>
    <row r="1107" spans="1:27" ht="13.5" thickBot="1" x14ac:dyDescent="0.25">
      <c r="A1107" s="229"/>
      <c r="B1107" s="145"/>
      <c r="C1107" s="147"/>
      <c r="D1107" s="145"/>
      <c r="E1107" s="145"/>
      <c r="F1107" s="145"/>
      <c r="G1107" s="145"/>
      <c r="H1107" s="145"/>
      <c r="I1107" s="145"/>
      <c r="J1107" s="223"/>
      <c r="K1107" s="107" t="s">
        <v>14</v>
      </c>
      <c r="L1107" s="108" t="s">
        <v>60</v>
      </c>
      <c r="M1107" s="97" t="s">
        <v>66</v>
      </c>
      <c r="N1107" s="108">
        <v>240</v>
      </c>
      <c r="O1107" s="108">
        <v>3</v>
      </c>
      <c r="P1107" s="108">
        <v>5</v>
      </c>
      <c r="Q1107" s="108">
        <v>45</v>
      </c>
      <c r="R1107" s="116"/>
      <c r="S1107" s="145"/>
      <c r="T1107" s="145"/>
      <c r="U1107" s="145"/>
      <c r="V1107" s="145"/>
      <c r="W1107" s="145"/>
      <c r="X1107" s="145"/>
      <c r="Y1107" s="145"/>
      <c r="Z1107" s="145"/>
      <c r="AA1107" s="226"/>
    </row>
    <row r="1108" spans="1:27" ht="12.75" customHeight="1" x14ac:dyDescent="0.2">
      <c r="A1108" s="227" t="s">
        <v>2534</v>
      </c>
      <c r="B1108" s="143" t="s">
        <v>76</v>
      </c>
      <c r="C1108" s="142">
        <v>43665</v>
      </c>
      <c r="D1108" s="143" t="s">
        <v>77</v>
      </c>
      <c r="E1108" s="143"/>
      <c r="F1108" s="143"/>
      <c r="G1108" s="143"/>
      <c r="H1108" s="143"/>
      <c r="I1108" s="143"/>
      <c r="J1108" s="136" t="s">
        <v>80</v>
      </c>
      <c r="K1108" s="100" t="s">
        <v>194</v>
      </c>
      <c r="L1108" s="93" t="s">
        <v>60</v>
      </c>
      <c r="M1108" s="95" t="s">
        <v>179</v>
      </c>
      <c r="N1108" s="93">
        <v>240</v>
      </c>
      <c r="O1108" s="93">
        <v>3</v>
      </c>
      <c r="P1108" s="93">
        <v>65</v>
      </c>
      <c r="Q1108" s="93">
        <v>60</v>
      </c>
      <c r="R1108" s="114"/>
      <c r="S1108" s="143" t="s">
        <v>71</v>
      </c>
      <c r="T1108" s="143">
        <v>3</v>
      </c>
      <c r="U1108" s="143">
        <v>65</v>
      </c>
      <c r="V1108" s="143">
        <v>42</v>
      </c>
      <c r="W1108" s="143">
        <v>15</v>
      </c>
      <c r="X1108" s="143">
        <v>1399.2</v>
      </c>
      <c r="Y1108" s="143" t="s">
        <v>75</v>
      </c>
      <c r="Z1108" s="143"/>
      <c r="AA1108" s="224" t="s">
        <v>84</v>
      </c>
    </row>
    <row r="1109" spans="1:27" x14ac:dyDescent="0.2">
      <c r="A1109" s="228"/>
      <c r="B1109" s="144"/>
      <c r="C1109" s="146"/>
      <c r="D1109" s="144"/>
      <c r="E1109" s="144"/>
      <c r="F1109" s="144"/>
      <c r="G1109" s="144"/>
      <c r="H1109" s="144"/>
      <c r="I1109" s="144"/>
      <c r="J1109" s="222"/>
      <c r="K1109" s="103" t="s">
        <v>13</v>
      </c>
      <c r="L1109" s="104" t="s">
        <v>60</v>
      </c>
      <c r="M1109" s="96" t="s">
        <v>65</v>
      </c>
      <c r="N1109" s="104">
        <v>240</v>
      </c>
      <c r="O1109" s="104">
        <v>3</v>
      </c>
      <c r="P1109" s="104">
        <v>5</v>
      </c>
      <c r="Q1109" s="104">
        <v>45</v>
      </c>
      <c r="R1109" s="115">
        <v>15</v>
      </c>
      <c r="S1109" s="144"/>
      <c r="T1109" s="144"/>
      <c r="U1109" s="144"/>
      <c r="V1109" s="144"/>
      <c r="W1109" s="144"/>
      <c r="X1109" s="144"/>
      <c r="Y1109" s="144"/>
      <c r="Z1109" s="144"/>
      <c r="AA1109" s="225"/>
    </row>
    <row r="1110" spans="1:27" ht="13.5" thickBot="1" x14ac:dyDescent="0.25">
      <c r="A1110" s="229"/>
      <c r="B1110" s="145"/>
      <c r="C1110" s="147"/>
      <c r="D1110" s="145"/>
      <c r="E1110" s="145"/>
      <c r="F1110" s="145"/>
      <c r="G1110" s="145"/>
      <c r="H1110" s="145"/>
      <c r="I1110" s="145"/>
      <c r="J1110" s="223"/>
      <c r="K1110" s="107" t="s">
        <v>14</v>
      </c>
      <c r="L1110" s="108" t="s">
        <v>60</v>
      </c>
      <c r="M1110" s="97" t="s">
        <v>66</v>
      </c>
      <c r="N1110" s="108">
        <v>240</v>
      </c>
      <c r="O1110" s="108">
        <v>3</v>
      </c>
      <c r="P1110" s="108">
        <v>5</v>
      </c>
      <c r="Q1110" s="108">
        <v>45</v>
      </c>
      <c r="R1110" s="116"/>
      <c r="S1110" s="145"/>
      <c r="T1110" s="145"/>
      <c r="U1110" s="145"/>
      <c r="V1110" s="145"/>
      <c r="W1110" s="145"/>
      <c r="X1110" s="145"/>
      <c r="Y1110" s="145"/>
      <c r="Z1110" s="145"/>
      <c r="AA1110" s="226"/>
    </row>
    <row r="1111" spans="1:27" ht="12.75" customHeight="1" x14ac:dyDescent="0.2">
      <c r="A1111" s="227" t="s">
        <v>2535</v>
      </c>
      <c r="B1111" s="143" t="s">
        <v>76</v>
      </c>
      <c r="C1111" s="142">
        <v>43665</v>
      </c>
      <c r="D1111" s="143" t="s">
        <v>77</v>
      </c>
      <c r="E1111" s="143"/>
      <c r="F1111" s="143"/>
      <c r="G1111" s="143"/>
      <c r="H1111" s="143"/>
      <c r="I1111" s="143"/>
      <c r="J1111" s="136" t="s">
        <v>80</v>
      </c>
      <c r="K1111" s="100" t="s">
        <v>194</v>
      </c>
      <c r="L1111" s="93" t="s">
        <v>60</v>
      </c>
      <c r="M1111" s="95" t="s">
        <v>179</v>
      </c>
      <c r="N1111" s="93">
        <v>240</v>
      </c>
      <c r="O1111" s="93">
        <v>3</v>
      </c>
      <c r="P1111" s="93">
        <v>65</v>
      </c>
      <c r="Q1111" s="93">
        <v>70</v>
      </c>
      <c r="R1111" s="114"/>
      <c r="S1111" s="143" t="s">
        <v>71</v>
      </c>
      <c r="T1111" s="143">
        <v>3</v>
      </c>
      <c r="U1111" s="143">
        <v>65</v>
      </c>
      <c r="V1111" s="143">
        <v>42</v>
      </c>
      <c r="W1111" s="143">
        <v>15</v>
      </c>
      <c r="X1111" s="143">
        <v>1399.2</v>
      </c>
      <c r="Y1111" s="143" t="s">
        <v>75</v>
      </c>
      <c r="Z1111" s="143"/>
      <c r="AA1111" s="224" t="s">
        <v>84</v>
      </c>
    </row>
    <row r="1112" spans="1:27" x14ac:dyDescent="0.2">
      <c r="A1112" s="228"/>
      <c r="B1112" s="144"/>
      <c r="C1112" s="146"/>
      <c r="D1112" s="144"/>
      <c r="E1112" s="144"/>
      <c r="F1112" s="144"/>
      <c r="G1112" s="144"/>
      <c r="H1112" s="144"/>
      <c r="I1112" s="144"/>
      <c r="J1112" s="222"/>
      <c r="K1112" s="103" t="s">
        <v>13</v>
      </c>
      <c r="L1112" s="104" t="s">
        <v>60</v>
      </c>
      <c r="M1112" s="96" t="s">
        <v>65</v>
      </c>
      <c r="N1112" s="104">
        <v>240</v>
      </c>
      <c r="O1112" s="104">
        <v>3</v>
      </c>
      <c r="P1112" s="104">
        <v>5</v>
      </c>
      <c r="Q1112" s="104">
        <v>45</v>
      </c>
      <c r="R1112" s="115">
        <v>15</v>
      </c>
      <c r="S1112" s="144"/>
      <c r="T1112" s="144"/>
      <c r="U1112" s="144"/>
      <c r="V1112" s="144"/>
      <c r="W1112" s="144"/>
      <c r="X1112" s="144"/>
      <c r="Y1112" s="144"/>
      <c r="Z1112" s="144"/>
      <c r="AA1112" s="225"/>
    </row>
    <row r="1113" spans="1:27" ht="13.5" thickBot="1" x14ac:dyDescent="0.25">
      <c r="A1113" s="229"/>
      <c r="B1113" s="145"/>
      <c r="C1113" s="147"/>
      <c r="D1113" s="145"/>
      <c r="E1113" s="145"/>
      <c r="F1113" s="145"/>
      <c r="G1113" s="145"/>
      <c r="H1113" s="145"/>
      <c r="I1113" s="145"/>
      <c r="J1113" s="223"/>
      <c r="K1113" s="107" t="s">
        <v>14</v>
      </c>
      <c r="L1113" s="108" t="s">
        <v>60</v>
      </c>
      <c r="M1113" s="97" t="s">
        <v>66</v>
      </c>
      <c r="N1113" s="108">
        <v>240</v>
      </c>
      <c r="O1113" s="108">
        <v>3</v>
      </c>
      <c r="P1113" s="108">
        <v>5</v>
      </c>
      <c r="Q1113" s="108">
        <v>45</v>
      </c>
      <c r="R1113" s="116"/>
      <c r="S1113" s="145"/>
      <c r="T1113" s="145"/>
      <c r="U1113" s="145"/>
      <c r="V1113" s="145"/>
      <c r="W1113" s="145"/>
      <c r="X1113" s="145"/>
      <c r="Y1113" s="145"/>
      <c r="Z1113" s="145"/>
      <c r="AA1113" s="226"/>
    </row>
    <row r="1114" spans="1:27" ht="12.75" customHeight="1" x14ac:dyDescent="0.2">
      <c r="A1114" s="227" t="s">
        <v>2536</v>
      </c>
      <c r="B1114" s="143" t="s">
        <v>76</v>
      </c>
      <c r="C1114" s="142">
        <v>43665</v>
      </c>
      <c r="D1114" s="143" t="s">
        <v>77</v>
      </c>
      <c r="E1114" s="143"/>
      <c r="F1114" s="143"/>
      <c r="G1114" s="143"/>
      <c r="H1114" s="143"/>
      <c r="I1114" s="143"/>
      <c r="J1114" s="136" t="s">
        <v>80</v>
      </c>
      <c r="K1114" s="100" t="s">
        <v>194</v>
      </c>
      <c r="L1114" s="93" t="s">
        <v>60</v>
      </c>
      <c r="M1114" s="95" t="s">
        <v>179</v>
      </c>
      <c r="N1114" s="93">
        <v>480</v>
      </c>
      <c r="O1114" s="93">
        <v>3</v>
      </c>
      <c r="P1114" s="93">
        <v>25</v>
      </c>
      <c r="Q1114" s="93">
        <v>30</v>
      </c>
      <c r="R1114" s="114"/>
      <c r="S1114" s="143" t="s">
        <v>72</v>
      </c>
      <c r="T1114" s="143">
        <v>3</v>
      </c>
      <c r="U1114" s="143">
        <v>25</v>
      </c>
      <c r="V1114" s="143">
        <v>21</v>
      </c>
      <c r="W1114" s="143">
        <v>15</v>
      </c>
      <c r="X1114" s="143">
        <v>1399.2</v>
      </c>
      <c r="Y1114" s="143" t="s">
        <v>75</v>
      </c>
      <c r="Z1114" s="143"/>
      <c r="AA1114" s="224" t="s">
        <v>84</v>
      </c>
    </row>
    <row r="1115" spans="1:27" x14ac:dyDescent="0.2">
      <c r="A1115" s="228"/>
      <c r="B1115" s="144"/>
      <c r="C1115" s="146"/>
      <c r="D1115" s="144"/>
      <c r="E1115" s="144"/>
      <c r="F1115" s="144"/>
      <c r="G1115" s="144"/>
      <c r="H1115" s="144"/>
      <c r="I1115" s="144"/>
      <c r="J1115" s="222"/>
      <c r="K1115" s="103" t="s">
        <v>13</v>
      </c>
      <c r="L1115" s="104" t="s">
        <v>60</v>
      </c>
      <c r="M1115" s="96" t="s">
        <v>65</v>
      </c>
      <c r="N1115" s="104">
        <v>480</v>
      </c>
      <c r="O1115" s="104">
        <v>3</v>
      </c>
      <c r="P1115" s="104">
        <v>5</v>
      </c>
      <c r="Q1115" s="104">
        <v>45</v>
      </c>
      <c r="R1115" s="115">
        <v>25</v>
      </c>
      <c r="S1115" s="144"/>
      <c r="T1115" s="144"/>
      <c r="U1115" s="144"/>
      <c r="V1115" s="144"/>
      <c r="W1115" s="144"/>
      <c r="X1115" s="144"/>
      <c r="Y1115" s="144"/>
      <c r="Z1115" s="144"/>
      <c r="AA1115" s="225"/>
    </row>
    <row r="1116" spans="1:27" ht="13.5" thickBot="1" x14ac:dyDescent="0.25">
      <c r="A1116" s="229"/>
      <c r="B1116" s="145"/>
      <c r="C1116" s="147"/>
      <c r="D1116" s="145"/>
      <c r="E1116" s="145"/>
      <c r="F1116" s="145"/>
      <c r="G1116" s="145"/>
      <c r="H1116" s="145"/>
      <c r="I1116" s="145"/>
      <c r="J1116" s="223"/>
      <c r="K1116" s="107" t="s">
        <v>14</v>
      </c>
      <c r="L1116" s="108" t="s">
        <v>60</v>
      </c>
      <c r="M1116" s="97" t="s">
        <v>66</v>
      </c>
      <c r="N1116" s="108">
        <v>480</v>
      </c>
      <c r="O1116" s="108">
        <v>3</v>
      </c>
      <c r="P1116" s="108">
        <v>5</v>
      </c>
      <c r="Q1116" s="108">
        <v>45</v>
      </c>
      <c r="R1116" s="116"/>
      <c r="S1116" s="145"/>
      <c r="T1116" s="145"/>
      <c r="U1116" s="145"/>
      <c r="V1116" s="145"/>
      <c r="W1116" s="145"/>
      <c r="X1116" s="145"/>
      <c r="Y1116" s="145"/>
      <c r="Z1116" s="145"/>
      <c r="AA1116" s="226"/>
    </row>
    <row r="1117" spans="1:27" ht="12.75" customHeight="1" x14ac:dyDescent="0.2">
      <c r="A1117" s="227" t="s">
        <v>2537</v>
      </c>
      <c r="B1117" s="143" t="s">
        <v>76</v>
      </c>
      <c r="C1117" s="142">
        <v>43665</v>
      </c>
      <c r="D1117" s="143" t="s">
        <v>77</v>
      </c>
      <c r="E1117" s="143"/>
      <c r="F1117" s="143"/>
      <c r="G1117" s="143"/>
      <c r="H1117" s="143"/>
      <c r="I1117" s="143"/>
      <c r="J1117" s="136" t="s">
        <v>80</v>
      </c>
      <c r="K1117" s="100" t="s">
        <v>194</v>
      </c>
      <c r="L1117" s="93" t="s">
        <v>60</v>
      </c>
      <c r="M1117" s="95" t="s">
        <v>179</v>
      </c>
      <c r="N1117" s="93">
        <v>480</v>
      </c>
      <c r="O1117" s="93">
        <v>3</v>
      </c>
      <c r="P1117" s="93">
        <v>25</v>
      </c>
      <c r="Q1117" s="93">
        <v>50</v>
      </c>
      <c r="R1117" s="114"/>
      <c r="S1117" s="143" t="s">
        <v>72</v>
      </c>
      <c r="T1117" s="143">
        <v>3</v>
      </c>
      <c r="U1117" s="143">
        <v>25</v>
      </c>
      <c r="V1117" s="143">
        <v>21</v>
      </c>
      <c r="W1117" s="143">
        <v>15</v>
      </c>
      <c r="X1117" s="143">
        <v>1399.2</v>
      </c>
      <c r="Y1117" s="143" t="s">
        <v>75</v>
      </c>
      <c r="Z1117" s="143"/>
      <c r="AA1117" s="224" t="s">
        <v>84</v>
      </c>
    </row>
    <row r="1118" spans="1:27" x14ac:dyDescent="0.2">
      <c r="A1118" s="228"/>
      <c r="B1118" s="144"/>
      <c r="C1118" s="146"/>
      <c r="D1118" s="144"/>
      <c r="E1118" s="144"/>
      <c r="F1118" s="144"/>
      <c r="G1118" s="144"/>
      <c r="H1118" s="144"/>
      <c r="I1118" s="144"/>
      <c r="J1118" s="222"/>
      <c r="K1118" s="103" t="s">
        <v>13</v>
      </c>
      <c r="L1118" s="104" t="s">
        <v>60</v>
      </c>
      <c r="M1118" s="96" t="s">
        <v>65</v>
      </c>
      <c r="N1118" s="104">
        <v>480</v>
      </c>
      <c r="O1118" s="104">
        <v>3</v>
      </c>
      <c r="P1118" s="104">
        <v>5</v>
      </c>
      <c r="Q1118" s="104">
        <v>45</v>
      </c>
      <c r="R1118" s="115">
        <v>25</v>
      </c>
      <c r="S1118" s="144"/>
      <c r="T1118" s="144"/>
      <c r="U1118" s="144"/>
      <c r="V1118" s="144"/>
      <c r="W1118" s="144"/>
      <c r="X1118" s="144"/>
      <c r="Y1118" s="144"/>
      <c r="Z1118" s="144"/>
      <c r="AA1118" s="225"/>
    </row>
    <row r="1119" spans="1:27" ht="13.5" thickBot="1" x14ac:dyDescent="0.25">
      <c r="A1119" s="229"/>
      <c r="B1119" s="145"/>
      <c r="C1119" s="147"/>
      <c r="D1119" s="145"/>
      <c r="E1119" s="145"/>
      <c r="F1119" s="145"/>
      <c r="G1119" s="145"/>
      <c r="H1119" s="145"/>
      <c r="I1119" s="145"/>
      <c r="J1119" s="223"/>
      <c r="K1119" s="107" t="s">
        <v>14</v>
      </c>
      <c r="L1119" s="108" t="s">
        <v>60</v>
      </c>
      <c r="M1119" s="97" t="s">
        <v>66</v>
      </c>
      <c r="N1119" s="108">
        <v>480</v>
      </c>
      <c r="O1119" s="108">
        <v>3</v>
      </c>
      <c r="P1119" s="108">
        <v>5</v>
      </c>
      <c r="Q1119" s="108">
        <v>45</v>
      </c>
      <c r="R1119" s="116"/>
      <c r="S1119" s="145"/>
      <c r="T1119" s="145"/>
      <c r="U1119" s="145"/>
      <c r="V1119" s="145"/>
      <c r="W1119" s="145"/>
      <c r="X1119" s="145"/>
      <c r="Y1119" s="145"/>
      <c r="Z1119" s="145"/>
      <c r="AA1119" s="226"/>
    </row>
    <row r="1120" spans="1:27" ht="12.75" customHeight="1" x14ac:dyDescent="0.2">
      <c r="A1120" s="227" t="s">
        <v>2538</v>
      </c>
      <c r="B1120" s="143" t="s">
        <v>76</v>
      </c>
      <c r="C1120" s="142">
        <v>43665</v>
      </c>
      <c r="D1120" s="143" t="s">
        <v>77</v>
      </c>
      <c r="E1120" s="143"/>
      <c r="F1120" s="143"/>
      <c r="G1120" s="143"/>
      <c r="H1120" s="143"/>
      <c r="I1120" s="143"/>
      <c r="J1120" s="136" t="s">
        <v>80</v>
      </c>
      <c r="K1120" s="100" t="s">
        <v>194</v>
      </c>
      <c r="L1120" s="93" t="s">
        <v>60</v>
      </c>
      <c r="M1120" s="95" t="s">
        <v>179</v>
      </c>
      <c r="N1120" s="93">
        <v>480</v>
      </c>
      <c r="O1120" s="93">
        <v>3</v>
      </c>
      <c r="P1120" s="93">
        <v>25</v>
      </c>
      <c r="Q1120" s="93">
        <v>50</v>
      </c>
      <c r="R1120" s="114"/>
      <c r="S1120" s="143" t="s">
        <v>72</v>
      </c>
      <c r="T1120" s="143">
        <v>3</v>
      </c>
      <c r="U1120" s="143">
        <v>25</v>
      </c>
      <c r="V1120" s="143">
        <v>27</v>
      </c>
      <c r="W1120" s="143">
        <v>20</v>
      </c>
      <c r="X1120" s="143">
        <v>1399.2</v>
      </c>
      <c r="Y1120" s="143" t="s">
        <v>75</v>
      </c>
      <c r="Z1120" s="143"/>
      <c r="AA1120" s="224" t="s">
        <v>84</v>
      </c>
    </row>
    <row r="1121" spans="1:27" x14ac:dyDescent="0.2">
      <c r="A1121" s="228"/>
      <c r="B1121" s="144"/>
      <c r="C1121" s="146"/>
      <c r="D1121" s="144"/>
      <c r="E1121" s="144"/>
      <c r="F1121" s="144"/>
      <c r="G1121" s="144"/>
      <c r="H1121" s="144"/>
      <c r="I1121" s="144"/>
      <c r="J1121" s="222"/>
      <c r="K1121" s="103" t="s">
        <v>13</v>
      </c>
      <c r="L1121" s="104" t="s">
        <v>60</v>
      </c>
      <c r="M1121" s="96" t="s">
        <v>65</v>
      </c>
      <c r="N1121" s="104">
        <v>480</v>
      </c>
      <c r="O1121" s="104">
        <v>3</v>
      </c>
      <c r="P1121" s="104">
        <v>5</v>
      </c>
      <c r="Q1121" s="104">
        <v>45</v>
      </c>
      <c r="R1121" s="115">
        <v>25</v>
      </c>
      <c r="S1121" s="144"/>
      <c r="T1121" s="144"/>
      <c r="U1121" s="144"/>
      <c r="V1121" s="144"/>
      <c r="W1121" s="144"/>
      <c r="X1121" s="144"/>
      <c r="Y1121" s="144"/>
      <c r="Z1121" s="144"/>
      <c r="AA1121" s="225"/>
    </row>
    <row r="1122" spans="1:27" ht="13.5" thickBot="1" x14ac:dyDescent="0.25">
      <c r="A1122" s="229"/>
      <c r="B1122" s="145"/>
      <c r="C1122" s="147"/>
      <c r="D1122" s="145"/>
      <c r="E1122" s="145"/>
      <c r="F1122" s="145"/>
      <c r="G1122" s="145"/>
      <c r="H1122" s="145"/>
      <c r="I1122" s="145"/>
      <c r="J1122" s="223"/>
      <c r="K1122" s="107" t="s">
        <v>14</v>
      </c>
      <c r="L1122" s="108" t="s">
        <v>60</v>
      </c>
      <c r="M1122" s="97" t="s">
        <v>66</v>
      </c>
      <c r="N1122" s="108">
        <v>480</v>
      </c>
      <c r="O1122" s="108">
        <v>3</v>
      </c>
      <c r="P1122" s="108">
        <v>5</v>
      </c>
      <c r="Q1122" s="108">
        <v>45</v>
      </c>
      <c r="R1122" s="116"/>
      <c r="S1122" s="145"/>
      <c r="T1122" s="145"/>
      <c r="U1122" s="145"/>
      <c r="V1122" s="145"/>
      <c r="W1122" s="145"/>
      <c r="X1122" s="145"/>
      <c r="Y1122" s="145"/>
      <c r="Z1122" s="145"/>
      <c r="AA1122" s="226"/>
    </row>
    <row r="1123" spans="1:27" ht="12.75" customHeight="1" x14ac:dyDescent="0.2">
      <c r="A1123" s="227" t="s">
        <v>2539</v>
      </c>
      <c r="B1123" s="143" t="s">
        <v>76</v>
      </c>
      <c r="C1123" s="142">
        <v>43665</v>
      </c>
      <c r="D1123" s="143" t="s">
        <v>77</v>
      </c>
      <c r="E1123" s="143"/>
      <c r="F1123" s="143"/>
      <c r="G1123" s="143"/>
      <c r="H1123" s="143"/>
      <c r="I1123" s="143"/>
      <c r="J1123" s="136" t="s">
        <v>80</v>
      </c>
      <c r="K1123" s="100" t="s">
        <v>194</v>
      </c>
      <c r="L1123" s="93" t="s">
        <v>60</v>
      </c>
      <c r="M1123" s="95" t="s">
        <v>179</v>
      </c>
      <c r="N1123" s="93">
        <v>480</v>
      </c>
      <c r="O1123" s="93">
        <v>3</v>
      </c>
      <c r="P1123" s="93">
        <v>25</v>
      </c>
      <c r="Q1123" s="93">
        <v>60</v>
      </c>
      <c r="R1123" s="114"/>
      <c r="S1123" s="143" t="s">
        <v>72</v>
      </c>
      <c r="T1123" s="143">
        <v>3</v>
      </c>
      <c r="U1123" s="143">
        <v>25</v>
      </c>
      <c r="V1123" s="143">
        <v>27</v>
      </c>
      <c r="W1123" s="143">
        <v>20</v>
      </c>
      <c r="X1123" s="143">
        <v>1399.2</v>
      </c>
      <c r="Y1123" s="143" t="s">
        <v>75</v>
      </c>
      <c r="Z1123" s="143"/>
      <c r="AA1123" s="224" t="s">
        <v>84</v>
      </c>
    </row>
    <row r="1124" spans="1:27" x14ac:dyDescent="0.2">
      <c r="A1124" s="228"/>
      <c r="B1124" s="144"/>
      <c r="C1124" s="146"/>
      <c r="D1124" s="144"/>
      <c r="E1124" s="144"/>
      <c r="F1124" s="144"/>
      <c r="G1124" s="144"/>
      <c r="H1124" s="144"/>
      <c r="I1124" s="144"/>
      <c r="J1124" s="222"/>
      <c r="K1124" s="103" t="s">
        <v>13</v>
      </c>
      <c r="L1124" s="104" t="s">
        <v>60</v>
      </c>
      <c r="M1124" s="96" t="s">
        <v>65</v>
      </c>
      <c r="N1124" s="104">
        <v>480</v>
      </c>
      <c r="O1124" s="104">
        <v>3</v>
      </c>
      <c r="P1124" s="104">
        <v>5</v>
      </c>
      <c r="Q1124" s="104">
        <v>45</v>
      </c>
      <c r="R1124" s="115">
        <v>25</v>
      </c>
      <c r="S1124" s="144"/>
      <c r="T1124" s="144"/>
      <c r="U1124" s="144"/>
      <c r="V1124" s="144"/>
      <c r="W1124" s="144"/>
      <c r="X1124" s="144"/>
      <c r="Y1124" s="144"/>
      <c r="Z1124" s="144"/>
      <c r="AA1124" s="225"/>
    </row>
    <row r="1125" spans="1:27" ht="13.5" thickBot="1" x14ac:dyDescent="0.25">
      <c r="A1125" s="229"/>
      <c r="B1125" s="145"/>
      <c r="C1125" s="147"/>
      <c r="D1125" s="145"/>
      <c r="E1125" s="145"/>
      <c r="F1125" s="145"/>
      <c r="G1125" s="145"/>
      <c r="H1125" s="145"/>
      <c r="I1125" s="145"/>
      <c r="J1125" s="223"/>
      <c r="K1125" s="107" t="s">
        <v>14</v>
      </c>
      <c r="L1125" s="108" t="s">
        <v>60</v>
      </c>
      <c r="M1125" s="97" t="s">
        <v>66</v>
      </c>
      <c r="N1125" s="108">
        <v>480</v>
      </c>
      <c r="O1125" s="108">
        <v>3</v>
      </c>
      <c r="P1125" s="108">
        <v>5</v>
      </c>
      <c r="Q1125" s="108">
        <v>45</v>
      </c>
      <c r="R1125" s="116"/>
      <c r="S1125" s="145"/>
      <c r="T1125" s="145"/>
      <c r="U1125" s="145"/>
      <c r="V1125" s="145"/>
      <c r="W1125" s="145"/>
      <c r="X1125" s="145"/>
      <c r="Y1125" s="145"/>
      <c r="Z1125" s="145"/>
      <c r="AA1125" s="226"/>
    </row>
    <row r="1126" spans="1:27" ht="12.75" customHeight="1" x14ac:dyDescent="0.2">
      <c r="A1126" s="227" t="s">
        <v>2540</v>
      </c>
      <c r="B1126" s="143" t="s">
        <v>76</v>
      </c>
      <c r="C1126" s="142">
        <v>43665</v>
      </c>
      <c r="D1126" s="143" t="s">
        <v>77</v>
      </c>
      <c r="E1126" s="143"/>
      <c r="F1126" s="143"/>
      <c r="G1126" s="143"/>
      <c r="H1126" s="143"/>
      <c r="I1126" s="143"/>
      <c r="J1126" s="136" t="s">
        <v>80</v>
      </c>
      <c r="K1126" s="100" t="s">
        <v>194</v>
      </c>
      <c r="L1126" s="93" t="s">
        <v>60</v>
      </c>
      <c r="M1126" s="95" t="s">
        <v>179</v>
      </c>
      <c r="N1126" s="93">
        <v>480</v>
      </c>
      <c r="O1126" s="93">
        <v>3</v>
      </c>
      <c r="P1126" s="93">
        <v>25</v>
      </c>
      <c r="Q1126" s="93">
        <v>70</v>
      </c>
      <c r="R1126" s="114"/>
      <c r="S1126" s="143" t="s">
        <v>72</v>
      </c>
      <c r="T1126" s="143">
        <v>3</v>
      </c>
      <c r="U1126" s="143">
        <v>25</v>
      </c>
      <c r="V1126" s="143">
        <v>27</v>
      </c>
      <c r="W1126" s="143">
        <v>20</v>
      </c>
      <c r="X1126" s="143">
        <v>1399.2</v>
      </c>
      <c r="Y1126" s="143" t="s">
        <v>75</v>
      </c>
      <c r="Z1126" s="143"/>
      <c r="AA1126" s="224" t="s">
        <v>84</v>
      </c>
    </row>
    <row r="1127" spans="1:27" x14ac:dyDescent="0.2">
      <c r="A1127" s="228"/>
      <c r="B1127" s="144"/>
      <c r="C1127" s="146"/>
      <c r="D1127" s="144"/>
      <c r="E1127" s="144"/>
      <c r="F1127" s="144"/>
      <c r="G1127" s="144"/>
      <c r="H1127" s="144"/>
      <c r="I1127" s="144"/>
      <c r="J1127" s="222"/>
      <c r="K1127" s="103" t="s">
        <v>13</v>
      </c>
      <c r="L1127" s="104" t="s">
        <v>60</v>
      </c>
      <c r="M1127" s="96" t="s">
        <v>65</v>
      </c>
      <c r="N1127" s="104">
        <v>480</v>
      </c>
      <c r="O1127" s="104">
        <v>3</v>
      </c>
      <c r="P1127" s="104">
        <v>5</v>
      </c>
      <c r="Q1127" s="104">
        <v>45</v>
      </c>
      <c r="R1127" s="115">
        <v>25</v>
      </c>
      <c r="S1127" s="144"/>
      <c r="T1127" s="144"/>
      <c r="U1127" s="144"/>
      <c r="V1127" s="144"/>
      <c r="W1127" s="144"/>
      <c r="X1127" s="144"/>
      <c r="Y1127" s="144"/>
      <c r="Z1127" s="144"/>
      <c r="AA1127" s="225"/>
    </row>
    <row r="1128" spans="1:27" ht="13.5" thickBot="1" x14ac:dyDescent="0.25">
      <c r="A1128" s="229"/>
      <c r="B1128" s="145"/>
      <c r="C1128" s="147"/>
      <c r="D1128" s="145"/>
      <c r="E1128" s="145"/>
      <c r="F1128" s="145"/>
      <c r="G1128" s="145"/>
      <c r="H1128" s="145"/>
      <c r="I1128" s="145"/>
      <c r="J1128" s="223"/>
      <c r="K1128" s="107" t="s">
        <v>14</v>
      </c>
      <c r="L1128" s="108" t="s">
        <v>60</v>
      </c>
      <c r="M1128" s="97" t="s">
        <v>66</v>
      </c>
      <c r="N1128" s="108">
        <v>480</v>
      </c>
      <c r="O1128" s="108">
        <v>3</v>
      </c>
      <c r="P1128" s="108">
        <v>5</v>
      </c>
      <c r="Q1128" s="108">
        <v>45</v>
      </c>
      <c r="R1128" s="116"/>
      <c r="S1128" s="145"/>
      <c r="T1128" s="145"/>
      <c r="U1128" s="145"/>
      <c r="V1128" s="145"/>
      <c r="W1128" s="145"/>
      <c r="X1128" s="145"/>
      <c r="Y1128" s="145"/>
      <c r="Z1128" s="145"/>
      <c r="AA1128" s="226"/>
    </row>
    <row r="1129" spans="1:27" ht="12.75" customHeight="1" x14ac:dyDescent="0.2">
      <c r="A1129" s="227" t="s">
        <v>2541</v>
      </c>
      <c r="B1129" s="143" t="s">
        <v>76</v>
      </c>
      <c r="C1129" s="142">
        <v>43665</v>
      </c>
      <c r="D1129" s="143" t="s">
        <v>77</v>
      </c>
      <c r="E1129" s="143"/>
      <c r="F1129" s="143"/>
      <c r="G1129" s="143"/>
      <c r="H1129" s="143"/>
      <c r="I1129" s="143"/>
      <c r="J1129" s="136" t="s">
        <v>80</v>
      </c>
      <c r="K1129" s="100" t="s">
        <v>194</v>
      </c>
      <c r="L1129" s="93" t="s">
        <v>60</v>
      </c>
      <c r="M1129" s="95" t="s">
        <v>179</v>
      </c>
      <c r="N1129" s="93">
        <v>480</v>
      </c>
      <c r="O1129" s="93">
        <v>3</v>
      </c>
      <c r="P1129" s="93">
        <v>25</v>
      </c>
      <c r="Q1129" s="93">
        <v>50</v>
      </c>
      <c r="R1129" s="114"/>
      <c r="S1129" s="143" t="s">
        <v>72</v>
      </c>
      <c r="T1129" s="143">
        <v>3</v>
      </c>
      <c r="U1129" s="143">
        <v>25</v>
      </c>
      <c r="V1129" s="143">
        <v>34</v>
      </c>
      <c r="W1129" s="143">
        <v>25</v>
      </c>
      <c r="X1129" s="143">
        <v>1399.2</v>
      </c>
      <c r="Y1129" s="143" t="s">
        <v>75</v>
      </c>
      <c r="Z1129" s="143"/>
      <c r="AA1129" s="224" t="s">
        <v>84</v>
      </c>
    </row>
    <row r="1130" spans="1:27" x14ac:dyDescent="0.2">
      <c r="A1130" s="228"/>
      <c r="B1130" s="144"/>
      <c r="C1130" s="146"/>
      <c r="D1130" s="144"/>
      <c r="E1130" s="144"/>
      <c r="F1130" s="144"/>
      <c r="G1130" s="144"/>
      <c r="H1130" s="144"/>
      <c r="I1130" s="144"/>
      <c r="J1130" s="222"/>
      <c r="K1130" s="103" t="s">
        <v>13</v>
      </c>
      <c r="L1130" s="104" t="s">
        <v>60</v>
      </c>
      <c r="M1130" s="96" t="s">
        <v>65</v>
      </c>
      <c r="N1130" s="104">
        <v>480</v>
      </c>
      <c r="O1130" s="104">
        <v>3</v>
      </c>
      <c r="P1130" s="104">
        <v>5</v>
      </c>
      <c r="Q1130" s="104">
        <v>45</v>
      </c>
      <c r="R1130" s="115">
        <v>25</v>
      </c>
      <c r="S1130" s="144"/>
      <c r="T1130" s="144"/>
      <c r="U1130" s="144"/>
      <c r="V1130" s="144"/>
      <c r="W1130" s="144"/>
      <c r="X1130" s="144"/>
      <c r="Y1130" s="144"/>
      <c r="Z1130" s="144"/>
      <c r="AA1130" s="225"/>
    </row>
    <row r="1131" spans="1:27" ht="13.5" thickBot="1" x14ac:dyDescent="0.25">
      <c r="A1131" s="229"/>
      <c r="B1131" s="145"/>
      <c r="C1131" s="147"/>
      <c r="D1131" s="145"/>
      <c r="E1131" s="145"/>
      <c r="F1131" s="145"/>
      <c r="G1131" s="145"/>
      <c r="H1131" s="145"/>
      <c r="I1131" s="145"/>
      <c r="J1131" s="223"/>
      <c r="K1131" s="107" t="s">
        <v>14</v>
      </c>
      <c r="L1131" s="108" t="s">
        <v>60</v>
      </c>
      <c r="M1131" s="97" t="s">
        <v>66</v>
      </c>
      <c r="N1131" s="108">
        <v>480</v>
      </c>
      <c r="O1131" s="108">
        <v>3</v>
      </c>
      <c r="P1131" s="108">
        <v>5</v>
      </c>
      <c r="Q1131" s="108">
        <v>45</v>
      </c>
      <c r="R1131" s="116"/>
      <c r="S1131" s="145"/>
      <c r="T1131" s="145"/>
      <c r="U1131" s="145"/>
      <c r="V1131" s="145"/>
      <c r="W1131" s="145"/>
      <c r="X1131" s="145"/>
      <c r="Y1131" s="145"/>
      <c r="Z1131" s="145"/>
      <c r="AA1131" s="226"/>
    </row>
    <row r="1132" spans="1:27" ht="12.75" customHeight="1" x14ac:dyDescent="0.2">
      <c r="A1132" s="227" t="s">
        <v>2542</v>
      </c>
      <c r="B1132" s="143" t="s">
        <v>76</v>
      </c>
      <c r="C1132" s="142">
        <v>43665</v>
      </c>
      <c r="D1132" s="143" t="s">
        <v>77</v>
      </c>
      <c r="E1132" s="143"/>
      <c r="F1132" s="143"/>
      <c r="G1132" s="143"/>
      <c r="H1132" s="143"/>
      <c r="I1132" s="143"/>
      <c r="J1132" s="136" t="s">
        <v>80</v>
      </c>
      <c r="K1132" s="100" t="s">
        <v>194</v>
      </c>
      <c r="L1132" s="93" t="s">
        <v>60</v>
      </c>
      <c r="M1132" s="95" t="s">
        <v>179</v>
      </c>
      <c r="N1132" s="93">
        <v>480</v>
      </c>
      <c r="O1132" s="93">
        <v>3</v>
      </c>
      <c r="P1132" s="93">
        <v>25</v>
      </c>
      <c r="Q1132" s="93">
        <v>60</v>
      </c>
      <c r="R1132" s="114"/>
      <c r="S1132" s="143" t="s">
        <v>72</v>
      </c>
      <c r="T1132" s="143">
        <v>3</v>
      </c>
      <c r="U1132" s="143">
        <v>25</v>
      </c>
      <c r="V1132" s="143">
        <v>34</v>
      </c>
      <c r="W1132" s="143">
        <v>25</v>
      </c>
      <c r="X1132" s="143">
        <v>1399.2</v>
      </c>
      <c r="Y1132" s="143" t="s">
        <v>75</v>
      </c>
      <c r="Z1132" s="143"/>
      <c r="AA1132" s="224" t="s">
        <v>84</v>
      </c>
    </row>
    <row r="1133" spans="1:27" x14ac:dyDescent="0.2">
      <c r="A1133" s="228"/>
      <c r="B1133" s="144"/>
      <c r="C1133" s="146"/>
      <c r="D1133" s="144"/>
      <c r="E1133" s="144"/>
      <c r="F1133" s="144"/>
      <c r="G1133" s="144"/>
      <c r="H1133" s="144"/>
      <c r="I1133" s="144"/>
      <c r="J1133" s="222"/>
      <c r="K1133" s="103" t="s">
        <v>13</v>
      </c>
      <c r="L1133" s="104" t="s">
        <v>60</v>
      </c>
      <c r="M1133" s="96" t="s">
        <v>65</v>
      </c>
      <c r="N1133" s="104">
        <v>480</v>
      </c>
      <c r="O1133" s="104">
        <v>3</v>
      </c>
      <c r="P1133" s="104">
        <v>5</v>
      </c>
      <c r="Q1133" s="104">
        <v>45</v>
      </c>
      <c r="R1133" s="115">
        <v>25</v>
      </c>
      <c r="S1133" s="144"/>
      <c r="T1133" s="144"/>
      <c r="U1133" s="144"/>
      <c r="V1133" s="144"/>
      <c r="W1133" s="144"/>
      <c r="X1133" s="144"/>
      <c r="Y1133" s="144"/>
      <c r="Z1133" s="144"/>
      <c r="AA1133" s="225"/>
    </row>
    <row r="1134" spans="1:27" ht="13.5" thickBot="1" x14ac:dyDescent="0.25">
      <c r="A1134" s="229"/>
      <c r="B1134" s="145"/>
      <c r="C1134" s="147"/>
      <c r="D1134" s="145"/>
      <c r="E1134" s="145"/>
      <c r="F1134" s="145"/>
      <c r="G1134" s="145"/>
      <c r="H1134" s="145"/>
      <c r="I1134" s="145"/>
      <c r="J1134" s="223"/>
      <c r="K1134" s="107" t="s">
        <v>14</v>
      </c>
      <c r="L1134" s="108" t="s">
        <v>60</v>
      </c>
      <c r="M1134" s="97" t="s">
        <v>66</v>
      </c>
      <c r="N1134" s="108">
        <v>480</v>
      </c>
      <c r="O1134" s="108">
        <v>3</v>
      </c>
      <c r="P1134" s="108">
        <v>5</v>
      </c>
      <c r="Q1134" s="108">
        <v>45</v>
      </c>
      <c r="R1134" s="116"/>
      <c r="S1134" s="145"/>
      <c r="T1134" s="145"/>
      <c r="U1134" s="145"/>
      <c r="V1134" s="145"/>
      <c r="W1134" s="145"/>
      <c r="X1134" s="145"/>
      <c r="Y1134" s="145"/>
      <c r="Z1134" s="145"/>
      <c r="AA1134" s="226"/>
    </row>
    <row r="1135" spans="1:27" ht="12.75" customHeight="1" x14ac:dyDescent="0.2">
      <c r="A1135" s="227" t="s">
        <v>2543</v>
      </c>
      <c r="B1135" s="143" t="s">
        <v>76</v>
      </c>
      <c r="C1135" s="142">
        <v>43665</v>
      </c>
      <c r="D1135" s="143" t="s">
        <v>77</v>
      </c>
      <c r="E1135" s="143"/>
      <c r="F1135" s="143"/>
      <c r="G1135" s="143"/>
      <c r="H1135" s="143"/>
      <c r="I1135" s="143"/>
      <c r="J1135" s="136" t="s">
        <v>80</v>
      </c>
      <c r="K1135" s="100" t="s">
        <v>194</v>
      </c>
      <c r="L1135" s="93" t="s">
        <v>60</v>
      </c>
      <c r="M1135" s="95" t="s">
        <v>179</v>
      </c>
      <c r="N1135" s="93">
        <v>480</v>
      </c>
      <c r="O1135" s="93">
        <v>3</v>
      </c>
      <c r="P1135" s="93">
        <v>25</v>
      </c>
      <c r="Q1135" s="93">
        <v>70</v>
      </c>
      <c r="R1135" s="114"/>
      <c r="S1135" s="143" t="s">
        <v>72</v>
      </c>
      <c r="T1135" s="143">
        <v>3</v>
      </c>
      <c r="U1135" s="143">
        <v>25</v>
      </c>
      <c r="V1135" s="143">
        <v>34</v>
      </c>
      <c r="W1135" s="143">
        <v>25</v>
      </c>
      <c r="X1135" s="143">
        <v>1399.2</v>
      </c>
      <c r="Y1135" s="143" t="s">
        <v>75</v>
      </c>
      <c r="Z1135" s="143"/>
      <c r="AA1135" s="224" t="s">
        <v>84</v>
      </c>
    </row>
    <row r="1136" spans="1:27" x14ac:dyDescent="0.2">
      <c r="A1136" s="228"/>
      <c r="B1136" s="144"/>
      <c r="C1136" s="146"/>
      <c r="D1136" s="144"/>
      <c r="E1136" s="144"/>
      <c r="F1136" s="144"/>
      <c r="G1136" s="144"/>
      <c r="H1136" s="144"/>
      <c r="I1136" s="144"/>
      <c r="J1136" s="222"/>
      <c r="K1136" s="103" t="s">
        <v>13</v>
      </c>
      <c r="L1136" s="104" t="s">
        <v>60</v>
      </c>
      <c r="M1136" s="96" t="s">
        <v>65</v>
      </c>
      <c r="N1136" s="104">
        <v>480</v>
      </c>
      <c r="O1136" s="104">
        <v>3</v>
      </c>
      <c r="P1136" s="104">
        <v>5</v>
      </c>
      <c r="Q1136" s="104">
        <v>45</v>
      </c>
      <c r="R1136" s="115">
        <v>25</v>
      </c>
      <c r="S1136" s="144"/>
      <c r="T1136" s="144"/>
      <c r="U1136" s="144"/>
      <c r="V1136" s="144"/>
      <c r="W1136" s="144"/>
      <c r="X1136" s="144"/>
      <c r="Y1136" s="144"/>
      <c r="Z1136" s="144"/>
      <c r="AA1136" s="225"/>
    </row>
    <row r="1137" spans="1:27" ht="13.5" thickBot="1" x14ac:dyDescent="0.25">
      <c r="A1137" s="229"/>
      <c r="B1137" s="145"/>
      <c r="C1137" s="147"/>
      <c r="D1137" s="145"/>
      <c r="E1137" s="145"/>
      <c r="F1137" s="145"/>
      <c r="G1137" s="145"/>
      <c r="H1137" s="145"/>
      <c r="I1137" s="145"/>
      <c r="J1137" s="223"/>
      <c r="K1137" s="107" t="s">
        <v>14</v>
      </c>
      <c r="L1137" s="108" t="s">
        <v>60</v>
      </c>
      <c r="M1137" s="97" t="s">
        <v>66</v>
      </c>
      <c r="N1137" s="108">
        <v>480</v>
      </c>
      <c r="O1137" s="108">
        <v>3</v>
      </c>
      <c r="P1137" s="108">
        <v>5</v>
      </c>
      <c r="Q1137" s="108">
        <v>45</v>
      </c>
      <c r="R1137" s="116"/>
      <c r="S1137" s="145"/>
      <c r="T1137" s="145"/>
      <c r="U1137" s="145"/>
      <c r="V1137" s="145"/>
      <c r="W1137" s="145"/>
      <c r="X1137" s="145"/>
      <c r="Y1137" s="145"/>
      <c r="Z1137" s="145"/>
      <c r="AA1137" s="226"/>
    </row>
    <row r="1138" spans="1:27" ht="12.75" customHeight="1" x14ac:dyDescent="0.2">
      <c r="A1138" s="227" t="s">
        <v>2544</v>
      </c>
      <c r="B1138" s="143" t="s">
        <v>76</v>
      </c>
      <c r="C1138" s="142">
        <v>43665</v>
      </c>
      <c r="D1138" s="143" t="s">
        <v>77</v>
      </c>
      <c r="E1138" s="143"/>
      <c r="F1138" s="143"/>
      <c r="G1138" s="143"/>
      <c r="H1138" s="143"/>
      <c r="I1138" s="143"/>
      <c r="J1138" s="136" t="s">
        <v>80</v>
      </c>
      <c r="K1138" s="100" t="s">
        <v>194</v>
      </c>
      <c r="L1138" s="93" t="s">
        <v>60</v>
      </c>
      <c r="M1138" s="95" t="s">
        <v>179</v>
      </c>
      <c r="N1138" s="93">
        <v>600</v>
      </c>
      <c r="O1138" s="93">
        <v>3</v>
      </c>
      <c r="P1138" s="93">
        <v>14</v>
      </c>
      <c r="Q1138" s="93">
        <v>30</v>
      </c>
      <c r="R1138" s="114"/>
      <c r="S1138" s="143" t="s">
        <v>73</v>
      </c>
      <c r="T1138" s="143">
        <v>3</v>
      </c>
      <c r="U1138" s="143">
        <v>14</v>
      </c>
      <c r="V1138" s="143">
        <v>17</v>
      </c>
      <c r="W1138" s="143">
        <v>15</v>
      </c>
      <c r="X1138" s="143">
        <v>1399.2</v>
      </c>
      <c r="Y1138" s="143" t="s">
        <v>75</v>
      </c>
      <c r="Z1138" s="143"/>
      <c r="AA1138" s="224" t="s">
        <v>84</v>
      </c>
    </row>
    <row r="1139" spans="1:27" x14ac:dyDescent="0.2">
      <c r="A1139" s="228"/>
      <c r="B1139" s="144"/>
      <c r="C1139" s="146"/>
      <c r="D1139" s="144"/>
      <c r="E1139" s="144"/>
      <c r="F1139" s="144"/>
      <c r="G1139" s="144"/>
      <c r="H1139" s="144"/>
      <c r="I1139" s="144"/>
      <c r="J1139" s="222"/>
      <c r="K1139" s="103" t="s">
        <v>13</v>
      </c>
      <c r="L1139" s="104" t="s">
        <v>60</v>
      </c>
      <c r="M1139" s="96" t="s">
        <v>65</v>
      </c>
      <c r="N1139" s="104">
        <v>600</v>
      </c>
      <c r="O1139" s="104">
        <v>3</v>
      </c>
      <c r="P1139" s="104">
        <v>5</v>
      </c>
      <c r="Q1139" s="104">
        <v>45</v>
      </c>
      <c r="R1139" s="115">
        <v>25</v>
      </c>
      <c r="S1139" s="144"/>
      <c r="T1139" s="144"/>
      <c r="U1139" s="144"/>
      <c r="V1139" s="144"/>
      <c r="W1139" s="144"/>
      <c r="X1139" s="144"/>
      <c r="Y1139" s="144"/>
      <c r="Z1139" s="144"/>
      <c r="AA1139" s="225"/>
    </row>
    <row r="1140" spans="1:27" ht="13.5" thickBot="1" x14ac:dyDescent="0.25">
      <c r="A1140" s="229"/>
      <c r="B1140" s="145"/>
      <c r="C1140" s="147"/>
      <c r="D1140" s="145"/>
      <c r="E1140" s="145"/>
      <c r="F1140" s="145"/>
      <c r="G1140" s="145"/>
      <c r="H1140" s="145"/>
      <c r="I1140" s="145"/>
      <c r="J1140" s="223"/>
      <c r="K1140" s="107" t="s">
        <v>14</v>
      </c>
      <c r="L1140" s="108" t="s">
        <v>60</v>
      </c>
      <c r="M1140" s="97" t="s">
        <v>66</v>
      </c>
      <c r="N1140" s="108">
        <v>600</v>
      </c>
      <c r="O1140" s="108">
        <v>3</v>
      </c>
      <c r="P1140" s="108">
        <v>5</v>
      </c>
      <c r="Q1140" s="108">
        <v>45</v>
      </c>
      <c r="R1140" s="116"/>
      <c r="S1140" s="145"/>
      <c r="T1140" s="145"/>
      <c r="U1140" s="145"/>
      <c r="V1140" s="145"/>
      <c r="W1140" s="145"/>
      <c r="X1140" s="145"/>
      <c r="Y1140" s="145"/>
      <c r="Z1140" s="145"/>
      <c r="AA1140" s="226"/>
    </row>
    <row r="1141" spans="1:27" ht="12.75" customHeight="1" x14ac:dyDescent="0.2">
      <c r="A1141" s="227" t="s">
        <v>2545</v>
      </c>
      <c r="B1141" s="143" t="s">
        <v>76</v>
      </c>
      <c r="C1141" s="142">
        <v>43665</v>
      </c>
      <c r="D1141" s="143" t="s">
        <v>77</v>
      </c>
      <c r="E1141" s="143"/>
      <c r="F1141" s="143"/>
      <c r="G1141" s="143"/>
      <c r="H1141" s="143"/>
      <c r="I1141" s="143"/>
      <c r="J1141" s="136" t="s">
        <v>80</v>
      </c>
      <c r="K1141" s="100" t="s">
        <v>194</v>
      </c>
      <c r="L1141" s="93" t="s">
        <v>60</v>
      </c>
      <c r="M1141" s="95" t="s">
        <v>179</v>
      </c>
      <c r="N1141" s="93">
        <v>600</v>
      </c>
      <c r="O1141" s="93">
        <v>3</v>
      </c>
      <c r="P1141" s="93">
        <v>14</v>
      </c>
      <c r="Q1141" s="93">
        <v>30</v>
      </c>
      <c r="R1141" s="114"/>
      <c r="S1141" s="143" t="s">
        <v>73</v>
      </c>
      <c r="T1141" s="143">
        <v>3</v>
      </c>
      <c r="U1141" s="143">
        <v>14</v>
      </c>
      <c r="V1141" s="143">
        <v>22</v>
      </c>
      <c r="W1141" s="143">
        <v>20</v>
      </c>
      <c r="X1141" s="143">
        <v>1399.2</v>
      </c>
      <c r="Y1141" s="143" t="s">
        <v>75</v>
      </c>
      <c r="Z1141" s="143"/>
      <c r="AA1141" s="224" t="s">
        <v>84</v>
      </c>
    </row>
    <row r="1142" spans="1:27" x14ac:dyDescent="0.2">
      <c r="A1142" s="228"/>
      <c r="B1142" s="144"/>
      <c r="C1142" s="146"/>
      <c r="D1142" s="144"/>
      <c r="E1142" s="144"/>
      <c r="F1142" s="144"/>
      <c r="G1142" s="144"/>
      <c r="H1142" s="144"/>
      <c r="I1142" s="144"/>
      <c r="J1142" s="222"/>
      <c r="K1142" s="103" t="s">
        <v>13</v>
      </c>
      <c r="L1142" s="104" t="s">
        <v>60</v>
      </c>
      <c r="M1142" s="96" t="s">
        <v>65</v>
      </c>
      <c r="N1142" s="104">
        <v>600</v>
      </c>
      <c r="O1142" s="104">
        <v>3</v>
      </c>
      <c r="P1142" s="104">
        <v>5</v>
      </c>
      <c r="Q1142" s="104">
        <v>45</v>
      </c>
      <c r="R1142" s="115">
        <v>25</v>
      </c>
      <c r="S1142" s="144"/>
      <c r="T1142" s="144"/>
      <c r="U1142" s="144"/>
      <c r="V1142" s="144"/>
      <c r="W1142" s="144"/>
      <c r="X1142" s="144"/>
      <c r="Y1142" s="144"/>
      <c r="Z1142" s="144"/>
      <c r="AA1142" s="225"/>
    </row>
    <row r="1143" spans="1:27" ht="13.5" thickBot="1" x14ac:dyDescent="0.25">
      <c r="A1143" s="229"/>
      <c r="B1143" s="145"/>
      <c r="C1143" s="147"/>
      <c r="D1143" s="145"/>
      <c r="E1143" s="145"/>
      <c r="F1143" s="145"/>
      <c r="G1143" s="145"/>
      <c r="H1143" s="145"/>
      <c r="I1143" s="145"/>
      <c r="J1143" s="223"/>
      <c r="K1143" s="107" t="s">
        <v>14</v>
      </c>
      <c r="L1143" s="108" t="s">
        <v>60</v>
      </c>
      <c r="M1143" s="97" t="s">
        <v>66</v>
      </c>
      <c r="N1143" s="108">
        <v>600</v>
      </c>
      <c r="O1143" s="108">
        <v>3</v>
      </c>
      <c r="P1143" s="108">
        <v>5</v>
      </c>
      <c r="Q1143" s="108">
        <v>45</v>
      </c>
      <c r="R1143" s="116"/>
      <c r="S1143" s="145"/>
      <c r="T1143" s="145"/>
      <c r="U1143" s="145"/>
      <c r="V1143" s="145"/>
      <c r="W1143" s="145"/>
      <c r="X1143" s="145"/>
      <c r="Y1143" s="145"/>
      <c r="Z1143" s="145"/>
      <c r="AA1143" s="226"/>
    </row>
    <row r="1144" spans="1:27" x14ac:dyDescent="0.2">
      <c r="A1144" s="227" t="s">
        <v>2546</v>
      </c>
      <c r="B1144" s="143" t="s">
        <v>76</v>
      </c>
      <c r="C1144" s="142">
        <v>43665</v>
      </c>
      <c r="D1144" s="143" t="s">
        <v>77</v>
      </c>
      <c r="E1144" s="143"/>
      <c r="F1144" s="143"/>
      <c r="G1144" s="143"/>
      <c r="H1144" s="143"/>
      <c r="I1144" s="143"/>
      <c r="J1144" s="136" t="s">
        <v>80</v>
      </c>
      <c r="K1144" s="100" t="s">
        <v>194</v>
      </c>
      <c r="L1144" s="93" t="s">
        <v>60</v>
      </c>
      <c r="M1144" s="95" t="s">
        <v>179</v>
      </c>
      <c r="N1144" s="93">
        <v>600</v>
      </c>
      <c r="O1144" s="93">
        <v>3</v>
      </c>
      <c r="P1144" s="93">
        <v>14</v>
      </c>
      <c r="Q1144" s="93">
        <v>50</v>
      </c>
      <c r="R1144" s="114"/>
      <c r="S1144" s="143" t="s">
        <v>73</v>
      </c>
      <c r="T1144" s="143">
        <v>3</v>
      </c>
      <c r="U1144" s="143">
        <v>14</v>
      </c>
      <c r="V1144" s="143">
        <v>22</v>
      </c>
      <c r="W1144" s="143">
        <v>20</v>
      </c>
      <c r="X1144" s="143">
        <v>1399.2</v>
      </c>
      <c r="Y1144" s="143" t="s">
        <v>75</v>
      </c>
      <c r="Z1144" s="143"/>
      <c r="AA1144" s="224" t="s">
        <v>84</v>
      </c>
    </row>
    <row r="1145" spans="1:27" x14ac:dyDescent="0.2">
      <c r="A1145" s="228"/>
      <c r="B1145" s="144"/>
      <c r="C1145" s="146"/>
      <c r="D1145" s="144"/>
      <c r="E1145" s="144"/>
      <c r="F1145" s="144"/>
      <c r="G1145" s="144"/>
      <c r="H1145" s="144"/>
      <c r="I1145" s="144"/>
      <c r="J1145" s="222"/>
      <c r="K1145" s="103" t="s">
        <v>13</v>
      </c>
      <c r="L1145" s="104" t="s">
        <v>60</v>
      </c>
      <c r="M1145" s="96" t="s">
        <v>65</v>
      </c>
      <c r="N1145" s="104">
        <v>600</v>
      </c>
      <c r="O1145" s="104">
        <v>3</v>
      </c>
      <c r="P1145" s="104">
        <v>5</v>
      </c>
      <c r="Q1145" s="104">
        <v>45</v>
      </c>
      <c r="R1145" s="115">
        <v>25</v>
      </c>
      <c r="S1145" s="144"/>
      <c r="T1145" s="144"/>
      <c r="U1145" s="144"/>
      <c r="V1145" s="144"/>
      <c r="W1145" s="144"/>
      <c r="X1145" s="144"/>
      <c r="Y1145" s="144"/>
      <c r="Z1145" s="144"/>
      <c r="AA1145" s="225"/>
    </row>
    <row r="1146" spans="1:27" ht="13.5" thickBot="1" x14ac:dyDescent="0.25">
      <c r="A1146" s="229"/>
      <c r="B1146" s="145"/>
      <c r="C1146" s="147"/>
      <c r="D1146" s="145"/>
      <c r="E1146" s="145"/>
      <c r="F1146" s="145"/>
      <c r="G1146" s="145"/>
      <c r="H1146" s="145"/>
      <c r="I1146" s="145"/>
      <c r="J1146" s="223"/>
      <c r="K1146" s="107" t="s">
        <v>14</v>
      </c>
      <c r="L1146" s="108" t="s">
        <v>60</v>
      </c>
      <c r="M1146" s="97" t="s">
        <v>66</v>
      </c>
      <c r="N1146" s="108">
        <v>600</v>
      </c>
      <c r="O1146" s="108">
        <v>3</v>
      </c>
      <c r="P1146" s="108">
        <v>5</v>
      </c>
      <c r="Q1146" s="108">
        <v>45</v>
      </c>
      <c r="R1146" s="116"/>
      <c r="S1146" s="145"/>
      <c r="T1146" s="145"/>
      <c r="U1146" s="145"/>
      <c r="V1146" s="145"/>
      <c r="W1146" s="145"/>
      <c r="X1146" s="145"/>
      <c r="Y1146" s="145"/>
      <c r="Z1146" s="145"/>
      <c r="AA1146" s="226"/>
    </row>
    <row r="1147" spans="1:27" x14ac:dyDescent="0.2">
      <c r="A1147" s="227" t="s">
        <v>2547</v>
      </c>
      <c r="B1147" s="143" t="s">
        <v>76</v>
      </c>
      <c r="C1147" s="142">
        <v>43665</v>
      </c>
      <c r="D1147" s="143" t="s">
        <v>77</v>
      </c>
      <c r="E1147" s="143"/>
      <c r="F1147" s="143"/>
      <c r="G1147" s="143"/>
      <c r="H1147" s="143"/>
      <c r="I1147" s="143"/>
      <c r="J1147" s="136" t="s">
        <v>80</v>
      </c>
      <c r="K1147" s="100" t="s">
        <v>194</v>
      </c>
      <c r="L1147" s="93" t="s">
        <v>60</v>
      </c>
      <c r="M1147" s="95" t="s">
        <v>179</v>
      </c>
      <c r="N1147" s="93">
        <v>600</v>
      </c>
      <c r="O1147" s="93">
        <v>3</v>
      </c>
      <c r="P1147" s="93">
        <v>14</v>
      </c>
      <c r="Q1147" s="93">
        <v>50</v>
      </c>
      <c r="R1147" s="114"/>
      <c r="S1147" s="143" t="s">
        <v>73</v>
      </c>
      <c r="T1147" s="143">
        <v>3</v>
      </c>
      <c r="U1147" s="143">
        <v>14</v>
      </c>
      <c r="V1147" s="143">
        <v>27</v>
      </c>
      <c r="W1147" s="143">
        <v>25</v>
      </c>
      <c r="X1147" s="143">
        <v>1399.2</v>
      </c>
      <c r="Y1147" s="143" t="s">
        <v>75</v>
      </c>
      <c r="Z1147" s="143"/>
      <c r="AA1147" s="224" t="s">
        <v>84</v>
      </c>
    </row>
    <row r="1148" spans="1:27" x14ac:dyDescent="0.2">
      <c r="A1148" s="228"/>
      <c r="B1148" s="144"/>
      <c r="C1148" s="146"/>
      <c r="D1148" s="144"/>
      <c r="E1148" s="144"/>
      <c r="F1148" s="144"/>
      <c r="G1148" s="144"/>
      <c r="H1148" s="144"/>
      <c r="I1148" s="144"/>
      <c r="J1148" s="222"/>
      <c r="K1148" s="103" t="s">
        <v>13</v>
      </c>
      <c r="L1148" s="104" t="s">
        <v>60</v>
      </c>
      <c r="M1148" s="96" t="s">
        <v>65</v>
      </c>
      <c r="N1148" s="104">
        <v>600</v>
      </c>
      <c r="O1148" s="104">
        <v>3</v>
      </c>
      <c r="P1148" s="104">
        <v>5</v>
      </c>
      <c r="Q1148" s="104">
        <v>45</v>
      </c>
      <c r="R1148" s="115">
        <v>25</v>
      </c>
      <c r="S1148" s="144"/>
      <c r="T1148" s="144"/>
      <c r="U1148" s="144"/>
      <c r="V1148" s="144"/>
      <c r="W1148" s="144"/>
      <c r="X1148" s="144"/>
      <c r="Y1148" s="144"/>
      <c r="Z1148" s="144"/>
      <c r="AA1148" s="225"/>
    </row>
    <row r="1149" spans="1:27" ht="13.5" thickBot="1" x14ac:dyDescent="0.25">
      <c r="A1149" s="229"/>
      <c r="B1149" s="145"/>
      <c r="C1149" s="147"/>
      <c r="D1149" s="145"/>
      <c r="E1149" s="145"/>
      <c r="F1149" s="145"/>
      <c r="G1149" s="145"/>
      <c r="H1149" s="145"/>
      <c r="I1149" s="145"/>
      <c r="J1149" s="223"/>
      <c r="K1149" s="107" t="s">
        <v>14</v>
      </c>
      <c r="L1149" s="108" t="s">
        <v>60</v>
      </c>
      <c r="M1149" s="97" t="s">
        <v>66</v>
      </c>
      <c r="N1149" s="108">
        <v>600</v>
      </c>
      <c r="O1149" s="108">
        <v>3</v>
      </c>
      <c r="P1149" s="108">
        <v>5</v>
      </c>
      <c r="Q1149" s="108">
        <v>45</v>
      </c>
      <c r="R1149" s="116"/>
      <c r="S1149" s="145"/>
      <c r="T1149" s="145"/>
      <c r="U1149" s="145"/>
      <c r="V1149" s="145"/>
      <c r="W1149" s="145"/>
      <c r="X1149" s="145"/>
      <c r="Y1149" s="145"/>
      <c r="Z1149" s="145"/>
      <c r="AA1149" s="226"/>
    </row>
    <row r="1150" spans="1:27" x14ac:dyDescent="0.2">
      <c r="A1150" s="227" t="s">
        <v>2548</v>
      </c>
      <c r="B1150" s="143" t="s">
        <v>76</v>
      </c>
      <c r="C1150" s="142">
        <v>43665</v>
      </c>
      <c r="D1150" s="143" t="s">
        <v>77</v>
      </c>
      <c r="E1150" s="143"/>
      <c r="F1150" s="143"/>
      <c r="G1150" s="143"/>
      <c r="H1150" s="143"/>
      <c r="I1150" s="143"/>
      <c r="J1150" s="136" t="s">
        <v>80</v>
      </c>
      <c r="K1150" s="100" t="s">
        <v>194</v>
      </c>
      <c r="L1150" s="93" t="s">
        <v>60</v>
      </c>
      <c r="M1150" s="95" t="s">
        <v>179</v>
      </c>
      <c r="N1150" s="93">
        <v>600</v>
      </c>
      <c r="O1150" s="93">
        <v>3</v>
      </c>
      <c r="P1150" s="93">
        <v>14</v>
      </c>
      <c r="Q1150" s="93">
        <v>60</v>
      </c>
      <c r="R1150" s="114"/>
      <c r="S1150" s="143" t="s">
        <v>73</v>
      </c>
      <c r="T1150" s="143">
        <v>3</v>
      </c>
      <c r="U1150" s="143">
        <v>14</v>
      </c>
      <c r="V1150" s="143">
        <v>27</v>
      </c>
      <c r="W1150" s="143">
        <v>25</v>
      </c>
      <c r="X1150" s="143">
        <v>1399.2</v>
      </c>
      <c r="Y1150" s="143" t="s">
        <v>75</v>
      </c>
      <c r="Z1150" s="143"/>
      <c r="AA1150" s="224" t="s">
        <v>84</v>
      </c>
    </row>
    <row r="1151" spans="1:27" x14ac:dyDescent="0.2">
      <c r="A1151" s="228"/>
      <c r="B1151" s="144"/>
      <c r="C1151" s="146"/>
      <c r="D1151" s="144"/>
      <c r="E1151" s="144"/>
      <c r="F1151" s="144"/>
      <c r="G1151" s="144"/>
      <c r="H1151" s="144"/>
      <c r="I1151" s="144"/>
      <c r="J1151" s="222"/>
      <c r="K1151" s="103" t="s">
        <v>13</v>
      </c>
      <c r="L1151" s="104" t="s">
        <v>60</v>
      </c>
      <c r="M1151" s="96" t="s">
        <v>65</v>
      </c>
      <c r="N1151" s="104">
        <v>600</v>
      </c>
      <c r="O1151" s="104">
        <v>3</v>
      </c>
      <c r="P1151" s="104">
        <v>5</v>
      </c>
      <c r="Q1151" s="104">
        <v>45</v>
      </c>
      <c r="R1151" s="115">
        <v>25</v>
      </c>
      <c r="S1151" s="144"/>
      <c r="T1151" s="144"/>
      <c r="U1151" s="144"/>
      <c r="V1151" s="144"/>
      <c r="W1151" s="144"/>
      <c r="X1151" s="144"/>
      <c r="Y1151" s="144"/>
      <c r="Z1151" s="144"/>
      <c r="AA1151" s="225"/>
    </row>
    <row r="1152" spans="1:27" ht="13.5" thickBot="1" x14ac:dyDescent="0.25">
      <c r="A1152" s="229"/>
      <c r="B1152" s="145"/>
      <c r="C1152" s="147"/>
      <c r="D1152" s="145"/>
      <c r="E1152" s="145"/>
      <c r="F1152" s="145"/>
      <c r="G1152" s="145"/>
      <c r="H1152" s="145"/>
      <c r="I1152" s="145"/>
      <c r="J1152" s="223"/>
      <c r="K1152" s="107" t="s">
        <v>14</v>
      </c>
      <c r="L1152" s="108" t="s">
        <v>60</v>
      </c>
      <c r="M1152" s="97" t="s">
        <v>66</v>
      </c>
      <c r="N1152" s="108">
        <v>600</v>
      </c>
      <c r="O1152" s="108">
        <v>3</v>
      </c>
      <c r="P1152" s="108">
        <v>5</v>
      </c>
      <c r="Q1152" s="108">
        <v>45</v>
      </c>
      <c r="R1152" s="116"/>
      <c r="S1152" s="145"/>
      <c r="T1152" s="145"/>
      <c r="U1152" s="145"/>
      <c r="V1152" s="145"/>
      <c r="W1152" s="145"/>
      <c r="X1152" s="145"/>
      <c r="Y1152" s="145"/>
      <c r="Z1152" s="145"/>
      <c r="AA1152" s="226"/>
    </row>
    <row r="1153" spans="1:27" x14ac:dyDescent="0.2">
      <c r="A1153" s="227" t="s">
        <v>2549</v>
      </c>
      <c r="B1153" s="143" t="s">
        <v>76</v>
      </c>
      <c r="C1153" s="142">
        <v>43665</v>
      </c>
      <c r="D1153" s="143" t="s">
        <v>77</v>
      </c>
      <c r="E1153" s="143"/>
      <c r="F1153" s="143"/>
      <c r="G1153" s="143"/>
      <c r="H1153" s="143"/>
      <c r="I1153" s="143"/>
      <c r="J1153" s="136" t="s">
        <v>80</v>
      </c>
      <c r="K1153" s="100" t="s">
        <v>194</v>
      </c>
      <c r="L1153" s="93" t="s">
        <v>60</v>
      </c>
      <c r="M1153" s="95" t="s">
        <v>179</v>
      </c>
      <c r="N1153" s="93">
        <v>600</v>
      </c>
      <c r="O1153" s="93">
        <v>3</v>
      </c>
      <c r="P1153" s="93">
        <v>14</v>
      </c>
      <c r="Q1153" s="93">
        <v>70</v>
      </c>
      <c r="R1153" s="114"/>
      <c r="S1153" s="143" t="s">
        <v>73</v>
      </c>
      <c r="T1153" s="143">
        <v>3</v>
      </c>
      <c r="U1153" s="143">
        <v>14</v>
      </c>
      <c r="V1153" s="143">
        <v>27</v>
      </c>
      <c r="W1153" s="143">
        <v>25</v>
      </c>
      <c r="X1153" s="143">
        <v>1399.2</v>
      </c>
      <c r="Y1153" s="143" t="s">
        <v>75</v>
      </c>
      <c r="Z1153" s="143"/>
      <c r="AA1153" s="224" t="s">
        <v>84</v>
      </c>
    </row>
    <row r="1154" spans="1:27" x14ac:dyDescent="0.2">
      <c r="A1154" s="228"/>
      <c r="B1154" s="144"/>
      <c r="C1154" s="146"/>
      <c r="D1154" s="144"/>
      <c r="E1154" s="144"/>
      <c r="F1154" s="144"/>
      <c r="G1154" s="144"/>
      <c r="H1154" s="144"/>
      <c r="I1154" s="144"/>
      <c r="J1154" s="222"/>
      <c r="K1154" s="103" t="s">
        <v>13</v>
      </c>
      <c r="L1154" s="104" t="s">
        <v>60</v>
      </c>
      <c r="M1154" s="96" t="s">
        <v>65</v>
      </c>
      <c r="N1154" s="104">
        <v>600</v>
      </c>
      <c r="O1154" s="104">
        <v>3</v>
      </c>
      <c r="P1154" s="104">
        <v>5</v>
      </c>
      <c r="Q1154" s="104">
        <v>45</v>
      </c>
      <c r="R1154" s="115">
        <v>25</v>
      </c>
      <c r="S1154" s="144"/>
      <c r="T1154" s="144"/>
      <c r="U1154" s="144"/>
      <c r="V1154" s="144"/>
      <c r="W1154" s="144"/>
      <c r="X1154" s="144"/>
      <c r="Y1154" s="144"/>
      <c r="Z1154" s="144"/>
      <c r="AA1154" s="225"/>
    </row>
    <row r="1155" spans="1:27" ht="13.5" thickBot="1" x14ac:dyDescent="0.25">
      <c r="A1155" s="229"/>
      <c r="B1155" s="145"/>
      <c r="C1155" s="147"/>
      <c r="D1155" s="145"/>
      <c r="E1155" s="145"/>
      <c r="F1155" s="145"/>
      <c r="G1155" s="145"/>
      <c r="H1155" s="145"/>
      <c r="I1155" s="145"/>
      <c r="J1155" s="223"/>
      <c r="K1155" s="107" t="s">
        <v>14</v>
      </c>
      <c r="L1155" s="108" t="s">
        <v>60</v>
      </c>
      <c r="M1155" s="97" t="s">
        <v>66</v>
      </c>
      <c r="N1155" s="108">
        <v>600</v>
      </c>
      <c r="O1155" s="108">
        <v>3</v>
      </c>
      <c r="P1155" s="108">
        <v>5</v>
      </c>
      <c r="Q1155" s="108">
        <v>45</v>
      </c>
      <c r="R1155" s="116"/>
      <c r="S1155" s="145"/>
      <c r="T1155" s="145"/>
      <c r="U1155" s="145"/>
      <c r="V1155" s="145"/>
      <c r="W1155" s="145"/>
      <c r="X1155" s="145"/>
      <c r="Y1155" s="145"/>
      <c r="Z1155" s="145"/>
      <c r="AA1155" s="226"/>
    </row>
    <row r="1156" spans="1:27" x14ac:dyDescent="0.2">
      <c r="A1156" s="227" t="s">
        <v>2550</v>
      </c>
      <c r="B1156" s="143" t="s">
        <v>76</v>
      </c>
      <c r="C1156" s="142">
        <v>43665</v>
      </c>
      <c r="D1156" s="143" t="s">
        <v>77</v>
      </c>
      <c r="E1156" s="143"/>
      <c r="F1156" s="143"/>
      <c r="G1156" s="143"/>
      <c r="H1156" s="143"/>
      <c r="I1156" s="143"/>
      <c r="J1156" s="231" t="s">
        <v>80</v>
      </c>
      <c r="K1156" s="100" t="s">
        <v>194</v>
      </c>
      <c r="L1156" s="93" t="s">
        <v>60</v>
      </c>
      <c r="M1156" s="95" t="s">
        <v>181</v>
      </c>
      <c r="N1156" s="93">
        <v>240</v>
      </c>
      <c r="O1156" s="93">
        <v>3</v>
      </c>
      <c r="P1156" s="93">
        <v>100</v>
      </c>
      <c r="Q1156" s="93">
        <v>50</v>
      </c>
      <c r="R1156" s="114"/>
      <c r="S1156" s="227">
        <v>200</v>
      </c>
      <c r="T1156" s="143">
        <v>3</v>
      </c>
      <c r="U1156" s="143">
        <v>100</v>
      </c>
      <c r="V1156" s="143">
        <v>32.200000000000003</v>
      </c>
      <c r="W1156" s="143">
        <v>10</v>
      </c>
      <c r="X1156" s="143">
        <v>1399.2</v>
      </c>
      <c r="Y1156" s="143" t="s">
        <v>75</v>
      </c>
      <c r="Z1156" s="143"/>
      <c r="AA1156" s="224" t="s">
        <v>84</v>
      </c>
    </row>
    <row r="1157" spans="1:27" x14ac:dyDescent="0.2">
      <c r="A1157" s="228"/>
      <c r="B1157" s="230"/>
      <c r="C1157" s="146"/>
      <c r="D1157" s="144"/>
      <c r="E1157" s="230"/>
      <c r="F1157" s="230"/>
      <c r="G1157" s="230"/>
      <c r="H1157" s="230"/>
      <c r="I1157" s="230"/>
      <c r="J1157" s="232"/>
      <c r="K1157" s="103" t="s">
        <v>13</v>
      </c>
      <c r="L1157" s="104" t="s">
        <v>60</v>
      </c>
      <c r="M1157" s="96" t="s">
        <v>65</v>
      </c>
      <c r="N1157" s="104">
        <v>240</v>
      </c>
      <c r="O1157" s="104">
        <v>3</v>
      </c>
      <c r="P1157" s="104">
        <v>5</v>
      </c>
      <c r="Q1157" s="104">
        <v>45</v>
      </c>
      <c r="R1157" s="115">
        <v>10</v>
      </c>
      <c r="S1157" s="228"/>
      <c r="T1157" s="230"/>
      <c r="U1157" s="230"/>
      <c r="V1157" s="230"/>
      <c r="W1157" s="230"/>
      <c r="X1157" s="230"/>
      <c r="Y1157" s="230"/>
      <c r="Z1157" s="230"/>
      <c r="AA1157" s="225"/>
    </row>
    <row r="1158" spans="1:27" ht="13.5" thickBot="1" x14ac:dyDescent="0.25">
      <c r="A1158" s="229"/>
      <c r="B1158" s="145"/>
      <c r="C1158" s="147"/>
      <c r="D1158" s="145"/>
      <c r="E1158" s="145"/>
      <c r="F1158" s="145"/>
      <c r="G1158" s="145"/>
      <c r="H1158" s="145"/>
      <c r="I1158" s="145"/>
      <c r="J1158" s="233"/>
      <c r="K1158" s="107" t="s">
        <v>14</v>
      </c>
      <c r="L1158" s="108" t="s">
        <v>60</v>
      </c>
      <c r="M1158" s="97" t="s">
        <v>66</v>
      </c>
      <c r="N1158" s="108">
        <v>240</v>
      </c>
      <c r="O1158" s="108">
        <v>3</v>
      </c>
      <c r="P1158" s="108">
        <v>5</v>
      </c>
      <c r="Q1158" s="108">
        <v>45</v>
      </c>
      <c r="R1158" s="116"/>
      <c r="S1158" s="229"/>
      <c r="T1158" s="145"/>
      <c r="U1158" s="145"/>
      <c r="V1158" s="145"/>
      <c r="W1158" s="145"/>
      <c r="X1158" s="145"/>
      <c r="Y1158" s="145"/>
      <c r="Z1158" s="145"/>
      <c r="AA1158" s="226"/>
    </row>
    <row r="1159" spans="1:27" x14ac:dyDescent="0.2">
      <c r="A1159" s="227" t="s">
        <v>2551</v>
      </c>
      <c r="B1159" s="143" t="s">
        <v>76</v>
      </c>
      <c r="C1159" s="142">
        <v>43665</v>
      </c>
      <c r="D1159" s="143" t="s">
        <v>77</v>
      </c>
      <c r="E1159" s="143"/>
      <c r="F1159" s="143"/>
      <c r="G1159" s="143"/>
      <c r="H1159" s="143"/>
      <c r="I1159" s="143"/>
      <c r="J1159" s="136" t="s">
        <v>80</v>
      </c>
      <c r="K1159" s="100" t="s">
        <v>194</v>
      </c>
      <c r="L1159" s="93" t="s">
        <v>60</v>
      </c>
      <c r="M1159" s="95" t="s">
        <v>181</v>
      </c>
      <c r="N1159" s="93">
        <v>240</v>
      </c>
      <c r="O1159" s="93">
        <v>3</v>
      </c>
      <c r="P1159" s="93">
        <v>100</v>
      </c>
      <c r="Q1159" s="93">
        <v>60</v>
      </c>
      <c r="R1159" s="114"/>
      <c r="S1159" s="143">
        <v>200</v>
      </c>
      <c r="T1159" s="143">
        <v>3</v>
      </c>
      <c r="U1159" s="143">
        <v>100</v>
      </c>
      <c r="V1159" s="143">
        <v>32.200000000000003</v>
      </c>
      <c r="W1159" s="143">
        <v>10</v>
      </c>
      <c r="X1159" s="143">
        <v>1399.2</v>
      </c>
      <c r="Y1159" s="143" t="s">
        <v>75</v>
      </c>
      <c r="Z1159" s="143"/>
      <c r="AA1159" s="224" t="s">
        <v>84</v>
      </c>
    </row>
    <row r="1160" spans="1:27" x14ac:dyDescent="0.2">
      <c r="A1160" s="228"/>
      <c r="B1160" s="144"/>
      <c r="C1160" s="146"/>
      <c r="D1160" s="144"/>
      <c r="E1160" s="144"/>
      <c r="F1160" s="144"/>
      <c r="G1160" s="144"/>
      <c r="H1160" s="144"/>
      <c r="I1160" s="144"/>
      <c r="J1160" s="222"/>
      <c r="K1160" s="103" t="s">
        <v>13</v>
      </c>
      <c r="L1160" s="104" t="s">
        <v>60</v>
      </c>
      <c r="M1160" s="96" t="s">
        <v>65</v>
      </c>
      <c r="N1160" s="104">
        <v>240</v>
      </c>
      <c r="O1160" s="104">
        <v>3</v>
      </c>
      <c r="P1160" s="104">
        <v>5</v>
      </c>
      <c r="Q1160" s="104">
        <v>45</v>
      </c>
      <c r="R1160" s="115">
        <v>10</v>
      </c>
      <c r="S1160" s="144"/>
      <c r="T1160" s="144"/>
      <c r="U1160" s="144"/>
      <c r="V1160" s="144"/>
      <c r="W1160" s="144"/>
      <c r="X1160" s="144"/>
      <c r="Y1160" s="144"/>
      <c r="Z1160" s="144"/>
      <c r="AA1160" s="225"/>
    </row>
    <row r="1161" spans="1:27" ht="13.5" thickBot="1" x14ac:dyDescent="0.25">
      <c r="A1161" s="229"/>
      <c r="B1161" s="145"/>
      <c r="C1161" s="147"/>
      <c r="D1161" s="145"/>
      <c r="E1161" s="145"/>
      <c r="F1161" s="145"/>
      <c r="G1161" s="145"/>
      <c r="H1161" s="145"/>
      <c r="I1161" s="145"/>
      <c r="J1161" s="223"/>
      <c r="K1161" s="107" t="s">
        <v>14</v>
      </c>
      <c r="L1161" s="108" t="s">
        <v>60</v>
      </c>
      <c r="M1161" s="97" t="s">
        <v>66</v>
      </c>
      <c r="N1161" s="108">
        <v>240</v>
      </c>
      <c r="O1161" s="108">
        <v>3</v>
      </c>
      <c r="P1161" s="108">
        <v>5</v>
      </c>
      <c r="Q1161" s="108">
        <v>45</v>
      </c>
      <c r="R1161" s="116"/>
      <c r="S1161" s="145"/>
      <c r="T1161" s="145"/>
      <c r="U1161" s="145"/>
      <c r="V1161" s="145"/>
      <c r="W1161" s="145"/>
      <c r="X1161" s="145"/>
      <c r="Y1161" s="145"/>
      <c r="Z1161" s="145"/>
      <c r="AA1161" s="226"/>
    </row>
    <row r="1162" spans="1:27" x14ac:dyDescent="0.2">
      <c r="A1162" s="227" t="s">
        <v>2552</v>
      </c>
      <c r="B1162" s="143" t="s">
        <v>76</v>
      </c>
      <c r="C1162" s="142">
        <v>43665</v>
      </c>
      <c r="D1162" s="143" t="s">
        <v>77</v>
      </c>
      <c r="E1162" s="143"/>
      <c r="F1162" s="143"/>
      <c r="G1162" s="143"/>
      <c r="H1162" s="143"/>
      <c r="I1162" s="143"/>
      <c r="J1162" s="136" t="s">
        <v>80</v>
      </c>
      <c r="K1162" s="100" t="s">
        <v>194</v>
      </c>
      <c r="L1162" s="93" t="s">
        <v>60</v>
      </c>
      <c r="M1162" s="95" t="s">
        <v>181</v>
      </c>
      <c r="N1162" s="93">
        <v>240</v>
      </c>
      <c r="O1162" s="93">
        <v>3</v>
      </c>
      <c r="P1162" s="93">
        <v>100</v>
      </c>
      <c r="Q1162" s="93">
        <v>70</v>
      </c>
      <c r="R1162" s="114"/>
      <c r="S1162" s="143">
        <v>200</v>
      </c>
      <c r="T1162" s="143">
        <v>3</v>
      </c>
      <c r="U1162" s="143">
        <v>100</v>
      </c>
      <c r="V1162" s="143">
        <v>32.200000000000003</v>
      </c>
      <c r="W1162" s="143">
        <v>10</v>
      </c>
      <c r="X1162" s="143">
        <v>1399.2</v>
      </c>
      <c r="Y1162" s="143" t="s">
        <v>75</v>
      </c>
      <c r="Z1162" s="143"/>
      <c r="AA1162" s="224" t="s">
        <v>84</v>
      </c>
    </row>
    <row r="1163" spans="1:27" x14ac:dyDescent="0.2">
      <c r="A1163" s="228"/>
      <c r="B1163" s="144"/>
      <c r="C1163" s="146"/>
      <c r="D1163" s="144"/>
      <c r="E1163" s="144"/>
      <c r="F1163" s="144"/>
      <c r="G1163" s="144"/>
      <c r="H1163" s="144"/>
      <c r="I1163" s="144"/>
      <c r="J1163" s="222"/>
      <c r="K1163" s="103" t="s">
        <v>13</v>
      </c>
      <c r="L1163" s="104" t="s">
        <v>60</v>
      </c>
      <c r="M1163" s="96" t="s">
        <v>65</v>
      </c>
      <c r="N1163" s="104">
        <v>240</v>
      </c>
      <c r="O1163" s="104">
        <v>3</v>
      </c>
      <c r="P1163" s="104">
        <v>5</v>
      </c>
      <c r="Q1163" s="104">
        <v>45</v>
      </c>
      <c r="R1163" s="115">
        <v>10</v>
      </c>
      <c r="S1163" s="144"/>
      <c r="T1163" s="144"/>
      <c r="U1163" s="144"/>
      <c r="V1163" s="144"/>
      <c r="W1163" s="144"/>
      <c r="X1163" s="144"/>
      <c r="Y1163" s="144"/>
      <c r="Z1163" s="144"/>
      <c r="AA1163" s="225"/>
    </row>
    <row r="1164" spans="1:27" ht="13.5" thickBot="1" x14ac:dyDescent="0.25">
      <c r="A1164" s="229"/>
      <c r="B1164" s="145"/>
      <c r="C1164" s="147"/>
      <c r="D1164" s="145"/>
      <c r="E1164" s="145"/>
      <c r="F1164" s="145"/>
      <c r="G1164" s="145"/>
      <c r="H1164" s="145"/>
      <c r="I1164" s="145"/>
      <c r="J1164" s="223"/>
      <c r="K1164" s="107" t="s">
        <v>14</v>
      </c>
      <c r="L1164" s="108" t="s">
        <v>60</v>
      </c>
      <c r="M1164" s="97" t="s">
        <v>66</v>
      </c>
      <c r="N1164" s="108">
        <v>240</v>
      </c>
      <c r="O1164" s="108">
        <v>3</v>
      </c>
      <c r="P1164" s="108">
        <v>5</v>
      </c>
      <c r="Q1164" s="108">
        <v>45</v>
      </c>
      <c r="R1164" s="116"/>
      <c r="S1164" s="145"/>
      <c r="T1164" s="145"/>
      <c r="U1164" s="145"/>
      <c r="V1164" s="145"/>
      <c r="W1164" s="145"/>
      <c r="X1164" s="145"/>
      <c r="Y1164" s="145"/>
      <c r="Z1164" s="145"/>
      <c r="AA1164" s="226"/>
    </row>
    <row r="1165" spans="1:27" x14ac:dyDescent="0.2">
      <c r="A1165" s="227" t="s">
        <v>2553</v>
      </c>
      <c r="B1165" s="143" t="s">
        <v>76</v>
      </c>
      <c r="C1165" s="142">
        <v>43665</v>
      </c>
      <c r="D1165" s="143" t="s">
        <v>77</v>
      </c>
      <c r="E1165" s="143"/>
      <c r="F1165" s="143"/>
      <c r="G1165" s="143"/>
      <c r="H1165" s="143"/>
      <c r="I1165" s="143"/>
      <c r="J1165" s="136" t="s">
        <v>80</v>
      </c>
      <c r="K1165" s="100" t="s">
        <v>194</v>
      </c>
      <c r="L1165" s="93" t="s">
        <v>60</v>
      </c>
      <c r="M1165" s="95" t="s">
        <v>181</v>
      </c>
      <c r="N1165" s="93">
        <v>240</v>
      </c>
      <c r="O1165" s="93">
        <v>3</v>
      </c>
      <c r="P1165" s="93">
        <v>100</v>
      </c>
      <c r="Q1165" s="93">
        <v>50</v>
      </c>
      <c r="R1165" s="114"/>
      <c r="S1165" s="143">
        <v>208</v>
      </c>
      <c r="T1165" s="143">
        <v>3</v>
      </c>
      <c r="U1165" s="143">
        <v>100</v>
      </c>
      <c r="V1165" s="143">
        <v>30.8</v>
      </c>
      <c r="W1165" s="143">
        <v>10</v>
      </c>
      <c r="X1165" s="143">
        <v>1399.2</v>
      </c>
      <c r="Y1165" s="143" t="s">
        <v>75</v>
      </c>
      <c r="Z1165" s="143"/>
      <c r="AA1165" s="224" t="s">
        <v>84</v>
      </c>
    </row>
    <row r="1166" spans="1:27" x14ac:dyDescent="0.2">
      <c r="A1166" s="228"/>
      <c r="B1166" s="144"/>
      <c r="C1166" s="146"/>
      <c r="D1166" s="144"/>
      <c r="E1166" s="144"/>
      <c r="F1166" s="144"/>
      <c r="G1166" s="144"/>
      <c r="H1166" s="144"/>
      <c r="I1166" s="144"/>
      <c r="J1166" s="222"/>
      <c r="K1166" s="103" t="s">
        <v>13</v>
      </c>
      <c r="L1166" s="104" t="s">
        <v>60</v>
      </c>
      <c r="M1166" s="96" t="s">
        <v>65</v>
      </c>
      <c r="N1166" s="104">
        <v>240</v>
      </c>
      <c r="O1166" s="104">
        <v>3</v>
      </c>
      <c r="P1166" s="104">
        <v>5</v>
      </c>
      <c r="Q1166" s="104">
        <v>45</v>
      </c>
      <c r="R1166" s="115">
        <v>10</v>
      </c>
      <c r="S1166" s="144"/>
      <c r="T1166" s="144"/>
      <c r="U1166" s="144"/>
      <c r="V1166" s="144"/>
      <c r="W1166" s="144"/>
      <c r="X1166" s="144"/>
      <c r="Y1166" s="144"/>
      <c r="Z1166" s="144"/>
      <c r="AA1166" s="225"/>
    </row>
    <row r="1167" spans="1:27" ht="13.5" thickBot="1" x14ac:dyDescent="0.25">
      <c r="A1167" s="229"/>
      <c r="B1167" s="145"/>
      <c r="C1167" s="147"/>
      <c r="D1167" s="145"/>
      <c r="E1167" s="145"/>
      <c r="F1167" s="145"/>
      <c r="G1167" s="145"/>
      <c r="H1167" s="145"/>
      <c r="I1167" s="145"/>
      <c r="J1167" s="223"/>
      <c r="K1167" s="107" t="s">
        <v>14</v>
      </c>
      <c r="L1167" s="108" t="s">
        <v>60</v>
      </c>
      <c r="M1167" s="97" t="s">
        <v>66</v>
      </c>
      <c r="N1167" s="108">
        <v>240</v>
      </c>
      <c r="O1167" s="108">
        <v>3</v>
      </c>
      <c r="P1167" s="108">
        <v>5</v>
      </c>
      <c r="Q1167" s="108">
        <v>45</v>
      </c>
      <c r="R1167" s="116"/>
      <c r="S1167" s="145"/>
      <c r="T1167" s="145"/>
      <c r="U1167" s="145"/>
      <c r="V1167" s="145"/>
      <c r="W1167" s="145"/>
      <c r="X1167" s="145"/>
      <c r="Y1167" s="145"/>
      <c r="Z1167" s="145"/>
      <c r="AA1167" s="226"/>
    </row>
    <row r="1168" spans="1:27" x14ac:dyDescent="0.2">
      <c r="A1168" s="227" t="s">
        <v>2554</v>
      </c>
      <c r="B1168" s="143" t="s">
        <v>76</v>
      </c>
      <c r="C1168" s="142">
        <v>43665</v>
      </c>
      <c r="D1168" s="143" t="s">
        <v>77</v>
      </c>
      <c r="E1168" s="143"/>
      <c r="F1168" s="143"/>
      <c r="G1168" s="143"/>
      <c r="H1168" s="143"/>
      <c r="I1168" s="143"/>
      <c r="J1168" s="136" t="s">
        <v>80</v>
      </c>
      <c r="K1168" s="100" t="s">
        <v>194</v>
      </c>
      <c r="L1168" s="93" t="s">
        <v>60</v>
      </c>
      <c r="M1168" s="95" t="s">
        <v>181</v>
      </c>
      <c r="N1168" s="93">
        <v>240</v>
      </c>
      <c r="O1168" s="93">
        <v>3</v>
      </c>
      <c r="P1168" s="93">
        <v>100</v>
      </c>
      <c r="Q1168" s="93">
        <v>60</v>
      </c>
      <c r="R1168" s="114"/>
      <c r="S1168" s="143">
        <v>208</v>
      </c>
      <c r="T1168" s="143">
        <v>3</v>
      </c>
      <c r="U1168" s="143">
        <v>100</v>
      </c>
      <c r="V1168" s="143">
        <v>30.8</v>
      </c>
      <c r="W1168" s="143">
        <v>10</v>
      </c>
      <c r="X1168" s="143">
        <v>1399.2</v>
      </c>
      <c r="Y1168" s="143" t="s">
        <v>75</v>
      </c>
      <c r="Z1168" s="143"/>
      <c r="AA1168" s="224" t="s">
        <v>84</v>
      </c>
    </row>
    <row r="1169" spans="1:27" x14ac:dyDescent="0.2">
      <c r="A1169" s="228"/>
      <c r="B1169" s="144"/>
      <c r="C1169" s="146"/>
      <c r="D1169" s="144"/>
      <c r="E1169" s="144"/>
      <c r="F1169" s="144"/>
      <c r="G1169" s="144"/>
      <c r="H1169" s="144"/>
      <c r="I1169" s="144"/>
      <c r="J1169" s="222"/>
      <c r="K1169" s="103" t="s">
        <v>13</v>
      </c>
      <c r="L1169" s="104" t="s">
        <v>60</v>
      </c>
      <c r="M1169" s="96" t="s">
        <v>65</v>
      </c>
      <c r="N1169" s="104">
        <v>240</v>
      </c>
      <c r="O1169" s="104">
        <v>3</v>
      </c>
      <c r="P1169" s="104">
        <v>5</v>
      </c>
      <c r="Q1169" s="104">
        <v>45</v>
      </c>
      <c r="R1169" s="115">
        <v>10</v>
      </c>
      <c r="S1169" s="144"/>
      <c r="T1169" s="144"/>
      <c r="U1169" s="144"/>
      <c r="V1169" s="144"/>
      <c r="W1169" s="144"/>
      <c r="X1169" s="144"/>
      <c r="Y1169" s="144"/>
      <c r="Z1169" s="144"/>
      <c r="AA1169" s="225"/>
    </row>
    <row r="1170" spans="1:27" ht="13.5" thickBot="1" x14ac:dyDescent="0.25">
      <c r="A1170" s="229"/>
      <c r="B1170" s="145"/>
      <c r="C1170" s="147"/>
      <c r="D1170" s="145"/>
      <c r="E1170" s="145"/>
      <c r="F1170" s="145"/>
      <c r="G1170" s="145"/>
      <c r="H1170" s="145"/>
      <c r="I1170" s="145"/>
      <c r="J1170" s="223"/>
      <c r="K1170" s="107" t="s">
        <v>14</v>
      </c>
      <c r="L1170" s="108" t="s">
        <v>60</v>
      </c>
      <c r="M1170" s="97" t="s">
        <v>66</v>
      </c>
      <c r="N1170" s="108">
        <v>240</v>
      </c>
      <c r="O1170" s="108">
        <v>3</v>
      </c>
      <c r="P1170" s="108">
        <v>5</v>
      </c>
      <c r="Q1170" s="108">
        <v>45</v>
      </c>
      <c r="R1170" s="116"/>
      <c r="S1170" s="145"/>
      <c r="T1170" s="145"/>
      <c r="U1170" s="145"/>
      <c r="V1170" s="145"/>
      <c r="W1170" s="145"/>
      <c r="X1170" s="145"/>
      <c r="Y1170" s="145"/>
      <c r="Z1170" s="145"/>
      <c r="AA1170" s="226"/>
    </row>
    <row r="1171" spans="1:27" x14ac:dyDescent="0.2">
      <c r="A1171" s="227" t="s">
        <v>2555</v>
      </c>
      <c r="B1171" s="143" t="s">
        <v>76</v>
      </c>
      <c r="C1171" s="142">
        <v>43665</v>
      </c>
      <c r="D1171" s="143" t="s">
        <v>77</v>
      </c>
      <c r="E1171" s="143"/>
      <c r="F1171" s="143"/>
      <c r="G1171" s="143"/>
      <c r="H1171" s="143"/>
      <c r="I1171" s="143"/>
      <c r="J1171" s="136" t="s">
        <v>80</v>
      </c>
      <c r="K1171" s="100" t="s">
        <v>194</v>
      </c>
      <c r="L1171" s="93" t="s">
        <v>60</v>
      </c>
      <c r="M1171" s="95" t="s">
        <v>181</v>
      </c>
      <c r="N1171" s="93">
        <v>240</v>
      </c>
      <c r="O1171" s="93">
        <v>3</v>
      </c>
      <c r="P1171" s="93">
        <v>100</v>
      </c>
      <c r="Q1171" s="93">
        <v>70</v>
      </c>
      <c r="R1171" s="114"/>
      <c r="S1171" s="143">
        <v>208</v>
      </c>
      <c r="T1171" s="143">
        <v>3</v>
      </c>
      <c r="U1171" s="143">
        <v>100</v>
      </c>
      <c r="V1171" s="143">
        <v>30.8</v>
      </c>
      <c r="W1171" s="143">
        <v>10</v>
      </c>
      <c r="X1171" s="143">
        <v>1399.2</v>
      </c>
      <c r="Y1171" s="143" t="s">
        <v>75</v>
      </c>
      <c r="Z1171" s="143"/>
      <c r="AA1171" s="224" t="s">
        <v>84</v>
      </c>
    </row>
    <row r="1172" spans="1:27" x14ac:dyDescent="0.2">
      <c r="A1172" s="228"/>
      <c r="B1172" s="144"/>
      <c r="C1172" s="146"/>
      <c r="D1172" s="144"/>
      <c r="E1172" s="144"/>
      <c r="F1172" s="144"/>
      <c r="G1172" s="144"/>
      <c r="H1172" s="144"/>
      <c r="I1172" s="144"/>
      <c r="J1172" s="222"/>
      <c r="K1172" s="103" t="s">
        <v>13</v>
      </c>
      <c r="L1172" s="104" t="s">
        <v>60</v>
      </c>
      <c r="M1172" s="96" t="s">
        <v>65</v>
      </c>
      <c r="N1172" s="104">
        <v>240</v>
      </c>
      <c r="O1172" s="104">
        <v>3</v>
      </c>
      <c r="P1172" s="104">
        <v>5</v>
      </c>
      <c r="Q1172" s="104">
        <v>45</v>
      </c>
      <c r="R1172" s="115">
        <v>10</v>
      </c>
      <c r="S1172" s="144"/>
      <c r="T1172" s="144"/>
      <c r="U1172" s="144"/>
      <c r="V1172" s="144"/>
      <c r="W1172" s="144"/>
      <c r="X1172" s="144"/>
      <c r="Y1172" s="144"/>
      <c r="Z1172" s="144"/>
      <c r="AA1172" s="225"/>
    </row>
    <row r="1173" spans="1:27" ht="13.5" thickBot="1" x14ac:dyDescent="0.25">
      <c r="A1173" s="229"/>
      <c r="B1173" s="145"/>
      <c r="C1173" s="147"/>
      <c r="D1173" s="145"/>
      <c r="E1173" s="145"/>
      <c r="F1173" s="145"/>
      <c r="G1173" s="145"/>
      <c r="H1173" s="145"/>
      <c r="I1173" s="145"/>
      <c r="J1173" s="223"/>
      <c r="K1173" s="107" t="s">
        <v>14</v>
      </c>
      <c r="L1173" s="108" t="s">
        <v>60</v>
      </c>
      <c r="M1173" s="97" t="s">
        <v>66</v>
      </c>
      <c r="N1173" s="108">
        <v>240</v>
      </c>
      <c r="O1173" s="108">
        <v>3</v>
      </c>
      <c r="P1173" s="108">
        <v>5</v>
      </c>
      <c r="Q1173" s="108">
        <v>45</v>
      </c>
      <c r="R1173" s="116"/>
      <c r="S1173" s="145"/>
      <c r="T1173" s="145"/>
      <c r="U1173" s="145"/>
      <c r="V1173" s="145"/>
      <c r="W1173" s="145"/>
      <c r="X1173" s="145"/>
      <c r="Y1173" s="145"/>
      <c r="Z1173" s="145"/>
      <c r="AA1173" s="226"/>
    </row>
    <row r="1174" spans="1:27" x14ac:dyDescent="0.2">
      <c r="A1174" s="227" t="s">
        <v>2556</v>
      </c>
      <c r="B1174" s="143" t="s">
        <v>76</v>
      </c>
      <c r="C1174" s="142">
        <v>43665</v>
      </c>
      <c r="D1174" s="143" t="s">
        <v>77</v>
      </c>
      <c r="E1174" s="143"/>
      <c r="F1174" s="143"/>
      <c r="G1174" s="143"/>
      <c r="H1174" s="143"/>
      <c r="I1174" s="143"/>
      <c r="J1174" s="136" t="s">
        <v>80</v>
      </c>
      <c r="K1174" s="100" t="s">
        <v>194</v>
      </c>
      <c r="L1174" s="93" t="s">
        <v>60</v>
      </c>
      <c r="M1174" s="95" t="s">
        <v>181</v>
      </c>
      <c r="N1174" s="93">
        <v>240</v>
      </c>
      <c r="O1174" s="93">
        <v>3</v>
      </c>
      <c r="P1174" s="93">
        <v>100</v>
      </c>
      <c r="Q1174" s="93">
        <v>50</v>
      </c>
      <c r="R1174" s="114"/>
      <c r="S1174" s="143" t="s">
        <v>71</v>
      </c>
      <c r="T1174" s="143">
        <v>3</v>
      </c>
      <c r="U1174" s="143">
        <v>100</v>
      </c>
      <c r="V1174" s="143">
        <v>28</v>
      </c>
      <c r="W1174" s="143">
        <v>10</v>
      </c>
      <c r="X1174" s="143">
        <v>1399.2</v>
      </c>
      <c r="Y1174" s="143" t="s">
        <v>75</v>
      </c>
      <c r="Z1174" s="143"/>
      <c r="AA1174" s="224" t="s">
        <v>84</v>
      </c>
    </row>
    <row r="1175" spans="1:27" x14ac:dyDescent="0.2">
      <c r="A1175" s="228"/>
      <c r="B1175" s="144"/>
      <c r="C1175" s="146"/>
      <c r="D1175" s="144"/>
      <c r="E1175" s="144"/>
      <c r="F1175" s="144"/>
      <c r="G1175" s="144"/>
      <c r="H1175" s="144"/>
      <c r="I1175" s="144"/>
      <c r="J1175" s="222"/>
      <c r="K1175" s="103" t="s">
        <v>13</v>
      </c>
      <c r="L1175" s="104" t="s">
        <v>60</v>
      </c>
      <c r="M1175" s="96" t="s">
        <v>65</v>
      </c>
      <c r="N1175" s="104">
        <v>240</v>
      </c>
      <c r="O1175" s="104">
        <v>3</v>
      </c>
      <c r="P1175" s="104">
        <v>5</v>
      </c>
      <c r="Q1175" s="104">
        <v>45</v>
      </c>
      <c r="R1175" s="115">
        <v>15</v>
      </c>
      <c r="S1175" s="144"/>
      <c r="T1175" s="144"/>
      <c r="U1175" s="144"/>
      <c r="V1175" s="144"/>
      <c r="W1175" s="144"/>
      <c r="X1175" s="144"/>
      <c r="Y1175" s="144"/>
      <c r="Z1175" s="144"/>
      <c r="AA1175" s="225"/>
    </row>
    <row r="1176" spans="1:27" ht="13.5" thickBot="1" x14ac:dyDescent="0.25">
      <c r="A1176" s="229"/>
      <c r="B1176" s="145"/>
      <c r="C1176" s="147"/>
      <c r="D1176" s="145"/>
      <c r="E1176" s="145"/>
      <c r="F1176" s="145"/>
      <c r="G1176" s="145"/>
      <c r="H1176" s="145"/>
      <c r="I1176" s="145"/>
      <c r="J1176" s="223"/>
      <c r="K1176" s="107" t="s">
        <v>14</v>
      </c>
      <c r="L1176" s="108" t="s">
        <v>60</v>
      </c>
      <c r="M1176" s="97" t="s">
        <v>66</v>
      </c>
      <c r="N1176" s="108">
        <v>240</v>
      </c>
      <c r="O1176" s="108">
        <v>3</v>
      </c>
      <c r="P1176" s="108">
        <v>5</v>
      </c>
      <c r="Q1176" s="108">
        <v>45</v>
      </c>
      <c r="R1176" s="116"/>
      <c r="S1176" s="145"/>
      <c r="T1176" s="145"/>
      <c r="U1176" s="145"/>
      <c r="V1176" s="145"/>
      <c r="W1176" s="145"/>
      <c r="X1176" s="145"/>
      <c r="Y1176" s="145"/>
      <c r="Z1176" s="145"/>
      <c r="AA1176" s="226"/>
    </row>
    <row r="1177" spans="1:27" x14ac:dyDescent="0.2">
      <c r="A1177" s="227" t="s">
        <v>2557</v>
      </c>
      <c r="B1177" s="143" t="s">
        <v>76</v>
      </c>
      <c r="C1177" s="142">
        <v>43665</v>
      </c>
      <c r="D1177" s="143" t="s">
        <v>77</v>
      </c>
      <c r="E1177" s="143"/>
      <c r="F1177" s="143"/>
      <c r="G1177" s="143"/>
      <c r="H1177" s="143"/>
      <c r="I1177" s="143"/>
      <c r="J1177" s="136" t="s">
        <v>80</v>
      </c>
      <c r="K1177" s="100" t="s">
        <v>194</v>
      </c>
      <c r="L1177" s="93" t="s">
        <v>60</v>
      </c>
      <c r="M1177" s="95" t="s">
        <v>181</v>
      </c>
      <c r="N1177" s="93">
        <v>240</v>
      </c>
      <c r="O1177" s="93">
        <v>3</v>
      </c>
      <c r="P1177" s="93">
        <v>100</v>
      </c>
      <c r="Q1177" s="93">
        <v>60</v>
      </c>
      <c r="R1177" s="114"/>
      <c r="S1177" s="143" t="s">
        <v>71</v>
      </c>
      <c r="T1177" s="143">
        <v>3</v>
      </c>
      <c r="U1177" s="143">
        <v>100</v>
      </c>
      <c r="V1177" s="143">
        <v>28</v>
      </c>
      <c r="W1177" s="143">
        <v>10</v>
      </c>
      <c r="X1177" s="143">
        <v>1399.2</v>
      </c>
      <c r="Y1177" s="143" t="s">
        <v>75</v>
      </c>
      <c r="Z1177" s="143"/>
      <c r="AA1177" s="224" t="s">
        <v>84</v>
      </c>
    </row>
    <row r="1178" spans="1:27" x14ac:dyDescent="0.2">
      <c r="A1178" s="228"/>
      <c r="B1178" s="144"/>
      <c r="C1178" s="146"/>
      <c r="D1178" s="144"/>
      <c r="E1178" s="144"/>
      <c r="F1178" s="144"/>
      <c r="G1178" s="144"/>
      <c r="H1178" s="144"/>
      <c r="I1178" s="144"/>
      <c r="J1178" s="222"/>
      <c r="K1178" s="103" t="s">
        <v>13</v>
      </c>
      <c r="L1178" s="104" t="s">
        <v>60</v>
      </c>
      <c r="M1178" s="96" t="s">
        <v>65</v>
      </c>
      <c r="N1178" s="104">
        <v>240</v>
      </c>
      <c r="O1178" s="104">
        <v>3</v>
      </c>
      <c r="P1178" s="104">
        <v>5</v>
      </c>
      <c r="Q1178" s="104">
        <v>45</v>
      </c>
      <c r="R1178" s="115">
        <v>15</v>
      </c>
      <c r="S1178" s="144"/>
      <c r="T1178" s="144"/>
      <c r="U1178" s="144"/>
      <c r="V1178" s="144"/>
      <c r="W1178" s="144"/>
      <c r="X1178" s="144"/>
      <c r="Y1178" s="144"/>
      <c r="Z1178" s="144"/>
      <c r="AA1178" s="225"/>
    </row>
    <row r="1179" spans="1:27" ht="13.5" thickBot="1" x14ac:dyDescent="0.25">
      <c r="A1179" s="229"/>
      <c r="B1179" s="145"/>
      <c r="C1179" s="147"/>
      <c r="D1179" s="145"/>
      <c r="E1179" s="145"/>
      <c r="F1179" s="145"/>
      <c r="G1179" s="145"/>
      <c r="H1179" s="145"/>
      <c r="I1179" s="145"/>
      <c r="J1179" s="223"/>
      <c r="K1179" s="107" t="s">
        <v>14</v>
      </c>
      <c r="L1179" s="108" t="s">
        <v>60</v>
      </c>
      <c r="M1179" s="97" t="s">
        <v>66</v>
      </c>
      <c r="N1179" s="108">
        <v>240</v>
      </c>
      <c r="O1179" s="108">
        <v>3</v>
      </c>
      <c r="P1179" s="108">
        <v>5</v>
      </c>
      <c r="Q1179" s="108">
        <v>45</v>
      </c>
      <c r="R1179" s="116"/>
      <c r="S1179" s="145"/>
      <c r="T1179" s="145"/>
      <c r="U1179" s="145"/>
      <c r="V1179" s="145"/>
      <c r="W1179" s="145"/>
      <c r="X1179" s="145"/>
      <c r="Y1179" s="145"/>
      <c r="Z1179" s="145"/>
      <c r="AA1179" s="226"/>
    </row>
    <row r="1180" spans="1:27" x14ac:dyDescent="0.2">
      <c r="A1180" s="227" t="s">
        <v>2558</v>
      </c>
      <c r="B1180" s="143" t="s">
        <v>76</v>
      </c>
      <c r="C1180" s="142">
        <v>43665</v>
      </c>
      <c r="D1180" s="143" t="s">
        <v>77</v>
      </c>
      <c r="E1180" s="143"/>
      <c r="F1180" s="143"/>
      <c r="G1180" s="143"/>
      <c r="H1180" s="143"/>
      <c r="I1180" s="143"/>
      <c r="J1180" s="136" t="s">
        <v>80</v>
      </c>
      <c r="K1180" s="100" t="s">
        <v>194</v>
      </c>
      <c r="L1180" s="93" t="s">
        <v>60</v>
      </c>
      <c r="M1180" s="95" t="s">
        <v>181</v>
      </c>
      <c r="N1180" s="93">
        <v>240</v>
      </c>
      <c r="O1180" s="93">
        <v>3</v>
      </c>
      <c r="P1180" s="93">
        <v>100</v>
      </c>
      <c r="Q1180" s="93">
        <v>70</v>
      </c>
      <c r="R1180" s="114"/>
      <c r="S1180" s="143" t="s">
        <v>71</v>
      </c>
      <c r="T1180" s="143">
        <v>3</v>
      </c>
      <c r="U1180" s="143">
        <v>100</v>
      </c>
      <c r="V1180" s="143">
        <v>28</v>
      </c>
      <c r="W1180" s="143">
        <v>10</v>
      </c>
      <c r="X1180" s="143">
        <v>1399.2</v>
      </c>
      <c r="Y1180" s="143" t="s">
        <v>75</v>
      </c>
      <c r="Z1180" s="143"/>
      <c r="AA1180" s="224" t="s">
        <v>84</v>
      </c>
    </row>
    <row r="1181" spans="1:27" x14ac:dyDescent="0.2">
      <c r="A1181" s="228"/>
      <c r="B1181" s="144"/>
      <c r="C1181" s="146"/>
      <c r="D1181" s="144"/>
      <c r="E1181" s="144"/>
      <c r="F1181" s="144"/>
      <c r="G1181" s="144"/>
      <c r="H1181" s="144"/>
      <c r="I1181" s="144"/>
      <c r="J1181" s="222"/>
      <c r="K1181" s="103" t="s">
        <v>13</v>
      </c>
      <c r="L1181" s="104" t="s">
        <v>60</v>
      </c>
      <c r="M1181" s="96" t="s">
        <v>65</v>
      </c>
      <c r="N1181" s="104">
        <v>240</v>
      </c>
      <c r="O1181" s="104">
        <v>3</v>
      </c>
      <c r="P1181" s="104">
        <v>5</v>
      </c>
      <c r="Q1181" s="104">
        <v>45</v>
      </c>
      <c r="R1181" s="115">
        <v>15</v>
      </c>
      <c r="S1181" s="144"/>
      <c r="T1181" s="144"/>
      <c r="U1181" s="144"/>
      <c r="V1181" s="144"/>
      <c r="W1181" s="144"/>
      <c r="X1181" s="144"/>
      <c r="Y1181" s="144"/>
      <c r="Z1181" s="144"/>
      <c r="AA1181" s="225"/>
    </row>
    <row r="1182" spans="1:27" ht="13.5" thickBot="1" x14ac:dyDescent="0.25">
      <c r="A1182" s="229"/>
      <c r="B1182" s="145"/>
      <c r="C1182" s="147"/>
      <c r="D1182" s="145"/>
      <c r="E1182" s="145"/>
      <c r="F1182" s="145"/>
      <c r="G1182" s="145"/>
      <c r="H1182" s="145"/>
      <c r="I1182" s="145"/>
      <c r="J1182" s="223"/>
      <c r="K1182" s="107" t="s">
        <v>14</v>
      </c>
      <c r="L1182" s="108" t="s">
        <v>60</v>
      </c>
      <c r="M1182" s="97" t="s">
        <v>66</v>
      </c>
      <c r="N1182" s="108">
        <v>240</v>
      </c>
      <c r="O1182" s="108">
        <v>3</v>
      </c>
      <c r="P1182" s="108">
        <v>5</v>
      </c>
      <c r="Q1182" s="108">
        <v>45</v>
      </c>
      <c r="R1182" s="116"/>
      <c r="S1182" s="145"/>
      <c r="T1182" s="145"/>
      <c r="U1182" s="145"/>
      <c r="V1182" s="145"/>
      <c r="W1182" s="145"/>
      <c r="X1182" s="145"/>
      <c r="Y1182" s="145"/>
      <c r="Z1182" s="145"/>
      <c r="AA1182" s="226"/>
    </row>
    <row r="1183" spans="1:27" x14ac:dyDescent="0.2">
      <c r="A1183" s="227" t="s">
        <v>2559</v>
      </c>
      <c r="B1183" s="143" t="s">
        <v>76</v>
      </c>
      <c r="C1183" s="142">
        <v>43665</v>
      </c>
      <c r="D1183" s="143" t="s">
        <v>77</v>
      </c>
      <c r="E1183" s="143"/>
      <c r="F1183" s="143"/>
      <c r="G1183" s="143"/>
      <c r="H1183" s="143"/>
      <c r="I1183" s="143"/>
      <c r="J1183" s="136" t="s">
        <v>80</v>
      </c>
      <c r="K1183" s="100" t="s">
        <v>194</v>
      </c>
      <c r="L1183" s="93" t="s">
        <v>60</v>
      </c>
      <c r="M1183" s="95" t="s">
        <v>181</v>
      </c>
      <c r="N1183" s="93">
        <v>240</v>
      </c>
      <c r="O1183" s="93">
        <v>3</v>
      </c>
      <c r="P1183" s="93">
        <v>100</v>
      </c>
      <c r="Q1183" s="93">
        <v>60</v>
      </c>
      <c r="R1183" s="114"/>
      <c r="S1183" s="143" t="s">
        <v>71</v>
      </c>
      <c r="T1183" s="143">
        <v>3</v>
      </c>
      <c r="U1183" s="143">
        <v>100</v>
      </c>
      <c r="V1183" s="143">
        <v>42</v>
      </c>
      <c r="W1183" s="143">
        <v>15</v>
      </c>
      <c r="X1183" s="143">
        <v>1399.2</v>
      </c>
      <c r="Y1183" s="143" t="s">
        <v>75</v>
      </c>
      <c r="Z1183" s="143"/>
      <c r="AA1183" s="224" t="s">
        <v>84</v>
      </c>
    </row>
    <row r="1184" spans="1:27" x14ac:dyDescent="0.2">
      <c r="A1184" s="228"/>
      <c r="B1184" s="144"/>
      <c r="C1184" s="146"/>
      <c r="D1184" s="144"/>
      <c r="E1184" s="144"/>
      <c r="F1184" s="144"/>
      <c r="G1184" s="144"/>
      <c r="H1184" s="144"/>
      <c r="I1184" s="144"/>
      <c r="J1184" s="222"/>
      <c r="K1184" s="103" t="s">
        <v>13</v>
      </c>
      <c r="L1184" s="104" t="s">
        <v>60</v>
      </c>
      <c r="M1184" s="96" t="s">
        <v>65</v>
      </c>
      <c r="N1184" s="104">
        <v>240</v>
      </c>
      <c r="O1184" s="104">
        <v>3</v>
      </c>
      <c r="P1184" s="104">
        <v>5</v>
      </c>
      <c r="Q1184" s="104">
        <v>45</v>
      </c>
      <c r="R1184" s="115">
        <v>15</v>
      </c>
      <c r="S1184" s="144"/>
      <c r="T1184" s="144"/>
      <c r="U1184" s="144"/>
      <c r="V1184" s="144"/>
      <c r="W1184" s="144"/>
      <c r="X1184" s="144"/>
      <c r="Y1184" s="144"/>
      <c r="Z1184" s="144"/>
      <c r="AA1184" s="225"/>
    </row>
    <row r="1185" spans="1:27" ht="13.5" thickBot="1" x14ac:dyDescent="0.25">
      <c r="A1185" s="229"/>
      <c r="B1185" s="145"/>
      <c r="C1185" s="147"/>
      <c r="D1185" s="145"/>
      <c r="E1185" s="145"/>
      <c r="F1185" s="145"/>
      <c r="G1185" s="145"/>
      <c r="H1185" s="145"/>
      <c r="I1185" s="145"/>
      <c r="J1185" s="223"/>
      <c r="K1185" s="107" t="s">
        <v>14</v>
      </c>
      <c r="L1185" s="108" t="s">
        <v>60</v>
      </c>
      <c r="M1185" s="97" t="s">
        <v>66</v>
      </c>
      <c r="N1185" s="108">
        <v>240</v>
      </c>
      <c r="O1185" s="108">
        <v>3</v>
      </c>
      <c r="P1185" s="108">
        <v>5</v>
      </c>
      <c r="Q1185" s="108">
        <v>45</v>
      </c>
      <c r="R1185" s="116"/>
      <c r="S1185" s="145"/>
      <c r="T1185" s="145"/>
      <c r="U1185" s="145"/>
      <c r="V1185" s="145"/>
      <c r="W1185" s="145"/>
      <c r="X1185" s="145"/>
      <c r="Y1185" s="145"/>
      <c r="Z1185" s="145"/>
      <c r="AA1185" s="226"/>
    </row>
    <row r="1186" spans="1:27" x14ac:dyDescent="0.2">
      <c r="A1186" s="227" t="s">
        <v>2560</v>
      </c>
      <c r="B1186" s="143" t="s">
        <v>76</v>
      </c>
      <c r="C1186" s="142">
        <v>43665</v>
      </c>
      <c r="D1186" s="143" t="s">
        <v>77</v>
      </c>
      <c r="E1186" s="143"/>
      <c r="F1186" s="143"/>
      <c r="G1186" s="143"/>
      <c r="H1186" s="143"/>
      <c r="I1186" s="143"/>
      <c r="J1186" s="136" t="s">
        <v>80</v>
      </c>
      <c r="K1186" s="100" t="s">
        <v>194</v>
      </c>
      <c r="L1186" s="93" t="s">
        <v>60</v>
      </c>
      <c r="M1186" s="95" t="s">
        <v>181</v>
      </c>
      <c r="N1186" s="93">
        <v>240</v>
      </c>
      <c r="O1186" s="93">
        <v>3</v>
      </c>
      <c r="P1186" s="93">
        <v>100</v>
      </c>
      <c r="Q1186" s="93">
        <v>70</v>
      </c>
      <c r="R1186" s="114"/>
      <c r="S1186" s="143" t="s">
        <v>71</v>
      </c>
      <c r="T1186" s="143">
        <v>3</v>
      </c>
      <c r="U1186" s="143">
        <v>100</v>
      </c>
      <c r="V1186" s="143">
        <v>42</v>
      </c>
      <c r="W1186" s="143">
        <v>15</v>
      </c>
      <c r="X1186" s="143">
        <v>1399.2</v>
      </c>
      <c r="Y1186" s="143" t="s">
        <v>75</v>
      </c>
      <c r="Z1186" s="143"/>
      <c r="AA1186" s="224" t="s">
        <v>84</v>
      </c>
    </row>
    <row r="1187" spans="1:27" x14ac:dyDescent="0.2">
      <c r="A1187" s="228"/>
      <c r="B1187" s="144"/>
      <c r="C1187" s="146"/>
      <c r="D1187" s="144"/>
      <c r="E1187" s="144"/>
      <c r="F1187" s="144"/>
      <c r="G1187" s="144"/>
      <c r="H1187" s="144"/>
      <c r="I1187" s="144"/>
      <c r="J1187" s="222"/>
      <c r="K1187" s="103" t="s">
        <v>13</v>
      </c>
      <c r="L1187" s="104" t="s">
        <v>60</v>
      </c>
      <c r="M1187" s="96" t="s">
        <v>65</v>
      </c>
      <c r="N1187" s="104">
        <v>240</v>
      </c>
      <c r="O1187" s="104">
        <v>3</v>
      </c>
      <c r="P1187" s="104">
        <v>5</v>
      </c>
      <c r="Q1187" s="104">
        <v>45</v>
      </c>
      <c r="R1187" s="115">
        <v>15</v>
      </c>
      <c r="S1187" s="144"/>
      <c r="T1187" s="144"/>
      <c r="U1187" s="144"/>
      <c r="V1187" s="144"/>
      <c r="W1187" s="144"/>
      <c r="X1187" s="144"/>
      <c r="Y1187" s="144"/>
      <c r="Z1187" s="144"/>
      <c r="AA1187" s="225"/>
    </row>
    <row r="1188" spans="1:27" ht="13.5" thickBot="1" x14ac:dyDescent="0.25">
      <c r="A1188" s="229"/>
      <c r="B1188" s="145"/>
      <c r="C1188" s="147"/>
      <c r="D1188" s="145"/>
      <c r="E1188" s="145"/>
      <c r="F1188" s="145"/>
      <c r="G1188" s="145"/>
      <c r="H1188" s="145"/>
      <c r="I1188" s="145"/>
      <c r="J1188" s="223"/>
      <c r="K1188" s="107" t="s">
        <v>14</v>
      </c>
      <c r="L1188" s="108" t="s">
        <v>60</v>
      </c>
      <c r="M1188" s="97" t="s">
        <v>66</v>
      </c>
      <c r="N1188" s="108">
        <v>240</v>
      </c>
      <c r="O1188" s="108">
        <v>3</v>
      </c>
      <c r="P1188" s="108">
        <v>5</v>
      </c>
      <c r="Q1188" s="108">
        <v>45</v>
      </c>
      <c r="R1188" s="116"/>
      <c r="S1188" s="145"/>
      <c r="T1188" s="145"/>
      <c r="U1188" s="145"/>
      <c r="V1188" s="145"/>
      <c r="W1188" s="145"/>
      <c r="X1188" s="145"/>
      <c r="Y1188" s="145"/>
      <c r="Z1188" s="145"/>
      <c r="AA1188" s="226"/>
    </row>
    <row r="1189" spans="1:27" x14ac:dyDescent="0.2">
      <c r="A1189" s="227" t="s">
        <v>2561</v>
      </c>
      <c r="B1189" s="143" t="s">
        <v>76</v>
      </c>
      <c r="C1189" s="142">
        <v>43665</v>
      </c>
      <c r="D1189" s="143" t="s">
        <v>77</v>
      </c>
      <c r="E1189" s="143"/>
      <c r="F1189" s="143"/>
      <c r="G1189" s="143"/>
      <c r="H1189" s="143"/>
      <c r="I1189" s="143"/>
      <c r="J1189" s="136" t="s">
        <v>80</v>
      </c>
      <c r="K1189" s="100" t="s">
        <v>194</v>
      </c>
      <c r="L1189" s="93" t="s">
        <v>60</v>
      </c>
      <c r="M1189" s="95" t="s">
        <v>181</v>
      </c>
      <c r="N1189" s="93">
        <v>480</v>
      </c>
      <c r="O1189" s="93">
        <v>3</v>
      </c>
      <c r="P1189" s="93">
        <v>35</v>
      </c>
      <c r="Q1189" s="93">
        <v>30</v>
      </c>
      <c r="R1189" s="114"/>
      <c r="S1189" s="143" t="s">
        <v>72</v>
      </c>
      <c r="T1189" s="143">
        <v>3</v>
      </c>
      <c r="U1189" s="143">
        <v>35</v>
      </c>
      <c r="V1189" s="143">
        <v>21</v>
      </c>
      <c r="W1189" s="143">
        <v>15</v>
      </c>
      <c r="X1189" s="143">
        <v>1399.2</v>
      </c>
      <c r="Y1189" s="143" t="s">
        <v>75</v>
      </c>
      <c r="Z1189" s="143"/>
      <c r="AA1189" s="224" t="s">
        <v>84</v>
      </c>
    </row>
    <row r="1190" spans="1:27" x14ac:dyDescent="0.2">
      <c r="A1190" s="228"/>
      <c r="B1190" s="144"/>
      <c r="C1190" s="146"/>
      <c r="D1190" s="144"/>
      <c r="E1190" s="144"/>
      <c r="F1190" s="144"/>
      <c r="G1190" s="144"/>
      <c r="H1190" s="144"/>
      <c r="I1190" s="144"/>
      <c r="J1190" s="222"/>
      <c r="K1190" s="103" t="s">
        <v>13</v>
      </c>
      <c r="L1190" s="104" t="s">
        <v>60</v>
      </c>
      <c r="M1190" s="96" t="s">
        <v>65</v>
      </c>
      <c r="N1190" s="104">
        <v>480</v>
      </c>
      <c r="O1190" s="104">
        <v>3</v>
      </c>
      <c r="P1190" s="104">
        <v>5</v>
      </c>
      <c r="Q1190" s="104">
        <v>45</v>
      </c>
      <c r="R1190" s="115">
        <v>25</v>
      </c>
      <c r="S1190" s="144"/>
      <c r="T1190" s="144"/>
      <c r="U1190" s="144"/>
      <c r="V1190" s="144"/>
      <c r="W1190" s="144"/>
      <c r="X1190" s="144"/>
      <c r="Y1190" s="144"/>
      <c r="Z1190" s="144"/>
      <c r="AA1190" s="225"/>
    </row>
    <row r="1191" spans="1:27" ht="13.5" thickBot="1" x14ac:dyDescent="0.25">
      <c r="A1191" s="229"/>
      <c r="B1191" s="145"/>
      <c r="C1191" s="147"/>
      <c r="D1191" s="145"/>
      <c r="E1191" s="145"/>
      <c r="F1191" s="145"/>
      <c r="G1191" s="145"/>
      <c r="H1191" s="145"/>
      <c r="I1191" s="145"/>
      <c r="J1191" s="223"/>
      <c r="K1191" s="107" t="s">
        <v>14</v>
      </c>
      <c r="L1191" s="108" t="s">
        <v>60</v>
      </c>
      <c r="M1191" s="97" t="s">
        <v>66</v>
      </c>
      <c r="N1191" s="108">
        <v>480</v>
      </c>
      <c r="O1191" s="108">
        <v>3</v>
      </c>
      <c r="P1191" s="108">
        <v>5</v>
      </c>
      <c r="Q1191" s="108">
        <v>45</v>
      </c>
      <c r="R1191" s="116"/>
      <c r="S1191" s="145"/>
      <c r="T1191" s="145"/>
      <c r="U1191" s="145"/>
      <c r="V1191" s="145"/>
      <c r="W1191" s="145"/>
      <c r="X1191" s="145"/>
      <c r="Y1191" s="145"/>
      <c r="Z1191" s="145"/>
      <c r="AA1191" s="226"/>
    </row>
    <row r="1192" spans="1:27" x14ac:dyDescent="0.2">
      <c r="A1192" s="227" t="s">
        <v>2562</v>
      </c>
      <c r="B1192" s="143" t="s">
        <v>76</v>
      </c>
      <c r="C1192" s="142">
        <v>43665</v>
      </c>
      <c r="D1192" s="143" t="s">
        <v>77</v>
      </c>
      <c r="E1192" s="143"/>
      <c r="F1192" s="143"/>
      <c r="G1192" s="143"/>
      <c r="H1192" s="143"/>
      <c r="I1192" s="143"/>
      <c r="J1192" s="136" t="s">
        <v>80</v>
      </c>
      <c r="K1192" s="100" t="s">
        <v>194</v>
      </c>
      <c r="L1192" s="93" t="s">
        <v>60</v>
      </c>
      <c r="M1192" s="95" t="s">
        <v>181</v>
      </c>
      <c r="N1192" s="93">
        <v>480</v>
      </c>
      <c r="O1192" s="93">
        <v>3</v>
      </c>
      <c r="P1192" s="93">
        <v>35</v>
      </c>
      <c r="Q1192" s="93">
        <v>50</v>
      </c>
      <c r="R1192" s="114"/>
      <c r="S1192" s="143" t="s">
        <v>72</v>
      </c>
      <c r="T1192" s="143">
        <v>3</v>
      </c>
      <c r="U1192" s="143">
        <v>35</v>
      </c>
      <c r="V1192" s="143">
        <v>21</v>
      </c>
      <c r="W1192" s="143">
        <v>15</v>
      </c>
      <c r="X1192" s="143">
        <v>1399.2</v>
      </c>
      <c r="Y1192" s="143" t="s">
        <v>75</v>
      </c>
      <c r="Z1192" s="143"/>
      <c r="AA1192" s="224" t="s">
        <v>84</v>
      </c>
    </row>
    <row r="1193" spans="1:27" x14ac:dyDescent="0.2">
      <c r="A1193" s="228"/>
      <c r="B1193" s="144"/>
      <c r="C1193" s="146"/>
      <c r="D1193" s="144"/>
      <c r="E1193" s="144"/>
      <c r="F1193" s="144"/>
      <c r="G1193" s="144"/>
      <c r="H1193" s="144"/>
      <c r="I1193" s="144"/>
      <c r="J1193" s="222"/>
      <c r="K1193" s="103" t="s">
        <v>13</v>
      </c>
      <c r="L1193" s="104" t="s">
        <v>60</v>
      </c>
      <c r="M1193" s="96" t="s">
        <v>65</v>
      </c>
      <c r="N1193" s="104">
        <v>480</v>
      </c>
      <c r="O1193" s="104">
        <v>3</v>
      </c>
      <c r="P1193" s="104">
        <v>5</v>
      </c>
      <c r="Q1193" s="104">
        <v>45</v>
      </c>
      <c r="R1193" s="115">
        <v>25</v>
      </c>
      <c r="S1193" s="144"/>
      <c r="T1193" s="144"/>
      <c r="U1193" s="144"/>
      <c r="V1193" s="144"/>
      <c r="W1193" s="144"/>
      <c r="X1193" s="144"/>
      <c r="Y1193" s="144"/>
      <c r="Z1193" s="144"/>
      <c r="AA1193" s="225"/>
    </row>
    <row r="1194" spans="1:27" ht="13.5" thickBot="1" x14ac:dyDescent="0.25">
      <c r="A1194" s="229"/>
      <c r="B1194" s="145"/>
      <c r="C1194" s="147"/>
      <c r="D1194" s="145"/>
      <c r="E1194" s="145"/>
      <c r="F1194" s="145"/>
      <c r="G1194" s="145"/>
      <c r="H1194" s="145"/>
      <c r="I1194" s="145"/>
      <c r="J1194" s="223"/>
      <c r="K1194" s="107" t="s">
        <v>14</v>
      </c>
      <c r="L1194" s="108" t="s">
        <v>60</v>
      </c>
      <c r="M1194" s="97" t="s">
        <v>66</v>
      </c>
      <c r="N1194" s="108">
        <v>480</v>
      </c>
      <c r="O1194" s="108">
        <v>3</v>
      </c>
      <c r="P1194" s="108">
        <v>5</v>
      </c>
      <c r="Q1194" s="108">
        <v>45</v>
      </c>
      <c r="R1194" s="116"/>
      <c r="S1194" s="145"/>
      <c r="T1194" s="145"/>
      <c r="U1194" s="145"/>
      <c r="V1194" s="145"/>
      <c r="W1194" s="145"/>
      <c r="X1194" s="145"/>
      <c r="Y1194" s="145"/>
      <c r="Z1194" s="145"/>
      <c r="AA1194" s="226"/>
    </row>
    <row r="1195" spans="1:27" x14ac:dyDescent="0.2">
      <c r="A1195" s="227" t="s">
        <v>2563</v>
      </c>
      <c r="B1195" s="143" t="s">
        <v>76</v>
      </c>
      <c r="C1195" s="142">
        <v>43665</v>
      </c>
      <c r="D1195" s="143" t="s">
        <v>77</v>
      </c>
      <c r="E1195" s="143"/>
      <c r="F1195" s="143"/>
      <c r="G1195" s="143"/>
      <c r="H1195" s="143"/>
      <c r="I1195" s="143"/>
      <c r="J1195" s="136" t="s">
        <v>80</v>
      </c>
      <c r="K1195" s="100" t="s">
        <v>194</v>
      </c>
      <c r="L1195" s="93" t="s">
        <v>60</v>
      </c>
      <c r="M1195" s="95" t="s">
        <v>181</v>
      </c>
      <c r="N1195" s="93">
        <v>480</v>
      </c>
      <c r="O1195" s="93">
        <v>3</v>
      </c>
      <c r="P1195" s="93">
        <v>35</v>
      </c>
      <c r="Q1195" s="93">
        <v>50</v>
      </c>
      <c r="R1195" s="114"/>
      <c r="S1195" s="143" t="s">
        <v>72</v>
      </c>
      <c r="T1195" s="143">
        <v>3</v>
      </c>
      <c r="U1195" s="143">
        <v>35</v>
      </c>
      <c r="V1195" s="143">
        <v>27</v>
      </c>
      <c r="W1195" s="143">
        <v>20</v>
      </c>
      <c r="X1195" s="143">
        <v>1399.2</v>
      </c>
      <c r="Y1195" s="143" t="s">
        <v>75</v>
      </c>
      <c r="Z1195" s="143"/>
      <c r="AA1195" s="224" t="s">
        <v>84</v>
      </c>
    </row>
    <row r="1196" spans="1:27" x14ac:dyDescent="0.2">
      <c r="A1196" s="228"/>
      <c r="B1196" s="144"/>
      <c r="C1196" s="146"/>
      <c r="D1196" s="144"/>
      <c r="E1196" s="144"/>
      <c r="F1196" s="144"/>
      <c r="G1196" s="144"/>
      <c r="H1196" s="144"/>
      <c r="I1196" s="144"/>
      <c r="J1196" s="222"/>
      <c r="K1196" s="103" t="s">
        <v>13</v>
      </c>
      <c r="L1196" s="104" t="s">
        <v>60</v>
      </c>
      <c r="M1196" s="96" t="s">
        <v>65</v>
      </c>
      <c r="N1196" s="104">
        <v>480</v>
      </c>
      <c r="O1196" s="104">
        <v>3</v>
      </c>
      <c r="P1196" s="104">
        <v>5</v>
      </c>
      <c r="Q1196" s="104">
        <v>45</v>
      </c>
      <c r="R1196" s="115">
        <v>25</v>
      </c>
      <c r="S1196" s="144"/>
      <c r="T1196" s="144"/>
      <c r="U1196" s="144"/>
      <c r="V1196" s="144"/>
      <c r="W1196" s="144"/>
      <c r="X1196" s="144"/>
      <c r="Y1196" s="144"/>
      <c r="Z1196" s="144"/>
      <c r="AA1196" s="225"/>
    </row>
    <row r="1197" spans="1:27" ht="13.5" thickBot="1" x14ac:dyDescent="0.25">
      <c r="A1197" s="229"/>
      <c r="B1197" s="145"/>
      <c r="C1197" s="147"/>
      <c r="D1197" s="145"/>
      <c r="E1197" s="145"/>
      <c r="F1197" s="145"/>
      <c r="G1197" s="145"/>
      <c r="H1197" s="145"/>
      <c r="I1197" s="145"/>
      <c r="J1197" s="223"/>
      <c r="K1197" s="107" t="s">
        <v>14</v>
      </c>
      <c r="L1197" s="108" t="s">
        <v>60</v>
      </c>
      <c r="M1197" s="97" t="s">
        <v>66</v>
      </c>
      <c r="N1197" s="108">
        <v>480</v>
      </c>
      <c r="O1197" s="108">
        <v>3</v>
      </c>
      <c r="P1197" s="108">
        <v>5</v>
      </c>
      <c r="Q1197" s="108">
        <v>45</v>
      </c>
      <c r="R1197" s="116"/>
      <c r="S1197" s="145"/>
      <c r="T1197" s="145"/>
      <c r="U1197" s="145"/>
      <c r="V1197" s="145"/>
      <c r="W1197" s="145"/>
      <c r="X1197" s="145"/>
      <c r="Y1197" s="145"/>
      <c r="Z1197" s="145"/>
      <c r="AA1197" s="226"/>
    </row>
    <row r="1198" spans="1:27" x14ac:dyDescent="0.2">
      <c r="A1198" s="227" t="s">
        <v>2564</v>
      </c>
      <c r="B1198" s="143" t="s">
        <v>76</v>
      </c>
      <c r="C1198" s="142">
        <v>43665</v>
      </c>
      <c r="D1198" s="143" t="s">
        <v>77</v>
      </c>
      <c r="E1198" s="143"/>
      <c r="F1198" s="143"/>
      <c r="G1198" s="143"/>
      <c r="H1198" s="143"/>
      <c r="I1198" s="143"/>
      <c r="J1198" s="136" t="s">
        <v>80</v>
      </c>
      <c r="K1198" s="100" t="s">
        <v>194</v>
      </c>
      <c r="L1198" s="93" t="s">
        <v>60</v>
      </c>
      <c r="M1198" s="95" t="s">
        <v>181</v>
      </c>
      <c r="N1198" s="93">
        <v>480</v>
      </c>
      <c r="O1198" s="93">
        <v>3</v>
      </c>
      <c r="P1198" s="93">
        <v>35</v>
      </c>
      <c r="Q1198" s="93">
        <v>60</v>
      </c>
      <c r="R1198" s="114"/>
      <c r="S1198" s="143" t="s">
        <v>72</v>
      </c>
      <c r="T1198" s="143">
        <v>3</v>
      </c>
      <c r="U1198" s="143">
        <v>35</v>
      </c>
      <c r="V1198" s="143">
        <v>27</v>
      </c>
      <c r="W1198" s="143">
        <v>20</v>
      </c>
      <c r="X1198" s="143">
        <v>1399.2</v>
      </c>
      <c r="Y1198" s="143" t="s">
        <v>75</v>
      </c>
      <c r="Z1198" s="143"/>
      <c r="AA1198" s="224" t="s">
        <v>84</v>
      </c>
    </row>
    <row r="1199" spans="1:27" x14ac:dyDescent="0.2">
      <c r="A1199" s="228"/>
      <c r="B1199" s="144"/>
      <c r="C1199" s="146"/>
      <c r="D1199" s="144"/>
      <c r="E1199" s="144"/>
      <c r="F1199" s="144"/>
      <c r="G1199" s="144"/>
      <c r="H1199" s="144"/>
      <c r="I1199" s="144"/>
      <c r="J1199" s="222"/>
      <c r="K1199" s="103" t="s">
        <v>13</v>
      </c>
      <c r="L1199" s="104" t="s">
        <v>60</v>
      </c>
      <c r="M1199" s="96" t="s">
        <v>65</v>
      </c>
      <c r="N1199" s="104">
        <v>480</v>
      </c>
      <c r="O1199" s="104">
        <v>3</v>
      </c>
      <c r="P1199" s="104">
        <v>5</v>
      </c>
      <c r="Q1199" s="104">
        <v>45</v>
      </c>
      <c r="R1199" s="115">
        <v>25</v>
      </c>
      <c r="S1199" s="144"/>
      <c r="T1199" s="144"/>
      <c r="U1199" s="144"/>
      <c r="V1199" s="144"/>
      <c r="W1199" s="144"/>
      <c r="X1199" s="144"/>
      <c r="Y1199" s="144"/>
      <c r="Z1199" s="144"/>
      <c r="AA1199" s="225"/>
    </row>
    <row r="1200" spans="1:27" ht="13.5" thickBot="1" x14ac:dyDescent="0.25">
      <c r="A1200" s="229"/>
      <c r="B1200" s="145"/>
      <c r="C1200" s="147"/>
      <c r="D1200" s="145"/>
      <c r="E1200" s="145"/>
      <c r="F1200" s="145"/>
      <c r="G1200" s="145"/>
      <c r="H1200" s="145"/>
      <c r="I1200" s="145"/>
      <c r="J1200" s="223"/>
      <c r="K1200" s="107" t="s">
        <v>14</v>
      </c>
      <c r="L1200" s="108" t="s">
        <v>60</v>
      </c>
      <c r="M1200" s="97" t="s">
        <v>66</v>
      </c>
      <c r="N1200" s="108">
        <v>480</v>
      </c>
      <c r="O1200" s="108">
        <v>3</v>
      </c>
      <c r="P1200" s="108">
        <v>5</v>
      </c>
      <c r="Q1200" s="108">
        <v>45</v>
      </c>
      <c r="R1200" s="116"/>
      <c r="S1200" s="145"/>
      <c r="T1200" s="145"/>
      <c r="U1200" s="145"/>
      <c r="V1200" s="145"/>
      <c r="W1200" s="145"/>
      <c r="X1200" s="145"/>
      <c r="Y1200" s="145"/>
      <c r="Z1200" s="145"/>
      <c r="AA1200" s="226"/>
    </row>
    <row r="1201" spans="1:27" x14ac:dyDescent="0.2">
      <c r="A1201" s="227" t="s">
        <v>2565</v>
      </c>
      <c r="B1201" s="143" t="s">
        <v>76</v>
      </c>
      <c r="C1201" s="142">
        <v>43665</v>
      </c>
      <c r="D1201" s="143" t="s">
        <v>77</v>
      </c>
      <c r="E1201" s="143"/>
      <c r="F1201" s="143"/>
      <c r="G1201" s="143"/>
      <c r="H1201" s="143"/>
      <c r="I1201" s="143"/>
      <c r="J1201" s="136" t="s">
        <v>80</v>
      </c>
      <c r="K1201" s="100" t="s">
        <v>194</v>
      </c>
      <c r="L1201" s="93" t="s">
        <v>60</v>
      </c>
      <c r="M1201" s="95" t="s">
        <v>181</v>
      </c>
      <c r="N1201" s="93">
        <v>480</v>
      </c>
      <c r="O1201" s="93">
        <v>3</v>
      </c>
      <c r="P1201" s="93">
        <v>35</v>
      </c>
      <c r="Q1201" s="93">
        <v>70</v>
      </c>
      <c r="R1201" s="114"/>
      <c r="S1201" s="143" t="s">
        <v>72</v>
      </c>
      <c r="T1201" s="143">
        <v>3</v>
      </c>
      <c r="U1201" s="143">
        <v>35</v>
      </c>
      <c r="V1201" s="143">
        <v>27</v>
      </c>
      <c r="W1201" s="143">
        <v>20</v>
      </c>
      <c r="X1201" s="143">
        <v>1399.2</v>
      </c>
      <c r="Y1201" s="143" t="s">
        <v>75</v>
      </c>
      <c r="Z1201" s="143"/>
      <c r="AA1201" s="224" t="s">
        <v>84</v>
      </c>
    </row>
    <row r="1202" spans="1:27" x14ac:dyDescent="0.2">
      <c r="A1202" s="228"/>
      <c r="B1202" s="144"/>
      <c r="C1202" s="146"/>
      <c r="D1202" s="144"/>
      <c r="E1202" s="144"/>
      <c r="F1202" s="144"/>
      <c r="G1202" s="144"/>
      <c r="H1202" s="144"/>
      <c r="I1202" s="144"/>
      <c r="J1202" s="222"/>
      <c r="K1202" s="103" t="s">
        <v>13</v>
      </c>
      <c r="L1202" s="104" t="s">
        <v>60</v>
      </c>
      <c r="M1202" s="96" t="s">
        <v>65</v>
      </c>
      <c r="N1202" s="104">
        <v>480</v>
      </c>
      <c r="O1202" s="104">
        <v>3</v>
      </c>
      <c r="P1202" s="104">
        <v>5</v>
      </c>
      <c r="Q1202" s="104">
        <v>45</v>
      </c>
      <c r="R1202" s="115">
        <v>25</v>
      </c>
      <c r="S1202" s="144"/>
      <c r="T1202" s="144"/>
      <c r="U1202" s="144"/>
      <c r="V1202" s="144"/>
      <c r="W1202" s="144"/>
      <c r="X1202" s="144"/>
      <c r="Y1202" s="144"/>
      <c r="Z1202" s="144"/>
      <c r="AA1202" s="225"/>
    </row>
    <row r="1203" spans="1:27" ht="13.5" thickBot="1" x14ac:dyDescent="0.25">
      <c r="A1203" s="229"/>
      <c r="B1203" s="145"/>
      <c r="C1203" s="147"/>
      <c r="D1203" s="145"/>
      <c r="E1203" s="145"/>
      <c r="F1203" s="145"/>
      <c r="G1203" s="145"/>
      <c r="H1203" s="145"/>
      <c r="I1203" s="145"/>
      <c r="J1203" s="223"/>
      <c r="K1203" s="107" t="s">
        <v>14</v>
      </c>
      <c r="L1203" s="108" t="s">
        <v>60</v>
      </c>
      <c r="M1203" s="97" t="s">
        <v>66</v>
      </c>
      <c r="N1203" s="108">
        <v>480</v>
      </c>
      <c r="O1203" s="108">
        <v>3</v>
      </c>
      <c r="P1203" s="108">
        <v>5</v>
      </c>
      <c r="Q1203" s="108">
        <v>45</v>
      </c>
      <c r="R1203" s="116"/>
      <c r="S1203" s="145"/>
      <c r="T1203" s="145"/>
      <c r="U1203" s="145"/>
      <c r="V1203" s="145"/>
      <c r="W1203" s="145"/>
      <c r="X1203" s="145"/>
      <c r="Y1203" s="145"/>
      <c r="Z1203" s="145"/>
      <c r="AA1203" s="226"/>
    </row>
    <row r="1204" spans="1:27" x14ac:dyDescent="0.2">
      <c r="A1204" s="227" t="s">
        <v>2566</v>
      </c>
      <c r="B1204" s="143" t="s">
        <v>76</v>
      </c>
      <c r="C1204" s="142">
        <v>43665</v>
      </c>
      <c r="D1204" s="143" t="s">
        <v>77</v>
      </c>
      <c r="E1204" s="143"/>
      <c r="F1204" s="143"/>
      <c r="G1204" s="143"/>
      <c r="H1204" s="143"/>
      <c r="I1204" s="143"/>
      <c r="J1204" s="136" t="s">
        <v>80</v>
      </c>
      <c r="K1204" s="100" t="s">
        <v>194</v>
      </c>
      <c r="L1204" s="93" t="s">
        <v>60</v>
      </c>
      <c r="M1204" s="95" t="s">
        <v>181</v>
      </c>
      <c r="N1204" s="93">
        <v>480</v>
      </c>
      <c r="O1204" s="93">
        <v>3</v>
      </c>
      <c r="P1204" s="93">
        <v>35</v>
      </c>
      <c r="Q1204" s="93">
        <v>50</v>
      </c>
      <c r="R1204" s="114"/>
      <c r="S1204" s="143" t="s">
        <v>72</v>
      </c>
      <c r="T1204" s="143">
        <v>3</v>
      </c>
      <c r="U1204" s="143">
        <v>35</v>
      </c>
      <c r="V1204" s="143">
        <v>34</v>
      </c>
      <c r="W1204" s="143">
        <v>25</v>
      </c>
      <c r="X1204" s="143">
        <v>1399.2</v>
      </c>
      <c r="Y1204" s="143" t="s">
        <v>75</v>
      </c>
      <c r="Z1204" s="143"/>
      <c r="AA1204" s="224" t="s">
        <v>84</v>
      </c>
    </row>
    <row r="1205" spans="1:27" x14ac:dyDescent="0.2">
      <c r="A1205" s="228"/>
      <c r="B1205" s="144"/>
      <c r="C1205" s="146"/>
      <c r="D1205" s="144"/>
      <c r="E1205" s="144"/>
      <c r="F1205" s="144"/>
      <c r="G1205" s="144"/>
      <c r="H1205" s="144"/>
      <c r="I1205" s="144"/>
      <c r="J1205" s="222"/>
      <c r="K1205" s="103" t="s">
        <v>13</v>
      </c>
      <c r="L1205" s="104" t="s">
        <v>60</v>
      </c>
      <c r="M1205" s="96" t="s">
        <v>65</v>
      </c>
      <c r="N1205" s="104">
        <v>480</v>
      </c>
      <c r="O1205" s="104">
        <v>3</v>
      </c>
      <c r="P1205" s="104">
        <v>5</v>
      </c>
      <c r="Q1205" s="104">
        <v>45</v>
      </c>
      <c r="R1205" s="115">
        <v>25</v>
      </c>
      <c r="S1205" s="144"/>
      <c r="T1205" s="144"/>
      <c r="U1205" s="144"/>
      <c r="V1205" s="144"/>
      <c r="W1205" s="144"/>
      <c r="X1205" s="144"/>
      <c r="Y1205" s="144"/>
      <c r="Z1205" s="144"/>
      <c r="AA1205" s="225"/>
    </row>
    <row r="1206" spans="1:27" ht="13.5" thickBot="1" x14ac:dyDescent="0.25">
      <c r="A1206" s="229"/>
      <c r="B1206" s="145"/>
      <c r="C1206" s="147"/>
      <c r="D1206" s="145"/>
      <c r="E1206" s="145"/>
      <c r="F1206" s="145"/>
      <c r="G1206" s="145"/>
      <c r="H1206" s="145"/>
      <c r="I1206" s="145"/>
      <c r="J1206" s="223"/>
      <c r="K1206" s="107" t="s">
        <v>14</v>
      </c>
      <c r="L1206" s="108" t="s">
        <v>60</v>
      </c>
      <c r="M1206" s="97" t="s">
        <v>66</v>
      </c>
      <c r="N1206" s="108">
        <v>480</v>
      </c>
      <c r="O1206" s="108">
        <v>3</v>
      </c>
      <c r="P1206" s="108">
        <v>5</v>
      </c>
      <c r="Q1206" s="108">
        <v>45</v>
      </c>
      <c r="R1206" s="116"/>
      <c r="S1206" s="145"/>
      <c r="T1206" s="145"/>
      <c r="U1206" s="145"/>
      <c r="V1206" s="145"/>
      <c r="W1206" s="145"/>
      <c r="X1206" s="145"/>
      <c r="Y1206" s="145"/>
      <c r="Z1206" s="145"/>
      <c r="AA1206" s="226"/>
    </row>
    <row r="1207" spans="1:27" x14ac:dyDescent="0.2">
      <c r="A1207" s="227" t="s">
        <v>2567</v>
      </c>
      <c r="B1207" s="143" t="s">
        <v>76</v>
      </c>
      <c r="C1207" s="142">
        <v>43665</v>
      </c>
      <c r="D1207" s="143" t="s">
        <v>77</v>
      </c>
      <c r="E1207" s="143"/>
      <c r="F1207" s="143"/>
      <c r="G1207" s="143"/>
      <c r="H1207" s="143"/>
      <c r="I1207" s="143"/>
      <c r="J1207" s="136" t="s">
        <v>80</v>
      </c>
      <c r="K1207" s="100" t="s">
        <v>194</v>
      </c>
      <c r="L1207" s="93" t="s">
        <v>60</v>
      </c>
      <c r="M1207" s="95" t="s">
        <v>181</v>
      </c>
      <c r="N1207" s="93">
        <v>480</v>
      </c>
      <c r="O1207" s="93">
        <v>3</v>
      </c>
      <c r="P1207" s="93">
        <v>35</v>
      </c>
      <c r="Q1207" s="93">
        <v>60</v>
      </c>
      <c r="R1207" s="114"/>
      <c r="S1207" s="143" t="s">
        <v>72</v>
      </c>
      <c r="T1207" s="143">
        <v>3</v>
      </c>
      <c r="U1207" s="143">
        <v>35</v>
      </c>
      <c r="V1207" s="143">
        <v>34</v>
      </c>
      <c r="W1207" s="143">
        <v>25</v>
      </c>
      <c r="X1207" s="143">
        <v>1399.2</v>
      </c>
      <c r="Y1207" s="143" t="s">
        <v>75</v>
      </c>
      <c r="Z1207" s="143"/>
      <c r="AA1207" s="224" t="s">
        <v>84</v>
      </c>
    </row>
    <row r="1208" spans="1:27" x14ac:dyDescent="0.2">
      <c r="A1208" s="228"/>
      <c r="B1208" s="144"/>
      <c r="C1208" s="146"/>
      <c r="D1208" s="144"/>
      <c r="E1208" s="144"/>
      <c r="F1208" s="144"/>
      <c r="G1208" s="144"/>
      <c r="H1208" s="144"/>
      <c r="I1208" s="144"/>
      <c r="J1208" s="222"/>
      <c r="K1208" s="103" t="s">
        <v>13</v>
      </c>
      <c r="L1208" s="104" t="s">
        <v>60</v>
      </c>
      <c r="M1208" s="96" t="s">
        <v>65</v>
      </c>
      <c r="N1208" s="104">
        <v>480</v>
      </c>
      <c r="O1208" s="104">
        <v>3</v>
      </c>
      <c r="P1208" s="104">
        <v>5</v>
      </c>
      <c r="Q1208" s="104">
        <v>45</v>
      </c>
      <c r="R1208" s="115">
        <v>25</v>
      </c>
      <c r="S1208" s="144"/>
      <c r="T1208" s="144"/>
      <c r="U1208" s="144"/>
      <c r="V1208" s="144"/>
      <c r="W1208" s="144"/>
      <c r="X1208" s="144"/>
      <c r="Y1208" s="144"/>
      <c r="Z1208" s="144"/>
      <c r="AA1208" s="225"/>
    </row>
    <row r="1209" spans="1:27" ht="13.5" thickBot="1" x14ac:dyDescent="0.25">
      <c r="A1209" s="229"/>
      <c r="B1209" s="145"/>
      <c r="C1209" s="147"/>
      <c r="D1209" s="145"/>
      <c r="E1209" s="145"/>
      <c r="F1209" s="145"/>
      <c r="G1209" s="145"/>
      <c r="H1209" s="145"/>
      <c r="I1209" s="145"/>
      <c r="J1209" s="223"/>
      <c r="K1209" s="107" t="s">
        <v>14</v>
      </c>
      <c r="L1209" s="108" t="s">
        <v>60</v>
      </c>
      <c r="M1209" s="97" t="s">
        <v>66</v>
      </c>
      <c r="N1209" s="108">
        <v>480</v>
      </c>
      <c r="O1209" s="108">
        <v>3</v>
      </c>
      <c r="P1209" s="108">
        <v>5</v>
      </c>
      <c r="Q1209" s="108">
        <v>45</v>
      </c>
      <c r="R1209" s="116"/>
      <c r="S1209" s="145"/>
      <c r="T1209" s="145"/>
      <c r="U1209" s="145"/>
      <c r="V1209" s="145"/>
      <c r="W1209" s="145"/>
      <c r="X1209" s="145"/>
      <c r="Y1209" s="145"/>
      <c r="Z1209" s="145"/>
      <c r="AA1209" s="226"/>
    </row>
    <row r="1210" spans="1:27" x14ac:dyDescent="0.2">
      <c r="A1210" s="227" t="s">
        <v>2568</v>
      </c>
      <c r="B1210" s="143" t="s">
        <v>76</v>
      </c>
      <c r="C1210" s="142">
        <v>43665</v>
      </c>
      <c r="D1210" s="143" t="s">
        <v>77</v>
      </c>
      <c r="E1210" s="143"/>
      <c r="F1210" s="143"/>
      <c r="G1210" s="143"/>
      <c r="H1210" s="143"/>
      <c r="I1210" s="143"/>
      <c r="J1210" s="136" t="s">
        <v>80</v>
      </c>
      <c r="K1210" s="100" t="s">
        <v>194</v>
      </c>
      <c r="L1210" s="93" t="s">
        <v>60</v>
      </c>
      <c r="M1210" s="95" t="s">
        <v>181</v>
      </c>
      <c r="N1210" s="93">
        <v>480</v>
      </c>
      <c r="O1210" s="93">
        <v>3</v>
      </c>
      <c r="P1210" s="93">
        <v>35</v>
      </c>
      <c r="Q1210" s="93">
        <v>70</v>
      </c>
      <c r="R1210" s="114"/>
      <c r="S1210" s="143" t="s">
        <v>72</v>
      </c>
      <c r="T1210" s="143">
        <v>3</v>
      </c>
      <c r="U1210" s="143">
        <v>35</v>
      </c>
      <c r="V1210" s="143">
        <v>34</v>
      </c>
      <c r="W1210" s="143">
        <v>25</v>
      </c>
      <c r="X1210" s="143">
        <v>1399.2</v>
      </c>
      <c r="Y1210" s="143" t="s">
        <v>75</v>
      </c>
      <c r="Z1210" s="143"/>
      <c r="AA1210" s="224" t="s">
        <v>84</v>
      </c>
    </row>
    <row r="1211" spans="1:27" x14ac:dyDescent="0.2">
      <c r="A1211" s="228"/>
      <c r="B1211" s="144"/>
      <c r="C1211" s="146"/>
      <c r="D1211" s="144"/>
      <c r="E1211" s="144"/>
      <c r="F1211" s="144"/>
      <c r="G1211" s="144"/>
      <c r="H1211" s="144"/>
      <c r="I1211" s="144"/>
      <c r="J1211" s="222"/>
      <c r="K1211" s="103" t="s">
        <v>13</v>
      </c>
      <c r="L1211" s="104" t="s">
        <v>60</v>
      </c>
      <c r="M1211" s="96" t="s">
        <v>65</v>
      </c>
      <c r="N1211" s="104">
        <v>480</v>
      </c>
      <c r="O1211" s="104">
        <v>3</v>
      </c>
      <c r="P1211" s="104">
        <v>5</v>
      </c>
      <c r="Q1211" s="104">
        <v>45</v>
      </c>
      <c r="R1211" s="115">
        <v>25</v>
      </c>
      <c r="S1211" s="144"/>
      <c r="T1211" s="144"/>
      <c r="U1211" s="230"/>
      <c r="V1211" s="144"/>
      <c r="W1211" s="144"/>
      <c r="X1211" s="144"/>
      <c r="Y1211" s="144"/>
      <c r="Z1211" s="144"/>
      <c r="AA1211" s="225"/>
    </row>
    <row r="1212" spans="1:27" ht="13.5" thickBot="1" x14ac:dyDescent="0.25">
      <c r="A1212" s="229"/>
      <c r="B1212" s="145"/>
      <c r="C1212" s="147"/>
      <c r="D1212" s="145"/>
      <c r="E1212" s="145"/>
      <c r="F1212" s="145"/>
      <c r="G1212" s="145"/>
      <c r="H1212" s="145"/>
      <c r="I1212" s="145"/>
      <c r="J1212" s="223"/>
      <c r="K1212" s="107" t="s">
        <v>14</v>
      </c>
      <c r="L1212" s="108" t="s">
        <v>60</v>
      </c>
      <c r="M1212" s="97" t="s">
        <v>66</v>
      </c>
      <c r="N1212" s="108">
        <v>480</v>
      </c>
      <c r="O1212" s="108">
        <v>3</v>
      </c>
      <c r="P1212" s="108">
        <v>5</v>
      </c>
      <c r="Q1212" s="108">
        <v>45</v>
      </c>
      <c r="R1212" s="116"/>
      <c r="S1212" s="145"/>
      <c r="T1212" s="145"/>
      <c r="U1212" s="145"/>
      <c r="V1212" s="145"/>
      <c r="W1212" s="145"/>
      <c r="X1212" s="145"/>
      <c r="Y1212" s="145"/>
      <c r="Z1212" s="145"/>
      <c r="AA1212" s="226"/>
    </row>
    <row r="1213" spans="1:27" x14ac:dyDescent="0.2">
      <c r="A1213" s="227" t="s">
        <v>2569</v>
      </c>
      <c r="B1213" s="143" t="s">
        <v>76</v>
      </c>
      <c r="C1213" s="142">
        <v>43665</v>
      </c>
      <c r="D1213" s="143" t="s">
        <v>77</v>
      </c>
      <c r="E1213" s="143"/>
      <c r="F1213" s="143"/>
      <c r="G1213" s="143"/>
      <c r="H1213" s="143"/>
      <c r="I1213" s="143"/>
      <c r="J1213" s="136" t="s">
        <v>80</v>
      </c>
      <c r="K1213" s="100" t="s">
        <v>194</v>
      </c>
      <c r="L1213" s="93" t="s">
        <v>60</v>
      </c>
      <c r="M1213" s="95" t="s">
        <v>181</v>
      </c>
      <c r="N1213" s="93">
        <v>600</v>
      </c>
      <c r="O1213" s="93">
        <v>3</v>
      </c>
      <c r="P1213" s="93">
        <v>18</v>
      </c>
      <c r="Q1213" s="93">
        <v>30</v>
      </c>
      <c r="R1213" s="114"/>
      <c r="S1213" s="143" t="s">
        <v>73</v>
      </c>
      <c r="T1213" s="143">
        <v>3</v>
      </c>
      <c r="U1213" s="143">
        <v>18</v>
      </c>
      <c r="V1213" s="143">
        <v>17</v>
      </c>
      <c r="W1213" s="143">
        <v>15</v>
      </c>
      <c r="X1213" s="143">
        <v>1399.2</v>
      </c>
      <c r="Y1213" s="143" t="s">
        <v>75</v>
      </c>
      <c r="Z1213" s="143"/>
      <c r="AA1213" s="224" t="s">
        <v>84</v>
      </c>
    </row>
    <row r="1214" spans="1:27" x14ac:dyDescent="0.2">
      <c r="A1214" s="228"/>
      <c r="B1214" s="144"/>
      <c r="C1214" s="146"/>
      <c r="D1214" s="144"/>
      <c r="E1214" s="144"/>
      <c r="F1214" s="144"/>
      <c r="G1214" s="144"/>
      <c r="H1214" s="144"/>
      <c r="I1214" s="144"/>
      <c r="J1214" s="222"/>
      <c r="K1214" s="103" t="s">
        <v>13</v>
      </c>
      <c r="L1214" s="104" t="s">
        <v>60</v>
      </c>
      <c r="M1214" s="96" t="s">
        <v>65</v>
      </c>
      <c r="N1214" s="104">
        <v>600</v>
      </c>
      <c r="O1214" s="104">
        <v>3</v>
      </c>
      <c r="P1214" s="104">
        <v>5</v>
      </c>
      <c r="Q1214" s="104">
        <v>45</v>
      </c>
      <c r="R1214" s="115">
        <v>25</v>
      </c>
      <c r="S1214" s="144"/>
      <c r="T1214" s="144"/>
      <c r="U1214" s="144"/>
      <c r="V1214" s="144"/>
      <c r="W1214" s="144"/>
      <c r="X1214" s="144"/>
      <c r="Y1214" s="144"/>
      <c r="Z1214" s="144"/>
      <c r="AA1214" s="225"/>
    </row>
    <row r="1215" spans="1:27" ht="13.5" thickBot="1" x14ac:dyDescent="0.25">
      <c r="A1215" s="229"/>
      <c r="B1215" s="145"/>
      <c r="C1215" s="147"/>
      <c r="D1215" s="145"/>
      <c r="E1215" s="145"/>
      <c r="F1215" s="145"/>
      <c r="G1215" s="145"/>
      <c r="H1215" s="145"/>
      <c r="I1215" s="145"/>
      <c r="J1215" s="223"/>
      <c r="K1215" s="107" t="s">
        <v>14</v>
      </c>
      <c r="L1215" s="108" t="s">
        <v>60</v>
      </c>
      <c r="M1215" s="97" t="s">
        <v>66</v>
      </c>
      <c r="N1215" s="108">
        <v>600</v>
      </c>
      <c r="O1215" s="108">
        <v>3</v>
      </c>
      <c r="P1215" s="108">
        <v>5</v>
      </c>
      <c r="Q1215" s="108">
        <v>45</v>
      </c>
      <c r="R1215" s="116"/>
      <c r="S1215" s="145"/>
      <c r="T1215" s="145"/>
      <c r="U1215" s="145"/>
      <c r="V1215" s="145"/>
      <c r="W1215" s="145"/>
      <c r="X1215" s="145"/>
      <c r="Y1215" s="145"/>
      <c r="Z1215" s="145"/>
      <c r="AA1215" s="226"/>
    </row>
    <row r="1216" spans="1:27" x14ac:dyDescent="0.2">
      <c r="A1216" s="227" t="s">
        <v>2570</v>
      </c>
      <c r="B1216" s="143" t="s">
        <v>76</v>
      </c>
      <c r="C1216" s="142">
        <v>43665</v>
      </c>
      <c r="D1216" s="143" t="s">
        <v>77</v>
      </c>
      <c r="E1216" s="143"/>
      <c r="F1216" s="143"/>
      <c r="G1216" s="143"/>
      <c r="H1216" s="143"/>
      <c r="I1216" s="143"/>
      <c r="J1216" s="136" t="s">
        <v>80</v>
      </c>
      <c r="K1216" s="100" t="s">
        <v>194</v>
      </c>
      <c r="L1216" s="93" t="s">
        <v>60</v>
      </c>
      <c r="M1216" s="95" t="s">
        <v>181</v>
      </c>
      <c r="N1216" s="93">
        <v>600</v>
      </c>
      <c r="O1216" s="93">
        <v>3</v>
      </c>
      <c r="P1216" s="93">
        <v>18</v>
      </c>
      <c r="Q1216" s="93">
        <v>30</v>
      </c>
      <c r="R1216" s="114"/>
      <c r="S1216" s="143" t="s">
        <v>73</v>
      </c>
      <c r="T1216" s="143">
        <v>3</v>
      </c>
      <c r="U1216" s="143">
        <v>18</v>
      </c>
      <c r="V1216" s="143">
        <v>22</v>
      </c>
      <c r="W1216" s="143">
        <v>20</v>
      </c>
      <c r="X1216" s="143">
        <v>1399.2</v>
      </c>
      <c r="Y1216" s="143" t="s">
        <v>75</v>
      </c>
      <c r="Z1216" s="143"/>
      <c r="AA1216" s="224" t="s">
        <v>84</v>
      </c>
    </row>
    <row r="1217" spans="1:27" x14ac:dyDescent="0.2">
      <c r="A1217" s="228"/>
      <c r="B1217" s="144"/>
      <c r="C1217" s="146"/>
      <c r="D1217" s="144"/>
      <c r="E1217" s="144"/>
      <c r="F1217" s="144"/>
      <c r="G1217" s="144"/>
      <c r="H1217" s="144"/>
      <c r="I1217" s="144"/>
      <c r="J1217" s="222"/>
      <c r="K1217" s="103" t="s">
        <v>13</v>
      </c>
      <c r="L1217" s="104" t="s">
        <v>60</v>
      </c>
      <c r="M1217" s="96" t="s">
        <v>65</v>
      </c>
      <c r="N1217" s="104">
        <v>600</v>
      </c>
      <c r="O1217" s="104">
        <v>3</v>
      </c>
      <c r="P1217" s="104">
        <v>5</v>
      </c>
      <c r="Q1217" s="104">
        <v>45</v>
      </c>
      <c r="R1217" s="115">
        <v>25</v>
      </c>
      <c r="S1217" s="144"/>
      <c r="T1217" s="144"/>
      <c r="U1217" s="144"/>
      <c r="V1217" s="144"/>
      <c r="W1217" s="144"/>
      <c r="X1217" s="144"/>
      <c r="Y1217" s="144"/>
      <c r="Z1217" s="144"/>
      <c r="AA1217" s="225"/>
    </row>
    <row r="1218" spans="1:27" ht="13.5" thickBot="1" x14ac:dyDescent="0.25">
      <c r="A1218" s="229"/>
      <c r="B1218" s="145"/>
      <c r="C1218" s="147"/>
      <c r="D1218" s="145"/>
      <c r="E1218" s="145"/>
      <c r="F1218" s="145"/>
      <c r="G1218" s="145"/>
      <c r="H1218" s="145"/>
      <c r="I1218" s="145"/>
      <c r="J1218" s="223"/>
      <c r="K1218" s="107" t="s">
        <v>14</v>
      </c>
      <c r="L1218" s="108" t="s">
        <v>60</v>
      </c>
      <c r="M1218" s="97" t="s">
        <v>66</v>
      </c>
      <c r="N1218" s="108">
        <v>600</v>
      </c>
      <c r="O1218" s="108">
        <v>3</v>
      </c>
      <c r="P1218" s="108">
        <v>5</v>
      </c>
      <c r="Q1218" s="108">
        <v>45</v>
      </c>
      <c r="R1218" s="116"/>
      <c r="S1218" s="145"/>
      <c r="T1218" s="145"/>
      <c r="U1218" s="145"/>
      <c r="V1218" s="145"/>
      <c r="W1218" s="145"/>
      <c r="X1218" s="145"/>
      <c r="Y1218" s="145"/>
      <c r="Z1218" s="145"/>
      <c r="AA1218" s="226"/>
    </row>
    <row r="1219" spans="1:27" x14ac:dyDescent="0.2">
      <c r="A1219" s="227" t="s">
        <v>2571</v>
      </c>
      <c r="B1219" s="143" t="s">
        <v>76</v>
      </c>
      <c r="C1219" s="142">
        <v>43665</v>
      </c>
      <c r="D1219" s="143" t="s">
        <v>77</v>
      </c>
      <c r="E1219" s="143"/>
      <c r="F1219" s="143"/>
      <c r="G1219" s="143"/>
      <c r="H1219" s="143"/>
      <c r="I1219" s="143"/>
      <c r="J1219" s="136" t="s">
        <v>80</v>
      </c>
      <c r="K1219" s="100" t="s">
        <v>194</v>
      </c>
      <c r="L1219" s="93" t="s">
        <v>60</v>
      </c>
      <c r="M1219" s="95" t="s">
        <v>181</v>
      </c>
      <c r="N1219" s="93">
        <v>600</v>
      </c>
      <c r="O1219" s="93">
        <v>3</v>
      </c>
      <c r="P1219" s="93">
        <v>18</v>
      </c>
      <c r="Q1219" s="93">
        <v>50</v>
      </c>
      <c r="R1219" s="114"/>
      <c r="S1219" s="143" t="s">
        <v>73</v>
      </c>
      <c r="T1219" s="143">
        <v>3</v>
      </c>
      <c r="U1219" s="143">
        <v>18</v>
      </c>
      <c r="V1219" s="143">
        <v>22</v>
      </c>
      <c r="W1219" s="143">
        <v>20</v>
      </c>
      <c r="X1219" s="143">
        <v>1399.2</v>
      </c>
      <c r="Y1219" s="143" t="s">
        <v>75</v>
      </c>
      <c r="Z1219" s="143"/>
      <c r="AA1219" s="224" t="s">
        <v>84</v>
      </c>
    </row>
    <row r="1220" spans="1:27" x14ac:dyDescent="0.2">
      <c r="A1220" s="228"/>
      <c r="B1220" s="144"/>
      <c r="C1220" s="146"/>
      <c r="D1220" s="144"/>
      <c r="E1220" s="144"/>
      <c r="F1220" s="144"/>
      <c r="G1220" s="144"/>
      <c r="H1220" s="144"/>
      <c r="I1220" s="144"/>
      <c r="J1220" s="222"/>
      <c r="K1220" s="103" t="s">
        <v>13</v>
      </c>
      <c r="L1220" s="104" t="s">
        <v>60</v>
      </c>
      <c r="M1220" s="96" t="s">
        <v>65</v>
      </c>
      <c r="N1220" s="104">
        <v>600</v>
      </c>
      <c r="O1220" s="104">
        <v>3</v>
      </c>
      <c r="P1220" s="104">
        <v>5</v>
      </c>
      <c r="Q1220" s="104">
        <v>45</v>
      </c>
      <c r="R1220" s="115">
        <v>25</v>
      </c>
      <c r="S1220" s="144"/>
      <c r="T1220" s="144"/>
      <c r="U1220" s="144"/>
      <c r="V1220" s="144"/>
      <c r="W1220" s="144"/>
      <c r="X1220" s="144"/>
      <c r="Y1220" s="144"/>
      <c r="Z1220" s="144"/>
      <c r="AA1220" s="225"/>
    </row>
    <row r="1221" spans="1:27" ht="13.5" thickBot="1" x14ac:dyDescent="0.25">
      <c r="A1221" s="229"/>
      <c r="B1221" s="145"/>
      <c r="C1221" s="147"/>
      <c r="D1221" s="145"/>
      <c r="E1221" s="145"/>
      <c r="F1221" s="145"/>
      <c r="G1221" s="145"/>
      <c r="H1221" s="145"/>
      <c r="I1221" s="145"/>
      <c r="J1221" s="223"/>
      <c r="K1221" s="107" t="s">
        <v>14</v>
      </c>
      <c r="L1221" s="108" t="s">
        <v>60</v>
      </c>
      <c r="M1221" s="97" t="s">
        <v>66</v>
      </c>
      <c r="N1221" s="108">
        <v>600</v>
      </c>
      <c r="O1221" s="108">
        <v>3</v>
      </c>
      <c r="P1221" s="108">
        <v>5</v>
      </c>
      <c r="Q1221" s="108">
        <v>45</v>
      </c>
      <c r="R1221" s="116"/>
      <c r="S1221" s="145"/>
      <c r="T1221" s="145"/>
      <c r="U1221" s="145"/>
      <c r="V1221" s="145"/>
      <c r="W1221" s="145"/>
      <c r="X1221" s="145"/>
      <c r="Y1221" s="145"/>
      <c r="Z1221" s="145"/>
      <c r="AA1221" s="226"/>
    </row>
    <row r="1222" spans="1:27" x14ac:dyDescent="0.2">
      <c r="A1222" s="227" t="s">
        <v>2572</v>
      </c>
      <c r="B1222" s="143" t="s">
        <v>76</v>
      </c>
      <c r="C1222" s="142">
        <v>43665</v>
      </c>
      <c r="D1222" s="143" t="s">
        <v>77</v>
      </c>
      <c r="E1222" s="143"/>
      <c r="F1222" s="143"/>
      <c r="G1222" s="143"/>
      <c r="H1222" s="143"/>
      <c r="I1222" s="143"/>
      <c r="J1222" s="136" t="s">
        <v>80</v>
      </c>
      <c r="K1222" s="100" t="s">
        <v>194</v>
      </c>
      <c r="L1222" s="93" t="s">
        <v>60</v>
      </c>
      <c r="M1222" s="95" t="s">
        <v>181</v>
      </c>
      <c r="N1222" s="93">
        <v>600</v>
      </c>
      <c r="O1222" s="93">
        <v>3</v>
      </c>
      <c r="P1222" s="93">
        <v>18</v>
      </c>
      <c r="Q1222" s="93">
        <v>50</v>
      </c>
      <c r="R1222" s="114"/>
      <c r="S1222" s="143" t="s">
        <v>73</v>
      </c>
      <c r="T1222" s="143">
        <v>3</v>
      </c>
      <c r="U1222" s="143">
        <v>18</v>
      </c>
      <c r="V1222" s="143">
        <v>27</v>
      </c>
      <c r="W1222" s="143">
        <v>25</v>
      </c>
      <c r="X1222" s="143">
        <v>1399.2</v>
      </c>
      <c r="Y1222" s="143" t="s">
        <v>75</v>
      </c>
      <c r="Z1222" s="143"/>
      <c r="AA1222" s="224" t="s">
        <v>84</v>
      </c>
    </row>
    <row r="1223" spans="1:27" x14ac:dyDescent="0.2">
      <c r="A1223" s="228"/>
      <c r="B1223" s="144"/>
      <c r="C1223" s="146"/>
      <c r="D1223" s="144"/>
      <c r="E1223" s="144"/>
      <c r="F1223" s="144"/>
      <c r="G1223" s="144"/>
      <c r="H1223" s="144"/>
      <c r="I1223" s="144"/>
      <c r="J1223" s="222"/>
      <c r="K1223" s="103" t="s">
        <v>13</v>
      </c>
      <c r="L1223" s="104" t="s">
        <v>60</v>
      </c>
      <c r="M1223" s="96" t="s">
        <v>65</v>
      </c>
      <c r="N1223" s="104">
        <v>600</v>
      </c>
      <c r="O1223" s="104">
        <v>3</v>
      </c>
      <c r="P1223" s="104">
        <v>5</v>
      </c>
      <c r="Q1223" s="104">
        <v>45</v>
      </c>
      <c r="R1223" s="115">
        <v>25</v>
      </c>
      <c r="S1223" s="144"/>
      <c r="T1223" s="144"/>
      <c r="U1223" s="144"/>
      <c r="V1223" s="144"/>
      <c r="W1223" s="144"/>
      <c r="X1223" s="144"/>
      <c r="Y1223" s="144"/>
      <c r="Z1223" s="144"/>
      <c r="AA1223" s="225"/>
    </row>
    <row r="1224" spans="1:27" ht="13.5" thickBot="1" x14ac:dyDescent="0.25">
      <c r="A1224" s="229"/>
      <c r="B1224" s="145"/>
      <c r="C1224" s="147"/>
      <c r="D1224" s="145"/>
      <c r="E1224" s="145"/>
      <c r="F1224" s="145"/>
      <c r="G1224" s="145"/>
      <c r="H1224" s="145"/>
      <c r="I1224" s="145"/>
      <c r="J1224" s="223"/>
      <c r="K1224" s="107" t="s">
        <v>14</v>
      </c>
      <c r="L1224" s="108" t="s">
        <v>60</v>
      </c>
      <c r="M1224" s="97" t="s">
        <v>66</v>
      </c>
      <c r="N1224" s="108">
        <v>600</v>
      </c>
      <c r="O1224" s="108">
        <v>3</v>
      </c>
      <c r="P1224" s="108">
        <v>5</v>
      </c>
      <c r="Q1224" s="108">
        <v>45</v>
      </c>
      <c r="R1224" s="116"/>
      <c r="S1224" s="145"/>
      <c r="T1224" s="145"/>
      <c r="U1224" s="145"/>
      <c r="V1224" s="145"/>
      <c r="W1224" s="145"/>
      <c r="X1224" s="145"/>
      <c r="Y1224" s="145"/>
      <c r="Z1224" s="145"/>
      <c r="AA1224" s="226"/>
    </row>
    <row r="1225" spans="1:27" x14ac:dyDescent="0.2">
      <c r="A1225" s="227" t="s">
        <v>2573</v>
      </c>
      <c r="B1225" s="143" t="s">
        <v>76</v>
      </c>
      <c r="C1225" s="142">
        <v>43665</v>
      </c>
      <c r="D1225" s="143" t="s">
        <v>77</v>
      </c>
      <c r="E1225" s="143"/>
      <c r="F1225" s="143"/>
      <c r="G1225" s="143"/>
      <c r="H1225" s="143"/>
      <c r="I1225" s="143"/>
      <c r="J1225" s="136" t="s">
        <v>80</v>
      </c>
      <c r="K1225" s="100" t="s">
        <v>194</v>
      </c>
      <c r="L1225" s="93" t="s">
        <v>60</v>
      </c>
      <c r="M1225" s="95" t="s">
        <v>181</v>
      </c>
      <c r="N1225" s="93">
        <v>600</v>
      </c>
      <c r="O1225" s="93">
        <v>3</v>
      </c>
      <c r="P1225" s="93">
        <v>18</v>
      </c>
      <c r="Q1225" s="93">
        <v>60</v>
      </c>
      <c r="R1225" s="114"/>
      <c r="S1225" s="143" t="s">
        <v>73</v>
      </c>
      <c r="T1225" s="143">
        <v>3</v>
      </c>
      <c r="U1225" s="143">
        <v>18</v>
      </c>
      <c r="V1225" s="143">
        <v>27</v>
      </c>
      <c r="W1225" s="143">
        <v>25</v>
      </c>
      <c r="X1225" s="143">
        <v>1399.2</v>
      </c>
      <c r="Y1225" s="143" t="s">
        <v>75</v>
      </c>
      <c r="Z1225" s="143"/>
      <c r="AA1225" s="224" t="s">
        <v>84</v>
      </c>
    </row>
    <row r="1226" spans="1:27" x14ac:dyDescent="0.2">
      <c r="A1226" s="228"/>
      <c r="B1226" s="144"/>
      <c r="C1226" s="146"/>
      <c r="D1226" s="144"/>
      <c r="E1226" s="144"/>
      <c r="F1226" s="144"/>
      <c r="G1226" s="144"/>
      <c r="H1226" s="144"/>
      <c r="I1226" s="144"/>
      <c r="J1226" s="222"/>
      <c r="K1226" s="103" t="s">
        <v>13</v>
      </c>
      <c r="L1226" s="104" t="s">
        <v>60</v>
      </c>
      <c r="M1226" s="96" t="s">
        <v>65</v>
      </c>
      <c r="N1226" s="104">
        <v>600</v>
      </c>
      <c r="O1226" s="104">
        <v>3</v>
      </c>
      <c r="P1226" s="104">
        <v>5</v>
      </c>
      <c r="Q1226" s="104">
        <v>45</v>
      </c>
      <c r="R1226" s="115">
        <v>25</v>
      </c>
      <c r="S1226" s="144"/>
      <c r="T1226" s="144"/>
      <c r="U1226" s="144"/>
      <c r="V1226" s="144"/>
      <c r="W1226" s="144"/>
      <c r="X1226" s="144"/>
      <c r="Y1226" s="144"/>
      <c r="Z1226" s="144"/>
      <c r="AA1226" s="225"/>
    </row>
    <row r="1227" spans="1:27" ht="13.5" thickBot="1" x14ac:dyDescent="0.25">
      <c r="A1227" s="229"/>
      <c r="B1227" s="145"/>
      <c r="C1227" s="147"/>
      <c r="D1227" s="145"/>
      <c r="E1227" s="145"/>
      <c r="F1227" s="145"/>
      <c r="G1227" s="145"/>
      <c r="H1227" s="145"/>
      <c r="I1227" s="145"/>
      <c r="J1227" s="223"/>
      <c r="K1227" s="107" t="s">
        <v>14</v>
      </c>
      <c r="L1227" s="108" t="s">
        <v>60</v>
      </c>
      <c r="M1227" s="97" t="s">
        <v>66</v>
      </c>
      <c r="N1227" s="108">
        <v>600</v>
      </c>
      <c r="O1227" s="108">
        <v>3</v>
      </c>
      <c r="P1227" s="108">
        <v>5</v>
      </c>
      <c r="Q1227" s="108">
        <v>45</v>
      </c>
      <c r="R1227" s="116"/>
      <c r="S1227" s="145"/>
      <c r="T1227" s="145"/>
      <c r="U1227" s="145"/>
      <c r="V1227" s="145"/>
      <c r="W1227" s="145"/>
      <c r="X1227" s="145"/>
      <c r="Y1227" s="145"/>
      <c r="Z1227" s="145"/>
      <c r="AA1227" s="226"/>
    </row>
    <row r="1228" spans="1:27" x14ac:dyDescent="0.2">
      <c r="A1228" s="227" t="s">
        <v>2574</v>
      </c>
      <c r="B1228" s="143" t="s">
        <v>76</v>
      </c>
      <c r="C1228" s="142">
        <v>43665</v>
      </c>
      <c r="D1228" s="143" t="s">
        <v>77</v>
      </c>
      <c r="E1228" s="143"/>
      <c r="F1228" s="143"/>
      <c r="G1228" s="143"/>
      <c r="H1228" s="143"/>
      <c r="I1228" s="143"/>
      <c r="J1228" s="136" t="s">
        <v>80</v>
      </c>
      <c r="K1228" s="100" t="s">
        <v>194</v>
      </c>
      <c r="L1228" s="93" t="s">
        <v>60</v>
      </c>
      <c r="M1228" s="95" t="s">
        <v>181</v>
      </c>
      <c r="N1228" s="93">
        <v>600</v>
      </c>
      <c r="O1228" s="93">
        <v>3</v>
      </c>
      <c r="P1228" s="93">
        <v>18</v>
      </c>
      <c r="Q1228" s="93">
        <v>70</v>
      </c>
      <c r="R1228" s="114"/>
      <c r="S1228" s="143" t="s">
        <v>73</v>
      </c>
      <c r="T1228" s="143">
        <v>3</v>
      </c>
      <c r="U1228" s="143">
        <v>18</v>
      </c>
      <c r="V1228" s="143">
        <v>27</v>
      </c>
      <c r="W1228" s="143">
        <v>25</v>
      </c>
      <c r="X1228" s="143">
        <v>1399.2</v>
      </c>
      <c r="Y1228" s="143" t="s">
        <v>75</v>
      </c>
      <c r="Z1228" s="143"/>
      <c r="AA1228" s="224" t="s">
        <v>84</v>
      </c>
    </row>
    <row r="1229" spans="1:27" x14ac:dyDescent="0.2">
      <c r="A1229" s="228"/>
      <c r="B1229" s="144"/>
      <c r="C1229" s="146"/>
      <c r="D1229" s="144"/>
      <c r="E1229" s="144"/>
      <c r="F1229" s="144"/>
      <c r="G1229" s="144"/>
      <c r="H1229" s="144"/>
      <c r="I1229" s="144"/>
      <c r="J1229" s="222"/>
      <c r="K1229" s="103" t="s">
        <v>13</v>
      </c>
      <c r="L1229" s="104" t="s">
        <v>60</v>
      </c>
      <c r="M1229" s="96" t="s">
        <v>65</v>
      </c>
      <c r="N1229" s="104">
        <v>600</v>
      </c>
      <c r="O1229" s="104">
        <v>3</v>
      </c>
      <c r="P1229" s="104">
        <v>5</v>
      </c>
      <c r="Q1229" s="104">
        <v>45</v>
      </c>
      <c r="R1229" s="115">
        <v>25</v>
      </c>
      <c r="S1229" s="144"/>
      <c r="T1229" s="144"/>
      <c r="U1229" s="144"/>
      <c r="V1229" s="144"/>
      <c r="W1229" s="144"/>
      <c r="X1229" s="144"/>
      <c r="Y1229" s="144"/>
      <c r="Z1229" s="144"/>
      <c r="AA1229" s="225"/>
    </row>
    <row r="1230" spans="1:27" ht="13.5" thickBot="1" x14ac:dyDescent="0.25">
      <c r="A1230" s="229"/>
      <c r="B1230" s="145"/>
      <c r="C1230" s="147"/>
      <c r="D1230" s="145"/>
      <c r="E1230" s="145"/>
      <c r="F1230" s="145"/>
      <c r="G1230" s="145"/>
      <c r="H1230" s="145"/>
      <c r="I1230" s="145"/>
      <c r="J1230" s="223"/>
      <c r="K1230" s="107" t="s">
        <v>14</v>
      </c>
      <c r="L1230" s="108" t="s">
        <v>60</v>
      </c>
      <c r="M1230" s="97" t="s">
        <v>66</v>
      </c>
      <c r="N1230" s="108">
        <v>600</v>
      </c>
      <c r="O1230" s="108">
        <v>3</v>
      </c>
      <c r="P1230" s="108">
        <v>5</v>
      </c>
      <c r="Q1230" s="108">
        <v>45</v>
      </c>
      <c r="R1230" s="116"/>
      <c r="S1230" s="145"/>
      <c r="T1230" s="145"/>
      <c r="U1230" s="145"/>
      <c r="V1230" s="145"/>
      <c r="W1230" s="145"/>
      <c r="X1230" s="145"/>
      <c r="Y1230" s="145"/>
      <c r="Z1230" s="145"/>
      <c r="AA1230" s="226"/>
    </row>
    <row r="1231" spans="1:27" x14ac:dyDescent="0.2">
      <c r="A1231" s="227" t="s">
        <v>2575</v>
      </c>
      <c r="B1231" s="143" t="s">
        <v>76</v>
      </c>
      <c r="C1231" s="142">
        <v>43665</v>
      </c>
      <c r="D1231" s="143" t="s">
        <v>77</v>
      </c>
      <c r="E1231" s="143"/>
      <c r="F1231" s="143"/>
      <c r="G1231" s="143"/>
      <c r="H1231" s="143"/>
      <c r="I1231" s="143"/>
      <c r="J1231" s="136" t="s">
        <v>80</v>
      </c>
      <c r="K1231" s="100" t="s">
        <v>194</v>
      </c>
      <c r="L1231" s="93" t="s">
        <v>60</v>
      </c>
      <c r="M1231" s="95" t="s">
        <v>182</v>
      </c>
      <c r="N1231" s="93">
        <v>480</v>
      </c>
      <c r="O1231" s="93">
        <v>3</v>
      </c>
      <c r="P1231" s="93">
        <v>65</v>
      </c>
      <c r="Q1231" s="93">
        <v>30</v>
      </c>
      <c r="R1231" s="114"/>
      <c r="S1231" s="143" t="s">
        <v>72</v>
      </c>
      <c r="T1231" s="143">
        <v>3</v>
      </c>
      <c r="U1231" s="143">
        <v>65</v>
      </c>
      <c r="V1231" s="143">
        <v>21</v>
      </c>
      <c r="W1231" s="143">
        <v>15</v>
      </c>
      <c r="X1231" s="143">
        <v>1399.2</v>
      </c>
      <c r="Y1231" s="143" t="s">
        <v>75</v>
      </c>
      <c r="Z1231" s="143"/>
      <c r="AA1231" s="224" t="s">
        <v>84</v>
      </c>
    </row>
    <row r="1232" spans="1:27" x14ac:dyDescent="0.2">
      <c r="A1232" s="228"/>
      <c r="B1232" s="144"/>
      <c r="C1232" s="146"/>
      <c r="D1232" s="144"/>
      <c r="E1232" s="144"/>
      <c r="F1232" s="144"/>
      <c r="G1232" s="144"/>
      <c r="H1232" s="144"/>
      <c r="I1232" s="144"/>
      <c r="J1232" s="222"/>
      <c r="K1232" s="103" t="s">
        <v>13</v>
      </c>
      <c r="L1232" s="104" t="s">
        <v>60</v>
      </c>
      <c r="M1232" s="96" t="s">
        <v>65</v>
      </c>
      <c r="N1232" s="104">
        <v>480</v>
      </c>
      <c r="O1232" s="104">
        <v>3</v>
      </c>
      <c r="P1232" s="104">
        <v>5</v>
      </c>
      <c r="Q1232" s="104">
        <v>45</v>
      </c>
      <c r="R1232" s="115">
        <v>25</v>
      </c>
      <c r="S1232" s="144"/>
      <c r="T1232" s="144"/>
      <c r="U1232" s="144"/>
      <c r="V1232" s="144"/>
      <c r="W1232" s="144"/>
      <c r="X1232" s="144"/>
      <c r="Y1232" s="144"/>
      <c r="Z1232" s="144"/>
      <c r="AA1232" s="225"/>
    </row>
    <row r="1233" spans="1:27" ht="13.5" thickBot="1" x14ac:dyDescent="0.25">
      <c r="A1233" s="229"/>
      <c r="B1233" s="145"/>
      <c r="C1233" s="147"/>
      <c r="D1233" s="145"/>
      <c r="E1233" s="145"/>
      <c r="F1233" s="145"/>
      <c r="G1233" s="145"/>
      <c r="H1233" s="145"/>
      <c r="I1233" s="145"/>
      <c r="J1233" s="223"/>
      <c r="K1233" s="107" t="s">
        <v>14</v>
      </c>
      <c r="L1233" s="108" t="s">
        <v>60</v>
      </c>
      <c r="M1233" s="97" t="s">
        <v>66</v>
      </c>
      <c r="N1233" s="108">
        <v>480</v>
      </c>
      <c r="O1233" s="108">
        <v>3</v>
      </c>
      <c r="P1233" s="108">
        <v>5</v>
      </c>
      <c r="Q1233" s="108">
        <v>45</v>
      </c>
      <c r="R1233" s="116"/>
      <c r="S1233" s="145"/>
      <c r="T1233" s="145"/>
      <c r="U1233" s="145"/>
      <c r="V1233" s="145"/>
      <c r="W1233" s="145"/>
      <c r="X1233" s="145"/>
      <c r="Y1233" s="145"/>
      <c r="Z1233" s="145"/>
      <c r="AA1233" s="226"/>
    </row>
    <row r="1234" spans="1:27" x14ac:dyDescent="0.2">
      <c r="A1234" s="227" t="s">
        <v>2576</v>
      </c>
      <c r="B1234" s="143" t="s">
        <v>76</v>
      </c>
      <c r="C1234" s="142">
        <v>43665</v>
      </c>
      <c r="D1234" s="143" t="s">
        <v>77</v>
      </c>
      <c r="E1234" s="143"/>
      <c r="F1234" s="143"/>
      <c r="G1234" s="143"/>
      <c r="H1234" s="143"/>
      <c r="I1234" s="143"/>
      <c r="J1234" s="136" t="s">
        <v>80</v>
      </c>
      <c r="K1234" s="100" t="s">
        <v>194</v>
      </c>
      <c r="L1234" s="93" t="s">
        <v>60</v>
      </c>
      <c r="M1234" s="95" t="s">
        <v>182</v>
      </c>
      <c r="N1234" s="93">
        <v>480</v>
      </c>
      <c r="O1234" s="93">
        <v>3</v>
      </c>
      <c r="P1234" s="93">
        <v>65</v>
      </c>
      <c r="Q1234" s="93">
        <v>50</v>
      </c>
      <c r="R1234" s="114"/>
      <c r="S1234" s="143" t="s">
        <v>72</v>
      </c>
      <c r="T1234" s="143">
        <v>3</v>
      </c>
      <c r="U1234" s="143">
        <v>65</v>
      </c>
      <c r="V1234" s="143">
        <v>21</v>
      </c>
      <c r="W1234" s="143">
        <v>15</v>
      </c>
      <c r="X1234" s="143">
        <v>1399.2</v>
      </c>
      <c r="Y1234" s="143" t="s">
        <v>75</v>
      </c>
      <c r="Z1234" s="143"/>
      <c r="AA1234" s="224" t="s">
        <v>84</v>
      </c>
    </row>
    <row r="1235" spans="1:27" x14ac:dyDescent="0.2">
      <c r="A1235" s="228"/>
      <c r="B1235" s="144"/>
      <c r="C1235" s="146"/>
      <c r="D1235" s="144"/>
      <c r="E1235" s="144"/>
      <c r="F1235" s="144"/>
      <c r="G1235" s="144"/>
      <c r="H1235" s="144"/>
      <c r="I1235" s="144"/>
      <c r="J1235" s="222"/>
      <c r="K1235" s="103" t="s">
        <v>13</v>
      </c>
      <c r="L1235" s="104" t="s">
        <v>60</v>
      </c>
      <c r="M1235" s="96" t="s">
        <v>65</v>
      </c>
      <c r="N1235" s="104">
        <v>480</v>
      </c>
      <c r="O1235" s="104">
        <v>3</v>
      </c>
      <c r="P1235" s="104">
        <v>5</v>
      </c>
      <c r="Q1235" s="104">
        <v>45</v>
      </c>
      <c r="R1235" s="115">
        <v>25</v>
      </c>
      <c r="S1235" s="144"/>
      <c r="T1235" s="144"/>
      <c r="U1235" s="144"/>
      <c r="V1235" s="144"/>
      <c r="W1235" s="144"/>
      <c r="X1235" s="144"/>
      <c r="Y1235" s="144"/>
      <c r="Z1235" s="144"/>
      <c r="AA1235" s="225"/>
    </row>
    <row r="1236" spans="1:27" ht="13.5" thickBot="1" x14ac:dyDescent="0.25">
      <c r="A1236" s="229"/>
      <c r="B1236" s="145"/>
      <c r="C1236" s="147"/>
      <c r="D1236" s="145"/>
      <c r="E1236" s="145"/>
      <c r="F1236" s="145"/>
      <c r="G1236" s="145"/>
      <c r="H1236" s="145"/>
      <c r="I1236" s="145"/>
      <c r="J1236" s="223"/>
      <c r="K1236" s="107" t="s">
        <v>14</v>
      </c>
      <c r="L1236" s="108" t="s">
        <v>60</v>
      </c>
      <c r="M1236" s="97" t="s">
        <v>66</v>
      </c>
      <c r="N1236" s="108">
        <v>480</v>
      </c>
      <c r="O1236" s="108">
        <v>3</v>
      </c>
      <c r="P1236" s="108">
        <v>5</v>
      </c>
      <c r="Q1236" s="108">
        <v>45</v>
      </c>
      <c r="R1236" s="116"/>
      <c r="S1236" s="145"/>
      <c r="T1236" s="145"/>
      <c r="U1236" s="145"/>
      <c r="V1236" s="145"/>
      <c r="W1236" s="145"/>
      <c r="X1236" s="145"/>
      <c r="Y1236" s="145"/>
      <c r="Z1236" s="145"/>
      <c r="AA1236" s="226"/>
    </row>
    <row r="1237" spans="1:27" x14ac:dyDescent="0.2">
      <c r="A1237" s="227" t="s">
        <v>2577</v>
      </c>
      <c r="B1237" s="143" t="s">
        <v>76</v>
      </c>
      <c r="C1237" s="142">
        <v>43665</v>
      </c>
      <c r="D1237" s="143" t="s">
        <v>77</v>
      </c>
      <c r="E1237" s="143"/>
      <c r="F1237" s="143"/>
      <c r="G1237" s="143"/>
      <c r="H1237" s="143"/>
      <c r="I1237" s="143"/>
      <c r="J1237" s="136" t="s">
        <v>80</v>
      </c>
      <c r="K1237" s="100" t="s">
        <v>194</v>
      </c>
      <c r="L1237" s="93" t="s">
        <v>60</v>
      </c>
      <c r="M1237" s="95" t="s">
        <v>182</v>
      </c>
      <c r="N1237" s="93">
        <v>480</v>
      </c>
      <c r="O1237" s="93">
        <v>3</v>
      </c>
      <c r="P1237" s="93">
        <v>65</v>
      </c>
      <c r="Q1237" s="93">
        <v>50</v>
      </c>
      <c r="R1237" s="114"/>
      <c r="S1237" s="143" t="s">
        <v>72</v>
      </c>
      <c r="T1237" s="143">
        <v>3</v>
      </c>
      <c r="U1237" s="143">
        <v>65</v>
      </c>
      <c r="V1237" s="143">
        <v>27</v>
      </c>
      <c r="W1237" s="143">
        <v>20</v>
      </c>
      <c r="X1237" s="143">
        <v>1399.2</v>
      </c>
      <c r="Y1237" s="143" t="s">
        <v>75</v>
      </c>
      <c r="Z1237" s="143"/>
      <c r="AA1237" s="224" t="s">
        <v>84</v>
      </c>
    </row>
    <row r="1238" spans="1:27" x14ac:dyDescent="0.2">
      <c r="A1238" s="228"/>
      <c r="B1238" s="144"/>
      <c r="C1238" s="146"/>
      <c r="D1238" s="144"/>
      <c r="E1238" s="144"/>
      <c r="F1238" s="144"/>
      <c r="G1238" s="144"/>
      <c r="H1238" s="144"/>
      <c r="I1238" s="144"/>
      <c r="J1238" s="222"/>
      <c r="K1238" s="103" t="s">
        <v>13</v>
      </c>
      <c r="L1238" s="104" t="s">
        <v>60</v>
      </c>
      <c r="M1238" s="96" t="s">
        <v>65</v>
      </c>
      <c r="N1238" s="104">
        <v>480</v>
      </c>
      <c r="O1238" s="104">
        <v>3</v>
      </c>
      <c r="P1238" s="104">
        <v>5</v>
      </c>
      <c r="Q1238" s="104">
        <v>45</v>
      </c>
      <c r="R1238" s="115">
        <v>25</v>
      </c>
      <c r="S1238" s="144"/>
      <c r="T1238" s="144"/>
      <c r="U1238" s="144"/>
      <c r="V1238" s="144"/>
      <c r="W1238" s="144"/>
      <c r="X1238" s="144"/>
      <c r="Y1238" s="144"/>
      <c r="Z1238" s="144"/>
      <c r="AA1238" s="225"/>
    </row>
    <row r="1239" spans="1:27" ht="13.5" thickBot="1" x14ac:dyDescent="0.25">
      <c r="A1239" s="229"/>
      <c r="B1239" s="145"/>
      <c r="C1239" s="147"/>
      <c r="D1239" s="145"/>
      <c r="E1239" s="145"/>
      <c r="F1239" s="145"/>
      <c r="G1239" s="145"/>
      <c r="H1239" s="145"/>
      <c r="I1239" s="145"/>
      <c r="J1239" s="223"/>
      <c r="K1239" s="107" t="s">
        <v>14</v>
      </c>
      <c r="L1239" s="108" t="s">
        <v>60</v>
      </c>
      <c r="M1239" s="97" t="s">
        <v>66</v>
      </c>
      <c r="N1239" s="108">
        <v>480</v>
      </c>
      <c r="O1239" s="108">
        <v>3</v>
      </c>
      <c r="P1239" s="108">
        <v>5</v>
      </c>
      <c r="Q1239" s="108">
        <v>45</v>
      </c>
      <c r="R1239" s="116"/>
      <c r="S1239" s="145"/>
      <c r="T1239" s="145"/>
      <c r="U1239" s="145"/>
      <c r="V1239" s="145"/>
      <c r="W1239" s="145"/>
      <c r="X1239" s="145"/>
      <c r="Y1239" s="145"/>
      <c r="Z1239" s="145"/>
      <c r="AA1239" s="226"/>
    </row>
    <row r="1240" spans="1:27" x14ac:dyDescent="0.2">
      <c r="A1240" s="227" t="s">
        <v>2578</v>
      </c>
      <c r="B1240" s="143" t="s">
        <v>76</v>
      </c>
      <c r="C1240" s="142">
        <v>43665</v>
      </c>
      <c r="D1240" s="143" t="s">
        <v>77</v>
      </c>
      <c r="E1240" s="143"/>
      <c r="F1240" s="143"/>
      <c r="G1240" s="143"/>
      <c r="H1240" s="143"/>
      <c r="I1240" s="143"/>
      <c r="J1240" s="136" t="s">
        <v>80</v>
      </c>
      <c r="K1240" s="100" t="s">
        <v>194</v>
      </c>
      <c r="L1240" s="93" t="s">
        <v>60</v>
      </c>
      <c r="M1240" s="95" t="s">
        <v>182</v>
      </c>
      <c r="N1240" s="93">
        <v>480</v>
      </c>
      <c r="O1240" s="93">
        <v>3</v>
      </c>
      <c r="P1240" s="93">
        <v>65</v>
      </c>
      <c r="Q1240" s="93">
        <v>60</v>
      </c>
      <c r="R1240" s="114"/>
      <c r="S1240" s="143" t="s">
        <v>72</v>
      </c>
      <c r="T1240" s="143">
        <v>3</v>
      </c>
      <c r="U1240" s="143">
        <v>65</v>
      </c>
      <c r="V1240" s="143">
        <v>27</v>
      </c>
      <c r="W1240" s="143">
        <v>20</v>
      </c>
      <c r="X1240" s="143">
        <v>1399.2</v>
      </c>
      <c r="Y1240" s="143" t="s">
        <v>75</v>
      </c>
      <c r="Z1240" s="143"/>
      <c r="AA1240" s="224" t="s">
        <v>84</v>
      </c>
    </row>
    <row r="1241" spans="1:27" x14ac:dyDescent="0.2">
      <c r="A1241" s="228"/>
      <c r="B1241" s="144"/>
      <c r="C1241" s="146"/>
      <c r="D1241" s="144"/>
      <c r="E1241" s="144"/>
      <c r="F1241" s="144"/>
      <c r="G1241" s="144"/>
      <c r="H1241" s="144"/>
      <c r="I1241" s="144"/>
      <c r="J1241" s="222"/>
      <c r="K1241" s="103" t="s">
        <v>13</v>
      </c>
      <c r="L1241" s="104" t="s">
        <v>60</v>
      </c>
      <c r="M1241" s="96" t="s">
        <v>65</v>
      </c>
      <c r="N1241" s="104">
        <v>480</v>
      </c>
      <c r="O1241" s="104">
        <v>3</v>
      </c>
      <c r="P1241" s="104">
        <v>5</v>
      </c>
      <c r="Q1241" s="104">
        <v>45</v>
      </c>
      <c r="R1241" s="115">
        <v>25</v>
      </c>
      <c r="S1241" s="144"/>
      <c r="T1241" s="144"/>
      <c r="U1241" s="144"/>
      <c r="V1241" s="144"/>
      <c r="W1241" s="144"/>
      <c r="X1241" s="144"/>
      <c r="Y1241" s="144"/>
      <c r="Z1241" s="144"/>
      <c r="AA1241" s="225"/>
    </row>
    <row r="1242" spans="1:27" ht="13.5" thickBot="1" x14ac:dyDescent="0.25">
      <c r="A1242" s="229"/>
      <c r="B1242" s="145"/>
      <c r="C1242" s="147"/>
      <c r="D1242" s="145"/>
      <c r="E1242" s="145"/>
      <c r="F1242" s="145"/>
      <c r="G1242" s="145"/>
      <c r="H1242" s="145"/>
      <c r="I1242" s="145"/>
      <c r="J1242" s="223"/>
      <c r="K1242" s="107" t="s">
        <v>14</v>
      </c>
      <c r="L1242" s="108" t="s">
        <v>60</v>
      </c>
      <c r="M1242" s="97" t="s">
        <v>66</v>
      </c>
      <c r="N1242" s="108">
        <v>480</v>
      </c>
      <c r="O1242" s="108">
        <v>3</v>
      </c>
      <c r="P1242" s="108">
        <v>5</v>
      </c>
      <c r="Q1242" s="108">
        <v>45</v>
      </c>
      <c r="R1242" s="116"/>
      <c r="S1242" s="145"/>
      <c r="T1242" s="145"/>
      <c r="U1242" s="145"/>
      <c r="V1242" s="145"/>
      <c r="W1242" s="145"/>
      <c r="X1242" s="145"/>
      <c r="Y1242" s="145"/>
      <c r="Z1242" s="145"/>
      <c r="AA1242" s="226"/>
    </row>
    <row r="1243" spans="1:27" x14ac:dyDescent="0.2">
      <c r="A1243" s="227" t="s">
        <v>2579</v>
      </c>
      <c r="B1243" s="143" t="s">
        <v>76</v>
      </c>
      <c r="C1243" s="142">
        <v>43665</v>
      </c>
      <c r="D1243" s="143" t="s">
        <v>77</v>
      </c>
      <c r="E1243" s="143"/>
      <c r="F1243" s="143"/>
      <c r="G1243" s="143"/>
      <c r="H1243" s="143"/>
      <c r="I1243" s="143"/>
      <c r="J1243" s="136" t="s">
        <v>80</v>
      </c>
      <c r="K1243" s="100" t="s">
        <v>194</v>
      </c>
      <c r="L1243" s="93" t="s">
        <v>60</v>
      </c>
      <c r="M1243" s="95" t="s">
        <v>182</v>
      </c>
      <c r="N1243" s="93">
        <v>480</v>
      </c>
      <c r="O1243" s="93">
        <v>3</v>
      </c>
      <c r="P1243" s="93">
        <v>65</v>
      </c>
      <c r="Q1243" s="93">
        <v>70</v>
      </c>
      <c r="R1243" s="114"/>
      <c r="S1243" s="143" t="s">
        <v>72</v>
      </c>
      <c r="T1243" s="143">
        <v>3</v>
      </c>
      <c r="U1243" s="143">
        <v>65</v>
      </c>
      <c r="V1243" s="143">
        <v>27</v>
      </c>
      <c r="W1243" s="143">
        <v>20</v>
      </c>
      <c r="X1243" s="143">
        <v>1399.2</v>
      </c>
      <c r="Y1243" s="143" t="s">
        <v>75</v>
      </c>
      <c r="Z1243" s="143"/>
      <c r="AA1243" s="224" t="s">
        <v>84</v>
      </c>
    </row>
    <row r="1244" spans="1:27" x14ac:dyDescent="0.2">
      <c r="A1244" s="228"/>
      <c r="B1244" s="144"/>
      <c r="C1244" s="146"/>
      <c r="D1244" s="144"/>
      <c r="E1244" s="144"/>
      <c r="F1244" s="144"/>
      <c r="G1244" s="144"/>
      <c r="H1244" s="144"/>
      <c r="I1244" s="144"/>
      <c r="J1244" s="222"/>
      <c r="K1244" s="103" t="s">
        <v>13</v>
      </c>
      <c r="L1244" s="104" t="s">
        <v>60</v>
      </c>
      <c r="M1244" s="96" t="s">
        <v>65</v>
      </c>
      <c r="N1244" s="104">
        <v>480</v>
      </c>
      <c r="O1244" s="104">
        <v>3</v>
      </c>
      <c r="P1244" s="104">
        <v>5</v>
      </c>
      <c r="Q1244" s="104">
        <v>45</v>
      </c>
      <c r="R1244" s="115">
        <v>25</v>
      </c>
      <c r="S1244" s="144"/>
      <c r="T1244" s="144"/>
      <c r="U1244" s="144"/>
      <c r="V1244" s="144"/>
      <c r="W1244" s="144"/>
      <c r="X1244" s="144"/>
      <c r="Y1244" s="144"/>
      <c r="Z1244" s="144"/>
      <c r="AA1244" s="225"/>
    </row>
    <row r="1245" spans="1:27" ht="13.5" thickBot="1" x14ac:dyDescent="0.25">
      <c r="A1245" s="229"/>
      <c r="B1245" s="145"/>
      <c r="C1245" s="147"/>
      <c r="D1245" s="145"/>
      <c r="E1245" s="145"/>
      <c r="F1245" s="145"/>
      <c r="G1245" s="145"/>
      <c r="H1245" s="145"/>
      <c r="I1245" s="145"/>
      <c r="J1245" s="223"/>
      <c r="K1245" s="107" t="s">
        <v>14</v>
      </c>
      <c r="L1245" s="108" t="s">
        <v>60</v>
      </c>
      <c r="M1245" s="97" t="s">
        <v>66</v>
      </c>
      <c r="N1245" s="108">
        <v>480</v>
      </c>
      <c r="O1245" s="108">
        <v>3</v>
      </c>
      <c r="P1245" s="108">
        <v>5</v>
      </c>
      <c r="Q1245" s="108">
        <v>45</v>
      </c>
      <c r="R1245" s="116"/>
      <c r="S1245" s="145"/>
      <c r="T1245" s="145"/>
      <c r="U1245" s="145"/>
      <c r="V1245" s="145"/>
      <c r="W1245" s="145"/>
      <c r="X1245" s="145"/>
      <c r="Y1245" s="145"/>
      <c r="Z1245" s="145"/>
      <c r="AA1245" s="226"/>
    </row>
    <row r="1246" spans="1:27" x14ac:dyDescent="0.2">
      <c r="A1246" s="227" t="s">
        <v>2580</v>
      </c>
      <c r="B1246" s="143" t="s">
        <v>76</v>
      </c>
      <c r="C1246" s="142">
        <v>43665</v>
      </c>
      <c r="D1246" s="143" t="s">
        <v>77</v>
      </c>
      <c r="E1246" s="143"/>
      <c r="F1246" s="143"/>
      <c r="G1246" s="143"/>
      <c r="H1246" s="143"/>
      <c r="I1246" s="143"/>
      <c r="J1246" s="136" t="s">
        <v>80</v>
      </c>
      <c r="K1246" s="100" t="s">
        <v>194</v>
      </c>
      <c r="L1246" s="93" t="s">
        <v>60</v>
      </c>
      <c r="M1246" s="95" t="s">
        <v>182</v>
      </c>
      <c r="N1246" s="93">
        <v>480</v>
      </c>
      <c r="O1246" s="93">
        <v>3</v>
      </c>
      <c r="P1246" s="93">
        <v>65</v>
      </c>
      <c r="Q1246" s="93">
        <v>50</v>
      </c>
      <c r="R1246" s="114"/>
      <c r="S1246" s="143" t="s">
        <v>72</v>
      </c>
      <c r="T1246" s="143">
        <v>3</v>
      </c>
      <c r="U1246" s="143">
        <v>65</v>
      </c>
      <c r="V1246" s="143">
        <v>34</v>
      </c>
      <c r="W1246" s="143">
        <v>25</v>
      </c>
      <c r="X1246" s="143">
        <v>1399.2</v>
      </c>
      <c r="Y1246" s="143" t="s">
        <v>75</v>
      </c>
      <c r="Z1246" s="143"/>
      <c r="AA1246" s="224" t="s">
        <v>84</v>
      </c>
    </row>
    <row r="1247" spans="1:27" x14ac:dyDescent="0.2">
      <c r="A1247" s="228"/>
      <c r="B1247" s="144"/>
      <c r="C1247" s="146"/>
      <c r="D1247" s="144"/>
      <c r="E1247" s="144"/>
      <c r="F1247" s="144"/>
      <c r="G1247" s="144"/>
      <c r="H1247" s="144"/>
      <c r="I1247" s="144"/>
      <c r="J1247" s="222"/>
      <c r="K1247" s="103" t="s">
        <v>13</v>
      </c>
      <c r="L1247" s="104" t="s">
        <v>60</v>
      </c>
      <c r="M1247" s="96" t="s">
        <v>65</v>
      </c>
      <c r="N1247" s="104">
        <v>480</v>
      </c>
      <c r="O1247" s="104">
        <v>3</v>
      </c>
      <c r="P1247" s="104">
        <v>5</v>
      </c>
      <c r="Q1247" s="104">
        <v>45</v>
      </c>
      <c r="R1247" s="115">
        <v>25</v>
      </c>
      <c r="S1247" s="144"/>
      <c r="T1247" s="144"/>
      <c r="U1247" s="144"/>
      <c r="V1247" s="144"/>
      <c r="W1247" s="144"/>
      <c r="X1247" s="144"/>
      <c r="Y1247" s="144"/>
      <c r="Z1247" s="144"/>
      <c r="AA1247" s="225"/>
    </row>
    <row r="1248" spans="1:27" ht="13.5" thickBot="1" x14ac:dyDescent="0.25">
      <c r="A1248" s="229"/>
      <c r="B1248" s="145"/>
      <c r="C1248" s="147"/>
      <c r="D1248" s="145"/>
      <c r="E1248" s="145"/>
      <c r="F1248" s="145"/>
      <c r="G1248" s="145"/>
      <c r="H1248" s="145"/>
      <c r="I1248" s="145"/>
      <c r="J1248" s="223"/>
      <c r="K1248" s="107" t="s">
        <v>14</v>
      </c>
      <c r="L1248" s="108" t="s">
        <v>60</v>
      </c>
      <c r="M1248" s="97" t="s">
        <v>66</v>
      </c>
      <c r="N1248" s="108">
        <v>480</v>
      </c>
      <c r="O1248" s="108">
        <v>3</v>
      </c>
      <c r="P1248" s="108">
        <v>5</v>
      </c>
      <c r="Q1248" s="108">
        <v>45</v>
      </c>
      <c r="R1248" s="116"/>
      <c r="S1248" s="145"/>
      <c r="T1248" s="145"/>
      <c r="U1248" s="145"/>
      <c r="V1248" s="145"/>
      <c r="W1248" s="145"/>
      <c r="X1248" s="145"/>
      <c r="Y1248" s="145"/>
      <c r="Z1248" s="145"/>
      <c r="AA1248" s="226"/>
    </row>
    <row r="1249" spans="1:27" x14ac:dyDescent="0.2">
      <c r="A1249" s="227" t="s">
        <v>2581</v>
      </c>
      <c r="B1249" s="143" t="s">
        <v>76</v>
      </c>
      <c r="C1249" s="142">
        <v>43665</v>
      </c>
      <c r="D1249" s="143" t="s">
        <v>77</v>
      </c>
      <c r="E1249" s="143"/>
      <c r="F1249" s="143"/>
      <c r="G1249" s="143"/>
      <c r="H1249" s="143"/>
      <c r="I1249" s="143"/>
      <c r="J1249" s="136" t="s">
        <v>80</v>
      </c>
      <c r="K1249" s="100" t="s">
        <v>194</v>
      </c>
      <c r="L1249" s="93" t="s">
        <v>60</v>
      </c>
      <c r="M1249" s="95" t="s">
        <v>182</v>
      </c>
      <c r="N1249" s="93">
        <v>480</v>
      </c>
      <c r="O1249" s="93">
        <v>3</v>
      </c>
      <c r="P1249" s="93">
        <v>65</v>
      </c>
      <c r="Q1249" s="93">
        <v>60</v>
      </c>
      <c r="R1249" s="114"/>
      <c r="S1249" s="143" t="s">
        <v>72</v>
      </c>
      <c r="T1249" s="143">
        <v>3</v>
      </c>
      <c r="U1249" s="143">
        <v>65</v>
      </c>
      <c r="V1249" s="143">
        <v>34</v>
      </c>
      <c r="W1249" s="143">
        <v>25</v>
      </c>
      <c r="X1249" s="143">
        <v>1399.2</v>
      </c>
      <c r="Y1249" s="143" t="s">
        <v>75</v>
      </c>
      <c r="Z1249" s="143"/>
      <c r="AA1249" s="224" t="s">
        <v>84</v>
      </c>
    </row>
    <row r="1250" spans="1:27" x14ac:dyDescent="0.2">
      <c r="A1250" s="228"/>
      <c r="B1250" s="144"/>
      <c r="C1250" s="146"/>
      <c r="D1250" s="144"/>
      <c r="E1250" s="144"/>
      <c r="F1250" s="144"/>
      <c r="G1250" s="144"/>
      <c r="H1250" s="144"/>
      <c r="I1250" s="144"/>
      <c r="J1250" s="222"/>
      <c r="K1250" s="103" t="s">
        <v>13</v>
      </c>
      <c r="L1250" s="104" t="s">
        <v>60</v>
      </c>
      <c r="M1250" s="96" t="s">
        <v>65</v>
      </c>
      <c r="N1250" s="104">
        <v>480</v>
      </c>
      <c r="O1250" s="104">
        <v>3</v>
      </c>
      <c r="P1250" s="104">
        <v>5</v>
      </c>
      <c r="Q1250" s="104">
        <v>45</v>
      </c>
      <c r="R1250" s="115">
        <v>25</v>
      </c>
      <c r="S1250" s="144"/>
      <c r="T1250" s="144"/>
      <c r="U1250" s="144"/>
      <c r="V1250" s="144"/>
      <c r="W1250" s="144"/>
      <c r="X1250" s="144"/>
      <c r="Y1250" s="144"/>
      <c r="Z1250" s="144"/>
      <c r="AA1250" s="225"/>
    </row>
    <row r="1251" spans="1:27" ht="13.5" thickBot="1" x14ac:dyDescent="0.25">
      <c r="A1251" s="229"/>
      <c r="B1251" s="145"/>
      <c r="C1251" s="147"/>
      <c r="D1251" s="145"/>
      <c r="E1251" s="145"/>
      <c r="F1251" s="145"/>
      <c r="G1251" s="145"/>
      <c r="H1251" s="145"/>
      <c r="I1251" s="145"/>
      <c r="J1251" s="223"/>
      <c r="K1251" s="107" t="s">
        <v>14</v>
      </c>
      <c r="L1251" s="108" t="s">
        <v>60</v>
      </c>
      <c r="M1251" s="97" t="s">
        <v>66</v>
      </c>
      <c r="N1251" s="108">
        <v>480</v>
      </c>
      <c r="O1251" s="108">
        <v>3</v>
      </c>
      <c r="P1251" s="108">
        <v>5</v>
      </c>
      <c r="Q1251" s="108">
        <v>45</v>
      </c>
      <c r="R1251" s="116"/>
      <c r="S1251" s="145"/>
      <c r="T1251" s="145"/>
      <c r="U1251" s="145"/>
      <c r="V1251" s="145"/>
      <c r="W1251" s="145"/>
      <c r="X1251" s="145"/>
      <c r="Y1251" s="145"/>
      <c r="Z1251" s="145"/>
      <c r="AA1251" s="226"/>
    </row>
    <row r="1252" spans="1:27" x14ac:dyDescent="0.2">
      <c r="A1252" s="227" t="s">
        <v>2582</v>
      </c>
      <c r="B1252" s="143" t="s">
        <v>76</v>
      </c>
      <c r="C1252" s="142">
        <v>43665</v>
      </c>
      <c r="D1252" s="143" t="s">
        <v>77</v>
      </c>
      <c r="E1252" s="143"/>
      <c r="F1252" s="143"/>
      <c r="G1252" s="143"/>
      <c r="H1252" s="143"/>
      <c r="I1252" s="143"/>
      <c r="J1252" s="136" t="s">
        <v>80</v>
      </c>
      <c r="K1252" s="100" t="s">
        <v>194</v>
      </c>
      <c r="L1252" s="93" t="s">
        <v>60</v>
      </c>
      <c r="M1252" s="95" t="s">
        <v>182</v>
      </c>
      <c r="N1252" s="93">
        <v>480</v>
      </c>
      <c r="O1252" s="93">
        <v>3</v>
      </c>
      <c r="P1252" s="93">
        <v>65</v>
      </c>
      <c r="Q1252" s="93">
        <v>70</v>
      </c>
      <c r="R1252" s="114"/>
      <c r="S1252" s="143" t="s">
        <v>72</v>
      </c>
      <c r="T1252" s="143">
        <v>3</v>
      </c>
      <c r="U1252" s="143">
        <v>65</v>
      </c>
      <c r="V1252" s="143">
        <v>34</v>
      </c>
      <c r="W1252" s="143">
        <v>25</v>
      </c>
      <c r="X1252" s="143">
        <v>1399.2</v>
      </c>
      <c r="Y1252" s="143" t="s">
        <v>75</v>
      </c>
      <c r="Z1252" s="143"/>
      <c r="AA1252" s="224" t="s">
        <v>84</v>
      </c>
    </row>
    <row r="1253" spans="1:27" x14ac:dyDescent="0.2">
      <c r="A1253" s="228"/>
      <c r="B1253" s="144"/>
      <c r="C1253" s="146"/>
      <c r="D1253" s="144"/>
      <c r="E1253" s="144"/>
      <c r="F1253" s="144"/>
      <c r="G1253" s="144"/>
      <c r="H1253" s="144"/>
      <c r="I1253" s="144"/>
      <c r="J1253" s="222"/>
      <c r="K1253" s="103" t="s">
        <v>13</v>
      </c>
      <c r="L1253" s="104" t="s">
        <v>60</v>
      </c>
      <c r="M1253" s="96" t="s">
        <v>65</v>
      </c>
      <c r="N1253" s="104">
        <v>480</v>
      </c>
      <c r="O1253" s="104">
        <v>3</v>
      </c>
      <c r="P1253" s="104">
        <v>5</v>
      </c>
      <c r="Q1253" s="104">
        <v>45</v>
      </c>
      <c r="R1253" s="115">
        <v>25</v>
      </c>
      <c r="S1253" s="144"/>
      <c r="T1253" s="144"/>
      <c r="U1253" s="144"/>
      <c r="V1253" s="144"/>
      <c r="W1253" s="144"/>
      <c r="X1253" s="144"/>
      <c r="Y1253" s="144"/>
      <c r="Z1253" s="144"/>
      <c r="AA1253" s="225"/>
    </row>
    <row r="1254" spans="1:27" ht="13.5" thickBot="1" x14ac:dyDescent="0.25">
      <c r="A1254" s="229"/>
      <c r="B1254" s="145"/>
      <c r="C1254" s="147"/>
      <c r="D1254" s="145"/>
      <c r="E1254" s="145"/>
      <c r="F1254" s="145"/>
      <c r="G1254" s="145"/>
      <c r="H1254" s="145"/>
      <c r="I1254" s="145"/>
      <c r="J1254" s="223"/>
      <c r="K1254" s="107" t="s">
        <v>14</v>
      </c>
      <c r="L1254" s="108" t="s">
        <v>60</v>
      </c>
      <c r="M1254" s="97" t="s">
        <v>66</v>
      </c>
      <c r="N1254" s="108">
        <v>480</v>
      </c>
      <c r="O1254" s="108">
        <v>3</v>
      </c>
      <c r="P1254" s="108">
        <v>5</v>
      </c>
      <c r="Q1254" s="108">
        <v>45</v>
      </c>
      <c r="R1254" s="116"/>
      <c r="S1254" s="145"/>
      <c r="T1254" s="145"/>
      <c r="U1254" s="145"/>
      <c r="V1254" s="145"/>
      <c r="W1254" s="145"/>
      <c r="X1254" s="145"/>
      <c r="Y1254" s="145"/>
      <c r="Z1254" s="145"/>
      <c r="AA1254" s="226"/>
    </row>
    <row r="1255" spans="1:27" x14ac:dyDescent="0.2">
      <c r="A1255" s="227" t="s">
        <v>2583</v>
      </c>
      <c r="B1255" s="143" t="s">
        <v>76</v>
      </c>
      <c r="C1255" s="142">
        <v>43665</v>
      </c>
      <c r="D1255" s="143" t="s">
        <v>77</v>
      </c>
      <c r="E1255" s="143"/>
      <c r="F1255" s="143"/>
      <c r="G1255" s="143"/>
      <c r="H1255" s="143"/>
      <c r="I1255" s="143"/>
      <c r="J1255" s="136" t="s">
        <v>80</v>
      </c>
      <c r="K1255" s="100" t="s">
        <v>194</v>
      </c>
      <c r="L1255" s="93" t="s">
        <v>60</v>
      </c>
      <c r="M1255" s="95" t="s">
        <v>182</v>
      </c>
      <c r="N1255" s="93">
        <v>600</v>
      </c>
      <c r="O1255" s="93">
        <v>3</v>
      </c>
      <c r="P1255" s="93">
        <v>25</v>
      </c>
      <c r="Q1255" s="93">
        <v>30</v>
      </c>
      <c r="R1255" s="114"/>
      <c r="S1255" s="143" t="s">
        <v>73</v>
      </c>
      <c r="T1255" s="143">
        <v>3</v>
      </c>
      <c r="U1255" s="143">
        <v>25</v>
      </c>
      <c r="V1255" s="143">
        <v>17</v>
      </c>
      <c r="W1255" s="143">
        <v>15</v>
      </c>
      <c r="X1255" s="143">
        <v>1399.2</v>
      </c>
      <c r="Y1255" s="143" t="s">
        <v>75</v>
      </c>
      <c r="Z1255" s="143"/>
      <c r="AA1255" s="224" t="s">
        <v>84</v>
      </c>
    </row>
    <row r="1256" spans="1:27" x14ac:dyDescent="0.2">
      <c r="A1256" s="228"/>
      <c r="B1256" s="144"/>
      <c r="C1256" s="146"/>
      <c r="D1256" s="144"/>
      <c r="E1256" s="144"/>
      <c r="F1256" s="144"/>
      <c r="G1256" s="144"/>
      <c r="H1256" s="144"/>
      <c r="I1256" s="144"/>
      <c r="J1256" s="222"/>
      <c r="K1256" s="103" t="s">
        <v>13</v>
      </c>
      <c r="L1256" s="104" t="s">
        <v>60</v>
      </c>
      <c r="M1256" s="96" t="s">
        <v>65</v>
      </c>
      <c r="N1256" s="104">
        <v>600</v>
      </c>
      <c r="O1256" s="104">
        <v>3</v>
      </c>
      <c r="P1256" s="104">
        <v>5</v>
      </c>
      <c r="Q1256" s="104">
        <v>45</v>
      </c>
      <c r="R1256" s="115">
        <v>25</v>
      </c>
      <c r="S1256" s="144"/>
      <c r="T1256" s="144"/>
      <c r="U1256" s="144"/>
      <c r="V1256" s="144"/>
      <c r="W1256" s="144"/>
      <c r="X1256" s="144"/>
      <c r="Y1256" s="144"/>
      <c r="Z1256" s="144"/>
      <c r="AA1256" s="225"/>
    </row>
    <row r="1257" spans="1:27" ht="13.5" thickBot="1" x14ac:dyDescent="0.25">
      <c r="A1257" s="229"/>
      <c r="B1257" s="145"/>
      <c r="C1257" s="147"/>
      <c r="D1257" s="145"/>
      <c r="E1257" s="145"/>
      <c r="F1257" s="145"/>
      <c r="G1257" s="145"/>
      <c r="H1257" s="145"/>
      <c r="I1257" s="145"/>
      <c r="J1257" s="223"/>
      <c r="K1257" s="107" t="s">
        <v>14</v>
      </c>
      <c r="L1257" s="108" t="s">
        <v>60</v>
      </c>
      <c r="M1257" s="97" t="s">
        <v>66</v>
      </c>
      <c r="N1257" s="108">
        <v>600</v>
      </c>
      <c r="O1257" s="108">
        <v>3</v>
      </c>
      <c r="P1257" s="108">
        <v>5</v>
      </c>
      <c r="Q1257" s="108">
        <v>45</v>
      </c>
      <c r="R1257" s="116"/>
      <c r="S1257" s="145"/>
      <c r="T1257" s="145"/>
      <c r="U1257" s="145"/>
      <c r="V1257" s="145"/>
      <c r="W1257" s="145"/>
      <c r="X1257" s="145"/>
      <c r="Y1257" s="145"/>
      <c r="Z1257" s="145"/>
      <c r="AA1257" s="226"/>
    </row>
    <row r="1258" spans="1:27" x14ac:dyDescent="0.2">
      <c r="A1258" s="227" t="s">
        <v>2584</v>
      </c>
      <c r="B1258" s="143" t="s">
        <v>76</v>
      </c>
      <c r="C1258" s="142">
        <v>43665</v>
      </c>
      <c r="D1258" s="143" t="s">
        <v>77</v>
      </c>
      <c r="E1258" s="143"/>
      <c r="F1258" s="143"/>
      <c r="G1258" s="143"/>
      <c r="H1258" s="143"/>
      <c r="I1258" s="143"/>
      <c r="J1258" s="136" t="s">
        <v>80</v>
      </c>
      <c r="K1258" s="100" t="s">
        <v>194</v>
      </c>
      <c r="L1258" s="93" t="s">
        <v>60</v>
      </c>
      <c r="M1258" s="95" t="s">
        <v>182</v>
      </c>
      <c r="N1258" s="93">
        <v>600</v>
      </c>
      <c r="O1258" s="93">
        <v>3</v>
      </c>
      <c r="P1258" s="93">
        <v>25</v>
      </c>
      <c r="Q1258" s="93">
        <v>30</v>
      </c>
      <c r="R1258" s="114"/>
      <c r="S1258" s="143" t="s">
        <v>73</v>
      </c>
      <c r="T1258" s="143">
        <v>3</v>
      </c>
      <c r="U1258" s="143">
        <v>25</v>
      </c>
      <c r="V1258" s="143">
        <v>22</v>
      </c>
      <c r="W1258" s="143">
        <v>20</v>
      </c>
      <c r="X1258" s="143">
        <v>1399.2</v>
      </c>
      <c r="Y1258" s="143" t="s">
        <v>75</v>
      </c>
      <c r="Z1258" s="143"/>
      <c r="AA1258" s="224" t="s">
        <v>84</v>
      </c>
    </row>
    <row r="1259" spans="1:27" x14ac:dyDescent="0.2">
      <c r="A1259" s="228"/>
      <c r="B1259" s="144"/>
      <c r="C1259" s="146"/>
      <c r="D1259" s="144"/>
      <c r="E1259" s="144"/>
      <c r="F1259" s="144"/>
      <c r="G1259" s="144"/>
      <c r="H1259" s="144"/>
      <c r="I1259" s="144"/>
      <c r="J1259" s="222"/>
      <c r="K1259" s="103" t="s">
        <v>13</v>
      </c>
      <c r="L1259" s="104" t="s">
        <v>60</v>
      </c>
      <c r="M1259" s="96" t="s">
        <v>65</v>
      </c>
      <c r="N1259" s="104">
        <v>600</v>
      </c>
      <c r="O1259" s="104">
        <v>3</v>
      </c>
      <c r="P1259" s="104">
        <v>5</v>
      </c>
      <c r="Q1259" s="104">
        <v>45</v>
      </c>
      <c r="R1259" s="115">
        <v>25</v>
      </c>
      <c r="S1259" s="144"/>
      <c r="T1259" s="144"/>
      <c r="U1259" s="144"/>
      <c r="V1259" s="144"/>
      <c r="W1259" s="144"/>
      <c r="X1259" s="144"/>
      <c r="Y1259" s="144"/>
      <c r="Z1259" s="144"/>
      <c r="AA1259" s="225"/>
    </row>
    <row r="1260" spans="1:27" ht="13.5" thickBot="1" x14ac:dyDescent="0.25">
      <c r="A1260" s="229"/>
      <c r="B1260" s="145"/>
      <c r="C1260" s="147"/>
      <c r="D1260" s="145"/>
      <c r="E1260" s="145"/>
      <c r="F1260" s="145"/>
      <c r="G1260" s="145"/>
      <c r="H1260" s="145"/>
      <c r="I1260" s="145"/>
      <c r="J1260" s="223"/>
      <c r="K1260" s="107" t="s">
        <v>14</v>
      </c>
      <c r="L1260" s="108" t="s">
        <v>60</v>
      </c>
      <c r="M1260" s="97" t="s">
        <v>66</v>
      </c>
      <c r="N1260" s="108">
        <v>600</v>
      </c>
      <c r="O1260" s="108">
        <v>3</v>
      </c>
      <c r="P1260" s="108">
        <v>5</v>
      </c>
      <c r="Q1260" s="108">
        <v>45</v>
      </c>
      <c r="R1260" s="116"/>
      <c r="S1260" s="145"/>
      <c r="T1260" s="145"/>
      <c r="U1260" s="145"/>
      <c r="V1260" s="145"/>
      <c r="W1260" s="145"/>
      <c r="X1260" s="145"/>
      <c r="Y1260" s="145"/>
      <c r="Z1260" s="145"/>
      <c r="AA1260" s="226"/>
    </row>
    <row r="1261" spans="1:27" x14ac:dyDescent="0.2">
      <c r="A1261" s="227" t="s">
        <v>2585</v>
      </c>
      <c r="B1261" s="143" t="s">
        <v>76</v>
      </c>
      <c r="C1261" s="142">
        <v>43665</v>
      </c>
      <c r="D1261" s="143" t="s">
        <v>77</v>
      </c>
      <c r="E1261" s="143"/>
      <c r="F1261" s="143"/>
      <c r="G1261" s="143"/>
      <c r="H1261" s="143"/>
      <c r="I1261" s="143"/>
      <c r="J1261" s="136" t="s">
        <v>80</v>
      </c>
      <c r="K1261" s="100" t="s">
        <v>194</v>
      </c>
      <c r="L1261" s="93" t="s">
        <v>60</v>
      </c>
      <c r="M1261" s="95" t="s">
        <v>182</v>
      </c>
      <c r="N1261" s="93">
        <v>600</v>
      </c>
      <c r="O1261" s="93">
        <v>3</v>
      </c>
      <c r="P1261" s="93">
        <v>25</v>
      </c>
      <c r="Q1261" s="93">
        <v>50</v>
      </c>
      <c r="R1261" s="114"/>
      <c r="S1261" s="143" t="s">
        <v>73</v>
      </c>
      <c r="T1261" s="143">
        <v>3</v>
      </c>
      <c r="U1261" s="143">
        <v>25</v>
      </c>
      <c r="V1261" s="143">
        <v>22</v>
      </c>
      <c r="W1261" s="143">
        <v>20</v>
      </c>
      <c r="X1261" s="143">
        <v>1399.2</v>
      </c>
      <c r="Y1261" s="143" t="s">
        <v>75</v>
      </c>
      <c r="Z1261" s="143"/>
      <c r="AA1261" s="224" t="s">
        <v>84</v>
      </c>
    </row>
    <row r="1262" spans="1:27" x14ac:dyDescent="0.2">
      <c r="A1262" s="228"/>
      <c r="B1262" s="144"/>
      <c r="C1262" s="146"/>
      <c r="D1262" s="144"/>
      <c r="E1262" s="144"/>
      <c r="F1262" s="144"/>
      <c r="G1262" s="144"/>
      <c r="H1262" s="144"/>
      <c r="I1262" s="144"/>
      <c r="J1262" s="222"/>
      <c r="K1262" s="103" t="s">
        <v>13</v>
      </c>
      <c r="L1262" s="104" t="s">
        <v>60</v>
      </c>
      <c r="M1262" s="96" t="s">
        <v>65</v>
      </c>
      <c r="N1262" s="104">
        <v>600</v>
      </c>
      <c r="O1262" s="104">
        <v>3</v>
      </c>
      <c r="P1262" s="104">
        <v>5</v>
      </c>
      <c r="Q1262" s="104">
        <v>45</v>
      </c>
      <c r="R1262" s="115">
        <v>25</v>
      </c>
      <c r="S1262" s="144"/>
      <c r="T1262" s="144"/>
      <c r="U1262" s="144"/>
      <c r="V1262" s="144"/>
      <c r="W1262" s="144"/>
      <c r="X1262" s="144"/>
      <c r="Y1262" s="144"/>
      <c r="Z1262" s="144"/>
      <c r="AA1262" s="225"/>
    </row>
    <row r="1263" spans="1:27" ht="13.5" thickBot="1" x14ac:dyDescent="0.25">
      <c r="A1263" s="229"/>
      <c r="B1263" s="145"/>
      <c r="C1263" s="147"/>
      <c r="D1263" s="145"/>
      <c r="E1263" s="145"/>
      <c r="F1263" s="145"/>
      <c r="G1263" s="145"/>
      <c r="H1263" s="145"/>
      <c r="I1263" s="145"/>
      <c r="J1263" s="223"/>
      <c r="K1263" s="107" t="s">
        <v>14</v>
      </c>
      <c r="L1263" s="108" t="s">
        <v>60</v>
      </c>
      <c r="M1263" s="97" t="s">
        <v>66</v>
      </c>
      <c r="N1263" s="108">
        <v>600</v>
      </c>
      <c r="O1263" s="108">
        <v>3</v>
      </c>
      <c r="P1263" s="108">
        <v>5</v>
      </c>
      <c r="Q1263" s="108">
        <v>45</v>
      </c>
      <c r="R1263" s="116"/>
      <c r="S1263" s="145"/>
      <c r="T1263" s="145"/>
      <c r="U1263" s="145"/>
      <c r="V1263" s="145"/>
      <c r="W1263" s="145"/>
      <c r="X1263" s="145"/>
      <c r="Y1263" s="145"/>
      <c r="Z1263" s="145"/>
      <c r="AA1263" s="226"/>
    </row>
    <row r="1264" spans="1:27" x14ac:dyDescent="0.2">
      <c r="A1264" s="227" t="s">
        <v>2586</v>
      </c>
      <c r="B1264" s="143" t="s">
        <v>76</v>
      </c>
      <c r="C1264" s="142">
        <v>43665</v>
      </c>
      <c r="D1264" s="143" t="s">
        <v>77</v>
      </c>
      <c r="E1264" s="143"/>
      <c r="F1264" s="143"/>
      <c r="G1264" s="143"/>
      <c r="H1264" s="143"/>
      <c r="I1264" s="143"/>
      <c r="J1264" s="136" t="s">
        <v>80</v>
      </c>
      <c r="K1264" s="100" t="s">
        <v>194</v>
      </c>
      <c r="L1264" s="93" t="s">
        <v>60</v>
      </c>
      <c r="M1264" s="95" t="s">
        <v>182</v>
      </c>
      <c r="N1264" s="93">
        <v>600</v>
      </c>
      <c r="O1264" s="93">
        <v>3</v>
      </c>
      <c r="P1264" s="93">
        <v>25</v>
      </c>
      <c r="Q1264" s="93">
        <v>50</v>
      </c>
      <c r="R1264" s="114"/>
      <c r="S1264" s="143" t="s">
        <v>73</v>
      </c>
      <c r="T1264" s="143">
        <v>3</v>
      </c>
      <c r="U1264" s="143">
        <v>25</v>
      </c>
      <c r="V1264" s="143">
        <v>27</v>
      </c>
      <c r="W1264" s="143">
        <v>25</v>
      </c>
      <c r="X1264" s="143">
        <v>1399.2</v>
      </c>
      <c r="Y1264" s="143" t="s">
        <v>75</v>
      </c>
      <c r="Z1264" s="143"/>
      <c r="AA1264" s="224" t="s">
        <v>84</v>
      </c>
    </row>
    <row r="1265" spans="1:27" x14ac:dyDescent="0.2">
      <c r="A1265" s="228"/>
      <c r="B1265" s="144"/>
      <c r="C1265" s="146"/>
      <c r="D1265" s="144"/>
      <c r="E1265" s="144"/>
      <c r="F1265" s="144"/>
      <c r="G1265" s="144"/>
      <c r="H1265" s="144"/>
      <c r="I1265" s="144"/>
      <c r="J1265" s="222"/>
      <c r="K1265" s="103" t="s">
        <v>13</v>
      </c>
      <c r="L1265" s="104" t="s">
        <v>60</v>
      </c>
      <c r="M1265" s="96" t="s">
        <v>65</v>
      </c>
      <c r="N1265" s="104">
        <v>600</v>
      </c>
      <c r="O1265" s="104">
        <v>3</v>
      </c>
      <c r="P1265" s="104">
        <v>5</v>
      </c>
      <c r="Q1265" s="104">
        <v>45</v>
      </c>
      <c r="R1265" s="115">
        <v>25</v>
      </c>
      <c r="S1265" s="144"/>
      <c r="T1265" s="144"/>
      <c r="U1265" s="144"/>
      <c r="V1265" s="144"/>
      <c r="W1265" s="144"/>
      <c r="X1265" s="144"/>
      <c r="Y1265" s="144"/>
      <c r="Z1265" s="144"/>
      <c r="AA1265" s="225"/>
    </row>
    <row r="1266" spans="1:27" ht="13.5" thickBot="1" x14ac:dyDescent="0.25">
      <c r="A1266" s="229"/>
      <c r="B1266" s="145"/>
      <c r="C1266" s="147"/>
      <c r="D1266" s="145"/>
      <c r="E1266" s="145"/>
      <c r="F1266" s="145"/>
      <c r="G1266" s="145"/>
      <c r="H1266" s="145"/>
      <c r="I1266" s="145"/>
      <c r="J1266" s="223"/>
      <c r="K1266" s="107" t="s">
        <v>14</v>
      </c>
      <c r="L1266" s="108" t="s">
        <v>60</v>
      </c>
      <c r="M1266" s="97" t="s">
        <v>66</v>
      </c>
      <c r="N1266" s="108">
        <v>600</v>
      </c>
      <c r="O1266" s="108">
        <v>3</v>
      </c>
      <c r="P1266" s="108">
        <v>5</v>
      </c>
      <c r="Q1266" s="108">
        <v>45</v>
      </c>
      <c r="R1266" s="116"/>
      <c r="S1266" s="145"/>
      <c r="T1266" s="145"/>
      <c r="U1266" s="145"/>
      <c r="V1266" s="145"/>
      <c r="W1266" s="145"/>
      <c r="X1266" s="145"/>
      <c r="Y1266" s="145"/>
      <c r="Z1266" s="145"/>
      <c r="AA1266" s="226"/>
    </row>
    <row r="1267" spans="1:27" x14ac:dyDescent="0.2">
      <c r="A1267" s="227" t="s">
        <v>2587</v>
      </c>
      <c r="B1267" s="143" t="s">
        <v>76</v>
      </c>
      <c r="C1267" s="142">
        <v>43665</v>
      </c>
      <c r="D1267" s="143" t="s">
        <v>77</v>
      </c>
      <c r="E1267" s="143"/>
      <c r="F1267" s="143"/>
      <c r="G1267" s="143"/>
      <c r="H1267" s="143"/>
      <c r="I1267" s="143"/>
      <c r="J1267" s="136" t="s">
        <v>80</v>
      </c>
      <c r="K1267" s="100" t="s">
        <v>194</v>
      </c>
      <c r="L1267" s="93" t="s">
        <v>60</v>
      </c>
      <c r="M1267" s="95" t="s">
        <v>182</v>
      </c>
      <c r="N1267" s="93">
        <v>600</v>
      </c>
      <c r="O1267" s="93">
        <v>3</v>
      </c>
      <c r="P1267" s="93">
        <v>25</v>
      </c>
      <c r="Q1267" s="93">
        <v>60</v>
      </c>
      <c r="R1267" s="114"/>
      <c r="S1267" s="143" t="s">
        <v>73</v>
      </c>
      <c r="T1267" s="143">
        <v>3</v>
      </c>
      <c r="U1267" s="143">
        <v>25</v>
      </c>
      <c r="V1267" s="143">
        <v>27</v>
      </c>
      <c r="W1267" s="143">
        <v>25</v>
      </c>
      <c r="X1267" s="143">
        <v>1399.2</v>
      </c>
      <c r="Y1267" s="143" t="s">
        <v>75</v>
      </c>
      <c r="Z1267" s="143"/>
      <c r="AA1267" s="224" t="s">
        <v>84</v>
      </c>
    </row>
    <row r="1268" spans="1:27" x14ac:dyDescent="0.2">
      <c r="A1268" s="228"/>
      <c r="B1268" s="144"/>
      <c r="C1268" s="146"/>
      <c r="D1268" s="144"/>
      <c r="E1268" s="144"/>
      <c r="F1268" s="144"/>
      <c r="G1268" s="144"/>
      <c r="H1268" s="144"/>
      <c r="I1268" s="144"/>
      <c r="J1268" s="222"/>
      <c r="K1268" s="103" t="s">
        <v>13</v>
      </c>
      <c r="L1268" s="104" t="s">
        <v>60</v>
      </c>
      <c r="M1268" s="96" t="s">
        <v>65</v>
      </c>
      <c r="N1268" s="104">
        <v>600</v>
      </c>
      <c r="O1268" s="104">
        <v>3</v>
      </c>
      <c r="P1268" s="104">
        <v>5</v>
      </c>
      <c r="Q1268" s="104">
        <v>45</v>
      </c>
      <c r="R1268" s="115">
        <v>25</v>
      </c>
      <c r="S1268" s="144"/>
      <c r="T1268" s="144"/>
      <c r="U1268" s="144"/>
      <c r="V1268" s="144"/>
      <c r="W1268" s="144"/>
      <c r="X1268" s="144"/>
      <c r="Y1268" s="144"/>
      <c r="Z1268" s="144"/>
      <c r="AA1268" s="225"/>
    </row>
    <row r="1269" spans="1:27" ht="13.5" thickBot="1" x14ac:dyDescent="0.25">
      <c r="A1269" s="229"/>
      <c r="B1269" s="145"/>
      <c r="C1269" s="147"/>
      <c r="D1269" s="145"/>
      <c r="E1269" s="145"/>
      <c r="F1269" s="145"/>
      <c r="G1269" s="145"/>
      <c r="H1269" s="145"/>
      <c r="I1269" s="145"/>
      <c r="J1269" s="223"/>
      <c r="K1269" s="107" t="s">
        <v>14</v>
      </c>
      <c r="L1269" s="108" t="s">
        <v>60</v>
      </c>
      <c r="M1269" s="97" t="s">
        <v>66</v>
      </c>
      <c r="N1269" s="108">
        <v>600</v>
      </c>
      <c r="O1269" s="108">
        <v>3</v>
      </c>
      <c r="P1269" s="108">
        <v>5</v>
      </c>
      <c r="Q1269" s="108">
        <v>45</v>
      </c>
      <c r="R1269" s="116"/>
      <c r="S1269" s="145"/>
      <c r="T1269" s="145"/>
      <c r="U1269" s="145"/>
      <c r="V1269" s="145"/>
      <c r="W1269" s="145"/>
      <c r="X1269" s="145"/>
      <c r="Y1269" s="145"/>
      <c r="Z1269" s="145"/>
      <c r="AA1269" s="226"/>
    </row>
    <row r="1270" spans="1:27" x14ac:dyDescent="0.2">
      <c r="A1270" s="227" t="s">
        <v>2588</v>
      </c>
      <c r="B1270" s="143" t="s">
        <v>76</v>
      </c>
      <c r="C1270" s="142">
        <v>43665</v>
      </c>
      <c r="D1270" s="143" t="s">
        <v>77</v>
      </c>
      <c r="E1270" s="143"/>
      <c r="F1270" s="143"/>
      <c r="G1270" s="143"/>
      <c r="H1270" s="143"/>
      <c r="I1270" s="143"/>
      <c r="J1270" s="136" t="s">
        <v>80</v>
      </c>
      <c r="K1270" s="100" t="s">
        <v>194</v>
      </c>
      <c r="L1270" s="93" t="s">
        <v>60</v>
      </c>
      <c r="M1270" s="95" t="s">
        <v>182</v>
      </c>
      <c r="N1270" s="93">
        <v>600</v>
      </c>
      <c r="O1270" s="93">
        <v>3</v>
      </c>
      <c r="P1270" s="93">
        <v>25</v>
      </c>
      <c r="Q1270" s="93">
        <v>70</v>
      </c>
      <c r="R1270" s="114"/>
      <c r="S1270" s="143" t="s">
        <v>73</v>
      </c>
      <c r="T1270" s="143">
        <v>3</v>
      </c>
      <c r="U1270" s="143">
        <v>25</v>
      </c>
      <c r="V1270" s="143">
        <v>27</v>
      </c>
      <c r="W1270" s="143">
        <v>25</v>
      </c>
      <c r="X1270" s="143">
        <v>1399.2</v>
      </c>
      <c r="Y1270" s="143" t="s">
        <v>75</v>
      </c>
      <c r="Z1270" s="143"/>
      <c r="AA1270" s="224" t="s">
        <v>84</v>
      </c>
    </row>
    <row r="1271" spans="1:27" x14ac:dyDescent="0.2">
      <c r="A1271" s="228"/>
      <c r="B1271" s="144"/>
      <c r="C1271" s="146"/>
      <c r="D1271" s="144"/>
      <c r="E1271" s="144"/>
      <c r="F1271" s="144"/>
      <c r="G1271" s="144"/>
      <c r="H1271" s="144"/>
      <c r="I1271" s="144"/>
      <c r="J1271" s="222"/>
      <c r="K1271" s="103" t="s">
        <v>13</v>
      </c>
      <c r="L1271" s="104" t="s">
        <v>60</v>
      </c>
      <c r="M1271" s="96" t="s">
        <v>65</v>
      </c>
      <c r="N1271" s="104">
        <v>600</v>
      </c>
      <c r="O1271" s="104">
        <v>3</v>
      </c>
      <c r="P1271" s="104">
        <v>5</v>
      </c>
      <c r="Q1271" s="104">
        <v>45</v>
      </c>
      <c r="R1271" s="115">
        <v>25</v>
      </c>
      <c r="S1271" s="144"/>
      <c r="T1271" s="144"/>
      <c r="U1271" s="144"/>
      <c r="V1271" s="144"/>
      <c r="W1271" s="144"/>
      <c r="X1271" s="144"/>
      <c r="Y1271" s="144"/>
      <c r="Z1271" s="144"/>
      <c r="AA1271" s="225"/>
    </row>
    <row r="1272" spans="1:27" ht="13.5" thickBot="1" x14ac:dyDescent="0.25">
      <c r="A1272" s="229"/>
      <c r="B1272" s="145"/>
      <c r="C1272" s="147"/>
      <c r="D1272" s="145"/>
      <c r="E1272" s="145"/>
      <c r="F1272" s="145"/>
      <c r="G1272" s="145"/>
      <c r="H1272" s="145"/>
      <c r="I1272" s="145"/>
      <c r="J1272" s="223"/>
      <c r="K1272" s="107" t="s">
        <v>14</v>
      </c>
      <c r="L1272" s="108" t="s">
        <v>60</v>
      </c>
      <c r="M1272" s="97" t="s">
        <v>66</v>
      </c>
      <c r="N1272" s="108">
        <v>600</v>
      </c>
      <c r="O1272" s="108">
        <v>3</v>
      </c>
      <c r="P1272" s="108">
        <v>5</v>
      </c>
      <c r="Q1272" s="108">
        <v>45</v>
      </c>
      <c r="R1272" s="116"/>
      <c r="S1272" s="145"/>
      <c r="T1272" s="145"/>
      <c r="U1272" s="145"/>
      <c r="V1272" s="145"/>
      <c r="W1272" s="145"/>
      <c r="X1272" s="145"/>
      <c r="Y1272" s="145"/>
      <c r="Z1272" s="145"/>
      <c r="AA1272" s="226"/>
    </row>
    <row r="1273" spans="1:27" x14ac:dyDescent="0.2">
      <c r="A1273" s="227" t="s">
        <v>2589</v>
      </c>
      <c r="B1273" s="143" t="s">
        <v>76</v>
      </c>
      <c r="C1273" s="142">
        <v>43665</v>
      </c>
      <c r="D1273" s="143" t="s">
        <v>77</v>
      </c>
      <c r="E1273" s="143"/>
      <c r="F1273" s="143"/>
      <c r="G1273" s="143"/>
      <c r="H1273" s="143"/>
      <c r="I1273" s="143"/>
      <c r="J1273" s="136" t="s">
        <v>80</v>
      </c>
      <c r="K1273" s="100" t="s">
        <v>194</v>
      </c>
      <c r="L1273" s="93" t="s">
        <v>60</v>
      </c>
      <c r="M1273" s="95" t="s">
        <v>183</v>
      </c>
      <c r="N1273" s="93">
        <v>480</v>
      </c>
      <c r="O1273" s="93">
        <v>3</v>
      </c>
      <c r="P1273" s="93">
        <v>100</v>
      </c>
      <c r="Q1273" s="93">
        <v>30</v>
      </c>
      <c r="R1273" s="114"/>
      <c r="S1273" s="143" t="s">
        <v>72</v>
      </c>
      <c r="T1273" s="143">
        <v>3</v>
      </c>
      <c r="U1273" s="143">
        <v>100</v>
      </c>
      <c r="V1273" s="143">
        <v>21</v>
      </c>
      <c r="W1273" s="143">
        <v>15</v>
      </c>
      <c r="X1273" s="143">
        <v>1399.2</v>
      </c>
      <c r="Y1273" s="143" t="s">
        <v>75</v>
      </c>
      <c r="Z1273" s="143"/>
      <c r="AA1273" s="224" t="s">
        <v>84</v>
      </c>
    </row>
    <row r="1274" spans="1:27" x14ac:dyDescent="0.2">
      <c r="A1274" s="228"/>
      <c r="B1274" s="144"/>
      <c r="C1274" s="146"/>
      <c r="D1274" s="144"/>
      <c r="E1274" s="144"/>
      <c r="F1274" s="144"/>
      <c r="G1274" s="144"/>
      <c r="H1274" s="144"/>
      <c r="I1274" s="144"/>
      <c r="J1274" s="222"/>
      <c r="K1274" s="103" t="s">
        <v>13</v>
      </c>
      <c r="L1274" s="104" t="s">
        <v>60</v>
      </c>
      <c r="M1274" s="96" t="s">
        <v>65</v>
      </c>
      <c r="N1274" s="104">
        <v>480</v>
      </c>
      <c r="O1274" s="104">
        <v>3</v>
      </c>
      <c r="P1274" s="104">
        <v>5</v>
      </c>
      <c r="Q1274" s="104">
        <v>45</v>
      </c>
      <c r="R1274" s="115">
        <v>25</v>
      </c>
      <c r="S1274" s="144"/>
      <c r="T1274" s="144"/>
      <c r="U1274" s="144"/>
      <c r="V1274" s="144"/>
      <c r="W1274" s="144"/>
      <c r="X1274" s="144"/>
      <c r="Y1274" s="144"/>
      <c r="Z1274" s="144"/>
      <c r="AA1274" s="225"/>
    </row>
    <row r="1275" spans="1:27" ht="13.5" thickBot="1" x14ac:dyDescent="0.25">
      <c r="A1275" s="229"/>
      <c r="B1275" s="145"/>
      <c r="C1275" s="147"/>
      <c r="D1275" s="145"/>
      <c r="E1275" s="145"/>
      <c r="F1275" s="145"/>
      <c r="G1275" s="145"/>
      <c r="H1275" s="145"/>
      <c r="I1275" s="145"/>
      <c r="J1275" s="223"/>
      <c r="K1275" s="107" t="s">
        <v>14</v>
      </c>
      <c r="L1275" s="108" t="s">
        <v>60</v>
      </c>
      <c r="M1275" s="97" t="s">
        <v>66</v>
      </c>
      <c r="N1275" s="108">
        <v>480</v>
      </c>
      <c r="O1275" s="108">
        <v>3</v>
      </c>
      <c r="P1275" s="108">
        <v>5</v>
      </c>
      <c r="Q1275" s="108">
        <v>45</v>
      </c>
      <c r="R1275" s="116"/>
      <c r="S1275" s="145"/>
      <c r="T1275" s="145"/>
      <c r="U1275" s="145"/>
      <c r="V1275" s="145"/>
      <c r="W1275" s="145"/>
      <c r="X1275" s="145"/>
      <c r="Y1275" s="145"/>
      <c r="Z1275" s="145"/>
      <c r="AA1275" s="226"/>
    </row>
    <row r="1276" spans="1:27" x14ac:dyDescent="0.2">
      <c r="A1276" s="227" t="s">
        <v>2590</v>
      </c>
      <c r="B1276" s="143" t="s">
        <v>76</v>
      </c>
      <c r="C1276" s="142">
        <v>43665</v>
      </c>
      <c r="D1276" s="143" t="s">
        <v>77</v>
      </c>
      <c r="E1276" s="143"/>
      <c r="F1276" s="143"/>
      <c r="G1276" s="143"/>
      <c r="H1276" s="143"/>
      <c r="I1276" s="143"/>
      <c r="J1276" s="136" t="s">
        <v>80</v>
      </c>
      <c r="K1276" s="100" t="s">
        <v>194</v>
      </c>
      <c r="L1276" s="93" t="s">
        <v>60</v>
      </c>
      <c r="M1276" s="95" t="s">
        <v>183</v>
      </c>
      <c r="N1276" s="93">
        <v>480</v>
      </c>
      <c r="O1276" s="93">
        <v>3</v>
      </c>
      <c r="P1276" s="93">
        <v>100</v>
      </c>
      <c r="Q1276" s="93">
        <v>50</v>
      </c>
      <c r="R1276" s="114"/>
      <c r="S1276" s="143" t="s">
        <v>72</v>
      </c>
      <c r="T1276" s="143">
        <v>3</v>
      </c>
      <c r="U1276" s="143">
        <v>100</v>
      </c>
      <c r="V1276" s="143">
        <v>21</v>
      </c>
      <c r="W1276" s="143">
        <v>15</v>
      </c>
      <c r="X1276" s="143">
        <v>1399.2</v>
      </c>
      <c r="Y1276" s="143" t="s">
        <v>75</v>
      </c>
      <c r="Z1276" s="143"/>
      <c r="AA1276" s="224" t="s">
        <v>84</v>
      </c>
    </row>
    <row r="1277" spans="1:27" x14ac:dyDescent="0.2">
      <c r="A1277" s="228"/>
      <c r="B1277" s="144"/>
      <c r="C1277" s="146"/>
      <c r="D1277" s="144"/>
      <c r="E1277" s="144"/>
      <c r="F1277" s="144"/>
      <c r="G1277" s="144"/>
      <c r="H1277" s="144"/>
      <c r="I1277" s="144"/>
      <c r="J1277" s="222"/>
      <c r="K1277" s="103" t="s">
        <v>13</v>
      </c>
      <c r="L1277" s="104" t="s">
        <v>60</v>
      </c>
      <c r="M1277" s="96" t="s">
        <v>65</v>
      </c>
      <c r="N1277" s="104">
        <v>480</v>
      </c>
      <c r="O1277" s="104">
        <v>3</v>
      </c>
      <c r="P1277" s="104">
        <v>5</v>
      </c>
      <c r="Q1277" s="104">
        <v>45</v>
      </c>
      <c r="R1277" s="115">
        <v>25</v>
      </c>
      <c r="S1277" s="144"/>
      <c r="T1277" s="144"/>
      <c r="U1277" s="144"/>
      <c r="V1277" s="144"/>
      <c r="W1277" s="144"/>
      <c r="X1277" s="144"/>
      <c r="Y1277" s="144"/>
      <c r="Z1277" s="144"/>
      <c r="AA1277" s="225"/>
    </row>
    <row r="1278" spans="1:27" ht="13.5" thickBot="1" x14ac:dyDescent="0.25">
      <c r="A1278" s="229"/>
      <c r="B1278" s="145"/>
      <c r="C1278" s="147"/>
      <c r="D1278" s="145"/>
      <c r="E1278" s="145"/>
      <c r="F1278" s="145"/>
      <c r="G1278" s="145"/>
      <c r="H1278" s="145"/>
      <c r="I1278" s="145"/>
      <c r="J1278" s="223"/>
      <c r="K1278" s="107" t="s">
        <v>14</v>
      </c>
      <c r="L1278" s="108" t="s">
        <v>60</v>
      </c>
      <c r="M1278" s="97" t="s">
        <v>66</v>
      </c>
      <c r="N1278" s="108">
        <v>480</v>
      </c>
      <c r="O1278" s="108">
        <v>3</v>
      </c>
      <c r="P1278" s="108">
        <v>5</v>
      </c>
      <c r="Q1278" s="108">
        <v>45</v>
      </c>
      <c r="R1278" s="116"/>
      <c r="S1278" s="145"/>
      <c r="T1278" s="145"/>
      <c r="U1278" s="145"/>
      <c r="V1278" s="145"/>
      <c r="W1278" s="145"/>
      <c r="X1278" s="145"/>
      <c r="Y1278" s="145"/>
      <c r="Z1278" s="145"/>
      <c r="AA1278" s="226"/>
    </row>
    <row r="1279" spans="1:27" x14ac:dyDescent="0.2">
      <c r="A1279" s="227" t="s">
        <v>2591</v>
      </c>
      <c r="B1279" s="143" t="s">
        <v>76</v>
      </c>
      <c r="C1279" s="142">
        <v>43665</v>
      </c>
      <c r="D1279" s="143" t="s">
        <v>77</v>
      </c>
      <c r="E1279" s="143"/>
      <c r="F1279" s="143"/>
      <c r="G1279" s="143"/>
      <c r="H1279" s="143"/>
      <c r="I1279" s="143"/>
      <c r="J1279" s="136" t="s">
        <v>80</v>
      </c>
      <c r="K1279" s="100" t="s">
        <v>194</v>
      </c>
      <c r="L1279" s="93" t="s">
        <v>60</v>
      </c>
      <c r="M1279" s="95" t="s">
        <v>183</v>
      </c>
      <c r="N1279" s="93">
        <v>480</v>
      </c>
      <c r="O1279" s="93">
        <v>3</v>
      </c>
      <c r="P1279" s="93">
        <v>100</v>
      </c>
      <c r="Q1279" s="93">
        <v>50</v>
      </c>
      <c r="R1279" s="114"/>
      <c r="S1279" s="143" t="s">
        <v>72</v>
      </c>
      <c r="T1279" s="143">
        <v>3</v>
      </c>
      <c r="U1279" s="143">
        <v>100</v>
      </c>
      <c r="V1279" s="143">
        <v>27</v>
      </c>
      <c r="W1279" s="143">
        <v>20</v>
      </c>
      <c r="X1279" s="143">
        <v>1399.2</v>
      </c>
      <c r="Y1279" s="143" t="s">
        <v>75</v>
      </c>
      <c r="Z1279" s="143"/>
      <c r="AA1279" s="224" t="s">
        <v>84</v>
      </c>
    </row>
    <row r="1280" spans="1:27" x14ac:dyDescent="0.2">
      <c r="A1280" s="228"/>
      <c r="B1280" s="144"/>
      <c r="C1280" s="146"/>
      <c r="D1280" s="144"/>
      <c r="E1280" s="144"/>
      <c r="F1280" s="144"/>
      <c r="G1280" s="144"/>
      <c r="H1280" s="144"/>
      <c r="I1280" s="144"/>
      <c r="J1280" s="222"/>
      <c r="K1280" s="103" t="s">
        <v>13</v>
      </c>
      <c r="L1280" s="104" t="s">
        <v>60</v>
      </c>
      <c r="M1280" s="96" t="s">
        <v>65</v>
      </c>
      <c r="N1280" s="104">
        <v>480</v>
      </c>
      <c r="O1280" s="104">
        <v>3</v>
      </c>
      <c r="P1280" s="104">
        <v>5</v>
      </c>
      <c r="Q1280" s="104">
        <v>45</v>
      </c>
      <c r="R1280" s="115">
        <v>25</v>
      </c>
      <c r="S1280" s="144"/>
      <c r="T1280" s="144"/>
      <c r="U1280" s="144"/>
      <c r="V1280" s="144"/>
      <c r="W1280" s="144"/>
      <c r="X1280" s="144"/>
      <c r="Y1280" s="144"/>
      <c r="Z1280" s="144"/>
      <c r="AA1280" s="225"/>
    </row>
    <row r="1281" spans="1:27" ht="13.5" thickBot="1" x14ac:dyDescent="0.25">
      <c r="A1281" s="229"/>
      <c r="B1281" s="145"/>
      <c r="C1281" s="147"/>
      <c r="D1281" s="145"/>
      <c r="E1281" s="145"/>
      <c r="F1281" s="145"/>
      <c r="G1281" s="145"/>
      <c r="H1281" s="145"/>
      <c r="I1281" s="145"/>
      <c r="J1281" s="223"/>
      <c r="K1281" s="107" t="s">
        <v>14</v>
      </c>
      <c r="L1281" s="108" t="s">
        <v>60</v>
      </c>
      <c r="M1281" s="97" t="s">
        <v>66</v>
      </c>
      <c r="N1281" s="108">
        <v>480</v>
      </c>
      <c r="O1281" s="108">
        <v>3</v>
      </c>
      <c r="P1281" s="108">
        <v>5</v>
      </c>
      <c r="Q1281" s="108">
        <v>45</v>
      </c>
      <c r="R1281" s="116"/>
      <c r="S1281" s="145"/>
      <c r="T1281" s="145"/>
      <c r="U1281" s="145"/>
      <c r="V1281" s="145"/>
      <c r="W1281" s="145"/>
      <c r="X1281" s="145"/>
      <c r="Y1281" s="145"/>
      <c r="Z1281" s="145"/>
      <c r="AA1281" s="226"/>
    </row>
    <row r="1282" spans="1:27" x14ac:dyDescent="0.2">
      <c r="A1282" s="227" t="s">
        <v>2592</v>
      </c>
      <c r="B1282" s="143" t="s">
        <v>76</v>
      </c>
      <c r="C1282" s="142">
        <v>43665</v>
      </c>
      <c r="D1282" s="143" t="s">
        <v>77</v>
      </c>
      <c r="E1282" s="143"/>
      <c r="F1282" s="143"/>
      <c r="G1282" s="143"/>
      <c r="H1282" s="143"/>
      <c r="I1282" s="143"/>
      <c r="J1282" s="136" t="s">
        <v>80</v>
      </c>
      <c r="K1282" s="100" t="s">
        <v>194</v>
      </c>
      <c r="L1282" s="93" t="s">
        <v>60</v>
      </c>
      <c r="M1282" s="95" t="s">
        <v>183</v>
      </c>
      <c r="N1282" s="93">
        <v>480</v>
      </c>
      <c r="O1282" s="93">
        <v>3</v>
      </c>
      <c r="P1282" s="93">
        <v>100</v>
      </c>
      <c r="Q1282" s="93">
        <v>60</v>
      </c>
      <c r="R1282" s="114"/>
      <c r="S1282" s="143" t="s">
        <v>72</v>
      </c>
      <c r="T1282" s="143">
        <v>3</v>
      </c>
      <c r="U1282" s="143">
        <v>100</v>
      </c>
      <c r="V1282" s="143">
        <v>27</v>
      </c>
      <c r="W1282" s="143">
        <v>20</v>
      </c>
      <c r="X1282" s="143">
        <v>1399.2</v>
      </c>
      <c r="Y1282" s="143" t="s">
        <v>75</v>
      </c>
      <c r="Z1282" s="143"/>
      <c r="AA1282" s="224" t="s">
        <v>84</v>
      </c>
    </row>
    <row r="1283" spans="1:27" x14ac:dyDescent="0.2">
      <c r="A1283" s="228"/>
      <c r="B1283" s="144"/>
      <c r="C1283" s="146"/>
      <c r="D1283" s="144"/>
      <c r="E1283" s="144"/>
      <c r="F1283" s="144"/>
      <c r="G1283" s="144"/>
      <c r="H1283" s="144"/>
      <c r="I1283" s="144"/>
      <c r="J1283" s="222"/>
      <c r="K1283" s="103" t="s">
        <v>13</v>
      </c>
      <c r="L1283" s="104" t="s">
        <v>60</v>
      </c>
      <c r="M1283" s="96" t="s">
        <v>65</v>
      </c>
      <c r="N1283" s="104">
        <v>480</v>
      </c>
      <c r="O1283" s="104">
        <v>3</v>
      </c>
      <c r="P1283" s="104">
        <v>5</v>
      </c>
      <c r="Q1283" s="104">
        <v>45</v>
      </c>
      <c r="R1283" s="115">
        <v>25</v>
      </c>
      <c r="S1283" s="144"/>
      <c r="T1283" s="144"/>
      <c r="U1283" s="144"/>
      <c r="V1283" s="144"/>
      <c r="W1283" s="144"/>
      <c r="X1283" s="144"/>
      <c r="Y1283" s="144"/>
      <c r="Z1283" s="144"/>
      <c r="AA1283" s="225"/>
    </row>
    <row r="1284" spans="1:27" ht="13.5" thickBot="1" x14ac:dyDescent="0.25">
      <c r="A1284" s="229"/>
      <c r="B1284" s="145"/>
      <c r="C1284" s="147"/>
      <c r="D1284" s="145"/>
      <c r="E1284" s="145"/>
      <c r="F1284" s="145"/>
      <c r="G1284" s="145"/>
      <c r="H1284" s="145"/>
      <c r="I1284" s="145"/>
      <c r="J1284" s="223"/>
      <c r="K1284" s="107" t="s">
        <v>14</v>
      </c>
      <c r="L1284" s="108" t="s">
        <v>60</v>
      </c>
      <c r="M1284" s="97" t="s">
        <v>66</v>
      </c>
      <c r="N1284" s="108">
        <v>480</v>
      </c>
      <c r="O1284" s="108">
        <v>3</v>
      </c>
      <c r="P1284" s="108">
        <v>5</v>
      </c>
      <c r="Q1284" s="108">
        <v>45</v>
      </c>
      <c r="R1284" s="116"/>
      <c r="S1284" s="145"/>
      <c r="T1284" s="145"/>
      <c r="U1284" s="145"/>
      <c r="V1284" s="145"/>
      <c r="W1284" s="145"/>
      <c r="X1284" s="145"/>
      <c r="Y1284" s="145"/>
      <c r="Z1284" s="145"/>
      <c r="AA1284" s="226"/>
    </row>
    <row r="1285" spans="1:27" x14ac:dyDescent="0.2">
      <c r="A1285" s="227" t="s">
        <v>2593</v>
      </c>
      <c r="B1285" s="143" t="s">
        <v>76</v>
      </c>
      <c r="C1285" s="142">
        <v>43665</v>
      </c>
      <c r="D1285" s="143" t="s">
        <v>77</v>
      </c>
      <c r="E1285" s="143"/>
      <c r="F1285" s="143"/>
      <c r="G1285" s="143"/>
      <c r="H1285" s="143"/>
      <c r="I1285" s="143"/>
      <c r="J1285" s="136" t="s">
        <v>80</v>
      </c>
      <c r="K1285" s="100" t="s">
        <v>194</v>
      </c>
      <c r="L1285" s="93" t="s">
        <v>60</v>
      </c>
      <c r="M1285" s="95" t="s">
        <v>183</v>
      </c>
      <c r="N1285" s="93">
        <v>480</v>
      </c>
      <c r="O1285" s="93">
        <v>3</v>
      </c>
      <c r="P1285" s="93">
        <v>100</v>
      </c>
      <c r="Q1285" s="93">
        <v>70</v>
      </c>
      <c r="R1285" s="114"/>
      <c r="S1285" s="143" t="s">
        <v>72</v>
      </c>
      <c r="T1285" s="143">
        <v>3</v>
      </c>
      <c r="U1285" s="143">
        <v>100</v>
      </c>
      <c r="V1285" s="143">
        <v>27</v>
      </c>
      <c r="W1285" s="143">
        <v>20</v>
      </c>
      <c r="X1285" s="143">
        <v>1399.2</v>
      </c>
      <c r="Y1285" s="143" t="s">
        <v>75</v>
      </c>
      <c r="Z1285" s="143"/>
      <c r="AA1285" s="224" t="s">
        <v>84</v>
      </c>
    </row>
    <row r="1286" spans="1:27" x14ac:dyDescent="0.2">
      <c r="A1286" s="228"/>
      <c r="B1286" s="144"/>
      <c r="C1286" s="146"/>
      <c r="D1286" s="144"/>
      <c r="E1286" s="144"/>
      <c r="F1286" s="144"/>
      <c r="G1286" s="144"/>
      <c r="H1286" s="144"/>
      <c r="I1286" s="144"/>
      <c r="J1286" s="222"/>
      <c r="K1286" s="103" t="s">
        <v>13</v>
      </c>
      <c r="L1286" s="104" t="s">
        <v>60</v>
      </c>
      <c r="M1286" s="96" t="s">
        <v>65</v>
      </c>
      <c r="N1286" s="104">
        <v>480</v>
      </c>
      <c r="O1286" s="104">
        <v>3</v>
      </c>
      <c r="P1286" s="104">
        <v>5</v>
      </c>
      <c r="Q1286" s="104">
        <v>45</v>
      </c>
      <c r="R1286" s="115">
        <v>25</v>
      </c>
      <c r="S1286" s="144"/>
      <c r="T1286" s="144"/>
      <c r="U1286" s="144"/>
      <c r="V1286" s="144"/>
      <c r="W1286" s="144"/>
      <c r="X1286" s="144"/>
      <c r="Y1286" s="144"/>
      <c r="Z1286" s="144"/>
      <c r="AA1286" s="225"/>
    </row>
    <row r="1287" spans="1:27" ht="13.5" thickBot="1" x14ac:dyDescent="0.25">
      <c r="A1287" s="229"/>
      <c r="B1287" s="145"/>
      <c r="C1287" s="147"/>
      <c r="D1287" s="145"/>
      <c r="E1287" s="145"/>
      <c r="F1287" s="145"/>
      <c r="G1287" s="145"/>
      <c r="H1287" s="145"/>
      <c r="I1287" s="145"/>
      <c r="J1287" s="223"/>
      <c r="K1287" s="107" t="s">
        <v>14</v>
      </c>
      <c r="L1287" s="108" t="s">
        <v>60</v>
      </c>
      <c r="M1287" s="97" t="s">
        <v>66</v>
      </c>
      <c r="N1287" s="108">
        <v>480</v>
      </c>
      <c r="O1287" s="108">
        <v>3</v>
      </c>
      <c r="P1287" s="108">
        <v>5</v>
      </c>
      <c r="Q1287" s="108">
        <v>45</v>
      </c>
      <c r="R1287" s="116"/>
      <c r="S1287" s="145"/>
      <c r="T1287" s="145"/>
      <c r="U1287" s="145"/>
      <c r="V1287" s="145"/>
      <c r="W1287" s="145"/>
      <c r="X1287" s="145"/>
      <c r="Y1287" s="145"/>
      <c r="Z1287" s="145"/>
      <c r="AA1287" s="226"/>
    </row>
    <row r="1288" spans="1:27" x14ac:dyDescent="0.2">
      <c r="A1288" s="227" t="s">
        <v>2594</v>
      </c>
      <c r="B1288" s="143" t="s">
        <v>76</v>
      </c>
      <c r="C1288" s="142">
        <v>43665</v>
      </c>
      <c r="D1288" s="143" t="s">
        <v>77</v>
      </c>
      <c r="E1288" s="143"/>
      <c r="F1288" s="143"/>
      <c r="G1288" s="143"/>
      <c r="H1288" s="143"/>
      <c r="I1288" s="143"/>
      <c r="J1288" s="136" t="s">
        <v>80</v>
      </c>
      <c r="K1288" s="100" t="s">
        <v>194</v>
      </c>
      <c r="L1288" s="93" t="s">
        <v>60</v>
      </c>
      <c r="M1288" s="95" t="s">
        <v>183</v>
      </c>
      <c r="N1288" s="93">
        <v>480</v>
      </c>
      <c r="O1288" s="93">
        <v>3</v>
      </c>
      <c r="P1288" s="93">
        <v>100</v>
      </c>
      <c r="Q1288" s="93">
        <v>50</v>
      </c>
      <c r="R1288" s="114"/>
      <c r="S1288" s="143" t="s">
        <v>72</v>
      </c>
      <c r="T1288" s="143">
        <v>3</v>
      </c>
      <c r="U1288" s="143">
        <v>100</v>
      </c>
      <c r="V1288" s="143">
        <v>34</v>
      </c>
      <c r="W1288" s="143">
        <v>25</v>
      </c>
      <c r="X1288" s="143">
        <v>1399.2</v>
      </c>
      <c r="Y1288" s="143" t="s">
        <v>75</v>
      </c>
      <c r="Z1288" s="143"/>
      <c r="AA1288" s="224" t="s">
        <v>84</v>
      </c>
    </row>
    <row r="1289" spans="1:27" x14ac:dyDescent="0.2">
      <c r="A1289" s="228"/>
      <c r="B1289" s="144"/>
      <c r="C1289" s="146"/>
      <c r="D1289" s="144"/>
      <c r="E1289" s="144"/>
      <c r="F1289" s="144"/>
      <c r="G1289" s="144"/>
      <c r="H1289" s="144"/>
      <c r="I1289" s="144"/>
      <c r="J1289" s="222"/>
      <c r="K1289" s="103" t="s">
        <v>13</v>
      </c>
      <c r="L1289" s="104" t="s">
        <v>60</v>
      </c>
      <c r="M1289" s="96" t="s">
        <v>65</v>
      </c>
      <c r="N1289" s="104">
        <v>480</v>
      </c>
      <c r="O1289" s="104">
        <v>3</v>
      </c>
      <c r="P1289" s="104">
        <v>5</v>
      </c>
      <c r="Q1289" s="104">
        <v>45</v>
      </c>
      <c r="R1289" s="115">
        <v>25</v>
      </c>
      <c r="S1289" s="144"/>
      <c r="T1289" s="144"/>
      <c r="U1289" s="144"/>
      <c r="V1289" s="144"/>
      <c r="W1289" s="144"/>
      <c r="X1289" s="144"/>
      <c r="Y1289" s="144"/>
      <c r="Z1289" s="144"/>
      <c r="AA1289" s="225"/>
    </row>
    <row r="1290" spans="1:27" ht="13.5" thickBot="1" x14ac:dyDescent="0.25">
      <c r="A1290" s="229"/>
      <c r="B1290" s="145"/>
      <c r="C1290" s="147"/>
      <c r="D1290" s="145"/>
      <c r="E1290" s="145"/>
      <c r="F1290" s="145"/>
      <c r="G1290" s="145"/>
      <c r="H1290" s="145"/>
      <c r="I1290" s="145"/>
      <c r="J1290" s="223"/>
      <c r="K1290" s="107" t="s">
        <v>14</v>
      </c>
      <c r="L1290" s="108" t="s">
        <v>60</v>
      </c>
      <c r="M1290" s="97" t="s">
        <v>66</v>
      </c>
      <c r="N1290" s="108">
        <v>480</v>
      </c>
      <c r="O1290" s="108">
        <v>3</v>
      </c>
      <c r="P1290" s="108">
        <v>5</v>
      </c>
      <c r="Q1290" s="108">
        <v>45</v>
      </c>
      <c r="R1290" s="116"/>
      <c r="S1290" s="145"/>
      <c r="T1290" s="145"/>
      <c r="U1290" s="145"/>
      <c r="V1290" s="145"/>
      <c r="W1290" s="145"/>
      <c r="X1290" s="145"/>
      <c r="Y1290" s="145"/>
      <c r="Z1290" s="145"/>
      <c r="AA1290" s="226"/>
    </row>
    <row r="1291" spans="1:27" x14ac:dyDescent="0.2">
      <c r="A1291" s="227" t="s">
        <v>2595</v>
      </c>
      <c r="B1291" s="143" t="s">
        <v>76</v>
      </c>
      <c r="C1291" s="142">
        <v>43665</v>
      </c>
      <c r="D1291" s="143" t="s">
        <v>77</v>
      </c>
      <c r="E1291" s="143"/>
      <c r="F1291" s="143"/>
      <c r="G1291" s="143"/>
      <c r="H1291" s="143"/>
      <c r="I1291" s="143"/>
      <c r="J1291" s="136" t="s">
        <v>80</v>
      </c>
      <c r="K1291" s="100" t="s">
        <v>194</v>
      </c>
      <c r="L1291" s="93" t="s">
        <v>60</v>
      </c>
      <c r="M1291" s="95" t="s">
        <v>183</v>
      </c>
      <c r="N1291" s="93">
        <v>480</v>
      </c>
      <c r="O1291" s="93">
        <v>3</v>
      </c>
      <c r="P1291" s="93">
        <v>100</v>
      </c>
      <c r="Q1291" s="93">
        <v>60</v>
      </c>
      <c r="R1291" s="114"/>
      <c r="S1291" s="143" t="s">
        <v>72</v>
      </c>
      <c r="T1291" s="143">
        <v>3</v>
      </c>
      <c r="U1291" s="143">
        <v>100</v>
      </c>
      <c r="V1291" s="143">
        <v>34</v>
      </c>
      <c r="W1291" s="143">
        <v>25</v>
      </c>
      <c r="X1291" s="143">
        <v>1399.2</v>
      </c>
      <c r="Y1291" s="143" t="s">
        <v>75</v>
      </c>
      <c r="Z1291" s="143"/>
      <c r="AA1291" s="224" t="s">
        <v>84</v>
      </c>
    </row>
    <row r="1292" spans="1:27" x14ac:dyDescent="0.2">
      <c r="A1292" s="228"/>
      <c r="B1292" s="144"/>
      <c r="C1292" s="146"/>
      <c r="D1292" s="144"/>
      <c r="E1292" s="144"/>
      <c r="F1292" s="144"/>
      <c r="G1292" s="144"/>
      <c r="H1292" s="144"/>
      <c r="I1292" s="144"/>
      <c r="J1292" s="222"/>
      <c r="K1292" s="103" t="s">
        <v>13</v>
      </c>
      <c r="L1292" s="104" t="s">
        <v>60</v>
      </c>
      <c r="M1292" s="96" t="s">
        <v>65</v>
      </c>
      <c r="N1292" s="104">
        <v>480</v>
      </c>
      <c r="O1292" s="104">
        <v>3</v>
      </c>
      <c r="P1292" s="104">
        <v>5</v>
      </c>
      <c r="Q1292" s="104">
        <v>45</v>
      </c>
      <c r="R1292" s="115">
        <v>25</v>
      </c>
      <c r="S1292" s="144"/>
      <c r="T1292" s="144"/>
      <c r="U1292" s="144"/>
      <c r="V1292" s="144"/>
      <c r="W1292" s="144"/>
      <c r="X1292" s="144"/>
      <c r="Y1292" s="144"/>
      <c r="Z1292" s="144"/>
      <c r="AA1292" s="225"/>
    </row>
    <row r="1293" spans="1:27" ht="13.5" thickBot="1" x14ac:dyDescent="0.25">
      <c r="A1293" s="229"/>
      <c r="B1293" s="145"/>
      <c r="C1293" s="147"/>
      <c r="D1293" s="145"/>
      <c r="E1293" s="145"/>
      <c r="F1293" s="145"/>
      <c r="G1293" s="145"/>
      <c r="H1293" s="145"/>
      <c r="I1293" s="145"/>
      <c r="J1293" s="223"/>
      <c r="K1293" s="107" t="s">
        <v>14</v>
      </c>
      <c r="L1293" s="108" t="s">
        <v>60</v>
      </c>
      <c r="M1293" s="97" t="s">
        <v>66</v>
      </c>
      <c r="N1293" s="108">
        <v>480</v>
      </c>
      <c r="O1293" s="108">
        <v>3</v>
      </c>
      <c r="P1293" s="108">
        <v>5</v>
      </c>
      <c r="Q1293" s="108">
        <v>45</v>
      </c>
      <c r="R1293" s="116"/>
      <c r="S1293" s="145"/>
      <c r="T1293" s="145"/>
      <c r="U1293" s="145"/>
      <c r="V1293" s="145"/>
      <c r="W1293" s="145"/>
      <c r="X1293" s="145"/>
      <c r="Y1293" s="145"/>
      <c r="Z1293" s="145"/>
      <c r="AA1293" s="226"/>
    </row>
    <row r="1294" spans="1:27" x14ac:dyDescent="0.2">
      <c r="A1294" s="227" t="s">
        <v>2596</v>
      </c>
      <c r="B1294" s="143" t="s">
        <v>76</v>
      </c>
      <c r="C1294" s="142">
        <v>43665</v>
      </c>
      <c r="D1294" s="143" t="s">
        <v>77</v>
      </c>
      <c r="E1294" s="143"/>
      <c r="F1294" s="143"/>
      <c r="G1294" s="143"/>
      <c r="H1294" s="143"/>
      <c r="I1294" s="143"/>
      <c r="J1294" s="136" t="s">
        <v>80</v>
      </c>
      <c r="K1294" s="100" t="s">
        <v>194</v>
      </c>
      <c r="L1294" s="93" t="s">
        <v>60</v>
      </c>
      <c r="M1294" s="95" t="s">
        <v>183</v>
      </c>
      <c r="N1294" s="93">
        <v>480</v>
      </c>
      <c r="O1294" s="93">
        <v>3</v>
      </c>
      <c r="P1294" s="93">
        <v>100</v>
      </c>
      <c r="Q1294" s="93">
        <v>70</v>
      </c>
      <c r="R1294" s="114"/>
      <c r="S1294" s="143" t="s">
        <v>72</v>
      </c>
      <c r="T1294" s="143">
        <v>3</v>
      </c>
      <c r="U1294" s="143">
        <v>100</v>
      </c>
      <c r="V1294" s="143">
        <v>34</v>
      </c>
      <c r="W1294" s="143">
        <v>25</v>
      </c>
      <c r="X1294" s="143">
        <v>1399.2</v>
      </c>
      <c r="Y1294" s="143" t="s">
        <v>75</v>
      </c>
      <c r="Z1294" s="143"/>
      <c r="AA1294" s="224" t="s">
        <v>84</v>
      </c>
    </row>
    <row r="1295" spans="1:27" x14ac:dyDescent="0.2">
      <c r="A1295" s="228"/>
      <c r="B1295" s="144"/>
      <c r="C1295" s="146"/>
      <c r="D1295" s="144"/>
      <c r="E1295" s="144"/>
      <c r="F1295" s="144"/>
      <c r="G1295" s="144"/>
      <c r="H1295" s="144"/>
      <c r="I1295" s="144"/>
      <c r="J1295" s="222"/>
      <c r="K1295" s="103" t="s">
        <v>13</v>
      </c>
      <c r="L1295" s="104" t="s">
        <v>60</v>
      </c>
      <c r="M1295" s="96" t="s">
        <v>65</v>
      </c>
      <c r="N1295" s="104">
        <v>480</v>
      </c>
      <c r="O1295" s="104">
        <v>3</v>
      </c>
      <c r="P1295" s="104">
        <v>5</v>
      </c>
      <c r="Q1295" s="104">
        <v>45</v>
      </c>
      <c r="R1295" s="115">
        <v>25</v>
      </c>
      <c r="S1295" s="144"/>
      <c r="T1295" s="144"/>
      <c r="U1295" s="144"/>
      <c r="V1295" s="144"/>
      <c r="W1295" s="144"/>
      <c r="X1295" s="144"/>
      <c r="Y1295" s="144"/>
      <c r="Z1295" s="144"/>
      <c r="AA1295" s="225"/>
    </row>
    <row r="1296" spans="1:27" ht="13.5" thickBot="1" x14ac:dyDescent="0.25">
      <c r="A1296" s="229"/>
      <c r="B1296" s="145"/>
      <c r="C1296" s="147"/>
      <c r="D1296" s="145"/>
      <c r="E1296" s="145"/>
      <c r="F1296" s="145"/>
      <c r="G1296" s="145"/>
      <c r="H1296" s="145"/>
      <c r="I1296" s="145"/>
      <c r="J1296" s="223"/>
      <c r="K1296" s="107" t="s">
        <v>14</v>
      </c>
      <c r="L1296" s="108" t="s">
        <v>60</v>
      </c>
      <c r="M1296" s="97" t="s">
        <v>66</v>
      </c>
      <c r="N1296" s="108">
        <v>480</v>
      </c>
      <c r="O1296" s="108">
        <v>3</v>
      </c>
      <c r="P1296" s="108">
        <v>5</v>
      </c>
      <c r="Q1296" s="108">
        <v>45</v>
      </c>
      <c r="R1296" s="116"/>
      <c r="S1296" s="145"/>
      <c r="T1296" s="145"/>
      <c r="U1296" s="145"/>
      <c r="V1296" s="145"/>
      <c r="W1296" s="145"/>
      <c r="X1296" s="145"/>
      <c r="Y1296" s="145"/>
      <c r="Z1296" s="145"/>
      <c r="AA1296" s="226"/>
    </row>
    <row r="1297" spans="1:27" x14ac:dyDescent="0.2">
      <c r="A1297" s="227" t="s">
        <v>2597</v>
      </c>
      <c r="B1297" s="143" t="s">
        <v>76</v>
      </c>
      <c r="C1297" s="142">
        <v>43666</v>
      </c>
      <c r="D1297" s="143" t="s">
        <v>78</v>
      </c>
      <c r="E1297" s="143"/>
      <c r="F1297" s="143"/>
      <c r="G1297" s="143"/>
      <c r="H1297" s="143"/>
      <c r="I1297" s="143"/>
      <c r="J1297" s="136" t="s">
        <v>80</v>
      </c>
      <c r="K1297" s="100" t="s">
        <v>194</v>
      </c>
      <c r="L1297" s="93" t="s">
        <v>60</v>
      </c>
      <c r="M1297" s="95" t="s">
        <v>179</v>
      </c>
      <c r="N1297" s="93">
        <v>240</v>
      </c>
      <c r="O1297" s="93">
        <v>3</v>
      </c>
      <c r="P1297" s="93">
        <v>65</v>
      </c>
      <c r="Q1297" s="93">
        <v>70</v>
      </c>
      <c r="R1297" s="114"/>
      <c r="S1297" s="143">
        <v>200</v>
      </c>
      <c r="T1297" s="143">
        <v>3</v>
      </c>
      <c r="U1297" s="143">
        <v>65</v>
      </c>
      <c r="V1297" s="143">
        <v>48.3</v>
      </c>
      <c r="W1297" s="143">
        <v>15</v>
      </c>
      <c r="X1297" s="143">
        <v>5288.35</v>
      </c>
      <c r="Y1297" s="143" t="s">
        <v>74</v>
      </c>
      <c r="Z1297" s="143"/>
      <c r="AA1297" s="224" t="s">
        <v>85</v>
      </c>
    </row>
    <row r="1298" spans="1:27" x14ac:dyDescent="0.2">
      <c r="A1298" s="228"/>
      <c r="B1298" s="144"/>
      <c r="C1298" s="127"/>
      <c r="D1298" s="144"/>
      <c r="E1298" s="144"/>
      <c r="F1298" s="144"/>
      <c r="G1298" s="144"/>
      <c r="H1298" s="144"/>
      <c r="I1298" s="144"/>
      <c r="J1298" s="222"/>
      <c r="K1298" s="103" t="s">
        <v>13</v>
      </c>
      <c r="L1298" s="104" t="s">
        <v>60</v>
      </c>
      <c r="M1298" s="96" t="s">
        <v>67</v>
      </c>
      <c r="N1298" s="104">
        <v>240</v>
      </c>
      <c r="O1298" s="104">
        <v>3</v>
      </c>
      <c r="P1298" s="104">
        <v>5</v>
      </c>
      <c r="Q1298" s="104">
        <v>90</v>
      </c>
      <c r="R1298" s="115">
        <v>25</v>
      </c>
      <c r="S1298" s="144"/>
      <c r="T1298" s="144"/>
      <c r="U1298" s="144"/>
      <c r="V1298" s="144"/>
      <c r="W1298" s="144"/>
      <c r="X1298" s="144"/>
      <c r="Y1298" s="144"/>
      <c r="Z1298" s="144"/>
      <c r="AA1298" s="225"/>
    </row>
    <row r="1299" spans="1:27" ht="13.5" thickBot="1" x14ac:dyDescent="0.25">
      <c r="A1299" s="229"/>
      <c r="B1299" s="145"/>
      <c r="C1299" s="128"/>
      <c r="D1299" s="145"/>
      <c r="E1299" s="145"/>
      <c r="F1299" s="145"/>
      <c r="G1299" s="145"/>
      <c r="H1299" s="145"/>
      <c r="I1299" s="145"/>
      <c r="J1299" s="223"/>
      <c r="K1299" s="107" t="s">
        <v>14</v>
      </c>
      <c r="L1299" s="108" t="s">
        <v>60</v>
      </c>
      <c r="M1299" s="97" t="s">
        <v>186</v>
      </c>
      <c r="N1299" s="108">
        <v>240</v>
      </c>
      <c r="O1299" s="108">
        <v>3</v>
      </c>
      <c r="P1299" s="108">
        <v>5</v>
      </c>
      <c r="Q1299" s="108" t="s">
        <v>201</v>
      </c>
      <c r="R1299" s="116"/>
      <c r="S1299" s="145"/>
      <c r="T1299" s="145"/>
      <c r="U1299" s="145"/>
      <c r="V1299" s="145"/>
      <c r="W1299" s="145"/>
      <c r="X1299" s="145"/>
      <c r="Y1299" s="145"/>
      <c r="Z1299" s="145"/>
      <c r="AA1299" s="226"/>
    </row>
    <row r="1300" spans="1:27" x14ac:dyDescent="0.2">
      <c r="A1300" s="227" t="s">
        <v>2598</v>
      </c>
      <c r="B1300" s="143" t="s">
        <v>76</v>
      </c>
      <c r="C1300" s="142">
        <v>43666</v>
      </c>
      <c r="D1300" s="143" t="s">
        <v>78</v>
      </c>
      <c r="E1300" s="143"/>
      <c r="F1300" s="143"/>
      <c r="G1300" s="143"/>
      <c r="H1300" s="143"/>
      <c r="I1300" s="143"/>
      <c r="J1300" s="136" t="s">
        <v>80</v>
      </c>
      <c r="K1300" s="100" t="s">
        <v>194</v>
      </c>
      <c r="L1300" s="93" t="s">
        <v>60</v>
      </c>
      <c r="M1300" s="95" t="s">
        <v>179</v>
      </c>
      <c r="N1300" s="93">
        <v>240</v>
      </c>
      <c r="O1300" s="93">
        <v>3</v>
      </c>
      <c r="P1300" s="93">
        <v>65</v>
      </c>
      <c r="Q1300" s="93">
        <v>80</v>
      </c>
      <c r="R1300" s="114"/>
      <c r="S1300" s="143">
        <v>200</v>
      </c>
      <c r="T1300" s="143">
        <v>3</v>
      </c>
      <c r="U1300" s="143">
        <v>65</v>
      </c>
      <c r="V1300" s="143">
        <v>48.3</v>
      </c>
      <c r="W1300" s="143">
        <v>15</v>
      </c>
      <c r="X1300" s="143">
        <v>5288.35</v>
      </c>
      <c r="Y1300" s="143" t="s">
        <v>74</v>
      </c>
      <c r="Z1300" s="143"/>
      <c r="AA1300" s="224" t="s">
        <v>85</v>
      </c>
    </row>
    <row r="1301" spans="1:27" x14ac:dyDescent="0.2">
      <c r="A1301" s="228"/>
      <c r="B1301" s="144"/>
      <c r="C1301" s="127"/>
      <c r="D1301" s="144"/>
      <c r="E1301" s="144"/>
      <c r="F1301" s="144"/>
      <c r="G1301" s="144"/>
      <c r="H1301" s="144"/>
      <c r="I1301" s="144"/>
      <c r="J1301" s="222"/>
      <c r="K1301" s="103" t="s">
        <v>13</v>
      </c>
      <c r="L1301" s="104" t="s">
        <v>60</v>
      </c>
      <c r="M1301" s="96" t="s">
        <v>67</v>
      </c>
      <c r="N1301" s="104">
        <v>240</v>
      </c>
      <c r="O1301" s="104">
        <v>3</v>
      </c>
      <c r="P1301" s="104">
        <v>5</v>
      </c>
      <c r="Q1301" s="104">
        <v>90</v>
      </c>
      <c r="R1301" s="115">
        <v>25</v>
      </c>
      <c r="S1301" s="144"/>
      <c r="T1301" s="144"/>
      <c r="U1301" s="144"/>
      <c r="V1301" s="144"/>
      <c r="W1301" s="144"/>
      <c r="X1301" s="144"/>
      <c r="Y1301" s="144"/>
      <c r="Z1301" s="144"/>
      <c r="AA1301" s="225"/>
    </row>
    <row r="1302" spans="1:27" ht="13.5" thickBot="1" x14ac:dyDescent="0.25">
      <c r="A1302" s="229"/>
      <c r="B1302" s="145"/>
      <c r="C1302" s="128"/>
      <c r="D1302" s="145"/>
      <c r="E1302" s="145"/>
      <c r="F1302" s="145"/>
      <c r="G1302" s="145"/>
      <c r="H1302" s="145"/>
      <c r="I1302" s="145"/>
      <c r="J1302" s="223"/>
      <c r="K1302" s="107" t="s">
        <v>14</v>
      </c>
      <c r="L1302" s="108" t="s">
        <v>60</v>
      </c>
      <c r="M1302" s="97" t="s">
        <v>186</v>
      </c>
      <c r="N1302" s="108">
        <v>240</v>
      </c>
      <c r="O1302" s="108">
        <v>3</v>
      </c>
      <c r="P1302" s="108">
        <v>5</v>
      </c>
      <c r="Q1302" s="108" t="s">
        <v>201</v>
      </c>
      <c r="R1302" s="116"/>
      <c r="S1302" s="145"/>
      <c r="T1302" s="145"/>
      <c r="U1302" s="145"/>
      <c r="V1302" s="145"/>
      <c r="W1302" s="145"/>
      <c r="X1302" s="145"/>
      <c r="Y1302" s="145"/>
      <c r="Z1302" s="145"/>
      <c r="AA1302" s="226"/>
    </row>
    <row r="1303" spans="1:27" x14ac:dyDescent="0.2">
      <c r="A1303" s="227" t="s">
        <v>2599</v>
      </c>
      <c r="B1303" s="143" t="s">
        <v>76</v>
      </c>
      <c r="C1303" s="142">
        <v>43666</v>
      </c>
      <c r="D1303" s="143" t="s">
        <v>78</v>
      </c>
      <c r="E1303" s="143"/>
      <c r="F1303" s="143"/>
      <c r="G1303" s="143"/>
      <c r="H1303" s="143"/>
      <c r="I1303" s="143"/>
      <c r="J1303" s="136" t="s">
        <v>80</v>
      </c>
      <c r="K1303" s="100" t="s">
        <v>194</v>
      </c>
      <c r="L1303" s="93" t="s">
        <v>60</v>
      </c>
      <c r="M1303" s="95" t="s">
        <v>179</v>
      </c>
      <c r="N1303" s="93">
        <v>240</v>
      </c>
      <c r="O1303" s="93">
        <v>3</v>
      </c>
      <c r="P1303" s="93">
        <v>65</v>
      </c>
      <c r="Q1303" s="93">
        <v>100</v>
      </c>
      <c r="R1303" s="114"/>
      <c r="S1303" s="143">
        <v>200</v>
      </c>
      <c r="T1303" s="143">
        <v>3</v>
      </c>
      <c r="U1303" s="143">
        <v>65</v>
      </c>
      <c r="V1303" s="143">
        <v>48.3</v>
      </c>
      <c r="W1303" s="143">
        <v>15</v>
      </c>
      <c r="X1303" s="143">
        <v>5288.35</v>
      </c>
      <c r="Y1303" s="143" t="s">
        <v>74</v>
      </c>
      <c r="Z1303" s="143"/>
      <c r="AA1303" s="224" t="s">
        <v>85</v>
      </c>
    </row>
    <row r="1304" spans="1:27" x14ac:dyDescent="0.2">
      <c r="A1304" s="228"/>
      <c r="B1304" s="144"/>
      <c r="C1304" s="127"/>
      <c r="D1304" s="144"/>
      <c r="E1304" s="144"/>
      <c r="F1304" s="144"/>
      <c r="G1304" s="144"/>
      <c r="H1304" s="144"/>
      <c r="I1304" s="144"/>
      <c r="J1304" s="222"/>
      <c r="K1304" s="103" t="s">
        <v>13</v>
      </c>
      <c r="L1304" s="104" t="s">
        <v>60</v>
      </c>
      <c r="M1304" s="96" t="s">
        <v>67</v>
      </c>
      <c r="N1304" s="104">
        <v>240</v>
      </c>
      <c r="O1304" s="104">
        <v>3</v>
      </c>
      <c r="P1304" s="104">
        <v>5</v>
      </c>
      <c r="Q1304" s="104">
        <v>90</v>
      </c>
      <c r="R1304" s="115">
        <v>25</v>
      </c>
      <c r="S1304" s="144"/>
      <c r="T1304" s="144"/>
      <c r="U1304" s="144"/>
      <c r="V1304" s="144"/>
      <c r="W1304" s="144"/>
      <c r="X1304" s="144"/>
      <c r="Y1304" s="144"/>
      <c r="Z1304" s="144"/>
      <c r="AA1304" s="225"/>
    </row>
    <row r="1305" spans="1:27" ht="13.5" thickBot="1" x14ac:dyDescent="0.25">
      <c r="A1305" s="229"/>
      <c r="B1305" s="145"/>
      <c r="C1305" s="128"/>
      <c r="D1305" s="145"/>
      <c r="E1305" s="145"/>
      <c r="F1305" s="145"/>
      <c r="G1305" s="145"/>
      <c r="H1305" s="145"/>
      <c r="I1305" s="145"/>
      <c r="J1305" s="223"/>
      <c r="K1305" s="107" t="s">
        <v>14</v>
      </c>
      <c r="L1305" s="108" t="s">
        <v>60</v>
      </c>
      <c r="M1305" s="97" t="s">
        <v>186</v>
      </c>
      <c r="N1305" s="108">
        <v>240</v>
      </c>
      <c r="O1305" s="108">
        <v>3</v>
      </c>
      <c r="P1305" s="108">
        <v>5</v>
      </c>
      <c r="Q1305" s="108" t="s">
        <v>201</v>
      </c>
      <c r="R1305" s="116"/>
      <c r="S1305" s="145"/>
      <c r="T1305" s="145"/>
      <c r="U1305" s="145"/>
      <c r="V1305" s="145"/>
      <c r="W1305" s="145"/>
      <c r="X1305" s="145"/>
      <c r="Y1305" s="145"/>
      <c r="Z1305" s="145"/>
      <c r="AA1305" s="226"/>
    </row>
    <row r="1306" spans="1:27" x14ac:dyDescent="0.2">
      <c r="A1306" s="227" t="s">
        <v>2600</v>
      </c>
      <c r="B1306" s="143" t="s">
        <v>76</v>
      </c>
      <c r="C1306" s="142">
        <v>43666</v>
      </c>
      <c r="D1306" s="143" t="s">
        <v>78</v>
      </c>
      <c r="E1306" s="143"/>
      <c r="F1306" s="143"/>
      <c r="G1306" s="143"/>
      <c r="H1306" s="143"/>
      <c r="I1306" s="143"/>
      <c r="J1306" s="136" t="s">
        <v>80</v>
      </c>
      <c r="K1306" s="100" t="s">
        <v>194</v>
      </c>
      <c r="L1306" s="93" t="s">
        <v>60</v>
      </c>
      <c r="M1306" s="95" t="s">
        <v>179</v>
      </c>
      <c r="N1306" s="93">
        <v>240</v>
      </c>
      <c r="O1306" s="93">
        <v>3</v>
      </c>
      <c r="P1306" s="93">
        <v>65</v>
      </c>
      <c r="Q1306" s="93">
        <v>125</v>
      </c>
      <c r="R1306" s="114"/>
      <c r="S1306" s="143">
        <v>200</v>
      </c>
      <c r="T1306" s="143">
        <v>3</v>
      </c>
      <c r="U1306" s="143">
        <v>65</v>
      </c>
      <c r="V1306" s="143">
        <v>48.3</v>
      </c>
      <c r="W1306" s="143">
        <v>15</v>
      </c>
      <c r="X1306" s="143">
        <v>5288.35</v>
      </c>
      <c r="Y1306" s="143" t="s">
        <v>74</v>
      </c>
      <c r="Z1306" s="143"/>
      <c r="AA1306" s="224" t="s">
        <v>85</v>
      </c>
    </row>
    <row r="1307" spans="1:27" x14ac:dyDescent="0.2">
      <c r="A1307" s="228"/>
      <c r="B1307" s="144"/>
      <c r="C1307" s="127"/>
      <c r="D1307" s="144"/>
      <c r="E1307" s="144"/>
      <c r="F1307" s="144"/>
      <c r="G1307" s="144"/>
      <c r="H1307" s="144"/>
      <c r="I1307" s="144"/>
      <c r="J1307" s="222"/>
      <c r="K1307" s="103" t="s">
        <v>13</v>
      </c>
      <c r="L1307" s="104" t="s">
        <v>60</v>
      </c>
      <c r="M1307" s="96" t="s">
        <v>67</v>
      </c>
      <c r="N1307" s="104">
        <v>240</v>
      </c>
      <c r="O1307" s="104">
        <v>3</v>
      </c>
      <c r="P1307" s="104">
        <v>5</v>
      </c>
      <c r="Q1307" s="104">
        <v>90</v>
      </c>
      <c r="R1307" s="115">
        <v>25</v>
      </c>
      <c r="S1307" s="144"/>
      <c r="T1307" s="144"/>
      <c r="U1307" s="144"/>
      <c r="V1307" s="144"/>
      <c r="W1307" s="144"/>
      <c r="X1307" s="144"/>
      <c r="Y1307" s="144"/>
      <c r="Z1307" s="144"/>
      <c r="AA1307" s="225"/>
    </row>
    <row r="1308" spans="1:27" ht="13.5" thickBot="1" x14ac:dyDescent="0.25">
      <c r="A1308" s="229"/>
      <c r="B1308" s="145"/>
      <c r="C1308" s="128"/>
      <c r="D1308" s="145"/>
      <c r="E1308" s="145"/>
      <c r="F1308" s="145"/>
      <c r="G1308" s="145"/>
      <c r="H1308" s="145"/>
      <c r="I1308" s="145"/>
      <c r="J1308" s="223"/>
      <c r="K1308" s="107" t="s">
        <v>14</v>
      </c>
      <c r="L1308" s="108" t="s">
        <v>60</v>
      </c>
      <c r="M1308" s="97" t="s">
        <v>186</v>
      </c>
      <c r="N1308" s="108">
        <v>240</v>
      </c>
      <c r="O1308" s="108">
        <v>3</v>
      </c>
      <c r="P1308" s="108">
        <v>5</v>
      </c>
      <c r="Q1308" s="108" t="s">
        <v>201</v>
      </c>
      <c r="R1308" s="116"/>
      <c r="S1308" s="145"/>
      <c r="T1308" s="145"/>
      <c r="U1308" s="145"/>
      <c r="V1308" s="145"/>
      <c r="W1308" s="145"/>
      <c r="X1308" s="145"/>
      <c r="Y1308" s="145"/>
      <c r="Z1308" s="145"/>
      <c r="AA1308" s="226"/>
    </row>
    <row r="1309" spans="1:27" x14ac:dyDescent="0.2">
      <c r="A1309" s="227" t="s">
        <v>2601</v>
      </c>
      <c r="B1309" s="143" t="s">
        <v>76</v>
      </c>
      <c r="C1309" s="142">
        <v>43666</v>
      </c>
      <c r="D1309" s="143" t="s">
        <v>78</v>
      </c>
      <c r="E1309" s="143"/>
      <c r="F1309" s="143"/>
      <c r="G1309" s="143"/>
      <c r="H1309" s="143"/>
      <c r="I1309" s="143"/>
      <c r="J1309" s="136" t="s">
        <v>80</v>
      </c>
      <c r="K1309" s="100" t="s">
        <v>194</v>
      </c>
      <c r="L1309" s="93" t="s">
        <v>60</v>
      </c>
      <c r="M1309" s="95" t="s">
        <v>179</v>
      </c>
      <c r="N1309" s="93">
        <v>240</v>
      </c>
      <c r="O1309" s="93">
        <v>3</v>
      </c>
      <c r="P1309" s="93">
        <v>65</v>
      </c>
      <c r="Q1309" s="93">
        <v>80</v>
      </c>
      <c r="R1309" s="114"/>
      <c r="S1309" s="143">
        <v>200</v>
      </c>
      <c r="T1309" s="143">
        <v>3</v>
      </c>
      <c r="U1309" s="143">
        <v>65</v>
      </c>
      <c r="V1309" s="143">
        <v>62.1</v>
      </c>
      <c r="W1309" s="143">
        <v>20</v>
      </c>
      <c r="X1309" s="143">
        <v>5288.35</v>
      </c>
      <c r="Y1309" s="143" t="s">
        <v>74</v>
      </c>
      <c r="Z1309" s="143"/>
      <c r="AA1309" s="224" t="s">
        <v>85</v>
      </c>
    </row>
    <row r="1310" spans="1:27" x14ac:dyDescent="0.2">
      <c r="A1310" s="228"/>
      <c r="B1310" s="144"/>
      <c r="C1310" s="127"/>
      <c r="D1310" s="144"/>
      <c r="E1310" s="144"/>
      <c r="F1310" s="144"/>
      <c r="G1310" s="144"/>
      <c r="H1310" s="144"/>
      <c r="I1310" s="144"/>
      <c r="J1310" s="222"/>
      <c r="K1310" s="103" t="s">
        <v>13</v>
      </c>
      <c r="L1310" s="104" t="s">
        <v>60</v>
      </c>
      <c r="M1310" s="96" t="s">
        <v>67</v>
      </c>
      <c r="N1310" s="104">
        <v>240</v>
      </c>
      <c r="O1310" s="104">
        <v>3</v>
      </c>
      <c r="P1310" s="104">
        <v>5</v>
      </c>
      <c r="Q1310" s="104">
        <v>90</v>
      </c>
      <c r="R1310" s="115">
        <v>25</v>
      </c>
      <c r="S1310" s="144"/>
      <c r="T1310" s="144"/>
      <c r="U1310" s="144"/>
      <c r="V1310" s="144"/>
      <c r="W1310" s="144"/>
      <c r="X1310" s="144"/>
      <c r="Y1310" s="144"/>
      <c r="Z1310" s="144"/>
      <c r="AA1310" s="225"/>
    </row>
    <row r="1311" spans="1:27" ht="13.5" thickBot="1" x14ac:dyDescent="0.25">
      <c r="A1311" s="229"/>
      <c r="B1311" s="145"/>
      <c r="C1311" s="128"/>
      <c r="D1311" s="145"/>
      <c r="E1311" s="145"/>
      <c r="F1311" s="145"/>
      <c r="G1311" s="145"/>
      <c r="H1311" s="145"/>
      <c r="I1311" s="145"/>
      <c r="J1311" s="223"/>
      <c r="K1311" s="107" t="s">
        <v>14</v>
      </c>
      <c r="L1311" s="108" t="s">
        <v>60</v>
      </c>
      <c r="M1311" s="97" t="s">
        <v>186</v>
      </c>
      <c r="N1311" s="108">
        <v>240</v>
      </c>
      <c r="O1311" s="108">
        <v>3</v>
      </c>
      <c r="P1311" s="108">
        <v>5</v>
      </c>
      <c r="Q1311" s="108" t="s">
        <v>201</v>
      </c>
      <c r="R1311" s="116"/>
      <c r="S1311" s="145"/>
      <c r="T1311" s="145"/>
      <c r="U1311" s="145"/>
      <c r="V1311" s="145"/>
      <c r="W1311" s="145"/>
      <c r="X1311" s="145"/>
      <c r="Y1311" s="145"/>
      <c r="Z1311" s="145"/>
      <c r="AA1311" s="226"/>
    </row>
    <row r="1312" spans="1:27" x14ac:dyDescent="0.2">
      <c r="A1312" s="227" t="s">
        <v>2602</v>
      </c>
      <c r="B1312" s="143" t="s">
        <v>76</v>
      </c>
      <c r="C1312" s="142">
        <v>43666</v>
      </c>
      <c r="D1312" s="143" t="s">
        <v>78</v>
      </c>
      <c r="E1312" s="143"/>
      <c r="F1312" s="143"/>
      <c r="G1312" s="143"/>
      <c r="H1312" s="143"/>
      <c r="I1312" s="143"/>
      <c r="J1312" s="136" t="s">
        <v>80</v>
      </c>
      <c r="K1312" s="100" t="s">
        <v>194</v>
      </c>
      <c r="L1312" s="93" t="s">
        <v>60</v>
      </c>
      <c r="M1312" s="95" t="s">
        <v>179</v>
      </c>
      <c r="N1312" s="93">
        <v>240</v>
      </c>
      <c r="O1312" s="93">
        <v>3</v>
      </c>
      <c r="P1312" s="93">
        <v>65</v>
      </c>
      <c r="Q1312" s="93">
        <v>100</v>
      </c>
      <c r="R1312" s="114"/>
      <c r="S1312" s="143">
        <v>200</v>
      </c>
      <c r="T1312" s="143">
        <v>3</v>
      </c>
      <c r="U1312" s="143">
        <v>65</v>
      </c>
      <c r="V1312" s="143">
        <v>62.1</v>
      </c>
      <c r="W1312" s="143">
        <v>20</v>
      </c>
      <c r="X1312" s="143">
        <v>5288.35</v>
      </c>
      <c r="Y1312" s="143" t="s">
        <v>74</v>
      </c>
      <c r="Z1312" s="143"/>
      <c r="AA1312" s="224" t="s">
        <v>85</v>
      </c>
    </row>
    <row r="1313" spans="1:27" x14ac:dyDescent="0.2">
      <c r="A1313" s="228"/>
      <c r="B1313" s="144"/>
      <c r="C1313" s="127"/>
      <c r="D1313" s="144"/>
      <c r="E1313" s="144"/>
      <c r="F1313" s="144"/>
      <c r="G1313" s="144"/>
      <c r="H1313" s="144"/>
      <c r="I1313" s="144"/>
      <c r="J1313" s="222"/>
      <c r="K1313" s="103" t="s">
        <v>13</v>
      </c>
      <c r="L1313" s="104" t="s">
        <v>60</v>
      </c>
      <c r="M1313" s="96" t="s">
        <v>67</v>
      </c>
      <c r="N1313" s="104">
        <v>240</v>
      </c>
      <c r="O1313" s="104">
        <v>3</v>
      </c>
      <c r="P1313" s="104">
        <v>5</v>
      </c>
      <c r="Q1313" s="104">
        <v>90</v>
      </c>
      <c r="R1313" s="115">
        <v>25</v>
      </c>
      <c r="S1313" s="144"/>
      <c r="T1313" s="144"/>
      <c r="U1313" s="144"/>
      <c r="V1313" s="144"/>
      <c r="W1313" s="144"/>
      <c r="X1313" s="144"/>
      <c r="Y1313" s="144"/>
      <c r="Z1313" s="144"/>
      <c r="AA1313" s="225"/>
    </row>
    <row r="1314" spans="1:27" ht="13.5" thickBot="1" x14ac:dyDescent="0.25">
      <c r="A1314" s="229"/>
      <c r="B1314" s="145"/>
      <c r="C1314" s="128"/>
      <c r="D1314" s="145"/>
      <c r="E1314" s="145"/>
      <c r="F1314" s="145"/>
      <c r="G1314" s="145"/>
      <c r="H1314" s="145"/>
      <c r="I1314" s="145"/>
      <c r="J1314" s="223"/>
      <c r="K1314" s="107" t="s">
        <v>14</v>
      </c>
      <c r="L1314" s="108" t="s">
        <v>60</v>
      </c>
      <c r="M1314" s="97" t="s">
        <v>186</v>
      </c>
      <c r="N1314" s="108">
        <v>240</v>
      </c>
      <c r="O1314" s="108">
        <v>3</v>
      </c>
      <c r="P1314" s="108">
        <v>5</v>
      </c>
      <c r="Q1314" s="108" t="s">
        <v>201</v>
      </c>
      <c r="R1314" s="116"/>
      <c r="S1314" s="145"/>
      <c r="T1314" s="145"/>
      <c r="U1314" s="145"/>
      <c r="V1314" s="145"/>
      <c r="W1314" s="145"/>
      <c r="X1314" s="145"/>
      <c r="Y1314" s="145"/>
      <c r="Z1314" s="145"/>
      <c r="AA1314" s="226"/>
    </row>
    <row r="1315" spans="1:27" x14ac:dyDescent="0.2">
      <c r="A1315" s="227" t="s">
        <v>2603</v>
      </c>
      <c r="B1315" s="143" t="s">
        <v>76</v>
      </c>
      <c r="C1315" s="142">
        <v>43666</v>
      </c>
      <c r="D1315" s="143" t="s">
        <v>78</v>
      </c>
      <c r="E1315" s="143"/>
      <c r="F1315" s="143"/>
      <c r="G1315" s="143"/>
      <c r="H1315" s="143"/>
      <c r="I1315" s="143"/>
      <c r="J1315" s="136" t="s">
        <v>80</v>
      </c>
      <c r="K1315" s="100" t="s">
        <v>194</v>
      </c>
      <c r="L1315" s="93" t="s">
        <v>60</v>
      </c>
      <c r="M1315" s="95" t="s">
        <v>179</v>
      </c>
      <c r="N1315" s="93">
        <v>240</v>
      </c>
      <c r="O1315" s="93">
        <v>3</v>
      </c>
      <c r="P1315" s="93">
        <v>65</v>
      </c>
      <c r="Q1315" s="93">
        <v>125</v>
      </c>
      <c r="R1315" s="114"/>
      <c r="S1315" s="143">
        <v>200</v>
      </c>
      <c r="T1315" s="143">
        <v>3</v>
      </c>
      <c r="U1315" s="143">
        <v>65</v>
      </c>
      <c r="V1315" s="143">
        <v>62.1</v>
      </c>
      <c r="W1315" s="143">
        <v>20</v>
      </c>
      <c r="X1315" s="143">
        <v>5288.35</v>
      </c>
      <c r="Y1315" s="143" t="s">
        <v>74</v>
      </c>
      <c r="Z1315" s="143"/>
      <c r="AA1315" s="224" t="s">
        <v>85</v>
      </c>
    </row>
    <row r="1316" spans="1:27" x14ac:dyDescent="0.2">
      <c r="A1316" s="228"/>
      <c r="B1316" s="144"/>
      <c r="C1316" s="127"/>
      <c r="D1316" s="144"/>
      <c r="E1316" s="144"/>
      <c r="F1316" s="144"/>
      <c r="G1316" s="144"/>
      <c r="H1316" s="144"/>
      <c r="I1316" s="144"/>
      <c r="J1316" s="222"/>
      <c r="K1316" s="103" t="s">
        <v>13</v>
      </c>
      <c r="L1316" s="104" t="s">
        <v>60</v>
      </c>
      <c r="M1316" s="96" t="s">
        <v>67</v>
      </c>
      <c r="N1316" s="104">
        <v>240</v>
      </c>
      <c r="O1316" s="104">
        <v>3</v>
      </c>
      <c r="P1316" s="104">
        <v>5</v>
      </c>
      <c r="Q1316" s="104">
        <v>90</v>
      </c>
      <c r="R1316" s="115">
        <v>25</v>
      </c>
      <c r="S1316" s="144"/>
      <c r="T1316" s="144"/>
      <c r="U1316" s="144"/>
      <c r="V1316" s="144"/>
      <c r="W1316" s="144"/>
      <c r="X1316" s="144"/>
      <c r="Y1316" s="144"/>
      <c r="Z1316" s="144"/>
      <c r="AA1316" s="225"/>
    </row>
    <row r="1317" spans="1:27" ht="13.5" thickBot="1" x14ac:dyDescent="0.25">
      <c r="A1317" s="229"/>
      <c r="B1317" s="145"/>
      <c r="C1317" s="128"/>
      <c r="D1317" s="145"/>
      <c r="E1317" s="145"/>
      <c r="F1317" s="145"/>
      <c r="G1317" s="145"/>
      <c r="H1317" s="145"/>
      <c r="I1317" s="145"/>
      <c r="J1317" s="223"/>
      <c r="K1317" s="107" t="s">
        <v>14</v>
      </c>
      <c r="L1317" s="108" t="s">
        <v>60</v>
      </c>
      <c r="M1317" s="97" t="s">
        <v>186</v>
      </c>
      <c r="N1317" s="108">
        <v>240</v>
      </c>
      <c r="O1317" s="108">
        <v>3</v>
      </c>
      <c r="P1317" s="108">
        <v>5</v>
      </c>
      <c r="Q1317" s="108" t="s">
        <v>201</v>
      </c>
      <c r="R1317" s="116"/>
      <c r="S1317" s="145"/>
      <c r="T1317" s="145"/>
      <c r="U1317" s="145"/>
      <c r="V1317" s="145"/>
      <c r="W1317" s="145"/>
      <c r="X1317" s="145"/>
      <c r="Y1317" s="145"/>
      <c r="Z1317" s="145"/>
      <c r="AA1317" s="226"/>
    </row>
    <row r="1318" spans="1:27" x14ac:dyDescent="0.2">
      <c r="A1318" s="227" t="s">
        <v>2604</v>
      </c>
      <c r="B1318" s="143" t="s">
        <v>76</v>
      </c>
      <c r="C1318" s="142">
        <v>43666</v>
      </c>
      <c r="D1318" s="143" t="s">
        <v>78</v>
      </c>
      <c r="E1318" s="143"/>
      <c r="F1318" s="143"/>
      <c r="G1318" s="143"/>
      <c r="H1318" s="143"/>
      <c r="I1318" s="143"/>
      <c r="J1318" s="136" t="s">
        <v>80</v>
      </c>
      <c r="K1318" s="100" t="s">
        <v>194</v>
      </c>
      <c r="L1318" s="93" t="s">
        <v>60</v>
      </c>
      <c r="M1318" s="95" t="s">
        <v>179</v>
      </c>
      <c r="N1318" s="93">
        <v>240</v>
      </c>
      <c r="O1318" s="93">
        <v>3</v>
      </c>
      <c r="P1318" s="93">
        <v>65</v>
      </c>
      <c r="Q1318" s="93">
        <v>100</v>
      </c>
      <c r="R1318" s="114"/>
      <c r="S1318" s="143">
        <v>200</v>
      </c>
      <c r="T1318" s="143">
        <v>3</v>
      </c>
      <c r="U1318" s="143">
        <v>65</v>
      </c>
      <c r="V1318" s="143">
        <v>78.2</v>
      </c>
      <c r="W1318" s="143">
        <v>25</v>
      </c>
      <c r="X1318" s="143">
        <v>5288.35</v>
      </c>
      <c r="Y1318" s="143" t="s">
        <v>74</v>
      </c>
      <c r="Z1318" s="143"/>
      <c r="AA1318" s="224" t="s">
        <v>85</v>
      </c>
    </row>
    <row r="1319" spans="1:27" x14ac:dyDescent="0.2">
      <c r="A1319" s="228"/>
      <c r="B1319" s="144"/>
      <c r="C1319" s="127"/>
      <c r="D1319" s="144"/>
      <c r="E1319" s="144"/>
      <c r="F1319" s="144"/>
      <c r="G1319" s="144"/>
      <c r="H1319" s="144"/>
      <c r="I1319" s="144"/>
      <c r="J1319" s="222"/>
      <c r="K1319" s="103" t="s">
        <v>13</v>
      </c>
      <c r="L1319" s="104" t="s">
        <v>60</v>
      </c>
      <c r="M1319" s="96" t="s">
        <v>67</v>
      </c>
      <c r="N1319" s="104">
        <v>240</v>
      </c>
      <c r="O1319" s="104">
        <v>3</v>
      </c>
      <c r="P1319" s="104">
        <v>5</v>
      </c>
      <c r="Q1319" s="104">
        <v>90</v>
      </c>
      <c r="R1319" s="115">
        <v>25</v>
      </c>
      <c r="S1319" s="144"/>
      <c r="T1319" s="144"/>
      <c r="U1319" s="144"/>
      <c r="V1319" s="144"/>
      <c r="W1319" s="144"/>
      <c r="X1319" s="144"/>
      <c r="Y1319" s="144"/>
      <c r="Z1319" s="144"/>
      <c r="AA1319" s="225"/>
    </row>
    <row r="1320" spans="1:27" ht="13.5" thickBot="1" x14ac:dyDescent="0.25">
      <c r="A1320" s="229"/>
      <c r="B1320" s="145"/>
      <c r="C1320" s="128"/>
      <c r="D1320" s="145"/>
      <c r="E1320" s="145"/>
      <c r="F1320" s="145"/>
      <c r="G1320" s="145"/>
      <c r="H1320" s="145"/>
      <c r="I1320" s="145"/>
      <c r="J1320" s="223"/>
      <c r="K1320" s="107" t="s">
        <v>14</v>
      </c>
      <c r="L1320" s="108" t="s">
        <v>60</v>
      </c>
      <c r="M1320" s="97" t="s">
        <v>187</v>
      </c>
      <c r="N1320" s="108">
        <v>240</v>
      </c>
      <c r="O1320" s="108">
        <v>3</v>
      </c>
      <c r="P1320" s="108">
        <v>5</v>
      </c>
      <c r="Q1320" s="108" t="s">
        <v>202</v>
      </c>
      <c r="R1320" s="116"/>
      <c r="S1320" s="145"/>
      <c r="T1320" s="145"/>
      <c r="U1320" s="145"/>
      <c r="V1320" s="145"/>
      <c r="W1320" s="145"/>
      <c r="X1320" s="145"/>
      <c r="Y1320" s="145"/>
      <c r="Z1320" s="145"/>
      <c r="AA1320" s="226"/>
    </row>
    <row r="1321" spans="1:27" x14ac:dyDescent="0.2">
      <c r="A1321" s="227" t="s">
        <v>2605</v>
      </c>
      <c r="B1321" s="143" t="s">
        <v>76</v>
      </c>
      <c r="C1321" s="142">
        <v>43666</v>
      </c>
      <c r="D1321" s="143" t="s">
        <v>78</v>
      </c>
      <c r="E1321" s="143"/>
      <c r="F1321" s="143"/>
      <c r="G1321" s="143"/>
      <c r="H1321" s="143"/>
      <c r="I1321" s="143"/>
      <c r="J1321" s="136" t="s">
        <v>80</v>
      </c>
      <c r="K1321" s="100" t="s">
        <v>194</v>
      </c>
      <c r="L1321" s="93" t="s">
        <v>60</v>
      </c>
      <c r="M1321" s="95" t="s">
        <v>179</v>
      </c>
      <c r="N1321" s="93">
        <v>240</v>
      </c>
      <c r="O1321" s="93">
        <v>3</v>
      </c>
      <c r="P1321" s="93">
        <v>65</v>
      </c>
      <c r="Q1321" s="93">
        <v>125</v>
      </c>
      <c r="R1321" s="114"/>
      <c r="S1321" s="143">
        <v>200</v>
      </c>
      <c r="T1321" s="143">
        <v>3</v>
      </c>
      <c r="U1321" s="143">
        <v>65</v>
      </c>
      <c r="V1321" s="143">
        <v>78.2</v>
      </c>
      <c r="W1321" s="143">
        <v>25</v>
      </c>
      <c r="X1321" s="143">
        <v>5288.35</v>
      </c>
      <c r="Y1321" s="143" t="s">
        <v>74</v>
      </c>
      <c r="Z1321" s="143"/>
      <c r="AA1321" s="224" t="s">
        <v>85</v>
      </c>
    </row>
    <row r="1322" spans="1:27" x14ac:dyDescent="0.2">
      <c r="A1322" s="228"/>
      <c r="B1322" s="144"/>
      <c r="C1322" s="127"/>
      <c r="D1322" s="144"/>
      <c r="E1322" s="144"/>
      <c r="F1322" s="144"/>
      <c r="G1322" s="144"/>
      <c r="H1322" s="144"/>
      <c r="I1322" s="144"/>
      <c r="J1322" s="222"/>
      <c r="K1322" s="103" t="s">
        <v>13</v>
      </c>
      <c r="L1322" s="104" t="s">
        <v>60</v>
      </c>
      <c r="M1322" s="96" t="s">
        <v>67</v>
      </c>
      <c r="N1322" s="104">
        <v>240</v>
      </c>
      <c r="O1322" s="104">
        <v>3</v>
      </c>
      <c r="P1322" s="104">
        <v>5</v>
      </c>
      <c r="Q1322" s="104">
        <v>90</v>
      </c>
      <c r="R1322" s="115">
        <v>25</v>
      </c>
      <c r="S1322" s="144"/>
      <c r="T1322" s="144"/>
      <c r="U1322" s="144"/>
      <c r="V1322" s="144"/>
      <c r="W1322" s="144"/>
      <c r="X1322" s="144"/>
      <c r="Y1322" s="144"/>
      <c r="Z1322" s="144"/>
      <c r="AA1322" s="225"/>
    </row>
    <row r="1323" spans="1:27" ht="13.5" thickBot="1" x14ac:dyDescent="0.25">
      <c r="A1323" s="229"/>
      <c r="B1323" s="145"/>
      <c r="C1323" s="128"/>
      <c r="D1323" s="145"/>
      <c r="E1323" s="145"/>
      <c r="F1323" s="145"/>
      <c r="G1323" s="145"/>
      <c r="H1323" s="145"/>
      <c r="I1323" s="145"/>
      <c r="J1323" s="223"/>
      <c r="K1323" s="107" t="s">
        <v>14</v>
      </c>
      <c r="L1323" s="108" t="s">
        <v>60</v>
      </c>
      <c r="M1323" s="97" t="s">
        <v>187</v>
      </c>
      <c r="N1323" s="108">
        <v>240</v>
      </c>
      <c r="O1323" s="108">
        <v>3</v>
      </c>
      <c r="P1323" s="108">
        <v>5</v>
      </c>
      <c r="Q1323" s="108" t="s">
        <v>202</v>
      </c>
      <c r="R1323" s="116"/>
      <c r="S1323" s="145"/>
      <c r="T1323" s="145"/>
      <c r="U1323" s="145"/>
      <c r="V1323" s="145"/>
      <c r="W1323" s="145"/>
      <c r="X1323" s="145"/>
      <c r="Y1323" s="145"/>
      <c r="Z1323" s="145"/>
      <c r="AA1323" s="226"/>
    </row>
    <row r="1324" spans="1:27" x14ac:dyDescent="0.2">
      <c r="A1324" s="227" t="s">
        <v>2606</v>
      </c>
      <c r="B1324" s="143" t="s">
        <v>76</v>
      </c>
      <c r="C1324" s="142">
        <v>43666</v>
      </c>
      <c r="D1324" s="143" t="s">
        <v>78</v>
      </c>
      <c r="E1324" s="143"/>
      <c r="F1324" s="143"/>
      <c r="G1324" s="143"/>
      <c r="H1324" s="143"/>
      <c r="I1324" s="143"/>
      <c r="J1324" s="136" t="s">
        <v>80</v>
      </c>
      <c r="K1324" s="100" t="s">
        <v>194</v>
      </c>
      <c r="L1324" s="93" t="s">
        <v>60</v>
      </c>
      <c r="M1324" s="95" t="s">
        <v>179</v>
      </c>
      <c r="N1324" s="93">
        <v>240</v>
      </c>
      <c r="O1324" s="93">
        <v>3</v>
      </c>
      <c r="P1324" s="93">
        <v>65</v>
      </c>
      <c r="Q1324" s="93">
        <v>60</v>
      </c>
      <c r="R1324" s="114"/>
      <c r="S1324" s="143">
        <v>208</v>
      </c>
      <c r="T1324" s="143">
        <v>3</v>
      </c>
      <c r="U1324" s="143">
        <v>65</v>
      </c>
      <c r="V1324" s="143">
        <v>46.2</v>
      </c>
      <c r="W1324" s="143">
        <v>15</v>
      </c>
      <c r="X1324" s="143">
        <v>5288.35</v>
      </c>
      <c r="Y1324" s="143" t="s">
        <v>74</v>
      </c>
      <c r="Z1324" s="143"/>
      <c r="AA1324" s="224" t="s">
        <v>85</v>
      </c>
    </row>
    <row r="1325" spans="1:27" x14ac:dyDescent="0.2">
      <c r="A1325" s="228"/>
      <c r="B1325" s="144"/>
      <c r="C1325" s="127"/>
      <c r="D1325" s="144"/>
      <c r="E1325" s="144"/>
      <c r="F1325" s="144"/>
      <c r="G1325" s="144"/>
      <c r="H1325" s="144"/>
      <c r="I1325" s="144"/>
      <c r="J1325" s="222"/>
      <c r="K1325" s="103" t="s">
        <v>13</v>
      </c>
      <c r="L1325" s="104" t="s">
        <v>60</v>
      </c>
      <c r="M1325" s="96" t="s">
        <v>67</v>
      </c>
      <c r="N1325" s="104">
        <v>240</v>
      </c>
      <c r="O1325" s="104">
        <v>3</v>
      </c>
      <c r="P1325" s="104">
        <v>5</v>
      </c>
      <c r="Q1325" s="104">
        <v>90</v>
      </c>
      <c r="R1325" s="115">
        <v>25</v>
      </c>
      <c r="S1325" s="144"/>
      <c r="T1325" s="144"/>
      <c r="U1325" s="144"/>
      <c r="V1325" s="144"/>
      <c r="W1325" s="144"/>
      <c r="X1325" s="144"/>
      <c r="Y1325" s="144"/>
      <c r="Z1325" s="144"/>
      <c r="AA1325" s="225"/>
    </row>
    <row r="1326" spans="1:27" ht="13.5" thickBot="1" x14ac:dyDescent="0.25">
      <c r="A1326" s="229"/>
      <c r="B1326" s="145"/>
      <c r="C1326" s="128"/>
      <c r="D1326" s="145"/>
      <c r="E1326" s="145"/>
      <c r="F1326" s="145"/>
      <c r="G1326" s="145"/>
      <c r="H1326" s="145"/>
      <c r="I1326" s="145"/>
      <c r="J1326" s="223"/>
      <c r="K1326" s="107" t="s">
        <v>14</v>
      </c>
      <c r="L1326" s="108" t="s">
        <v>60</v>
      </c>
      <c r="M1326" s="97" t="s">
        <v>186</v>
      </c>
      <c r="N1326" s="108">
        <v>240</v>
      </c>
      <c r="O1326" s="108">
        <v>3</v>
      </c>
      <c r="P1326" s="108">
        <v>5</v>
      </c>
      <c r="Q1326" s="108" t="s">
        <v>201</v>
      </c>
      <c r="R1326" s="116"/>
      <c r="S1326" s="145"/>
      <c r="T1326" s="145"/>
      <c r="U1326" s="145"/>
      <c r="V1326" s="145"/>
      <c r="W1326" s="145"/>
      <c r="X1326" s="145"/>
      <c r="Y1326" s="145"/>
      <c r="Z1326" s="145"/>
      <c r="AA1326" s="226"/>
    </row>
    <row r="1327" spans="1:27" x14ac:dyDescent="0.2">
      <c r="A1327" s="227" t="s">
        <v>2607</v>
      </c>
      <c r="B1327" s="143" t="s">
        <v>76</v>
      </c>
      <c r="C1327" s="142">
        <v>43666</v>
      </c>
      <c r="D1327" s="143" t="s">
        <v>78</v>
      </c>
      <c r="E1327" s="143"/>
      <c r="F1327" s="143"/>
      <c r="G1327" s="143"/>
      <c r="H1327" s="143"/>
      <c r="I1327" s="143"/>
      <c r="J1327" s="136" t="s">
        <v>80</v>
      </c>
      <c r="K1327" s="100" t="s">
        <v>194</v>
      </c>
      <c r="L1327" s="93" t="s">
        <v>60</v>
      </c>
      <c r="M1327" s="95" t="s">
        <v>179</v>
      </c>
      <c r="N1327" s="93">
        <v>240</v>
      </c>
      <c r="O1327" s="93">
        <v>3</v>
      </c>
      <c r="P1327" s="93">
        <v>65</v>
      </c>
      <c r="Q1327" s="93">
        <v>70</v>
      </c>
      <c r="R1327" s="114"/>
      <c r="S1327" s="143">
        <v>208</v>
      </c>
      <c r="T1327" s="143">
        <v>3</v>
      </c>
      <c r="U1327" s="143">
        <v>65</v>
      </c>
      <c r="V1327" s="143">
        <v>46.2</v>
      </c>
      <c r="W1327" s="143">
        <v>15</v>
      </c>
      <c r="X1327" s="143">
        <v>5288.35</v>
      </c>
      <c r="Y1327" s="143" t="s">
        <v>74</v>
      </c>
      <c r="Z1327" s="143"/>
      <c r="AA1327" s="224" t="s">
        <v>85</v>
      </c>
    </row>
    <row r="1328" spans="1:27" x14ac:dyDescent="0.2">
      <c r="A1328" s="228"/>
      <c r="B1328" s="144"/>
      <c r="C1328" s="127"/>
      <c r="D1328" s="144"/>
      <c r="E1328" s="144"/>
      <c r="F1328" s="144"/>
      <c r="G1328" s="144"/>
      <c r="H1328" s="144"/>
      <c r="I1328" s="144"/>
      <c r="J1328" s="222"/>
      <c r="K1328" s="103" t="s">
        <v>13</v>
      </c>
      <c r="L1328" s="104" t="s">
        <v>60</v>
      </c>
      <c r="M1328" s="96" t="s">
        <v>67</v>
      </c>
      <c r="N1328" s="104">
        <v>240</v>
      </c>
      <c r="O1328" s="104">
        <v>3</v>
      </c>
      <c r="P1328" s="104">
        <v>5</v>
      </c>
      <c r="Q1328" s="104">
        <v>90</v>
      </c>
      <c r="R1328" s="115">
        <v>25</v>
      </c>
      <c r="S1328" s="144"/>
      <c r="T1328" s="144"/>
      <c r="U1328" s="144"/>
      <c r="V1328" s="144"/>
      <c r="W1328" s="144"/>
      <c r="X1328" s="144"/>
      <c r="Y1328" s="144"/>
      <c r="Z1328" s="144"/>
      <c r="AA1328" s="225"/>
    </row>
    <row r="1329" spans="1:27" ht="13.5" thickBot="1" x14ac:dyDescent="0.25">
      <c r="A1329" s="229"/>
      <c r="B1329" s="145"/>
      <c r="C1329" s="128"/>
      <c r="D1329" s="145"/>
      <c r="E1329" s="145"/>
      <c r="F1329" s="145"/>
      <c r="G1329" s="145"/>
      <c r="H1329" s="145"/>
      <c r="I1329" s="145"/>
      <c r="J1329" s="223"/>
      <c r="K1329" s="107" t="s">
        <v>14</v>
      </c>
      <c r="L1329" s="108" t="s">
        <v>60</v>
      </c>
      <c r="M1329" s="97" t="s">
        <v>186</v>
      </c>
      <c r="N1329" s="108">
        <v>240</v>
      </c>
      <c r="O1329" s="108">
        <v>3</v>
      </c>
      <c r="P1329" s="108">
        <v>5</v>
      </c>
      <c r="Q1329" s="108" t="s">
        <v>201</v>
      </c>
      <c r="R1329" s="116"/>
      <c r="S1329" s="145"/>
      <c r="T1329" s="145"/>
      <c r="U1329" s="145"/>
      <c r="V1329" s="145"/>
      <c r="W1329" s="145"/>
      <c r="X1329" s="145"/>
      <c r="Y1329" s="145"/>
      <c r="Z1329" s="145"/>
      <c r="AA1329" s="226"/>
    </row>
    <row r="1330" spans="1:27" x14ac:dyDescent="0.2">
      <c r="A1330" s="227" t="s">
        <v>2608</v>
      </c>
      <c r="B1330" s="143" t="s">
        <v>76</v>
      </c>
      <c r="C1330" s="142">
        <v>43666</v>
      </c>
      <c r="D1330" s="143" t="s">
        <v>78</v>
      </c>
      <c r="E1330" s="143"/>
      <c r="F1330" s="143"/>
      <c r="G1330" s="143"/>
      <c r="H1330" s="143"/>
      <c r="I1330" s="143"/>
      <c r="J1330" s="136" t="s">
        <v>80</v>
      </c>
      <c r="K1330" s="100" t="s">
        <v>194</v>
      </c>
      <c r="L1330" s="93" t="s">
        <v>60</v>
      </c>
      <c r="M1330" s="95" t="s">
        <v>179</v>
      </c>
      <c r="N1330" s="93">
        <v>240</v>
      </c>
      <c r="O1330" s="93">
        <v>3</v>
      </c>
      <c r="P1330" s="93">
        <v>65</v>
      </c>
      <c r="Q1330" s="93">
        <v>80</v>
      </c>
      <c r="R1330" s="114"/>
      <c r="S1330" s="143">
        <v>208</v>
      </c>
      <c r="T1330" s="143">
        <v>3</v>
      </c>
      <c r="U1330" s="143">
        <v>65</v>
      </c>
      <c r="V1330" s="143">
        <v>46.2</v>
      </c>
      <c r="W1330" s="143">
        <v>15</v>
      </c>
      <c r="X1330" s="143">
        <v>5288.35</v>
      </c>
      <c r="Y1330" s="143" t="s">
        <v>74</v>
      </c>
      <c r="Z1330" s="143"/>
      <c r="AA1330" s="224" t="s">
        <v>85</v>
      </c>
    </row>
    <row r="1331" spans="1:27" x14ac:dyDescent="0.2">
      <c r="A1331" s="228"/>
      <c r="B1331" s="144"/>
      <c r="C1331" s="127"/>
      <c r="D1331" s="144"/>
      <c r="E1331" s="144"/>
      <c r="F1331" s="144"/>
      <c r="G1331" s="144"/>
      <c r="H1331" s="144"/>
      <c r="I1331" s="144"/>
      <c r="J1331" s="222"/>
      <c r="K1331" s="103" t="s">
        <v>13</v>
      </c>
      <c r="L1331" s="104" t="s">
        <v>60</v>
      </c>
      <c r="M1331" s="96" t="s">
        <v>67</v>
      </c>
      <c r="N1331" s="104">
        <v>240</v>
      </c>
      <c r="O1331" s="104">
        <v>3</v>
      </c>
      <c r="P1331" s="104">
        <v>5</v>
      </c>
      <c r="Q1331" s="104">
        <v>90</v>
      </c>
      <c r="R1331" s="115">
        <v>25</v>
      </c>
      <c r="S1331" s="144"/>
      <c r="T1331" s="144"/>
      <c r="U1331" s="144"/>
      <c r="V1331" s="144"/>
      <c r="W1331" s="144"/>
      <c r="X1331" s="144"/>
      <c r="Y1331" s="144"/>
      <c r="Z1331" s="144"/>
      <c r="AA1331" s="225"/>
    </row>
    <row r="1332" spans="1:27" ht="13.5" thickBot="1" x14ac:dyDescent="0.25">
      <c r="A1332" s="229"/>
      <c r="B1332" s="145"/>
      <c r="C1332" s="128"/>
      <c r="D1332" s="145"/>
      <c r="E1332" s="145"/>
      <c r="F1332" s="145"/>
      <c r="G1332" s="145"/>
      <c r="H1332" s="145"/>
      <c r="I1332" s="145"/>
      <c r="J1332" s="223"/>
      <c r="K1332" s="107" t="s">
        <v>14</v>
      </c>
      <c r="L1332" s="108" t="s">
        <v>60</v>
      </c>
      <c r="M1332" s="97" t="s">
        <v>186</v>
      </c>
      <c r="N1332" s="108">
        <v>240</v>
      </c>
      <c r="O1332" s="108">
        <v>3</v>
      </c>
      <c r="P1332" s="108">
        <v>5</v>
      </c>
      <c r="Q1332" s="108" t="s">
        <v>201</v>
      </c>
      <c r="R1332" s="116"/>
      <c r="S1332" s="145"/>
      <c r="T1332" s="145"/>
      <c r="U1332" s="145"/>
      <c r="V1332" s="145"/>
      <c r="W1332" s="145"/>
      <c r="X1332" s="145"/>
      <c r="Y1332" s="145"/>
      <c r="Z1332" s="145"/>
      <c r="AA1332" s="226"/>
    </row>
    <row r="1333" spans="1:27" x14ac:dyDescent="0.2">
      <c r="A1333" s="227" t="s">
        <v>2609</v>
      </c>
      <c r="B1333" s="143" t="s">
        <v>76</v>
      </c>
      <c r="C1333" s="142">
        <v>43666</v>
      </c>
      <c r="D1333" s="143" t="s">
        <v>78</v>
      </c>
      <c r="E1333" s="143"/>
      <c r="F1333" s="143"/>
      <c r="G1333" s="143"/>
      <c r="H1333" s="143"/>
      <c r="I1333" s="143"/>
      <c r="J1333" s="136" t="s">
        <v>80</v>
      </c>
      <c r="K1333" s="100" t="s">
        <v>194</v>
      </c>
      <c r="L1333" s="93" t="s">
        <v>60</v>
      </c>
      <c r="M1333" s="95" t="s">
        <v>179</v>
      </c>
      <c r="N1333" s="93">
        <v>240</v>
      </c>
      <c r="O1333" s="93">
        <v>3</v>
      </c>
      <c r="P1333" s="93">
        <v>65</v>
      </c>
      <c r="Q1333" s="93">
        <v>100</v>
      </c>
      <c r="R1333" s="114"/>
      <c r="S1333" s="143">
        <v>208</v>
      </c>
      <c r="T1333" s="143">
        <v>3</v>
      </c>
      <c r="U1333" s="143">
        <v>65</v>
      </c>
      <c r="V1333" s="143">
        <v>46.2</v>
      </c>
      <c r="W1333" s="143">
        <v>15</v>
      </c>
      <c r="X1333" s="143">
        <v>5288.35</v>
      </c>
      <c r="Y1333" s="143" t="s">
        <v>74</v>
      </c>
      <c r="Z1333" s="143"/>
      <c r="AA1333" s="224" t="s">
        <v>85</v>
      </c>
    </row>
    <row r="1334" spans="1:27" x14ac:dyDescent="0.2">
      <c r="A1334" s="228"/>
      <c r="B1334" s="144"/>
      <c r="C1334" s="127"/>
      <c r="D1334" s="144"/>
      <c r="E1334" s="144"/>
      <c r="F1334" s="144"/>
      <c r="G1334" s="144"/>
      <c r="H1334" s="144"/>
      <c r="I1334" s="144"/>
      <c r="J1334" s="222"/>
      <c r="K1334" s="103" t="s">
        <v>13</v>
      </c>
      <c r="L1334" s="104" t="s">
        <v>60</v>
      </c>
      <c r="M1334" s="96" t="s">
        <v>67</v>
      </c>
      <c r="N1334" s="104">
        <v>240</v>
      </c>
      <c r="O1334" s="104">
        <v>3</v>
      </c>
      <c r="P1334" s="104">
        <v>5</v>
      </c>
      <c r="Q1334" s="104">
        <v>90</v>
      </c>
      <c r="R1334" s="115">
        <v>25</v>
      </c>
      <c r="S1334" s="144"/>
      <c r="T1334" s="144"/>
      <c r="U1334" s="144"/>
      <c r="V1334" s="144"/>
      <c r="W1334" s="144"/>
      <c r="X1334" s="144"/>
      <c r="Y1334" s="144"/>
      <c r="Z1334" s="144"/>
      <c r="AA1334" s="225"/>
    </row>
    <row r="1335" spans="1:27" ht="13.5" thickBot="1" x14ac:dyDescent="0.25">
      <c r="A1335" s="229"/>
      <c r="B1335" s="145"/>
      <c r="C1335" s="128"/>
      <c r="D1335" s="145"/>
      <c r="E1335" s="145"/>
      <c r="F1335" s="145"/>
      <c r="G1335" s="145"/>
      <c r="H1335" s="145"/>
      <c r="I1335" s="145"/>
      <c r="J1335" s="223"/>
      <c r="K1335" s="107" t="s">
        <v>14</v>
      </c>
      <c r="L1335" s="108" t="s">
        <v>60</v>
      </c>
      <c r="M1335" s="97" t="s">
        <v>186</v>
      </c>
      <c r="N1335" s="108">
        <v>240</v>
      </c>
      <c r="O1335" s="108">
        <v>3</v>
      </c>
      <c r="P1335" s="108">
        <v>5</v>
      </c>
      <c r="Q1335" s="108" t="s">
        <v>201</v>
      </c>
      <c r="R1335" s="116"/>
      <c r="S1335" s="145"/>
      <c r="T1335" s="145"/>
      <c r="U1335" s="145"/>
      <c r="V1335" s="145"/>
      <c r="W1335" s="145"/>
      <c r="X1335" s="145"/>
      <c r="Y1335" s="145"/>
      <c r="Z1335" s="145"/>
      <c r="AA1335" s="226"/>
    </row>
    <row r="1336" spans="1:27" x14ac:dyDescent="0.2">
      <c r="A1336" s="227" t="s">
        <v>2610</v>
      </c>
      <c r="B1336" s="143" t="s">
        <v>76</v>
      </c>
      <c r="C1336" s="142">
        <v>43666</v>
      </c>
      <c r="D1336" s="143" t="s">
        <v>78</v>
      </c>
      <c r="E1336" s="143"/>
      <c r="F1336" s="143"/>
      <c r="G1336" s="143"/>
      <c r="H1336" s="143"/>
      <c r="I1336" s="143"/>
      <c r="J1336" s="136" t="s">
        <v>80</v>
      </c>
      <c r="K1336" s="100" t="s">
        <v>194</v>
      </c>
      <c r="L1336" s="93" t="s">
        <v>60</v>
      </c>
      <c r="M1336" s="95" t="s">
        <v>179</v>
      </c>
      <c r="N1336" s="93">
        <v>240</v>
      </c>
      <c r="O1336" s="93">
        <v>3</v>
      </c>
      <c r="P1336" s="93">
        <v>65</v>
      </c>
      <c r="Q1336" s="93">
        <v>80</v>
      </c>
      <c r="R1336" s="114"/>
      <c r="S1336" s="143">
        <v>208</v>
      </c>
      <c r="T1336" s="143">
        <v>3</v>
      </c>
      <c r="U1336" s="143">
        <v>65</v>
      </c>
      <c r="V1336" s="143">
        <v>59.4</v>
      </c>
      <c r="W1336" s="143">
        <v>20</v>
      </c>
      <c r="X1336" s="143">
        <v>5288.35</v>
      </c>
      <c r="Y1336" s="143" t="s">
        <v>74</v>
      </c>
      <c r="Z1336" s="143"/>
      <c r="AA1336" s="224" t="s">
        <v>85</v>
      </c>
    </row>
    <row r="1337" spans="1:27" x14ac:dyDescent="0.2">
      <c r="A1337" s="228"/>
      <c r="B1337" s="144"/>
      <c r="C1337" s="127"/>
      <c r="D1337" s="144"/>
      <c r="E1337" s="144"/>
      <c r="F1337" s="144"/>
      <c r="G1337" s="144"/>
      <c r="H1337" s="144"/>
      <c r="I1337" s="144"/>
      <c r="J1337" s="222"/>
      <c r="K1337" s="103" t="s">
        <v>13</v>
      </c>
      <c r="L1337" s="104" t="s">
        <v>60</v>
      </c>
      <c r="M1337" s="96" t="s">
        <v>67</v>
      </c>
      <c r="N1337" s="104">
        <v>240</v>
      </c>
      <c r="O1337" s="104">
        <v>3</v>
      </c>
      <c r="P1337" s="104">
        <v>5</v>
      </c>
      <c r="Q1337" s="104">
        <v>90</v>
      </c>
      <c r="R1337" s="115">
        <v>25</v>
      </c>
      <c r="S1337" s="144"/>
      <c r="T1337" s="144"/>
      <c r="U1337" s="144"/>
      <c r="V1337" s="144"/>
      <c r="W1337" s="144"/>
      <c r="X1337" s="144"/>
      <c r="Y1337" s="144"/>
      <c r="Z1337" s="144"/>
      <c r="AA1337" s="225"/>
    </row>
    <row r="1338" spans="1:27" ht="13.5" thickBot="1" x14ac:dyDescent="0.25">
      <c r="A1338" s="229"/>
      <c r="B1338" s="145"/>
      <c r="C1338" s="128"/>
      <c r="D1338" s="145"/>
      <c r="E1338" s="145"/>
      <c r="F1338" s="145"/>
      <c r="G1338" s="145"/>
      <c r="H1338" s="145"/>
      <c r="I1338" s="145"/>
      <c r="J1338" s="223"/>
      <c r="K1338" s="107" t="s">
        <v>14</v>
      </c>
      <c r="L1338" s="108" t="s">
        <v>60</v>
      </c>
      <c r="M1338" s="97" t="s">
        <v>186</v>
      </c>
      <c r="N1338" s="108">
        <v>240</v>
      </c>
      <c r="O1338" s="108">
        <v>3</v>
      </c>
      <c r="P1338" s="108">
        <v>5</v>
      </c>
      <c r="Q1338" s="108" t="s">
        <v>201</v>
      </c>
      <c r="R1338" s="116"/>
      <c r="S1338" s="145"/>
      <c r="T1338" s="145"/>
      <c r="U1338" s="145"/>
      <c r="V1338" s="145"/>
      <c r="W1338" s="145"/>
      <c r="X1338" s="145"/>
      <c r="Y1338" s="145"/>
      <c r="Z1338" s="145"/>
      <c r="AA1338" s="226"/>
    </row>
    <row r="1339" spans="1:27" x14ac:dyDescent="0.2">
      <c r="A1339" s="227" t="s">
        <v>2611</v>
      </c>
      <c r="B1339" s="143" t="s">
        <v>76</v>
      </c>
      <c r="C1339" s="142">
        <v>43666</v>
      </c>
      <c r="D1339" s="143" t="s">
        <v>78</v>
      </c>
      <c r="E1339" s="143"/>
      <c r="F1339" s="143"/>
      <c r="G1339" s="143"/>
      <c r="H1339" s="143"/>
      <c r="I1339" s="143"/>
      <c r="J1339" s="136" t="s">
        <v>80</v>
      </c>
      <c r="K1339" s="100" t="s">
        <v>194</v>
      </c>
      <c r="L1339" s="93" t="s">
        <v>60</v>
      </c>
      <c r="M1339" s="95" t="s">
        <v>179</v>
      </c>
      <c r="N1339" s="93">
        <v>240</v>
      </c>
      <c r="O1339" s="93">
        <v>3</v>
      </c>
      <c r="P1339" s="93">
        <v>65</v>
      </c>
      <c r="Q1339" s="93">
        <v>100</v>
      </c>
      <c r="R1339" s="114"/>
      <c r="S1339" s="143">
        <v>208</v>
      </c>
      <c r="T1339" s="143">
        <v>3</v>
      </c>
      <c r="U1339" s="143">
        <v>65</v>
      </c>
      <c r="V1339" s="143">
        <v>59.4</v>
      </c>
      <c r="W1339" s="143">
        <v>20</v>
      </c>
      <c r="X1339" s="143">
        <v>5288.35</v>
      </c>
      <c r="Y1339" s="143" t="s">
        <v>74</v>
      </c>
      <c r="Z1339" s="143"/>
      <c r="AA1339" s="224" t="s">
        <v>85</v>
      </c>
    </row>
    <row r="1340" spans="1:27" x14ac:dyDescent="0.2">
      <c r="A1340" s="228"/>
      <c r="B1340" s="144"/>
      <c r="C1340" s="127"/>
      <c r="D1340" s="144"/>
      <c r="E1340" s="144"/>
      <c r="F1340" s="144"/>
      <c r="G1340" s="144"/>
      <c r="H1340" s="144"/>
      <c r="I1340" s="144"/>
      <c r="J1340" s="222"/>
      <c r="K1340" s="103" t="s">
        <v>13</v>
      </c>
      <c r="L1340" s="104" t="s">
        <v>60</v>
      </c>
      <c r="M1340" s="96" t="s">
        <v>67</v>
      </c>
      <c r="N1340" s="104">
        <v>240</v>
      </c>
      <c r="O1340" s="104">
        <v>3</v>
      </c>
      <c r="P1340" s="104">
        <v>5</v>
      </c>
      <c r="Q1340" s="104">
        <v>90</v>
      </c>
      <c r="R1340" s="115">
        <v>25</v>
      </c>
      <c r="S1340" s="144"/>
      <c r="T1340" s="144"/>
      <c r="U1340" s="144"/>
      <c r="V1340" s="144"/>
      <c r="W1340" s="144"/>
      <c r="X1340" s="144"/>
      <c r="Y1340" s="144"/>
      <c r="Z1340" s="144"/>
      <c r="AA1340" s="225"/>
    </row>
    <row r="1341" spans="1:27" ht="13.5" thickBot="1" x14ac:dyDescent="0.25">
      <c r="A1341" s="229"/>
      <c r="B1341" s="145"/>
      <c r="C1341" s="128"/>
      <c r="D1341" s="145"/>
      <c r="E1341" s="145"/>
      <c r="F1341" s="145"/>
      <c r="G1341" s="145"/>
      <c r="H1341" s="145"/>
      <c r="I1341" s="145"/>
      <c r="J1341" s="223"/>
      <c r="K1341" s="107" t="s">
        <v>14</v>
      </c>
      <c r="L1341" s="108" t="s">
        <v>60</v>
      </c>
      <c r="M1341" s="97" t="s">
        <v>186</v>
      </c>
      <c r="N1341" s="108">
        <v>240</v>
      </c>
      <c r="O1341" s="108">
        <v>3</v>
      </c>
      <c r="P1341" s="108">
        <v>5</v>
      </c>
      <c r="Q1341" s="108" t="s">
        <v>201</v>
      </c>
      <c r="R1341" s="116"/>
      <c r="S1341" s="145"/>
      <c r="T1341" s="145"/>
      <c r="U1341" s="145"/>
      <c r="V1341" s="145"/>
      <c r="W1341" s="145"/>
      <c r="X1341" s="145"/>
      <c r="Y1341" s="145"/>
      <c r="Z1341" s="145"/>
      <c r="AA1341" s="226"/>
    </row>
    <row r="1342" spans="1:27" x14ac:dyDescent="0.2">
      <c r="A1342" s="227" t="s">
        <v>2612</v>
      </c>
      <c r="B1342" s="143" t="s">
        <v>76</v>
      </c>
      <c r="C1342" s="142">
        <v>43666</v>
      </c>
      <c r="D1342" s="143" t="s">
        <v>78</v>
      </c>
      <c r="E1342" s="143"/>
      <c r="F1342" s="143"/>
      <c r="G1342" s="143"/>
      <c r="H1342" s="143"/>
      <c r="I1342" s="143"/>
      <c r="J1342" s="136" t="s">
        <v>80</v>
      </c>
      <c r="K1342" s="100" t="s">
        <v>194</v>
      </c>
      <c r="L1342" s="93" t="s">
        <v>60</v>
      </c>
      <c r="M1342" s="95" t="s">
        <v>179</v>
      </c>
      <c r="N1342" s="93">
        <v>240</v>
      </c>
      <c r="O1342" s="93">
        <v>3</v>
      </c>
      <c r="P1342" s="93">
        <v>65</v>
      </c>
      <c r="Q1342" s="93">
        <v>125</v>
      </c>
      <c r="R1342" s="114"/>
      <c r="S1342" s="143">
        <v>208</v>
      </c>
      <c r="T1342" s="143">
        <v>3</v>
      </c>
      <c r="U1342" s="143">
        <v>65</v>
      </c>
      <c r="V1342" s="143">
        <v>59.4</v>
      </c>
      <c r="W1342" s="143">
        <v>20</v>
      </c>
      <c r="X1342" s="143">
        <v>5288.35</v>
      </c>
      <c r="Y1342" s="143" t="s">
        <v>74</v>
      </c>
      <c r="Z1342" s="143"/>
      <c r="AA1342" s="224" t="s">
        <v>85</v>
      </c>
    </row>
    <row r="1343" spans="1:27" x14ac:dyDescent="0.2">
      <c r="A1343" s="228"/>
      <c r="B1343" s="144"/>
      <c r="C1343" s="127"/>
      <c r="D1343" s="144"/>
      <c r="E1343" s="144"/>
      <c r="F1343" s="144"/>
      <c r="G1343" s="144"/>
      <c r="H1343" s="144"/>
      <c r="I1343" s="144"/>
      <c r="J1343" s="222"/>
      <c r="K1343" s="103" t="s">
        <v>13</v>
      </c>
      <c r="L1343" s="104" t="s">
        <v>60</v>
      </c>
      <c r="M1343" s="96" t="s">
        <v>67</v>
      </c>
      <c r="N1343" s="104">
        <v>240</v>
      </c>
      <c r="O1343" s="104">
        <v>3</v>
      </c>
      <c r="P1343" s="104">
        <v>5</v>
      </c>
      <c r="Q1343" s="104">
        <v>90</v>
      </c>
      <c r="R1343" s="115">
        <v>25</v>
      </c>
      <c r="S1343" s="144"/>
      <c r="T1343" s="144"/>
      <c r="U1343" s="144"/>
      <c r="V1343" s="144"/>
      <c r="W1343" s="144"/>
      <c r="X1343" s="144"/>
      <c r="Y1343" s="144"/>
      <c r="Z1343" s="144"/>
      <c r="AA1343" s="225"/>
    </row>
    <row r="1344" spans="1:27" ht="13.5" thickBot="1" x14ac:dyDescent="0.25">
      <c r="A1344" s="229"/>
      <c r="B1344" s="145"/>
      <c r="C1344" s="128"/>
      <c r="D1344" s="145"/>
      <c r="E1344" s="145"/>
      <c r="F1344" s="145"/>
      <c r="G1344" s="145"/>
      <c r="H1344" s="145"/>
      <c r="I1344" s="145"/>
      <c r="J1344" s="223"/>
      <c r="K1344" s="107" t="s">
        <v>14</v>
      </c>
      <c r="L1344" s="108" t="s">
        <v>60</v>
      </c>
      <c r="M1344" s="97" t="s">
        <v>186</v>
      </c>
      <c r="N1344" s="108">
        <v>240</v>
      </c>
      <c r="O1344" s="108">
        <v>3</v>
      </c>
      <c r="P1344" s="108">
        <v>5</v>
      </c>
      <c r="Q1344" s="108" t="s">
        <v>201</v>
      </c>
      <c r="R1344" s="116"/>
      <c r="S1344" s="145"/>
      <c r="T1344" s="145"/>
      <c r="U1344" s="145"/>
      <c r="V1344" s="145"/>
      <c r="W1344" s="145"/>
      <c r="X1344" s="145"/>
      <c r="Y1344" s="145"/>
      <c r="Z1344" s="145"/>
      <c r="AA1344" s="226"/>
    </row>
    <row r="1345" spans="1:27" x14ac:dyDescent="0.2">
      <c r="A1345" s="227" t="s">
        <v>2613</v>
      </c>
      <c r="B1345" s="143" t="s">
        <v>76</v>
      </c>
      <c r="C1345" s="142">
        <v>43666</v>
      </c>
      <c r="D1345" s="143" t="s">
        <v>78</v>
      </c>
      <c r="E1345" s="143"/>
      <c r="F1345" s="143"/>
      <c r="G1345" s="143"/>
      <c r="H1345" s="143"/>
      <c r="I1345" s="143"/>
      <c r="J1345" s="136" t="s">
        <v>80</v>
      </c>
      <c r="K1345" s="100" t="s">
        <v>194</v>
      </c>
      <c r="L1345" s="93" t="s">
        <v>60</v>
      </c>
      <c r="M1345" s="95" t="s">
        <v>179</v>
      </c>
      <c r="N1345" s="93">
        <v>240</v>
      </c>
      <c r="O1345" s="93">
        <v>3</v>
      </c>
      <c r="P1345" s="93">
        <v>65</v>
      </c>
      <c r="Q1345" s="93">
        <v>100</v>
      </c>
      <c r="R1345" s="114"/>
      <c r="S1345" s="143">
        <v>208</v>
      </c>
      <c r="T1345" s="143">
        <v>3</v>
      </c>
      <c r="U1345" s="143">
        <v>65</v>
      </c>
      <c r="V1345" s="143">
        <v>74.8</v>
      </c>
      <c r="W1345" s="143">
        <v>25</v>
      </c>
      <c r="X1345" s="143">
        <v>5288.35</v>
      </c>
      <c r="Y1345" s="143" t="s">
        <v>74</v>
      </c>
      <c r="Z1345" s="143"/>
      <c r="AA1345" s="224" t="s">
        <v>85</v>
      </c>
    </row>
    <row r="1346" spans="1:27" x14ac:dyDescent="0.2">
      <c r="A1346" s="228"/>
      <c r="B1346" s="144"/>
      <c r="C1346" s="127"/>
      <c r="D1346" s="144"/>
      <c r="E1346" s="144"/>
      <c r="F1346" s="144"/>
      <c r="G1346" s="144"/>
      <c r="H1346" s="144"/>
      <c r="I1346" s="144"/>
      <c r="J1346" s="222"/>
      <c r="K1346" s="103" t="s">
        <v>13</v>
      </c>
      <c r="L1346" s="104" t="s">
        <v>60</v>
      </c>
      <c r="M1346" s="96" t="s">
        <v>67</v>
      </c>
      <c r="N1346" s="104">
        <v>240</v>
      </c>
      <c r="O1346" s="104">
        <v>3</v>
      </c>
      <c r="P1346" s="104">
        <v>5</v>
      </c>
      <c r="Q1346" s="104">
        <v>90</v>
      </c>
      <c r="R1346" s="115">
        <v>25</v>
      </c>
      <c r="S1346" s="144"/>
      <c r="T1346" s="144"/>
      <c r="U1346" s="144"/>
      <c r="V1346" s="144"/>
      <c r="W1346" s="144"/>
      <c r="X1346" s="144"/>
      <c r="Y1346" s="144"/>
      <c r="Z1346" s="144"/>
      <c r="AA1346" s="225"/>
    </row>
    <row r="1347" spans="1:27" ht="13.5" thickBot="1" x14ac:dyDescent="0.25">
      <c r="A1347" s="229"/>
      <c r="B1347" s="145"/>
      <c r="C1347" s="128"/>
      <c r="D1347" s="145"/>
      <c r="E1347" s="145"/>
      <c r="F1347" s="145"/>
      <c r="G1347" s="145"/>
      <c r="H1347" s="145"/>
      <c r="I1347" s="145"/>
      <c r="J1347" s="223"/>
      <c r="K1347" s="107" t="s">
        <v>14</v>
      </c>
      <c r="L1347" s="108" t="s">
        <v>60</v>
      </c>
      <c r="M1347" s="97" t="s">
        <v>187</v>
      </c>
      <c r="N1347" s="108">
        <v>240</v>
      </c>
      <c r="O1347" s="108">
        <v>3</v>
      </c>
      <c r="P1347" s="108">
        <v>5</v>
      </c>
      <c r="Q1347" s="108" t="s">
        <v>202</v>
      </c>
      <c r="R1347" s="116"/>
      <c r="S1347" s="145"/>
      <c r="T1347" s="145"/>
      <c r="U1347" s="145"/>
      <c r="V1347" s="145"/>
      <c r="W1347" s="145"/>
      <c r="X1347" s="145"/>
      <c r="Y1347" s="145"/>
      <c r="Z1347" s="145"/>
      <c r="AA1347" s="226"/>
    </row>
    <row r="1348" spans="1:27" x14ac:dyDescent="0.2">
      <c r="A1348" s="227" t="s">
        <v>2614</v>
      </c>
      <c r="B1348" s="143" t="s">
        <v>76</v>
      </c>
      <c r="C1348" s="142">
        <v>43666</v>
      </c>
      <c r="D1348" s="143" t="s">
        <v>78</v>
      </c>
      <c r="E1348" s="143"/>
      <c r="F1348" s="143"/>
      <c r="G1348" s="143"/>
      <c r="H1348" s="143"/>
      <c r="I1348" s="143"/>
      <c r="J1348" s="136" t="s">
        <v>80</v>
      </c>
      <c r="K1348" s="100" t="s">
        <v>194</v>
      </c>
      <c r="L1348" s="93" t="s">
        <v>60</v>
      </c>
      <c r="M1348" s="95" t="s">
        <v>179</v>
      </c>
      <c r="N1348" s="93">
        <v>240</v>
      </c>
      <c r="O1348" s="93">
        <v>3</v>
      </c>
      <c r="P1348" s="93">
        <v>65</v>
      </c>
      <c r="Q1348" s="93">
        <v>125</v>
      </c>
      <c r="R1348" s="114"/>
      <c r="S1348" s="143">
        <v>208</v>
      </c>
      <c r="T1348" s="143">
        <v>3</v>
      </c>
      <c r="U1348" s="143">
        <v>65</v>
      </c>
      <c r="V1348" s="143">
        <v>74.8</v>
      </c>
      <c r="W1348" s="143">
        <v>25</v>
      </c>
      <c r="X1348" s="143">
        <v>5288.35</v>
      </c>
      <c r="Y1348" s="143" t="s">
        <v>74</v>
      </c>
      <c r="Z1348" s="143"/>
      <c r="AA1348" s="224" t="s">
        <v>85</v>
      </c>
    </row>
    <row r="1349" spans="1:27" x14ac:dyDescent="0.2">
      <c r="A1349" s="228"/>
      <c r="B1349" s="144"/>
      <c r="C1349" s="127"/>
      <c r="D1349" s="144"/>
      <c r="E1349" s="144"/>
      <c r="F1349" s="144"/>
      <c r="G1349" s="144"/>
      <c r="H1349" s="144"/>
      <c r="I1349" s="144"/>
      <c r="J1349" s="222"/>
      <c r="K1349" s="103" t="s">
        <v>13</v>
      </c>
      <c r="L1349" s="104" t="s">
        <v>60</v>
      </c>
      <c r="M1349" s="96" t="s">
        <v>67</v>
      </c>
      <c r="N1349" s="104">
        <v>240</v>
      </c>
      <c r="O1349" s="104">
        <v>3</v>
      </c>
      <c r="P1349" s="104">
        <v>5</v>
      </c>
      <c r="Q1349" s="104">
        <v>90</v>
      </c>
      <c r="R1349" s="115">
        <v>25</v>
      </c>
      <c r="S1349" s="144"/>
      <c r="T1349" s="144"/>
      <c r="U1349" s="144"/>
      <c r="V1349" s="144"/>
      <c r="W1349" s="144"/>
      <c r="X1349" s="144"/>
      <c r="Y1349" s="144"/>
      <c r="Z1349" s="144"/>
      <c r="AA1349" s="225"/>
    </row>
    <row r="1350" spans="1:27" ht="13.5" thickBot="1" x14ac:dyDescent="0.25">
      <c r="A1350" s="229"/>
      <c r="B1350" s="145"/>
      <c r="C1350" s="128"/>
      <c r="D1350" s="145"/>
      <c r="E1350" s="145"/>
      <c r="F1350" s="145"/>
      <c r="G1350" s="145"/>
      <c r="H1350" s="145"/>
      <c r="I1350" s="145"/>
      <c r="J1350" s="223"/>
      <c r="K1350" s="107" t="s">
        <v>14</v>
      </c>
      <c r="L1350" s="108" t="s">
        <v>60</v>
      </c>
      <c r="M1350" s="97" t="s">
        <v>187</v>
      </c>
      <c r="N1350" s="108">
        <v>240</v>
      </c>
      <c r="O1350" s="108">
        <v>3</v>
      </c>
      <c r="P1350" s="108">
        <v>5</v>
      </c>
      <c r="Q1350" s="108" t="s">
        <v>202</v>
      </c>
      <c r="R1350" s="116"/>
      <c r="S1350" s="145"/>
      <c r="T1350" s="145"/>
      <c r="U1350" s="145"/>
      <c r="V1350" s="145"/>
      <c r="W1350" s="145"/>
      <c r="X1350" s="145"/>
      <c r="Y1350" s="145"/>
      <c r="Z1350" s="145"/>
      <c r="AA1350" s="226"/>
    </row>
    <row r="1351" spans="1:27" x14ac:dyDescent="0.2">
      <c r="A1351" s="227" t="s">
        <v>2615</v>
      </c>
      <c r="B1351" s="143" t="s">
        <v>76</v>
      </c>
      <c r="C1351" s="142">
        <v>43666</v>
      </c>
      <c r="D1351" s="143" t="s">
        <v>78</v>
      </c>
      <c r="E1351" s="143"/>
      <c r="F1351" s="143"/>
      <c r="G1351" s="143"/>
      <c r="H1351" s="143"/>
      <c r="I1351" s="143"/>
      <c r="J1351" s="136" t="s">
        <v>80</v>
      </c>
      <c r="K1351" s="100" t="s">
        <v>194</v>
      </c>
      <c r="L1351" s="93" t="s">
        <v>60</v>
      </c>
      <c r="M1351" s="95" t="s">
        <v>179</v>
      </c>
      <c r="N1351" s="93">
        <v>240</v>
      </c>
      <c r="O1351" s="93">
        <v>3</v>
      </c>
      <c r="P1351" s="93">
        <v>65</v>
      </c>
      <c r="Q1351" s="93">
        <v>70</v>
      </c>
      <c r="R1351" s="114"/>
      <c r="S1351" s="143" t="s">
        <v>71</v>
      </c>
      <c r="T1351" s="143">
        <v>3</v>
      </c>
      <c r="U1351" s="143">
        <v>65</v>
      </c>
      <c r="V1351" s="143">
        <v>54</v>
      </c>
      <c r="W1351" s="143">
        <v>20</v>
      </c>
      <c r="X1351" s="143">
        <v>5288.35</v>
      </c>
      <c r="Y1351" s="143" t="s">
        <v>74</v>
      </c>
      <c r="Z1351" s="143"/>
      <c r="AA1351" s="224" t="s">
        <v>85</v>
      </c>
    </row>
    <row r="1352" spans="1:27" x14ac:dyDescent="0.2">
      <c r="A1352" s="228"/>
      <c r="B1352" s="144"/>
      <c r="C1352" s="127"/>
      <c r="D1352" s="144"/>
      <c r="E1352" s="144"/>
      <c r="F1352" s="144"/>
      <c r="G1352" s="144"/>
      <c r="H1352" s="144"/>
      <c r="I1352" s="144"/>
      <c r="J1352" s="222"/>
      <c r="K1352" s="103" t="s">
        <v>13</v>
      </c>
      <c r="L1352" s="104" t="s">
        <v>60</v>
      </c>
      <c r="M1352" s="96" t="s">
        <v>67</v>
      </c>
      <c r="N1352" s="104">
        <v>240</v>
      </c>
      <c r="O1352" s="104">
        <v>3</v>
      </c>
      <c r="P1352" s="104">
        <v>5</v>
      </c>
      <c r="Q1352" s="104">
        <v>90</v>
      </c>
      <c r="R1352" s="115">
        <v>30</v>
      </c>
      <c r="S1352" s="144"/>
      <c r="T1352" s="144"/>
      <c r="U1352" s="144"/>
      <c r="V1352" s="144"/>
      <c r="W1352" s="144"/>
      <c r="X1352" s="144"/>
      <c r="Y1352" s="144"/>
      <c r="Z1352" s="144"/>
      <c r="AA1352" s="225"/>
    </row>
    <row r="1353" spans="1:27" ht="13.5" thickBot="1" x14ac:dyDescent="0.25">
      <c r="A1353" s="229"/>
      <c r="B1353" s="145"/>
      <c r="C1353" s="128"/>
      <c r="D1353" s="145"/>
      <c r="E1353" s="145"/>
      <c r="F1353" s="145"/>
      <c r="G1353" s="145"/>
      <c r="H1353" s="145"/>
      <c r="I1353" s="145"/>
      <c r="J1353" s="223"/>
      <c r="K1353" s="107" t="s">
        <v>14</v>
      </c>
      <c r="L1353" s="108" t="s">
        <v>60</v>
      </c>
      <c r="M1353" s="97" t="s">
        <v>186</v>
      </c>
      <c r="N1353" s="108">
        <v>240</v>
      </c>
      <c r="O1353" s="108">
        <v>3</v>
      </c>
      <c r="P1353" s="108">
        <v>5</v>
      </c>
      <c r="Q1353" s="108" t="s">
        <v>201</v>
      </c>
      <c r="R1353" s="116"/>
      <c r="S1353" s="145"/>
      <c r="T1353" s="145"/>
      <c r="U1353" s="145"/>
      <c r="V1353" s="145"/>
      <c r="W1353" s="145"/>
      <c r="X1353" s="145"/>
      <c r="Y1353" s="145"/>
      <c r="Z1353" s="145"/>
      <c r="AA1353" s="226"/>
    </row>
    <row r="1354" spans="1:27" x14ac:dyDescent="0.2">
      <c r="A1354" s="227" t="s">
        <v>2616</v>
      </c>
      <c r="B1354" s="143" t="s">
        <v>76</v>
      </c>
      <c r="C1354" s="142">
        <v>43666</v>
      </c>
      <c r="D1354" s="143" t="s">
        <v>78</v>
      </c>
      <c r="E1354" s="143"/>
      <c r="F1354" s="143"/>
      <c r="G1354" s="143"/>
      <c r="H1354" s="143"/>
      <c r="I1354" s="143"/>
      <c r="J1354" s="136" t="s">
        <v>80</v>
      </c>
      <c r="K1354" s="100" t="s">
        <v>194</v>
      </c>
      <c r="L1354" s="93" t="s">
        <v>60</v>
      </c>
      <c r="M1354" s="95" t="s">
        <v>179</v>
      </c>
      <c r="N1354" s="93">
        <v>240</v>
      </c>
      <c r="O1354" s="93">
        <v>3</v>
      </c>
      <c r="P1354" s="93">
        <v>65</v>
      </c>
      <c r="Q1354" s="93">
        <v>80</v>
      </c>
      <c r="R1354" s="114"/>
      <c r="S1354" s="143" t="s">
        <v>71</v>
      </c>
      <c r="T1354" s="143">
        <v>3</v>
      </c>
      <c r="U1354" s="143">
        <v>65</v>
      </c>
      <c r="V1354" s="143">
        <v>54</v>
      </c>
      <c r="W1354" s="143">
        <v>20</v>
      </c>
      <c r="X1354" s="143">
        <v>5288.35</v>
      </c>
      <c r="Y1354" s="143" t="s">
        <v>74</v>
      </c>
      <c r="Z1354" s="143"/>
      <c r="AA1354" s="224" t="s">
        <v>85</v>
      </c>
    </row>
    <row r="1355" spans="1:27" x14ac:dyDescent="0.2">
      <c r="A1355" s="228"/>
      <c r="B1355" s="144"/>
      <c r="C1355" s="127"/>
      <c r="D1355" s="144"/>
      <c r="E1355" s="144"/>
      <c r="F1355" s="144"/>
      <c r="G1355" s="144"/>
      <c r="H1355" s="144"/>
      <c r="I1355" s="144"/>
      <c r="J1355" s="222"/>
      <c r="K1355" s="103" t="s">
        <v>13</v>
      </c>
      <c r="L1355" s="104" t="s">
        <v>60</v>
      </c>
      <c r="M1355" s="96" t="s">
        <v>67</v>
      </c>
      <c r="N1355" s="104">
        <v>240</v>
      </c>
      <c r="O1355" s="104">
        <v>3</v>
      </c>
      <c r="P1355" s="104">
        <v>5</v>
      </c>
      <c r="Q1355" s="104">
        <v>90</v>
      </c>
      <c r="R1355" s="115">
        <v>30</v>
      </c>
      <c r="S1355" s="144"/>
      <c r="T1355" s="144"/>
      <c r="U1355" s="144"/>
      <c r="V1355" s="144"/>
      <c r="W1355" s="144"/>
      <c r="X1355" s="144"/>
      <c r="Y1355" s="144"/>
      <c r="Z1355" s="144"/>
      <c r="AA1355" s="225"/>
    </row>
    <row r="1356" spans="1:27" ht="13.5" thickBot="1" x14ac:dyDescent="0.25">
      <c r="A1356" s="229"/>
      <c r="B1356" s="145"/>
      <c r="C1356" s="128"/>
      <c r="D1356" s="145"/>
      <c r="E1356" s="145"/>
      <c r="F1356" s="145"/>
      <c r="G1356" s="145"/>
      <c r="H1356" s="145"/>
      <c r="I1356" s="145"/>
      <c r="J1356" s="223"/>
      <c r="K1356" s="107" t="s">
        <v>14</v>
      </c>
      <c r="L1356" s="108" t="s">
        <v>60</v>
      </c>
      <c r="M1356" s="97" t="s">
        <v>186</v>
      </c>
      <c r="N1356" s="108">
        <v>240</v>
      </c>
      <c r="O1356" s="108">
        <v>3</v>
      </c>
      <c r="P1356" s="108">
        <v>5</v>
      </c>
      <c r="Q1356" s="108" t="s">
        <v>201</v>
      </c>
      <c r="R1356" s="116"/>
      <c r="S1356" s="145"/>
      <c r="T1356" s="145"/>
      <c r="U1356" s="145"/>
      <c r="V1356" s="145"/>
      <c r="W1356" s="145"/>
      <c r="X1356" s="145"/>
      <c r="Y1356" s="145"/>
      <c r="Z1356" s="145"/>
      <c r="AA1356" s="226"/>
    </row>
    <row r="1357" spans="1:27" x14ac:dyDescent="0.2">
      <c r="A1357" s="227" t="s">
        <v>2617</v>
      </c>
      <c r="B1357" s="143" t="s">
        <v>76</v>
      </c>
      <c r="C1357" s="142">
        <v>43666</v>
      </c>
      <c r="D1357" s="143" t="s">
        <v>78</v>
      </c>
      <c r="E1357" s="143"/>
      <c r="F1357" s="143"/>
      <c r="G1357" s="143"/>
      <c r="H1357" s="143"/>
      <c r="I1357" s="143"/>
      <c r="J1357" s="136" t="s">
        <v>80</v>
      </c>
      <c r="K1357" s="100" t="s">
        <v>194</v>
      </c>
      <c r="L1357" s="93" t="s">
        <v>60</v>
      </c>
      <c r="M1357" s="95" t="s">
        <v>179</v>
      </c>
      <c r="N1357" s="93">
        <v>240</v>
      </c>
      <c r="O1357" s="93">
        <v>3</v>
      </c>
      <c r="P1357" s="93">
        <v>65</v>
      </c>
      <c r="Q1357" s="93">
        <v>100</v>
      </c>
      <c r="R1357" s="114"/>
      <c r="S1357" s="143" t="s">
        <v>71</v>
      </c>
      <c r="T1357" s="143">
        <v>3</v>
      </c>
      <c r="U1357" s="143">
        <v>65</v>
      </c>
      <c r="V1357" s="143">
        <v>54</v>
      </c>
      <c r="W1357" s="143">
        <v>20</v>
      </c>
      <c r="X1357" s="143">
        <v>5288.35</v>
      </c>
      <c r="Y1357" s="143" t="s">
        <v>74</v>
      </c>
      <c r="Z1357" s="143"/>
      <c r="AA1357" s="224" t="s">
        <v>85</v>
      </c>
    </row>
    <row r="1358" spans="1:27" x14ac:dyDescent="0.2">
      <c r="A1358" s="228"/>
      <c r="B1358" s="144"/>
      <c r="C1358" s="127"/>
      <c r="D1358" s="144"/>
      <c r="E1358" s="144"/>
      <c r="F1358" s="144"/>
      <c r="G1358" s="144"/>
      <c r="H1358" s="144"/>
      <c r="I1358" s="144"/>
      <c r="J1358" s="222"/>
      <c r="K1358" s="103" t="s">
        <v>13</v>
      </c>
      <c r="L1358" s="104" t="s">
        <v>60</v>
      </c>
      <c r="M1358" s="96" t="s">
        <v>67</v>
      </c>
      <c r="N1358" s="104">
        <v>240</v>
      </c>
      <c r="O1358" s="104">
        <v>3</v>
      </c>
      <c r="P1358" s="104">
        <v>5</v>
      </c>
      <c r="Q1358" s="104">
        <v>90</v>
      </c>
      <c r="R1358" s="115">
        <v>30</v>
      </c>
      <c r="S1358" s="144"/>
      <c r="T1358" s="144"/>
      <c r="U1358" s="144"/>
      <c r="V1358" s="144"/>
      <c r="W1358" s="144"/>
      <c r="X1358" s="144"/>
      <c r="Y1358" s="144"/>
      <c r="Z1358" s="144"/>
      <c r="AA1358" s="225"/>
    </row>
    <row r="1359" spans="1:27" ht="13.5" thickBot="1" x14ac:dyDescent="0.25">
      <c r="A1359" s="229"/>
      <c r="B1359" s="145"/>
      <c r="C1359" s="128"/>
      <c r="D1359" s="145"/>
      <c r="E1359" s="145"/>
      <c r="F1359" s="145"/>
      <c r="G1359" s="145"/>
      <c r="H1359" s="145"/>
      <c r="I1359" s="145"/>
      <c r="J1359" s="223"/>
      <c r="K1359" s="107" t="s">
        <v>14</v>
      </c>
      <c r="L1359" s="108" t="s">
        <v>60</v>
      </c>
      <c r="M1359" s="97" t="s">
        <v>186</v>
      </c>
      <c r="N1359" s="108">
        <v>240</v>
      </c>
      <c r="O1359" s="108">
        <v>3</v>
      </c>
      <c r="P1359" s="108">
        <v>5</v>
      </c>
      <c r="Q1359" s="108" t="s">
        <v>201</v>
      </c>
      <c r="R1359" s="116"/>
      <c r="S1359" s="145"/>
      <c r="T1359" s="145"/>
      <c r="U1359" s="145"/>
      <c r="V1359" s="145"/>
      <c r="W1359" s="145"/>
      <c r="X1359" s="145"/>
      <c r="Y1359" s="145"/>
      <c r="Z1359" s="145"/>
      <c r="AA1359" s="226"/>
    </row>
    <row r="1360" spans="1:27" x14ac:dyDescent="0.2">
      <c r="A1360" s="227" t="s">
        <v>2618</v>
      </c>
      <c r="B1360" s="143" t="s">
        <v>76</v>
      </c>
      <c r="C1360" s="142">
        <v>43666</v>
      </c>
      <c r="D1360" s="143" t="s">
        <v>78</v>
      </c>
      <c r="E1360" s="143"/>
      <c r="F1360" s="143"/>
      <c r="G1360" s="143"/>
      <c r="H1360" s="143"/>
      <c r="I1360" s="143"/>
      <c r="J1360" s="136" t="s">
        <v>80</v>
      </c>
      <c r="K1360" s="100" t="s">
        <v>194</v>
      </c>
      <c r="L1360" s="93" t="s">
        <v>60</v>
      </c>
      <c r="M1360" s="95" t="s">
        <v>179</v>
      </c>
      <c r="N1360" s="93">
        <v>240</v>
      </c>
      <c r="O1360" s="93">
        <v>3</v>
      </c>
      <c r="P1360" s="93">
        <v>65</v>
      </c>
      <c r="Q1360" s="93">
        <v>125</v>
      </c>
      <c r="R1360" s="114"/>
      <c r="S1360" s="143" t="s">
        <v>71</v>
      </c>
      <c r="T1360" s="143">
        <v>3</v>
      </c>
      <c r="U1360" s="143">
        <v>65</v>
      </c>
      <c r="V1360" s="143">
        <v>54</v>
      </c>
      <c r="W1360" s="143">
        <v>20</v>
      </c>
      <c r="X1360" s="143">
        <v>5288.35</v>
      </c>
      <c r="Y1360" s="143" t="s">
        <v>74</v>
      </c>
      <c r="Z1360" s="143"/>
      <c r="AA1360" s="224" t="s">
        <v>85</v>
      </c>
    </row>
    <row r="1361" spans="1:27" x14ac:dyDescent="0.2">
      <c r="A1361" s="228"/>
      <c r="B1361" s="144"/>
      <c r="C1361" s="127"/>
      <c r="D1361" s="144"/>
      <c r="E1361" s="144"/>
      <c r="F1361" s="144"/>
      <c r="G1361" s="144"/>
      <c r="H1361" s="144"/>
      <c r="I1361" s="144"/>
      <c r="J1361" s="222"/>
      <c r="K1361" s="103" t="s">
        <v>13</v>
      </c>
      <c r="L1361" s="104" t="s">
        <v>60</v>
      </c>
      <c r="M1361" s="96" t="s">
        <v>67</v>
      </c>
      <c r="N1361" s="104">
        <v>240</v>
      </c>
      <c r="O1361" s="104">
        <v>3</v>
      </c>
      <c r="P1361" s="104">
        <v>5</v>
      </c>
      <c r="Q1361" s="104">
        <v>90</v>
      </c>
      <c r="R1361" s="115">
        <v>30</v>
      </c>
      <c r="S1361" s="144"/>
      <c r="T1361" s="144"/>
      <c r="U1361" s="144"/>
      <c r="V1361" s="144"/>
      <c r="W1361" s="144"/>
      <c r="X1361" s="144"/>
      <c r="Y1361" s="144"/>
      <c r="Z1361" s="144"/>
      <c r="AA1361" s="225"/>
    </row>
    <row r="1362" spans="1:27" ht="13.5" thickBot="1" x14ac:dyDescent="0.25">
      <c r="A1362" s="229"/>
      <c r="B1362" s="145"/>
      <c r="C1362" s="128"/>
      <c r="D1362" s="145"/>
      <c r="E1362" s="145"/>
      <c r="F1362" s="145"/>
      <c r="G1362" s="145"/>
      <c r="H1362" s="145"/>
      <c r="I1362" s="145"/>
      <c r="J1362" s="223"/>
      <c r="K1362" s="107" t="s">
        <v>14</v>
      </c>
      <c r="L1362" s="108" t="s">
        <v>60</v>
      </c>
      <c r="M1362" s="97" t="s">
        <v>186</v>
      </c>
      <c r="N1362" s="108">
        <v>240</v>
      </c>
      <c r="O1362" s="108">
        <v>3</v>
      </c>
      <c r="P1362" s="108">
        <v>5</v>
      </c>
      <c r="Q1362" s="108" t="s">
        <v>201</v>
      </c>
      <c r="R1362" s="116"/>
      <c r="S1362" s="145"/>
      <c r="T1362" s="145"/>
      <c r="U1362" s="145"/>
      <c r="V1362" s="145"/>
      <c r="W1362" s="145"/>
      <c r="X1362" s="145"/>
      <c r="Y1362" s="145"/>
      <c r="Z1362" s="145"/>
      <c r="AA1362" s="226"/>
    </row>
    <row r="1363" spans="1:27" x14ac:dyDescent="0.2">
      <c r="A1363" s="227" t="s">
        <v>2619</v>
      </c>
      <c r="B1363" s="143" t="s">
        <v>76</v>
      </c>
      <c r="C1363" s="142">
        <v>43666</v>
      </c>
      <c r="D1363" s="143" t="s">
        <v>78</v>
      </c>
      <c r="E1363" s="143"/>
      <c r="F1363" s="143"/>
      <c r="G1363" s="143"/>
      <c r="H1363" s="143"/>
      <c r="I1363" s="143"/>
      <c r="J1363" s="136" t="s">
        <v>80</v>
      </c>
      <c r="K1363" s="100" t="s">
        <v>194</v>
      </c>
      <c r="L1363" s="93" t="s">
        <v>60</v>
      </c>
      <c r="M1363" s="95" t="s">
        <v>179</v>
      </c>
      <c r="N1363" s="93">
        <v>240</v>
      </c>
      <c r="O1363" s="93">
        <v>3</v>
      </c>
      <c r="P1363" s="93">
        <v>65</v>
      </c>
      <c r="Q1363" s="93">
        <v>100</v>
      </c>
      <c r="R1363" s="114"/>
      <c r="S1363" s="143" t="s">
        <v>71</v>
      </c>
      <c r="T1363" s="143">
        <v>3</v>
      </c>
      <c r="U1363" s="143">
        <v>65</v>
      </c>
      <c r="V1363" s="143">
        <v>68</v>
      </c>
      <c r="W1363" s="143">
        <v>25</v>
      </c>
      <c r="X1363" s="143">
        <v>5288.35</v>
      </c>
      <c r="Y1363" s="143" t="s">
        <v>74</v>
      </c>
      <c r="Z1363" s="143"/>
      <c r="AA1363" s="224" t="s">
        <v>85</v>
      </c>
    </row>
    <row r="1364" spans="1:27" x14ac:dyDescent="0.2">
      <c r="A1364" s="228"/>
      <c r="B1364" s="144"/>
      <c r="C1364" s="127"/>
      <c r="D1364" s="144"/>
      <c r="E1364" s="144"/>
      <c r="F1364" s="144"/>
      <c r="G1364" s="144"/>
      <c r="H1364" s="144"/>
      <c r="I1364" s="144"/>
      <c r="J1364" s="222"/>
      <c r="K1364" s="103" t="s">
        <v>13</v>
      </c>
      <c r="L1364" s="104" t="s">
        <v>60</v>
      </c>
      <c r="M1364" s="96" t="s">
        <v>67</v>
      </c>
      <c r="N1364" s="104">
        <v>240</v>
      </c>
      <c r="O1364" s="104">
        <v>3</v>
      </c>
      <c r="P1364" s="104">
        <v>5</v>
      </c>
      <c r="Q1364" s="104">
        <v>90</v>
      </c>
      <c r="R1364" s="115">
        <v>30</v>
      </c>
      <c r="S1364" s="144"/>
      <c r="T1364" s="144"/>
      <c r="U1364" s="144"/>
      <c r="V1364" s="144"/>
      <c r="W1364" s="144"/>
      <c r="X1364" s="144"/>
      <c r="Y1364" s="144"/>
      <c r="Z1364" s="144"/>
      <c r="AA1364" s="225"/>
    </row>
    <row r="1365" spans="1:27" ht="13.5" thickBot="1" x14ac:dyDescent="0.25">
      <c r="A1365" s="229"/>
      <c r="B1365" s="145"/>
      <c r="C1365" s="128"/>
      <c r="D1365" s="145"/>
      <c r="E1365" s="145"/>
      <c r="F1365" s="145"/>
      <c r="G1365" s="145"/>
      <c r="H1365" s="145"/>
      <c r="I1365" s="145"/>
      <c r="J1365" s="223"/>
      <c r="K1365" s="107" t="s">
        <v>14</v>
      </c>
      <c r="L1365" s="108" t="s">
        <v>60</v>
      </c>
      <c r="M1365" s="97" t="s">
        <v>186</v>
      </c>
      <c r="N1365" s="108">
        <v>240</v>
      </c>
      <c r="O1365" s="108">
        <v>3</v>
      </c>
      <c r="P1365" s="108">
        <v>5</v>
      </c>
      <c r="Q1365" s="108" t="s">
        <v>201</v>
      </c>
      <c r="R1365" s="116"/>
      <c r="S1365" s="145"/>
      <c r="T1365" s="145"/>
      <c r="U1365" s="145"/>
      <c r="V1365" s="145"/>
      <c r="W1365" s="145"/>
      <c r="X1365" s="145"/>
      <c r="Y1365" s="145"/>
      <c r="Z1365" s="145"/>
      <c r="AA1365" s="226"/>
    </row>
    <row r="1366" spans="1:27" x14ac:dyDescent="0.2">
      <c r="A1366" s="227" t="s">
        <v>2620</v>
      </c>
      <c r="B1366" s="143" t="s">
        <v>76</v>
      </c>
      <c r="C1366" s="142">
        <v>43666</v>
      </c>
      <c r="D1366" s="143" t="s">
        <v>78</v>
      </c>
      <c r="E1366" s="143"/>
      <c r="F1366" s="143"/>
      <c r="G1366" s="143"/>
      <c r="H1366" s="143"/>
      <c r="I1366" s="143"/>
      <c r="J1366" s="136" t="s">
        <v>80</v>
      </c>
      <c r="K1366" s="100" t="s">
        <v>194</v>
      </c>
      <c r="L1366" s="93" t="s">
        <v>60</v>
      </c>
      <c r="M1366" s="95" t="s">
        <v>179</v>
      </c>
      <c r="N1366" s="93">
        <v>240</v>
      </c>
      <c r="O1366" s="93">
        <v>3</v>
      </c>
      <c r="P1366" s="93">
        <v>65</v>
      </c>
      <c r="Q1366" s="93">
        <v>125</v>
      </c>
      <c r="R1366" s="114"/>
      <c r="S1366" s="143" t="s">
        <v>71</v>
      </c>
      <c r="T1366" s="143">
        <v>3</v>
      </c>
      <c r="U1366" s="143">
        <v>65</v>
      </c>
      <c r="V1366" s="143">
        <v>68</v>
      </c>
      <c r="W1366" s="143">
        <v>25</v>
      </c>
      <c r="X1366" s="143">
        <v>5288.35</v>
      </c>
      <c r="Y1366" s="143" t="s">
        <v>74</v>
      </c>
      <c r="Z1366" s="143"/>
      <c r="AA1366" s="224" t="s">
        <v>85</v>
      </c>
    </row>
    <row r="1367" spans="1:27" x14ac:dyDescent="0.2">
      <c r="A1367" s="228"/>
      <c r="B1367" s="144"/>
      <c r="C1367" s="127"/>
      <c r="D1367" s="144"/>
      <c r="E1367" s="144"/>
      <c r="F1367" s="144"/>
      <c r="G1367" s="144"/>
      <c r="H1367" s="144"/>
      <c r="I1367" s="144"/>
      <c r="J1367" s="222"/>
      <c r="K1367" s="103" t="s">
        <v>13</v>
      </c>
      <c r="L1367" s="104" t="s">
        <v>60</v>
      </c>
      <c r="M1367" s="96" t="s">
        <v>67</v>
      </c>
      <c r="N1367" s="104">
        <v>240</v>
      </c>
      <c r="O1367" s="104">
        <v>3</v>
      </c>
      <c r="P1367" s="104">
        <v>5</v>
      </c>
      <c r="Q1367" s="104">
        <v>90</v>
      </c>
      <c r="R1367" s="115">
        <v>30</v>
      </c>
      <c r="S1367" s="144"/>
      <c r="T1367" s="144"/>
      <c r="U1367" s="144"/>
      <c r="V1367" s="144"/>
      <c r="W1367" s="144"/>
      <c r="X1367" s="144"/>
      <c r="Y1367" s="144"/>
      <c r="Z1367" s="144"/>
      <c r="AA1367" s="225"/>
    </row>
    <row r="1368" spans="1:27" ht="13.5" thickBot="1" x14ac:dyDescent="0.25">
      <c r="A1368" s="229"/>
      <c r="B1368" s="145"/>
      <c r="C1368" s="128"/>
      <c r="D1368" s="145"/>
      <c r="E1368" s="145"/>
      <c r="F1368" s="145"/>
      <c r="G1368" s="145"/>
      <c r="H1368" s="145"/>
      <c r="I1368" s="145"/>
      <c r="J1368" s="223"/>
      <c r="K1368" s="107" t="s">
        <v>14</v>
      </c>
      <c r="L1368" s="108" t="s">
        <v>60</v>
      </c>
      <c r="M1368" s="97" t="s">
        <v>186</v>
      </c>
      <c r="N1368" s="108">
        <v>240</v>
      </c>
      <c r="O1368" s="108">
        <v>3</v>
      </c>
      <c r="P1368" s="108">
        <v>5</v>
      </c>
      <c r="Q1368" s="108" t="s">
        <v>201</v>
      </c>
      <c r="R1368" s="116"/>
      <c r="S1368" s="145"/>
      <c r="T1368" s="145"/>
      <c r="U1368" s="145"/>
      <c r="V1368" s="145"/>
      <c r="W1368" s="145"/>
      <c r="X1368" s="145"/>
      <c r="Y1368" s="145"/>
      <c r="Z1368" s="145"/>
      <c r="AA1368" s="226"/>
    </row>
    <row r="1369" spans="1:27" x14ac:dyDescent="0.2">
      <c r="A1369" s="227" t="s">
        <v>2621</v>
      </c>
      <c r="B1369" s="143" t="s">
        <v>76</v>
      </c>
      <c r="C1369" s="142">
        <v>43666</v>
      </c>
      <c r="D1369" s="143" t="s">
        <v>78</v>
      </c>
      <c r="E1369" s="143"/>
      <c r="F1369" s="143"/>
      <c r="G1369" s="143"/>
      <c r="H1369" s="143"/>
      <c r="I1369" s="143"/>
      <c r="J1369" s="136" t="s">
        <v>80</v>
      </c>
      <c r="K1369" s="100" t="s">
        <v>194</v>
      </c>
      <c r="L1369" s="93" t="s">
        <v>60</v>
      </c>
      <c r="M1369" s="95" t="s">
        <v>179</v>
      </c>
      <c r="N1369" s="93">
        <v>240</v>
      </c>
      <c r="O1369" s="93">
        <v>3</v>
      </c>
      <c r="P1369" s="93">
        <v>65</v>
      </c>
      <c r="Q1369" s="93">
        <v>100</v>
      </c>
      <c r="R1369" s="114"/>
      <c r="S1369" s="143" t="s">
        <v>71</v>
      </c>
      <c r="T1369" s="143">
        <v>3</v>
      </c>
      <c r="U1369" s="143">
        <v>65</v>
      </c>
      <c r="V1369" s="143">
        <v>68</v>
      </c>
      <c r="W1369" s="143">
        <v>25</v>
      </c>
      <c r="X1369" s="143">
        <v>5288.35</v>
      </c>
      <c r="Y1369" s="143" t="s">
        <v>74</v>
      </c>
      <c r="Z1369" s="143"/>
      <c r="AA1369" s="224" t="s">
        <v>85</v>
      </c>
    </row>
    <row r="1370" spans="1:27" x14ac:dyDescent="0.2">
      <c r="A1370" s="228"/>
      <c r="B1370" s="144"/>
      <c r="C1370" s="127"/>
      <c r="D1370" s="144"/>
      <c r="E1370" s="144"/>
      <c r="F1370" s="144"/>
      <c r="G1370" s="144"/>
      <c r="H1370" s="144"/>
      <c r="I1370" s="144"/>
      <c r="J1370" s="222"/>
      <c r="K1370" s="103" t="s">
        <v>13</v>
      </c>
      <c r="L1370" s="104" t="s">
        <v>60</v>
      </c>
      <c r="M1370" s="96" t="s">
        <v>67</v>
      </c>
      <c r="N1370" s="104">
        <v>240</v>
      </c>
      <c r="O1370" s="104">
        <v>3</v>
      </c>
      <c r="P1370" s="104">
        <v>5</v>
      </c>
      <c r="Q1370" s="104">
        <v>90</v>
      </c>
      <c r="R1370" s="115">
        <v>30</v>
      </c>
      <c r="S1370" s="144"/>
      <c r="T1370" s="144"/>
      <c r="U1370" s="144"/>
      <c r="V1370" s="144"/>
      <c r="W1370" s="144"/>
      <c r="X1370" s="144"/>
      <c r="Y1370" s="144"/>
      <c r="Z1370" s="144"/>
      <c r="AA1370" s="225"/>
    </row>
    <row r="1371" spans="1:27" ht="13.5" thickBot="1" x14ac:dyDescent="0.25">
      <c r="A1371" s="229"/>
      <c r="B1371" s="145"/>
      <c r="C1371" s="128"/>
      <c r="D1371" s="145"/>
      <c r="E1371" s="145"/>
      <c r="F1371" s="145"/>
      <c r="G1371" s="145"/>
      <c r="H1371" s="145"/>
      <c r="I1371" s="145"/>
      <c r="J1371" s="223"/>
      <c r="K1371" s="107" t="s">
        <v>14</v>
      </c>
      <c r="L1371" s="108" t="s">
        <v>60</v>
      </c>
      <c r="M1371" s="97" t="s">
        <v>187</v>
      </c>
      <c r="N1371" s="108">
        <v>240</v>
      </c>
      <c r="O1371" s="108">
        <v>3</v>
      </c>
      <c r="P1371" s="108">
        <v>5</v>
      </c>
      <c r="Q1371" s="108" t="s">
        <v>202</v>
      </c>
      <c r="R1371" s="116"/>
      <c r="S1371" s="145"/>
      <c r="T1371" s="145"/>
      <c r="U1371" s="145"/>
      <c r="V1371" s="145"/>
      <c r="W1371" s="145"/>
      <c r="X1371" s="145"/>
      <c r="Y1371" s="145"/>
      <c r="Z1371" s="145"/>
      <c r="AA1371" s="226"/>
    </row>
    <row r="1372" spans="1:27" x14ac:dyDescent="0.2">
      <c r="A1372" s="227" t="s">
        <v>2622</v>
      </c>
      <c r="B1372" s="143" t="s">
        <v>76</v>
      </c>
      <c r="C1372" s="142">
        <v>43666</v>
      </c>
      <c r="D1372" s="143" t="s">
        <v>78</v>
      </c>
      <c r="E1372" s="143"/>
      <c r="F1372" s="143"/>
      <c r="G1372" s="143"/>
      <c r="H1372" s="143"/>
      <c r="I1372" s="143"/>
      <c r="J1372" s="136" t="s">
        <v>80</v>
      </c>
      <c r="K1372" s="100" t="s">
        <v>194</v>
      </c>
      <c r="L1372" s="93" t="s">
        <v>60</v>
      </c>
      <c r="M1372" s="95" t="s">
        <v>179</v>
      </c>
      <c r="N1372" s="93">
        <v>240</v>
      </c>
      <c r="O1372" s="93">
        <v>3</v>
      </c>
      <c r="P1372" s="93">
        <v>65</v>
      </c>
      <c r="Q1372" s="93">
        <v>125</v>
      </c>
      <c r="R1372" s="114"/>
      <c r="S1372" s="143" t="s">
        <v>71</v>
      </c>
      <c r="T1372" s="143">
        <v>3</v>
      </c>
      <c r="U1372" s="143">
        <v>65</v>
      </c>
      <c r="V1372" s="143">
        <v>68</v>
      </c>
      <c r="W1372" s="143">
        <v>25</v>
      </c>
      <c r="X1372" s="143">
        <v>5288.35</v>
      </c>
      <c r="Y1372" s="143" t="s">
        <v>74</v>
      </c>
      <c r="Z1372" s="143"/>
      <c r="AA1372" s="224" t="s">
        <v>85</v>
      </c>
    </row>
    <row r="1373" spans="1:27" x14ac:dyDescent="0.2">
      <c r="A1373" s="228"/>
      <c r="B1373" s="144"/>
      <c r="C1373" s="127"/>
      <c r="D1373" s="144"/>
      <c r="E1373" s="144"/>
      <c r="F1373" s="144"/>
      <c r="G1373" s="144"/>
      <c r="H1373" s="144"/>
      <c r="I1373" s="144"/>
      <c r="J1373" s="222"/>
      <c r="K1373" s="103" t="s">
        <v>13</v>
      </c>
      <c r="L1373" s="104" t="s">
        <v>60</v>
      </c>
      <c r="M1373" s="96" t="s">
        <v>67</v>
      </c>
      <c r="N1373" s="104">
        <v>240</v>
      </c>
      <c r="O1373" s="104">
        <v>3</v>
      </c>
      <c r="P1373" s="104">
        <v>5</v>
      </c>
      <c r="Q1373" s="104">
        <v>90</v>
      </c>
      <c r="R1373" s="115">
        <v>30</v>
      </c>
      <c r="S1373" s="144"/>
      <c r="T1373" s="144"/>
      <c r="U1373" s="144"/>
      <c r="V1373" s="144"/>
      <c r="W1373" s="144"/>
      <c r="X1373" s="144"/>
      <c r="Y1373" s="144"/>
      <c r="Z1373" s="144"/>
      <c r="AA1373" s="225"/>
    </row>
    <row r="1374" spans="1:27" ht="13.5" thickBot="1" x14ac:dyDescent="0.25">
      <c r="A1374" s="229"/>
      <c r="B1374" s="145"/>
      <c r="C1374" s="128"/>
      <c r="D1374" s="145"/>
      <c r="E1374" s="145"/>
      <c r="F1374" s="145"/>
      <c r="G1374" s="145"/>
      <c r="H1374" s="145"/>
      <c r="I1374" s="145"/>
      <c r="J1374" s="223"/>
      <c r="K1374" s="107" t="s">
        <v>14</v>
      </c>
      <c r="L1374" s="108" t="s">
        <v>60</v>
      </c>
      <c r="M1374" s="97" t="s">
        <v>187</v>
      </c>
      <c r="N1374" s="108">
        <v>240</v>
      </c>
      <c r="O1374" s="108">
        <v>3</v>
      </c>
      <c r="P1374" s="108">
        <v>5</v>
      </c>
      <c r="Q1374" s="108" t="s">
        <v>202</v>
      </c>
      <c r="R1374" s="116"/>
      <c r="S1374" s="145"/>
      <c r="T1374" s="145"/>
      <c r="U1374" s="145"/>
      <c r="V1374" s="145"/>
      <c r="W1374" s="145"/>
      <c r="X1374" s="145"/>
      <c r="Y1374" s="145"/>
      <c r="Z1374" s="145"/>
      <c r="AA1374" s="226"/>
    </row>
    <row r="1375" spans="1:27" x14ac:dyDescent="0.2">
      <c r="A1375" s="227" t="s">
        <v>2623</v>
      </c>
      <c r="B1375" s="143" t="s">
        <v>76</v>
      </c>
      <c r="C1375" s="142">
        <v>43666</v>
      </c>
      <c r="D1375" s="143" t="s">
        <v>78</v>
      </c>
      <c r="E1375" s="143"/>
      <c r="F1375" s="143"/>
      <c r="G1375" s="143"/>
      <c r="H1375" s="143"/>
      <c r="I1375" s="143"/>
      <c r="J1375" s="136" t="s">
        <v>80</v>
      </c>
      <c r="K1375" s="100" t="s">
        <v>194</v>
      </c>
      <c r="L1375" s="93" t="s">
        <v>60</v>
      </c>
      <c r="M1375" s="95" t="s">
        <v>179</v>
      </c>
      <c r="N1375" s="93">
        <v>240</v>
      </c>
      <c r="O1375" s="93">
        <v>3</v>
      </c>
      <c r="P1375" s="93">
        <v>65</v>
      </c>
      <c r="Q1375" s="93">
        <v>100</v>
      </c>
      <c r="R1375" s="114"/>
      <c r="S1375" s="143" t="s">
        <v>71</v>
      </c>
      <c r="T1375" s="143">
        <v>3</v>
      </c>
      <c r="U1375" s="143">
        <v>65</v>
      </c>
      <c r="V1375" s="143">
        <v>80</v>
      </c>
      <c r="W1375" s="143">
        <v>30</v>
      </c>
      <c r="X1375" s="143">
        <v>5288.35</v>
      </c>
      <c r="Y1375" s="143" t="s">
        <v>74</v>
      </c>
      <c r="Z1375" s="143"/>
      <c r="AA1375" s="224" t="s">
        <v>85</v>
      </c>
    </row>
    <row r="1376" spans="1:27" x14ac:dyDescent="0.2">
      <c r="A1376" s="228"/>
      <c r="B1376" s="144"/>
      <c r="C1376" s="127"/>
      <c r="D1376" s="144"/>
      <c r="E1376" s="144"/>
      <c r="F1376" s="144"/>
      <c r="G1376" s="144"/>
      <c r="H1376" s="144"/>
      <c r="I1376" s="144"/>
      <c r="J1376" s="222"/>
      <c r="K1376" s="103" t="s">
        <v>13</v>
      </c>
      <c r="L1376" s="104" t="s">
        <v>60</v>
      </c>
      <c r="M1376" s="96" t="s">
        <v>67</v>
      </c>
      <c r="N1376" s="104">
        <v>240</v>
      </c>
      <c r="O1376" s="104">
        <v>3</v>
      </c>
      <c r="P1376" s="104">
        <v>5</v>
      </c>
      <c r="Q1376" s="104">
        <v>90</v>
      </c>
      <c r="R1376" s="115">
        <v>30</v>
      </c>
      <c r="S1376" s="144"/>
      <c r="T1376" s="144"/>
      <c r="U1376" s="144"/>
      <c r="V1376" s="144"/>
      <c r="W1376" s="144"/>
      <c r="X1376" s="144"/>
      <c r="Y1376" s="144"/>
      <c r="Z1376" s="144"/>
      <c r="AA1376" s="225"/>
    </row>
    <row r="1377" spans="1:27" ht="13.5" thickBot="1" x14ac:dyDescent="0.25">
      <c r="A1377" s="229"/>
      <c r="B1377" s="145"/>
      <c r="C1377" s="128"/>
      <c r="D1377" s="145"/>
      <c r="E1377" s="145"/>
      <c r="F1377" s="145"/>
      <c r="G1377" s="145"/>
      <c r="H1377" s="145"/>
      <c r="I1377" s="145"/>
      <c r="J1377" s="223"/>
      <c r="K1377" s="107" t="s">
        <v>14</v>
      </c>
      <c r="L1377" s="108" t="s">
        <v>60</v>
      </c>
      <c r="M1377" s="97" t="s">
        <v>187</v>
      </c>
      <c r="N1377" s="108">
        <v>240</v>
      </c>
      <c r="O1377" s="108">
        <v>3</v>
      </c>
      <c r="P1377" s="108">
        <v>5</v>
      </c>
      <c r="Q1377" s="108" t="s">
        <v>202</v>
      </c>
      <c r="R1377" s="116"/>
      <c r="S1377" s="145"/>
      <c r="T1377" s="145"/>
      <c r="U1377" s="145"/>
      <c r="V1377" s="145"/>
      <c r="W1377" s="145"/>
      <c r="X1377" s="145"/>
      <c r="Y1377" s="145"/>
      <c r="Z1377" s="145"/>
      <c r="AA1377" s="226"/>
    </row>
    <row r="1378" spans="1:27" x14ac:dyDescent="0.2">
      <c r="A1378" s="227" t="s">
        <v>2624</v>
      </c>
      <c r="B1378" s="143" t="s">
        <v>76</v>
      </c>
      <c r="C1378" s="142">
        <v>43666</v>
      </c>
      <c r="D1378" s="143" t="s">
        <v>78</v>
      </c>
      <c r="E1378" s="143"/>
      <c r="F1378" s="143"/>
      <c r="G1378" s="143"/>
      <c r="H1378" s="143"/>
      <c r="I1378" s="143"/>
      <c r="J1378" s="136" t="s">
        <v>80</v>
      </c>
      <c r="K1378" s="100" t="s">
        <v>194</v>
      </c>
      <c r="L1378" s="93" t="s">
        <v>60</v>
      </c>
      <c r="M1378" s="95" t="s">
        <v>179</v>
      </c>
      <c r="N1378" s="93">
        <v>240</v>
      </c>
      <c r="O1378" s="93">
        <v>3</v>
      </c>
      <c r="P1378" s="93">
        <v>65</v>
      </c>
      <c r="Q1378" s="93">
        <v>125</v>
      </c>
      <c r="R1378" s="114"/>
      <c r="S1378" s="143" t="s">
        <v>71</v>
      </c>
      <c r="T1378" s="143">
        <v>3</v>
      </c>
      <c r="U1378" s="143">
        <v>65</v>
      </c>
      <c r="V1378" s="143">
        <v>80</v>
      </c>
      <c r="W1378" s="143">
        <v>30</v>
      </c>
      <c r="X1378" s="143">
        <v>5288.35</v>
      </c>
      <c r="Y1378" s="143" t="s">
        <v>74</v>
      </c>
      <c r="Z1378" s="143"/>
      <c r="AA1378" s="224" t="s">
        <v>85</v>
      </c>
    </row>
    <row r="1379" spans="1:27" x14ac:dyDescent="0.2">
      <c r="A1379" s="228"/>
      <c r="B1379" s="144"/>
      <c r="C1379" s="127"/>
      <c r="D1379" s="144"/>
      <c r="E1379" s="144"/>
      <c r="F1379" s="144"/>
      <c r="G1379" s="144"/>
      <c r="H1379" s="144"/>
      <c r="I1379" s="144"/>
      <c r="J1379" s="222"/>
      <c r="K1379" s="103" t="s">
        <v>13</v>
      </c>
      <c r="L1379" s="104" t="s">
        <v>60</v>
      </c>
      <c r="M1379" s="96" t="s">
        <v>67</v>
      </c>
      <c r="N1379" s="104">
        <v>240</v>
      </c>
      <c r="O1379" s="104">
        <v>3</v>
      </c>
      <c r="P1379" s="104">
        <v>5</v>
      </c>
      <c r="Q1379" s="104">
        <v>90</v>
      </c>
      <c r="R1379" s="115">
        <v>30</v>
      </c>
      <c r="S1379" s="144"/>
      <c r="T1379" s="144"/>
      <c r="U1379" s="144"/>
      <c r="V1379" s="144"/>
      <c r="W1379" s="144"/>
      <c r="X1379" s="144"/>
      <c r="Y1379" s="144"/>
      <c r="Z1379" s="144"/>
      <c r="AA1379" s="225"/>
    </row>
    <row r="1380" spans="1:27" ht="13.5" thickBot="1" x14ac:dyDescent="0.25">
      <c r="A1380" s="229"/>
      <c r="B1380" s="145"/>
      <c r="C1380" s="128"/>
      <c r="D1380" s="145"/>
      <c r="E1380" s="145"/>
      <c r="F1380" s="145"/>
      <c r="G1380" s="145"/>
      <c r="H1380" s="145"/>
      <c r="I1380" s="145"/>
      <c r="J1380" s="223"/>
      <c r="K1380" s="107" t="s">
        <v>14</v>
      </c>
      <c r="L1380" s="108" t="s">
        <v>60</v>
      </c>
      <c r="M1380" s="97" t="s">
        <v>187</v>
      </c>
      <c r="N1380" s="108">
        <v>240</v>
      </c>
      <c r="O1380" s="108">
        <v>3</v>
      </c>
      <c r="P1380" s="108">
        <v>5</v>
      </c>
      <c r="Q1380" s="108" t="s">
        <v>202</v>
      </c>
      <c r="R1380" s="116"/>
      <c r="S1380" s="145"/>
      <c r="T1380" s="145"/>
      <c r="U1380" s="145"/>
      <c r="V1380" s="145"/>
      <c r="W1380" s="145"/>
      <c r="X1380" s="145"/>
      <c r="Y1380" s="145"/>
      <c r="Z1380" s="145"/>
      <c r="AA1380" s="226"/>
    </row>
    <row r="1381" spans="1:27" x14ac:dyDescent="0.2">
      <c r="A1381" s="227" t="s">
        <v>2625</v>
      </c>
      <c r="B1381" s="143" t="s">
        <v>76</v>
      </c>
      <c r="C1381" s="142">
        <v>43666</v>
      </c>
      <c r="D1381" s="143" t="s">
        <v>78</v>
      </c>
      <c r="E1381" s="143"/>
      <c r="F1381" s="143"/>
      <c r="G1381" s="143"/>
      <c r="H1381" s="143"/>
      <c r="I1381" s="143"/>
      <c r="J1381" s="136" t="s">
        <v>80</v>
      </c>
      <c r="K1381" s="100" t="s">
        <v>194</v>
      </c>
      <c r="L1381" s="93" t="s">
        <v>60</v>
      </c>
      <c r="M1381" s="95" t="s">
        <v>179</v>
      </c>
      <c r="N1381" s="93">
        <v>480</v>
      </c>
      <c r="O1381" s="93">
        <v>3</v>
      </c>
      <c r="P1381" s="93">
        <v>25</v>
      </c>
      <c r="Q1381" s="93">
        <v>50</v>
      </c>
      <c r="R1381" s="114"/>
      <c r="S1381" s="143" t="s">
        <v>72</v>
      </c>
      <c r="T1381" s="143">
        <v>3</v>
      </c>
      <c r="U1381" s="143">
        <v>25</v>
      </c>
      <c r="V1381" s="143">
        <v>40</v>
      </c>
      <c r="W1381" s="143">
        <v>30</v>
      </c>
      <c r="X1381" s="143">
        <v>5288.35</v>
      </c>
      <c r="Y1381" s="143" t="s">
        <v>74</v>
      </c>
      <c r="Z1381" s="143"/>
      <c r="AA1381" s="224" t="s">
        <v>85</v>
      </c>
    </row>
    <row r="1382" spans="1:27" x14ac:dyDescent="0.2">
      <c r="A1382" s="228"/>
      <c r="B1382" s="144"/>
      <c r="C1382" s="127"/>
      <c r="D1382" s="144"/>
      <c r="E1382" s="144"/>
      <c r="F1382" s="144"/>
      <c r="G1382" s="144"/>
      <c r="H1382" s="144"/>
      <c r="I1382" s="144"/>
      <c r="J1382" s="222"/>
      <c r="K1382" s="103" t="s">
        <v>13</v>
      </c>
      <c r="L1382" s="104" t="s">
        <v>60</v>
      </c>
      <c r="M1382" s="96" t="s">
        <v>67</v>
      </c>
      <c r="N1382" s="104">
        <v>480</v>
      </c>
      <c r="O1382" s="104">
        <v>3</v>
      </c>
      <c r="P1382" s="104">
        <v>5</v>
      </c>
      <c r="Q1382" s="104">
        <v>90</v>
      </c>
      <c r="R1382" s="115">
        <v>50</v>
      </c>
      <c r="S1382" s="144"/>
      <c r="T1382" s="144"/>
      <c r="U1382" s="144"/>
      <c r="V1382" s="144"/>
      <c r="W1382" s="144"/>
      <c r="X1382" s="144"/>
      <c r="Y1382" s="144"/>
      <c r="Z1382" s="144"/>
      <c r="AA1382" s="225"/>
    </row>
    <row r="1383" spans="1:27" ht="13.5" thickBot="1" x14ac:dyDescent="0.25">
      <c r="A1383" s="229"/>
      <c r="B1383" s="145"/>
      <c r="C1383" s="128"/>
      <c r="D1383" s="145"/>
      <c r="E1383" s="145"/>
      <c r="F1383" s="145"/>
      <c r="G1383" s="145"/>
      <c r="H1383" s="145"/>
      <c r="I1383" s="145"/>
      <c r="J1383" s="223"/>
      <c r="K1383" s="107" t="s">
        <v>14</v>
      </c>
      <c r="L1383" s="108" t="s">
        <v>60</v>
      </c>
      <c r="M1383" s="97" t="s">
        <v>186</v>
      </c>
      <c r="N1383" s="108">
        <v>480</v>
      </c>
      <c r="O1383" s="108">
        <v>3</v>
      </c>
      <c r="P1383" s="108">
        <v>5</v>
      </c>
      <c r="Q1383" s="108" t="s">
        <v>201</v>
      </c>
      <c r="R1383" s="116"/>
      <c r="S1383" s="145"/>
      <c r="T1383" s="145"/>
      <c r="U1383" s="145"/>
      <c r="V1383" s="145"/>
      <c r="W1383" s="145"/>
      <c r="X1383" s="145"/>
      <c r="Y1383" s="145"/>
      <c r="Z1383" s="145"/>
      <c r="AA1383" s="226"/>
    </row>
    <row r="1384" spans="1:27" x14ac:dyDescent="0.2">
      <c r="A1384" s="227" t="s">
        <v>2626</v>
      </c>
      <c r="B1384" s="143" t="s">
        <v>76</v>
      </c>
      <c r="C1384" s="142">
        <v>43666</v>
      </c>
      <c r="D1384" s="143" t="s">
        <v>78</v>
      </c>
      <c r="E1384" s="143"/>
      <c r="F1384" s="143"/>
      <c r="G1384" s="143"/>
      <c r="H1384" s="143"/>
      <c r="I1384" s="143"/>
      <c r="J1384" s="136" t="s">
        <v>80</v>
      </c>
      <c r="K1384" s="100" t="s">
        <v>194</v>
      </c>
      <c r="L1384" s="93" t="s">
        <v>60</v>
      </c>
      <c r="M1384" s="95" t="s">
        <v>179</v>
      </c>
      <c r="N1384" s="93">
        <v>480</v>
      </c>
      <c r="O1384" s="93">
        <v>3</v>
      </c>
      <c r="P1384" s="93">
        <v>25</v>
      </c>
      <c r="Q1384" s="93">
        <v>60</v>
      </c>
      <c r="R1384" s="114"/>
      <c r="S1384" s="143" t="s">
        <v>72</v>
      </c>
      <c r="T1384" s="143">
        <v>3</v>
      </c>
      <c r="U1384" s="143">
        <v>25</v>
      </c>
      <c r="V1384" s="143">
        <v>40</v>
      </c>
      <c r="W1384" s="143">
        <v>30</v>
      </c>
      <c r="X1384" s="143">
        <v>5288.35</v>
      </c>
      <c r="Y1384" s="143" t="s">
        <v>74</v>
      </c>
      <c r="Z1384" s="143"/>
      <c r="AA1384" s="224" t="s">
        <v>85</v>
      </c>
    </row>
    <row r="1385" spans="1:27" x14ac:dyDescent="0.2">
      <c r="A1385" s="228"/>
      <c r="B1385" s="144"/>
      <c r="C1385" s="127"/>
      <c r="D1385" s="144"/>
      <c r="E1385" s="144"/>
      <c r="F1385" s="144"/>
      <c r="G1385" s="144"/>
      <c r="H1385" s="144"/>
      <c r="I1385" s="144"/>
      <c r="J1385" s="222"/>
      <c r="K1385" s="103" t="s">
        <v>13</v>
      </c>
      <c r="L1385" s="104" t="s">
        <v>60</v>
      </c>
      <c r="M1385" s="96" t="s">
        <v>67</v>
      </c>
      <c r="N1385" s="104">
        <v>480</v>
      </c>
      <c r="O1385" s="104">
        <v>3</v>
      </c>
      <c r="P1385" s="104">
        <v>5</v>
      </c>
      <c r="Q1385" s="104">
        <v>90</v>
      </c>
      <c r="R1385" s="115">
        <v>50</v>
      </c>
      <c r="S1385" s="144"/>
      <c r="T1385" s="144"/>
      <c r="U1385" s="144"/>
      <c r="V1385" s="144"/>
      <c r="W1385" s="144"/>
      <c r="X1385" s="144"/>
      <c r="Y1385" s="144"/>
      <c r="Z1385" s="144"/>
      <c r="AA1385" s="225"/>
    </row>
    <row r="1386" spans="1:27" ht="13.5" thickBot="1" x14ac:dyDescent="0.25">
      <c r="A1386" s="229"/>
      <c r="B1386" s="145"/>
      <c r="C1386" s="128"/>
      <c r="D1386" s="145"/>
      <c r="E1386" s="145"/>
      <c r="F1386" s="145"/>
      <c r="G1386" s="145"/>
      <c r="H1386" s="145"/>
      <c r="I1386" s="145"/>
      <c r="J1386" s="223"/>
      <c r="K1386" s="107" t="s">
        <v>14</v>
      </c>
      <c r="L1386" s="108" t="s">
        <v>60</v>
      </c>
      <c r="M1386" s="97" t="s">
        <v>186</v>
      </c>
      <c r="N1386" s="108">
        <v>480</v>
      </c>
      <c r="O1386" s="108">
        <v>3</v>
      </c>
      <c r="P1386" s="108">
        <v>5</v>
      </c>
      <c r="Q1386" s="108" t="s">
        <v>201</v>
      </c>
      <c r="R1386" s="116"/>
      <c r="S1386" s="145"/>
      <c r="T1386" s="145"/>
      <c r="U1386" s="145"/>
      <c r="V1386" s="145"/>
      <c r="W1386" s="145"/>
      <c r="X1386" s="145"/>
      <c r="Y1386" s="145"/>
      <c r="Z1386" s="145"/>
      <c r="AA1386" s="226"/>
    </row>
    <row r="1387" spans="1:27" x14ac:dyDescent="0.2">
      <c r="A1387" s="227" t="s">
        <v>2627</v>
      </c>
      <c r="B1387" s="143" t="s">
        <v>76</v>
      </c>
      <c r="C1387" s="142">
        <v>43666</v>
      </c>
      <c r="D1387" s="143" t="s">
        <v>78</v>
      </c>
      <c r="E1387" s="143"/>
      <c r="F1387" s="143"/>
      <c r="G1387" s="143"/>
      <c r="H1387" s="143"/>
      <c r="I1387" s="143"/>
      <c r="J1387" s="136" t="s">
        <v>80</v>
      </c>
      <c r="K1387" s="100" t="s">
        <v>194</v>
      </c>
      <c r="L1387" s="93" t="s">
        <v>60</v>
      </c>
      <c r="M1387" s="95" t="s">
        <v>179</v>
      </c>
      <c r="N1387" s="93">
        <v>480</v>
      </c>
      <c r="O1387" s="93">
        <v>3</v>
      </c>
      <c r="P1387" s="93">
        <v>25</v>
      </c>
      <c r="Q1387" s="93">
        <v>70</v>
      </c>
      <c r="R1387" s="114"/>
      <c r="S1387" s="143" t="s">
        <v>72</v>
      </c>
      <c r="T1387" s="143">
        <v>3</v>
      </c>
      <c r="U1387" s="143">
        <v>25</v>
      </c>
      <c r="V1387" s="143">
        <v>40</v>
      </c>
      <c r="W1387" s="143">
        <v>30</v>
      </c>
      <c r="X1387" s="143">
        <v>5288.35</v>
      </c>
      <c r="Y1387" s="143" t="s">
        <v>74</v>
      </c>
      <c r="Z1387" s="143"/>
      <c r="AA1387" s="224" t="s">
        <v>85</v>
      </c>
    </row>
    <row r="1388" spans="1:27" x14ac:dyDescent="0.2">
      <c r="A1388" s="228"/>
      <c r="B1388" s="144"/>
      <c r="C1388" s="127"/>
      <c r="D1388" s="144"/>
      <c r="E1388" s="144"/>
      <c r="F1388" s="144"/>
      <c r="G1388" s="144"/>
      <c r="H1388" s="144"/>
      <c r="I1388" s="144"/>
      <c r="J1388" s="222"/>
      <c r="K1388" s="103" t="s">
        <v>13</v>
      </c>
      <c r="L1388" s="104" t="s">
        <v>60</v>
      </c>
      <c r="M1388" s="96" t="s">
        <v>67</v>
      </c>
      <c r="N1388" s="104">
        <v>480</v>
      </c>
      <c r="O1388" s="104">
        <v>3</v>
      </c>
      <c r="P1388" s="104">
        <v>5</v>
      </c>
      <c r="Q1388" s="104">
        <v>90</v>
      </c>
      <c r="R1388" s="115">
        <v>50</v>
      </c>
      <c r="S1388" s="144"/>
      <c r="T1388" s="144"/>
      <c r="U1388" s="144"/>
      <c r="V1388" s="144"/>
      <c r="W1388" s="144"/>
      <c r="X1388" s="144"/>
      <c r="Y1388" s="144"/>
      <c r="Z1388" s="144"/>
      <c r="AA1388" s="225"/>
    </row>
    <row r="1389" spans="1:27" ht="13.5" thickBot="1" x14ac:dyDescent="0.25">
      <c r="A1389" s="229"/>
      <c r="B1389" s="145"/>
      <c r="C1389" s="128"/>
      <c r="D1389" s="145"/>
      <c r="E1389" s="145"/>
      <c r="F1389" s="145"/>
      <c r="G1389" s="145"/>
      <c r="H1389" s="145"/>
      <c r="I1389" s="145"/>
      <c r="J1389" s="223"/>
      <c r="K1389" s="107" t="s">
        <v>14</v>
      </c>
      <c r="L1389" s="108" t="s">
        <v>60</v>
      </c>
      <c r="M1389" s="97" t="s">
        <v>186</v>
      </c>
      <c r="N1389" s="108">
        <v>480</v>
      </c>
      <c r="O1389" s="108">
        <v>3</v>
      </c>
      <c r="P1389" s="108">
        <v>5</v>
      </c>
      <c r="Q1389" s="108" t="s">
        <v>201</v>
      </c>
      <c r="R1389" s="116"/>
      <c r="S1389" s="145"/>
      <c r="T1389" s="145"/>
      <c r="U1389" s="145"/>
      <c r="V1389" s="145"/>
      <c r="W1389" s="145"/>
      <c r="X1389" s="145"/>
      <c r="Y1389" s="145"/>
      <c r="Z1389" s="145"/>
      <c r="AA1389" s="226"/>
    </row>
    <row r="1390" spans="1:27" x14ac:dyDescent="0.2">
      <c r="A1390" s="227" t="s">
        <v>2628</v>
      </c>
      <c r="B1390" s="143" t="s">
        <v>76</v>
      </c>
      <c r="C1390" s="142">
        <v>43666</v>
      </c>
      <c r="D1390" s="143" t="s">
        <v>78</v>
      </c>
      <c r="E1390" s="143"/>
      <c r="F1390" s="143"/>
      <c r="G1390" s="143"/>
      <c r="H1390" s="143"/>
      <c r="I1390" s="143"/>
      <c r="J1390" s="136" t="s">
        <v>80</v>
      </c>
      <c r="K1390" s="100" t="s">
        <v>194</v>
      </c>
      <c r="L1390" s="93" t="s">
        <v>60</v>
      </c>
      <c r="M1390" s="95" t="s">
        <v>179</v>
      </c>
      <c r="N1390" s="93">
        <v>480</v>
      </c>
      <c r="O1390" s="93">
        <v>3</v>
      </c>
      <c r="P1390" s="93">
        <v>25</v>
      </c>
      <c r="Q1390" s="93">
        <v>80</v>
      </c>
      <c r="R1390" s="114"/>
      <c r="S1390" s="143" t="s">
        <v>72</v>
      </c>
      <c r="T1390" s="143">
        <v>3</v>
      </c>
      <c r="U1390" s="143">
        <v>25</v>
      </c>
      <c r="V1390" s="143">
        <v>40</v>
      </c>
      <c r="W1390" s="143">
        <v>30</v>
      </c>
      <c r="X1390" s="143">
        <v>5288.35</v>
      </c>
      <c r="Y1390" s="143" t="s">
        <v>74</v>
      </c>
      <c r="Z1390" s="143"/>
      <c r="AA1390" s="224" t="s">
        <v>85</v>
      </c>
    </row>
    <row r="1391" spans="1:27" x14ac:dyDescent="0.2">
      <c r="A1391" s="228"/>
      <c r="B1391" s="144"/>
      <c r="C1391" s="127"/>
      <c r="D1391" s="144"/>
      <c r="E1391" s="144"/>
      <c r="F1391" s="144"/>
      <c r="G1391" s="144"/>
      <c r="H1391" s="144"/>
      <c r="I1391" s="144"/>
      <c r="J1391" s="222"/>
      <c r="K1391" s="103" t="s">
        <v>13</v>
      </c>
      <c r="L1391" s="104" t="s">
        <v>60</v>
      </c>
      <c r="M1391" s="96" t="s">
        <v>67</v>
      </c>
      <c r="N1391" s="104">
        <v>480</v>
      </c>
      <c r="O1391" s="104">
        <v>3</v>
      </c>
      <c r="P1391" s="104">
        <v>5</v>
      </c>
      <c r="Q1391" s="104">
        <v>90</v>
      </c>
      <c r="R1391" s="115">
        <v>50</v>
      </c>
      <c r="S1391" s="144"/>
      <c r="T1391" s="144"/>
      <c r="U1391" s="144"/>
      <c r="V1391" s="144"/>
      <c r="W1391" s="144"/>
      <c r="X1391" s="144"/>
      <c r="Y1391" s="144"/>
      <c r="Z1391" s="144"/>
      <c r="AA1391" s="225"/>
    </row>
    <row r="1392" spans="1:27" ht="13.5" thickBot="1" x14ac:dyDescent="0.25">
      <c r="A1392" s="229"/>
      <c r="B1392" s="145"/>
      <c r="C1392" s="128"/>
      <c r="D1392" s="145"/>
      <c r="E1392" s="145"/>
      <c r="F1392" s="145"/>
      <c r="G1392" s="145"/>
      <c r="H1392" s="145"/>
      <c r="I1392" s="145"/>
      <c r="J1392" s="223"/>
      <c r="K1392" s="107" t="s">
        <v>14</v>
      </c>
      <c r="L1392" s="108" t="s">
        <v>60</v>
      </c>
      <c r="M1392" s="97" t="s">
        <v>186</v>
      </c>
      <c r="N1392" s="108">
        <v>480</v>
      </c>
      <c r="O1392" s="108">
        <v>3</v>
      </c>
      <c r="P1392" s="108">
        <v>5</v>
      </c>
      <c r="Q1392" s="108" t="s">
        <v>201</v>
      </c>
      <c r="R1392" s="116"/>
      <c r="S1392" s="145"/>
      <c r="T1392" s="145"/>
      <c r="U1392" s="145"/>
      <c r="V1392" s="145"/>
      <c r="W1392" s="145"/>
      <c r="X1392" s="145"/>
      <c r="Y1392" s="145"/>
      <c r="Z1392" s="145"/>
      <c r="AA1392" s="226"/>
    </row>
    <row r="1393" spans="1:27" x14ac:dyDescent="0.2">
      <c r="A1393" s="227" t="s">
        <v>2629</v>
      </c>
      <c r="B1393" s="143" t="s">
        <v>76</v>
      </c>
      <c r="C1393" s="142">
        <v>43666</v>
      </c>
      <c r="D1393" s="143" t="s">
        <v>78</v>
      </c>
      <c r="E1393" s="143"/>
      <c r="F1393" s="143"/>
      <c r="G1393" s="143"/>
      <c r="H1393" s="143"/>
      <c r="I1393" s="143"/>
      <c r="J1393" s="136" t="s">
        <v>80</v>
      </c>
      <c r="K1393" s="100" t="s">
        <v>194</v>
      </c>
      <c r="L1393" s="93" t="s">
        <v>60</v>
      </c>
      <c r="M1393" s="95" t="s">
        <v>179</v>
      </c>
      <c r="N1393" s="93">
        <v>480</v>
      </c>
      <c r="O1393" s="93">
        <v>3</v>
      </c>
      <c r="P1393" s="93">
        <v>25</v>
      </c>
      <c r="Q1393" s="93">
        <v>100</v>
      </c>
      <c r="R1393" s="114"/>
      <c r="S1393" s="143" t="s">
        <v>72</v>
      </c>
      <c r="T1393" s="143">
        <v>3</v>
      </c>
      <c r="U1393" s="143">
        <v>25</v>
      </c>
      <c r="V1393" s="143">
        <v>40</v>
      </c>
      <c r="W1393" s="143">
        <v>30</v>
      </c>
      <c r="X1393" s="143">
        <v>5288.35</v>
      </c>
      <c r="Y1393" s="143" t="s">
        <v>74</v>
      </c>
      <c r="Z1393" s="143"/>
      <c r="AA1393" s="224" t="s">
        <v>85</v>
      </c>
    </row>
    <row r="1394" spans="1:27" x14ac:dyDescent="0.2">
      <c r="A1394" s="228"/>
      <c r="B1394" s="144"/>
      <c r="C1394" s="127"/>
      <c r="D1394" s="144"/>
      <c r="E1394" s="144"/>
      <c r="F1394" s="144"/>
      <c r="G1394" s="144"/>
      <c r="H1394" s="144"/>
      <c r="I1394" s="144"/>
      <c r="J1394" s="222"/>
      <c r="K1394" s="103" t="s">
        <v>13</v>
      </c>
      <c r="L1394" s="104" t="s">
        <v>60</v>
      </c>
      <c r="M1394" s="96" t="s">
        <v>67</v>
      </c>
      <c r="N1394" s="104">
        <v>480</v>
      </c>
      <c r="O1394" s="104">
        <v>3</v>
      </c>
      <c r="P1394" s="104">
        <v>5</v>
      </c>
      <c r="Q1394" s="104">
        <v>90</v>
      </c>
      <c r="R1394" s="115">
        <v>50</v>
      </c>
      <c r="S1394" s="144"/>
      <c r="T1394" s="144"/>
      <c r="U1394" s="144"/>
      <c r="V1394" s="144"/>
      <c r="W1394" s="144"/>
      <c r="X1394" s="144"/>
      <c r="Y1394" s="144"/>
      <c r="Z1394" s="144"/>
      <c r="AA1394" s="225"/>
    </row>
    <row r="1395" spans="1:27" ht="13.5" thickBot="1" x14ac:dyDescent="0.25">
      <c r="A1395" s="229"/>
      <c r="B1395" s="145"/>
      <c r="C1395" s="128"/>
      <c r="D1395" s="145"/>
      <c r="E1395" s="145"/>
      <c r="F1395" s="145"/>
      <c r="G1395" s="145"/>
      <c r="H1395" s="145"/>
      <c r="I1395" s="145"/>
      <c r="J1395" s="223"/>
      <c r="K1395" s="107" t="s">
        <v>14</v>
      </c>
      <c r="L1395" s="108" t="s">
        <v>60</v>
      </c>
      <c r="M1395" s="97" t="s">
        <v>186</v>
      </c>
      <c r="N1395" s="108">
        <v>480</v>
      </c>
      <c r="O1395" s="108">
        <v>3</v>
      </c>
      <c r="P1395" s="108">
        <v>5</v>
      </c>
      <c r="Q1395" s="108" t="s">
        <v>201</v>
      </c>
      <c r="R1395" s="116"/>
      <c r="S1395" s="145"/>
      <c r="T1395" s="145"/>
      <c r="U1395" s="145"/>
      <c r="V1395" s="145"/>
      <c r="W1395" s="145"/>
      <c r="X1395" s="145"/>
      <c r="Y1395" s="145"/>
      <c r="Z1395" s="145"/>
      <c r="AA1395" s="226"/>
    </row>
    <row r="1396" spans="1:27" x14ac:dyDescent="0.2">
      <c r="A1396" s="227" t="s">
        <v>2630</v>
      </c>
      <c r="B1396" s="143" t="s">
        <v>76</v>
      </c>
      <c r="C1396" s="142">
        <v>43666</v>
      </c>
      <c r="D1396" s="143" t="s">
        <v>78</v>
      </c>
      <c r="E1396" s="143"/>
      <c r="F1396" s="143"/>
      <c r="G1396" s="143"/>
      <c r="H1396" s="143"/>
      <c r="I1396" s="143"/>
      <c r="J1396" s="136" t="s">
        <v>80</v>
      </c>
      <c r="K1396" s="100" t="s">
        <v>194</v>
      </c>
      <c r="L1396" s="93" t="s">
        <v>60</v>
      </c>
      <c r="M1396" s="95" t="s">
        <v>179</v>
      </c>
      <c r="N1396" s="93">
        <v>480</v>
      </c>
      <c r="O1396" s="93">
        <v>3</v>
      </c>
      <c r="P1396" s="93">
        <v>25</v>
      </c>
      <c r="Q1396" s="93">
        <v>70</v>
      </c>
      <c r="R1396" s="114"/>
      <c r="S1396" s="143" t="s">
        <v>72</v>
      </c>
      <c r="T1396" s="143">
        <v>3</v>
      </c>
      <c r="U1396" s="143">
        <v>25</v>
      </c>
      <c r="V1396" s="143">
        <v>52</v>
      </c>
      <c r="W1396" s="143">
        <v>40</v>
      </c>
      <c r="X1396" s="143">
        <v>5288.35</v>
      </c>
      <c r="Y1396" s="143" t="s">
        <v>74</v>
      </c>
      <c r="Z1396" s="143"/>
      <c r="AA1396" s="224" t="s">
        <v>85</v>
      </c>
    </row>
    <row r="1397" spans="1:27" x14ac:dyDescent="0.2">
      <c r="A1397" s="228"/>
      <c r="B1397" s="144"/>
      <c r="C1397" s="127"/>
      <c r="D1397" s="144"/>
      <c r="E1397" s="144"/>
      <c r="F1397" s="144"/>
      <c r="G1397" s="144"/>
      <c r="H1397" s="144"/>
      <c r="I1397" s="144"/>
      <c r="J1397" s="222"/>
      <c r="K1397" s="103" t="s">
        <v>13</v>
      </c>
      <c r="L1397" s="104" t="s">
        <v>60</v>
      </c>
      <c r="M1397" s="96" t="s">
        <v>67</v>
      </c>
      <c r="N1397" s="104">
        <v>480</v>
      </c>
      <c r="O1397" s="104">
        <v>3</v>
      </c>
      <c r="P1397" s="104">
        <v>5</v>
      </c>
      <c r="Q1397" s="104">
        <v>90</v>
      </c>
      <c r="R1397" s="115">
        <v>50</v>
      </c>
      <c r="S1397" s="144"/>
      <c r="T1397" s="144"/>
      <c r="U1397" s="144"/>
      <c r="V1397" s="144"/>
      <c r="W1397" s="144"/>
      <c r="X1397" s="144"/>
      <c r="Y1397" s="144"/>
      <c r="Z1397" s="144"/>
      <c r="AA1397" s="225"/>
    </row>
    <row r="1398" spans="1:27" ht="13.5" thickBot="1" x14ac:dyDescent="0.25">
      <c r="A1398" s="229"/>
      <c r="B1398" s="145"/>
      <c r="C1398" s="128"/>
      <c r="D1398" s="145"/>
      <c r="E1398" s="145"/>
      <c r="F1398" s="145"/>
      <c r="G1398" s="145"/>
      <c r="H1398" s="145"/>
      <c r="I1398" s="145"/>
      <c r="J1398" s="223"/>
      <c r="K1398" s="107" t="s">
        <v>14</v>
      </c>
      <c r="L1398" s="108" t="s">
        <v>60</v>
      </c>
      <c r="M1398" s="97" t="s">
        <v>186</v>
      </c>
      <c r="N1398" s="108">
        <v>480</v>
      </c>
      <c r="O1398" s="108">
        <v>3</v>
      </c>
      <c r="P1398" s="108">
        <v>5</v>
      </c>
      <c r="Q1398" s="108" t="s">
        <v>201</v>
      </c>
      <c r="R1398" s="116"/>
      <c r="S1398" s="145"/>
      <c r="T1398" s="145"/>
      <c r="U1398" s="145"/>
      <c r="V1398" s="145"/>
      <c r="W1398" s="145"/>
      <c r="X1398" s="145"/>
      <c r="Y1398" s="145"/>
      <c r="Z1398" s="145"/>
      <c r="AA1398" s="226"/>
    </row>
    <row r="1399" spans="1:27" x14ac:dyDescent="0.2">
      <c r="A1399" s="227" t="s">
        <v>2631</v>
      </c>
      <c r="B1399" s="143" t="s">
        <v>76</v>
      </c>
      <c r="C1399" s="142">
        <v>43666</v>
      </c>
      <c r="D1399" s="143" t="s">
        <v>78</v>
      </c>
      <c r="E1399" s="143"/>
      <c r="F1399" s="143"/>
      <c r="G1399" s="143"/>
      <c r="H1399" s="143"/>
      <c r="I1399" s="143"/>
      <c r="J1399" s="136" t="s">
        <v>80</v>
      </c>
      <c r="K1399" s="100" t="s">
        <v>194</v>
      </c>
      <c r="L1399" s="93" t="s">
        <v>60</v>
      </c>
      <c r="M1399" s="95" t="s">
        <v>179</v>
      </c>
      <c r="N1399" s="93">
        <v>480</v>
      </c>
      <c r="O1399" s="93">
        <v>3</v>
      </c>
      <c r="P1399" s="93">
        <v>25</v>
      </c>
      <c r="Q1399" s="93">
        <v>80</v>
      </c>
      <c r="R1399" s="114"/>
      <c r="S1399" s="143" t="s">
        <v>72</v>
      </c>
      <c r="T1399" s="143">
        <v>3</v>
      </c>
      <c r="U1399" s="143">
        <v>25</v>
      </c>
      <c r="V1399" s="143">
        <v>52</v>
      </c>
      <c r="W1399" s="143">
        <v>40</v>
      </c>
      <c r="X1399" s="143">
        <v>5288.35</v>
      </c>
      <c r="Y1399" s="143" t="s">
        <v>74</v>
      </c>
      <c r="Z1399" s="143"/>
      <c r="AA1399" s="224" t="s">
        <v>85</v>
      </c>
    </row>
    <row r="1400" spans="1:27" x14ac:dyDescent="0.2">
      <c r="A1400" s="228"/>
      <c r="B1400" s="144"/>
      <c r="C1400" s="127"/>
      <c r="D1400" s="144"/>
      <c r="E1400" s="144"/>
      <c r="F1400" s="144"/>
      <c r="G1400" s="144"/>
      <c r="H1400" s="144"/>
      <c r="I1400" s="144"/>
      <c r="J1400" s="222"/>
      <c r="K1400" s="103" t="s">
        <v>13</v>
      </c>
      <c r="L1400" s="104" t="s">
        <v>60</v>
      </c>
      <c r="M1400" s="96" t="s">
        <v>67</v>
      </c>
      <c r="N1400" s="104">
        <v>480</v>
      </c>
      <c r="O1400" s="104">
        <v>3</v>
      </c>
      <c r="P1400" s="104">
        <v>5</v>
      </c>
      <c r="Q1400" s="104">
        <v>90</v>
      </c>
      <c r="R1400" s="115">
        <v>50</v>
      </c>
      <c r="S1400" s="144"/>
      <c r="T1400" s="144"/>
      <c r="U1400" s="144"/>
      <c r="V1400" s="144"/>
      <c r="W1400" s="144"/>
      <c r="X1400" s="144"/>
      <c r="Y1400" s="144"/>
      <c r="Z1400" s="144"/>
      <c r="AA1400" s="225"/>
    </row>
    <row r="1401" spans="1:27" ht="13.5" thickBot="1" x14ac:dyDescent="0.25">
      <c r="A1401" s="229"/>
      <c r="B1401" s="145"/>
      <c r="C1401" s="128"/>
      <c r="D1401" s="145"/>
      <c r="E1401" s="145"/>
      <c r="F1401" s="145"/>
      <c r="G1401" s="145"/>
      <c r="H1401" s="145"/>
      <c r="I1401" s="145"/>
      <c r="J1401" s="223"/>
      <c r="K1401" s="107" t="s">
        <v>14</v>
      </c>
      <c r="L1401" s="108" t="s">
        <v>60</v>
      </c>
      <c r="M1401" s="97" t="s">
        <v>186</v>
      </c>
      <c r="N1401" s="108">
        <v>480</v>
      </c>
      <c r="O1401" s="108">
        <v>3</v>
      </c>
      <c r="P1401" s="108">
        <v>5</v>
      </c>
      <c r="Q1401" s="108" t="s">
        <v>201</v>
      </c>
      <c r="R1401" s="116"/>
      <c r="S1401" s="145"/>
      <c r="T1401" s="145"/>
      <c r="U1401" s="145"/>
      <c r="V1401" s="145"/>
      <c r="W1401" s="145"/>
      <c r="X1401" s="145"/>
      <c r="Y1401" s="145"/>
      <c r="Z1401" s="145"/>
      <c r="AA1401" s="226"/>
    </row>
    <row r="1402" spans="1:27" x14ac:dyDescent="0.2">
      <c r="A1402" s="227" t="s">
        <v>2632</v>
      </c>
      <c r="B1402" s="143" t="s">
        <v>76</v>
      </c>
      <c r="C1402" s="142">
        <v>43666</v>
      </c>
      <c r="D1402" s="143" t="s">
        <v>78</v>
      </c>
      <c r="E1402" s="143"/>
      <c r="F1402" s="143"/>
      <c r="G1402" s="143"/>
      <c r="H1402" s="143"/>
      <c r="I1402" s="143"/>
      <c r="J1402" s="136" t="s">
        <v>80</v>
      </c>
      <c r="K1402" s="100" t="s">
        <v>194</v>
      </c>
      <c r="L1402" s="93" t="s">
        <v>60</v>
      </c>
      <c r="M1402" s="95" t="s">
        <v>179</v>
      </c>
      <c r="N1402" s="93">
        <v>480</v>
      </c>
      <c r="O1402" s="93">
        <v>3</v>
      </c>
      <c r="P1402" s="93">
        <v>25</v>
      </c>
      <c r="Q1402" s="93">
        <v>100</v>
      </c>
      <c r="R1402" s="114"/>
      <c r="S1402" s="143" t="s">
        <v>72</v>
      </c>
      <c r="T1402" s="143">
        <v>3</v>
      </c>
      <c r="U1402" s="143">
        <v>25</v>
      </c>
      <c r="V1402" s="143">
        <v>52</v>
      </c>
      <c r="W1402" s="143">
        <v>40</v>
      </c>
      <c r="X1402" s="143">
        <v>5288.35</v>
      </c>
      <c r="Y1402" s="143" t="s">
        <v>74</v>
      </c>
      <c r="Z1402" s="143"/>
      <c r="AA1402" s="224" t="s">
        <v>85</v>
      </c>
    </row>
    <row r="1403" spans="1:27" x14ac:dyDescent="0.2">
      <c r="A1403" s="228"/>
      <c r="B1403" s="144"/>
      <c r="C1403" s="127"/>
      <c r="D1403" s="144"/>
      <c r="E1403" s="144"/>
      <c r="F1403" s="144"/>
      <c r="G1403" s="144"/>
      <c r="H1403" s="144"/>
      <c r="I1403" s="144"/>
      <c r="J1403" s="222"/>
      <c r="K1403" s="103" t="s">
        <v>13</v>
      </c>
      <c r="L1403" s="104" t="s">
        <v>60</v>
      </c>
      <c r="M1403" s="96" t="s">
        <v>67</v>
      </c>
      <c r="N1403" s="104">
        <v>480</v>
      </c>
      <c r="O1403" s="104">
        <v>3</v>
      </c>
      <c r="P1403" s="104">
        <v>5</v>
      </c>
      <c r="Q1403" s="104">
        <v>90</v>
      </c>
      <c r="R1403" s="115">
        <v>50</v>
      </c>
      <c r="S1403" s="144"/>
      <c r="T1403" s="144"/>
      <c r="U1403" s="144"/>
      <c r="V1403" s="144"/>
      <c r="W1403" s="144"/>
      <c r="X1403" s="144"/>
      <c r="Y1403" s="144"/>
      <c r="Z1403" s="144"/>
      <c r="AA1403" s="225"/>
    </row>
    <row r="1404" spans="1:27" ht="13.5" thickBot="1" x14ac:dyDescent="0.25">
      <c r="A1404" s="229"/>
      <c r="B1404" s="145"/>
      <c r="C1404" s="128"/>
      <c r="D1404" s="145"/>
      <c r="E1404" s="145"/>
      <c r="F1404" s="145"/>
      <c r="G1404" s="145"/>
      <c r="H1404" s="145"/>
      <c r="I1404" s="145"/>
      <c r="J1404" s="223"/>
      <c r="K1404" s="107" t="s">
        <v>14</v>
      </c>
      <c r="L1404" s="108" t="s">
        <v>60</v>
      </c>
      <c r="M1404" s="97" t="s">
        <v>186</v>
      </c>
      <c r="N1404" s="108">
        <v>480</v>
      </c>
      <c r="O1404" s="108">
        <v>3</v>
      </c>
      <c r="P1404" s="108">
        <v>5</v>
      </c>
      <c r="Q1404" s="108" t="s">
        <v>201</v>
      </c>
      <c r="R1404" s="116"/>
      <c r="S1404" s="145"/>
      <c r="T1404" s="145"/>
      <c r="U1404" s="145"/>
      <c r="V1404" s="145"/>
      <c r="W1404" s="145"/>
      <c r="X1404" s="145"/>
      <c r="Y1404" s="145"/>
      <c r="Z1404" s="145"/>
      <c r="AA1404" s="226"/>
    </row>
    <row r="1405" spans="1:27" x14ac:dyDescent="0.2">
      <c r="A1405" s="227" t="s">
        <v>2633</v>
      </c>
      <c r="B1405" s="143" t="s">
        <v>76</v>
      </c>
      <c r="C1405" s="142">
        <v>43666</v>
      </c>
      <c r="D1405" s="143" t="s">
        <v>78</v>
      </c>
      <c r="E1405" s="143"/>
      <c r="F1405" s="143"/>
      <c r="G1405" s="143"/>
      <c r="H1405" s="143"/>
      <c r="I1405" s="143"/>
      <c r="J1405" s="136" t="s">
        <v>80</v>
      </c>
      <c r="K1405" s="100" t="s">
        <v>194</v>
      </c>
      <c r="L1405" s="93" t="s">
        <v>60</v>
      </c>
      <c r="M1405" s="95" t="s">
        <v>179</v>
      </c>
      <c r="N1405" s="93">
        <v>480</v>
      </c>
      <c r="O1405" s="93">
        <v>3</v>
      </c>
      <c r="P1405" s="93">
        <v>25</v>
      </c>
      <c r="Q1405" s="93">
        <v>125</v>
      </c>
      <c r="R1405" s="114"/>
      <c r="S1405" s="143" t="s">
        <v>72</v>
      </c>
      <c r="T1405" s="143">
        <v>3</v>
      </c>
      <c r="U1405" s="143">
        <v>25</v>
      </c>
      <c r="V1405" s="143">
        <v>52</v>
      </c>
      <c r="W1405" s="143">
        <v>40</v>
      </c>
      <c r="X1405" s="143">
        <v>5288.35</v>
      </c>
      <c r="Y1405" s="143" t="s">
        <v>74</v>
      </c>
      <c r="Z1405" s="143"/>
      <c r="AA1405" s="224" t="s">
        <v>85</v>
      </c>
    </row>
    <row r="1406" spans="1:27" x14ac:dyDescent="0.2">
      <c r="A1406" s="228"/>
      <c r="B1406" s="144"/>
      <c r="C1406" s="127"/>
      <c r="D1406" s="144"/>
      <c r="E1406" s="144"/>
      <c r="F1406" s="144"/>
      <c r="G1406" s="144"/>
      <c r="H1406" s="144"/>
      <c r="I1406" s="144"/>
      <c r="J1406" s="222"/>
      <c r="K1406" s="103" t="s">
        <v>13</v>
      </c>
      <c r="L1406" s="104" t="s">
        <v>60</v>
      </c>
      <c r="M1406" s="96" t="s">
        <v>67</v>
      </c>
      <c r="N1406" s="104">
        <v>480</v>
      </c>
      <c r="O1406" s="104">
        <v>3</v>
      </c>
      <c r="P1406" s="104">
        <v>5</v>
      </c>
      <c r="Q1406" s="104">
        <v>90</v>
      </c>
      <c r="R1406" s="115">
        <v>50</v>
      </c>
      <c r="S1406" s="144"/>
      <c r="T1406" s="144"/>
      <c r="U1406" s="144"/>
      <c r="V1406" s="144"/>
      <c r="W1406" s="144"/>
      <c r="X1406" s="144"/>
      <c r="Y1406" s="144"/>
      <c r="Z1406" s="144"/>
      <c r="AA1406" s="225"/>
    </row>
    <row r="1407" spans="1:27" ht="13.5" thickBot="1" x14ac:dyDescent="0.25">
      <c r="A1407" s="229"/>
      <c r="B1407" s="145"/>
      <c r="C1407" s="128"/>
      <c r="D1407" s="145"/>
      <c r="E1407" s="145"/>
      <c r="F1407" s="145"/>
      <c r="G1407" s="145"/>
      <c r="H1407" s="145"/>
      <c r="I1407" s="145"/>
      <c r="J1407" s="223"/>
      <c r="K1407" s="107" t="s">
        <v>14</v>
      </c>
      <c r="L1407" s="108" t="s">
        <v>60</v>
      </c>
      <c r="M1407" s="97" t="s">
        <v>186</v>
      </c>
      <c r="N1407" s="108">
        <v>480</v>
      </c>
      <c r="O1407" s="108">
        <v>3</v>
      </c>
      <c r="P1407" s="108">
        <v>5</v>
      </c>
      <c r="Q1407" s="108" t="s">
        <v>201</v>
      </c>
      <c r="R1407" s="116"/>
      <c r="S1407" s="145"/>
      <c r="T1407" s="145"/>
      <c r="U1407" s="145"/>
      <c r="V1407" s="145"/>
      <c r="W1407" s="145"/>
      <c r="X1407" s="145"/>
      <c r="Y1407" s="145"/>
      <c r="Z1407" s="145"/>
      <c r="AA1407" s="226"/>
    </row>
    <row r="1408" spans="1:27" x14ac:dyDescent="0.2">
      <c r="A1408" s="227" t="s">
        <v>2634</v>
      </c>
      <c r="B1408" s="143" t="s">
        <v>76</v>
      </c>
      <c r="C1408" s="142">
        <v>43666</v>
      </c>
      <c r="D1408" s="143" t="s">
        <v>78</v>
      </c>
      <c r="E1408" s="143"/>
      <c r="F1408" s="143"/>
      <c r="G1408" s="143"/>
      <c r="H1408" s="143"/>
      <c r="I1408" s="143"/>
      <c r="J1408" s="136" t="s">
        <v>80</v>
      </c>
      <c r="K1408" s="100" t="s">
        <v>194</v>
      </c>
      <c r="L1408" s="93" t="s">
        <v>60</v>
      </c>
      <c r="M1408" s="95" t="s">
        <v>179</v>
      </c>
      <c r="N1408" s="93">
        <v>480</v>
      </c>
      <c r="O1408" s="93">
        <v>3</v>
      </c>
      <c r="P1408" s="93">
        <v>25</v>
      </c>
      <c r="Q1408" s="93">
        <v>100</v>
      </c>
      <c r="R1408" s="114"/>
      <c r="S1408" s="143" t="s">
        <v>72</v>
      </c>
      <c r="T1408" s="143">
        <v>3</v>
      </c>
      <c r="U1408" s="143">
        <v>25</v>
      </c>
      <c r="V1408" s="143">
        <v>65</v>
      </c>
      <c r="W1408" s="143">
        <v>50</v>
      </c>
      <c r="X1408" s="143">
        <v>5288.35</v>
      </c>
      <c r="Y1408" s="143" t="s">
        <v>74</v>
      </c>
      <c r="Z1408" s="143"/>
      <c r="AA1408" s="224" t="s">
        <v>85</v>
      </c>
    </row>
    <row r="1409" spans="1:27" x14ac:dyDescent="0.2">
      <c r="A1409" s="228"/>
      <c r="B1409" s="144"/>
      <c r="C1409" s="127"/>
      <c r="D1409" s="144"/>
      <c r="E1409" s="144"/>
      <c r="F1409" s="144"/>
      <c r="G1409" s="144"/>
      <c r="H1409" s="144"/>
      <c r="I1409" s="144"/>
      <c r="J1409" s="222"/>
      <c r="K1409" s="103" t="s">
        <v>13</v>
      </c>
      <c r="L1409" s="104" t="s">
        <v>60</v>
      </c>
      <c r="M1409" s="96" t="s">
        <v>67</v>
      </c>
      <c r="N1409" s="104">
        <v>480</v>
      </c>
      <c r="O1409" s="104">
        <v>3</v>
      </c>
      <c r="P1409" s="104">
        <v>5</v>
      </c>
      <c r="Q1409" s="104">
        <v>90</v>
      </c>
      <c r="R1409" s="115">
        <v>50</v>
      </c>
      <c r="S1409" s="144"/>
      <c r="T1409" s="144"/>
      <c r="U1409" s="144"/>
      <c r="V1409" s="144"/>
      <c r="W1409" s="144"/>
      <c r="X1409" s="144"/>
      <c r="Y1409" s="144"/>
      <c r="Z1409" s="144"/>
      <c r="AA1409" s="225"/>
    </row>
    <row r="1410" spans="1:27" ht="13.5" thickBot="1" x14ac:dyDescent="0.25">
      <c r="A1410" s="229"/>
      <c r="B1410" s="145"/>
      <c r="C1410" s="128"/>
      <c r="D1410" s="145"/>
      <c r="E1410" s="145"/>
      <c r="F1410" s="145"/>
      <c r="G1410" s="145"/>
      <c r="H1410" s="145"/>
      <c r="I1410" s="145"/>
      <c r="J1410" s="223"/>
      <c r="K1410" s="107" t="s">
        <v>14</v>
      </c>
      <c r="L1410" s="108" t="s">
        <v>60</v>
      </c>
      <c r="M1410" s="97" t="s">
        <v>186</v>
      </c>
      <c r="N1410" s="108">
        <v>480</v>
      </c>
      <c r="O1410" s="108">
        <v>3</v>
      </c>
      <c r="P1410" s="108">
        <v>5</v>
      </c>
      <c r="Q1410" s="108" t="s">
        <v>201</v>
      </c>
      <c r="R1410" s="116"/>
      <c r="S1410" s="145"/>
      <c r="T1410" s="145"/>
      <c r="U1410" s="145"/>
      <c r="V1410" s="145"/>
      <c r="W1410" s="145"/>
      <c r="X1410" s="145"/>
      <c r="Y1410" s="145"/>
      <c r="Z1410" s="145"/>
      <c r="AA1410" s="226"/>
    </row>
    <row r="1411" spans="1:27" x14ac:dyDescent="0.2">
      <c r="A1411" s="227" t="s">
        <v>2635</v>
      </c>
      <c r="B1411" s="143" t="s">
        <v>76</v>
      </c>
      <c r="C1411" s="142">
        <v>43666</v>
      </c>
      <c r="D1411" s="143" t="s">
        <v>78</v>
      </c>
      <c r="E1411" s="143"/>
      <c r="F1411" s="143"/>
      <c r="G1411" s="143"/>
      <c r="H1411" s="143"/>
      <c r="I1411" s="143"/>
      <c r="J1411" s="136" t="s">
        <v>80</v>
      </c>
      <c r="K1411" s="100" t="s">
        <v>194</v>
      </c>
      <c r="L1411" s="93" t="s">
        <v>60</v>
      </c>
      <c r="M1411" s="95" t="s">
        <v>179</v>
      </c>
      <c r="N1411" s="93">
        <v>480</v>
      </c>
      <c r="O1411" s="93">
        <v>3</v>
      </c>
      <c r="P1411" s="93">
        <v>25</v>
      </c>
      <c r="Q1411" s="93">
        <v>125</v>
      </c>
      <c r="R1411" s="114"/>
      <c r="S1411" s="143" t="s">
        <v>72</v>
      </c>
      <c r="T1411" s="143">
        <v>3</v>
      </c>
      <c r="U1411" s="143">
        <v>25</v>
      </c>
      <c r="V1411" s="143">
        <v>65</v>
      </c>
      <c r="W1411" s="143">
        <v>50</v>
      </c>
      <c r="X1411" s="143">
        <v>5288.35</v>
      </c>
      <c r="Y1411" s="143" t="s">
        <v>74</v>
      </c>
      <c r="Z1411" s="143"/>
      <c r="AA1411" s="224" t="s">
        <v>85</v>
      </c>
    </row>
    <row r="1412" spans="1:27" x14ac:dyDescent="0.2">
      <c r="A1412" s="228"/>
      <c r="B1412" s="144"/>
      <c r="C1412" s="127"/>
      <c r="D1412" s="144"/>
      <c r="E1412" s="144"/>
      <c r="F1412" s="144"/>
      <c r="G1412" s="144"/>
      <c r="H1412" s="144"/>
      <c r="I1412" s="144"/>
      <c r="J1412" s="222"/>
      <c r="K1412" s="103" t="s">
        <v>13</v>
      </c>
      <c r="L1412" s="104" t="s">
        <v>60</v>
      </c>
      <c r="M1412" s="96" t="s">
        <v>67</v>
      </c>
      <c r="N1412" s="104">
        <v>480</v>
      </c>
      <c r="O1412" s="104">
        <v>3</v>
      </c>
      <c r="P1412" s="104">
        <v>5</v>
      </c>
      <c r="Q1412" s="104">
        <v>90</v>
      </c>
      <c r="R1412" s="115">
        <v>50</v>
      </c>
      <c r="S1412" s="144"/>
      <c r="T1412" s="144"/>
      <c r="U1412" s="144"/>
      <c r="V1412" s="144"/>
      <c r="W1412" s="144"/>
      <c r="X1412" s="144"/>
      <c r="Y1412" s="144"/>
      <c r="Z1412" s="144"/>
      <c r="AA1412" s="225"/>
    </row>
    <row r="1413" spans="1:27" ht="13.5" thickBot="1" x14ac:dyDescent="0.25">
      <c r="A1413" s="229"/>
      <c r="B1413" s="145"/>
      <c r="C1413" s="128"/>
      <c r="D1413" s="145"/>
      <c r="E1413" s="145"/>
      <c r="F1413" s="145"/>
      <c r="G1413" s="145"/>
      <c r="H1413" s="145"/>
      <c r="I1413" s="145"/>
      <c r="J1413" s="223"/>
      <c r="K1413" s="107" t="s">
        <v>14</v>
      </c>
      <c r="L1413" s="108" t="s">
        <v>60</v>
      </c>
      <c r="M1413" s="97" t="s">
        <v>186</v>
      </c>
      <c r="N1413" s="108">
        <v>480</v>
      </c>
      <c r="O1413" s="108">
        <v>3</v>
      </c>
      <c r="P1413" s="108">
        <v>5</v>
      </c>
      <c r="Q1413" s="108" t="s">
        <v>201</v>
      </c>
      <c r="R1413" s="116"/>
      <c r="S1413" s="145"/>
      <c r="T1413" s="145"/>
      <c r="U1413" s="145"/>
      <c r="V1413" s="145"/>
      <c r="W1413" s="145"/>
      <c r="X1413" s="145"/>
      <c r="Y1413" s="145"/>
      <c r="Z1413" s="145"/>
      <c r="AA1413" s="226"/>
    </row>
    <row r="1414" spans="1:27" x14ac:dyDescent="0.2">
      <c r="A1414" s="227" t="s">
        <v>2636</v>
      </c>
      <c r="B1414" s="143" t="s">
        <v>76</v>
      </c>
      <c r="C1414" s="142">
        <v>43666</v>
      </c>
      <c r="D1414" s="143" t="s">
        <v>78</v>
      </c>
      <c r="E1414" s="143"/>
      <c r="F1414" s="143"/>
      <c r="G1414" s="143"/>
      <c r="H1414" s="143"/>
      <c r="I1414" s="143"/>
      <c r="J1414" s="136" t="s">
        <v>80</v>
      </c>
      <c r="K1414" s="100" t="s">
        <v>194</v>
      </c>
      <c r="L1414" s="93" t="s">
        <v>60</v>
      </c>
      <c r="M1414" s="95" t="s">
        <v>179</v>
      </c>
      <c r="N1414" s="93">
        <v>480</v>
      </c>
      <c r="O1414" s="93">
        <v>3</v>
      </c>
      <c r="P1414" s="93">
        <v>25</v>
      </c>
      <c r="Q1414" s="93">
        <v>100</v>
      </c>
      <c r="R1414" s="114"/>
      <c r="S1414" s="143" t="s">
        <v>72</v>
      </c>
      <c r="T1414" s="143">
        <v>3</v>
      </c>
      <c r="U1414" s="143">
        <v>25</v>
      </c>
      <c r="V1414" s="143">
        <v>65</v>
      </c>
      <c r="W1414" s="143">
        <v>50</v>
      </c>
      <c r="X1414" s="143">
        <v>5288.35</v>
      </c>
      <c r="Y1414" s="143" t="s">
        <v>74</v>
      </c>
      <c r="Z1414" s="143"/>
      <c r="AA1414" s="224" t="s">
        <v>85</v>
      </c>
    </row>
    <row r="1415" spans="1:27" x14ac:dyDescent="0.2">
      <c r="A1415" s="228"/>
      <c r="B1415" s="144"/>
      <c r="C1415" s="127"/>
      <c r="D1415" s="144"/>
      <c r="E1415" s="144"/>
      <c r="F1415" s="144"/>
      <c r="G1415" s="144"/>
      <c r="H1415" s="144"/>
      <c r="I1415" s="144"/>
      <c r="J1415" s="222"/>
      <c r="K1415" s="103" t="s">
        <v>13</v>
      </c>
      <c r="L1415" s="104" t="s">
        <v>60</v>
      </c>
      <c r="M1415" s="96" t="s">
        <v>67</v>
      </c>
      <c r="N1415" s="104">
        <v>480</v>
      </c>
      <c r="O1415" s="104">
        <v>3</v>
      </c>
      <c r="P1415" s="104">
        <v>5</v>
      </c>
      <c r="Q1415" s="104">
        <v>90</v>
      </c>
      <c r="R1415" s="115">
        <v>50</v>
      </c>
      <c r="S1415" s="144"/>
      <c r="T1415" s="144"/>
      <c r="U1415" s="144"/>
      <c r="V1415" s="144"/>
      <c r="W1415" s="144"/>
      <c r="X1415" s="144"/>
      <c r="Y1415" s="144"/>
      <c r="Z1415" s="144"/>
      <c r="AA1415" s="225"/>
    </row>
    <row r="1416" spans="1:27" ht="13.5" thickBot="1" x14ac:dyDescent="0.25">
      <c r="A1416" s="229"/>
      <c r="B1416" s="145"/>
      <c r="C1416" s="128"/>
      <c r="D1416" s="145"/>
      <c r="E1416" s="145"/>
      <c r="F1416" s="145"/>
      <c r="G1416" s="145"/>
      <c r="H1416" s="145"/>
      <c r="I1416" s="145"/>
      <c r="J1416" s="223"/>
      <c r="K1416" s="107" t="s">
        <v>14</v>
      </c>
      <c r="L1416" s="108" t="s">
        <v>60</v>
      </c>
      <c r="M1416" s="97" t="s">
        <v>187</v>
      </c>
      <c r="N1416" s="108">
        <v>480</v>
      </c>
      <c r="O1416" s="108">
        <v>3</v>
      </c>
      <c r="P1416" s="108">
        <v>5</v>
      </c>
      <c r="Q1416" s="108" t="s">
        <v>202</v>
      </c>
      <c r="R1416" s="116"/>
      <c r="S1416" s="145"/>
      <c r="T1416" s="145"/>
      <c r="U1416" s="145"/>
      <c r="V1416" s="145"/>
      <c r="W1416" s="145"/>
      <c r="X1416" s="145"/>
      <c r="Y1416" s="145"/>
      <c r="Z1416" s="145"/>
      <c r="AA1416" s="226"/>
    </row>
    <row r="1417" spans="1:27" x14ac:dyDescent="0.2">
      <c r="A1417" s="227" t="s">
        <v>2637</v>
      </c>
      <c r="B1417" s="143" t="s">
        <v>76</v>
      </c>
      <c r="C1417" s="142">
        <v>43666</v>
      </c>
      <c r="D1417" s="143" t="s">
        <v>78</v>
      </c>
      <c r="E1417" s="143"/>
      <c r="F1417" s="143"/>
      <c r="G1417" s="143"/>
      <c r="H1417" s="143"/>
      <c r="I1417" s="143"/>
      <c r="J1417" s="136" t="s">
        <v>80</v>
      </c>
      <c r="K1417" s="100" t="s">
        <v>194</v>
      </c>
      <c r="L1417" s="93" t="s">
        <v>60</v>
      </c>
      <c r="M1417" s="95" t="s">
        <v>179</v>
      </c>
      <c r="N1417" s="93">
        <v>480</v>
      </c>
      <c r="O1417" s="93">
        <v>3</v>
      </c>
      <c r="P1417" s="93">
        <v>25</v>
      </c>
      <c r="Q1417" s="93">
        <v>125</v>
      </c>
      <c r="R1417" s="114"/>
      <c r="S1417" s="143" t="s">
        <v>72</v>
      </c>
      <c r="T1417" s="143">
        <v>3</v>
      </c>
      <c r="U1417" s="143">
        <v>25</v>
      </c>
      <c r="V1417" s="143">
        <v>65</v>
      </c>
      <c r="W1417" s="143">
        <v>50</v>
      </c>
      <c r="X1417" s="143">
        <v>5288.35</v>
      </c>
      <c r="Y1417" s="143" t="s">
        <v>74</v>
      </c>
      <c r="Z1417" s="143"/>
      <c r="AA1417" s="224" t="s">
        <v>85</v>
      </c>
    </row>
    <row r="1418" spans="1:27" x14ac:dyDescent="0.2">
      <c r="A1418" s="228"/>
      <c r="B1418" s="144"/>
      <c r="C1418" s="127"/>
      <c r="D1418" s="144"/>
      <c r="E1418" s="144"/>
      <c r="F1418" s="144"/>
      <c r="G1418" s="144"/>
      <c r="H1418" s="144"/>
      <c r="I1418" s="144"/>
      <c r="J1418" s="222"/>
      <c r="K1418" s="103" t="s">
        <v>13</v>
      </c>
      <c r="L1418" s="104" t="s">
        <v>60</v>
      </c>
      <c r="M1418" s="96" t="s">
        <v>67</v>
      </c>
      <c r="N1418" s="104">
        <v>480</v>
      </c>
      <c r="O1418" s="104">
        <v>3</v>
      </c>
      <c r="P1418" s="104">
        <v>5</v>
      </c>
      <c r="Q1418" s="104">
        <v>90</v>
      </c>
      <c r="R1418" s="115">
        <v>50</v>
      </c>
      <c r="S1418" s="144"/>
      <c r="T1418" s="144"/>
      <c r="U1418" s="144"/>
      <c r="V1418" s="144"/>
      <c r="W1418" s="144"/>
      <c r="X1418" s="144"/>
      <c r="Y1418" s="144"/>
      <c r="Z1418" s="144"/>
      <c r="AA1418" s="225"/>
    </row>
    <row r="1419" spans="1:27" ht="13.5" thickBot="1" x14ac:dyDescent="0.25">
      <c r="A1419" s="229"/>
      <c r="B1419" s="145"/>
      <c r="C1419" s="128"/>
      <c r="D1419" s="145"/>
      <c r="E1419" s="145"/>
      <c r="F1419" s="145"/>
      <c r="G1419" s="145"/>
      <c r="H1419" s="145"/>
      <c r="I1419" s="145"/>
      <c r="J1419" s="223"/>
      <c r="K1419" s="107" t="s">
        <v>14</v>
      </c>
      <c r="L1419" s="108" t="s">
        <v>60</v>
      </c>
      <c r="M1419" s="97" t="s">
        <v>187</v>
      </c>
      <c r="N1419" s="108">
        <v>480</v>
      </c>
      <c r="O1419" s="108">
        <v>3</v>
      </c>
      <c r="P1419" s="108">
        <v>5</v>
      </c>
      <c r="Q1419" s="108" t="s">
        <v>202</v>
      </c>
      <c r="R1419" s="116"/>
      <c r="S1419" s="145"/>
      <c r="T1419" s="145"/>
      <c r="U1419" s="145"/>
      <c r="V1419" s="145"/>
      <c r="W1419" s="145"/>
      <c r="X1419" s="145"/>
      <c r="Y1419" s="145"/>
      <c r="Z1419" s="145"/>
      <c r="AA1419" s="226"/>
    </row>
    <row r="1420" spans="1:27" x14ac:dyDescent="0.2">
      <c r="A1420" s="227" t="s">
        <v>2638</v>
      </c>
      <c r="B1420" s="143" t="s">
        <v>76</v>
      </c>
      <c r="C1420" s="142">
        <v>43666</v>
      </c>
      <c r="D1420" s="143" t="s">
        <v>78</v>
      </c>
      <c r="E1420" s="143"/>
      <c r="F1420" s="143"/>
      <c r="G1420" s="143"/>
      <c r="H1420" s="143"/>
      <c r="I1420" s="143"/>
      <c r="J1420" s="136" t="s">
        <v>80</v>
      </c>
      <c r="K1420" s="100" t="s">
        <v>194</v>
      </c>
      <c r="L1420" s="93" t="s">
        <v>60</v>
      </c>
      <c r="M1420" s="95" t="s">
        <v>179</v>
      </c>
      <c r="N1420" s="93">
        <v>600</v>
      </c>
      <c r="O1420" s="93">
        <v>3</v>
      </c>
      <c r="P1420" s="93">
        <v>14</v>
      </c>
      <c r="Q1420" s="93">
        <v>50</v>
      </c>
      <c r="R1420" s="114"/>
      <c r="S1420" s="143" t="s">
        <v>73</v>
      </c>
      <c r="T1420" s="143">
        <v>3</v>
      </c>
      <c r="U1420" s="143">
        <v>14</v>
      </c>
      <c r="V1420" s="143">
        <v>32</v>
      </c>
      <c r="W1420" s="143">
        <v>30</v>
      </c>
      <c r="X1420" s="143">
        <v>5288.35</v>
      </c>
      <c r="Y1420" s="143" t="s">
        <v>74</v>
      </c>
      <c r="Z1420" s="143"/>
      <c r="AA1420" s="224" t="s">
        <v>85</v>
      </c>
    </row>
    <row r="1421" spans="1:27" x14ac:dyDescent="0.2">
      <c r="A1421" s="228"/>
      <c r="B1421" s="144"/>
      <c r="C1421" s="127"/>
      <c r="D1421" s="144"/>
      <c r="E1421" s="144"/>
      <c r="F1421" s="144"/>
      <c r="G1421" s="144"/>
      <c r="H1421" s="144"/>
      <c r="I1421" s="144"/>
      <c r="J1421" s="222"/>
      <c r="K1421" s="103" t="s">
        <v>13</v>
      </c>
      <c r="L1421" s="104" t="s">
        <v>60</v>
      </c>
      <c r="M1421" s="96" t="s">
        <v>67</v>
      </c>
      <c r="N1421" s="104">
        <v>600</v>
      </c>
      <c r="O1421" s="104">
        <v>3</v>
      </c>
      <c r="P1421" s="104">
        <v>5</v>
      </c>
      <c r="Q1421" s="104">
        <v>90</v>
      </c>
      <c r="R1421" s="115">
        <v>50</v>
      </c>
      <c r="S1421" s="144"/>
      <c r="T1421" s="144"/>
      <c r="U1421" s="144"/>
      <c r="V1421" s="144"/>
      <c r="W1421" s="144"/>
      <c r="X1421" s="144"/>
      <c r="Y1421" s="144"/>
      <c r="Z1421" s="144"/>
      <c r="AA1421" s="225"/>
    </row>
    <row r="1422" spans="1:27" ht="13.5" thickBot="1" x14ac:dyDescent="0.25">
      <c r="A1422" s="229"/>
      <c r="B1422" s="145"/>
      <c r="C1422" s="128"/>
      <c r="D1422" s="145"/>
      <c r="E1422" s="145"/>
      <c r="F1422" s="145"/>
      <c r="G1422" s="145"/>
      <c r="H1422" s="145"/>
      <c r="I1422" s="145"/>
      <c r="J1422" s="223"/>
      <c r="K1422" s="107" t="s">
        <v>14</v>
      </c>
      <c r="L1422" s="108" t="s">
        <v>60</v>
      </c>
      <c r="M1422" s="97" t="s">
        <v>188</v>
      </c>
      <c r="N1422" s="108">
        <v>600</v>
      </c>
      <c r="O1422" s="108">
        <v>3</v>
      </c>
      <c r="P1422" s="108">
        <v>5</v>
      </c>
      <c r="Q1422" s="108" t="s">
        <v>203</v>
      </c>
      <c r="R1422" s="116"/>
      <c r="S1422" s="145"/>
      <c r="T1422" s="145"/>
      <c r="U1422" s="145"/>
      <c r="V1422" s="145"/>
      <c r="W1422" s="145"/>
      <c r="X1422" s="145"/>
      <c r="Y1422" s="145"/>
      <c r="Z1422" s="145"/>
      <c r="AA1422" s="226"/>
    </row>
    <row r="1423" spans="1:27" x14ac:dyDescent="0.2">
      <c r="A1423" s="227" t="s">
        <v>2639</v>
      </c>
      <c r="B1423" s="143" t="s">
        <v>76</v>
      </c>
      <c r="C1423" s="142">
        <v>43666</v>
      </c>
      <c r="D1423" s="143" t="s">
        <v>78</v>
      </c>
      <c r="E1423" s="143"/>
      <c r="F1423" s="143"/>
      <c r="G1423" s="143"/>
      <c r="H1423" s="143"/>
      <c r="I1423" s="143"/>
      <c r="J1423" s="136" t="s">
        <v>80</v>
      </c>
      <c r="K1423" s="100" t="s">
        <v>194</v>
      </c>
      <c r="L1423" s="93" t="s">
        <v>60</v>
      </c>
      <c r="M1423" s="95" t="s">
        <v>179</v>
      </c>
      <c r="N1423" s="93">
        <v>600</v>
      </c>
      <c r="O1423" s="93">
        <v>3</v>
      </c>
      <c r="P1423" s="93">
        <v>14</v>
      </c>
      <c r="Q1423" s="93">
        <v>60</v>
      </c>
      <c r="R1423" s="114"/>
      <c r="S1423" s="143" t="s">
        <v>73</v>
      </c>
      <c r="T1423" s="143">
        <v>3</v>
      </c>
      <c r="U1423" s="143">
        <v>14</v>
      </c>
      <c r="V1423" s="143">
        <v>32</v>
      </c>
      <c r="W1423" s="143">
        <v>30</v>
      </c>
      <c r="X1423" s="143">
        <v>5288.35</v>
      </c>
      <c r="Y1423" s="143" t="s">
        <v>74</v>
      </c>
      <c r="Z1423" s="143"/>
      <c r="AA1423" s="224" t="s">
        <v>85</v>
      </c>
    </row>
    <row r="1424" spans="1:27" x14ac:dyDescent="0.2">
      <c r="A1424" s="228"/>
      <c r="B1424" s="144"/>
      <c r="C1424" s="127"/>
      <c r="D1424" s="144"/>
      <c r="E1424" s="144"/>
      <c r="F1424" s="144"/>
      <c r="G1424" s="144"/>
      <c r="H1424" s="144"/>
      <c r="I1424" s="144"/>
      <c r="J1424" s="222"/>
      <c r="K1424" s="103" t="s">
        <v>13</v>
      </c>
      <c r="L1424" s="104" t="s">
        <v>60</v>
      </c>
      <c r="M1424" s="96" t="s">
        <v>67</v>
      </c>
      <c r="N1424" s="104">
        <v>600</v>
      </c>
      <c r="O1424" s="104">
        <v>3</v>
      </c>
      <c r="P1424" s="104">
        <v>5</v>
      </c>
      <c r="Q1424" s="104">
        <v>90</v>
      </c>
      <c r="R1424" s="115">
        <v>50</v>
      </c>
      <c r="S1424" s="144"/>
      <c r="T1424" s="144"/>
      <c r="U1424" s="144"/>
      <c r="V1424" s="144"/>
      <c r="W1424" s="144"/>
      <c r="X1424" s="144"/>
      <c r="Y1424" s="144"/>
      <c r="Z1424" s="144"/>
      <c r="AA1424" s="225"/>
    </row>
    <row r="1425" spans="1:27" ht="13.5" thickBot="1" x14ac:dyDescent="0.25">
      <c r="A1425" s="229"/>
      <c r="B1425" s="145"/>
      <c r="C1425" s="128"/>
      <c r="D1425" s="145"/>
      <c r="E1425" s="145"/>
      <c r="F1425" s="145"/>
      <c r="G1425" s="145"/>
      <c r="H1425" s="145"/>
      <c r="I1425" s="145"/>
      <c r="J1425" s="223"/>
      <c r="K1425" s="107" t="s">
        <v>14</v>
      </c>
      <c r="L1425" s="108" t="s">
        <v>60</v>
      </c>
      <c r="M1425" s="97" t="s">
        <v>188</v>
      </c>
      <c r="N1425" s="108">
        <v>600</v>
      </c>
      <c r="O1425" s="108">
        <v>3</v>
      </c>
      <c r="P1425" s="108">
        <v>5</v>
      </c>
      <c r="Q1425" s="108" t="s">
        <v>203</v>
      </c>
      <c r="R1425" s="116"/>
      <c r="S1425" s="145"/>
      <c r="T1425" s="145"/>
      <c r="U1425" s="145"/>
      <c r="V1425" s="145"/>
      <c r="W1425" s="145"/>
      <c r="X1425" s="145"/>
      <c r="Y1425" s="145"/>
      <c r="Z1425" s="145"/>
      <c r="AA1425" s="226"/>
    </row>
    <row r="1426" spans="1:27" x14ac:dyDescent="0.2">
      <c r="A1426" s="227" t="s">
        <v>2640</v>
      </c>
      <c r="B1426" s="143" t="s">
        <v>76</v>
      </c>
      <c r="C1426" s="142">
        <v>43666</v>
      </c>
      <c r="D1426" s="143" t="s">
        <v>78</v>
      </c>
      <c r="E1426" s="143"/>
      <c r="F1426" s="143"/>
      <c r="G1426" s="143"/>
      <c r="H1426" s="143"/>
      <c r="I1426" s="143"/>
      <c r="J1426" s="136" t="s">
        <v>80</v>
      </c>
      <c r="K1426" s="100" t="s">
        <v>194</v>
      </c>
      <c r="L1426" s="93" t="s">
        <v>60</v>
      </c>
      <c r="M1426" s="95" t="s">
        <v>179</v>
      </c>
      <c r="N1426" s="93">
        <v>600</v>
      </c>
      <c r="O1426" s="93">
        <v>3</v>
      </c>
      <c r="P1426" s="93">
        <v>14</v>
      </c>
      <c r="Q1426" s="93">
        <v>70</v>
      </c>
      <c r="R1426" s="114"/>
      <c r="S1426" s="143" t="s">
        <v>73</v>
      </c>
      <c r="T1426" s="143">
        <v>3</v>
      </c>
      <c r="U1426" s="143">
        <v>14</v>
      </c>
      <c r="V1426" s="143">
        <v>32</v>
      </c>
      <c r="W1426" s="143">
        <v>30</v>
      </c>
      <c r="X1426" s="143">
        <v>5288.35</v>
      </c>
      <c r="Y1426" s="143" t="s">
        <v>74</v>
      </c>
      <c r="Z1426" s="143"/>
      <c r="AA1426" s="224" t="s">
        <v>85</v>
      </c>
    </row>
    <row r="1427" spans="1:27" x14ac:dyDescent="0.2">
      <c r="A1427" s="228"/>
      <c r="B1427" s="144"/>
      <c r="C1427" s="127"/>
      <c r="D1427" s="144"/>
      <c r="E1427" s="144"/>
      <c r="F1427" s="144"/>
      <c r="G1427" s="144"/>
      <c r="H1427" s="144"/>
      <c r="I1427" s="144"/>
      <c r="J1427" s="222"/>
      <c r="K1427" s="103" t="s">
        <v>13</v>
      </c>
      <c r="L1427" s="104" t="s">
        <v>60</v>
      </c>
      <c r="M1427" s="96" t="s">
        <v>67</v>
      </c>
      <c r="N1427" s="104">
        <v>600</v>
      </c>
      <c r="O1427" s="104">
        <v>3</v>
      </c>
      <c r="P1427" s="104">
        <v>5</v>
      </c>
      <c r="Q1427" s="104">
        <v>90</v>
      </c>
      <c r="R1427" s="115">
        <v>50</v>
      </c>
      <c r="S1427" s="144"/>
      <c r="T1427" s="144"/>
      <c r="U1427" s="144"/>
      <c r="V1427" s="144"/>
      <c r="W1427" s="144"/>
      <c r="X1427" s="144"/>
      <c r="Y1427" s="144"/>
      <c r="Z1427" s="144"/>
      <c r="AA1427" s="225"/>
    </row>
    <row r="1428" spans="1:27" ht="13.5" thickBot="1" x14ac:dyDescent="0.25">
      <c r="A1428" s="229"/>
      <c r="B1428" s="145"/>
      <c r="C1428" s="128"/>
      <c r="D1428" s="145"/>
      <c r="E1428" s="145"/>
      <c r="F1428" s="145"/>
      <c r="G1428" s="145"/>
      <c r="H1428" s="145"/>
      <c r="I1428" s="145"/>
      <c r="J1428" s="223"/>
      <c r="K1428" s="107" t="s">
        <v>14</v>
      </c>
      <c r="L1428" s="108" t="s">
        <v>60</v>
      </c>
      <c r="M1428" s="97" t="s">
        <v>188</v>
      </c>
      <c r="N1428" s="108">
        <v>600</v>
      </c>
      <c r="O1428" s="108">
        <v>3</v>
      </c>
      <c r="P1428" s="108">
        <v>5</v>
      </c>
      <c r="Q1428" s="108" t="s">
        <v>203</v>
      </c>
      <c r="R1428" s="116"/>
      <c r="S1428" s="145"/>
      <c r="T1428" s="145"/>
      <c r="U1428" s="145"/>
      <c r="V1428" s="145"/>
      <c r="W1428" s="145"/>
      <c r="X1428" s="145"/>
      <c r="Y1428" s="145"/>
      <c r="Z1428" s="145"/>
      <c r="AA1428" s="226"/>
    </row>
    <row r="1429" spans="1:27" x14ac:dyDescent="0.2">
      <c r="A1429" s="227" t="s">
        <v>2641</v>
      </c>
      <c r="B1429" s="143" t="s">
        <v>76</v>
      </c>
      <c r="C1429" s="142">
        <v>43666</v>
      </c>
      <c r="D1429" s="143" t="s">
        <v>78</v>
      </c>
      <c r="E1429" s="143"/>
      <c r="F1429" s="143"/>
      <c r="G1429" s="143"/>
      <c r="H1429" s="143"/>
      <c r="I1429" s="143"/>
      <c r="J1429" s="136" t="s">
        <v>80</v>
      </c>
      <c r="K1429" s="100" t="s">
        <v>194</v>
      </c>
      <c r="L1429" s="93" t="s">
        <v>60</v>
      </c>
      <c r="M1429" s="95" t="s">
        <v>179</v>
      </c>
      <c r="N1429" s="93">
        <v>600</v>
      </c>
      <c r="O1429" s="93">
        <v>3</v>
      </c>
      <c r="P1429" s="93">
        <v>14</v>
      </c>
      <c r="Q1429" s="93">
        <v>80</v>
      </c>
      <c r="R1429" s="114"/>
      <c r="S1429" s="143" t="s">
        <v>73</v>
      </c>
      <c r="T1429" s="143">
        <v>3</v>
      </c>
      <c r="U1429" s="143">
        <v>14</v>
      </c>
      <c r="V1429" s="143">
        <v>32</v>
      </c>
      <c r="W1429" s="143">
        <v>30</v>
      </c>
      <c r="X1429" s="143">
        <v>5288.35</v>
      </c>
      <c r="Y1429" s="143" t="s">
        <v>74</v>
      </c>
      <c r="Z1429" s="143"/>
      <c r="AA1429" s="224" t="s">
        <v>85</v>
      </c>
    </row>
    <row r="1430" spans="1:27" x14ac:dyDescent="0.2">
      <c r="A1430" s="228"/>
      <c r="B1430" s="144"/>
      <c r="C1430" s="127"/>
      <c r="D1430" s="144"/>
      <c r="E1430" s="144"/>
      <c r="F1430" s="144"/>
      <c r="G1430" s="144"/>
      <c r="H1430" s="144"/>
      <c r="I1430" s="144"/>
      <c r="J1430" s="222"/>
      <c r="K1430" s="103" t="s">
        <v>13</v>
      </c>
      <c r="L1430" s="104" t="s">
        <v>60</v>
      </c>
      <c r="M1430" s="96" t="s">
        <v>67</v>
      </c>
      <c r="N1430" s="104">
        <v>600</v>
      </c>
      <c r="O1430" s="104">
        <v>3</v>
      </c>
      <c r="P1430" s="104">
        <v>5</v>
      </c>
      <c r="Q1430" s="104">
        <v>90</v>
      </c>
      <c r="R1430" s="115">
        <v>50</v>
      </c>
      <c r="S1430" s="144"/>
      <c r="T1430" s="144"/>
      <c r="U1430" s="144"/>
      <c r="V1430" s="144"/>
      <c r="W1430" s="144"/>
      <c r="X1430" s="144"/>
      <c r="Y1430" s="144"/>
      <c r="Z1430" s="144"/>
      <c r="AA1430" s="225"/>
    </row>
    <row r="1431" spans="1:27" ht="13.5" thickBot="1" x14ac:dyDescent="0.25">
      <c r="A1431" s="229"/>
      <c r="B1431" s="145"/>
      <c r="C1431" s="128"/>
      <c r="D1431" s="145"/>
      <c r="E1431" s="145"/>
      <c r="F1431" s="145"/>
      <c r="G1431" s="145"/>
      <c r="H1431" s="145"/>
      <c r="I1431" s="145"/>
      <c r="J1431" s="223"/>
      <c r="K1431" s="107" t="s">
        <v>14</v>
      </c>
      <c r="L1431" s="108" t="s">
        <v>60</v>
      </c>
      <c r="M1431" s="97" t="s">
        <v>188</v>
      </c>
      <c r="N1431" s="108">
        <v>600</v>
      </c>
      <c r="O1431" s="108">
        <v>3</v>
      </c>
      <c r="P1431" s="108">
        <v>5</v>
      </c>
      <c r="Q1431" s="108" t="s">
        <v>203</v>
      </c>
      <c r="R1431" s="116"/>
      <c r="S1431" s="145"/>
      <c r="T1431" s="145"/>
      <c r="U1431" s="145"/>
      <c r="V1431" s="145"/>
      <c r="W1431" s="145"/>
      <c r="X1431" s="145"/>
      <c r="Y1431" s="145"/>
      <c r="Z1431" s="145"/>
      <c r="AA1431" s="226"/>
    </row>
    <row r="1432" spans="1:27" x14ac:dyDescent="0.2">
      <c r="A1432" s="227" t="s">
        <v>2642</v>
      </c>
      <c r="B1432" s="143" t="s">
        <v>76</v>
      </c>
      <c r="C1432" s="142">
        <v>43666</v>
      </c>
      <c r="D1432" s="143" t="s">
        <v>78</v>
      </c>
      <c r="E1432" s="143"/>
      <c r="F1432" s="143"/>
      <c r="G1432" s="143"/>
      <c r="H1432" s="143"/>
      <c r="I1432" s="143"/>
      <c r="J1432" s="136" t="s">
        <v>80</v>
      </c>
      <c r="K1432" s="100" t="s">
        <v>194</v>
      </c>
      <c r="L1432" s="93" t="s">
        <v>60</v>
      </c>
      <c r="M1432" s="95" t="s">
        <v>179</v>
      </c>
      <c r="N1432" s="93">
        <v>600</v>
      </c>
      <c r="O1432" s="93">
        <v>3</v>
      </c>
      <c r="P1432" s="93">
        <v>14</v>
      </c>
      <c r="Q1432" s="93">
        <v>60</v>
      </c>
      <c r="R1432" s="114"/>
      <c r="S1432" s="143" t="s">
        <v>73</v>
      </c>
      <c r="T1432" s="143">
        <v>3</v>
      </c>
      <c r="U1432" s="143">
        <v>14</v>
      </c>
      <c r="V1432" s="143">
        <v>41</v>
      </c>
      <c r="W1432" s="143">
        <v>40</v>
      </c>
      <c r="X1432" s="143">
        <v>5288.35</v>
      </c>
      <c r="Y1432" s="143" t="s">
        <v>74</v>
      </c>
      <c r="Z1432" s="143"/>
      <c r="AA1432" s="224" t="s">
        <v>85</v>
      </c>
    </row>
    <row r="1433" spans="1:27" x14ac:dyDescent="0.2">
      <c r="A1433" s="228"/>
      <c r="B1433" s="144"/>
      <c r="C1433" s="127"/>
      <c r="D1433" s="144"/>
      <c r="E1433" s="144"/>
      <c r="F1433" s="144"/>
      <c r="G1433" s="144"/>
      <c r="H1433" s="144"/>
      <c r="I1433" s="144"/>
      <c r="J1433" s="222"/>
      <c r="K1433" s="103" t="s">
        <v>13</v>
      </c>
      <c r="L1433" s="104" t="s">
        <v>60</v>
      </c>
      <c r="M1433" s="96" t="s">
        <v>67</v>
      </c>
      <c r="N1433" s="104">
        <v>600</v>
      </c>
      <c r="O1433" s="104">
        <v>3</v>
      </c>
      <c r="P1433" s="104">
        <v>5</v>
      </c>
      <c r="Q1433" s="104">
        <v>90</v>
      </c>
      <c r="R1433" s="115">
        <v>50</v>
      </c>
      <c r="S1433" s="144"/>
      <c r="T1433" s="144"/>
      <c r="U1433" s="144"/>
      <c r="V1433" s="144"/>
      <c r="W1433" s="144"/>
      <c r="X1433" s="144"/>
      <c r="Y1433" s="144"/>
      <c r="Z1433" s="144"/>
      <c r="AA1433" s="225"/>
    </row>
    <row r="1434" spans="1:27" ht="13.5" thickBot="1" x14ac:dyDescent="0.25">
      <c r="A1434" s="229"/>
      <c r="B1434" s="145"/>
      <c r="C1434" s="128"/>
      <c r="D1434" s="145"/>
      <c r="E1434" s="145"/>
      <c r="F1434" s="145"/>
      <c r="G1434" s="145"/>
      <c r="H1434" s="145"/>
      <c r="I1434" s="145"/>
      <c r="J1434" s="223"/>
      <c r="K1434" s="107" t="s">
        <v>14</v>
      </c>
      <c r="L1434" s="108" t="s">
        <v>60</v>
      </c>
      <c r="M1434" s="97" t="s">
        <v>186</v>
      </c>
      <c r="N1434" s="108">
        <v>600</v>
      </c>
      <c r="O1434" s="108">
        <v>3</v>
      </c>
      <c r="P1434" s="108">
        <v>5</v>
      </c>
      <c r="Q1434" s="108" t="s">
        <v>201</v>
      </c>
      <c r="R1434" s="116"/>
      <c r="S1434" s="145"/>
      <c r="T1434" s="145"/>
      <c r="U1434" s="145"/>
      <c r="V1434" s="145"/>
      <c r="W1434" s="145"/>
      <c r="X1434" s="145"/>
      <c r="Y1434" s="145"/>
      <c r="Z1434" s="145"/>
      <c r="AA1434" s="226"/>
    </row>
    <row r="1435" spans="1:27" x14ac:dyDescent="0.2">
      <c r="A1435" s="227" t="s">
        <v>2643</v>
      </c>
      <c r="B1435" s="143" t="s">
        <v>76</v>
      </c>
      <c r="C1435" s="142">
        <v>43666</v>
      </c>
      <c r="D1435" s="143" t="s">
        <v>78</v>
      </c>
      <c r="E1435" s="143"/>
      <c r="F1435" s="143"/>
      <c r="G1435" s="143"/>
      <c r="H1435" s="143"/>
      <c r="I1435" s="143"/>
      <c r="J1435" s="136" t="s">
        <v>80</v>
      </c>
      <c r="K1435" s="100" t="s">
        <v>194</v>
      </c>
      <c r="L1435" s="93" t="s">
        <v>60</v>
      </c>
      <c r="M1435" s="95" t="s">
        <v>179</v>
      </c>
      <c r="N1435" s="93">
        <v>600</v>
      </c>
      <c r="O1435" s="93">
        <v>3</v>
      </c>
      <c r="P1435" s="93">
        <v>14</v>
      </c>
      <c r="Q1435" s="93">
        <v>70</v>
      </c>
      <c r="R1435" s="114"/>
      <c r="S1435" s="143" t="s">
        <v>73</v>
      </c>
      <c r="T1435" s="143">
        <v>3</v>
      </c>
      <c r="U1435" s="143">
        <v>14</v>
      </c>
      <c r="V1435" s="143">
        <v>41</v>
      </c>
      <c r="W1435" s="143">
        <v>40</v>
      </c>
      <c r="X1435" s="143">
        <v>5288.35</v>
      </c>
      <c r="Y1435" s="143" t="s">
        <v>74</v>
      </c>
      <c r="Z1435" s="143"/>
      <c r="AA1435" s="224" t="s">
        <v>85</v>
      </c>
    </row>
    <row r="1436" spans="1:27" x14ac:dyDescent="0.2">
      <c r="A1436" s="228"/>
      <c r="B1436" s="144"/>
      <c r="C1436" s="127"/>
      <c r="D1436" s="144"/>
      <c r="E1436" s="144"/>
      <c r="F1436" s="144"/>
      <c r="G1436" s="144"/>
      <c r="H1436" s="144"/>
      <c r="I1436" s="144"/>
      <c r="J1436" s="222"/>
      <c r="K1436" s="103" t="s">
        <v>13</v>
      </c>
      <c r="L1436" s="104" t="s">
        <v>60</v>
      </c>
      <c r="M1436" s="96" t="s">
        <v>67</v>
      </c>
      <c r="N1436" s="104">
        <v>600</v>
      </c>
      <c r="O1436" s="104">
        <v>3</v>
      </c>
      <c r="P1436" s="104">
        <v>5</v>
      </c>
      <c r="Q1436" s="104">
        <v>90</v>
      </c>
      <c r="R1436" s="115">
        <v>50</v>
      </c>
      <c r="S1436" s="144"/>
      <c r="T1436" s="144"/>
      <c r="U1436" s="144"/>
      <c r="V1436" s="144"/>
      <c r="W1436" s="144"/>
      <c r="X1436" s="144"/>
      <c r="Y1436" s="144"/>
      <c r="Z1436" s="144"/>
      <c r="AA1436" s="225"/>
    </row>
    <row r="1437" spans="1:27" ht="13.5" thickBot="1" x14ac:dyDescent="0.25">
      <c r="A1437" s="229"/>
      <c r="B1437" s="145"/>
      <c r="C1437" s="128"/>
      <c r="D1437" s="145"/>
      <c r="E1437" s="145"/>
      <c r="F1437" s="145"/>
      <c r="G1437" s="145"/>
      <c r="H1437" s="145"/>
      <c r="I1437" s="145"/>
      <c r="J1437" s="223"/>
      <c r="K1437" s="107" t="s">
        <v>14</v>
      </c>
      <c r="L1437" s="108" t="s">
        <v>60</v>
      </c>
      <c r="M1437" s="97" t="s">
        <v>186</v>
      </c>
      <c r="N1437" s="108">
        <v>600</v>
      </c>
      <c r="O1437" s="108">
        <v>3</v>
      </c>
      <c r="P1437" s="108">
        <v>5</v>
      </c>
      <c r="Q1437" s="108" t="s">
        <v>201</v>
      </c>
      <c r="R1437" s="116"/>
      <c r="S1437" s="145"/>
      <c r="T1437" s="145"/>
      <c r="U1437" s="145"/>
      <c r="V1437" s="145"/>
      <c r="W1437" s="145"/>
      <c r="X1437" s="145"/>
      <c r="Y1437" s="145"/>
      <c r="Z1437" s="145"/>
      <c r="AA1437" s="226"/>
    </row>
    <row r="1438" spans="1:27" x14ac:dyDescent="0.2">
      <c r="A1438" s="227" t="s">
        <v>2644</v>
      </c>
      <c r="B1438" s="143" t="s">
        <v>76</v>
      </c>
      <c r="C1438" s="142">
        <v>43666</v>
      </c>
      <c r="D1438" s="143" t="s">
        <v>78</v>
      </c>
      <c r="E1438" s="143"/>
      <c r="F1438" s="143"/>
      <c r="G1438" s="143"/>
      <c r="H1438" s="143"/>
      <c r="I1438" s="143"/>
      <c r="J1438" s="136" t="s">
        <v>80</v>
      </c>
      <c r="K1438" s="100" t="s">
        <v>194</v>
      </c>
      <c r="L1438" s="93" t="s">
        <v>60</v>
      </c>
      <c r="M1438" s="95" t="s">
        <v>179</v>
      </c>
      <c r="N1438" s="93">
        <v>600</v>
      </c>
      <c r="O1438" s="93">
        <v>3</v>
      </c>
      <c r="P1438" s="93">
        <v>14</v>
      </c>
      <c r="Q1438" s="93">
        <v>80</v>
      </c>
      <c r="R1438" s="114"/>
      <c r="S1438" s="143" t="s">
        <v>73</v>
      </c>
      <c r="T1438" s="143">
        <v>3</v>
      </c>
      <c r="U1438" s="143">
        <v>14</v>
      </c>
      <c r="V1438" s="143">
        <v>41</v>
      </c>
      <c r="W1438" s="143">
        <v>40</v>
      </c>
      <c r="X1438" s="143">
        <v>5288.35</v>
      </c>
      <c r="Y1438" s="143" t="s">
        <v>74</v>
      </c>
      <c r="Z1438" s="143"/>
      <c r="AA1438" s="224" t="s">
        <v>85</v>
      </c>
    </row>
    <row r="1439" spans="1:27" x14ac:dyDescent="0.2">
      <c r="A1439" s="228"/>
      <c r="B1439" s="144"/>
      <c r="C1439" s="127"/>
      <c r="D1439" s="144"/>
      <c r="E1439" s="144"/>
      <c r="F1439" s="144"/>
      <c r="G1439" s="144"/>
      <c r="H1439" s="144"/>
      <c r="I1439" s="144"/>
      <c r="J1439" s="222"/>
      <c r="K1439" s="103" t="s">
        <v>13</v>
      </c>
      <c r="L1439" s="104" t="s">
        <v>60</v>
      </c>
      <c r="M1439" s="96" t="s">
        <v>67</v>
      </c>
      <c r="N1439" s="104">
        <v>600</v>
      </c>
      <c r="O1439" s="104">
        <v>3</v>
      </c>
      <c r="P1439" s="104">
        <v>5</v>
      </c>
      <c r="Q1439" s="104">
        <v>90</v>
      </c>
      <c r="R1439" s="115">
        <v>50</v>
      </c>
      <c r="S1439" s="144"/>
      <c r="T1439" s="144"/>
      <c r="U1439" s="144"/>
      <c r="V1439" s="144"/>
      <c r="W1439" s="144"/>
      <c r="X1439" s="144"/>
      <c r="Y1439" s="144"/>
      <c r="Z1439" s="144"/>
      <c r="AA1439" s="225"/>
    </row>
    <row r="1440" spans="1:27" ht="13.5" thickBot="1" x14ac:dyDescent="0.25">
      <c r="A1440" s="229"/>
      <c r="B1440" s="145"/>
      <c r="C1440" s="128"/>
      <c r="D1440" s="145"/>
      <c r="E1440" s="145"/>
      <c r="F1440" s="145"/>
      <c r="G1440" s="145"/>
      <c r="H1440" s="145"/>
      <c r="I1440" s="145"/>
      <c r="J1440" s="223"/>
      <c r="K1440" s="107" t="s">
        <v>14</v>
      </c>
      <c r="L1440" s="108" t="s">
        <v>60</v>
      </c>
      <c r="M1440" s="97" t="s">
        <v>186</v>
      </c>
      <c r="N1440" s="108">
        <v>600</v>
      </c>
      <c r="O1440" s="108">
        <v>3</v>
      </c>
      <c r="P1440" s="108">
        <v>5</v>
      </c>
      <c r="Q1440" s="108" t="s">
        <v>201</v>
      </c>
      <c r="R1440" s="116"/>
      <c r="S1440" s="145"/>
      <c r="T1440" s="145"/>
      <c r="U1440" s="145"/>
      <c r="V1440" s="145"/>
      <c r="W1440" s="145"/>
      <c r="X1440" s="145"/>
      <c r="Y1440" s="145"/>
      <c r="Z1440" s="145"/>
      <c r="AA1440" s="226"/>
    </row>
    <row r="1441" spans="1:27" x14ac:dyDescent="0.2">
      <c r="A1441" s="227" t="s">
        <v>2645</v>
      </c>
      <c r="B1441" s="143" t="s">
        <v>76</v>
      </c>
      <c r="C1441" s="142">
        <v>43666</v>
      </c>
      <c r="D1441" s="143" t="s">
        <v>78</v>
      </c>
      <c r="E1441" s="143"/>
      <c r="F1441" s="143"/>
      <c r="G1441" s="143"/>
      <c r="H1441" s="143"/>
      <c r="I1441" s="143"/>
      <c r="J1441" s="136" t="s">
        <v>80</v>
      </c>
      <c r="K1441" s="100" t="s">
        <v>194</v>
      </c>
      <c r="L1441" s="93" t="s">
        <v>60</v>
      </c>
      <c r="M1441" s="95" t="s">
        <v>179</v>
      </c>
      <c r="N1441" s="93">
        <v>600</v>
      </c>
      <c r="O1441" s="93">
        <v>3</v>
      </c>
      <c r="P1441" s="93">
        <v>14</v>
      </c>
      <c r="Q1441" s="93">
        <v>100</v>
      </c>
      <c r="R1441" s="114"/>
      <c r="S1441" s="143" t="s">
        <v>73</v>
      </c>
      <c r="T1441" s="143">
        <v>3</v>
      </c>
      <c r="U1441" s="143">
        <v>14</v>
      </c>
      <c r="V1441" s="143">
        <v>41</v>
      </c>
      <c r="W1441" s="143">
        <v>40</v>
      </c>
      <c r="X1441" s="143">
        <v>5288.35</v>
      </c>
      <c r="Y1441" s="143" t="s">
        <v>74</v>
      </c>
      <c r="Z1441" s="143"/>
      <c r="AA1441" s="224" t="s">
        <v>85</v>
      </c>
    </row>
    <row r="1442" spans="1:27" x14ac:dyDescent="0.2">
      <c r="A1442" s="228"/>
      <c r="B1442" s="144"/>
      <c r="C1442" s="127"/>
      <c r="D1442" s="144"/>
      <c r="E1442" s="144"/>
      <c r="F1442" s="144"/>
      <c r="G1442" s="144"/>
      <c r="H1442" s="144"/>
      <c r="I1442" s="144"/>
      <c r="J1442" s="222"/>
      <c r="K1442" s="103" t="s">
        <v>13</v>
      </c>
      <c r="L1442" s="104" t="s">
        <v>60</v>
      </c>
      <c r="M1442" s="96" t="s">
        <v>67</v>
      </c>
      <c r="N1442" s="104">
        <v>600</v>
      </c>
      <c r="O1442" s="104">
        <v>3</v>
      </c>
      <c r="P1442" s="104">
        <v>5</v>
      </c>
      <c r="Q1442" s="104">
        <v>90</v>
      </c>
      <c r="R1442" s="115">
        <v>50</v>
      </c>
      <c r="S1442" s="144"/>
      <c r="T1442" s="144"/>
      <c r="U1442" s="144"/>
      <c r="V1442" s="144"/>
      <c r="W1442" s="144"/>
      <c r="X1442" s="144"/>
      <c r="Y1442" s="144"/>
      <c r="Z1442" s="144"/>
      <c r="AA1442" s="225"/>
    </row>
    <row r="1443" spans="1:27" ht="13.5" thickBot="1" x14ac:dyDescent="0.25">
      <c r="A1443" s="229"/>
      <c r="B1443" s="145"/>
      <c r="C1443" s="128"/>
      <c r="D1443" s="145"/>
      <c r="E1443" s="145"/>
      <c r="F1443" s="145"/>
      <c r="G1443" s="145"/>
      <c r="H1443" s="145"/>
      <c r="I1443" s="145"/>
      <c r="J1443" s="223"/>
      <c r="K1443" s="107" t="s">
        <v>14</v>
      </c>
      <c r="L1443" s="108" t="s">
        <v>60</v>
      </c>
      <c r="M1443" s="97" t="s">
        <v>186</v>
      </c>
      <c r="N1443" s="108">
        <v>600</v>
      </c>
      <c r="O1443" s="108">
        <v>3</v>
      </c>
      <c r="P1443" s="108">
        <v>5</v>
      </c>
      <c r="Q1443" s="108" t="s">
        <v>201</v>
      </c>
      <c r="R1443" s="116"/>
      <c r="S1443" s="145"/>
      <c r="T1443" s="145"/>
      <c r="U1443" s="145"/>
      <c r="V1443" s="145"/>
      <c r="W1443" s="145"/>
      <c r="X1443" s="145"/>
      <c r="Y1443" s="145"/>
      <c r="Z1443" s="145"/>
      <c r="AA1443" s="226"/>
    </row>
    <row r="1444" spans="1:27" x14ac:dyDescent="0.2">
      <c r="A1444" s="227" t="s">
        <v>2646</v>
      </c>
      <c r="B1444" s="143" t="s">
        <v>76</v>
      </c>
      <c r="C1444" s="142">
        <v>43666</v>
      </c>
      <c r="D1444" s="143" t="s">
        <v>78</v>
      </c>
      <c r="E1444" s="143"/>
      <c r="F1444" s="143"/>
      <c r="G1444" s="143"/>
      <c r="H1444" s="143"/>
      <c r="I1444" s="143"/>
      <c r="J1444" s="136" t="s">
        <v>80</v>
      </c>
      <c r="K1444" s="100" t="s">
        <v>194</v>
      </c>
      <c r="L1444" s="93" t="s">
        <v>60</v>
      </c>
      <c r="M1444" s="95" t="s">
        <v>179</v>
      </c>
      <c r="N1444" s="93">
        <v>600</v>
      </c>
      <c r="O1444" s="93">
        <v>3</v>
      </c>
      <c r="P1444" s="93">
        <v>14</v>
      </c>
      <c r="Q1444" s="93">
        <v>70</v>
      </c>
      <c r="R1444" s="114"/>
      <c r="S1444" s="143" t="s">
        <v>73</v>
      </c>
      <c r="T1444" s="143">
        <v>3</v>
      </c>
      <c r="U1444" s="143">
        <v>14</v>
      </c>
      <c r="V1444" s="143">
        <v>52</v>
      </c>
      <c r="W1444" s="143">
        <v>50</v>
      </c>
      <c r="X1444" s="143">
        <v>5288.35</v>
      </c>
      <c r="Y1444" s="143" t="s">
        <v>74</v>
      </c>
      <c r="Z1444" s="143"/>
      <c r="AA1444" s="224" t="s">
        <v>85</v>
      </c>
    </row>
    <row r="1445" spans="1:27" x14ac:dyDescent="0.2">
      <c r="A1445" s="228"/>
      <c r="B1445" s="144"/>
      <c r="C1445" s="127"/>
      <c r="D1445" s="144"/>
      <c r="E1445" s="144"/>
      <c r="F1445" s="144"/>
      <c r="G1445" s="144"/>
      <c r="H1445" s="144"/>
      <c r="I1445" s="144"/>
      <c r="J1445" s="222"/>
      <c r="K1445" s="103" t="s">
        <v>13</v>
      </c>
      <c r="L1445" s="104" t="s">
        <v>60</v>
      </c>
      <c r="M1445" s="96" t="s">
        <v>67</v>
      </c>
      <c r="N1445" s="104">
        <v>600</v>
      </c>
      <c r="O1445" s="104">
        <v>3</v>
      </c>
      <c r="P1445" s="104">
        <v>5</v>
      </c>
      <c r="Q1445" s="104">
        <v>90</v>
      </c>
      <c r="R1445" s="115">
        <v>50</v>
      </c>
      <c r="S1445" s="144"/>
      <c r="T1445" s="144"/>
      <c r="U1445" s="144"/>
      <c r="V1445" s="144"/>
      <c r="W1445" s="144"/>
      <c r="X1445" s="144"/>
      <c r="Y1445" s="144"/>
      <c r="Z1445" s="144"/>
      <c r="AA1445" s="225"/>
    </row>
    <row r="1446" spans="1:27" ht="13.5" thickBot="1" x14ac:dyDescent="0.25">
      <c r="A1446" s="229"/>
      <c r="B1446" s="145"/>
      <c r="C1446" s="128"/>
      <c r="D1446" s="145"/>
      <c r="E1446" s="145"/>
      <c r="F1446" s="145"/>
      <c r="G1446" s="145"/>
      <c r="H1446" s="145"/>
      <c r="I1446" s="145"/>
      <c r="J1446" s="223"/>
      <c r="K1446" s="107" t="s">
        <v>14</v>
      </c>
      <c r="L1446" s="108" t="s">
        <v>60</v>
      </c>
      <c r="M1446" s="97" t="s">
        <v>186</v>
      </c>
      <c r="N1446" s="108">
        <v>600</v>
      </c>
      <c r="O1446" s="108">
        <v>3</v>
      </c>
      <c r="P1446" s="108">
        <v>5</v>
      </c>
      <c r="Q1446" s="108" t="s">
        <v>201</v>
      </c>
      <c r="R1446" s="116"/>
      <c r="S1446" s="145"/>
      <c r="T1446" s="145"/>
      <c r="U1446" s="145"/>
      <c r="V1446" s="145"/>
      <c r="W1446" s="145"/>
      <c r="X1446" s="145"/>
      <c r="Y1446" s="145"/>
      <c r="Z1446" s="145"/>
      <c r="AA1446" s="226"/>
    </row>
    <row r="1447" spans="1:27" x14ac:dyDescent="0.2">
      <c r="A1447" s="227" t="s">
        <v>2647</v>
      </c>
      <c r="B1447" s="143" t="s">
        <v>76</v>
      </c>
      <c r="C1447" s="142">
        <v>43666</v>
      </c>
      <c r="D1447" s="143" t="s">
        <v>78</v>
      </c>
      <c r="E1447" s="143"/>
      <c r="F1447" s="143"/>
      <c r="G1447" s="143"/>
      <c r="H1447" s="143"/>
      <c r="I1447" s="143"/>
      <c r="J1447" s="136" t="s">
        <v>80</v>
      </c>
      <c r="K1447" s="100" t="s">
        <v>194</v>
      </c>
      <c r="L1447" s="93" t="s">
        <v>60</v>
      </c>
      <c r="M1447" s="95" t="s">
        <v>179</v>
      </c>
      <c r="N1447" s="93">
        <v>600</v>
      </c>
      <c r="O1447" s="93">
        <v>3</v>
      </c>
      <c r="P1447" s="93">
        <v>14</v>
      </c>
      <c r="Q1447" s="93">
        <v>80</v>
      </c>
      <c r="R1447" s="114"/>
      <c r="S1447" s="143" t="s">
        <v>73</v>
      </c>
      <c r="T1447" s="143">
        <v>3</v>
      </c>
      <c r="U1447" s="143">
        <v>14</v>
      </c>
      <c r="V1447" s="143">
        <v>52</v>
      </c>
      <c r="W1447" s="143">
        <v>50</v>
      </c>
      <c r="X1447" s="143">
        <v>5288.35</v>
      </c>
      <c r="Y1447" s="143" t="s">
        <v>74</v>
      </c>
      <c r="Z1447" s="143"/>
      <c r="AA1447" s="224" t="s">
        <v>85</v>
      </c>
    </row>
    <row r="1448" spans="1:27" x14ac:dyDescent="0.2">
      <c r="A1448" s="228"/>
      <c r="B1448" s="144"/>
      <c r="C1448" s="127"/>
      <c r="D1448" s="144"/>
      <c r="E1448" s="144"/>
      <c r="F1448" s="144"/>
      <c r="G1448" s="144"/>
      <c r="H1448" s="144"/>
      <c r="I1448" s="144"/>
      <c r="J1448" s="222"/>
      <c r="K1448" s="103" t="s">
        <v>13</v>
      </c>
      <c r="L1448" s="104" t="s">
        <v>60</v>
      </c>
      <c r="M1448" s="96" t="s">
        <v>67</v>
      </c>
      <c r="N1448" s="104">
        <v>600</v>
      </c>
      <c r="O1448" s="104">
        <v>3</v>
      </c>
      <c r="P1448" s="104">
        <v>5</v>
      </c>
      <c r="Q1448" s="104">
        <v>90</v>
      </c>
      <c r="R1448" s="115">
        <v>50</v>
      </c>
      <c r="S1448" s="144"/>
      <c r="T1448" s="144"/>
      <c r="U1448" s="144"/>
      <c r="V1448" s="144"/>
      <c r="W1448" s="144"/>
      <c r="X1448" s="144"/>
      <c r="Y1448" s="144"/>
      <c r="Z1448" s="144"/>
      <c r="AA1448" s="225"/>
    </row>
    <row r="1449" spans="1:27" ht="13.5" thickBot="1" x14ac:dyDescent="0.25">
      <c r="A1449" s="229"/>
      <c r="B1449" s="145"/>
      <c r="C1449" s="128"/>
      <c r="D1449" s="145"/>
      <c r="E1449" s="145"/>
      <c r="F1449" s="145"/>
      <c r="G1449" s="145"/>
      <c r="H1449" s="145"/>
      <c r="I1449" s="145"/>
      <c r="J1449" s="223"/>
      <c r="K1449" s="107" t="s">
        <v>14</v>
      </c>
      <c r="L1449" s="108" t="s">
        <v>60</v>
      </c>
      <c r="M1449" s="97" t="s">
        <v>186</v>
      </c>
      <c r="N1449" s="108">
        <v>600</v>
      </c>
      <c r="O1449" s="108">
        <v>3</v>
      </c>
      <c r="P1449" s="108">
        <v>5</v>
      </c>
      <c r="Q1449" s="108" t="s">
        <v>201</v>
      </c>
      <c r="R1449" s="116"/>
      <c r="S1449" s="145"/>
      <c r="T1449" s="145"/>
      <c r="U1449" s="145"/>
      <c r="V1449" s="145"/>
      <c r="W1449" s="145"/>
      <c r="X1449" s="145"/>
      <c r="Y1449" s="145"/>
      <c r="Z1449" s="145"/>
      <c r="AA1449" s="226"/>
    </row>
    <row r="1450" spans="1:27" x14ac:dyDescent="0.2">
      <c r="A1450" s="227" t="s">
        <v>2648</v>
      </c>
      <c r="B1450" s="143" t="s">
        <v>76</v>
      </c>
      <c r="C1450" s="142">
        <v>43666</v>
      </c>
      <c r="D1450" s="143" t="s">
        <v>78</v>
      </c>
      <c r="E1450" s="143"/>
      <c r="F1450" s="143"/>
      <c r="G1450" s="143"/>
      <c r="H1450" s="143"/>
      <c r="I1450" s="143"/>
      <c r="J1450" s="136" t="s">
        <v>80</v>
      </c>
      <c r="K1450" s="100" t="s">
        <v>194</v>
      </c>
      <c r="L1450" s="93" t="s">
        <v>60</v>
      </c>
      <c r="M1450" s="95" t="s">
        <v>179</v>
      </c>
      <c r="N1450" s="93">
        <v>600</v>
      </c>
      <c r="O1450" s="93">
        <v>3</v>
      </c>
      <c r="P1450" s="93">
        <v>14</v>
      </c>
      <c r="Q1450" s="93">
        <v>100</v>
      </c>
      <c r="R1450" s="114"/>
      <c r="S1450" s="143" t="s">
        <v>73</v>
      </c>
      <c r="T1450" s="143">
        <v>3</v>
      </c>
      <c r="U1450" s="143">
        <v>14</v>
      </c>
      <c r="V1450" s="143">
        <v>52</v>
      </c>
      <c r="W1450" s="143">
        <v>50</v>
      </c>
      <c r="X1450" s="143">
        <v>5288.35</v>
      </c>
      <c r="Y1450" s="143" t="s">
        <v>74</v>
      </c>
      <c r="Z1450" s="143"/>
      <c r="AA1450" s="224" t="s">
        <v>85</v>
      </c>
    </row>
    <row r="1451" spans="1:27" x14ac:dyDescent="0.2">
      <c r="A1451" s="228"/>
      <c r="B1451" s="144"/>
      <c r="C1451" s="127"/>
      <c r="D1451" s="144"/>
      <c r="E1451" s="144"/>
      <c r="F1451" s="144"/>
      <c r="G1451" s="144"/>
      <c r="H1451" s="144"/>
      <c r="I1451" s="144"/>
      <c r="J1451" s="222"/>
      <c r="K1451" s="103" t="s">
        <v>13</v>
      </c>
      <c r="L1451" s="104" t="s">
        <v>60</v>
      </c>
      <c r="M1451" s="96" t="s">
        <v>67</v>
      </c>
      <c r="N1451" s="104">
        <v>600</v>
      </c>
      <c r="O1451" s="104">
        <v>3</v>
      </c>
      <c r="P1451" s="104">
        <v>5</v>
      </c>
      <c r="Q1451" s="104">
        <v>90</v>
      </c>
      <c r="R1451" s="115">
        <v>50</v>
      </c>
      <c r="S1451" s="144"/>
      <c r="T1451" s="144"/>
      <c r="U1451" s="144"/>
      <c r="V1451" s="144"/>
      <c r="W1451" s="144"/>
      <c r="X1451" s="144"/>
      <c r="Y1451" s="144"/>
      <c r="Z1451" s="144"/>
      <c r="AA1451" s="225"/>
    </row>
    <row r="1452" spans="1:27" ht="13.5" thickBot="1" x14ac:dyDescent="0.25">
      <c r="A1452" s="229"/>
      <c r="B1452" s="145"/>
      <c r="C1452" s="128"/>
      <c r="D1452" s="145"/>
      <c r="E1452" s="145"/>
      <c r="F1452" s="145"/>
      <c r="G1452" s="145"/>
      <c r="H1452" s="145"/>
      <c r="I1452" s="145"/>
      <c r="J1452" s="223"/>
      <c r="K1452" s="107" t="s">
        <v>14</v>
      </c>
      <c r="L1452" s="108" t="s">
        <v>60</v>
      </c>
      <c r="M1452" s="97" t="s">
        <v>186</v>
      </c>
      <c r="N1452" s="108">
        <v>600</v>
      </c>
      <c r="O1452" s="108">
        <v>3</v>
      </c>
      <c r="P1452" s="108">
        <v>5</v>
      </c>
      <c r="Q1452" s="108" t="s">
        <v>201</v>
      </c>
      <c r="R1452" s="116"/>
      <c r="S1452" s="145"/>
      <c r="T1452" s="145"/>
      <c r="U1452" s="145"/>
      <c r="V1452" s="145"/>
      <c r="W1452" s="145"/>
      <c r="X1452" s="145"/>
      <c r="Y1452" s="145"/>
      <c r="Z1452" s="145"/>
      <c r="AA1452" s="226"/>
    </row>
    <row r="1453" spans="1:27" x14ac:dyDescent="0.2">
      <c r="A1453" s="227" t="s">
        <v>2649</v>
      </c>
      <c r="B1453" s="143" t="s">
        <v>76</v>
      </c>
      <c r="C1453" s="142">
        <v>43666</v>
      </c>
      <c r="D1453" s="143" t="s">
        <v>78</v>
      </c>
      <c r="E1453" s="143"/>
      <c r="F1453" s="143"/>
      <c r="G1453" s="143"/>
      <c r="H1453" s="143"/>
      <c r="I1453" s="143"/>
      <c r="J1453" s="136" t="s">
        <v>80</v>
      </c>
      <c r="K1453" s="100" t="s">
        <v>194</v>
      </c>
      <c r="L1453" s="93" t="s">
        <v>60</v>
      </c>
      <c r="M1453" s="95" t="s">
        <v>179</v>
      </c>
      <c r="N1453" s="93">
        <v>600</v>
      </c>
      <c r="O1453" s="93">
        <v>3</v>
      </c>
      <c r="P1453" s="93">
        <v>14</v>
      </c>
      <c r="Q1453" s="93">
        <v>125</v>
      </c>
      <c r="R1453" s="114"/>
      <c r="S1453" s="143" t="s">
        <v>73</v>
      </c>
      <c r="T1453" s="143">
        <v>3</v>
      </c>
      <c r="U1453" s="143">
        <v>14</v>
      </c>
      <c r="V1453" s="143">
        <v>52</v>
      </c>
      <c r="W1453" s="143">
        <v>50</v>
      </c>
      <c r="X1453" s="143">
        <v>5288.35</v>
      </c>
      <c r="Y1453" s="143" t="s">
        <v>74</v>
      </c>
      <c r="Z1453" s="143"/>
      <c r="AA1453" s="224" t="s">
        <v>85</v>
      </c>
    </row>
    <row r="1454" spans="1:27" x14ac:dyDescent="0.2">
      <c r="A1454" s="228"/>
      <c r="B1454" s="144"/>
      <c r="C1454" s="127"/>
      <c r="D1454" s="144"/>
      <c r="E1454" s="144"/>
      <c r="F1454" s="144"/>
      <c r="G1454" s="144"/>
      <c r="H1454" s="144"/>
      <c r="I1454" s="144"/>
      <c r="J1454" s="222"/>
      <c r="K1454" s="103" t="s">
        <v>13</v>
      </c>
      <c r="L1454" s="104" t="s">
        <v>60</v>
      </c>
      <c r="M1454" s="96" t="s">
        <v>67</v>
      </c>
      <c r="N1454" s="104">
        <v>600</v>
      </c>
      <c r="O1454" s="104">
        <v>3</v>
      </c>
      <c r="P1454" s="104">
        <v>5</v>
      </c>
      <c r="Q1454" s="104">
        <v>90</v>
      </c>
      <c r="R1454" s="115">
        <v>50</v>
      </c>
      <c r="S1454" s="144"/>
      <c r="T1454" s="144"/>
      <c r="U1454" s="144"/>
      <c r="V1454" s="144"/>
      <c r="W1454" s="144"/>
      <c r="X1454" s="144"/>
      <c r="Y1454" s="144"/>
      <c r="Z1454" s="144"/>
      <c r="AA1454" s="225"/>
    </row>
    <row r="1455" spans="1:27" ht="13.5" thickBot="1" x14ac:dyDescent="0.25">
      <c r="A1455" s="229"/>
      <c r="B1455" s="145"/>
      <c r="C1455" s="128"/>
      <c r="D1455" s="145"/>
      <c r="E1455" s="145"/>
      <c r="F1455" s="145"/>
      <c r="G1455" s="145"/>
      <c r="H1455" s="145"/>
      <c r="I1455" s="145"/>
      <c r="J1455" s="223"/>
      <c r="K1455" s="107" t="s">
        <v>14</v>
      </c>
      <c r="L1455" s="108" t="s">
        <v>60</v>
      </c>
      <c r="M1455" s="97" t="s">
        <v>186</v>
      </c>
      <c r="N1455" s="108">
        <v>600</v>
      </c>
      <c r="O1455" s="108">
        <v>3</v>
      </c>
      <c r="P1455" s="108">
        <v>5</v>
      </c>
      <c r="Q1455" s="108" t="s">
        <v>201</v>
      </c>
      <c r="R1455" s="116"/>
      <c r="S1455" s="145"/>
      <c r="T1455" s="145"/>
      <c r="U1455" s="145"/>
      <c r="V1455" s="145"/>
      <c r="W1455" s="145"/>
      <c r="X1455" s="145"/>
      <c r="Y1455" s="145"/>
      <c r="Z1455" s="145"/>
      <c r="AA1455" s="226"/>
    </row>
    <row r="1456" spans="1:27" x14ac:dyDescent="0.2">
      <c r="A1456" s="227" t="s">
        <v>2650</v>
      </c>
      <c r="B1456" s="143" t="s">
        <v>76</v>
      </c>
      <c r="C1456" s="142">
        <v>43666</v>
      </c>
      <c r="D1456" s="143" t="s">
        <v>78</v>
      </c>
      <c r="E1456" s="143"/>
      <c r="F1456" s="143"/>
      <c r="G1456" s="143"/>
      <c r="H1456" s="143"/>
      <c r="I1456" s="143"/>
      <c r="J1456" s="136" t="s">
        <v>80</v>
      </c>
      <c r="K1456" s="100" t="s">
        <v>194</v>
      </c>
      <c r="L1456" s="93" t="s">
        <v>60</v>
      </c>
      <c r="M1456" s="95" t="s">
        <v>181</v>
      </c>
      <c r="N1456" s="93">
        <v>240</v>
      </c>
      <c r="O1456" s="93">
        <v>3</v>
      </c>
      <c r="P1456" s="93">
        <v>100</v>
      </c>
      <c r="Q1456" s="93">
        <v>70</v>
      </c>
      <c r="R1456" s="114"/>
      <c r="S1456" s="143">
        <v>200</v>
      </c>
      <c r="T1456" s="143">
        <v>3</v>
      </c>
      <c r="U1456" s="143">
        <v>100</v>
      </c>
      <c r="V1456" s="143">
        <v>48.3</v>
      </c>
      <c r="W1456" s="143">
        <v>15</v>
      </c>
      <c r="X1456" s="143">
        <v>5288.35</v>
      </c>
      <c r="Y1456" s="143" t="s">
        <v>74</v>
      </c>
      <c r="Z1456" s="143"/>
      <c r="AA1456" s="224" t="s">
        <v>85</v>
      </c>
    </row>
    <row r="1457" spans="1:27" x14ac:dyDescent="0.2">
      <c r="A1457" s="228"/>
      <c r="B1457" s="144"/>
      <c r="C1457" s="127"/>
      <c r="D1457" s="144"/>
      <c r="E1457" s="144"/>
      <c r="F1457" s="144"/>
      <c r="G1457" s="144"/>
      <c r="H1457" s="144"/>
      <c r="I1457" s="144"/>
      <c r="J1457" s="222"/>
      <c r="K1457" s="103" t="s">
        <v>13</v>
      </c>
      <c r="L1457" s="104" t="s">
        <v>60</v>
      </c>
      <c r="M1457" s="96" t="s">
        <v>67</v>
      </c>
      <c r="N1457" s="104">
        <v>240</v>
      </c>
      <c r="O1457" s="104">
        <v>3</v>
      </c>
      <c r="P1457" s="104">
        <v>5</v>
      </c>
      <c r="Q1457" s="104">
        <v>90</v>
      </c>
      <c r="R1457" s="115">
        <v>25</v>
      </c>
      <c r="S1457" s="144"/>
      <c r="T1457" s="144"/>
      <c r="U1457" s="144"/>
      <c r="V1457" s="144"/>
      <c r="W1457" s="144"/>
      <c r="X1457" s="144"/>
      <c r="Y1457" s="144"/>
      <c r="Z1457" s="144"/>
      <c r="AA1457" s="225"/>
    </row>
    <row r="1458" spans="1:27" ht="13.5" thickBot="1" x14ac:dyDescent="0.25">
      <c r="A1458" s="229"/>
      <c r="B1458" s="145"/>
      <c r="C1458" s="128"/>
      <c r="D1458" s="145"/>
      <c r="E1458" s="145"/>
      <c r="F1458" s="145"/>
      <c r="G1458" s="145"/>
      <c r="H1458" s="145"/>
      <c r="I1458" s="145"/>
      <c r="J1458" s="223"/>
      <c r="K1458" s="107" t="s">
        <v>14</v>
      </c>
      <c r="L1458" s="108" t="s">
        <v>60</v>
      </c>
      <c r="M1458" s="97" t="s">
        <v>186</v>
      </c>
      <c r="N1458" s="108">
        <v>240</v>
      </c>
      <c r="O1458" s="108">
        <v>3</v>
      </c>
      <c r="P1458" s="108">
        <v>5</v>
      </c>
      <c r="Q1458" s="108" t="s">
        <v>201</v>
      </c>
      <c r="R1458" s="116"/>
      <c r="S1458" s="145"/>
      <c r="T1458" s="145"/>
      <c r="U1458" s="145"/>
      <c r="V1458" s="145"/>
      <c r="W1458" s="145"/>
      <c r="X1458" s="145"/>
      <c r="Y1458" s="145"/>
      <c r="Z1458" s="145"/>
      <c r="AA1458" s="226"/>
    </row>
    <row r="1459" spans="1:27" x14ac:dyDescent="0.2">
      <c r="A1459" s="227" t="s">
        <v>2651</v>
      </c>
      <c r="B1459" s="143" t="s">
        <v>76</v>
      </c>
      <c r="C1459" s="142">
        <v>43666</v>
      </c>
      <c r="D1459" s="143" t="s">
        <v>78</v>
      </c>
      <c r="E1459" s="143"/>
      <c r="F1459" s="143"/>
      <c r="G1459" s="143"/>
      <c r="H1459" s="143"/>
      <c r="I1459" s="143"/>
      <c r="J1459" s="136" t="s">
        <v>80</v>
      </c>
      <c r="K1459" s="100" t="s">
        <v>194</v>
      </c>
      <c r="L1459" s="93" t="s">
        <v>60</v>
      </c>
      <c r="M1459" s="95" t="s">
        <v>181</v>
      </c>
      <c r="N1459" s="93">
        <v>240</v>
      </c>
      <c r="O1459" s="93">
        <v>3</v>
      </c>
      <c r="P1459" s="93">
        <v>100</v>
      </c>
      <c r="Q1459" s="93">
        <v>80</v>
      </c>
      <c r="R1459" s="114"/>
      <c r="S1459" s="143">
        <v>200</v>
      </c>
      <c r="T1459" s="143">
        <v>3</v>
      </c>
      <c r="U1459" s="143">
        <v>100</v>
      </c>
      <c r="V1459" s="143">
        <v>48.3</v>
      </c>
      <c r="W1459" s="143">
        <v>15</v>
      </c>
      <c r="X1459" s="143">
        <v>5288.35</v>
      </c>
      <c r="Y1459" s="143" t="s">
        <v>74</v>
      </c>
      <c r="Z1459" s="143"/>
      <c r="AA1459" s="224" t="s">
        <v>85</v>
      </c>
    </row>
    <row r="1460" spans="1:27" x14ac:dyDescent="0.2">
      <c r="A1460" s="228"/>
      <c r="B1460" s="144"/>
      <c r="C1460" s="127"/>
      <c r="D1460" s="144"/>
      <c r="E1460" s="144"/>
      <c r="F1460" s="144"/>
      <c r="G1460" s="144"/>
      <c r="H1460" s="144"/>
      <c r="I1460" s="144"/>
      <c r="J1460" s="222"/>
      <c r="K1460" s="103" t="s">
        <v>13</v>
      </c>
      <c r="L1460" s="104" t="s">
        <v>60</v>
      </c>
      <c r="M1460" s="96" t="s">
        <v>67</v>
      </c>
      <c r="N1460" s="104">
        <v>240</v>
      </c>
      <c r="O1460" s="104">
        <v>3</v>
      </c>
      <c r="P1460" s="104">
        <v>5</v>
      </c>
      <c r="Q1460" s="104">
        <v>90</v>
      </c>
      <c r="R1460" s="115">
        <v>25</v>
      </c>
      <c r="S1460" s="144"/>
      <c r="T1460" s="144"/>
      <c r="U1460" s="144"/>
      <c r="V1460" s="144"/>
      <c r="W1460" s="144"/>
      <c r="X1460" s="144"/>
      <c r="Y1460" s="144"/>
      <c r="Z1460" s="144"/>
      <c r="AA1460" s="225"/>
    </row>
    <row r="1461" spans="1:27" ht="13.5" thickBot="1" x14ac:dyDescent="0.25">
      <c r="A1461" s="229"/>
      <c r="B1461" s="145"/>
      <c r="C1461" s="128"/>
      <c r="D1461" s="145"/>
      <c r="E1461" s="145"/>
      <c r="F1461" s="145"/>
      <c r="G1461" s="145"/>
      <c r="H1461" s="145"/>
      <c r="I1461" s="145"/>
      <c r="J1461" s="223"/>
      <c r="K1461" s="107" t="s">
        <v>14</v>
      </c>
      <c r="L1461" s="108" t="s">
        <v>60</v>
      </c>
      <c r="M1461" s="97" t="s">
        <v>186</v>
      </c>
      <c r="N1461" s="108">
        <v>240</v>
      </c>
      <c r="O1461" s="108">
        <v>3</v>
      </c>
      <c r="P1461" s="108">
        <v>5</v>
      </c>
      <c r="Q1461" s="108" t="s">
        <v>201</v>
      </c>
      <c r="R1461" s="116"/>
      <c r="S1461" s="145"/>
      <c r="T1461" s="145"/>
      <c r="U1461" s="145"/>
      <c r="V1461" s="145"/>
      <c r="W1461" s="145"/>
      <c r="X1461" s="145"/>
      <c r="Y1461" s="145"/>
      <c r="Z1461" s="145"/>
      <c r="AA1461" s="226"/>
    </row>
    <row r="1462" spans="1:27" x14ac:dyDescent="0.2">
      <c r="A1462" s="227" t="s">
        <v>2652</v>
      </c>
      <c r="B1462" s="143" t="s">
        <v>76</v>
      </c>
      <c r="C1462" s="142">
        <v>43666</v>
      </c>
      <c r="D1462" s="143" t="s">
        <v>78</v>
      </c>
      <c r="E1462" s="143"/>
      <c r="F1462" s="143"/>
      <c r="G1462" s="143"/>
      <c r="H1462" s="143"/>
      <c r="I1462" s="143"/>
      <c r="J1462" s="136" t="s">
        <v>80</v>
      </c>
      <c r="K1462" s="100" t="s">
        <v>194</v>
      </c>
      <c r="L1462" s="93" t="s">
        <v>60</v>
      </c>
      <c r="M1462" s="95" t="s">
        <v>181</v>
      </c>
      <c r="N1462" s="93">
        <v>240</v>
      </c>
      <c r="O1462" s="93">
        <v>3</v>
      </c>
      <c r="P1462" s="93">
        <v>100</v>
      </c>
      <c r="Q1462" s="93">
        <v>100</v>
      </c>
      <c r="R1462" s="114"/>
      <c r="S1462" s="143">
        <v>200</v>
      </c>
      <c r="T1462" s="143">
        <v>3</v>
      </c>
      <c r="U1462" s="143">
        <v>100</v>
      </c>
      <c r="V1462" s="143">
        <v>48.3</v>
      </c>
      <c r="W1462" s="143">
        <v>15</v>
      </c>
      <c r="X1462" s="143">
        <v>5288.35</v>
      </c>
      <c r="Y1462" s="143" t="s">
        <v>74</v>
      </c>
      <c r="Z1462" s="143"/>
      <c r="AA1462" s="224" t="s">
        <v>85</v>
      </c>
    </row>
    <row r="1463" spans="1:27" x14ac:dyDescent="0.2">
      <c r="A1463" s="228"/>
      <c r="B1463" s="144"/>
      <c r="C1463" s="127"/>
      <c r="D1463" s="144"/>
      <c r="E1463" s="144"/>
      <c r="F1463" s="144"/>
      <c r="G1463" s="144"/>
      <c r="H1463" s="144"/>
      <c r="I1463" s="144"/>
      <c r="J1463" s="222"/>
      <c r="K1463" s="103" t="s">
        <v>13</v>
      </c>
      <c r="L1463" s="104" t="s">
        <v>60</v>
      </c>
      <c r="M1463" s="96" t="s">
        <v>67</v>
      </c>
      <c r="N1463" s="104">
        <v>240</v>
      </c>
      <c r="O1463" s="104">
        <v>3</v>
      </c>
      <c r="P1463" s="104">
        <v>5</v>
      </c>
      <c r="Q1463" s="104">
        <v>90</v>
      </c>
      <c r="R1463" s="115">
        <v>25</v>
      </c>
      <c r="S1463" s="144"/>
      <c r="T1463" s="144"/>
      <c r="U1463" s="144"/>
      <c r="V1463" s="144"/>
      <c r="W1463" s="144"/>
      <c r="X1463" s="144"/>
      <c r="Y1463" s="144"/>
      <c r="Z1463" s="144"/>
      <c r="AA1463" s="225"/>
    </row>
    <row r="1464" spans="1:27" ht="13.5" thickBot="1" x14ac:dyDescent="0.25">
      <c r="A1464" s="229"/>
      <c r="B1464" s="145"/>
      <c r="C1464" s="128"/>
      <c r="D1464" s="145"/>
      <c r="E1464" s="145"/>
      <c r="F1464" s="145"/>
      <c r="G1464" s="145"/>
      <c r="H1464" s="145"/>
      <c r="I1464" s="145"/>
      <c r="J1464" s="223"/>
      <c r="K1464" s="107" t="s">
        <v>14</v>
      </c>
      <c r="L1464" s="108" t="s">
        <v>60</v>
      </c>
      <c r="M1464" s="97" t="s">
        <v>186</v>
      </c>
      <c r="N1464" s="108">
        <v>240</v>
      </c>
      <c r="O1464" s="108">
        <v>3</v>
      </c>
      <c r="P1464" s="108">
        <v>5</v>
      </c>
      <c r="Q1464" s="108" t="s">
        <v>201</v>
      </c>
      <c r="R1464" s="116"/>
      <c r="S1464" s="145"/>
      <c r="T1464" s="145"/>
      <c r="U1464" s="145"/>
      <c r="V1464" s="145"/>
      <c r="W1464" s="145"/>
      <c r="X1464" s="145"/>
      <c r="Y1464" s="145"/>
      <c r="Z1464" s="145"/>
      <c r="AA1464" s="226"/>
    </row>
    <row r="1465" spans="1:27" x14ac:dyDescent="0.2">
      <c r="A1465" s="227" t="s">
        <v>2653</v>
      </c>
      <c r="B1465" s="143" t="s">
        <v>76</v>
      </c>
      <c r="C1465" s="142">
        <v>43666</v>
      </c>
      <c r="D1465" s="143" t="s">
        <v>78</v>
      </c>
      <c r="E1465" s="143"/>
      <c r="F1465" s="143"/>
      <c r="G1465" s="143"/>
      <c r="H1465" s="143"/>
      <c r="I1465" s="143"/>
      <c r="J1465" s="136" t="s">
        <v>80</v>
      </c>
      <c r="K1465" s="100" t="s">
        <v>194</v>
      </c>
      <c r="L1465" s="93" t="s">
        <v>60</v>
      </c>
      <c r="M1465" s="95" t="s">
        <v>181</v>
      </c>
      <c r="N1465" s="93">
        <v>240</v>
      </c>
      <c r="O1465" s="93">
        <v>3</v>
      </c>
      <c r="P1465" s="93">
        <v>100</v>
      </c>
      <c r="Q1465" s="93">
        <v>125</v>
      </c>
      <c r="R1465" s="114"/>
      <c r="S1465" s="143">
        <v>200</v>
      </c>
      <c r="T1465" s="143">
        <v>3</v>
      </c>
      <c r="U1465" s="143">
        <v>100</v>
      </c>
      <c r="V1465" s="143">
        <v>48.3</v>
      </c>
      <c r="W1465" s="143">
        <v>15</v>
      </c>
      <c r="X1465" s="143">
        <v>5288.35</v>
      </c>
      <c r="Y1465" s="143" t="s">
        <v>74</v>
      </c>
      <c r="Z1465" s="143"/>
      <c r="AA1465" s="224" t="s">
        <v>85</v>
      </c>
    </row>
    <row r="1466" spans="1:27" x14ac:dyDescent="0.2">
      <c r="A1466" s="228"/>
      <c r="B1466" s="144"/>
      <c r="C1466" s="127"/>
      <c r="D1466" s="144"/>
      <c r="E1466" s="144"/>
      <c r="F1466" s="144"/>
      <c r="G1466" s="144"/>
      <c r="H1466" s="144"/>
      <c r="I1466" s="144"/>
      <c r="J1466" s="222"/>
      <c r="K1466" s="103" t="s">
        <v>13</v>
      </c>
      <c r="L1466" s="104" t="s">
        <v>60</v>
      </c>
      <c r="M1466" s="96" t="s">
        <v>67</v>
      </c>
      <c r="N1466" s="104">
        <v>240</v>
      </c>
      <c r="O1466" s="104">
        <v>3</v>
      </c>
      <c r="P1466" s="104">
        <v>5</v>
      </c>
      <c r="Q1466" s="104">
        <v>90</v>
      </c>
      <c r="R1466" s="115">
        <v>25</v>
      </c>
      <c r="S1466" s="144"/>
      <c r="T1466" s="144"/>
      <c r="U1466" s="144"/>
      <c r="V1466" s="144"/>
      <c r="W1466" s="144"/>
      <c r="X1466" s="144"/>
      <c r="Y1466" s="144"/>
      <c r="Z1466" s="144"/>
      <c r="AA1466" s="225"/>
    </row>
    <row r="1467" spans="1:27" ht="13.5" thickBot="1" x14ac:dyDescent="0.25">
      <c r="A1467" s="229"/>
      <c r="B1467" s="145"/>
      <c r="C1467" s="128"/>
      <c r="D1467" s="145"/>
      <c r="E1467" s="145"/>
      <c r="F1467" s="145"/>
      <c r="G1467" s="145"/>
      <c r="H1467" s="145"/>
      <c r="I1467" s="145"/>
      <c r="J1467" s="223"/>
      <c r="K1467" s="107" t="s">
        <v>14</v>
      </c>
      <c r="L1467" s="108" t="s">
        <v>60</v>
      </c>
      <c r="M1467" s="97" t="s">
        <v>186</v>
      </c>
      <c r="N1467" s="108">
        <v>240</v>
      </c>
      <c r="O1467" s="108">
        <v>3</v>
      </c>
      <c r="P1467" s="108">
        <v>5</v>
      </c>
      <c r="Q1467" s="108" t="s">
        <v>201</v>
      </c>
      <c r="R1467" s="116"/>
      <c r="S1467" s="145"/>
      <c r="T1467" s="145"/>
      <c r="U1467" s="145"/>
      <c r="V1467" s="145"/>
      <c r="W1467" s="145"/>
      <c r="X1467" s="145"/>
      <c r="Y1467" s="145"/>
      <c r="Z1467" s="145"/>
      <c r="AA1467" s="226"/>
    </row>
    <row r="1468" spans="1:27" x14ac:dyDescent="0.2">
      <c r="A1468" s="227" t="s">
        <v>2654</v>
      </c>
      <c r="B1468" s="143" t="s">
        <v>76</v>
      </c>
      <c r="C1468" s="142">
        <v>43666</v>
      </c>
      <c r="D1468" s="143" t="s">
        <v>78</v>
      </c>
      <c r="E1468" s="143"/>
      <c r="F1468" s="143"/>
      <c r="G1468" s="143"/>
      <c r="H1468" s="143"/>
      <c r="I1468" s="143"/>
      <c r="J1468" s="136" t="s">
        <v>80</v>
      </c>
      <c r="K1468" s="100" t="s">
        <v>194</v>
      </c>
      <c r="L1468" s="93" t="s">
        <v>60</v>
      </c>
      <c r="M1468" s="95" t="s">
        <v>181</v>
      </c>
      <c r="N1468" s="93">
        <v>240</v>
      </c>
      <c r="O1468" s="93">
        <v>3</v>
      </c>
      <c r="P1468" s="93">
        <v>100</v>
      </c>
      <c r="Q1468" s="93">
        <v>80</v>
      </c>
      <c r="R1468" s="114"/>
      <c r="S1468" s="143">
        <v>200</v>
      </c>
      <c r="T1468" s="143">
        <v>3</v>
      </c>
      <c r="U1468" s="143">
        <v>100</v>
      </c>
      <c r="V1468" s="143">
        <v>62.1</v>
      </c>
      <c r="W1468" s="143">
        <v>20</v>
      </c>
      <c r="X1468" s="143">
        <v>5288.35</v>
      </c>
      <c r="Y1468" s="143" t="s">
        <v>74</v>
      </c>
      <c r="Z1468" s="143"/>
      <c r="AA1468" s="224" t="s">
        <v>85</v>
      </c>
    </row>
    <row r="1469" spans="1:27" x14ac:dyDescent="0.2">
      <c r="A1469" s="228"/>
      <c r="B1469" s="144"/>
      <c r="C1469" s="127"/>
      <c r="D1469" s="144"/>
      <c r="E1469" s="144"/>
      <c r="F1469" s="144"/>
      <c r="G1469" s="144"/>
      <c r="H1469" s="144"/>
      <c r="I1469" s="144"/>
      <c r="J1469" s="222"/>
      <c r="K1469" s="103" t="s">
        <v>13</v>
      </c>
      <c r="L1469" s="104" t="s">
        <v>60</v>
      </c>
      <c r="M1469" s="96" t="s">
        <v>67</v>
      </c>
      <c r="N1469" s="104">
        <v>240</v>
      </c>
      <c r="O1469" s="104">
        <v>3</v>
      </c>
      <c r="P1469" s="104">
        <v>5</v>
      </c>
      <c r="Q1469" s="104">
        <v>90</v>
      </c>
      <c r="R1469" s="115">
        <v>25</v>
      </c>
      <c r="S1469" s="144"/>
      <c r="T1469" s="144"/>
      <c r="U1469" s="144"/>
      <c r="V1469" s="144"/>
      <c r="W1469" s="144"/>
      <c r="X1469" s="144"/>
      <c r="Y1469" s="144"/>
      <c r="Z1469" s="144"/>
      <c r="AA1469" s="225"/>
    </row>
    <row r="1470" spans="1:27" ht="13.5" thickBot="1" x14ac:dyDescent="0.25">
      <c r="A1470" s="229"/>
      <c r="B1470" s="145"/>
      <c r="C1470" s="128"/>
      <c r="D1470" s="145"/>
      <c r="E1470" s="145"/>
      <c r="F1470" s="145"/>
      <c r="G1470" s="145"/>
      <c r="H1470" s="145"/>
      <c r="I1470" s="145"/>
      <c r="J1470" s="223"/>
      <c r="K1470" s="107" t="s">
        <v>14</v>
      </c>
      <c r="L1470" s="108" t="s">
        <v>60</v>
      </c>
      <c r="M1470" s="97" t="s">
        <v>186</v>
      </c>
      <c r="N1470" s="108">
        <v>240</v>
      </c>
      <c r="O1470" s="108">
        <v>3</v>
      </c>
      <c r="P1470" s="108">
        <v>5</v>
      </c>
      <c r="Q1470" s="108" t="s">
        <v>201</v>
      </c>
      <c r="R1470" s="116"/>
      <c r="S1470" s="145"/>
      <c r="T1470" s="145"/>
      <c r="U1470" s="145"/>
      <c r="V1470" s="145"/>
      <c r="W1470" s="145"/>
      <c r="X1470" s="145"/>
      <c r="Y1470" s="145"/>
      <c r="Z1470" s="145"/>
      <c r="AA1470" s="226"/>
    </row>
    <row r="1471" spans="1:27" x14ac:dyDescent="0.2">
      <c r="A1471" s="227" t="s">
        <v>2655</v>
      </c>
      <c r="B1471" s="143" t="s">
        <v>76</v>
      </c>
      <c r="C1471" s="142">
        <v>43666</v>
      </c>
      <c r="D1471" s="143" t="s">
        <v>78</v>
      </c>
      <c r="E1471" s="143"/>
      <c r="F1471" s="143"/>
      <c r="G1471" s="143"/>
      <c r="H1471" s="143"/>
      <c r="I1471" s="143"/>
      <c r="J1471" s="136" t="s">
        <v>80</v>
      </c>
      <c r="K1471" s="100" t="s">
        <v>194</v>
      </c>
      <c r="L1471" s="93" t="s">
        <v>60</v>
      </c>
      <c r="M1471" s="95" t="s">
        <v>181</v>
      </c>
      <c r="N1471" s="93">
        <v>240</v>
      </c>
      <c r="O1471" s="93">
        <v>3</v>
      </c>
      <c r="P1471" s="93">
        <v>100</v>
      </c>
      <c r="Q1471" s="93">
        <v>100</v>
      </c>
      <c r="R1471" s="114"/>
      <c r="S1471" s="143">
        <v>200</v>
      </c>
      <c r="T1471" s="143">
        <v>3</v>
      </c>
      <c r="U1471" s="143">
        <v>100</v>
      </c>
      <c r="V1471" s="143">
        <v>62.1</v>
      </c>
      <c r="W1471" s="143">
        <v>20</v>
      </c>
      <c r="X1471" s="143">
        <v>5288.35</v>
      </c>
      <c r="Y1471" s="143" t="s">
        <v>74</v>
      </c>
      <c r="Z1471" s="143"/>
      <c r="AA1471" s="224" t="s">
        <v>85</v>
      </c>
    </row>
    <row r="1472" spans="1:27" x14ac:dyDescent="0.2">
      <c r="A1472" s="228"/>
      <c r="B1472" s="144"/>
      <c r="C1472" s="127"/>
      <c r="D1472" s="144"/>
      <c r="E1472" s="144"/>
      <c r="F1472" s="144"/>
      <c r="G1472" s="144"/>
      <c r="H1472" s="144"/>
      <c r="I1472" s="144"/>
      <c r="J1472" s="222"/>
      <c r="K1472" s="103" t="s">
        <v>13</v>
      </c>
      <c r="L1472" s="104" t="s">
        <v>60</v>
      </c>
      <c r="M1472" s="96" t="s">
        <v>67</v>
      </c>
      <c r="N1472" s="104">
        <v>240</v>
      </c>
      <c r="O1472" s="104">
        <v>3</v>
      </c>
      <c r="P1472" s="104">
        <v>5</v>
      </c>
      <c r="Q1472" s="104">
        <v>90</v>
      </c>
      <c r="R1472" s="115">
        <v>25</v>
      </c>
      <c r="S1472" s="144"/>
      <c r="T1472" s="144"/>
      <c r="U1472" s="144"/>
      <c r="V1472" s="144"/>
      <c r="W1472" s="144"/>
      <c r="X1472" s="144"/>
      <c r="Y1472" s="144"/>
      <c r="Z1472" s="144"/>
      <c r="AA1472" s="225"/>
    </row>
    <row r="1473" spans="1:27" ht="13.5" thickBot="1" x14ac:dyDescent="0.25">
      <c r="A1473" s="229"/>
      <c r="B1473" s="145"/>
      <c r="C1473" s="128"/>
      <c r="D1473" s="145"/>
      <c r="E1473" s="145"/>
      <c r="F1473" s="145"/>
      <c r="G1473" s="145"/>
      <c r="H1473" s="145"/>
      <c r="I1473" s="145"/>
      <c r="J1473" s="223"/>
      <c r="K1473" s="107" t="s">
        <v>14</v>
      </c>
      <c r="L1473" s="108" t="s">
        <v>60</v>
      </c>
      <c r="M1473" s="97" t="s">
        <v>186</v>
      </c>
      <c r="N1473" s="108">
        <v>240</v>
      </c>
      <c r="O1473" s="108">
        <v>3</v>
      </c>
      <c r="P1473" s="108">
        <v>5</v>
      </c>
      <c r="Q1473" s="108" t="s">
        <v>201</v>
      </c>
      <c r="R1473" s="116"/>
      <c r="S1473" s="145"/>
      <c r="T1473" s="145"/>
      <c r="U1473" s="145"/>
      <c r="V1473" s="145"/>
      <c r="W1473" s="145"/>
      <c r="X1473" s="145"/>
      <c r="Y1473" s="145"/>
      <c r="Z1473" s="145"/>
      <c r="AA1473" s="226"/>
    </row>
    <row r="1474" spans="1:27" x14ac:dyDescent="0.2">
      <c r="A1474" s="227" t="s">
        <v>2656</v>
      </c>
      <c r="B1474" s="143" t="s">
        <v>76</v>
      </c>
      <c r="C1474" s="142">
        <v>43666</v>
      </c>
      <c r="D1474" s="143" t="s">
        <v>78</v>
      </c>
      <c r="E1474" s="143"/>
      <c r="F1474" s="143"/>
      <c r="G1474" s="143"/>
      <c r="H1474" s="143"/>
      <c r="I1474" s="143"/>
      <c r="J1474" s="136" t="s">
        <v>80</v>
      </c>
      <c r="K1474" s="100" t="s">
        <v>194</v>
      </c>
      <c r="L1474" s="93" t="s">
        <v>60</v>
      </c>
      <c r="M1474" s="95" t="s">
        <v>181</v>
      </c>
      <c r="N1474" s="93">
        <v>240</v>
      </c>
      <c r="O1474" s="93">
        <v>3</v>
      </c>
      <c r="P1474" s="93">
        <v>100</v>
      </c>
      <c r="Q1474" s="93">
        <v>125</v>
      </c>
      <c r="R1474" s="114"/>
      <c r="S1474" s="143">
        <v>200</v>
      </c>
      <c r="T1474" s="143">
        <v>3</v>
      </c>
      <c r="U1474" s="143">
        <v>100</v>
      </c>
      <c r="V1474" s="143">
        <v>62.1</v>
      </c>
      <c r="W1474" s="143">
        <v>20</v>
      </c>
      <c r="X1474" s="143">
        <v>5288.35</v>
      </c>
      <c r="Y1474" s="143" t="s">
        <v>74</v>
      </c>
      <c r="Z1474" s="143"/>
      <c r="AA1474" s="224" t="s">
        <v>85</v>
      </c>
    </row>
    <row r="1475" spans="1:27" x14ac:dyDescent="0.2">
      <c r="A1475" s="228"/>
      <c r="B1475" s="144"/>
      <c r="C1475" s="127"/>
      <c r="D1475" s="144"/>
      <c r="E1475" s="144"/>
      <c r="F1475" s="144"/>
      <c r="G1475" s="144"/>
      <c r="H1475" s="144"/>
      <c r="I1475" s="144"/>
      <c r="J1475" s="222"/>
      <c r="K1475" s="103" t="s">
        <v>13</v>
      </c>
      <c r="L1475" s="104" t="s">
        <v>60</v>
      </c>
      <c r="M1475" s="96" t="s">
        <v>67</v>
      </c>
      <c r="N1475" s="104">
        <v>240</v>
      </c>
      <c r="O1475" s="104">
        <v>3</v>
      </c>
      <c r="P1475" s="104">
        <v>5</v>
      </c>
      <c r="Q1475" s="104">
        <v>90</v>
      </c>
      <c r="R1475" s="115">
        <v>25</v>
      </c>
      <c r="S1475" s="144"/>
      <c r="T1475" s="144"/>
      <c r="U1475" s="144"/>
      <c r="V1475" s="144"/>
      <c r="W1475" s="144"/>
      <c r="X1475" s="144"/>
      <c r="Y1475" s="144"/>
      <c r="Z1475" s="144"/>
      <c r="AA1475" s="225"/>
    </row>
    <row r="1476" spans="1:27" ht="13.5" thickBot="1" x14ac:dyDescent="0.25">
      <c r="A1476" s="229"/>
      <c r="B1476" s="145"/>
      <c r="C1476" s="128"/>
      <c r="D1476" s="145"/>
      <c r="E1476" s="145"/>
      <c r="F1476" s="145"/>
      <c r="G1476" s="145"/>
      <c r="H1476" s="145"/>
      <c r="I1476" s="145"/>
      <c r="J1476" s="223"/>
      <c r="K1476" s="107" t="s">
        <v>14</v>
      </c>
      <c r="L1476" s="108" t="s">
        <v>60</v>
      </c>
      <c r="M1476" s="97" t="s">
        <v>186</v>
      </c>
      <c r="N1476" s="108">
        <v>240</v>
      </c>
      <c r="O1476" s="108">
        <v>3</v>
      </c>
      <c r="P1476" s="108">
        <v>5</v>
      </c>
      <c r="Q1476" s="108" t="s">
        <v>201</v>
      </c>
      <c r="R1476" s="116"/>
      <c r="S1476" s="145"/>
      <c r="T1476" s="145"/>
      <c r="U1476" s="145"/>
      <c r="V1476" s="145"/>
      <c r="W1476" s="145"/>
      <c r="X1476" s="145"/>
      <c r="Y1476" s="145"/>
      <c r="Z1476" s="145"/>
      <c r="AA1476" s="226"/>
    </row>
    <row r="1477" spans="1:27" x14ac:dyDescent="0.2">
      <c r="A1477" s="227" t="s">
        <v>2657</v>
      </c>
      <c r="B1477" s="143" t="s">
        <v>76</v>
      </c>
      <c r="C1477" s="142">
        <v>43666</v>
      </c>
      <c r="D1477" s="143" t="s">
        <v>78</v>
      </c>
      <c r="E1477" s="143"/>
      <c r="F1477" s="143"/>
      <c r="G1477" s="143"/>
      <c r="H1477" s="143"/>
      <c r="I1477" s="143"/>
      <c r="J1477" s="136" t="s">
        <v>80</v>
      </c>
      <c r="K1477" s="100" t="s">
        <v>194</v>
      </c>
      <c r="L1477" s="93" t="s">
        <v>60</v>
      </c>
      <c r="M1477" s="95" t="s">
        <v>181</v>
      </c>
      <c r="N1477" s="93">
        <v>240</v>
      </c>
      <c r="O1477" s="93">
        <v>3</v>
      </c>
      <c r="P1477" s="93">
        <v>100</v>
      </c>
      <c r="Q1477" s="93">
        <v>100</v>
      </c>
      <c r="R1477" s="114"/>
      <c r="S1477" s="143">
        <v>200</v>
      </c>
      <c r="T1477" s="143">
        <v>3</v>
      </c>
      <c r="U1477" s="143">
        <v>100</v>
      </c>
      <c r="V1477" s="143">
        <v>78.2</v>
      </c>
      <c r="W1477" s="143">
        <v>25</v>
      </c>
      <c r="X1477" s="143">
        <v>5288.35</v>
      </c>
      <c r="Y1477" s="143" t="s">
        <v>74</v>
      </c>
      <c r="Z1477" s="143"/>
      <c r="AA1477" s="224" t="s">
        <v>85</v>
      </c>
    </row>
    <row r="1478" spans="1:27" x14ac:dyDescent="0.2">
      <c r="A1478" s="228"/>
      <c r="B1478" s="144"/>
      <c r="C1478" s="127"/>
      <c r="D1478" s="144"/>
      <c r="E1478" s="144"/>
      <c r="F1478" s="144"/>
      <c r="G1478" s="144"/>
      <c r="H1478" s="144"/>
      <c r="I1478" s="144"/>
      <c r="J1478" s="222"/>
      <c r="K1478" s="103" t="s">
        <v>13</v>
      </c>
      <c r="L1478" s="104" t="s">
        <v>60</v>
      </c>
      <c r="M1478" s="96" t="s">
        <v>67</v>
      </c>
      <c r="N1478" s="104">
        <v>240</v>
      </c>
      <c r="O1478" s="104">
        <v>3</v>
      </c>
      <c r="P1478" s="104">
        <v>5</v>
      </c>
      <c r="Q1478" s="104">
        <v>90</v>
      </c>
      <c r="R1478" s="115">
        <v>25</v>
      </c>
      <c r="S1478" s="144"/>
      <c r="T1478" s="144"/>
      <c r="U1478" s="144"/>
      <c r="V1478" s="144"/>
      <c r="W1478" s="144"/>
      <c r="X1478" s="144"/>
      <c r="Y1478" s="144"/>
      <c r="Z1478" s="144"/>
      <c r="AA1478" s="225"/>
    </row>
    <row r="1479" spans="1:27" ht="13.5" thickBot="1" x14ac:dyDescent="0.25">
      <c r="A1479" s="229"/>
      <c r="B1479" s="145"/>
      <c r="C1479" s="128"/>
      <c r="D1479" s="145"/>
      <c r="E1479" s="145"/>
      <c r="F1479" s="145"/>
      <c r="G1479" s="145"/>
      <c r="H1479" s="145"/>
      <c r="I1479" s="145"/>
      <c r="J1479" s="223"/>
      <c r="K1479" s="107" t="s">
        <v>14</v>
      </c>
      <c r="L1479" s="108" t="s">
        <v>60</v>
      </c>
      <c r="M1479" s="97" t="s">
        <v>187</v>
      </c>
      <c r="N1479" s="108">
        <v>240</v>
      </c>
      <c r="O1479" s="108">
        <v>3</v>
      </c>
      <c r="P1479" s="108">
        <v>5</v>
      </c>
      <c r="Q1479" s="108" t="s">
        <v>202</v>
      </c>
      <c r="R1479" s="116"/>
      <c r="S1479" s="145"/>
      <c r="T1479" s="145"/>
      <c r="U1479" s="145"/>
      <c r="V1479" s="145"/>
      <c r="W1479" s="145"/>
      <c r="X1479" s="145"/>
      <c r="Y1479" s="145"/>
      <c r="Z1479" s="145"/>
      <c r="AA1479" s="226"/>
    </row>
    <row r="1480" spans="1:27" x14ac:dyDescent="0.2">
      <c r="A1480" s="227" t="s">
        <v>2658</v>
      </c>
      <c r="B1480" s="143" t="s">
        <v>76</v>
      </c>
      <c r="C1480" s="142">
        <v>43666</v>
      </c>
      <c r="D1480" s="143" t="s">
        <v>78</v>
      </c>
      <c r="E1480" s="143"/>
      <c r="F1480" s="143"/>
      <c r="G1480" s="143"/>
      <c r="H1480" s="143"/>
      <c r="I1480" s="143"/>
      <c r="J1480" s="136" t="s">
        <v>80</v>
      </c>
      <c r="K1480" s="100" t="s">
        <v>194</v>
      </c>
      <c r="L1480" s="93" t="s">
        <v>60</v>
      </c>
      <c r="M1480" s="95" t="s">
        <v>181</v>
      </c>
      <c r="N1480" s="93">
        <v>240</v>
      </c>
      <c r="O1480" s="93">
        <v>3</v>
      </c>
      <c r="P1480" s="93">
        <v>100</v>
      </c>
      <c r="Q1480" s="93">
        <v>125</v>
      </c>
      <c r="R1480" s="114"/>
      <c r="S1480" s="143">
        <v>200</v>
      </c>
      <c r="T1480" s="143">
        <v>3</v>
      </c>
      <c r="U1480" s="143">
        <v>100</v>
      </c>
      <c r="V1480" s="143">
        <v>78.2</v>
      </c>
      <c r="W1480" s="143">
        <v>25</v>
      </c>
      <c r="X1480" s="143">
        <v>5288.35</v>
      </c>
      <c r="Y1480" s="143" t="s">
        <v>74</v>
      </c>
      <c r="Z1480" s="143"/>
      <c r="AA1480" s="224" t="s">
        <v>85</v>
      </c>
    </row>
    <row r="1481" spans="1:27" x14ac:dyDescent="0.2">
      <c r="A1481" s="228"/>
      <c r="B1481" s="144"/>
      <c r="C1481" s="127"/>
      <c r="D1481" s="144"/>
      <c r="E1481" s="144"/>
      <c r="F1481" s="144"/>
      <c r="G1481" s="144"/>
      <c r="H1481" s="144"/>
      <c r="I1481" s="144"/>
      <c r="J1481" s="222"/>
      <c r="K1481" s="103" t="s">
        <v>13</v>
      </c>
      <c r="L1481" s="104" t="s">
        <v>60</v>
      </c>
      <c r="M1481" s="96" t="s">
        <v>67</v>
      </c>
      <c r="N1481" s="104">
        <v>240</v>
      </c>
      <c r="O1481" s="104">
        <v>3</v>
      </c>
      <c r="P1481" s="104">
        <v>5</v>
      </c>
      <c r="Q1481" s="104">
        <v>90</v>
      </c>
      <c r="R1481" s="115">
        <v>25</v>
      </c>
      <c r="S1481" s="144"/>
      <c r="T1481" s="144"/>
      <c r="U1481" s="144"/>
      <c r="V1481" s="144"/>
      <c r="W1481" s="144"/>
      <c r="X1481" s="144"/>
      <c r="Y1481" s="144"/>
      <c r="Z1481" s="144"/>
      <c r="AA1481" s="225"/>
    </row>
    <row r="1482" spans="1:27" ht="13.5" thickBot="1" x14ac:dyDescent="0.25">
      <c r="A1482" s="229"/>
      <c r="B1482" s="145"/>
      <c r="C1482" s="128"/>
      <c r="D1482" s="145"/>
      <c r="E1482" s="145"/>
      <c r="F1482" s="145"/>
      <c r="G1482" s="145"/>
      <c r="H1482" s="145"/>
      <c r="I1482" s="145"/>
      <c r="J1482" s="223"/>
      <c r="K1482" s="107" t="s">
        <v>14</v>
      </c>
      <c r="L1482" s="108" t="s">
        <v>60</v>
      </c>
      <c r="M1482" s="97" t="s">
        <v>187</v>
      </c>
      <c r="N1482" s="108">
        <v>240</v>
      </c>
      <c r="O1482" s="108">
        <v>3</v>
      </c>
      <c r="P1482" s="108">
        <v>5</v>
      </c>
      <c r="Q1482" s="108" t="s">
        <v>202</v>
      </c>
      <c r="R1482" s="116"/>
      <c r="S1482" s="145"/>
      <c r="T1482" s="145"/>
      <c r="U1482" s="145"/>
      <c r="V1482" s="145"/>
      <c r="W1482" s="145"/>
      <c r="X1482" s="145"/>
      <c r="Y1482" s="145"/>
      <c r="Z1482" s="145"/>
      <c r="AA1482" s="226"/>
    </row>
    <row r="1483" spans="1:27" x14ac:dyDescent="0.2">
      <c r="A1483" s="227" t="s">
        <v>2659</v>
      </c>
      <c r="B1483" s="143" t="s">
        <v>76</v>
      </c>
      <c r="C1483" s="142">
        <v>43666</v>
      </c>
      <c r="D1483" s="143" t="s">
        <v>78</v>
      </c>
      <c r="E1483" s="143"/>
      <c r="F1483" s="143"/>
      <c r="G1483" s="143"/>
      <c r="H1483" s="143"/>
      <c r="I1483" s="143"/>
      <c r="J1483" s="136" t="s">
        <v>80</v>
      </c>
      <c r="K1483" s="100" t="s">
        <v>194</v>
      </c>
      <c r="L1483" s="93" t="s">
        <v>60</v>
      </c>
      <c r="M1483" s="95" t="s">
        <v>181</v>
      </c>
      <c r="N1483" s="93">
        <v>240</v>
      </c>
      <c r="O1483" s="93">
        <v>3</v>
      </c>
      <c r="P1483" s="93">
        <v>100</v>
      </c>
      <c r="Q1483" s="93">
        <v>60</v>
      </c>
      <c r="R1483" s="114"/>
      <c r="S1483" s="143">
        <v>208</v>
      </c>
      <c r="T1483" s="143">
        <v>3</v>
      </c>
      <c r="U1483" s="143">
        <v>100</v>
      </c>
      <c r="V1483" s="143">
        <v>46.2</v>
      </c>
      <c r="W1483" s="143">
        <v>15</v>
      </c>
      <c r="X1483" s="143">
        <v>5288.35</v>
      </c>
      <c r="Y1483" s="143" t="s">
        <v>74</v>
      </c>
      <c r="Z1483" s="143"/>
      <c r="AA1483" s="224" t="s">
        <v>85</v>
      </c>
    </row>
    <row r="1484" spans="1:27" x14ac:dyDescent="0.2">
      <c r="A1484" s="228"/>
      <c r="B1484" s="144"/>
      <c r="C1484" s="127"/>
      <c r="D1484" s="144"/>
      <c r="E1484" s="144"/>
      <c r="F1484" s="144"/>
      <c r="G1484" s="144"/>
      <c r="H1484" s="144"/>
      <c r="I1484" s="144"/>
      <c r="J1484" s="222"/>
      <c r="K1484" s="103" t="s">
        <v>13</v>
      </c>
      <c r="L1484" s="104" t="s">
        <v>60</v>
      </c>
      <c r="M1484" s="96" t="s">
        <v>67</v>
      </c>
      <c r="N1484" s="104">
        <v>240</v>
      </c>
      <c r="O1484" s="104">
        <v>3</v>
      </c>
      <c r="P1484" s="104">
        <v>5</v>
      </c>
      <c r="Q1484" s="104">
        <v>90</v>
      </c>
      <c r="R1484" s="115">
        <v>25</v>
      </c>
      <c r="S1484" s="144"/>
      <c r="T1484" s="144"/>
      <c r="U1484" s="144"/>
      <c r="V1484" s="144"/>
      <c r="W1484" s="144"/>
      <c r="X1484" s="144"/>
      <c r="Y1484" s="144"/>
      <c r="Z1484" s="144"/>
      <c r="AA1484" s="225"/>
    </row>
    <row r="1485" spans="1:27" ht="13.5" thickBot="1" x14ac:dyDescent="0.25">
      <c r="A1485" s="229"/>
      <c r="B1485" s="145"/>
      <c r="C1485" s="128"/>
      <c r="D1485" s="145"/>
      <c r="E1485" s="145"/>
      <c r="F1485" s="145"/>
      <c r="G1485" s="145"/>
      <c r="H1485" s="145"/>
      <c r="I1485" s="145"/>
      <c r="J1485" s="223"/>
      <c r="K1485" s="107" t="s">
        <v>14</v>
      </c>
      <c r="L1485" s="108" t="s">
        <v>60</v>
      </c>
      <c r="M1485" s="97" t="s">
        <v>186</v>
      </c>
      <c r="N1485" s="108">
        <v>240</v>
      </c>
      <c r="O1485" s="108">
        <v>3</v>
      </c>
      <c r="P1485" s="108">
        <v>5</v>
      </c>
      <c r="Q1485" s="108" t="s">
        <v>201</v>
      </c>
      <c r="R1485" s="116"/>
      <c r="S1485" s="145"/>
      <c r="T1485" s="145"/>
      <c r="U1485" s="145"/>
      <c r="V1485" s="145"/>
      <c r="W1485" s="145"/>
      <c r="X1485" s="145"/>
      <c r="Y1485" s="145"/>
      <c r="Z1485" s="145"/>
      <c r="AA1485" s="226"/>
    </row>
    <row r="1486" spans="1:27" x14ac:dyDescent="0.2">
      <c r="A1486" s="227" t="s">
        <v>2660</v>
      </c>
      <c r="B1486" s="143" t="s">
        <v>76</v>
      </c>
      <c r="C1486" s="142">
        <v>43666</v>
      </c>
      <c r="D1486" s="143" t="s">
        <v>78</v>
      </c>
      <c r="E1486" s="143"/>
      <c r="F1486" s="143"/>
      <c r="G1486" s="143"/>
      <c r="H1486" s="143"/>
      <c r="I1486" s="143"/>
      <c r="J1486" s="136" t="s">
        <v>80</v>
      </c>
      <c r="K1486" s="100" t="s">
        <v>194</v>
      </c>
      <c r="L1486" s="93" t="s">
        <v>60</v>
      </c>
      <c r="M1486" s="95" t="s">
        <v>181</v>
      </c>
      <c r="N1486" s="93">
        <v>240</v>
      </c>
      <c r="O1486" s="93">
        <v>3</v>
      </c>
      <c r="P1486" s="93">
        <v>100</v>
      </c>
      <c r="Q1486" s="93">
        <v>70</v>
      </c>
      <c r="R1486" s="114"/>
      <c r="S1486" s="143">
        <v>208</v>
      </c>
      <c r="T1486" s="143">
        <v>3</v>
      </c>
      <c r="U1486" s="143">
        <v>100</v>
      </c>
      <c r="V1486" s="143">
        <v>46.2</v>
      </c>
      <c r="W1486" s="143">
        <v>15</v>
      </c>
      <c r="X1486" s="143">
        <v>5288.35</v>
      </c>
      <c r="Y1486" s="143" t="s">
        <v>74</v>
      </c>
      <c r="Z1486" s="143"/>
      <c r="AA1486" s="224" t="s">
        <v>85</v>
      </c>
    </row>
    <row r="1487" spans="1:27" x14ac:dyDescent="0.2">
      <c r="A1487" s="228"/>
      <c r="B1487" s="144"/>
      <c r="C1487" s="127"/>
      <c r="D1487" s="144"/>
      <c r="E1487" s="144"/>
      <c r="F1487" s="144"/>
      <c r="G1487" s="144"/>
      <c r="H1487" s="144"/>
      <c r="I1487" s="144"/>
      <c r="J1487" s="222"/>
      <c r="K1487" s="103" t="s">
        <v>13</v>
      </c>
      <c r="L1487" s="104" t="s">
        <v>60</v>
      </c>
      <c r="M1487" s="96" t="s">
        <v>67</v>
      </c>
      <c r="N1487" s="104">
        <v>240</v>
      </c>
      <c r="O1487" s="104">
        <v>3</v>
      </c>
      <c r="P1487" s="104">
        <v>5</v>
      </c>
      <c r="Q1487" s="104">
        <v>90</v>
      </c>
      <c r="R1487" s="115">
        <v>25</v>
      </c>
      <c r="S1487" s="144"/>
      <c r="T1487" s="144"/>
      <c r="U1487" s="144"/>
      <c r="V1487" s="144"/>
      <c r="W1487" s="144"/>
      <c r="X1487" s="144"/>
      <c r="Y1487" s="144"/>
      <c r="Z1487" s="144"/>
      <c r="AA1487" s="225"/>
    </row>
    <row r="1488" spans="1:27" ht="13.5" thickBot="1" x14ac:dyDescent="0.25">
      <c r="A1488" s="229"/>
      <c r="B1488" s="145"/>
      <c r="C1488" s="128"/>
      <c r="D1488" s="145"/>
      <c r="E1488" s="145"/>
      <c r="F1488" s="145"/>
      <c r="G1488" s="145"/>
      <c r="H1488" s="145"/>
      <c r="I1488" s="145"/>
      <c r="J1488" s="223"/>
      <c r="K1488" s="107" t="s">
        <v>14</v>
      </c>
      <c r="L1488" s="108" t="s">
        <v>60</v>
      </c>
      <c r="M1488" s="97" t="s">
        <v>186</v>
      </c>
      <c r="N1488" s="108">
        <v>240</v>
      </c>
      <c r="O1488" s="108">
        <v>3</v>
      </c>
      <c r="P1488" s="108">
        <v>5</v>
      </c>
      <c r="Q1488" s="108" t="s">
        <v>201</v>
      </c>
      <c r="R1488" s="116"/>
      <c r="S1488" s="145"/>
      <c r="T1488" s="145"/>
      <c r="U1488" s="145"/>
      <c r="V1488" s="145"/>
      <c r="W1488" s="145"/>
      <c r="X1488" s="145"/>
      <c r="Y1488" s="145"/>
      <c r="Z1488" s="145"/>
      <c r="AA1488" s="226"/>
    </row>
    <row r="1489" spans="1:27" x14ac:dyDescent="0.2">
      <c r="A1489" s="227" t="s">
        <v>2661</v>
      </c>
      <c r="B1489" s="143" t="s">
        <v>76</v>
      </c>
      <c r="C1489" s="142">
        <v>43666</v>
      </c>
      <c r="D1489" s="143" t="s">
        <v>78</v>
      </c>
      <c r="E1489" s="143"/>
      <c r="F1489" s="143"/>
      <c r="G1489" s="143"/>
      <c r="H1489" s="143"/>
      <c r="I1489" s="143"/>
      <c r="J1489" s="136" t="s">
        <v>80</v>
      </c>
      <c r="K1489" s="100" t="s">
        <v>194</v>
      </c>
      <c r="L1489" s="93" t="s">
        <v>60</v>
      </c>
      <c r="M1489" s="95" t="s">
        <v>181</v>
      </c>
      <c r="N1489" s="93">
        <v>240</v>
      </c>
      <c r="O1489" s="93">
        <v>3</v>
      </c>
      <c r="P1489" s="93">
        <v>100</v>
      </c>
      <c r="Q1489" s="93">
        <v>80</v>
      </c>
      <c r="R1489" s="114"/>
      <c r="S1489" s="143">
        <v>208</v>
      </c>
      <c r="T1489" s="143">
        <v>3</v>
      </c>
      <c r="U1489" s="143">
        <v>100</v>
      </c>
      <c r="V1489" s="143">
        <v>46.2</v>
      </c>
      <c r="W1489" s="143">
        <v>15</v>
      </c>
      <c r="X1489" s="143">
        <v>5288.35</v>
      </c>
      <c r="Y1489" s="143" t="s">
        <v>74</v>
      </c>
      <c r="Z1489" s="143"/>
      <c r="AA1489" s="224" t="s">
        <v>85</v>
      </c>
    </row>
    <row r="1490" spans="1:27" x14ac:dyDescent="0.2">
      <c r="A1490" s="228"/>
      <c r="B1490" s="144"/>
      <c r="C1490" s="127"/>
      <c r="D1490" s="144"/>
      <c r="E1490" s="144"/>
      <c r="F1490" s="144"/>
      <c r="G1490" s="144"/>
      <c r="H1490" s="144"/>
      <c r="I1490" s="144"/>
      <c r="J1490" s="222"/>
      <c r="K1490" s="103" t="s">
        <v>13</v>
      </c>
      <c r="L1490" s="104" t="s">
        <v>60</v>
      </c>
      <c r="M1490" s="96" t="s">
        <v>67</v>
      </c>
      <c r="N1490" s="104">
        <v>240</v>
      </c>
      <c r="O1490" s="104">
        <v>3</v>
      </c>
      <c r="P1490" s="104">
        <v>5</v>
      </c>
      <c r="Q1490" s="104">
        <v>90</v>
      </c>
      <c r="R1490" s="115">
        <v>25</v>
      </c>
      <c r="S1490" s="144"/>
      <c r="T1490" s="144"/>
      <c r="U1490" s="144"/>
      <c r="V1490" s="144"/>
      <c r="W1490" s="144"/>
      <c r="X1490" s="144"/>
      <c r="Y1490" s="144"/>
      <c r="Z1490" s="144"/>
      <c r="AA1490" s="225"/>
    </row>
    <row r="1491" spans="1:27" ht="13.5" thickBot="1" x14ac:dyDescent="0.25">
      <c r="A1491" s="229"/>
      <c r="B1491" s="145"/>
      <c r="C1491" s="128"/>
      <c r="D1491" s="145"/>
      <c r="E1491" s="145"/>
      <c r="F1491" s="145"/>
      <c r="G1491" s="145"/>
      <c r="H1491" s="145"/>
      <c r="I1491" s="145"/>
      <c r="J1491" s="223"/>
      <c r="K1491" s="107" t="s">
        <v>14</v>
      </c>
      <c r="L1491" s="108" t="s">
        <v>60</v>
      </c>
      <c r="M1491" s="97" t="s">
        <v>186</v>
      </c>
      <c r="N1491" s="108">
        <v>240</v>
      </c>
      <c r="O1491" s="108">
        <v>3</v>
      </c>
      <c r="P1491" s="108">
        <v>5</v>
      </c>
      <c r="Q1491" s="108" t="s">
        <v>201</v>
      </c>
      <c r="R1491" s="116"/>
      <c r="S1491" s="145"/>
      <c r="T1491" s="145"/>
      <c r="U1491" s="145"/>
      <c r="V1491" s="145"/>
      <c r="W1491" s="145"/>
      <c r="X1491" s="145"/>
      <c r="Y1491" s="145"/>
      <c r="Z1491" s="145"/>
      <c r="AA1491" s="226"/>
    </row>
    <row r="1492" spans="1:27" x14ac:dyDescent="0.2">
      <c r="A1492" s="227" t="s">
        <v>2662</v>
      </c>
      <c r="B1492" s="143" t="s">
        <v>76</v>
      </c>
      <c r="C1492" s="142">
        <v>43666</v>
      </c>
      <c r="D1492" s="143" t="s">
        <v>78</v>
      </c>
      <c r="E1492" s="143"/>
      <c r="F1492" s="143"/>
      <c r="G1492" s="143"/>
      <c r="H1492" s="143"/>
      <c r="I1492" s="143"/>
      <c r="J1492" s="136" t="s">
        <v>80</v>
      </c>
      <c r="K1492" s="100" t="s">
        <v>194</v>
      </c>
      <c r="L1492" s="93" t="s">
        <v>60</v>
      </c>
      <c r="M1492" s="95" t="s">
        <v>181</v>
      </c>
      <c r="N1492" s="93">
        <v>240</v>
      </c>
      <c r="O1492" s="93">
        <v>3</v>
      </c>
      <c r="P1492" s="93">
        <v>100</v>
      </c>
      <c r="Q1492" s="93">
        <v>100</v>
      </c>
      <c r="R1492" s="114"/>
      <c r="S1492" s="143">
        <v>208</v>
      </c>
      <c r="T1492" s="143">
        <v>3</v>
      </c>
      <c r="U1492" s="143">
        <v>100</v>
      </c>
      <c r="V1492" s="143">
        <v>46.2</v>
      </c>
      <c r="W1492" s="143">
        <v>15</v>
      </c>
      <c r="X1492" s="143">
        <v>5288.35</v>
      </c>
      <c r="Y1492" s="143" t="s">
        <v>74</v>
      </c>
      <c r="Z1492" s="143"/>
      <c r="AA1492" s="224" t="s">
        <v>85</v>
      </c>
    </row>
    <row r="1493" spans="1:27" x14ac:dyDescent="0.2">
      <c r="A1493" s="228"/>
      <c r="B1493" s="144"/>
      <c r="C1493" s="127"/>
      <c r="D1493" s="144"/>
      <c r="E1493" s="144"/>
      <c r="F1493" s="144"/>
      <c r="G1493" s="144"/>
      <c r="H1493" s="144"/>
      <c r="I1493" s="144"/>
      <c r="J1493" s="222"/>
      <c r="K1493" s="103" t="s">
        <v>13</v>
      </c>
      <c r="L1493" s="104" t="s">
        <v>60</v>
      </c>
      <c r="M1493" s="96" t="s">
        <v>67</v>
      </c>
      <c r="N1493" s="104">
        <v>240</v>
      </c>
      <c r="O1493" s="104">
        <v>3</v>
      </c>
      <c r="P1493" s="104">
        <v>5</v>
      </c>
      <c r="Q1493" s="104">
        <v>90</v>
      </c>
      <c r="R1493" s="115">
        <v>25</v>
      </c>
      <c r="S1493" s="144"/>
      <c r="T1493" s="144"/>
      <c r="U1493" s="144"/>
      <c r="V1493" s="144"/>
      <c r="W1493" s="144"/>
      <c r="X1493" s="144"/>
      <c r="Y1493" s="144"/>
      <c r="Z1493" s="144"/>
      <c r="AA1493" s="225"/>
    </row>
    <row r="1494" spans="1:27" ht="13.5" thickBot="1" x14ac:dyDescent="0.25">
      <c r="A1494" s="229"/>
      <c r="B1494" s="145"/>
      <c r="C1494" s="128"/>
      <c r="D1494" s="145"/>
      <c r="E1494" s="145"/>
      <c r="F1494" s="145"/>
      <c r="G1494" s="145"/>
      <c r="H1494" s="145"/>
      <c r="I1494" s="145"/>
      <c r="J1494" s="223"/>
      <c r="K1494" s="107" t="s">
        <v>14</v>
      </c>
      <c r="L1494" s="108" t="s">
        <v>60</v>
      </c>
      <c r="M1494" s="97" t="s">
        <v>186</v>
      </c>
      <c r="N1494" s="108">
        <v>240</v>
      </c>
      <c r="O1494" s="108">
        <v>3</v>
      </c>
      <c r="P1494" s="108">
        <v>5</v>
      </c>
      <c r="Q1494" s="108" t="s">
        <v>201</v>
      </c>
      <c r="R1494" s="116"/>
      <c r="S1494" s="145"/>
      <c r="T1494" s="145"/>
      <c r="U1494" s="145"/>
      <c r="V1494" s="145"/>
      <c r="W1494" s="145"/>
      <c r="X1494" s="145"/>
      <c r="Y1494" s="145"/>
      <c r="Z1494" s="145"/>
      <c r="AA1494" s="226"/>
    </row>
    <row r="1495" spans="1:27" x14ac:dyDescent="0.2">
      <c r="A1495" s="227" t="s">
        <v>2663</v>
      </c>
      <c r="B1495" s="143" t="s">
        <v>76</v>
      </c>
      <c r="C1495" s="142">
        <v>43666</v>
      </c>
      <c r="D1495" s="143" t="s">
        <v>78</v>
      </c>
      <c r="E1495" s="143"/>
      <c r="F1495" s="143"/>
      <c r="G1495" s="143"/>
      <c r="H1495" s="143"/>
      <c r="I1495" s="143"/>
      <c r="J1495" s="136" t="s">
        <v>80</v>
      </c>
      <c r="K1495" s="100" t="s">
        <v>194</v>
      </c>
      <c r="L1495" s="93" t="s">
        <v>60</v>
      </c>
      <c r="M1495" s="95" t="s">
        <v>181</v>
      </c>
      <c r="N1495" s="93">
        <v>240</v>
      </c>
      <c r="O1495" s="93">
        <v>3</v>
      </c>
      <c r="P1495" s="93">
        <v>100</v>
      </c>
      <c r="Q1495" s="93">
        <v>80</v>
      </c>
      <c r="R1495" s="114"/>
      <c r="S1495" s="143">
        <v>208</v>
      </c>
      <c r="T1495" s="143">
        <v>3</v>
      </c>
      <c r="U1495" s="143">
        <v>100</v>
      </c>
      <c r="V1495" s="143">
        <v>59.4</v>
      </c>
      <c r="W1495" s="143">
        <v>20</v>
      </c>
      <c r="X1495" s="143">
        <v>5288.35</v>
      </c>
      <c r="Y1495" s="143" t="s">
        <v>74</v>
      </c>
      <c r="Z1495" s="143"/>
      <c r="AA1495" s="224" t="s">
        <v>85</v>
      </c>
    </row>
    <row r="1496" spans="1:27" x14ac:dyDescent="0.2">
      <c r="A1496" s="228"/>
      <c r="B1496" s="144"/>
      <c r="C1496" s="127"/>
      <c r="D1496" s="144"/>
      <c r="E1496" s="144"/>
      <c r="F1496" s="144"/>
      <c r="G1496" s="144"/>
      <c r="H1496" s="144"/>
      <c r="I1496" s="144"/>
      <c r="J1496" s="222"/>
      <c r="K1496" s="103" t="s">
        <v>13</v>
      </c>
      <c r="L1496" s="104" t="s">
        <v>60</v>
      </c>
      <c r="M1496" s="96" t="s">
        <v>67</v>
      </c>
      <c r="N1496" s="104">
        <v>240</v>
      </c>
      <c r="O1496" s="104">
        <v>3</v>
      </c>
      <c r="P1496" s="104">
        <v>5</v>
      </c>
      <c r="Q1496" s="104">
        <v>90</v>
      </c>
      <c r="R1496" s="115">
        <v>25</v>
      </c>
      <c r="S1496" s="144"/>
      <c r="T1496" s="144"/>
      <c r="U1496" s="144"/>
      <c r="V1496" s="144"/>
      <c r="W1496" s="144"/>
      <c r="X1496" s="144"/>
      <c r="Y1496" s="144"/>
      <c r="Z1496" s="144"/>
      <c r="AA1496" s="225"/>
    </row>
    <row r="1497" spans="1:27" ht="13.5" thickBot="1" x14ac:dyDescent="0.25">
      <c r="A1497" s="229"/>
      <c r="B1497" s="145"/>
      <c r="C1497" s="128"/>
      <c r="D1497" s="145"/>
      <c r="E1497" s="145"/>
      <c r="F1497" s="145"/>
      <c r="G1497" s="145"/>
      <c r="H1497" s="145"/>
      <c r="I1497" s="145"/>
      <c r="J1497" s="223"/>
      <c r="K1497" s="107" t="s">
        <v>14</v>
      </c>
      <c r="L1497" s="108" t="s">
        <v>60</v>
      </c>
      <c r="M1497" s="97" t="s">
        <v>186</v>
      </c>
      <c r="N1497" s="108">
        <v>240</v>
      </c>
      <c r="O1497" s="108">
        <v>3</v>
      </c>
      <c r="P1497" s="108">
        <v>5</v>
      </c>
      <c r="Q1497" s="108" t="s">
        <v>201</v>
      </c>
      <c r="R1497" s="116"/>
      <c r="S1497" s="145"/>
      <c r="T1497" s="145"/>
      <c r="U1497" s="145"/>
      <c r="V1497" s="145"/>
      <c r="W1497" s="145"/>
      <c r="X1497" s="145"/>
      <c r="Y1497" s="145"/>
      <c r="Z1497" s="145"/>
      <c r="AA1497" s="226"/>
    </row>
    <row r="1498" spans="1:27" x14ac:dyDescent="0.2">
      <c r="A1498" s="227" t="s">
        <v>2664</v>
      </c>
      <c r="B1498" s="143" t="s">
        <v>76</v>
      </c>
      <c r="C1498" s="142">
        <v>43666</v>
      </c>
      <c r="D1498" s="143" t="s">
        <v>78</v>
      </c>
      <c r="E1498" s="143"/>
      <c r="F1498" s="143"/>
      <c r="G1498" s="143"/>
      <c r="H1498" s="143"/>
      <c r="I1498" s="143"/>
      <c r="J1498" s="136" t="s">
        <v>80</v>
      </c>
      <c r="K1498" s="100" t="s">
        <v>194</v>
      </c>
      <c r="L1498" s="93" t="s">
        <v>60</v>
      </c>
      <c r="M1498" s="95" t="s">
        <v>181</v>
      </c>
      <c r="N1498" s="93">
        <v>240</v>
      </c>
      <c r="O1498" s="93">
        <v>3</v>
      </c>
      <c r="P1498" s="93">
        <v>100</v>
      </c>
      <c r="Q1498" s="93">
        <v>100</v>
      </c>
      <c r="R1498" s="114"/>
      <c r="S1498" s="143">
        <v>208</v>
      </c>
      <c r="T1498" s="143">
        <v>3</v>
      </c>
      <c r="U1498" s="143">
        <v>100</v>
      </c>
      <c r="V1498" s="143">
        <v>59.4</v>
      </c>
      <c r="W1498" s="143">
        <v>20</v>
      </c>
      <c r="X1498" s="143">
        <v>5288.35</v>
      </c>
      <c r="Y1498" s="143" t="s">
        <v>74</v>
      </c>
      <c r="Z1498" s="143"/>
      <c r="AA1498" s="224" t="s">
        <v>85</v>
      </c>
    </row>
    <row r="1499" spans="1:27" x14ac:dyDescent="0.2">
      <c r="A1499" s="228"/>
      <c r="B1499" s="144"/>
      <c r="C1499" s="127"/>
      <c r="D1499" s="144"/>
      <c r="E1499" s="144"/>
      <c r="F1499" s="144"/>
      <c r="G1499" s="144"/>
      <c r="H1499" s="144"/>
      <c r="I1499" s="144"/>
      <c r="J1499" s="222"/>
      <c r="K1499" s="103" t="s">
        <v>13</v>
      </c>
      <c r="L1499" s="104" t="s">
        <v>60</v>
      </c>
      <c r="M1499" s="96" t="s">
        <v>67</v>
      </c>
      <c r="N1499" s="104">
        <v>240</v>
      </c>
      <c r="O1499" s="104">
        <v>3</v>
      </c>
      <c r="P1499" s="104">
        <v>5</v>
      </c>
      <c r="Q1499" s="104">
        <v>90</v>
      </c>
      <c r="R1499" s="115">
        <v>25</v>
      </c>
      <c r="S1499" s="144"/>
      <c r="T1499" s="144"/>
      <c r="U1499" s="144"/>
      <c r="V1499" s="144"/>
      <c r="W1499" s="144"/>
      <c r="X1499" s="144"/>
      <c r="Y1499" s="144"/>
      <c r="Z1499" s="144"/>
      <c r="AA1499" s="225"/>
    </row>
    <row r="1500" spans="1:27" ht="13.5" thickBot="1" x14ac:dyDescent="0.25">
      <c r="A1500" s="229"/>
      <c r="B1500" s="145"/>
      <c r="C1500" s="128"/>
      <c r="D1500" s="145"/>
      <c r="E1500" s="145"/>
      <c r="F1500" s="145"/>
      <c r="G1500" s="145"/>
      <c r="H1500" s="145"/>
      <c r="I1500" s="145"/>
      <c r="J1500" s="223"/>
      <c r="K1500" s="107" t="s">
        <v>14</v>
      </c>
      <c r="L1500" s="108" t="s">
        <v>60</v>
      </c>
      <c r="M1500" s="97" t="s">
        <v>186</v>
      </c>
      <c r="N1500" s="108">
        <v>240</v>
      </c>
      <c r="O1500" s="108">
        <v>3</v>
      </c>
      <c r="P1500" s="108">
        <v>5</v>
      </c>
      <c r="Q1500" s="108" t="s">
        <v>201</v>
      </c>
      <c r="R1500" s="116"/>
      <c r="S1500" s="145"/>
      <c r="T1500" s="145"/>
      <c r="U1500" s="145"/>
      <c r="V1500" s="145"/>
      <c r="W1500" s="145"/>
      <c r="X1500" s="145"/>
      <c r="Y1500" s="145"/>
      <c r="Z1500" s="145"/>
      <c r="AA1500" s="226"/>
    </row>
    <row r="1501" spans="1:27" x14ac:dyDescent="0.2">
      <c r="A1501" s="227" t="s">
        <v>2665</v>
      </c>
      <c r="B1501" s="143" t="s">
        <v>76</v>
      </c>
      <c r="C1501" s="142">
        <v>43666</v>
      </c>
      <c r="D1501" s="143" t="s">
        <v>78</v>
      </c>
      <c r="E1501" s="143"/>
      <c r="F1501" s="143"/>
      <c r="G1501" s="143"/>
      <c r="H1501" s="143"/>
      <c r="I1501" s="143"/>
      <c r="J1501" s="136" t="s">
        <v>80</v>
      </c>
      <c r="K1501" s="100" t="s">
        <v>194</v>
      </c>
      <c r="L1501" s="93" t="s">
        <v>60</v>
      </c>
      <c r="M1501" s="95" t="s">
        <v>181</v>
      </c>
      <c r="N1501" s="93">
        <v>240</v>
      </c>
      <c r="O1501" s="93">
        <v>3</v>
      </c>
      <c r="P1501" s="93">
        <v>100</v>
      </c>
      <c r="Q1501" s="93">
        <v>125</v>
      </c>
      <c r="R1501" s="114"/>
      <c r="S1501" s="143">
        <v>208</v>
      </c>
      <c r="T1501" s="143">
        <v>3</v>
      </c>
      <c r="U1501" s="143">
        <v>100</v>
      </c>
      <c r="V1501" s="143">
        <v>59.4</v>
      </c>
      <c r="W1501" s="143">
        <v>20</v>
      </c>
      <c r="X1501" s="143">
        <v>5288.35</v>
      </c>
      <c r="Y1501" s="143" t="s">
        <v>74</v>
      </c>
      <c r="Z1501" s="143"/>
      <c r="AA1501" s="224" t="s">
        <v>85</v>
      </c>
    </row>
    <row r="1502" spans="1:27" x14ac:dyDescent="0.2">
      <c r="A1502" s="228"/>
      <c r="B1502" s="144"/>
      <c r="C1502" s="127"/>
      <c r="D1502" s="144"/>
      <c r="E1502" s="144"/>
      <c r="F1502" s="144"/>
      <c r="G1502" s="144"/>
      <c r="H1502" s="144"/>
      <c r="I1502" s="144"/>
      <c r="J1502" s="222"/>
      <c r="K1502" s="103" t="s">
        <v>13</v>
      </c>
      <c r="L1502" s="104" t="s">
        <v>60</v>
      </c>
      <c r="M1502" s="96" t="s">
        <v>67</v>
      </c>
      <c r="N1502" s="104">
        <v>240</v>
      </c>
      <c r="O1502" s="104">
        <v>3</v>
      </c>
      <c r="P1502" s="104">
        <v>5</v>
      </c>
      <c r="Q1502" s="104">
        <v>90</v>
      </c>
      <c r="R1502" s="115">
        <v>25</v>
      </c>
      <c r="S1502" s="144"/>
      <c r="T1502" s="144"/>
      <c r="U1502" s="144"/>
      <c r="V1502" s="144"/>
      <c r="W1502" s="144"/>
      <c r="X1502" s="144"/>
      <c r="Y1502" s="144"/>
      <c r="Z1502" s="144"/>
      <c r="AA1502" s="225"/>
    </row>
    <row r="1503" spans="1:27" ht="13.5" thickBot="1" x14ac:dyDescent="0.25">
      <c r="A1503" s="229"/>
      <c r="B1503" s="145"/>
      <c r="C1503" s="128"/>
      <c r="D1503" s="145"/>
      <c r="E1503" s="145"/>
      <c r="F1503" s="145"/>
      <c r="G1503" s="145"/>
      <c r="H1503" s="145"/>
      <c r="I1503" s="145"/>
      <c r="J1503" s="223"/>
      <c r="K1503" s="107" t="s">
        <v>14</v>
      </c>
      <c r="L1503" s="108" t="s">
        <v>60</v>
      </c>
      <c r="M1503" s="97" t="s">
        <v>186</v>
      </c>
      <c r="N1503" s="108">
        <v>240</v>
      </c>
      <c r="O1503" s="108">
        <v>3</v>
      </c>
      <c r="P1503" s="108">
        <v>5</v>
      </c>
      <c r="Q1503" s="108" t="s">
        <v>201</v>
      </c>
      <c r="R1503" s="116"/>
      <c r="S1503" s="145"/>
      <c r="T1503" s="145"/>
      <c r="U1503" s="145"/>
      <c r="V1503" s="145"/>
      <c r="W1503" s="145"/>
      <c r="X1503" s="145"/>
      <c r="Y1503" s="145"/>
      <c r="Z1503" s="145"/>
      <c r="AA1503" s="226"/>
    </row>
    <row r="1504" spans="1:27" x14ac:dyDescent="0.2">
      <c r="A1504" s="227" t="s">
        <v>2666</v>
      </c>
      <c r="B1504" s="143" t="s">
        <v>76</v>
      </c>
      <c r="C1504" s="142">
        <v>43666</v>
      </c>
      <c r="D1504" s="143" t="s">
        <v>78</v>
      </c>
      <c r="E1504" s="143"/>
      <c r="F1504" s="143"/>
      <c r="G1504" s="143"/>
      <c r="H1504" s="143"/>
      <c r="I1504" s="143"/>
      <c r="J1504" s="136" t="s">
        <v>80</v>
      </c>
      <c r="K1504" s="100" t="s">
        <v>194</v>
      </c>
      <c r="L1504" s="93" t="s">
        <v>60</v>
      </c>
      <c r="M1504" s="95" t="s">
        <v>181</v>
      </c>
      <c r="N1504" s="93">
        <v>240</v>
      </c>
      <c r="O1504" s="93">
        <v>3</v>
      </c>
      <c r="P1504" s="93">
        <v>100</v>
      </c>
      <c r="Q1504" s="93">
        <v>100</v>
      </c>
      <c r="R1504" s="114"/>
      <c r="S1504" s="143">
        <v>208</v>
      </c>
      <c r="T1504" s="143">
        <v>3</v>
      </c>
      <c r="U1504" s="143">
        <v>100</v>
      </c>
      <c r="V1504" s="143">
        <v>74.8</v>
      </c>
      <c r="W1504" s="143">
        <v>25</v>
      </c>
      <c r="X1504" s="143">
        <v>5288.35</v>
      </c>
      <c r="Y1504" s="143" t="s">
        <v>74</v>
      </c>
      <c r="Z1504" s="143"/>
      <c r="AA1504" s="224" t="s">
        <v>85</v>
      </c>
    </row>
    <row r="1505" spans="1:27" x14ac:dyDescent="0.2">
      <c r="A1505" s="228"/>
      <c r="B1505" s="144"/>
      <c r="C1505" s="127"/>
      <c r="D1505" s="144"/>
      <c r="E1505" s="144"/>
      <c r="F1505" s="144"/>
      <c r="G1505" s="144"/>
      <c r="H1505" s="144"/>
      <c r="I1505" s="144"/>
      <c r="J1505" s="222"/>
      <c r="K1505" s="103" t="s">
        <v>13</v>
      </c>
      <c r="L1505" s="104" t="s">
        <v>60</v>
      </c>
      <c r="M1505" s="96" t="s">
        <v>67</v>
      </c>
      <c r="N1505" s="104">
        <v>240</v>
      </c>
      <c r="O1505" s="104">
        <v>3</v>
      </c>
      <c r="P1505" s="104">
        <v>5</v>
      </c>
      <c r="Q1505" s="104">
        <v>90</v>
      </c>
      <c r="R1505" s="115">
        <v>25</v>
      </c>
      <c r="S1505" s="144"/>
      <c r="T1505" s="144"/>
      <c r="U1505" s="144"/>
      <c r="V1505" s="144"/>
      <c r="W1505" s="144"/>
      <c r="X1505" s="144"/>
      <c r="Y1505" s="144"/>
      <c r="Z1505" s="144"/>
      <c r="AA1505" s="225"/>
    </row>
    <row r="1506" spans="1:27" ht="13.5" thickBot="1" x14ac:dyDescent="0.25">
      <c r="A1506" s="229"/>
      <c r="B1506" s="145"/>
      <c r="C1506" s="128"/>
      <c r="D1506" s="145"/>
      <c r="E1506" s="145"/>
      <c r="F1506" s="145"/>
      <c r="G1506" s="145"/>
      <c r="H1506" s="145"/>
      <c r="I1506" s="145"/>
      <c r="J1506" s="223"/>
      <c r="K1506" s="107" t="s">
        <v>14</v>
      </c>
      <c r="L1506" s="108" t="s">
        <v>60</v>
      </c>
      <c r="M1506" s="97" t="s">
        <v>187</v>
      </c>
      <c r="N1506" s="108">
        <v>240</v>
      </c>
      <c r="O1506" s="108">
        <v>3</v>
      </c>
      <c r="P1506" s="108">
        <v>5</v>
      </c>
      <c r="Q1506" s="108" t="s">
        <v>202</v>
      </c>
      <c r="R1506" s="116"/>
      <c r="S1506" s="145"/>
      <c r="T1506" s="145"/>
      <c r="U1506" s="145"/>
      <c r="V1506" s="145"/>
      <c r="W1506" s="145"/>
      <c r="X1506" s="145"/>
      <c r="Y1506" s="145"/>
      <c r="Z1506" s="145"/>
      <c r="AA1506" s="226"/>
    </row>
    <row r="1507" spans="1:27" x14ac:dyDescent="0.2">
      <c r="A1507" s="227" t="s">
        <v>2667</v>
      </c>
      <c r="B1507" s="143" t="s">
        <v>76</v>
      </c>
      <c r="C1507" s="142">
        <v>43666</v>
      </c>
      <c r="D1507" s="143" t="s">
        <v>78</v>
      </c>
      <c r="E1507" s="143"/>
      <c r="F1507" s="143"/>
      <c r="G1507" s="143"/>
      <c r="H1507" s="143"/>
      <c r="I1507" s="143"/>
      <c r="J1507" s="136" t="s">
        <v>80</v>
      </c>
      <c r="K1507" s="100" t="s">
        <v>194</v>
      </c>
      <c r="L1507" s="93" t="s">
        <v>60</v>
      </c>
      <c r="M1507" s="95" t="s">
        <v>181</v>
      </c>
      <c r="N1507" s="93">
        <v>240</v>
      </c>
      <c r="O1507" s="93">
        <v>3</v>
      </c>
      <c r="P1507" s="93">
        <v>100</v>
      </c>
      <c r="Q1507" s="93">
        <v>125</v>
      </c>
      <c r="R1507" s="114"/>
      <c r="S1507" s="143">
        <v>208</v>
      </c>
      <c r="T1507" s="143">
        <v>3</v>
      </c>
      <c r="U1507" s="143">
        <v>100</v>
      </c>
      <c r="V1507" s="143">
        <v>74.8</v>
      </c>
      <c r="W1507" s="143">
        <v>25</v>
      </c>
      <c r="X1507" s="143">
        <v>5288.35</v>
      </c>
      <c r="Y1507" s="143" t="s">
        <v>74</v>
      </c>
      <c r="Z1507" s="143"/>
      <c r="AA1507" s="224" t="s">
        <v>85</v>
      </c>
    </row>
    <row r="1508" spans="1:27" x14ac:dyDescent="0.2">
      <c r="A1508" s="228"/>
      <c r="B1508" s="144"/>
      <c r="C1508" s="127"/>
      <c r="D1508" s="144"/>
      <c r="E1508" s="144"/>
      <c r="F1508" s="144"/>
      <c r="G1508" s="144"/>
      <c r="H1508" s="144"/>
      <c r="I1508" s="144"/>
      <c r="J1508" s="222"/>
      <c r="K1508" s="103" t="s">
        <v>13</v>
      </c>
      <c r="L1508" s="104" t="s">
        <v>60</v>
      </c>
      <c r="M1508" s="96" t="s">
        <v>67</v>
      </c>
      <c r="N1508" s="104">
        <v>240</v>
      </c>
      <c r="O1508" s="104">
        <v>3</v>
      </c>
      <c r="P1508" s="104">
        <v>5</v>
      </c>
      <c r="Q1508" s="104">
        <v>90</v>
      </c>
      <c r="R1508" s="115">
        <v>25</v>
      </c>
      <c r="S1508" s="144"/>
      <c r="T1508" s="144"/>
      <c r="U1508" s="144"/>
      <c r="V1508" s="144"/>
      <c r="W1508" s="144"/>
      <c r="X1508" s="144"/>
      <c r="Y1508" s="144"/>
      <c r="Z1508" s="144"/>
      <c r="AA1508" s="225"/>
    </row>
    <row r="1509" spans="1:27" ht="13.5" thickBot="1" x14ac:dyDescent="0.25">
      <c r="A1509" s="229"/>
      <c r="B1509" s="145"/>
      <c r="C1509" s="128"/>
      <c r="D1509" s="145"/>
      <c r="E1509" s="145"/>
      <c r="F1509" s="145"/>
      <c r="G1509" s="145"/>
      <c r="H1509" s="145"/>
      <c r="I1509" s="145"/>
      <c r="J1509" s="223"/>
      <c r="K1509" s="107" t="s">
        <v>14</v>
      </c>
      <c r="L1509" s="108" t="s">
        <v>60</v>
      </c>
      <c r="M1509" s="97" t="s">
        <v>187</v>
      </c>
      <c r="N1509" s="108">
        <v>240</v>
      </c>
      <c r="O1509" s="108">
        <v>3</v>
      </c>
      <c r="P1509" s="108">
        <v>5</v>
      </c>
      <c r="Q1509" s="108" t="s">
        <v>202</v>
      </c>
      <c r="R1509" s="116"/>
      <c r="S1509" s="145"/>
      <c r="T1509" s="145"/>
      <c r="U1509" s="145"/>
      <c r="V1509" s="145"/>
      <c r="W1509" s="145"/>
      <c r="X1509" s="145"/>
      <c r="Y1509" s="145"/>
      <c r="Z1509" s="145"/>
      <c r="AA1509" s="226"/>
    </row>
    <row r="1510" spans="1:27" x14ac:dyDescent="0.2">
      <c r="A1510" s="227" t="s">
        <v>2668</v>
      </c>
      <c r="B1510" s="143" t="s">
        <v>76</v>
      </c>
      <c r="C1510" s="142">
        <v>43666</v>
      </c>
      <c r="D1510" s="143" t="s">
        <v>78</v>
      </c>
      <c r="E1510" s="143"/>
      <c r="F1510" s="143"/>
      <c r="G1510" s="143"/>
      <c r="H1510" s="143"/>
      <c r="I1510" s="143"/>
      <c r="J1510" s="136" t="s">
        <v>80</v>
      </c>
      <c r="K1510" s="100" t="s">
        <v>194</v>
      </c>
      <c r="L1510" s="93" t="s">
        <v>60</v>
      </c>
      <c r="M1510" s="95" t="s">
        <v>181</v>
      </c>
      <c r="N1510" s="93">
        <v>240</v>
      </c>
      <c r="O1510" s="93">
        <v>3</v>
      </c>
      <c r="P1510" s="93">
        <v>100</v>
      </c>
      <c r="Q1510" s="93">
        <v>70</v>
      </c>
      <c r="R1510" s="114"/>
      <c r="S1510" s="143" t="s">
        <v>71</v>
      </c>
      <c r="T1510" s="143">
        <v>3</v>
      </c>
      <c r="U1510" s="143">
        <v>100</v>
      </c>
      <c r="V1510" s="143">
        <v>54</v>
      </c>
      <c r="W1510" s="143">
        <v>20</v>
      </c>
      <c r="X1510" s="143">
        <v>5288.35</v>
      </c>
      <c r="Y1510" s="143" t="s">
        <v>74</v>
      </c>
      <c r="Z1510" s="143"/>
      <c r="AA1510" s="224" t="s">
        <v>85</v>
      </c>
    </row>
    <row r="1511" spans="1:27" x14ac:dyDescent="0.2">
      <c r="A1511" s="228"/>
      <c r="B1511" s="144"/>
      <c r="C1511" s="127"/>
      <c r="D1511" s="144"/>
      <c r="E1511" s="144"/>
      <c r="F1511" s="144"/>
      <c r="G1511" s="144"/>
      <c r="H1511" s="144"/>
      <c r="I1511" s="144"/>
      <c r="J1511" s="222"/>
      <c r="K1511" s="103" t="s">
        <v>13</v>
      </c>
      <c r="L1511" s="104" t="s">
        <v>60</v>
      </c>
      <c r="M1511" s="96" t="s">
        <v>67</v>
      </c>
      <c r="N1511" s="104">
        <v>240</v>
      </c>
      <c r="O1511" s="104">
        <v>3</v>
      </c>
      <c r="P1511" s="104">
        <v>5</v>
      </c>
      <c r="Q1511" s="104">
        <v>90</v>
      </c>
      <c r="R1511" s="115">
        <v>30</v>
      </c>
      <c r="S1511" s="144"/>
      <c r="T1511" s="144"/>
      <c r="U1511" s="144"/>
      <c r="V1511" s="144"/>
      <c r="W1511" s="144"/>
      <c r="X1511" s="144"/>
      <c r="Y1511" s="144"/>
      <c r="Z1511" s="144"/>
      <c r="AA1511" s="225"/>
    </row>
    <row r="1512" spans="1:27" ht="13.5" thickBot="1" x14ac:dyDescent="0.25">
      <c r="A1512" s="229"/>
      <c r="B1512" s="145"/>
      <c r="C1512" s="128"/>
      <c r="D1512" s="145"/>
      <c r="E1512" s="145"/>
      <c r="F1512" s="145"/>
      <c r="G1512" s="145"/>
      <c r="H1512" s="145"/>
      <c r="I1512" s="145"/>
      <c r="J1512" s="223"/>
      <c r="K1512" s="107" t="s">
        <v>14</v>
      </c>
      <c r="L1512" s="108" t="s">
        <v>60</v>
      </c>
      <c r="M1512" s="97" t="s">
        <v>186</v>
      </c>
      <c r="N1512" s="108">
        <v>240</v>
      </c>
      <c r="O1512" s="108">
        <v>3</v>
      </c>
      <c r="P1512" s="108">
        <v>5</v>
      </c>
      <c r="Q1512" s="108" t="s">
        <v>201</v>
      </c>
      <c r="R1512" s="116"/>
      <c r="S1512" s="145"/>
      <c r="T1512" s="145"/>
      <c r="U1512" s="145"/>
      <c r="V1512" s="145"/>
      <c r="W1512" s="145"/>
      <c r="X1512" s="145"/>
      <c r="Y1512" s="145"/>
      <c r="Z1512" s="145"/>
      <c r="AA1512" s="226"/>
    </row>
    <row r="1513" spans="1:27" x14ac:dyDescent="0.2">
      <c r="A1513" s="227" t="s">
        <v>2669</v>
      </c>
      <c r="B1513" s="143" t="s">
        <v>76</v>
      </c>
      <c r="C1513" s="142">
        <v>43666</v>
      </c>
      <c r="D1513" s="143" t="s">
        <v>78</v>
      </c>
      <c r="E1513" s="143"/>
      <c r="F1513" s="143"/>
      <c r="G1513" s="143"/>
      <c r="H1513" s="143"/>
      <c r="I1513" s="143"/>
      <c r="J1513" s="136" t="s">
        <v>80</v>
      </c>
      <c r="K1513" s="100" t="s">
        <v>194</v>
      </c>
      <c r="L1513" s="93" t="s">
        <v>60</v>
      </c>
      <c r="M1513" s="95" t="s">
        <v>181</v>
      </c>
      <c r="N1513" s="93">
        <v>240</v>
      </c>
      <c r="O1513" s="93">
        <v>3</v>
      </c>
      <c r="P1513" s="93">
        <v>100</v>
      </c>
      <c r="Q1513" s="93">
        <v>80</v>
      </c>
      <c r="R1513" s="114"/>
      <c r="S1513" s="143" t="s">
        <v>71</v>
      </c>
      <c r="T1513" s="143">
        <v>3</v>
      </c>
      <c r="U1513" s="143">
        <v>100</v>
      </c>
      <c r="V1513" s="143">
        <v>54</v>
      </c>
      <c r="W1513" s="143">
        <v>20</v>
      </c>
      <c r="X1513" s="143">
        <v>5288.35</v>
      </c>
      <c r="Y1513" s="143" t="s">
        <v>74</v>
      </c>
      <c r="Z1513" s="143"/>
      <c r="AA1513" s="224" t="s">
        <v>85</v>
      </c>
    </row>
    <row r="1514" spans="1:27" x14ac:dyDescent="0.2">
      <c r="A1514" s="228"/>
      <c r="B1514" s="144"/>
      <c r="C1514" s="127"/>
      <c r="D1514" s="144"/>
      <c r="E1514" s="144"/>
      <c r="F1514" s="144"/>
      <c r="G1514" s="144"/>
      <c r="H1514" s="144"/>
      <c r="I1514" s="144"/>
      <c r="J1514" s="222"/>
      <c r="K1514" s="103" t="s">
        <v>13</v>
      </c>
      <c r="L1514" s="104" t="s">
        <v>60</v>
      </c>
      <c r="M1514" s="96" t="s">
        <v>67</v>
      </c>
      <c r="N1514" s="104">
        <v>240</v>
      </c>
      <c r="O1514" s="104">
        <v>3</v>
      </c>
      <c r="P1514" s="104">
        <v>5</v>
      </c>
      <c r="Q1514" s="104">
        <v>90</v>
      </c>
      <c r="R1514" s="115">
        <v>30</v>
      </c>
      <c r="S1514" s="144"/>
      <c r="T1514" s="144"/>
      <c r="U1514" s="144"/>
      <c r="V1514" s="144"/>
      <c r="W1514" s="144"/>
      <c r="X1514" s="144"/>
      <c r="Y1514" s="144"/>
      <c r="Z1514" s="144"/>
      <c r="AA1514" s="225"/>
    </row>
    <row r="1515" spans="1:27" ht="13.5" thickBot="1" x14ac:dyDescent="0.25">
      <c r="A1515" s="229"/>
      <c r="B1515" s="145"/>
      <c r="C1515" s="128"/>
      <c r="D1515" s="145"/>
      <c r="E1515" s="145"/>
      <c r="F1515" s="145"/>
      <c r="G1515" s="145"/>
      <c r="H1515" s="145"/>
      <c r="I1515" s="145"/>
      <c r="J1515" s="223"/>
      <c r="K1515" s="107" t="s">
        <v>14</v>
      </c>
      <c r="L1515" s="108" t="s">
        <v>60</v>
      </c>
      <c r="M1515" s="97" t="s">
        <v>186</v>
      </c>
      <c r="N1515" s="108">
        <v>240</v>
      </c>
      <c r="O1515" s="108">
        <v>3</v>
      </c>
      <c r="P1515" s="108">
        <v>5</v>
      </c>
      <c r="Q1515" s="108" t="s">
        <v>201</v>
      </c>
      <c r="R1515" s="116"/>
      <c r="S1515" s="145"/>
      <c r="T1515" s="145"/>
      <c r="U1515" s="145"/>
      <c r="V1515" s="145"/>
      <c r="W1515" s="145"/>
      <c r="X1515" s="145"/>
      <c r="Y1515" s="145"/>
      <c r="Z1515" s="145"/>
      <c r="AA1515" s="226"/>
    </row>
    <row r="1516" spans="1:27" x14ac:dyDescent="0.2">
      <c r="A1516" s="227" t="s">
        <v>2670</v>
      </c>
      <c r="B1516" s="143" t="s">
        <v>76</v>
      </c>
      <c r="C1516" s="142">
        <v>43666</v>
      </c>
      <c r="D1516" s="143" t="s">
        <v>78</v>
      </c>
      <c r="E1516" s="143"/>
      <c r="F1516" s="143"/>
      <c r="G1516" s="143"/>
      <c r="H1516" s="143"/>
      <c r="I1516" s="143"/>
      <c r="J1516" s="136" t="s">
        <v>80</v>
      </c>
      <c r="K1516" s="100" t="s">
        <v>194</v>
      </c>
      <c r="L1516" s="93" t="s">
        <v>60</v>
      </c>
      <c r="M1516" s="95" t="s">
        <v>181</v>
      </c>
      <c r="N1516" s="93">
        <v>240</v>
      </c>
      <c r="O1516" s="93">
        <v>3</v>
      </c>
      <c r="P1516" s="93">
        <v>100</v>
      </c>
      <c r="Q1516" s="93">
        <v>100</v>
      </c>
      <c r="R1516" s="114"/>
      <c r="S1516" s="143" t="s">
        <v>71</v>
      </c>
      <c r="T1516" s="143">
        <v>3</v>
      </c>
      <c r="U1516" s="143">
        <v>100</v>
      </c>
      <c r="V1516" s="143">
        <v>54</v>
      </c>
      <c r="W1516" s="143">
        <v>20</v>
      </c>
      <c r="X1516" s="143">
        <v>5288.35</v>
      </c>
      <c r="Y1516" s="143" t="s">
        <v>74</v>
      </c>
      <c r="Z1516" s="143"/>
      <c r="AA1516" s="224" t="s">
        <v>85</v>
      </c>
    </row>
    <row r="1517" spans="1:27" x14ac:dyDescent="0.2">
      <c r="A1517" s="228"/>
      <c r="B1517" s="144"/>
      <c r="C1517" s="127"/>
      <c r="D1517" s="144"/>
      <c r="E1517" s="144"/>
      <c r="F1517" s="144"/>
      <c r="G1517" s="144"/>
      <c r="H1517" s="144"/>
      <c r="I1517" s="144"/>
      <c r="J1517" s="222"/>
      <c r="K1517" s="103" t="s">
        <v>13</v>
      </c>
      <c r="L1517" s="104" t="s">
        <v>60</v>
      </c>
      <c r="M1517" s="96" t="s">
        <v>67</v>
      </c>
      <c r="N1517" s="104">
        <v>240</v>
      </c>
      <c r="O1517" s="104">
        <v>3</v>
      </c>
      <c r="P1517" s="104">
        <v>5</v>
      </c>
      <c r="Q1517" s="104">
        <v>90</v>
      </c>
      <c r="R1517" s="115">
        <v>30</v>
      </c>
      <c r="S1517" s="144"/>
      <c r="T1517" s="144"/>
      <c r="U1517" s="144"/>
      <c r="V1517" s="144"/>
      <c r="W1517" s="144"/>
      <c r="X1517" s="144"/>
      <c r="Y1517" s="144"/>
      <c r="Z1517" s="144"/>
      <c r="AA1517" s="225"/>
    </row>
    <row r="1518" spans="1:27" ht="13.5" thickBot="1" x14ac:dyDescent="0.25">
      <c r="A1518" s="229"/>
      <c r="B1518" s="145"/>
      <c r="C1518" s="128"/>
      <c r="D1518" s="145"/>
      <c r="E1518" s="145"/>
      <c r="F1518" s="145"/>
      <c r="G1518" s="145"/>
      <c r="H1518" s="145"/>
      <c r="I1518" s="145"/>
      <c r="J1518" s="223"/>
      <c r="K1518" s="107" t="s">
        <v>14</v>
      </c>
      <c r="L1518" s="108" t="s">
        <v>60</v>
      </c>
      <c r="M1518" s="97" t="s">
        <v>186</v>
      </c>
      <c r="N1518" s="108">
        <v>240</v>
      </c>
      <c r="O1518" s="108">
        <v>3</v>
      </c>
      <c r="P1518" s="108">
        <v>5</v>
      </c>
      <c r="Q1518" s="108" t="s">
        <v>201</v>
      </c>
      <c r="R1518" s="116"/>
      <c r="S1518" s="145"/>
      <c r="T1518" s="145"/>
      <c r="U1518" s="145"/>
      <c r="V1518" s="145"/>
      <c r="W1518" s="145"/>
      <c r="X1518" s="145"/>
      <c r="Y1518" s="145"/>
      <c r="Z1518" s="145"/>
      <c r="AA1518" s="226"/>
    </row>
    <row r="1519" spans="1:27" x14ac:dyDescent="0.2">
      <c r="A1519" s="227" t="s">
        <v>2671</v>
      </c>
      <c r="B1519" s="143" t="s">
        <v>76</v>
      </c>
      <c r="C1519" s="142">
        <v>43666</v>
      </c>
      <c r="D1519" s="143" t="s">
        <v>78</v>
      </c>
      <c r="E1519" s="143"/>
      <c r="F1519" s="143"/>
      <c r="G1519" s="143"/>
      <c r="H1519" s="143"/>
      <c r="I1519" s="143"/>
      <c r="J1519" s="136" t="s">
        <v>80</v>
      </c>
      <c r="K1519" s="100" t="s">
        <v>194</v>
      </c>
      <c r="L1519" s="93" t="s">
        <v>60</v>
      </c>
      <c r="M1519" s="95" t="s">
        <v>181</v>
      </c>
      <c r="N1519" s="93">
        <v>240</v>
      </c>
      <c r="O1519" s="93">
        <v>3</v>
      </c>
      <c r="P1519" s="93">
        <v>100</v>
      </c>
      <c r="Q1519" s="93">
        <v>125</v>
      </c>
      <c r="R1519" s="114"/>
      <c r="S1519" s="143" t="s">
        <v>71</v>
      </c>
      <c r="T1519" s="143">
        <v>3</v>
      </c>
      <c r="U1519" s="143">
        <v>100</v>
      </c>
      <c r="V1519" s="143">
        <v>54</v>
      </c>
      <c r="W1519" s="143">
        <v>20</v>
      </c>
      <c r="X1519" s="143">
        <v>5288.35</v>
      </c>
      <c r="Y1519" s="143" t="s">
        <v>74</v>
      </c>
      <c r="Z1519" s="143"/>
      <c r="AA1519" s="224" t="s">
        <v>85</v>
      </c>
    </row>
    <row r="1520" spans="1:27" x14ac:dyDescent="0.2">
      <c r="A1520" s="228"/>
      <c r="B1520" s="144"/>
      <c r="C1520" s="127"/>
      <c r="D1520" s="144"/>
      <c r="E1520" s="144"/>
      <c r="F1520" s="144"/>
      <c r="G1520" s="144"/>
      <c r="H1520" s="144"/>
      <c r="I1520" s="144"/>
      <c r="J1520" s="222"/>
      <c r="K1520" s="103" t="s">
        <v>13</v>
      </c>
      <c r="L1520" s="104" t="s">
        <v>60</v>
      </c>
      <c r="M1520" s="96" t="s">
        <v>67</v>
      </c>
      <c r="N1520" s="104">
        <v>240</v>
      </c>
      <c r="O1520" s="104">
        <v>3</v>
      </c>
      <c r="P1520" s="104">
        <v>5</v>
      </c>
      <c r="Q1520" s="104">
        <v>90</v>
      </c>
      <c r="R1520" s="115">
        <v>30</v>
      </c>
      <c r="S1520" s="144"/>
      <c r="T1520" s="144"/>
      <c r="U1520" s="144"/>
      <c r="V1520" s="144"/>
      <c r="W1520" s="144"/>
      <c r="X1520" s="144"/>
      <c r="Y1520" s="144"/>
      <c r="Z1520" s="144"/>
      <c r="AA1520" s="225"/>
    </row>
    <row r="1521" spans="1:27" ht="13.5" thickBot="1" x14ac:dyDescent="0.25">
      <c r="A1521" s="229"/>
      <c r="B1521" s="145"/>
      <c r="C1521" s="128"/>
      <c r="D1521" s="145"/>
      <c r="E1521" s="145"/>
      <c r="F1521" s="145"/>
      <c r="G1521" s="145"/>
      <c r="H1521" s="145"/>
      <c r="I1521" s="145"/>
      <c r="J1521" s="223"/>
      <c r="K1521" s="107" t="s">
        <v>14</v>
      </c>
      <c r="L1521" s="108" t="s">
        <v>60</v>
      </c>
      <c r="M1521" s="97" t="s">
        <v>186</v>
      </c>
      <c r="N1521" s="108">
        <v>240</v>
      </c>
      <c r="O1521" s="108">
        <v>3</v>
      </c>
      <c r="P1521" s="108">
        <v>5</v>
      </c>
      <c r="Q1521" s="108" t="s">
        <v>201</v>
      </c>
      <c r="R1521" s="116"/>
      <c r="S1521" s="145"/>
      <c r="T1521" s="145"/>
      <c r="U1521" s="145"/>
      <c r="V1521" s="145"/>
      <c r="W1521" s="145"/>
      <c r="X1521" s="145"/>
      <c r="Y1521" s="145"/>
      <c r="Z1521" s="145"/>
      <c r="AA1521" s="226"/>
    </row>
    <row r="1522" spans="1:27" x14ac:dyDescent="0.2">
      <c r="A1522" s="227" t="s">
        <v>2672</v>
      </c>
      <c r="B1522" s="143" t="s">
        <v>76</v>
      </c>
      <c r="C1522" s="142">
        <v>43666</v>
      </c>
      <c r="D1522" s="143" t="s">
        <v>78</v>
      </c>
      <c r="E1522" s="143"/>
      <c r="F1522" s="143"/>
      <c r="G1522" s="143"/>
      <c r="H1522" s="143"/>
      <c r="I1522" s="143"/>
      <c r="J1522" s="136" t="s">
        <v>80</v>
      </c>
      <c r="K1522" s="100" t="s">
        <v>194</v>
      </c>
      <c r="L1522" s="93" t="s">
        <v>60</v>
      </c>
      <c r="M1522" s="95" t="s">
        <v>181</v>
      </c>
      <c r="N1522" s="93">
        <v>240</v>
      </c>
      <c r="O1522" s="93">
        <v>3</v>
      </c>
      <c r="P1522" s="93">
        <v>100</v>
      </c>
      <c r="Q1522" s="93">
        <v>100</v>
      </c>
      <c r="R1522" s="114"/>
      <c r="S1522" s="143" t="s">
        <v>71</v>
      </c>
      <c r="T1522" s="143">
        <v>3</v>
      </c>
      <c r="U1522" s="143">
        <v>100</v>
      </c>
      <c r="V1522" s="143">
        <v>68</v>
      </c>
      <c r="W1522" s="143">
        <v>25</v>
      </c>
      <c r="X1522" s="143">
        <v>5288.35</v>
      </c>
      <c r="Y1522" s="143" t="s">
        <v>74</v>
      </c>
      <c r="Z1522" s="143"/>
      <c r="AA1522" s="224" t="s">
        <v>85</v>
      </c>
    </row>
    <row r="1523" spans="1:27" x14ac:dyDescent="0.2">
      <c r="A1523" s="228"/>
      <c r="B1523" s="144"/>
      <c r="C1523" s="127"/>
      <c r="D1523" s="144"/>
      <c r="E1523" s="144"/>
      <c r="F1523" s="144"/>
      <c r="G1523" s="144"/>
      <c r="H1523" s="144"/>
      <c r="I1523" s="144"/>
      <c r="J1523" s="222"/>
      <c r="K1523" s="103" t="s">
        <v>13</v>
      </c>
      <c r="L1523" s="104" t="s">
        <v>60</v>
      </c>
      <c r="M1523" s="96" t="s">
        <v>67</v>
      </c>
      <c r="N1523" s="104">
        <v>240</v>
      </c>
      <c r="O1523" s="104">
        <v>3</v>
      </c>
      <c r="P1523" s="104">
        <v>5</v>
      </c>
      <c r="Q1523" s="104">
        <v>90</v>
      </c>
      <c r="R1523" s="115">
        <v>30</v>
      </c>
      <c r="S1523" s="144"/>
      <c r="T1523" s="144"/>
      <c r="U1523" s="144"/>
      <c r="V1523" s="144"/>
      <c r="W1523" s="144"/>
      <c r="X1523" s="144"/>
      <c r="Y1523" s="144"/>
      <c r="Z1523" s="144"/>
      <c r="AA1523" s="225"/>
    </row>
    <row r="1524" spans="1:27" ht="13.5" thickBot="1" x14ac:dyDescent="0.25">
      <c r="A1524" s="229"/>
      <c r="B1524" s="145"/>
      <c r="C1524" s="128"/>
      <c r="D1524" s="145"/>
      <c r="E1524" s="145"/>
      <c r="F1524" s="145"/>
      <c r="G1524" s="145"/>
      <c r="H1524" s="145"/>
      <c r="I1524" s="145"/>
      <c r="J1524" s="223"/>
      <c r="K1524" s="107" t="s">
        <v>14</v>
      </c>
      <c r="L1524" s="108" t="s">
        <v>60</v>
      </c>
      <c r="M1524" s="97" t="s">
        <v>186</v>
      </c>
      <c r="N1524" s="108">
        <v>240</v>
      </c>
      <c r="O1524" s="108">
        <v>3</v>
      </c>
      <c r="P1524" s="108">
        <v>5</v>
      </c>
      <c r="Q1524" s="108" t="s">
        <v>201</v>
      </c>
      <c r="R1524" s="116"/>
      <c r="S1524" s="145"/>
      <c r="T1524" s="145"/>
      <c r="U1524" s="145"/>
      <c r="V1524" s="145"/>
      <c r="W1524" s="145"/>
      <c r="X1524" s="145"/>
      <c r="Y1524" s="145"/>
      <c r="Z1524" s="145"/>
      <c r="AA1524" s="226"/>
    </row>
    <row r="1525" spans="1:27" x14ac:dyDescent="0.2">
      <c r="A1525" s="227" t="s">
        <v>2673</v>
      </c>
      <c r="B1525" s="143" t="s">
        <v>76</v>
      </c>
      <c r="C1525" s="142">
        <v>43666</v>
      </c>
      <c r="D1525" s="143" t="s">
        <v>78</v>
      </c>
      <c r="E1525" s="143"/>
      <c r="F1525" s="143"/>
      <c r="G1525" s="143"/>
      <c r="H1525" s="143"/>
      <c r="I1525" s="143"/>
      <c r="J1525" s="136" t="s">
        <v>80</v>
      </c>
      <c r="K1525" s="100" t="s">
        <v>194</v>
      </c>
      <c r="L1525" s="93" t="s">
        <v>60</v>
      </c>
      <c r="M1525" s="95" t="s">
        <v>181</v>
      </c>
      <c r="N1525" s="93">
        <v>240</v>
      </c>
      <c r="O1525" s="93">
        <v>3</v>
      </c>
      <c r="P1525" s="93">
        <v>100</v>
      </c>
      <c r="Q1525" s="93">
        <v>125</v>
      </c>
      <c r="R1525" s="114"/>
      <c r="S1525" s="143" t="s">
        <v>71</v>
      </c>
      <c r="T1525" s="143">
        <v>3</v>
      </c>
      <c r="U1525" s="143">
        <v>100</v>
      </c>
      <c r="V1525" s="143">
        <v>68</v>
      </c>
      <c r="W1525" s="143">
        <v>25</v>
      </c>
      <c r="X1525" s="143">
        <v>5288.35</v>
      </c>
      <c r="Y1525" s="143" t="s">
        <v>74</v>
      </c>
      <c r="Z1525" s="143"/>
      <c r="AA1525" s="224" t="s">
        <v>85</v>
      </c>
    </row>
    <row r="1526" spans="1:27" x14ac:dyDescent="0.2">
      <c r="A1526" s="228"/>
      <c r="B1526" s="144"/>
      <c r="C1526" s="127"/>
      <c r="D1526" s="144"/>
      <c r="E1526" s="144"/>
      <c r="F1526" s="144"/>
      <c r="G1526" s="144"/>
      <c r="H1526" s="144"/>
      <c r="I1526" s="144"/>
      <c r="J1526" s="222"/>
      <c r="K1526" s="103" t="s">
        <v>13</v>
      </c>
      <c r="L1526" s="104" t="s">
        <v>60</v>
      </c>
      <c r="M1526" s="96" t="s">
        <v>67</v>
      </c>
      <c r="N1526" s="104">
        <v>240</v>
      </c>
      <c r="O1526" s="104">
        <v>3</v>
      </c>
      <c r="P1526" s="104">
        <v>5</v>
      </c>
      <c r="Q1526" s="104">
        <v>90</v>
      </c>
      <c r="R1526" s="115">
        <v>30</v>
      </c>
      <c r="S1526" s="144"/>
      <c r="T1526" s="144"/>
      <c r="U1526" s="144"/>
      <c r="V1526" s="144"/>
      <c r="W1526" s="144"/>
      <c r="X1526" s="144"/>
      <c r="Y1526" s="144"/>
      <c r="Z1526" s="144"/>
      <c r="AA1526" s="225"/>
    </row>
    <row r="1527" spans="1:27" ht="13.5" thickBot="1" x14ac:dyDescent="0.25">
      <c r="A1527" s="229"/>
      <c r="B1527" s="145"/>
      <c r="C1527" s="128"/>
      <c r="D1527" s="145"/>
      <c r="E1527" s="145"/>
      <c r="F1527" s="145"/>
      <c r="G1527" s="145"/>
      <c r="H1527" s="145"/>
      <c r="I1527" s="145"/>
      <c r="J1527" s="223"/>
      <c r="K1527" s="107" t="s">
        <v>14</v>
      </c>
      <c r="L1527" s="108" t="s">
        <v>60</v>
      </c>
      <c r="M1527" s="97" t="s">
        <v>186</v>
      </c>
      <c r="N1527" s="108">
        <v>240</v>
      </c>
      <c r="O1527" s="108">
        <v>3</v>
      </c>
      <c r="P1527" s="108">
        <v>5</v>
      </c>
      <c r="Q1527" s="108" t="s">
        <v>201</v>
      </c>
      <c r="R1527" s="116"/>
      <c r="S1527" s="145"/>
      <c r="T1527" s="145"/>
      <c r="U1527" s="145"/>
      <c r="V1527" s="145"/>
      <c r="W1527" s="145"/>
      <c r="X1527" s="145"/>
      <c r="Y1527" s="145"/>
      <c r="Z1527" s="145"/>
      <c r="AA1527" s="226"/>
    </row>
    <row r="1528" spans="1:27" x14ac:dyDescent="0.2">
      <c r="A1528" s="227" t="s">
        <v>2674</v>
      </c>
      <c r="B1528" s="143" t="s">
        <v>76</v>
      </c>
      <c r="C1528" s="142">
        <v>43666</v>
      </c>
      <c r="D1528" s="143" t="s">
        <v>78</v>
      </c>
      <c r="E1528" s="143"/>
      <c r="F1528" s="143"/>
      <c r="G1528" s="143"/>
      <c r="H1528" s="143"/>
      <c r="I1528" s="143"/>
      <c r="J1528" s="136" t="s">
        <v>80</v>
      </c>
      <c r="K1528" s="100" t="s">
        <v>194</v>
      </c>
      <c r="L1528" s="93" t="s">
        <v>60</v>
      </c>
      <c r="M1528" s="95" t="s">
        <v>181</v>
      </c>
      <c r="N1528" s="93">
        <v>240</v>
      </c>
      <c r="O1528" s="93">
        <v>3</v>
      </c>
      <c r="P1528" s="93">
        <v>100</v>
      </c>
      <c r="Q1528" s="93">
        <v>100</v>
      </c>
      <c r="R1528" s="114"/>
      <c r="S1528" s="143" t="s">
        <v>71</v>
      </c>
      <c r="T1528" s="143">
        <v>3</v>
      </c>
      <c r="U1528" s="143">
        <v>100</v>
      </c>
      <c r="V1528" s="143">
        <v>68</v>
      </c>
      <c r="W1528" s="143">
        <v>25</v>
      </c>
      <c r="X1528" s="143">
        <v>5288.35</v>
      </c>
      <c r="Y1528" s="143" t="s">
        <v>74</v>
      </c>
      <c r="Z1528" s="143"/>
      <c r="AA1528" s="224" t="s">
        <v>85</v>
      </c>
    </row>
    <row r="1529" spans="1:27" x14ac:dyDescent="0.2">
      <c r="A1529" s="228"/>
      <c r="B1529" s="144"/>
      <c r="C1529" s="127"/>
      <c r="D1529" s="144"/>
      <c r="E1529" s="144"/>
      <c r="F1529" s="144"/>
      <c r="G1529" s="144"/>
      <c r="H1529" s="144"/>
      <c r="I1529" s="144"/>
      <c r="J1529" s="222"/>
      <c r="K1529" s="103" t="s">
        <v>13</v>
      </c>
      <c r="L1529" s="104" t="s">
        <v>60</v>
      </c>
      <c r="M1529" s="96" t="s">
        <v>67</v>
      </c>
      <c r="N1529" s="104">
        <v>240</v>
      </c>
      <c r="O1529" s="104">
        <v>3</v>
      </c>
      <c r="P1529" s="104">
        <v>5</v>
      </c>
      <c r="Q1529" s="104">
        <v>90</v>
      </c>
      <c r="R1529" s="115">
        <v>30</v>
      </c>
      <c r="S1529" s="144"/>
      <c r="T1529" s="144"/>
      <c r="U1529" s="144"/>
      <c r="V1529" s="144"/>
      <c r="W1529" s="144"/>
      <c r="X1529" s="144"/>
      <c r="Y1529" s="144"/>
      <c r="Z1529" s="144"/>
      <c r="AA1529" s="225"/>
    </row>
    <row r="1530" spans="1:27" ht="13.5" thickBot="1" x14ac:dyDescent="0.25">
      <c r="A1530" s="229"/>
      <c r="B1530" s="145"/>
      <c r="C1530" s="128"/>
      <c r="D1530" s="145"/>
      <c r="E1530" s="145"/>
      <c r="F1530" s="145"/>
      <c r="G1530" s="145"/>
      <c r="H1530" s="145"/>
      <c r="I1530" s="145"/>
      <c r="J1530" s="223"/>
      <c r="K1530" s="107" t="s">
        <v>14</v>
      </c>
      <c r="L1530" s="108" t="s">
        <v>60</v>
      </c>
      <c r="M1530" s="97" t="s">
        <v>187</v>
      </c>
      <c r="N1530" s="108">
        <v>240</v>
      </c>
      <c r="O1530" s="108">
        <v>3</v>
      </c>
      <c r="P1530" s="108">
        <v>5</v>
      </c>
      <c r="Q1530" s="108" t="s">
        <v>202</v>
      </c>
      <c r="R1530" s="116"/>
      <c r="S1530" s="145"/>
      <c r="T1530" s="145"/>
      <c r="U1530" s="145"/>
      <c r="V1530" s="145"/>
      <c r="W1530" s="145"/>
      <c r="X1530" s="145"/>
      <c r="Y1530" s="145"/>
      <c r="Z1530" s="145"/>
      <c r="AA1530" s="226"/>
    </row>
    <row r="1531" spans="1:27" x14ac:dyDescent="0.2">
      <c r="A1531" s="227" t="s">
        <v>2675</v>
      </c>
      <c r="B1531" s="143" t="s">
        <v>76</v>
      </c>
      <c r="C1531" s="142">
        <v>43666</v>
      </c>
      <c r="D1531" s="143" t="s">
        <v>78</v>
      </c>
      <c r="E1531" s="143"/>
      <c r="F1531" s="143"/>
      <c r="G1531" s="143"/>
      <c r="H1531" s="143"/>
      <c r="I1531" s="143"/>
      <c r="J1531" s="136" t="s">
        <v>80</v>
      </c>
      <c r="K1531" s="100" t="s">
        <v>194</v>
      </c>
      <c r="L1531" s="93" t="s">
        <v>60</v>
      </c>
      <c r="M1531" s="95" t="s">
        <v>181</v>
      </c>
      <c r="N1531" s="93">
        <v>240</v>
      </c>
      <c r="O1531" s="93">
        <v>3</v>
      </c>
      <c r="P1531" s="93">
        <v>100</v>
      </c>
      <c r="Q1531" s="93">
        <v>125</v>
      </c>
      <c r="R1531" s="114"/>
      <c r="S1531" s="143" t="s">
        <v>71</v>
      </c>
      <c r="T1531" s="143">
        <v>3</v>
      </c>
      <c r="U1531" s="143">
        <v>100</v>
      </c>
      <c r="V1531" s="143">
        <v>68</v>
      </c>
      <c r="W1531" s="143">
        <v>25</v>
      </c>
      <c r="X1531" s="143">
        <v>5288.35</v>
      </c>
      <c r="Y1531" s="143" t="s">
        <v>74</v>
      </c>
      <c r="Z1531" s="143"/>
      <c r="AA1531" s="224" t="s">
        <v>85</v>
      </c>
    </row>
    <row r="1532" spans="1:27" x14ac:dyDescent="0.2">
      <c r="A1532" s="228"/>
      <c r="B1532" s="144"/>
      <c r="C1532" s="127"/>
      <c r="D1532" s="144"/>
      <c r="E1532" s="144"/>
      <c r="F1532" s="144"/>
      <c r="G1532" s="144"/>
      <c r="H1532" s="144"/>
      <c r="I1532" s="144"/>
      <c r="J1532" s="222"/>
      <c r="K1532" s="103" t="s">
        <v>13</v>
      </c>
      <c r="L1532" s="104" t="s">
        <v>60</v>
      </c>
      <c r="M1532" s="96" t="s">
        <v>67</v>
      </c>
      <c r="N1532" s="104">
        <v>240</v>
      </c>
      <c r="O1532" s="104">
        <v>3</v>
      </c>
      <c r="P1532" s="104">
        <v>5</v>
      </c>
      <c r="Q1532" s="104">
        <v>90</v>
      </c>
      <c r="R1532" s="115">
        <v>30</v>
      </c>
      <c r="S1532" s="144"/>
      <c r="T1532" s="144"/>
      <c r="U1532" s="144"/>
      <c r="V1532" s="144"/>
      <c r="W1532" s="144"/>
      <c r="X1532" s="144"/>
      <c r="Y1532" s="144"/>
      <c r="Z1532" s="144"/>
      <c r="AA1532" s="225"/>
    </row>
    <row r="1533" spans="1:27" ht="13.5" thickBot="1" x14ac:dyDescent="0.25">
      <c r="A1533" s="229"/>
      <c r="B1533" s="145"/>
      <c r="C1533" s="128"/>
      <c r="D1533" s="145"/>
      <c r="E1533" s="145"/>
      <c r="F1533" s="145"/>
      <c r="G1533" s="145"/>
      <c r="H1533" s="145"/>
      <c r="I1533" s="145"/>
      <c r="J1533" s="223"/>
      <c r="K1533" s="107" t="s">
        <v>14</v>
      </c>
      <c r="L1533" s="108" t="s">
        <v>60</v>
      </c>
      <c r="M1533" s="97" t="s">
        <v>187</v>
      </c>
      <c r="N1533" s="108">
        <v>240</v>
      </c>
      <c r="O1533" s="108">
        <v>3</v>
      </c>
      <c r="P1533" s="108">
        <v>5</v>
      </c>
      <c r="Q1533" s="108" t="s">
        <v>202</v>
      </c>
      <c r="R1533" s="116"/>
      <c r="S1533" s="145"/>
      <c r="T1533" s="145"/>
      <c r="U1533" s="145"/>
      <c r="V1533" s="145"/>
      <c r="W1533" s="145"/>
      <c r="X1533" s="145"/>
      <c r="Y1533" s="145"/>
      <c r="Z1533" s="145"/>
      <c r="AA1533" s="226"/>
    </row>
    <row r="1534" spans="1:27" x14ac:dyDescent="0.2">
      <c r="A1534" s="227" t="s">
        <v>2676</v>
      </c>
      <c r="B1534" s="143" t="s">
        <v>76</v>
      </c>
      <c r="C1534" s="142">
        <v>43666</v>
      </c>
      <c r="D1534" s="143" t="s">
        <v>78</v>
      </c>
      <c r="E1534" s="143"/>
      <c r="F1534" s="143"/>
      <c r="G1534" s="143"/>
      <c r="H1534" s="143"/>
      <c r="I1534" s="143"/>
      <c r="J1534" s="136" t="s">
        <v>80</v>
      </c>
      <c r="K1534" s="100" t="s">
        <v>194</v>
      </c>
      <c r="L1534" s="93" t="s">
        <v>60</v>
      </c>
      <c r="M1534" s="95" t="s">
        <v>181</v>
      </c>
      <c r="N1534" s="93">
        <v>240</v>
      </c>
      <c r="O1534" s="93">
        <v>3</v>
      </c>
      <c r="P1534" s="93">
        <v>100</v>
      </c>
      <c r="Q1534" s="93">
        <v>100</v>
      </c>
      <c r="R1534" s="114"/>
      <c r="S1534" s="143" t="s">
        <v>71</v>
      </c>
      <c r="T1534" s="143">
        <v>3</v>
      </c>
      <c r="U1534" s="143">
        <v>100</v>
      </c>
      <c r="V1534" s="143">
        <v>80</v>
      </c>
      <c r="W1534" s="143">
        <v>30</v>
      </c>
      <c r="X1534" s="143">
        <v>5288.35</v>
      </c>
      <c r="Y1534" s="143" t="s">
        <v>74</v>
      </c>
      <c r="Z1534" s="143"/>
      <c r="AA1534" s="224" t="s">
        <v>85</v>
      </c>
    </row>
    <row r="1535" spans="1:27" x14ac:dyDescent="0.2">
      <c r="A1535" s="228"/>
      <c r="B1535" s="144"/>
      <c r="C1535" s="127"/>
      <c r="D1535" s="144"/>
      <c r="E1535" s="144"/>
      <c r="F1535" s="144"/>
      <c r="G1535" s="144"/>
      <c r="H1535" s="144"/>
      <c r="I1535" s="144"/>
      <c r="J1535" s="222"/>
      <c r="K1535" s="103" t="s">
        <v>13</v>
      </c>
      <c r="L1535" s="104" t="s">
        <v>60</v>
      </c>
      <c r="M1535" s="96" t="s">
        <v>67</v>
      </c>
      <c r="N1535" s="104">
        <v>240</v>
      </c>
      <c r="O1535" s="104">
        <v>3</v>
      </c>
      <c r="P1535" s="104">
        <v>5</v>
      </c>
      <c r="Q1535" s="104">
        <v>90</v>
      </c>
      <c r="R1535" s="115">
        <v>30</v>
      </c>
      <c r="S1535" s="144"/>
      <c r="T1535" s="144"/>
      <c r="U1535" s="144"/>
      <c r="V1535" s="144"/>
      <c r="W1535" s="144"/>
      <c r="X1535" s="144"/>
      <c r="Y1535" s="144"/>
      <c r="Z1535" s="144"/>
      <c r="AA1535" s="225"/>
    </row>
    <row r="1536" spans="1:27" ht="13.5" thickBot="1" x14ac:dyDescent="0.25">
      <c r="A1536" s="229"/>
      <c r="B1536" s="145"/>
      <c r="C1536" s="128"/>
      <c r="D1536" s="145"/>
      <c r="E1536" s="145"/>
      <c r="F1536" s="145"/>
      <c r="G1536" s="145"/>
      <c r="H1536" s="145"/>
      <c r="I1536" s="145"/>
      <c r="J1536" s="223"/>
      <c r="K1536" s="107" t="s">
        <v>14</v>
      </c>
      <c r="L1536" s="108" t="s">
        <v>60</v>
      </c>
      <c r="M1536" s="97" t="s">
        <v>187</v>
      </c>
      <c r="N1536" s="108">
        <v>240</v>
      </c>
      <c r="O1536" s="108">
        <v>3</v>
      </c>
      <c r="P1536" s="108">
        <v>5</v>
      </c>
      <c r="Q1536" s="108" t="s">
        <v>202</v>
      </c>
      <c r="R1536" s="116"/>
      <c r="S1536" s="145"/>
      <c r="T1536" s="145"/>
      <c r="U1536" s="145"/>
      <c r="V1536" s="145"/>
      <c r="W1536" s="145"/>
      <c r="X1536" s="145"/>
      <c r="Y1536" s="145"/>
      <c r="Z1536" s="145"/>
      <c r="AA1536" s="226"/>
    </row>
    <row r="1537" spans="1:27" x14ac:dyDescent="0.2">
      <c r="A1537" s="227" t="s">
        <v>2677</v>
      </c>
      <c r="B1537" s="143" t="s">
        <v>76</v>
      </c>
      <c r="C1537" s="142">
        <v>43666</v>
      </c>
      <c r="D1537" s="143" t="s">
        <v>78</v>
      </c>
      <c r="E1537" s="143"/>
      <c r="F1537" s="143"/>
      <c r="G1537" s="143"/>
      <c r="H1537" s="143"/>
      <c r="I1537" s="143"/>
      <c r="J1537" s="136" t="s">
        <v>80</v>
      </c>
      <c r="K1537" s="100" t="s">
        <v>194</v>
      </c>
      <c r="L1537" s="93" t="s">
        <v>60</v>
      </c>
      <c r="M1537" s="95" t="s">
        <v>181</v>
      </c>
      <c r="N1537" s="93">
        <v>240</v>
      </c>
      <c r="O1537" s="93">
        <v>3</v>
      </c>
      <c r="P1537" s="93">
        <v>100</v>
      </c>
      <c r="Q1537" s="93">
        <v>125</v>
      </c>
      <c r="R1537" s="114"/>
      <c r="S1537" s="143" t="s">
        <v>71</v>
      </c>
      <c r="T1537" s="143">
        <v>3</v>
      </c>
      <c r="U1537" s="143">
        <v>100</v>
      </c>
      <c r="V1537" s="143">
        <v>80</v>
      </c>
      <c r="W1537" s="143">
        <v>30</v>
      </c>
      <c r="X1537" s="143">
        <v>5288.35</v>
      </c>
      <c r="Y1537" s="143" t="s">
        <v>74</v>
      </c>
      <c r="Z1537" s="143"/>
      <c r="AA1537" s="224" t="s">
        <v>85</v>
      </c>
    </row>
    <row r="1538" spans="1:27" x14ac:dyDescent="0.2">
      <c r="A1538" s="228"/>
      <c r="B1538" s="144"/>
      <c r="C1538" s="127"/>
      <c r="D1538" s="144"/>
      <c r="E1538" s="144"/>
      <c r="F1538" s="144"/>
      <c r="G1538" s="144"/>
      <c r="H1538" s="144"/>
      <c r="I1538" s="144"/>
      <c r="J1538" s="222"/>
      <c r="K1538" s="103" t="s">
        <v>13</v>
      </c>
      <c r="L1538" s="104" t="s">
        <v>60</v>
      </c>
      <c r="M1538" s="96" t="s">
        <v>67</v>
      </c>
      <c r="N1538" s="104">
        <v>240</v>
      </c>
      <c r="O1538" s="104">
        <v>3</v>
      </c>
      <c r="P1538" s="104">
        <v>5</v>
      </c>
      <c r="Q1538" s="104">
        <v>90</v>
      </c>
      <c r="R1538" s="115">
        <v>30</v>
      </c>
      <c r="S1538" s="144"/>
      <c r="T1538" s="144"/>
      <c r="U1538" s="144"/>
      <c r="V1538" s="144"/>
      <c r="W1538" s="144"/>
      <c r="X1538" s="144"/>
      <c r="Y1538" s="144"/>
      <c r="Z1538" s="144"/>
      <c r="AA1538" s="225"/>
    </row>
    <row r="1539" spans="1:27" ht="13.5" thickBot="1" x14ac:dyDescent="0.25">
      <c r="A1539" s="229"/>
      <c r="B1539" s="145"/>
      <c r="C1539" s="128"/>
      <c r="D1539" s="145"/>
      <c r="E1539" s="145"/>
      <c r="F1539" s="145"/>
      <c r="G1539" s="145"/>
      <c r="H1539" s="145"/>
      <c r="I1539" s="145"/>
      <c r="J1539" s="223"/>
      <c r="K1539" s="107" t="s">
        <v>14</v>
      </c>
      <c r="L1539" s="108" t="s">
        <v>60</v>
      </c>
      <c r="M1539" s="97" t="s">
        <v>187</v>
      </c>
      <c r="N1539" s="108">
        <v>240</v>
      </c>
      <c r="O1539" s="108">
        <v>3</v>
      </c>
      <c r="P1539" s="108">
        <v>5</v>
      </c>
      <c r="Q1539" s="108" t="s">
        <v>202</v>
      </c>
      <c r="R1539" s="116"/>
      <c r="S1539" s="145"/>
      <c r="T1539" s="145"/>
      <c r="U1539" s="145"/>
      <c r="V1539" s="145"/>
      <c r="W1539" s="145"/>
      <c r="X1539" s="145"/>
      <c r="Y1539" s="145"/>
      <c r="Z1539" s="145"/>
      <c r="AA1539" s="226"/>
    </row>
    <row r="1540" spans="1:27" x14ac:dyDescent="0.2">
      <c r="A1540" s="227" t="s">
        <v>2678</v>
      </c>
      <c r="B1540" s="143" t="s">
        <v>76</v>
      </c>
      <c r="C1540" s="142">
        <v>43666</v>
      </c>
      <c r="D1540" s="143" t="s">
        <v>78</v>
      </c>
      <c r="E1540" s="143"/>
      <c r="F1540" s="143"/>
      <c r="G1540" s="143"/>
      <c r="H1540" s="143"/>
      <c r="I1540" s="143"/>
      <c r="J1540" s="136" t="s">
        <v>80</v>
      </c>
      <c r="K1540" s="100" t="s">
        <v>194</v>
      </c>
      <c r="L1540" s="93" t="s">
        <v>60</v>
      </c>
      <c r="M1540" s="95" t="s">
        <v>181</v>
      </c>
      <c r="N1540" s="93">
        <v>480</v>
      </c>
      <c r="O1540" s="93">
        <v>3</v>
      </c>
      <c r="P1540" s="93">
        <v>35</v>
      </c>
      <c r="Q1540" s="93">
        <v>50</v>
      </c>
      <c r="R1540" s="114"/>
      <c r="S1540" s="143" t="s">
        <v>72</v>
      </c>
      <c r="T1540" s="143">
        <v>3</v>
      </c>
      <c r="U1540" s="143">
        <v>35</v>
      </c>
      <c r="V1540" s="143">
        <v>40</v>
      </c>
      <c r="W1540" s="143">
        <v>30</v>
      </c>
      <c r="X1540" s="143">
        <v>5288.35</v>
      </c>
      <c r="Y1540" s="143" t="s">
        <v>74</v>
      </c>
      <c r="Z1540" s="143"/>
      <c r="AA1540" s="224" t="s">
        <v>85</v>
      </c>
    </row>
    <row r="1541" spans="1:27" x14ac:dyDescent="0.2">
      <c r="A1541" s="228"/>
      <c r="B1541" s="144"/>
      <c r="C1541" s="127"/>
      <c r="D1541" s="144"/>
      <c r="E1541" s="144"/>
      <c r="F1541" s="144"/>
      <c r="G1541" s="144"/>
      <c r="H1541" s="144"/>
      <c r="I1541" s="144"/>
      <c r="J1541" s="222"/>
      <c r="K1541" s="103" t="s">
        <v>13</v>
      </c>
      <c r="L1541" s="104" t="s">
        <v>60</v>
      </c>
      <c r="M1541" s="96" t="s">
        <v>67</v>
      </c>
      <c r="N1541" s="104">
        <v>480</v>
      </c>
      <c r="O1541" s="104">
        <v>3</v>
      </c>
      <c r="P1541" s="104">
        <v>5</v>
      </c>
      <c r="Q1541" s="104">
        <v>90</v>
      </c>
      <c r="R1541" s="115">
        <v>50</v>
      </c>
      <c r="S1541" s="144"/>
      <c r="T1541" s="144"/>
      <c r="U1541" s="144"/>
      <c r="V1541" s="144"/>
      <c r="W1541" s="144"/>
      <c r="X1541" s="144"/>
      <c r="Y1541" s="144"/>
      <c r="Z1541" s="144"/>
      <c r="AA1541" s="225"/>
    </row>
    <row r="1542" spans="1:27" ht="13.5" thickBot="1" x14ac:dyDescent="0.25">
      <c r="A1542" s="229"/>
      <c r="B1542" s="145"/>
      <c r="C1542" s="128"/>
      <c r="D1542" s="145"/>
      <c r="E1542" s="145"/>
      <c r="F1542" s="145"/>
      <c r="G1542" s="145"/>
      <c r="H1542" s="145"/>
      <c r="I1542" s="145"/>
      <c r="J1542" s="223"/>
      <c r="K1542" s="107" t="s">
        <v>14</v>
      </c>
      <c r="L1542" s="108" t="s">
        <v>60</v>
      </c>
      <c r="M1542" s="97" t="s">
        <v>186</v>
      </c>
      <c r="N1542" s="108">
        <v>480</v>
      </c>
      <c r="O1542" s="108">
        <v>3</v>
      </c>
      <c r="P1542" s="108">
        <v>5</v>
      </c>
      <c r="Q1542" s="108" t="s">
        <v>201</v>
      </c>
      <c r="R1542" s="116"/>
      <c r="S1542" s="145"/>
      <c r="T1542" s="145"/>
      <c r="U1542" s="145"/>
      <c r="V1542" s="145"/>
      <c r="W1542" s="145"/>
      <c r="X1542" s="145"/>
      <c r="Y1542" s="145"/>
      <c r="Z1542" s="145"/>
      <c r="AA1542" s="226"/>
    </row>
    <row r="1543" spans="1:27" x14ac:dyDescent="0.2">
      <c r="A1543" s="227" t="s">
        <v>2679</v>
      </c>
      <c r="B1543" s="143" t="s">
        <v>76</v>
      </c>
      <c r="C1543" s="142">
        <v>43666</v>
      </c>
      <c r="D1543" s="143" t="s">
        <v>78</v>
      </c>
      <c r="E1543" s="143"/>
      <c r="F1543" s="143"/>
      <c r="G1543" s="143"/>
      <c r="H1543" s="143"/>
      <c r="I1543" s="143"/>
      <c r="J1543" s="136" t="s">
        <v>80</v>
      </c>
      <c r="K1543" s="100" t="s">
        <v>194</v>
      </c>
      <c r="L1543" s="93" t="s">
        <v>60</v>
      </c>
      <c r="M1543" s="95" t="s">
        <v>181</v>
      </c>
      <c r="N1543" s="93">
        <v>480</v>
      </c>
      <c r="O1543" s="93">
        <v>3</v>
      </c>
      <c r="P1543" s="93">
        <v>35</v>
      </c>
      <c r="Q1543" s="93">
        <v>60</v>
      </c>
      <c r="R1543" s="114"/>
      <c r="S1543" s="143" t="s">
        <v>72</v>
      </c>
      <c r="T1543" s="143">
        <v>3</v>
      </c>
      <c r="U1543" s="143">
        <v>35</v>
      </c>
      <c r="V1543" s="143">
        <v>40</v>
      </c>
      <c r="W1543" s="143">
        <v>30</v>
      </c>
      <c r="X1543" s="143">
        <v>5288.35</v>
      </c>
      <c r="Y1543" s="143" t="s">
        <v>74</v>
      </c>
      <c r="Z1543" s="143"/>
      <c r="AA1543" s="224" t="s">
        <v>85</v>
      </c>
    </row>
    <row r="1544" spans="1:27" x14ac:dyDescent="0.2">
      <c r="A1544" s="228"/>
      <c r="B1544" s="144"/>
      <c r="C1544" s="127"/>
      <c r="D1544" s="144"/>
      <c r="E1544" s="144"/>
      <c r="F1544" s="144"/>
      <c r="G1544" s="144"/>
      <c r="H1544" s="144"/>
      <c r="I1544" s="144"/>
      <c r="J1544" s="222"/>
      <c r="K1544" s="103" t="s">
        <v>13</v>
      </c>
      <c r="L1544" s="104" t="s">
        <v>60</v>
      </c>
      <c r="M1544" s="96" t="s">
        <v>67</v>
      </c>
      <c r="N1544" s="104">
        <v>480</v>
      </c>
      <c r="O1544" s="104">
        <v>3</v>
      </c>
      <c r="P1544" s="104">
        <v>5</v>
      </c>
      <c r="Q1544" s="104">
        <v>90</v>
      </c>
      <c r="R1544" s="115">
        <v>50</v>
      </c>
      <c r="S1544" s="144"/>
      <c r="T1544" s="144"/>
      <c r="U1544" s="144"/>
      <c r="V1544" s="144"/>
      <c r="W1544" s="144"/>
      <c r="X1544" s="144"/>
      <c r="Y1544" s="144"/>
      <c r="Z1544" s="144"/>
      <c r="AA1544" s="225"/>
    </row>
    <row r="1545" spans="1:27" ht="13.5" thickBot="1" x14ac:dyDescent="0.25">
      <c r="A1545" s="229"/>
      <c r="B1545" s="145"/>
      <c r="C1545" s="128"/>
      <c r="D1545" s="145"/>
      <c r="E1545" s="145"/>
      <c r="F1545" s="145"/>
      <c r="G1545" s="145"/>
      <c r="H1545" s="145"/>
      <c r="I1545" s="145"/>
      <c r="J1545" s="223"/>
      <c r="K1545" s="107" t="s">
        <v>14</v>
      </c>
      <c r="L1545" s="108" t="s">
        <v>60</v>
      </c>
      <c r="M1545" s="97" t="s">
        <v>186</v>
      </c>
      <c r="N1545" s="108">
        <v>480</v>
      </c>
      <c r="O1545" s="108">
        <v>3</v>
      </c>
      <c r="P1545" s="108">
        <v>5</v>
      </c>
      <c r="Q1545" s="108" t="s">
        <v>201</v>
      </c>
      <c r="R1545" s="116"/>
      <c r="S1545" s="145"/>
      <c r="T1545" s="145"/>
      <c r="U1545" s="145"/>
      <c r="V1545" s="145"/>
      <c r="W1545" s="145"/>
      <c r="X1545" s="145"/>
      <c r="Y1545" s="145"/>
      <c r="Z1545" s="145"/>
      <c r="AA1545" s="226"/>
    </row>
    <row r="1546" spans="1:27" x14ac:dyDescent="0.2">
      <c r="A1546" s="227" t="s">
        <v>2680</v>
      </c>
      <c r="B1546" s="143" t="s">
        <v>76</v>
      </c>
      <c r="C1546" s="142">
        <v>43666</v>
      </c>
      <c r="D1546" s="143" t="s">
        <v>78</v>
      </c>
      <c r="E1546" s="143"/>
      <c r="F1546" s="143"/>
      <c r="G1546" s="143"/>
      <c r="H1546" s="143"/>
      <c r="I1546" s="143"/>
      <c r="J1546" s="136" t="s">
        <v>80</v>
      </c>
      <c r="K1546" s="100" t="s">
        <v>194</v>
      </c>
      <c r="L1546" s="93" t="s">
        <v>60</v>
      </c>
      <c r="M1546" s="95" t="s">
        <v>181</v>
      </c>
      <c r="N1546" s="93">
        <v>480</v>
      </c>
      <c r="O1546" s="93">
        <v>3</v>
      </c>
      <c r="P1546" s="93">
        <v>35</v>
      </c>
      <c r="Q1546" s="93">
        <v>70</v>
      </c>
      <c r="R1546" s="114"/>
      <c r="S1546" s="143" t="s">
        <v>72</v>
      </c>
      <c r="T1546" s="143">
        <v>3</v>
      </c>
      <c r="U1546" s="143">
        <v>35</v>
      </c>
      <c r="V1546" s="143">
        <v>40</v>
      </c>
      <c r="W1546" s="143">
        <v>30</v>
      </c>
      <c r="X1546" s="143">
        <v>5288.35</v>
      </c>
      <c r="Y1546" s="143" t="s">
        <v>74</v>
      </c>
      <c r="Z1546" s="143"/>
      <c r="AA1546" s="224" t="s">
        <v>85</v>
      </c>
    </row>
    <row r="1547" spans="1:27" x14ac:dyDescent="0.2">
      <c r="A1547" s="228"/>
      <c r="B1547" s="144"/>
      <c r="C1547" s="127"/>
      <c r="D1547" s="144"/>
      <c r="E1547" s="144"/>
      <c r="F1547" s="144"/>
      <c r="G1547" s="144"/>
      <c r="H1547" s="144"/>
      <c r="I1547" s="144"/>
      <c r="J1547" s="222"/>
      <c r="K1547" s="103" t="s">
        <v>13</v>
      </c>
      <c r="L1547" s="104" t="s">
        <v>60</v>
      </c>
      <c r="M1547" s="96" t="s">
        <v>67</v>
      </c>
      <c r="N1547" s="104">
        <v>480</v>
      </c>
      <c r="O1547" s="104">
        <v>3</v>
      </c>
      <c r="P1547" s="104">
        <v>5</v>
      </c>
      <c r="Q1547" s="104">
        <v>90</v>
      </c>
      <c r="R1547" s="115">
        <v>50</v>
      </c>
      <c r="S1547" s="144"/>
      <c r="T1547" s="144"/>
      <c r="U1547" s="144"/>
      <c r="V1547" s="144"/>
      <c r="W1547" s="144"/>
      <c r="X1547" s="144"/>
      <c r="Y1547" s="144"/>
      <c r="Z1547" s="144"/>
      <c r="AA1547" s="225"/>
    </row>
    <row r="1548" spans="1:27" ht="13.5" thickBot="1" x14ac:dyDescent="0.25">
      <c r="A1548" s="229"/>
      <c r="B1548" s="145"/>
      <c r="C1548" s="128"/>
      <c r="D1548" s="145"/>
      <c r="E1548" s="145"/>
      <c r="F1548" s="145"/>
      <c r="G1548" s="145"/>
      <c r="H1548" s="145"/>
      <c r="I1548" s="145"/>
      <c r="J1548" s="223"/>
      <c r="K1548" s="107" t="s">
        <v>14</v>
      </c>
      <c r="L1548" s="108" t="s">
        <v>60</v>
      </c>
      <c r="M1548" s="97" t="s">
        <v>186</v>
      </c>
      <c r="N1548" s="108">
        <v>480</v>
      </c>
      <c r="O1548" s="108">
        <v>3</v>
      </c>
      <c r="P1548" s="108">
        <v>5</v>
      </c>
      <c r="Q1548" s="108" t="s">
        <v>201</v>
      </c>
      <c r="R1548" s="116"/>
      <c r="S1548" s="145"/>
      <c r="T1548" s="145"/>
      <c r="U1548" s="145"/>
      <c r="V1548" s="145"/>
      <c r="W1548" s="145"/>
      <c r="X1548" s="145"/>
      <c r="Y1548" s="145"/>
      <c r="Z1548" s="145"/>
      <c r="AA1548" s="226"/>
    </row>
    <row r="1549" spans="1:27" x14ac:dyDescent="0.2">
      <c r="A1549" s="227" t="s">
        <v>2681</v>
      </c>
      <c r="B1549" s="143" t="s">
        <v>76</v>
      </c>
      <c r="C1549" s="142">
        <v>43666</v>
      </c>
      <c r="D1549" s="143" t="s">
        <v>78</v>
      </c>
      <c r="E1549" s="143"/>
      <c r="F1549" s="143"/>
      <c r="G1549" s="143"/>
      <c r="H1549" s="143"/>
      <c r="I1549" s="143"/>
      <c r="J1549" s="136" t="s">
        <v>80</v>
      </c>
      <c r="K1549" s="100" t="s">
        <v>194</v>
      </c>
      <c r="L1549" s="93" t="s">
        <v>60</v>
      </c>
      <c r="M1549" s="95" t="s">
        <v>181</v>
      </c>
      <c r="N1549" s="93">
        <v>480</v>
      </c>
      <c r="O1549" s="93">
        <v>3</v>
      </c>
      <c r="P1549" s="93">
        <v>35</v>
      </c>
      <c r="Q1549" s="93">
        <v>80</v>
      </c>
      <c r="R1549" s="114"/>
      <c r="S1549" s="143" t="s">
        <v>72</v>
      </c>
      <c r="T1549" s="143">
        <v>3</v>
      </c>
      <c r="U1549" s="143">
        <v>35</v>
      </c>
      <c r="V1549" s="143">
        <v>40</v>
      </c>
      <c r="W1549" s="143">
        <v>30</v>
      </c>
      <c r="X1549" s="143">
        <v>5288.35</v>
      </c>
      <c r="Y1549" s="143" t="s">
        <v>74</v>
      </c>
      <c r="Z1549" s="143"/>
      <c r="AA1549" s="224" t="s">
        <v>85</v>
      </c>
    </row>
    <row r="1550" spans="1:27" x14ac:dyDescent="0.2">
      <c r="A1550" s="228"/>
      <c r="B1550" s="144"/>
      <c r="C1550" s="127"/>
      <c r="D1550" s="144"/>
      <c r="E1550" s="144"/>
      <c r="F1550" s="144"/>
      <c r="G1550" s="144"/>
      <c r="H1550" s="144"/>
      <c r="I1550" s="144"/>
      <c r="J1550" s="222"/>
      <c r="K1550" s="103" t="s">
        <v>13</v>
      </c>
      <c r="L1550" s="104" t="s">
        <v>60</v>
      </c>
      <c r="M1550" s="96" t="s">
        <v>67</v>
      </c>
      <c r="N1550" s="104">
        <v>480</v>
      </c>
      <c r="O1550" s="104">
        <v>3</v>
      </c>
      <c r="P1550" s="104">
        <v>5</v>
      </c>
      <c r="Q1550" s="104">
        <v>90</v>
      </c>
      <c r="R1550" s="115">
        <v>50</v>
      </c>
      <c r="S1550" s="144"/>
      <c r="T1550" s="144"/>
      <c r="U1550" s="144"/>
      <c r="V1550" s="144"/>
      <c r="W1550" s="144"/>
      <c r="X1550" s="144"/>
      <c r="Y1550" s="144"/>
      <c r="Z1550" s="144"/>
      <c r="AA1550" s="225"/>
    </row>
    <row r="1551" spans="1:27" ht="13.5" thickBot="1" x14ac:dyDescent="0.25">
      <c r="A1551" s="229"/>
      <c r="B1551" s="145"/>
      <c r="C1551" s="128"/>
      <c r="D1551" s="145"/>
      <c r="E1551" s="145"/>
      <c r="F1551" s="145"/>
      <c r="G1551" s="145"/>
      <c r="H1551" s="145"/>
      <c r="I1551" s="145"/>
      <c r="J1551" s="223"/>
      <c r="K1551" s="107" t="s">
        <v>14</v>
      </c>
      <c r="L1551" s="108" t="s">
        <v>60</v>
      </c>
      <c r="M1551" s="97" t="s">
        <v>186</v>
      </c>
      <c r="N1551" s="108">
        <v>480</v>
      </c>
      <c r="O1551" s="108">
        <v>3</v>
      </c>
      <c r="P1551" s="108">
        <v>5</v>
      </c>
      <c r="Q1551" s="108" t="s">
        <v>201</v>
      </c>
      <c r="R1551" s="116"/>
      <c r="S1551" s="145"/>
      <c r="T1551" s="145"/>
      <c r="U1551" s="145"/>
      <c r="V1551" s="145"/>
      <c r="W1551" s="145"/>
      <c r="X1551" s="145"/>
      <c r="Y1551" s="145"/>
      <c r="Z1551" s="145"/>
      <c r="AA1551" s="226"/>
    </row>
    <row r="1552" spans="1:27" x14ac:dyDescent="0.2">
      <c r="A1552" s="227" t="s">
        <v>2682</v>
      </c>
      <c r="B1552" s="143" t="s">
        <v>76</v>
      </c>
      <c r="C1552" s="142">
        <v>43666</v>
      </c>
      <c r="D1552" s="143" t="s">
        <v>78</v>
      </c>
      <c r="E1552" s="143"/>
      <c r="F1552" s="143"/>
      <c r="G1552" s="143"/>
      <c r="H1552" s="143"/>
      <c r="I1552" s="143"/>
      <c r="J1552" s="136" t="s">
        <v>80</v>
      </c>
      <c r="K1552" s="100" t="s">
        <v>194</v>
      </c>
      <c r="L1552" s="93" t="s">
        <v>60</v>
      </c>
      <c r="M1552" s="95" t="s">
        <v>181</v>
      </c>
      <c r="N1552" s="93">
        <v>480</v>
      </c>
      <c r="O1552" s="93">
        <v>3</v>
      </c>
      <c r="P1552" s="93">
        <v>35</v>
      </c>
      <c r="Q1552" s="93">
        <v>100</v>
      </c>
      <c r="R1552" s="114"/>
      <c r="S1552" s="143" t="s">
        <v>72</v>
      </c>
      <c r="T1552" s="143">
        <v>3</v>
      </c>
      <c r="U1552" s="143">
        <v>35</v>
      </c>
      <c r="V1552" s="143">
        <v>40</v>
      </c>
      <c r="W1552" s="143">
        <v>30</v>
      </c>
      <c r="X1552" s="143">
        <v>5288.35</v>
      </c>
      <c r="Y1552" s="143" t="s">
        <v>74</v>
      </c>
      <c r="Z1552" s="143"/>
      <c r="AA1552" s="224" t="s">
        <v>85</v>
      </c>
    </row>
    <row r="1553" spans="1:27" x14ac:dyDescent="0.2">
      <c r="A1553" s="228"/>
      <c r="B1553" s="144"/>
      <c r="C1553" s="127"/>
      <c r="D1553" s="144"/>
      <c r="E1553" s="144"/>
      <c r="F1553" s="144"/>
      <c r="G1553" s="144"/>
      <c r="H1553" s="144"/>
      <c r="I1553" s="144"/>
      <c r="J1553" s="222"/>
      <c r="K1553" s="103" t="s">
        <v>13</v>
      </c>
      <c r="L1553" s="104" t="s">
        <v>60</v>
      </c>
      <c r="M1553" s="96" t="s">
        <v>67</v>
      </c>
      <c r="N1553" s="104">
        <v>480</v>
      </c>
      <c r="O1553" s="104">
        <v>3</v>
      </c>
      <c r="P1553" s="104">
        <v>5</v>
      </c>
      <c r="Q1553" s="104">
        <v>90</v>
      </c>
      <c r="R1553" s="115">
        <v>50</v>
      </c>
      <c r="S1553" s="144"/>
      <c r="T1553" s="144"/>
      <c r="U1553" s="144"/>
      <c r="V1553" s="144"/>
      <c r="W1553" s="144"/>
      <c r="X1553" s="144"/>
      <c r="Y1553" s="144"/>
      <c r="Z1553" s="144"/>
      <c r="AA1553" s="225"/>
    </row>
    <row r="1554" spans="1:27" ht="13.5" thickBot="1" x14ac:dyDescent="0.25">
      <c r="A1554" s="229"/>
      <c r="B1554" s="145"/>
      <c r="C1554" s="128"/>
      <c r="D1554" s="145"/>
      <c r="E1554" s="145"/>
      <c r="F1554" s="145"/>
      <c r="G1554" s="145"/>
      <c r="H1554" s="145"/>
      <c r="I1554" s="145"/>
      <c r="J1554" s="223"/>
      <c r="K1554" s="107" t="s">
        <v>14</v>
      </c>
      <c r="L1554" s="108" t="s">
        <v>60</v>
      </c>
      <c r="M1554" s="97" t="s">
        <v>186</v>
      </c>
      <c r="N1554" s="108">
        <v>480</v>
      </c>
      <c r="O1554" s="108">
        <v>3</v>
      </c>
      <c r="P1554" s="108">
        <v>5</v>
      </c>
      <c r="Q1554" s="108" t="s">
        <v>201</v>
      </c>
      <c r="R1554" s="116"/>
      <c r="S1554" s="145"/>
      <c r="T1554" s="145"/>
      <c r="U1554" s="145"/>
      <c r="V1554" s="145"/>
      <c r="W1554" s="145"/>
      <c r="X1554" s="145"/>
      <c r="Y1554" s="145"/>
      <c r="Z1554" s="145"/>
      <c r="AA1554" s="226"/>
    </row>
    <row r="1555" spans="1:27" x14ac:dyDescent="0.2">
      <c r="A1555" s="227" t="s">
        <v>2683</v>
      </c>
      <c r="B1555" s="143" t="s">
        <v>76</v>
      </c>
      <c r="C1555" s="142">
        <v>43666</v>
      </c>
      <c r="D1555" s="143" t="s">
        <v>78</v>
      </c>
      <c r="E1555" s="143"/>
      <c r="F1555" s="143"/>
      <c r="G1555" s="143"/>
      <c r="H1555" s="143"/>
      <c r="I1555" s="143"/>
      <c r="J1555" s="136" t="s">
        <v>80</v>
      </c>
      <c r="K1555" s="100" t="s">
        <v>194</v>
      </c>
      <c r="L1555" s="93" t="s">
        <v>60</v>
      </c>
      <c r="M1555" s="95" t="s">
        <v>181</v>
      </c>
      <c r="N1555" s="93">
        <v>480</v>
      </c>
      <c r="O1555" s="93">
        <v>3</v>
      </c>
      <c r="P1555" s="93">
        <v>35</v>
      </c>
      <c r="Q1555" s="93">
        <v>70</v>
      </c>
      <c r="R1555" s="114"/>
      <c r="S1555" s="143" t="s">
        <v>72</v>
      </c>
      <c r="T1555" s="143">
        <v>3</v>
      </c>
      <c r="U1555" s="143">
        <v>35</v>
      </c>
      <c r="V1555" s="143">
        <v>52</v>
      </c>
      <c r="W1555" s="143">
        <v>40</v>
      </c>
      <c r="X1555" s="143">
        <v>5288.35</v>
      </c>
      <c r="Y1555" s="143" t="s">
        <v>74</v>
      </c>
      <c r="Z1555" s="143"/>
      <c r="AA1555" s="224" t="s">
        <v>85</v>
      </c>
    </row>
    <row r="1556" spans="1:27" x14ac:dyDescent="0.2">
      <c r="A1556" s="228"/>
      <c r="B1556" s="144"/>
      <c r="C1556" s="127"/>
      <c r="D1556" s="144"/>
      <c r="E1556" s="144"/>
      <c r="F1556" s="144"/>
      <c r="G1556" s="144"/>
      <c r="H1556" s="144"/>
      <c r="I1556" s="144"/>
      <c r="J1556" s="222"/>
      <c r="K1556" s="103" t="s">
        <v>13</v>
      </c>
      <c r="L1556" s="104" t="s">
        <v>60</v>
      </c>
      <c r="M1556" s="96" t="s">
        <v>67</v>
      </c>
      <c r="N1556" s="104">
        <v>480</v>
      </c>
      <c r="O1556" s="104">
        <v>3</v>
      </c>
      <c r="P1556" s="104">
        <v>5</v>
      </c>
      <c r="Q1556" s="104">
        <v>90</v>
      </c>
      <c r="R1556" s="115">
        <v>50</v>
      </c>
      <c r="S1556" s="144"/>
      <c r="T1556" s="144"/>
      <c r="U1556" s="144"/>
      <c r="V1556" s="144"/>
      <c r="W1556" s="144"/>
      <c r="X1556" s="144"/>
      <c r="Y1556" s="144"/>
      <c r="Z1556" s="144"/>
      <c r="AA1556" s="225"/>
    </row>
    <row r="1557" spans="1:27" ht="13.5" thickBot="1" x14ac:dyDescent="0.25">
      <c r="A1557" s="229"/>
      <c r="B1557" s="145"/>
      <c r="C1557" s="128"/>
      <c r="D1557" s="145"/>
      <c r="E1557" s="145"/>
      <c r="F1557" s="145"/>
      <c r="G1557" s="145"/>
      <c r="H1557" s="145"/>
      <c r="I1557" s="145"/>
      <c r="J1557" s="223"/>
      <c r="K1557" s="107" t="s">
        <v>14</v>
      </c>
      <c r="L1557" s="108" t="s">
        <v>60</v>
      </c>
      <c r="M1557" s="97" t="s">
        <v>186</v>
      </c>
      <c r="N1557" s="108">
        <v>480</v>
      </c>
      <c r="O1557" s="108">
        <v>3</v>
      </c>
      <c r="P1557" s="108">
        <v>5</v>
      </c>
      <c r="Q1557" s="108" t="s">
        <v>201</v>
      </c>
      <c r="R1557" s="116"/>
      <c r="S1557" s="145"/>
      <c r="T1557" s="145"/>
      <c r="U1557" s="145"/>
      <c r="V1557" s="145"/>
      <c r="W1557" s="145"/>
      <c r="X1557" s="145"/>
      <c r="Y1557" s="145"/>
      <c r="Z1557" s="145"/>
      <c r="AA1557" s="226"/>
    </row>
    <row r="1558" spans="1:27" x14ac:dyDescent="0.2">
      <c r="A1558" s="227" t="s">
        <v>2684</v>
      </c>
      <c r="B1558" s="143" t="s">
        <v>76</v>
      </c>
      <c r="C1558" s="142">
        <v>43666</v>
      </c>
      <c r="D1558" s="143" t="s">
        <v>78</v>
      </c>
      <c r="E1558" s="143"/>
      <c r="F1558" s="143"/>
      <c r="G1558" s="143"/>
      <c r="H1558" s="143"/>
      <c r="I1558" s="143"/>
      <c r="J1558" s="136" t="s">
        <v>80</v>
      </c>
      <c r="K1558" s="100" t="s">
        <v>194</v>
      </c>
      <c r="L1558" s="93" t="s">
        <v>60</v>
      </c>
      <c r="M1558" s="95" t="s">
        <v>181</v>
      </c>
      <c r="N1558" s="93">
        <v>480</v>
      </c>
      <c r="O1558" s="93">
        <v>3</v>
      </c>
      <c r="P1558" s="93">
        <v>35</v>
      </c>
      <c r="Q1558" s="93">
        <v>80</v>
      </c>
      <c r="R1558" s="114"/>
      <c r="S1558" s="143" t="s">
        <v>72</v>
      </c>
      <c r="T1558" s="143">
        <v>3</v>
      </c>
      <c r="U1558" s="143">
        <v>35</v>
      </c>
      <c r="V1558" s="143">
        <v>52</v>
      </c>
      <c r="W1558" s="143">
        <v>40</v>
      </c>
      <c r="X1558" s="143">
        <v>5288.35</v>
      </c>
      <c r="Y1558" s="143" t="s">
        <v>74</v>
      </c>
      <c r="Z1558" s="143"/>
      <c r="AA1558" s="224" t="s">
        <v>85</v>
      </c>
    </row>
    <row r="1559" spans="1:27" x14ac:dyDescent="0.2">
      <c r="A1559" s="228"/>
      <c r="B1559" s="144"/>
      <c r="C1559" s="127"/>
      <c r="D1559" s="144"/>
      <c r="E1559" s="144"/>
      <c r="F1559" s="144"/>
      <c r="G1559" s="144"/>
      <c r="H1559" s="144"/>
      <c r="I1559" s="144"/>
      <c r="J1559" s="222"/>
      <c r="K1559" s="103" t="s">
        <v>13</v>
      </c>
      <c r="L1559" s="104" t="s">
        <v>60</v>
      </c>
      <c r="M1559" s="96" t="s">
        <v>67</v>
      </c>
      <c r="N1559" s="104">
        <v>480</v>
      </c>
      <c r="O1559" s="104">
        <v>3</v>
      </c>
      <c r="P1559" s="104">
        <v>5</v>
      </c>
      <c r="Q1559" s="104">
        <v>90</v>
      </c>
      <c r="R1559" s="115">
        <v>50</v>
      </c>
      <c r="S1559" s="144"/>
      <c r="T1559" s="144"/>
      <c r="U1559" s="144"/>
      <c r="V1559" s="144"/>
      <c r="W1559" s="144"/>
      <c r="X1559" s="144"/>
      <c r="Y1559" s="144"/>
      <c r="Z1559" s="144"/>
      <c r="AA1559" s="225"/>
    </row>
    <row r="1560" spans="1:27" ht="13.5" thickBot="1" x14ac:dyDescent="0.25">
      <c r="A1560" s="229"/>
      <c r="B1560" s="145"/>
      <c r="C1560" s="128"/>
      <c r="D1560" s="145"/>
      <c r="E1560" s="145"/>
      <c r="F1560" s="145"/>
      <c r="G1560" s="145"/>
      <c r="H1560" s="145"/>
      <c r="I1560" s="145"/>
      <c r="J1560" s="223"/>
      <c r="K1560" s="107" t="s">
        <v>14</v>
      </c>
      <c r="L1560" s="108" t="s">
        <v>60</v>
      </c>
      <c r="M1560" s="97" t="s">
        <v>186</v>
      </c>
      <c r="N1560" s="108">
        <v>480</v>
      </c>
      <c r="O1560" s="108">
        <v>3</v>
      </c>
      <c r="P1560" s="108">
        <v>5</v>
      </c>
      <c r="Q1560" s="108" t="s">
        <v>201</v>
      </c>
      <c r="R1560" s="116"/>
      <c r="S1560" s="145"/>
      <c r="T1560" s="145"/>
      <c r="U1560" s="145"/>
      <c r="V1560" s="145"/>
      <c r="W1560" s="145"/>
      <c r="X1560" s="145"/>
      <c r="Y1560" s="145"/>
      <c r="Z1560" s="145"/>
      <c r="AA1560" s="226"/>
    </row>
    <row r="1561" spans="1:27" x14ac:dyDescent="0.2">
      <c r="A1561" s="227" t="s">
        <v>2685</v>
      </c>
      <c r="B1561" s="143" t="s">
        <v>76</v>
      </c>
      <c r="C1561" s="142">
        <v>43666</v>
      </c>
      <c r="D1561" s="143" t="s">
        <v>78</v>
      </c>
      <c r="E1561" s="143"/>
      <c r="F1561" s="143"/>
      <c r="G1561" s="143"/>
      <c r="H1561" s="143"/>
      <c r="I1561" s="143"/>
      <c r="J1561" s="136" t="s">
        <v>80</v>
      </c>
      <c r="K1561" s="100" t="s">
        <v>194</v>
      </c>
      <c r="L1561" s="93" t="s">
        <v>60</v>
      </c>
      <c r="M1561" s="95" t="s">
        <v>181</v>
      </c>
      <c r="N1561" s="93">
        <v>480</v>
      </c>
      <c r="O1561" s="93">
        <v>3</v>
      </c>
      <c r="P1561" s="93">
        <v>35</v>
      </c>
      <c r="Q1561" s="93">
        <v>100</v>
      </c>
      <c r="R1561" s="114"/>
      <c r="S1561" s="143" t="s">
        <v>72</v>
      </c>
      <c r="T1561" s="143">
        <v>3</v>
      </c>
      <c r="U1561" s="143">
        <v>35</v>
      </c>
      <c r="V1561" s="143">
        <v>52</v>
      </c>
      <c r="W1561" s="143">
        <v>40</v>
      </c>
      <c r="X1561" s="143">
        <v>5288.35</v>
      </c>
      <c r="Y1561" s="143" t="s">
        <v>74</v>
      </c>
      <c r="Z1561" s="143"/>
      <c r="AA1561" s="224" t="s">
        <v>85</v>
      </c>
    </row>
    <row r="1562" spans="1:27" x14ac:dyDescent="0.2">
      <c r="A1562" s="228"/>
      <c r="B1562" s="144"/>
      <c r="C1562" s="127"/>
      <c r="D1562" s="144"/>
      <c r="E1562" s="144"/>
      <c r="F1562" s="144"/>
      <c r="G1562" s="144"/>
      <c r="H1562" s="144"/>
      <c r="I1562" s="144"/>
      <c r="J1562" s="222"/>
      <c r="K1562" s="103" t="s">
        <v>13</v>
      </c>
      <c r="L1562" s="104" t="s">
        <v>60</v>
      </c>
      <c r="M1562" s="96" t="s">
        <v>67</v>
      </c>
      <c r="N1562" s="104">
        <v>480</v>
      </c>
      <c r="O1562" s="104">
        <v>3</v>
      </c>
      <c r="P1562" s="104">
        <v>5</v>
      </c>
      <c r="Q1562" s="104">
        <v>90</v>
      </c>
      <c r="R1562" s="115">
        <v>50</v>
      </c>
      <c r="S1562" s="144"/>
      <c r="T1562" s="144"/>
      <c r="U1562" s="144"/>
      <c r="V1562" s="144"/>
      <c r="W1562" s="144"/>
      <c r="X1562" s="144"/>
      <c r="Y1562" s="144"/>
      <c r="Z1562" s="144"/>
      <c r="AA1562" s="225"/>
    </row>
    <row r="1563" spans="1:27" ht="13.5" thickBot="1" x14ac:dyDescent="0.25">
      <c r="A1563" s="229"/>
      <c r="B1563" s="145"/>
      <c r="C1563" s="128"/>
      <c r="D1563" s="145"/>
      <c r="E1563" s="145"/>
      <c r="F1563" s="145"/>
      <c r="G1563" s="145"/>
      <c r="H1563" s="145"/>
      <c r="I1563" s="145"/>
      <c r="J1563" s="223"/>
      <c r="K1563" s="107" t="s">
        <v>14</v>
      </c>
      <c r="L1563" s="108" t="s">
        <v>60</v>
      </c>
      <c r="M1563" s="97" t="s">
        <v>186</v>
      </c>
      <c r="N1563" s="108">
        <v>480</v>
      </c>
      <c r="O1563" s="108">
        <v>3</v>
      </c>
      <c r="P1563" s="108">
        <v>5</v>
      </c>
      <c r="Q1563" s="108" t="s">
        <v>201</v>
      </c>
      <c r="R1563" s="116"/>
      <c r="S1563" s="145"/>
      <c r="T1563" s="145"/>
      <c r="U1563" s="145"/>
      <c r="V1563" s="145"/>
      <c r="W1563" s="145"/>
      <c r="X1563" s="145"/>
      <c r="Y1563" s="145"/>
      <c r="Z1563" s="145"/>
      <c r="AA1563" s="226"/>
    </row>
    <row r="1564" spans="1:27" x14ac:dyDescent="0.2">
      <c r="A1564" s="227" t="s">
        <v>2686</v>
      </c>
      <c r="B1564" s="143" t="s">
        <v>76</v>
      </c>
      <c r="C1564" s="142">
        <v>43666</v>
      </c>
      <c r="D1564" s="143" t="s">
        <v>78</v>
      </c>
      <c r="E1564" s="143"/>
      <c r="F1564" s="143"/>
      <c r="G1564" s="143"/>
      <c r="H1564" s="143"/>
      <c r="I1564" s="143"/>
      <c r="J1564" s="136" t="s">
        <v>80</v>
      </c>
      <c r="K1564" s="100" t="s">
        <v>194</v>
      </c>
      <c r="L1564" s="93" t="s">
        <v>60</v>
      </c>
      <c r="M1564" s="95" t="s">
        <v>181</v>
      </c>
      <c r="N1564" s="93">
        <v>480</v>
      </c>
      <c r="O1564" s="93">
        <v>3</v>
      </c>
      <c r="P1564" s="93">
        <v>35</v>
      </c>
      <c r="Q1564" s="93">
        <v>125</v>
      </c>
      <c r="R1564" s="114"/>
      <c r="S1564" s="143" t="s">
        <v>72</v>
      </c>
      <c r="T1564" s="143">
        <v>3</v>
      </c>
      <c r="U1564" s="143">
        <v>35</v>
      </c>
      <c r="V1564" s="143">
        <v>52</v>
      </c>
      <c r="W1564" s="143">
        <v>40</v>
      </c>
      <c r="X1564" s="143">
        <v>5288.35</v>
      </c>
      <c r="Y1564" s="143" t="s">
        <v>74</v>
      </c>
      <c r="Z1564" s="143"/>
      <c r="AA1564" s="224" t="s">
        <v>85</v>
      </c>
    </row>
    <row r="1565" spans="1:27" x14ac:dyDescent="0.2">
      <c r="A1565" s="228"/>
      <c r="B1565" s="144"/>
      <c r="C1565" s="127"/>
      <c r="D1565" s="144"/>
      <c r="E1565" s="144"/>
      <c r="F1565" s="144"/>
      <c r="G1565" s="144"/>
      <c r="H1565" s="144"/>
      <c r="I1565" s="144"/>
      <c r="J1565" s="222"/>
      <c r="K1565" s="103" t="s">
        <v>13</v>
      </c>
      <c r="L1565" s="104" t="s">
        <v>60</v>
      </c>
      <c r="M1565" s="96" t="s">
        <v>67</v>
      </c>
      <c r="N1565" s="104">
        <v>480</v>
      </c>
      <c r="O1565" s="104">
        <v>3</v>
      </c>
      <c r="P1565" s="104">
        <v>5</v>
      </c>
      <c r="Q1565" s="104">
        <v>90</v>
      </c>
      <c r="R1565" s="115">
        <v>50</v>
      </c>
      <c r="S1565" s="144"/>
      <c r="T1565" s="144"/>
      <c r="U1565" s="144"/>
      <c r="V1565" s="144"/>
      <c r="W1565" s="144"/>
      <c r="X1565" s="144"/>
      <c r="Y1565" s="144"/>
      <c r="Z1565" s="144"/>
      <c r="AA1565" s="225"/>
    </row>
    <row r="1566" spans="1:27" ht="13.5" thickBot="1" x14ac:dyDescent="0.25">
      <c r="A1566" s="229"/>
      <c r="B1566" s="145"/>
      <c r="C1566" s="128"/>
      <c r="D1566" s="145"/>
      <c r="E1566" s="145"/>
      <c r="F1566" s="145"/>
      <c r="G1566" s="145"/>
      <c r="H1566" s="145"/>
      <c r="I1566" s="145"/>
      <c r="J1566" s="223"/>
      <c r="K1566" s="107" t="s">
        <v>14</v>
      </c>
      <c r="L1566" s="108" t="s">
        <v>60</v>
      </c>
      <c r="M1566" s="97" t="s">
        <v>186</v>
      </c>
      <c r="N1566" s="108">
        <v>480</v>
      </c>
      <c r="O1566" s="108">
        <v>3</v>
      </c>
      <c r="P1566" s="108">
        <v>5</v>
      </c>
      <c r="Q1566" s="108" t="s">
        <v>201</v>
      </c>
      <c r="R1566" s="116"/>
      <c r="S1566" s="145"/>
      <c r="T1566" s="145"/>
      <c r="U1566" s="145"/>
      <c r="V1566" s="145"/>
      <c r="W1566" s="145"/>
      <c r="X1566" s="145"/>
      <c r="Y1566" s="145"/>
      <c r="Z1566" s="145"/>
      <c r="AA1566" s="226"/>
    </row>
    <row r="1567" spans="1:27" x14ac:dyDescent="0.2">
      <c r="A1567" s="227" t="s">
        <v>2687</v>
      </c>
      <c r="B1567" s="143" t="s">
        <v>76</v>
      </c>
      <c r="C1567" s="142">
        <v>43666</v>
      </c>
      <c r="D1567" s="143" t="s">
        <v>78</v>
      </c>
      <c r="E1567" s="143"/>
      <c r="F1567" s="143"/>
      <c r="G1567" s="143"/>
      <c r="H1567" s="143"/>
      <c r="I1567" s="143"/>
      <c r="J1567" s="136" t="s">
        <v>80</v>
      </c>
      <c r="K1567" s="100" t="s">
        <v>194</v>
      </c>
      <c r="L1567" s="93" t="s">
        <v>60</v>
      </c>
      <c r="M1567" s="95" t="s">
        <v>181</v>
      </c>
      <c r="N1567" s="93">
        <v>480</v>
      </c>
      <c r="O1567" s="93">
        <v>3</v>
      </c>
      <c r="P1567" s="93">
        <v>35</v>
      </c>
      <c r="Q1567" s="93">
        <v>100</v>
      </c>
      <c r="R1567" s="114"/>
      <c r="S1567" s="143" t="s">
        <v>72</v>
      </c>
      <c r="T1567" s="143">
        <v>3</v>
      </c>
      <c r="U1567" s="143">
        <v>35</v>
      </c>
      <c r="V1567" s="143">
        <v>65</v>
      </c>
      <c r="W1567" s="143">
        <v>50</v>
      </c>
      <c r="X1567" s="143">
        <v>5288.35</v>
      </c>
      <c r="Y1567" s="143" t="s">
        <v>74</v>
      </c>
      <c r="Z1567" s="143"/>
      <c r="AA1567" s="224" t="s">
        <v>85</v>
      </c>
    </row>
    <row r="1568" spans="1:27" x14ac:dyDescent="0.2">
      <c r="A1568" s="228"/>
      <c r="B1568" s="144"/>
      <c r="C1568" s="127"/>
      <c r="D1568" s="144"/>
      <c r="E1568" s="144"/>
      <c r="F1568" s="144"/>
      <c r="G1568" s="144"/>
      <c r="H1568" s="144"/>
      <c r="I1568" s="144"/>
      <c r="J1568" s="222"/>
      <c r="K1568" s="103" t="s">
        <v>13</v>
      </c>
      <c r="L1568" s="104" t="s">
        <v>60</v>
      </c>
      <c r="M1568" s="96" t="s">
        <v>67</v>
      </c>
      <c r="N1568" s="104">
        <v>480</v>
      </c>
      <c r="O1568" s="104">
        <v>3</v>
      </c>
      <c r="P1568" s="104">
        <v>5</v>
      </c>
      <c r="Q1568" s="104">
        <v>90</v>
      </c>
      <c r="R1568" s="115">
        <v>50</v>
      </c>
      <c r="S1568" s="144"/>
      <c r="T1568" s="144"/>
      <c r="U1568" s="144"/>
      <c r="V1568" s="144"/>
      <c r="W1568" s="144"/>
      <c r="X1568" s="144"/>
      <c r="Y1568" s="144"/>
      <c r="Z1568" s="144"/>
      <c r="AA1568" s="225"/>
    </row>
    <row r="1569" spans="1:27" ht="13.5" thickBot="1" x14ac:dyDescent="0.25">
      <c r="A1569" s="229"/>
      <c r="B1569" s="145"/>
      <c r="C1569" s="128"/>
      <c r="D1569" s="145"/>
      <c r="E1569" s="145"/>
      <c r="F1569" s="145"/>
      <c r="G1569" s="145"/>
      <c r="H1569" s="145"/>
      <c r="I1569" s="145"/>
      <c r="J1569" s="223"/>
      <c r="K1569" s="107" t="s">
        <v>14</v>
      </c>
      <c r="L1569" s="108" t="s">
        <v>60</v>
      </c>
      <c r="M1569" s="97" t="s">
        <v>186</v>
      </c>
      <c r="N1569" s="108">
        <v>480</v>
      </c>
      <c r="O1569" s="108">
        <v>3</v>
      </c>
      <c r="P1569" s="108">
        <v>5</v>
      </c>
      <c r="Q1569" s="108" t="s">
        <v>201</v>
      </c>
      <c r="R1569" s="116"/>
      <c r="S1569" s="145"/>
      <c r="T1569" s="145"/>
      <c r="U1569" s="145"/>
      <c r="V1569" s="145"/>
      <c r="W1569" s="145"/>
      <c r="X1569" s="145"/>
      <c r="Y1569" s="145"/>
      <c r="Z1569" s="145"/>
      <c r="AA1569" s="226"/>
    </row>
    <row r="1570" spans="1:27" x14ac:dyDescent="0.2">
      <c r="A1570" s="227" t="s">
        <v>2688</v>
      </c>
      <c r="B1570" s="143" t="s">
        <v>76</v>
      </c>
      <c r="C1570" s="142">
        <v>43666</v>
      </c>
      <c r="D1570" s="143" t="s">
        <v>78</v>
      </c>
      <c r="E1570" s="143"/>
      <c r="F1570" s="143"/>
      <c r="G1570" s="143"/>
      <c r="H1570" s="143"/>
      <c r="I1570" s="143"/>
      <c r="J1570" s="136" t="s">
        <v>80</v>
      </c>
      <c r="K1570" s="100" t="s">
        <v>194</v>
      </c>
      <c r="L1570" s="93" t="s">
        <v>60</v>
      </c>
      <c r="M1570" s="95" t="s">
        <v>181</v>
      </c>
      <c r="N1570" s="93">
        <v>480</v>
      </c>
      <c r="O1570" s="93">
        <v>3</v>
      </c>
      <c r="P1570" s="93">
        <v>35</v>
      </c>
      <c r="Q1570" s="93">
        <v>125</v>
      </c>
      <c r="R1570" s="114"/>
      <c r="S1570" s="143" t="s">
        <v>72</v>
      </c>
      <c r="T1570" s="143">
        <v>3</v>
      </c>
      <c r="U1570" s="143">
        <v>35</v>
      </c>
      <c r="V1570" s="143">
        <v>65</v>
      </c>
      <c r="W1570" s="143">
        <v>50</v>
      </c>
      <c r="X1570" s="143">
        <v>5288.35</v>
      </c>
      <c r="Y1570" s="143" t="s">
        <v>74</v>
      </c>
      <c r="Z1570" s="143"/>
      <c r="AA1570" s="224" t="s">
        <v>85</v>
      </c>
    </row>
    <row r="1571" spans="1:27" x14ac:dyDescent="0.2">
      <c r="A1571" s="228"/>
      <c r="B1571" s="144"/>
      <c r="C1571" s="127"/>
      <c r="D1571" s="144"/>
      <c r="E1571" s="144"/>
      <c r="F1571" s="144"/>
      <c r="G1571" s="144"/>
      <c r="H1571" s="144"/>
      <c r="I1571" s="144"/>
      <c r="J1571" s="222"/>
      <c r="K1571" s="103" t="s">
        <v>13</v>
      </c>
      <c r="L1571" s="104" t="s">
        <v>60</v>
      </c>
      <c r="M1571" s="96" t="s">
        <v>67</v>
      </c>
      <c r="N1571" s="104">
        <v>480</v>
      </c>
      <c r="O1571" s="104">
        <v>3</v>
      </c>
      <c r="P1571" s="104">
        <v>5</v>
      </c>
      <c r="Q1571" s="104">
        <v>90</v>
      </c>
      <c r="R1571" s="115">
        <v>50</v>
      </c>
      <c r="S1571" s="144"/>
      <c r="T1571" s="144"/>
      <c r="U1571" s="144"/>
      <c r="V1571" s="144"/>
      <c r="W1571" s="144"/>
      <c r="X1571" s="144"/>
      <c r="Y1571" s="144"/>
      <c r="Z1571" s="144"/>
      <c r="AA1571" s="225"/>
    </row>
    <row r="1572" spans="1:27" ht="13.5" thickBot="1" x14ac:dyDescent="0.25">
      <c r="A1572" s="229"/>
      <c r="B1572" s="145"/>
      <c r="C1572" s="128"/>
      <c r="D1572" s="145"/>
      <c r="E1572" s="145"/>
      <c r="F1572" s="145"/>
      <c r="G1572" s="145"/>
      <c r="H1572" s="145"/>
      <c r="I1572" s="145"/>
      <c r="J1572" s="223"/>
      <c r="K1572" s="107" t="s">
        <v>14</v>
      </c>
      <c r="L1572" s="108" t="s">
        <v>60</v>
      </c>
      <c r="M1572" s="97" t="s">
        <v>186</v>
      </c>
      <c r="N1572" s="108">
        <v>480</v>
      </c>
      <c r="O1572" s="108">
        <v>3</v>
      </c>
      <c r="P1572" s="108">
        <v>5</v>
      </c>
      <c r="Q1572" s="108" t="s">
        <v>201</v>
      </c>
      <c r="R1572" s="116"/>
      <c r="S1572" s="145"/>
      <c r="T1572" s="145"/>
      <c r="U1572" s="145"/>
      <c r="V1572" s="145"/>
      <c r="W1572" s="145"/>
      <c r="X1572" s="145"/>
      <c r="Y1572" s="145"/>
      <c r="Z1572" s="145"/>
      <c r="AA1572" s="226"/>
    </row>
    <row r="1573" spans="1:27" x14ac:dyDescent="0.2">
      <c r="A1573" s="227" t="s">
        <v>2689</v>
      </c>
      <c r="B1573" s="143" t="s">
        <v>76</v>
      </c>
      <c r="C1573" s="142">
        <v>43666</v>
      </c>
      <c r="D1573" s="143" t="s">
        <v>78</v>
      </c>
      <c r="E1573" s="143"/>
      <c r="F1573" s="143"/>
      <c r="G1573" s="143"/>
      <c r="H1573" s="143"/>
      <c r="I1573" s="143"/>
      <c r="J1573" s="136" t="s">
        <v>80</v>
      </c>
      <c r="K1573" s="100" t="s">
        <v>194</v>
      </c>
      <c r="L1573" s="93" t="s">
        <v>60</v>
      </c>
      <c r="M1573" s="95" t="s">
        <v>181</v>
      </c>
      <c r="N1573" s="93">
        <v>480</v>
      </c>
      <c r="O1573" s="93">
        <v>3</v>
      </c>
      <c r="P1573" s="93">
        <v>35</v>
      </c>
      <c r="Q1573" s="93">
        <v>100</v>
      </c>
      <c r="R1573" s="114"/>
      <c r="S1573" s="143" t="s">
        <v>72</v>
      </c>
      <c r="T1573" s="143">
        <v>3</v>
      </c>
      <c r="U1573" s="143">
        <v>35</v>
      </c>
      <c r="V1573" s="143">
        <v>65</v>
      </c>
      <c r="W1573" s="143">
        <v>50</v>
      </c>
      <c r="X1573" s="143">
        <v>5288.35</v>
      </c>
      <c r="Y1573" s="143" t="s">
        <v>74</v>
      </c>
      <c r="Z1573" s="143"/>
      <c r="AA1573" s="224" t="s">
        <v>85</v>
      </c>
    </row>
    <row r="1574" spans="1:27" x14ac:dyDescent="0.2">
      <c r="A1574" s="228"/>
      <c r="B1574" s="144"/>
      <c r="C1574" s="127"/>
      <c r="D1574" s="144"/>
      <c r="E1574" s="144"/>
      <c r="F1574" s="144"/>
      <c r="G1574" s="144"/>
      <c r="H1574" s="144"/>
      <c r="I1574" s="144"/>
      <c r="J1574" s="222"/>
      <c r="K1574" s="103" t="s">
        <v>13</v>
      </c>
      <c r="L1574" s="104" t="s">
        <v>60</v>
      </c>
      <c r="M1574" s="96" t="s">
        <v>67</v>
      </c>
      <c r="N1574" s="104">
        <v>480</v>
      </c>
      <c r="O1574" s="104">
        <v>3</v>
      </c>
      <c r="P1574" s="104">
        <v>5</v>
      </c>
      <c r="Q1574" s="104">
        <v>90</v>
      </c>
      <c r="R1574" s="115">
        <v>50</v>
      </c>
      <c r="S1574" s="144"/>
      <c r="T1574" s="144"/>
      <c r="U1574" s="144"/>
      <c r="V1574" s="144"/>
      <c r="W1574" s="144"/>
      <c r="X1574" s="144"/>
      <c r="Y1574" s="144"/>
      <c r="Z1574" s="144"/>
      <c r="AA1574" s="225"/>
    </row>
    <row r="1575" spans="1:27" ht="13.5" thickBot="1" x14ac:dyDescent="0.25">
      <c r="A1575" s="229"/>
      <c r="B1575" s="145"/>
      <c r="C1575" s="128"/>
      <c r="D1575" s="145"/>
      <c r="E1575" s="145"/>
      <c r="F1575" s="145"/>
      <c r="G1575" s="145"/>
      <c r="H1575" s="145"/>
      <c r="I1575" s="145"/>
      <c r="J1575" s="223"/>
      <c r="K1575" s="107" t="s">
        <v>14</v>
      </c>
      <c r="L1575" s="108" t="s">
        <v>60</v>
      </c>
      <c r="M1575" s="97" t="s">
        <v>187</v>
      </c>
      <c r="N1575" s="108">
        <v>480</v>
      </c>
      <c r="O1575" s="108">
        <v>3</v>
      </c>
      <c r="P1575" s="108">
        <v>5</v>
      </c>
      <c r="Q1575" s="108" t="s">
        <v>202</v>
      </c>
      <c r="R1575" s="116"/>
      <c r="S1575" s="145"/>
      <c r="T1575" s="145"/>
      <c r="U1575" s="145"/>
      <c r="V1575" s="145"/>
      <c r="W1575" s="145"/>
      <c r="X1575" s="145"/>
      <c r="Y1575" s="145"/>
      <c r="Z1575" s="145"/>
      <c r="AA1575" s="226"/>
    </row>
    <row r="1576" spans="1:27" x14ac:dyDescent="0.2">
      <c r="A1576" s="227" t="s">
        <v>2690</v>
      </c>
      <c r="B1576" s="143" t="s">
        <v>76</v>
      </c>
      <c r="C1576" s="142">
        <v>43666</v>
      </c>
      <c r="D1576" s="143" t="s">
        <v>78</v>
      </c>
      <c r="E1576" s="143"/>
      <c r="F1576" s="143"/>
      <c r="G1576" s="143"/>
      <c r="H1576" s="143"/>
      <c r="I1576" s="143"/>
      <c r="J1576" s="136" t="s">
        <v>80</v>
      </c>
      <c r="K1576" s="100" t="s">
        <v>194</v>
      </c>
      <c r="L1576" s="93" t="s">
        <v>60</v>
      </c>
      <c r="M1576" s="95" t="s">
        <v>181</v>
      </c>
      <c r="N1576" s="93">
        <v>480</v>
      </c>
      <c r="O1576" s="93">
        <v>3</v>
      </c>
      <c r="P1576" s="93">
        <v>35</v>
      </c>
      <c r="Q1576" s="93">
        <v>125</v>
      </c>
      <c r="R1576" s="114"/>
      <c r="S1576" s="143" t="s">
        <v>72</v>
      </c>
      <c r="T1576" s="143">
        <v>3</v>
      </c>
      <c r="U1576" s="143">
        <v>35</v>
      </c>
      <c r="V1576" s="143">
        <v>65</v>
      </c>
      <c r="W1576" s="143">
        <v>50</v>
      </c>
      <c r="X1576" s="143">
        <v>5288.35</v>
      </c>
      <c r="Y1576" s="143" t="s">
        <v>74</v>
      </c>
      <c r="Z1576" s="143"/>
      <c r="AA1576" s="224" t="s">
        <v>85</v>
      </c>
    </row>
    <row r="1577" spans="1:27" x14ac:dyDescent="0.2">
      <c r="A1577" s="228"/>
      <c r="B1577" s="144"/>
      <c r="C1577" s="127"/>
      <c r="D1577" s="144"/>
      <c r="E1577" s="144"/>
      <c r="F1577" s="144"/>
      <c r="G1577" s="144"/>
      <c r="H1577" s="144"/>
      <c r="I1577" s="144"/>
      <c r="J1577" s="222"/>
      <c r="K1577" s="103" t="s">
        <v>13</v>
      </c>
      <c r="L1577" s="104" t="s">
        <v>60</v>
      </c>
      <c r="M1577" s="96" t="s">
        <v>67</v>
      </c>
      <c r="N1577" s="104">
        <v>480</v>
      </c>
      <c r="O1577" s="104">
        <v>3</v>
      </c>
      <c r="P1577" s="104">
        <v>5</v>
      </c>
      <c r="Q1577" s="104">
        <v>90</v>
      </c>
      <c r="R1577" s="115">
        <v>50</v>
      </c>
      <c r="S1577" s="144"/>
      <c r="T1577" s="144"/>
      <c r="U1577" s="144"/>
      <c r="V1577" s="144"/>
      <c r="W1577" s="144"/>
      <c r="X1577" s="144"/>
      <c r="Y1577" s="144"/>
      <c r="Z1577" s="144"/>
      <c r="AA1577" s="225"/>
    </row>
    <row r="1578" spans="1:27" ht="13.5" thickBot="1" x14ac:dyDescent="0.25">
      <c r="A1578" s="229"/>
      <c r="B1578" s="145"/>
      <c r="C1578" s="128"/>
      <c r="D1578" s="145"/>
      <c r="E1578" s="145"/>
      <c r="F1578" s="145"/>
      <c r="G1578" s="145"/>
      <c r="H1578" s="145"/>
      <c r="I1578" s="145"/>
      <c r="J1578" s="223"/>
      <c r="K1578" s="107" t="s">
        <v>14</v>
      </c>
      <c r="L1578" s="108" t="s">
        <v>60</v>
      </c>
      <c r="M1578" s="97" t="s">
        <v>187</v>
      </c>
      <c r="N1578" s="108">
        <v>480</v>
      </c>
      <c r="O1578" s="108">
        <v>3</v>
      </c>
      <c r="P1578" s="108">
        <v>5</v>
      </c>
      <c r="Q1578" s="108" t="s">
        <v>202</v>
      </c>
      <c r="R1578" s="116"/>
      <c r="S1578" s="145"/>
      <c r="T1578" s="145"/>
      <c r="U1578" s="145"/>
      <c r="V1578" s="145"/>
      <c r="W1578" s="145"/>
      <c r="X1578" s="145"/>
      <c r="Y1578" s="145"/>
      <c r="Z1578" s="145"/>
      <c r="AA1578" s="226"/>
    </row>
    <row r="1579" spans="1:27" x14ac:dyDescent="0.2">
      <c r="A1579" s="227" t="s">
        <v>2691</v>
      </c>
      <c r="B1579" s="143" t="s">
        <v>76</v>
      </c>
      <c r="C1579" s="142">
        <v>43666</v>
      </c>
      <c r="D1579" s="143" t="s">
        <v>78</v>
      </c>
      <c r="E1579" s="143"/>
      <c r="F1579" s="143"/>
      <c r="G1579" s="143"/>
      <c r="H1579" s="143"/>
      <c r="I1579" s="143"/>
      <c r="J1579" s="136" t="s">
        <v>80</v>
      </c>
      <c r="K1579" s="100" t="s">
        <v>194</v>
      </c>
      <c r="L1579" s="93" t="s">
        <v>60</v>
      </c>
      <c r="M1579" s="95" t="s">
        <v>181</v>
      </c>
      <c r="N1579" s="93">
        <v>600</v>
      </c>
      <c r="O1579" s="93">
        <v>3</v>
      </c>
      <c r="P1579" s="93">
        <v>18</v>
      </c>
      <c r="Q1579" s="93">
        <v>50</v>
      </c>
      <c r="R1579" s="114"/>
      <c r="S1579" s="143" t="s">
        <v>73</v>
      </c>
      <c r="T1579" s="143">
        <v>3</v>
      </c>
      <c r="U1579" s="143">
        <v>18</v>
      </c>
      <c r="V1579" s="143">
        <v>32</v>
      </c>
      <c r="W1579" s="143">
        <v>30</v>
      </c>
      <c r="X1579" s="143">
        <v>5288.35</v>
      </c>
      <c r="Y1579" s="143" t="s">
        <v>74</v>
      </c>
      <c r="Z1579" s="143"/>
      <c r="AA1579" s="224" t="s">
        <v>85</v>
      </c>
    </row>
    <row r="1580" spans="1:27" x14ac:dyDescent="0.2">
      <c r="A1580" s="228"/>
      <c r="B1580" s="144"/>
      <c r="C1580" s="127"/>
      <c r="D1580" s="144"/>
      <c r="E1580" s="144"/>
      <c r="F1580" s="144"/>
      <c r="G1580" s="144"/>
      <c r="H1580" s="144"/>
      <c r="I1580" s="144"/>
      <c r="J1580" s="222"/>
      <c r="K1580" s="103" t="s">
        <v>13</v>
      </c>
      <c r="L1580" s="104" t="s">
        <v>60</v>
      </c>
      <c r="M1580" s="96" t="s">
        <v>67</v>
      </c>
      <c r="N1580" s="104">
        <v>600</v>
      </c>
      <c r="O1580" s="104">
        <v>3</v>
      </c>
      <c r="P1580" s="104">
        <v>5</v>
      </c>
      <c r="Q1580" s="104">
        <v>90</v>
      </c>
      <c r="R1580" s="115">
        <v>50</v>
      </c>
      <c r="S1580" s="144"/>
      <c r="T1580" s="144"/>
      <c r="U1580" s="144"/>
      <c r="V1580" s="144"/>
      <c r="W1580" s="144"/>
      <c r="X1580" s="144"/>
      <c r="Y1580" s="144"/>
      <c r="Z1580" s="144"/>
      <c r="AA1580" s="225"/>
    </row>
    <row r="1581" spans="1:27" ht="13.5" thickBot="1" x14ac:dyDescent="0.25">
      <c r="A1581" s="229"/>
      <c r="B1581" s="145"/>
      <c r="C1581" s="128"/>
      <c r="D1581" s="145"/>
      <c r="E1581" s="145"/>
      <c r="F1581" s="145"/>
      <c r="G1581" s="145"/>
      <c r="H1581" s="145"/>
      <c r="I1581" s="145"/>
      <c r="J1581" s="223"/>
      <c r="K1581" s="107" t="s">
        <v>14</v>
      </c>
      <c r="L1581" s="108" t="s">
        <v>60</v>
      </c>
      <c r="M1581" s="97" t="s">
        <v>188</v>
      </c>
      <c r="N1581" s="108">
        <v>600</v>
      </c>
      <c r="O1581" s="108">
        <v>3</v>
      </c>
      <c r="P1581" s="108">
        <v>5</v>
      </c>
      <c r="Q1581" s="108" t="s">
        <v>203</v>
      </c>
      <c r="R1581" s="116"/>
      <c r="S1581" s="145"/>
      <c r="T1581" s="145"/>
      <c r="U1581" s="145"/>
      <c r="V1581" s="145"/>
      <c r="W1581" s="145"/>
      <c r="X1581" s="145"/>
      <c r="Y1581" s="145"/>
      <c r="Z1581" s="145"/>
      <c r="AA1581" s="226"/>
    </row>
    <row r="1582" spans="1:27" x14ac:dyDescent="0.2">
      <c r="A1582" s="227" t="s">
        <v>2692</v>
      </c>
      <c r="B1582" s="143" t="s">
        <v>76</v>
      </c>
      <c r="C1582" s="142">
        <v>43666</v>
      </c>
      <c r="D1582" s="143" t="s">
        <v>78</v>
      </c>
      <c r="E1582" s="143"/>
      <c r="F1582" s="143"/>
      <c r="G1582" s="143"/>
      <c r="H1582" s="143"/>
      <c r="I1582" s="143"/>
      <c r="J1582" s="136" t="s">
        <v>80</v>
      </c>
      <c r="K1582" s="100" t="s">
        <v>194</v>
      </c>
      <c r="L1582" s="93" t="s">
        <v>60</v>
      </c>
      <c r="M1582" s="95" t="s">
        <v>181</v>
      </c>
      <c r="N1582" s="93">
        <v>600</v>
      </c>
      <c r="O1582" s="93">
        <v>3</v>
      </c>
      <c r="P1582" s="93">
        <v>18</v>
      </c>
      <c r="Q1582" s="93">
        <v>60</v>
      </c>
      <c r="R1582" s="114"/>
      <c r="S1582" s="143" t="s">
        <v>73</v>
      </c>
      <c r="T1582" s="143">
        <v>3</v>
      </c>
      <c r="U1582" s="143">
        <v>18</v>
      </c>
      <c r="V1582" s="143">
        <v>32</v>
      </c>
      <c r="W1582" s="143">
        <v>30</v>
      </c>
      <c r="X1582" s="143">
        <v>5288.35</v>
      </c>
      <c r="Y1582" s="143" t="s">
        <v>74</v>
      </c>
      <c r="Z1582" s="143"/>
      <c r="AA1582" s="224" t="s">
        <v>85</v>
      </c>
    </row>
    <row r="1583" spans="1:27" x14ac:dyDescent="0.2">
      <c r="A1583" s="228"/>
      <c r="B1583" s="144"/>
      <c r="C1583" s="127"/>
      <c r="D1583" s="144"/>
      <c r="E1583" s="144"/>
      <c r="F1583" s="144"/>
      <c r="G1583" s="144"/>
      <c r="H1583" s="144"/>
      <c r="I1583" s="144"/>
      <c r="J1583" s="222"/>
      <c r="K1583" s="103" t="s">
        <v>13</v>
      </c>
      <c r="L1583" s="104" t="s">
        <v>60</v>
      </c>
      <c r="M1583" s="96" t="s">
        <v>67</v>
      </c>
      <c r="N1583" s="104">
        <v>600</v>
      </c>
      <c r="O1583" s="104">
        <v>3</v>
      </c>
      <c r="P1583" s="104">
        <v>5</v>
      </c>
      <c r="Q1583" s="104">
        <v>90</v>
      </c>
      <c r="R1583" s="115">
        <v>50</v>
      </c>
      <c r="S1583" s="144"/>
      <c r="T1583" s="144"/>
      <c r="U1583" s="144"/>
      <c r="V1583" s="144"/>
      <c r="W1583" s="144"/>
      <c r="X1583" s="144"/>
      <c r="Y1583" s="144"/>
      <c r="Z1583" s="144"/>
      <c r="AA1583" s="225"/>
    </row>
    <row r="1584" spans="1:27" ht="13.5" thickBot="1" x14ac:dyDescent="0.25">
      <c r="A1584" s="229"/>
      <c r="B1584" s="145"/>
      <c r="C1584" s="128"/>
      <c r="D1584" s="145"/>
      <c r="E1584" s="145"/>
      <c r="F1584" s="145"/>
      <c r="G1584" s="145"/>
      <c r="H1584" s="145"/>
      <c r="I1584" s="145"/>
      <c r="J1584" s="223"/>
      <c r="K1584" s="107" t="s">
        <v>14</v>
      </c>
      <c r="L1584" s="108" t="s">
        <v>60</v>
      </c>
      <c r="M1584" s="97" t="s">
        <v>188</v>
      </c>
      <c r="N1584" s="108">
        <v>600</v>
      </c>
      <c r="O1584" s="108">
        <v>3</v>
      </c>
      <c r="P1584" s="108">
        <v>5</v>
      </c>
      <c r="Q1584" s="108" t="s">
        <v>203</v>
      </c>
      <c r="R1584" s="116"/>
      <c r="S1584" s="145"/>
      <c r="T1584" s="145"/>
      <c r="U1584" s="145"/>
      <c r="V1584" s="145"/>
      <c r="W1584" s="145"/>
      <c r="X1584" s="145"/>
      <c r="Y1584" s="145"/>
      <c r="Z1584" s="145"/>
      <c r="AA1584" s="226"/>
    </row>
    <row r="1585" spans="1:27" x14ac:dyDescent="0.2">
      <c r="A1585" s="227" t="s">
        <v>2693</v>
      </c>
      <c r="B1585" s="143" t="s">
        <v>76</v>
      </c>
      <c r="C1585" s="142">
        <v>43666</v>
      </c>
      <c r="D1585" s="143" t="s">
        <v>78</v>
      </c>
      <c r="E1585" s="143"/>
      <c r="F1585" s="143"/>
      <c r="G1585" s="143"/>
      <c r="H1585" s="143"/>
      <c r="I1585" s="143"/>
      <c r="J1585" s="136" t="s">
        <v>80</v>
      </c>
      <c r="K1585" s="100" t="s">
        <v>194</v>
      </c>
      <c r="L1585" s="93" t="s">
        <v>60</v>
      </c>
      <c r="M1585" s="95" t="s">
        <v>181</v>
      </c>
      <c r="N1585" s="93">
        <v>600</v>
      </c>
      <c r="O1585" s="93">
        <v>3</v>
      </c>
      <c r="P1585" s="93">
        <v>18</v>
      </c>
      <c r="Q1585" s="93">
        <v>70</v>
      </c>
      <c r="R1585" s="114"/>
      <c r="S1585" s="143" t="s">
        <v>73</v>
      </c>
      <c r="T1585" s="143">
        <v>3</v>
      </c>
      <c r="U1585" s="143">
        <v>18</v>
      </c>
      <c r="V1585" s="143">
        <v>32</v>
      </c>
      <c r="W1585" s="143">
        <v>30</v>
      </c>
      <c r="X1585" s="143">
        <v>5288.35</v>
      </c>
      <c r="Y1585" s="143" t="s">
        <v>74</v>
      </c>
      <c r="Z1585" s="143"/>
      <c r="AA1585" s="224" t="s">
        <v>85</v>
      </c>
    </row>
    <row r="1586" spans="1:27" x14ac:dyDescent="0.2">
      <c r="A1586" s="228"/>
      <c r="B1586" s="144"/>
      <c r="C1586" s="127"/>
      <c r="D1586" s="144"/>
      <c r="E1586" s="144"/>
      <c r="F1586" s="144"/>
      <c r="G1586" s="144"/>
      <c r="H1586" s="144"/>
      <c r="I1586" s="144"/>
      <c r="J1586" s="222"/>
      <c r="K1586" s="103" t="s">
        <v>13</v>
      </c>
      <c r="L1586" s="104" t="s">
        <v>60</v>
      </c>
      <c r="M1586" s="96" t="s">
        <v>67</v>
      </c>
      <c r="N1586" s="104">
        <v>600</v>
      </c>
      <c r="O1586" s="104">
        <v>3</v>
      </c>
      <c r="P1586" s="104">
        <v>5</v>
      </c>
      <c r="Q1586" s="104">
        <v>90</v>
      </c>
      <c r="R1586" s="115">
        <v>50</v>
      </c>
      <c r="S1586" s="144"/>
      <c r="T1586" s="144"/>
      <c r="U1586" s="144"/>
      <c r="V1586" s="144"/>
      <c r="W1586" s="144"/>
      <c r="X1586" s="144"/>
      <c r="Y1586" s="144"/>
      <c r="Z1586" s="144"/>
      <c r="AA1586" s="225"/>
    </row>
    <row r="1587" spans="1:27" ht="13.5" thickBot="1" x14ac:dyDescent="0.25">
      <c r="A1587" s="229"/>
      <c r="B1587" s="145"/>
      <c r="C1587" s="128"/>
      <c r="D1587" s="145"/>
      <c r="E1587" s="145"/>
      <c r="F1587" s="145"/>
      <c r="G1587" s="145"/>
      <c r="H1587" s="145"/>
      <c r="I1587" s="145"/>
      <c r="J1587" s="223"/>
      <c r="K1587" s="107" t="s">
        <v>14</v>
      </c>
      <c r="L1587" s="108" t="s">
        <v>60</v>
      </c>
      <c r="M1587" s="97" t="s">
        <v>188</v>
      </c>
      <c r="N1587" s="108">
        <v>600</v>
      </c>
      <c r="O1587" s="108">
        <v>3</v>
      </c>
      <c r="P1587" s="108">
        <v>5</v>
      </c>
      <c r="Q1587" s="108" t="s">
        <v>203</v>
      </c>
      <c r="R1587" s="116"/>
      <c r="S1587" s="145"/>
      <c r="T1587" s="145"/>
      <c r="U1587" s="145"/>
      <c r="V1587" s="145"/>
      <c r="W1587" s="145"/>
      <c r="X1587" s="145"/>
      <c r="Y1587" s="145"/>
      <c r="Z1587" s="145"/>
      <c r="AA1587" s="226"/>
    </row>
    <row r="1588" spans="1:27" x14ac:dyDescent="0.2">
      <c r="A1588" s="227" t="s">
        <v>2694</v>
      </c>
      <c r="B1588" s="143" t="s">
        <v>76</v>
      </c>
      <c r="C1588" s="142">
        <v>43666</v>
      </c>
      <c r="D1588" s="143" t="s">
        <v>78</v>
      </c>
      <c r="E1588" s="143"/>
      <c r="F1588" s="143"/>
      <c r="G1588" s="143"/>
      <c r="H1588" s="143"/>
      <c r="I1588" s="143"/>
      <c r="J1588" s="136" t="s">
        <v>80</v>
      </c>
      <c r="K1588" s="100" t="s">
        <v>194</v>
      </c>
      <c r="L1588" s="93" t="s">
        <v>60</v>
      </c>
      <c r="M1588" s="95" t="s">
        <v>181</v>
      </c>
      <c r="N1588" s="93">
        <v>600</v>
      </c>
      <c r="O1588" s="93">
        <v>3</v>
      </c>
      <c r="P1588" s="93">
        <v>18</v>
      </c>
      <c r="Q1588" s="93">
        <v>80</v>
      </c>
      <c r="R1588" s="114"/>
      <c r="S1588" s="143" t="s">
        <v>73</v>
      </c>
      <c r="T1588" s="143">
        <v>3</v>
      </c>
      <c r="U1588" s="143">
        <v>18</v>
      </c>
      <c r="V1588" s="143">
        <v>32</v>
      </c>
      <c r="W1588" s="143">
        <v>30</v>
      </c>
      <c r="X1588" s="143">
        <v>5288.35</v>
      </c>
      <c r="Y1588" s="143" t="s">
        <v>74</v>
      </c>
      <c r="Z1588" s="143"/>
      <c r="AA1588" s="224" t="s">
        <v>85</v>
      </c>
    </row>
    <row r="1589" spans="1:27" x14ac:dyDescent="0.2">
      <c r="A1589" s="228"/>
      <c r="B1589" s="144"/>
      <c r="C1589" s="127"/>
      <c r="D1589" s="144"/>
      <c r="E1589" s="144"/>
      <c r="F1589" s="144"/>
      <c r="G1589" s="144"/>
      <c r="H1589" s="144"/>
      <c r="I1589" s="144"/>
      <c r="J1589" s="222"/>
      <c r="K1589" s="103" t="s">
        <v>13</v>
      </c>
      <c r="L1589" s="104" t="s">
        <v>60</v>
      </c>
      <c r="M1589" s="96" t="s">
        <v>67</v>
      </c>
      <c r="N1589" s="104">
        <v>600</v>
      </c>
      <c r="O1589" s="104">
        <v>3</v>
      </c>
      <c r="P1589" s="104">
        <v>5</v>
      </c>
      <c r="Q1589" s="104">
        <v>90</v>
      </c>
      <c r="R1589" s="115">
        <v>50</v>
      </c>
      <c r="S1589" s="144"/>
      <c r="T1589" s="144"/>
      <c r="U1589" s="144"/>
      <c r="V1589" s="144"/>
      <c r="W1589" s="144"/>
      <c r="X1589" s="144"/>
      <c r="Y1589" s="144"/>
      <c r="Z1589" s="144"/>
      <c r="AA1589" s="225"/>
    </row>
    <row r="1590" spans="1:27" ht="13.5" thickBot="1" x14ac:dyDescent="0.25">
      <c r="A1590" s="229"/>
      <c r="B1590" s="145"/>
      <c r="C1590" s="128"/>
      <c r="D1590" s="145"/>
      <c r="E1590" s="145"/>
      <c r="F1590" s="145"/>
      <c r="G1590" s="145"/>
      <c r="H1590" s="145"/>
      <c r="I1590" s="145"/>
      <c r="J1590" s="223"/>
      <c r="K1590" s="107" t="s">
        <v>14</v>
      </c>
      <c r="L1590" s="108" t="s">
        <v>60</v>
      </c>
      <c r="M1590" s="97" t="s">
        <v>188</v>
      </c>
      <c r="N1590" s="108">
        <v>600</v>
      </c>
      <c r="O1590" s="108">
        <v>3</v>
      </c>
      <c r="P1590" s="108">
        <v>5</v>
      </c>
      <c r="Q1590" s="108" t="s">
        <v>203</v>
      </c>
      <c r="R1590" s="116"/>
      <c r="S1590" s="145"/>
      <c r="T1590" s="145"/>
      <c r="U1590" s="145"/>
      <c r="V1590" s="145"/>
      <c r="W1590" s="145"/>
      <c r="X1590" s="145"/>
      <c r="Y1590" s="145"/>
      <c r="Z1590" s="145"/>
      <c r="AA1590" s="226"/>
    </row>
    <row r="1591" spans="1:27" x14ac:dyDescent="0.2">
      <c r="A1591" s="227" t="s">
        <v>2695</v>
      </c>
      <c r="B1591" s="143" t="s">
        <v>76</v>
      </c>
      <c r="C1591" s="142">
        <v>43666</v>
      </c>
      <c r="D1591" s="143" t="s">
        <v>78</v>
      </c>
      <c r="E1591" s="143"/>
      <c r="F1591" s="143"/>
      <c r="G1591" s="143"/>
      <c r="H1591" s="143"/>
      <c r="I1591" s="143"/>
      <c r="J1591" s="136" t="s">
        <v>80</v>
      </c>
      <c r="K1591" s="100" t="s">
        <v>194</v>
      </c>
      <c r="L1591" s="93" t="s">
        <v>60</v>
      </c>
      <c r="M1591" s="95" t="s">
        <v>181</v>
      </c>
      <c r="N1591" s="93">
        <v>600</v>
      </c>
      <c r="O1591" s="93">
        <v>3</v>
      </c>
      <c r="P1591" s="93">
        <v>18</v>
      </c>
      <c r="Q1591" s="93">
        <v>60</v>
      </c>
      <c r="R1591" s="114"/>
      <c r="S1591" s="143" t="s">
        <v>73</v>
      </c>
      <c r="T1591" s="143">
        <v>3</v>
      </c>
      <c r="U1591" s="143">
        <v>18</v>
      </c>
      <c r="V1591" s="143">
        <v>41</v>
      </c>
      <c r="W1591" s="143">
        <v>40</v>
      </c>
      <c r="X1591" s="143">
        <v>5288.35</v>
      </c>
      <c r="Y1591" s="143" t="s">
        <v>74</v>
      </c>
      <c r="Z1591" s="143"/>
      <c r="AA1591" s="224" t="s">
        <v>85</v>
      </c>
    </row>
    <row r="1592" spans="1:27" x14ac:dyDescent="0.2">
      <c r="A1592" s="228"/>
      <c r="B1592" s="144"/>
      <c r="C1592" s="127"/>
      <c r="D1592" s="144"/>
      <c r="E1592" s="144"/>
      <c r="F1592" s="144"/>
      <c r="G1592" s="144"/>
      <c r="H1592" s="144"/>
      <c r="I1592" s="144"/>
      <c r="J1592" s="222"/>
      <c r="K1592" s="103" t="s">
        <v>13</v>
      </c>
      <c r="L1592" s="104" t="s">
        <v>60</v>
      </c>
      <c r="M1592" s="96" t="s">
        <v>67</v>
      </c>
      <c r="N1592" s="104">
        <v>600</v>
      </c>
      <c r="O1592" s="104">
        <v>3</v>
      </c>
      <c r="P1592" s="104">
        <v>5</v>
      </c>
      <c r="Q1592" s="104">
        <v>90</v>
      </c>
      <c r="R1592" s="115">
        <v>50</v>
      </c>
      <c r="S1592" s="144"/>
      <c r="T1592" s="144"/>
      <c r="U1592" s="144"/>
      <c r="V1592" s="144"/>
      <c r="W1592" s="144"/>
      <c r="X1592" s="144"/>
      <c r="Y1592" s="144"/>
      <c r="Z1592" s="144"/>
      <c r="AA1592" s="225"/>
    </row>
    <row r="1593" spans="1:27" ht="13.5" thickBot="1" x14ac:dyDescent="0.25">
      <c r="A1593" s="229"/>
      <c r="B1593" s="145"/>
      <c r="C1593" s="128"/>
      <c r="D1593" s="145"/>
      <c r="E1593" s="145"/>
      <c r="F1593" s="145"/>
      <c r="G1593" s="145"/>
      <c r="H1593" s="145"/>
      <c r="I1593" s="145"/>
      <c r="J1593" s="223"/>
      <c r="K1593" s="107" t="s">
        <v>14</v>
      </c>
      <c r="L1593" s="108" t="s">
        <v>60</v>
      </c>
      <c r="M1593" s="97" t="s">
        <v>186</v>
      </c>
      <c r="N1593" s="108">
        <v>600</v>
      </c>
      <c r="O1593" s="108">
        <v>3</v>
      </c>
      <c r="P1593" s="108">
        <v>5</v>
      </c>
      <c r="Q1593" s="108" t="s">
        <v>201</v>
      </c>
      <c r="R1593" s="116"/>
      <c r="S1593" s="145"/>
      <c r="T1593" s="145"/>
      <c r="U1593" s="145"/>
      <c r="V1593" s="145"/>
      <c r="W1593" s="145"/>
      <c r="X1593" s="145"/>
      <c r="Y1593" s="145"/>
      <c r="Z1593" s="145"/>
      <c r="AA1593" s="226"/>
    </row>
    <row r="1594" spans="1:27" x14ac:dyDescent="0.2">
      <c r="A1594" s="227" t="s">
        <v>2696</v>
      </c>
      <c r="B1594" s="143" t="s">
        <v>76</v>
      </c>
      <c r="C1594" s="142">
        <v>43666</v>
      </c>
      <c r="D1594" s="143" t="s">
        <v>78</v>
      </c>
      <c r="E1594" s="143"/>
      <c r="F1594" s="143"/>
      <c r="G1594" s="143"/>
      <c r="H1594" s="143"/>
      <c r="I1594" s="143"/>
      <c r="J1594" s="136" t="s">
        <v>80</v>
      </c>
      <c r="K1594" s="100" t="s">
        <v>194</v>
      </c>
      <c r="L1594" s="93" t="s">
        <v>60</v>
      </c>
      <c r="M1594" s="95" t="s">
        <v>181</v>
      </c>
      <c r="N1594" s="93">
        <v>600</v>
      </c>
      <c r="O1594" s="93">
        <v>3</v>
      </c>
      <c r="P1594" s="93">
        <v>18</v>
      </c>
      <c r="Q1594" s="93">
        <v>70</v>
      </c>
      <c r="R1594" s="114"/>
      <c r="S1594" s="143" t="s">
        <v>73</v>
      </c>
      <c r="T1594" s="143">
        <v>3</v>
      </c>
      <c r="U1594" s="143">
        <v>18</v>
      </c>
      <c r="V1594" s="143">
        <v>41</v>
      </c>
      <c r="W1594" s="143">
        <v>40</v>
      </c>
      <c r="X1594" s="143">
        <v>5288.35</v>
      </c>
      <c r="Y1594" s="143" t="s">
        <v>74</v>
      </c>
      <c r="Z1594" s="143"/>
      <c r="AA1594" s="224" t="s">
        <v>85</v>
      </c>
    </row>
    <row r="1595" spans="1:27" x14ac:dyDescent="0.2">
      <c r="A1595" s="228"/>
      <c r="B1595" s="144"/>
      <c r="C1595" s="127"/>
      <c r="D1595" s="144"/>
      <c r="E1595" s="144"/>
      <c r="F1595" s="144"/>
      <c r="G1595" s="144"/>
      <c r="H1595" s="144"/>
      <c r="I1595" s="144"/>
      <c r="J1595" s="222"/>
      <c r="K1595" s="103" t="s">
        <v>13</v>
      </c>
      <c r="L1595" s="104" t="s">
        <v>60</v>
      </c>
      <c r="M1595" s="96" t="s">
        <v>67</v>
      </c>
      <c r="N1595" s="104">
        <v>600</v>
      </c>
      <c r="O1595" s="104">
        <v>3</v>
      </c>
      <c r="P1595" s="104">
        <v>5</v>
      </c>
      <c r="Q1595" s="104">
        <v>90</v>
      </c>
      <c r="R1595" s="115">
        <v>50</v>
      </c>
      <c r="S1595" s="144"/>
      <c r="T1595" s="144"/>
      <c r="U1595" s="144"/>
      <c r="V1595" s="144"/>
      <c r="W1595" s="144"/>
      <c r="X1595" s="144"/>
      <c r="Y1595" s="144"/>
      <c r="Z1595" s="144"/>
      <c r="AA1595" s="225"/>
    </row>
    <row r="1596" spans="1:27" ht="13.5" thickBot="1" x14ac:dyDescent="0.25">
      <c r="A1596" s="229"/>
      <c r="B1596" s="145"/>
      <c r="C1596" s="128"/>
      <c r="D1596" s="145"/>
      <c r="E1596" s="145"/>
      <c r="F1596" s="145"/>
      <c r="G1596" s="145"/>
      <c r="H1596" s="145"/>
      <c r="I1596" s="145"/>
      <c r="J1596" s="223"/>
      <c r="K1596" s="107" t="s">
        <v>14</v>
      </c>
      <c r="L1596" s="108" t="s">
        <v>60</v>
      </c>
      <c r="M1596" s="97" t="s">
        <v>186</v>
      </c>
      <c r="N1596" s="108">
        <v>600</v>
      </c>
      <c r="O1596" s="108">
        <v>3</v>
      </c>
      <c r="P1596" s="108">
        <v>5</v>
      </c>
      <c r="Q1596" s="108" t="s">
        <v>201</v>
      </c>
      <c r="R1596" s="116"/>
      <c r="S1596" s="145"/>
      <c r="T1596" s="145"/>
      <c r="U1596" s="145"/>
      <c r="V1596" s="145"/>
      <c r="W1596" s="145"/>
      <c r="X1596" s="145"/>
      <c r="Y1596" s="145"/>
      <c r="Z1596" s="145"/>
      <c r="AA1596" s="226"/>
    </row>
    <row r="1597" spans="1:27" x14ac:dyDescent="0.2">
      <c r="A1597" s="227" t="s">
        <v>2697</v>
      </c>
      <c r="B1597" s="143" t="s">
        <v>76</v>
      </c>
      <c r="C1597" s="142">
        <v>43666</v>
      </c>
      <c r="D1597" s="143" t="s">
        <v>78</v>
      </c>
      <c r="E1597" s="143"/>
      <c r="F1597" s="143"/>
      <c r="G1597" s="143"/>
      <c r="H1597" s="143"/>
      <c r="I1597" s="143"/>
      <c r="J1597" s="136" t="s">
        <v>80</v>
      </c>
      <c r="K1597" s="100" t="s">
        <v>194</v>
      </c>
      <c r="L1597" s="93" t="s">
        <v>60</v>
      </c>
      <c r="M1597" s="95" t="s">
        <v>181</v>
      </c>
      <c r="N1597" s="93">
        <v>600</v>
      </c>
      <c r="O1597" s="93">
        <v>3</v>
      </c>
      <c r="P1597" s="93">
        <v>18</v>
      </c>
      <c r="Q1597" s="93">
        <v>80</v>
      </c>
      <c r="R1597" s="114"/>
      <c r="S1597" s="143" t="s">
        <v>73</v>
      </c>
      <c r="T1597" s="143">
        <v>3</v>
      </c>
      <c r="U1597" s="143">
        <v>18</v>
      </c>
      <c r="V1597" s="143">
        <v>41</v>
      </c>
      <c r="W1597" s="143">
        <v>40</v>
      </c>
      <c r="X1597" s="143">
        <v>5288.35</v>
      </c>
      <c r="Y1597" s="143" t="s">
        <v>74</v>
      </c>
      <c r="Z1597" s="143"/>
      <c r="AA1597" s="224" t="s">
        <v>85</v>
      </c>
    </row>
    <row r="1598" spans="1:27" x14ac:dyDescent="0.2">
      <c r="A1598" s="228"/>
      <c r="B1598" s="144"/>
      <c r="C1598" s="127"/>
      <c r="D1598" s="144"/>
      <c r="E1598" s="144"/>
      <c r="F1598" s="144"/>
      <c r="G1598" s="144"/>
      <c r="H1598" s="144"/>
      <c r="I1598" s="144"/>
      <c r="J1598" s="222"/>
      <c r="K1598" s="103" t="s">
        <v>13</v>
      </c>
      <c r="L1598" s="104" t="s">
        <v>60</v>
      </c>
      <c r="M1598" s="96" t="s">
        <v>67</v>
      </c>
      <c r="N1598" s="104">
        <v>600</v>
      </c>
      <c r="O1598" s="104">
        <v>3</v>
      </c>
      <c r="P1598" s="104">
        <v>5</v>
      </c>
      <c r="Q1598" s="104">
        <v>90</v>
      </c>
      <c r="R1598" s="115">
        <v>50</v>
      </c>
      <c r="S1598" s="144"/>
      <c r="T1598" s="144"/>
      <c r="U1598" s="144"/>
      <c r="V1598" s="144"/>
      <c r="W1598" s="144"/>
      <c r="X1598" s="144"/>
      <c r="Y1598" s="144"/>
      <c r="Z1598" s="144"/>
      <c r="AA1598" s="225"/>
    </row>
    <row r="1599" spans="1:27" ht="13.5" thickBot="1" x14ac:dyDescent="0.25">
      <c r="A1599" s="229"/>
      <c r="B1599" s="145"/>
      <c r="C1599" s="128"/>
      <c r="D1599" s="145"/>
      <c r="E1599" s="145"/>
      <c r="F1599" s="145"/>
      <c r="G1599" s="145"/>
      <c r="H1599" s="145"/>
      <c r="I1599" s="145"/>
      <c r="J1599" s="223"/>
      <c r="K1599" s="107" t="s">
        <v>14</v>
      </c>
      <c r="L1599" s="108" t="s">
        <v>60</v>
      </c>
      <c r="M1599" s="97" t="s">
        <v>186</v>
      </c>
      <c r="N1599" s="108">
        <v>600</v>
      </c>
      <c r="O1599" s="108">
        <v>3</v>
      </c>
      <c r="P1599" s="108">
        <v>5</v>
      </c>
      <c r="Q1599" s="108" t="s">
        <v>201</v>
      </c>
      <c r="R1599" s="116"/>
      <c r="S1599" s="145"/>
      <c r="T1599" s="145"/>
      <c r="U1599" s="145"/>
      <c r="V1599" s="145"/>
      <c r="W1599" s="145"/>
      <c r="X1599" s="145"/>
      <c r="Y1599" s="145"/>
      <c r="Z1599" s="145"/>
      <c r="AA1599" s="226"/>
    </row>
    <row r="1600" spans="1:27" x14ac:dyDescent="0.2">
      <c r="A1600" s="227" t="s">
        <v>2698</v>
      </c>
      <c r="B1600" s="143" t="s">
        <v>76</v>
      </c>
      <c r="C1600" s="142">
        <v>43666</v>
      </c>
      <c r="D1600" s="143" t="s">
        <v>78</v>
      </c>
      <c r="E1600" s="143"/>
      <c r="F1600" s="143"/>
      <c r="G1600" s="143"/>
      <c r="H1600" s="143"/>
      <c r="I1600" s="143"/>
      <c r="J1600" s="136" t="s">
        <v>80</v>
      </c>
      <c r="K1600" s="100" t="s">
        <v>194</v>
      </c>
      <c r="L1600" s="93" t="s">
        <v>60</v>
      </c>
      <c r="M1600" s="95" t="s">
        <v>181</v>
      </c>
      <c r="N1600" s="93">
        <v>600</v>
      </c>
      <c r="O1600" s="93">
        <v>3</v>
      </c>
      <c r="P1600" s="93">
        <v>18</v>
      </c>
      <c r="Q1600" s="93">
        <v>100</v>
      </c>
      <c r="R1600" s="114"/>
      <c r="S1600" s="143" t="s">
        <v>73</v>
      </c>
      <c r="T1600" s="143">
        <v>3</v>
      </c>
      <c r="U1600" s="143">
        <v>18</v>
      </c>
      <c r="V1600" s="143">
        <v>41</v>
      </c>
      <c r="W1600" s="143">
        <v>40</v>
      </c>
      <c r="X1600" s="143">
        <v>5288.35</v>
      </c>
      <c r="Y1600" s="143" t="s">
        <v>74</v>
      </c>
      <c r="Z1600" s="143"/>
      <c r="AA1600" s="224" t="s">
        <v>85</v>
      </c>
    </row>
    <row r="1601" spans="1:27" x14ac:dyDescent="0.2">
      <c r="A1601" s="228"/>
      <c r="B1601" s="144"/>
      <c r="C1601" s="127"/>
      <c r="D1601" s="144"/>
      <c r="E1601" s="144"/>
      <c r="F1601" s="144"/>
      <c r="G1601" s="144"/>
      <c r="H1601" s="144"/>
      <c r="I1601" s="144"/>
      <c r="J1601" s="222"/>
      <c r="K1601" s="103" t="s">
        <v>13</v>
      </c>
      <c r="L1601" s="104" t="s">
        <v>60</v>
      </c>
      <c r="M1601" s="96" t="s">
        <v>67</v>
      </c>
      <c r="N1601" s="104">
        <v>600</v>
      </c>
      <c r="O1601" s="104">
        <v>3</v>
      </c>
      <c r="P1601" s="104">
        <v>5</v>
      </c>
      <c r="Q1601" s="104">
        <v>90</v>
      </c>
      <c r="R1601" s="115">
        <v>50</v>
      </c>
      <c r="S1601" s="144"/>
      <c r="T1601" s="144"/>
      <c r="U1601" s="144"/>
      <c r="V1601" s="144"/>
      <c r="W1601" s="144"/>
      <c r="X1601" s="144"/>
      <c r="Y1601" s="144"/>
      <c r="Z1601" s="144"/>
      <c r="AA1601" s="225"/>
    </row>
    <row r="1602" spans="1:27" ht="13.5" thickBot="1" x14ac:dyDescent="0.25">
      <c r="A1602" s="229"/>
      <c r="B1602" s="145"/>
      <c r="C1602" s="128"/>
      <c r="D1602" s="145"/>
      <c r="E1602" s="145"/>
      <c r="F1602" s="145"/>
      <c r="G1602" s="145"/>
      <c r="H1602" s="145"/>
      <c r="I1602" s="145"/>
      <c r="J1602" s="223"/>
      <c r="K1602" s="107" t="s">
        <v>14</v>
      </c>
      <c r="L1602" s="108" t="s">
        <v>60</v>
      </c>
      <c r="M1602" s="97" t="s">
        <v>186</v>
      </c>
      <c r="N1602" s="108">
        <v>600</v>
      </c>
      <c r="O1602" s="108">
        <v>3</v>
      </c>
      <c r="P1602" s="108">
        <v>5</v>
      </c>
      <c r="Q1602" s="108" t="s">
        <v>201</v>
      </c>
      <c r="R1602" s="116"/>
      <c r="S1602" s="145"/>
      <c r="T1602" s="145"/>
      <c r="U1602" s="145"/>
      <c r="V1602" s="145"/>
      <c r="W1602" s="145"/>
      <c r="X1602" s="145"/>
      <c r="Y1602" s="145"/>
      <c r="Z1602" s="145"/>
      <c r="AA1602" s="226"/>
    </row>
    <row r="1603" spans="1:27" x14ac:dyDescent="0.2">
      <c r="A1603" s="227" t="s">
        <v>2699</v>
      </c>
      <c r="B1603" s="143" t="s">
        <v>76</v>
      </c>
      <c r="C1603" s="142">
        <v>43666</v>
      </c>
      <c r="D1603" s="143" t="s">
        <v>78</v>
      </c>
      <c r="E1603" s="143"/>
      <c r="F1603" s="143"/>
      <c r="G1603" s="143"/>
      <c r="H1603" s="143"/>
      <c r="I1603" s="143"/>
      <c r="J1603" s="136" t="s">
        <v>80</v>
      </c>
      <c r="K1603" s="100" t="s">
        <v>194</v>
      </c>
      <c r="L1603" s="93" t="s">
        <v>60</v>
      </c>
      <c r="M1603" s="95" t="s">
        <v>181</v>
      </c>
      <c r="N1603" s="93">
        <v>600</v>
      </c>
      <c r="O1603" s="93">
        <v>3</v>
      </c>
      <c r="P1603" s="93">
        <v>18</v>
      </c>
      <c r="Q1603" s="93">
        <v>70</v>
      </c>
      <c r="R1603" s="114"/>
      <c r="S1603" s="143" t="s">
        <v>73</v>
      </c>
      <c r="T1603" s="143">
        <v>3</v>
      </c>
      <c r="U1603" s="143">
        <v>18</v>
      </c>
      <c r="V1603" s="143">
        <v>52</v>
      </c>
      <c r="W1603" s="143">
        <v>50</v>
      </c>
      <c r="X1603" s="143">
        <v>5288.35</v>
      </c>
      <c r="Y1603" s="143" t="s">
        <v>74</v>
      </c>
      <c r="Z1603" s="143"/>
      <c r="AA1603" s="224" t="s">
        <v>85</v>
      </c>
    </row>
    <row r="1604" spans="1:27" x14ac:dyDescent="0.2">
      <c r="A1604" s="228"/>
      <c r="B1604" s="144"/>
      <c r="C1604" s="127"/>
      <c r="D1604" s="144"/>
      <c r="E1604" s="144"/>
      <c r="F1604" s="144"/>
      <c r="G1604" s="144"/>
      <c r="H1604" s="144"/>
      <c r="I1604" s="144"/>
      <c r="J1604" s="222"/>
      <c r="K1604" s="103" t="s">
        <v>13</v>
      </c>
      <c r="L1604" s="104" t="s">
        <v>60</v>
      </c>
      <c r="M1604" s="96" t="s">
        <v>67</v>
      </c>
      <c r="N1604" s="104">
        <v>600</v>
      </c>
      <c r="O1604" s="104">
        <v>3</v>
      </c>
      <c r="P1604" s="104">
        <v>5</v>
      </c>
      <c r="Q1604" s="104">
        <v>90</v>
      </c>
      <c r="R1604" s="115">
        <v>50</v>
      </c>
      <c r="S1604" s="144"/>
      <c r="T1604" s="144"/>
      <c r="U1604" s="144"/>
      <c r="V1604" s="144"/>
      <c r="W1604" s="144"/>
      <c r="X1604" s="144"/>
      <c r="Y1604" s="144"/>
      <c r="Z1604" s="144"/>
      <c r="AA1604" s="225"/>
    </row>
    <row r="1605" spans="1:27" ht="13.5" thickBot="1" x14ac:dyDescent="0.25">
      <c r="A1605" s="229"/>
      <c r="B1605" s="145"/>
      <c r="C1605" s="128"/>
      <c r="D1605" s="145"/>
      <c r="E1605" s="145"/>
      <c r="F1605" s="145"/>
      <c r="G1605" s="145"/>
      <c r="H1605" s="145"/>
      <c r="I1605" s="145"/>
      <c r="J1605" s="223"/>
      <c r="K1605" s="107" t="s">
        <v>14</v>
      </c>
      <c r="L1605" s="108" t="s">
        <v>60</v>
      </c>
      <c r="M1605" s="97" t="s">
        <v>186</v>
      </c>
      <c r="N1605" s="108">
        <v>600</v>
      </c>
      <c r="O1605" s="108">
        <v>3</v>
      </c>
      <c r="P1605" s="108">
        <v>5</v>
      </c>
      <c r="Q1605" s="108" t="s">
        <v>201</v>
      </c>
      <c r="R1605" s="116"/>
      <c r="S1605" s="145"/>
      <c r="T1605" s="145"/>
      <c r="U1605" s="145"/>
      <c r="V1605" s="145"/>
      <c r="W1605" s="145"/>
      <c r="X1605" s="145"/>
      <c r="Y1605" s="145"/>
      <c r="Z1605" s="145"/>
      <c r="AA1605" s="226"/>
    </row>
    <row r="1606" spans="1:27" x14ac:dyDescent="0.2">
      <c r="A1606" s="227" t="s">
        <v>2700</v>
      </c>
      <c r="B1606" s="143" t="s">
        <v>76</v>
      </c>
      <c r="C1606" s="142">
        <v>43666</v>
      </c>
      <c r="D1606" s="143" t="s">
        <v>78</v>
      </c>
      <c r="E1606" s="143"/>
      <c r="F1606" s="143"/>
      <c r="G1606" s="143"/>
      <c r="H1606" s="143"/>
      <c r="I1606" s="143"/>
      <c r="J1606" s="136" t="s">
        <v>80</v>
      </c>
      <c r="K1606" s="100" t="s">
        <v>194</v>
      </c>
      <c r="L1606" s="93" t="s">
        <v>60</v>
      </c>
      <c r="M1606" s="95" t="s">
        <v>181</v>
      </c>
      <c r="N1606" s="93">
        <v>600</v>
      </c>
      <c r="O1606" s="93">
        <v>3</v>
      </c>
      <c r="P1606" s="93">
        <v>18</v>
      </c>
      <c r="Q1606" s="93">
        <v>80</v>
      </c>
      <c r="R1606" s="114"/>
      <c r="S1606" s="143" t="s">
        <v>73</v>
      </c>
      <c r="T1606" s="143">
        <v>3</v>
      </c>
      <c r="U1606" s="143">
        <v>18</v>
      </c>
      <c r="V1606" s="143">
        <v>52</v>
      </c>
      <c r="W1606" s="143">
        <v>50</v>
      </c>
      <c r="X1606" s="143">
        <v>5288.35</v>
      </c>
      <c r="Y1606" s="143" t="s">
        <v>74</v>
      </c>
      <c r="Z1606" s="143"/>
      <c r="AA1606" s="224" t="s">
        <v>85</v>
      </c>
    </row>
    <row r="1607" spans="1:27" x14ac:dyDescent="0.2">
      <c r="A1607" s="228"/>
      <c r="B1607" s="144"/>
      <c r="C1607" s="127"/>
      <c r="D1607" s="144"/>
      <c r="E1607" s="144"/>
      <c r="F1607" s="144"/>
      <c r="G1607" s="144"/>
      <c r="H1607" s="144"/>
      <c r="I1607" s="144"/>
      <c r="J1607" s="222"/>
      <c r="K1607" s="103" t="s">
        <v>13</v>
      </c>
      <c r="L1607" s="104" t="s">
        <v>60</v>
      </c>
      <c r="M1607" s="96" t="s">
        <v>67</v>
      </c>
      <c r="N1607" s="104">
        <v>600</v>
      </c>
      <c r="O1607" s="104">
        <v>3</v>
      </c>
      <c r="P1607" s="104">
        <v>5</v>
      </c>
      <c r="Q1607" s="104">
        <v>90</v>
      </c>
      <c r="R1607" s="115">
        <v>50</v>
      </c>
      <c r="S1607" s="144"/>
      <c r="T1607" s="144"/>
      <c r="U1607" s="144"/>
      <c r="V1607" s="144"/>
      <c r="W1607" s="144"/>
      <c r="X1607" s="144"/>
      <c r="Y1607" s="144"/>
      <c r="Z1607" s="144"/>
      <c r="AA1607" s="225"/>
    </row>
    <row r="1608" spans="1:27" ht="13.5" thickBot="1" x14ac:dyDescent="0.25">
      <c r="A1608" s="229"/>
      <c r="B1608" s="145"/>
      <c r="C1608" s="128"/>
      <c r="D1608" s="145"/>
      <c r="E1608" s="145"/>
      <c r="F1608" s="145"/>
      <c r="G1608" s="145"/>
      <c r="H1608" s="145"/>
      <c r="I1608" s="145"/>
      <c r="J1608" s="223"/>
      <c r="K1608" s="107" t="s">
        <v>14</v>
      </c>
      <c r="L1608" s="108" t="s">
        <v>60</v>
      </c>
      <c r="M1608" s="97" t="s">
        <v>186</v>
      </c>
      <c r="N1608" s="108">
        <v>600</v>
      </c>
      <c r="O1608" s="108">
        <v>3</v>
      </c>
      <c r="P1608" s="108">
        <v>5</v>
      </c>
      <c r="Q1608" s="108" t="s">
        <v>201</v>
      </c>
      <c r="R1608" s="116"/>
      <c r="S1608" s="145"/>
      <c r="T1608" s="145"/>
      <c r="U1608" s="145"/>
      <c r="V1608" s="145"/>
      <c r="W1608" s="145"/>
      <c r="X1608" s="145"/>
      <c r="Y1608" s="145"/>
      <c r="Z1608" s="145"/>
      <c r="AA1608" s="226"/>
    </row>
    <row r="1609" spans="1:27" x14ac:dyDescent="0.2">
      <c r="A1609" s="227" t="s">
        <v>2701</v>
      </c>
      <c r="B1609" s="143" t="s">
        <v>76</v>
      </c>
      <c r="C1609" s="142">
        <v>43666</v>
      </c>
      <c r="D1609" s="143" t="s">
        <v>78</v>
      </c>
      <c r="E1609" s="143"/>
      <c r="F1609" s="143"/>
      <c r="G1609" s="143"/>
      <c r="H1609" s="143"/>
      <c r="I1609" s="143"/>
      <c r="J1609" s="136" t="s">
        <v>80</v>
      </c>
      <c r="K1609" s="100" t="s">
        <v>194</v>
      </c>
      <c r="L1609" s="93" t="s">
        <v>60</v>
      </c>
      <c r="M1609" s="95" t="s">
        <v>181</v>
      </c>
      <c r="N1609" s="93">
        <v>600</v>
      </c>
      <c r="O1609" s="93">
        <v>3</v>
      </c>
      <c r="P1609" s="93">
        <v>18</v>
      </c>
      <c r="Q1609" s="93">
        <v>100</v>
      </c>
      <c r="R1609" s="114"/>
      <c r="S1609" s="143" t="s">
        <v>73</v>
      </c>
      <c r="T1609" s="143">
        <v>3</v>
      </c>
      <c r="U1609" s="143">
        <v>18</v>
      </c>
      <c r="V1609" s="143">
        <v>52</v>
      </c>
      <c r="W1609" s="143">
        <v>50</v>
      </c>
      <c r="X1609" s="143">
        <v>5288.35</v>
      </c>
      <c r="Y1609" s="143" t="s">
        <v>74</v>
      </c>
      <c r="Z1609" s="143"/>
      <c r="AA1609" s="224" t="s">
        <v>85</v>
      </c>
    </row>
    <row r="1610" spans="1:27" x14ac:dyDescent="0.2">
      <c r="A1610" s="228"/>
      <c r="B1610" s="144"/>
      <c r="C1610" s="127"/>
      <c r="D1610" s="144"/>
      <c r="E1610" s="144"/>
      <c r="F1610" s="144"/>
      <c r="G1610" s="144"/>
      <c r="H1610" s="144"/>
      <c r="I1610" s="144"/>
      <c r="J1610" s="222"/>
      <c r="K1610" s="103" t="s">
        <v>13</v>
      </c>
      <c r="L1610" s="104" t="s">
        <v>60</v>
      </c>
      <c r="M1610" s="96" t="s">
        <v>67</v>
      </c>
      <c r="N1610" s="104">
        <v>600</v>
      </c>
      <c r="O1610" s="104">
        <v>3</v>
      </c>
      <c r="P1610" s="104">
        <v>5</v>
      </c>
      <c r="Q1610" s="104">
        <v>90</v>
      </c>
      <c r="R1610" s="115">
        <v>50</v>
      </c>
      <c r="S1610" s="144"/>
      <c r="T1610" s="144"/>
      <c r="U1610" s="144"/>
      <c r="V1610" s="144"/>
      <c r="W1610" s="144"/>
      <c r="X1610" s="144"/>
      <c r="Y1610" s="144"/>
      <c r="Z1610" s="144"/>
      <c r="AA1610" s="225"/>
    </row>
    <row r="1611" spans="1:27" ht="13.5" thickBot="1" x14ac:dyDescent="0.25">
      <c r="A1611" s="229"/>
      <c r="B1611" s="145"/>
      <c r="C1611" s="128"/>
      <c r="D1611" s="145"/>
      <c r="E1611" s="145"/>
      <c r="F1611" s="145"/>
      <c r="G1611" s="145"/>
      <c r="H1611" s="145"/>
      <c r="I1611" s="145"/>
      <c r="J1611" s="223"/>
      <c r="K1611" s="107" t="s">
        <v>14</v>
      </c>
      <c r="L1611" s="108" t="s">
        <v>60</v>
      </c>
      <c r="M1611" s="97" t="s">
        <v>186</v>
      </c>
      <c r="N1611" s="108">
        <v>600</v>
      </c>
      <c r="O1611" s="108">
        <v>3</v>
      </c>
      <c r="P1611" s="108">
        <v>5</v>
      </c>
      <c r="Q1611" s="108" t="s">
        <v>201</v>
      </c>
      <c r="R1611" s="116"/>
      <c r="S1611" s="145"/>
      <c r="T1611" s="145"/>
      <c r="U1611" s="145"/>
      <c r="V1611" s="145"/>
      <c r="W1611" s="145"/>
      <c r="X1611" s="145"/>
      <c r="Y1611" s="145"/>
      <c r="Z1611" s="145"/>
      <c r="AA1611" s="226"/>
    </row>
    <row r="1612" spans="1:27" x14ac:dyDescent="0.2">
      <c r="A1612" s="227" t="s">
        <v>2702</v>
      </c>
      <c r="B1612" s="143" t="s">
        <v>76</v>
      </c>
      <c r="C1612" s="142">
        <v>43666</v>
      </c>
      <c r="D1612" s="143" t="s">
        <v>78</v>
      </c>
      <c r="E1612" s="143"/>
      <c r="F1612" s="143"/>
      <c r="G1612" s="143"/>
      <c r="H1612" s="143"/>
      <c r="I1612" s="143"/>
      <c r="J1612" s="136" t="s">
        <v>80</v>
      </c>
      <c r="K1612" s="100" t="s">
        <v>194</v>
      </c>
      <c r="L1612" s="93" t="s">
        <v>60</v>
      </c>
      <c r="M1612" s="95" t="s">
        <v>181</v>
      </c>
      <c r="N1612" s="93">
        <v>600</v>
      </c>
      <c r="O1612" s="93">
        <v>3</v>
      </c>
      <c r="P1612" s="93">
        <v>18</v>
      </c>
      <c r="Q1612" s="93">
        <v>125</v>
      </c>
      <c r="R1612" s="114"/>
      <c r="S1612" s="143" t="s">
        <v>73</v>
      </c>
      <c r="T1612" s="143">
        <v>3</v>
      </c>
      <c r="U1612" s="143">
        <v>18</v>
      </c>
      <c r="V1612" s="143">
        <v>52</v>
      </c>
      <c r="W1612" s="143">
        <v>50</v>
      </c>
      <c r="X1612" s="143">
        <v>5288.35</v>
      </c>
      <c r="Y1612" s="143" t="s">
        <v>74</v>
      </c>
      <c r="Z1612" s="143"/>
      <c r="AA1612" s="224" t="s">
        <v>85</v>
      </c>
    </row>
    <row r="1613" spans="1:27" x14ac:dyDescent="0.2">
      <c r="A1613" s="228"/>
      <c r="B1613" s="144"/>
      <c r="C1613" s="127"/>
      <c r="D1613" s="144"/>
      <c r="E1613" s="144"/>
      <c r="F1613" s="144"/>
      <c r="G1613" s="144"/>
      <c r="H1613" s="144"/>
      <c r="I1613" s="144"/>
      <c r="J1613" s="222"/>
      <c r="K1613" s="103" t="s">
        <v>13</v>
      </c>
      <c r="L1613" s="104" t="s">
        <v>60</v>
      </c>
      <c r="M1613" s="96" t="s">
        <v>67</v>
      </c>
      <c r="N1613" s="104">
        <v>600</v>
      </c>
      <c r="O1613" s="104">
        <v>3</v>
      </c>
      <c r="P1613" s="104">
        <v>5</v>
      </c>
      <c r="Q1613" s="104">
        <v>90</v>
      </c>
      <c r="R1613" s="115">
        <v>50</v>
      </c>
      <c r="S1613" s="144"/>
      <c r="T1613" s="144"/>
      <c r="U1613" s="144"/>
      <c r="V1613" s="144"/>
      <c r="W1613" s="144"/>
      <c r="X1613" s="144"/>
      <c r="Y1613" s="144"/>
      <c r="Z1613" s="144"/>
      <c r="AA1613" s="225"/>
    </row>
    <row r="1614" spans="1:27" ht="13.5" thickBot="1" x14ac:dyDescent="0.25">
      <c r="A1614" s="229"/>
      <c r="B1614" s="145"/>
      <c r="C1614" s="128"/>
      <c r="D1614" s="145"/>
      <c r="E1614" s="145"/>
      <c r="F1614" s="145"/>
      <c r="G1614" s="145"/>
      <c r="H1614" s="145"/>
      <c r="I1614" s="145"/>
      <c r="J1614" s="223"/>
      <c r="K1614" s="107" t="s">
        <v>14</v>
      </c>
      <c r="L1614" s="108" t="s">
        <v>60</v>
      </c>
      <c r="M1614" s="97" t="s">
        <v>186</v>
      </c>
      <c r="N1614" s="108">
        <v>600</v>
      </c>
      <c r="O1614" s="108">
        <v>3</v>
      </c>
      <c r="P1614" s="108">
        <v>5</v>
      </c>
      <c r="Q1614" s="108" t="s">
        <v>201</v>
      </c>
      <c r="R1614" s="116"/>
      <c r="S1614" s="145"/>
      <c r="T1614" s="145"/>
      <c r="U1614" s="145"/>
      <c r="V1614" s="145"/>
      <c r="W1614" s="145"/>
      <c r="X1614" s="145"/>
      <c r="Y1614" s="145"/>
      <c r="Z1614" s="145"/>
      <c r="AA1614" s="226"/>
    </row>
    <row r="1615" spans="1:27" x14ac:dyDescent="0.2">
      <c r="A1615" s="227" t="s">
        <v>2703</v>
      </c>
      <c r="B1615" s="143" t="s">
        <v>76</v>
      </c>
      <c r="C1615" s="142">
        <v>43666</v>
      </c>
      <c r="D1615" s="143" t="s">
        <v>78</v>
      </c>
      <c r="E1615" s="143"/>
      <c r="F1615" s="143"/>
      <c r="G1615" s="143"/>
      <c r="H1615" s="143"/>
      <c r="I1615" s="143"/>
      <c r="J1615" s="136" t="s">
        <v>80</v>
      </c>
      <c r="K1615" s="100" t="s">
        <v>194</v>
      </c>
      <c r="L1615" s="93" t="s">
        <v>60</v>
      </c>
      <c r="M1615" s="95" t="s">
        <v>182</v>
      </c>
      <c r="N1615" s="93">
        <v>480</v>
      </c>
      <c r="O1615" s="93">
        <v>3</v>
      </c>
      <c r="P1615" s="93">
        <v>65</v>
      </c>
      <c r="Q1615" s="93">
        <v>50</v>
      </c>
      <c r="R1615" s="114"/>
      <c r="S1615" s="143" t="s">
        <v>72</v>
      </c>
      <c r="T1615" s="143">
        <v>3</v>
      </c>
      <c r="U1615" s="143">
        <v>65</v>
      </c>
      <c r="V1615" s="143">
        <v>40</v>
      </c>
      <c r="W1615" s="143">
        <v>30</v>
      </c>
      <c r="X1615" s="143">
        <v>5288.35</v>
      </c>
      <c r="Y1615" s="143" t="s">
        <v>74</v>
      </c>
      <c r="Z1615" s="143"/>
      <c r="AA1615" s="224" t="s">
        <v>85</v>
      </c>
    </row>
    <row r="1616" spans="1:27" x14ac:dyDescent="0.2">
      <c r="A1616" s="228"/>
      <c r="B1616" s="144"/>
      <c r="C1616" s="127"/>
      <c r="D1616" s="144"/>
      <c r="E1616" s="144"/>
      <c r="F1616" s="144"/>
      <c r="G1616" s="144"/>
      <c r="H1616" s="144"/>
      <c r="I1616" s="144"/>
      <c r="J1616" s="222"/>
      <c r="K1616" s="103" t="s">
        <v>13</v>
      </c>
      <c r="L1616" s="104" t="s">
        <v>60</v>
      </c>
      <c r="M1616" s="96" t="s">
        <v>67</v>
      </c>
      <c r="N1616" s="104">
        <v>480</v>
      </c>
      <c r="O1616" s="104">
        <v>3</v>
      </c>
      <c r="P1616" s="104">
        <v>5</v>
      </c>
      <c r="Q1616" s="104">
        <v>90</v>
      </c>
      <c r="R1616" s="115">
        <v>50</v>
      </c>
      <c r="S1616" s="144"/>
      <c r="T1616" s="144"/>
      <c r="U1616" s="144"/>
      <c r="V1616" s="144"/>
      <c r="W1616" s="144"/>
      <c r="X1616" s="144"/>
      <c r="Y1616" s="144"/>
      <c r="Z1616" s="144"/>
      <c r="AA1616" s="225"/>
    </row>
    <row r="1617" spans="1:27" ht="13.5" thickBot="1" x14ac:dyDescent="0.25">
      <c r="A1617" s="229"/>
      <c r="B1617" s="145"/>
      <c r="C1617" s="128"/>
      <c r="D1617" s="145"/>
      <c r="E1617" s="145"/>
      <c r="F1617" s="145"/>
      <c r="G1617" s="145"/>
      <c r="H1617" s="145"/>
      <c r="I1617" s="145"/>
      <c r="J1617" s="223"/>
      <c r="K1617" s="107" t="s">
        <v>14</v>
      </c>
      <c r="L1617" s="108" t="s">
        <v>60</v>
      </c>
      <c r="M1617" s="97" t="s">
        <v>186</v>
      </c>
      <c r="N1617" s="108">
        <v>480</v>
      </c>
      <c r="O1617" s="108">
        <v>3</v>
      </c>
      <c r="P1617" s="108">
        <v>5</v>
      </c>
      <c r="Q1617" s="108" t="s">
        <v>201</v>
      </c>
      <c r="R1617" s="116"/>
      <c r="S1617" s="145"/>
      <c r="T1617" s="145"/>
      <c r="U1617" s="145"/>
      <c r="V1617" s="145"/>
      <c r="W1617" s="145"/>
      <c r="X1617" s="145"/>
      <c r="Y1617" s="145"/>
      <c r="Z1617" s="145"/>
      <c r="AA1617" s="226"/>
    </row>
    <row r="1618" spans="1:27" x14ac:dyDescent="0.2">
      <c r="A1618" s="227" t="s">
        <v>2704</v>
      </c>
      <c r="B1618" s="143" t="s">
        <v>76</v>
      </c>
      <c r="C1618" s="142">
        <v>43666</v>
      </c>
      <c r="D1618" s="143" t="s">
        <v>78</v>
      </c>
      <c r="E1618" s="143"/>
      <c r="F1618" s="143"/>
      <c r="G1618" s="143"/>
      <c r="H1618" s="143"/>
      <c r="I1618" s="143"/>
      <c r="J1618" s="136" t="s">
        <v>80</v>
      </c>
      <c r="K1618" s="100" t="s">
        <v>194</v>
      </c>
      <c r="L1618" s="93" t="s">
        <v>60</v>
      </c>
      <c r="M1618" s="95" t="s">
        <v>182</v>
      </c>
      <c r="N1618" s="93">
        <v>480</v>
      </c>
      <c r="O1618" s="93">
        <v>3</v>
      </c>
      <c r="P1618" s="93">
        <v>65</v>
      </c>
      <c r="Q1618" s="93">
        <v>60</v>
      </c>
      <c r="R1618" s="114"/>
      <c r="S1618" s="143" t="s">
        <v>72</v>
      </c>
      <c r="T1618" s="143">
        <v>3</v>
      </c>
      <c r="U1618" s="143">
        <v>65</v>
      </c>
      <c r="V1618" s="143">
        <v>40</v>
      </c>
      <c r="W1618" s="143">
        <v>30</v>
      </c>
      <c r="X1618" s="143">
        <v>5288.35</v>
      </c>
      <c r="Y1618" s="143" t="s">
        <v>74</v>
      </c>
      <c r="Z1618" s="143"/>
      <c r="AA1618" s="224" t="s">
        <v>85</v>
      </c>
    </row>
    <row r="1619" spans="1:27" x14ac:dyDescent="0.2">
      <c r="A1619" s="228"/>
      <c r="B1619" s="144"/>
      <c r="C1619" s="127"/>
      <c r="D1619" s="144"/>
      <c r="E1619" s="144"/>
      <c r="F1619" s="144"/>
      <c r="G1619" s="144"/>
      <c r="H1619" s="144"/>
      <c r="I1619" s="144"/>
      <c r="J1619" s="222"/>
      <c r="K1619" s="103" t="s">
        <v>13</v>
      </c>
      <c r="L1619" s="104" t="s">
        <v>60</v>
      </c>
      <c r="M1619" s="96" t="s">
        <v>67</v>
      </c>
      <c r="N1619" s="104">
        <v>480</v>
      </c>
      <c r="O1619" s="104">
        <v>3</v>
      </c>
      <c r="P1619" s="104">
        <v>5</v>
      </c>
      <c r="Q1619" s="104">
        <v>90</v>
      </c>
      <c r="R1619" s="115">
        <v>50</v>
      </c>
      <c r="S1619" s="144"/>
      <c r="T1619" s="144"/>
      <c r="U1619" s="144"/>
      <c r="V1619" s="144"/>
      <c r="W1619" s="144"/>
      <c r="X1619" s="144"/>
      <c r="Y1619" s="144"/>
      <c r="Z1619" s="144"/>
      <c r="AA1619" s="225"/>
    </row>
    <row r="1620" spans="1:27" ht="13.5" thickBot="1" x14ac:dyDescent="0.25">
      <c r="A1620" s="229"/>
      <c r="B1620" s="145"/>
      <c r="C1620" s="128"/>
      <c r="D1620" s="145"/>
      <c r="E1620" s="145"/>
      <c r="F1620" s="145"/>
      <c r="G1620" s="145"/>
      <c r="H1620" s="145"/>
      <c r="I1620" s="145"/>
      <c r="J1620" s="223"/>
      <c r="K1620" s="107" t="s">
        <v>14</v>
      </c>
      <c r="L1620" s="108" t="s">
        <v>60</v>
      </c>
      <c r="M1620" s="97" t="s">
        <v>186</v>
      </c>
      <c r="N1620" s="108">
        <v>480</v>
      </c>
      <c r="O1620" s="108">
        <v>3</v>
      </c>
      <c r="P1620" s="108">
        <v>5</v>
      </c>
      <c r="Q1620" s="108" t="s">
        <v>201</v>
      </c>
      <c r="R1620" s="116"/>
      <c r="S1620" s="145"/>
      <c r="T1620" s="145"/>
      <c r="U1620" s="145"/>
      <c r="V1620" s="145"/>
      <c r="W1620" s="145"/>
      <c r="X1620" s="145"/>
      <c r="Y1620" s="145"/>
      <c r="Z1620" s="145"/>
      <c r="AA1620" s="226"/>
    </row>
    <row r="1621" spans="1:27" x14ac:dyDescent="0.2">
      <c r="A1621" s="227" t="s">
        <v>2705</v>
      </c>
      <c r="B1621" s="143" t="s">
        <v>76</v>
      </c>
      <c r="C1621" s="142">
        <v>43666</v>
      </c>
      <c r="D1621" s="143" t="s">
        <v>78</v>
      </c>
      <c r="E1621" s="143"/>
      <c r="F1621" s="143"/>
      <c r="G1621" s="143"/>
      <c r="H1621" s="143"/>
      <c r="I1621" s="143"/>
      <c r="J1621" s="136" t="s">
        <v>80</v>
      </c>
      <c r="K1621" s="100" t="s">
        <v>194</v>
      </c>
      <c r="L1621" s="93" t="s">
        <v>60</v>
      </c>
      <c r="M1621" s="95" t="s">
        <v>182</v>
      </c>
      <c r="N1621" s="93">
        <v>480</v>
      </c>
      <c r="O1621" s="93">
        <v>3</v>
      </c>
      <c r="P1621" s="93">
        <v>65</v>
      </c>
      <c r="Q1621" s="93">
        <v>70</v>
      </c>
      <c r="R1621" s="114"/>
      <c r="S1621" s="143" t="s">
        <v>72</v>
      </c>
      <c r="T1621" s="143">
        <v>3</v>
      </c>
      <c r="U1621" s="143">
        <v>65</v>
      </c>
      <c r="V1621" s="143">
        <v>40</v>
      </c>
      <c r="W1621" s="143">
        <v>30</v>
      </c>
      <c r="X1621" s="143">
        <v>5288.35</v>
      </c>
      <c r="Y1621" s="143" t="s">
        <v>74</v>
      </c>
      <c r="Z1621" s="143"/>
      <c r="AA1621" s="224" t="s">
        <v>85</v>
      </c>
    </row>
    <row r="1622" spans="1:27" x14ac:dyDescent="0.2">
      <c r="A1622" s="228"/>
      <c r="B1622" s="144"/>
      <c r="C1622" s="127"/>
      <c r="D1622" s="144"/>
      <c r="E1622" s="144"/>
      <c r="F1622" s="144"/>
      <c r="G1622" s="144"/>
      <c r="H1622" s="144"/>
      <c r="I1622" s="144"/>
      <c r="J1622" s="222"/>
      <c r="K1622" s="103" t="s">
        <v>13</v>
      </c>
      <c r="L1622" s="104" t="s">
        <v>60</v>
      </c>
      <c r="M1622" s="96" t="s">
        <v>67</v>
      </c>
      <c r="N1622" s="104">
        <v>480</v>
      </c>
      <c r="O1622" s="104">
        <v>3</v>
      </c>
      <c r="P1622" s="104">
        <v>5</v>
      </c>
      <c r="Q1622" s="104">
        <v>90</v>
      </c>
      <c r="R1622" s="115">
        <v>50</v>
      </c>
      <c r="S1622" s="144"/>
      <c r="T1622" s="144"/>
      <c r="U1622" s="144"/>
      <c r="V1622" s="144"/>
      <c r="W1622" s="144"/>
      <c r="X1622" s="144"/>
      <c r="Y1622" s="144"/>
      <c r="Z1622" s="144"/>
      <c r="AA1622" s="225"/>
    </row>
    <row r="1623" spans="1:27" ht="13.5" thickBot="1" x14ac:dyDescent="0.25">
      <c r="A1623" s="229"/>
      <c r="B1623" s="145"/>
      <c r="C1623" s="128"/>
      <c r="D1623" s="145"/>
      <c r="E1623" s="145"/>
      <c r="F1623" s="145"/>
      <c r="G1623" s="145"/>
      <c r="H1623" s="145"/>
      <c r="I1623" s="145"/>
      <c r="J1623" s="223"/>
      <c r="K1623" s="107" t="s">
        <v>14</v>
      </c>
      <c r="L1623" s="108" t="s">
        <v>60</v>
      </c>
      <c r="M1623" s="97" t="s">
        <v>186</v>
      </c>
      <c r="N1623" s="108">
        <v>480</v>
      </c>
      <c r="O1623" s="108">
        <v>3</v>
      </c>
      <c r="P1623" s="108">
        <v>5</v>
      </c>
      <c r="Q1623" s="108" t="s">
        <v>201</v>
      </c>
      <c r="R1623" s="116"/>
      <c r="S1623" s="145"/>
      <c r="T1623" s="145"/>
      <c r="U1623" s="145"/>
      <c r="V1623" s="145"/>
      <c r="W1623" s="145"/>
      <c r="X1623" s="145"/>
      <c r="Y1623" s="145"/>
      <c r="Z1623" s="145"/>
      <c r="AA1623" s="226"/>
    </row>
    <row r="1624" spans="1:27" x14ac:dyDescent="0.2">
      <c r="A1624" s="227" t="s">
        <v>2706</v>
      </c>
      <c r="B1624" s="143" t="s">
        <v>76</v>
      </c>
      <c r="C1624" s="142">
        <v>43666</v>
      </c>
      <c r="D1624" s="143" t="s">
        <v>78</v>
      </c>
      <c r="E1624" s="143"/>
      <c r="F1624" s="143"/>
      <c r="G1624" s="143"/>
      <c r="H1624" s="143"/>
      <c r="I1624" s="143"/>
      <c r="J1624" s="136" t="s">
        <v>80</v>
      </c>
      <c r="K1624" s="100" t="s">
        <v>194</v>
      </c>
      <c r="L1624" s="93" t="s">
        <v>60</v>
      </c>
      <c r="M1624" s="95" t="s">
        <v>182</v>
      </c>
      <c r="N1624" s="93">
        <v>480</v>
      </c>
      <c r="O1624" s="93">
        <v>3</v>
      </c>
      <c r="P1624" s="93">
        <v>65</v>
      </c>
      <c r="Q1624" s="93">
        <v>80</v>
      </c>
      <c r="R1624" s="114"/>
      <c r="S1624" s="143" t="s">
        <v>72</v>
      </c>
      <c r="T1624" s="143">
        <v>3</v>
      </c>
      <c r="U1624" s="143">
        <v>65</v>
      </c>
      <c r="V1624" s="143">
        <v>40</v>
      </c>
      <c r="W1624" s="143">
        <v>30</v>
      </c>
      <c r="X1624" s="143">
        <v>5288.35</v>
      </c>
      <c r="Y1624" s="143" t="s">
        <v>74</v>
      </c>
      <c r="Z1624" s="143"/>
      <c r="AA1624" s="224" t="s">
        <v>85</v>
      </c>
    </row>
    <row r="1625" spans="1:27" x14ac:dyDescent="0.2">
      <c r="A1625" s="228"/>
      <c r="B1625" s="144"/>
      <c r="C1625" s="127"/>
      <c r="D1625" s="144"/>
      <c r="E1625" s="144"/>
      <c r="F1625" s="144"/>
      <c r="G1625" s="144"/>
      <c r="H1625" s="144"/>
      <c r="I1625" s="144"/>
      <c r="J1625" s="222"/>
      <c r="K1625" s="103" t="s">
        <v>13</v>
      </c>
      <c r="L1625" s="104" t="s">
        <v>60</v>
      </c>
      <c r="M1625" s="96" t="s">
        <v>67</v>
      </c>
      <c r="N1625" s="104">
        <v>480</v>
      </c>
      <c r="O1625" s="104">
        <v>3</v>
      </c>
      <c r="P1625" s="104">
        <v>5</v>
      </c>
      <c r="Q1625" s="104">
        <v>90</v>
      </c>
      <c r="R1625" s="115">
        <v>50</v>
      </c>
      <c r="S1625" s="144"/>
      <c r="T1625" s="144"/>
      <c r="U1625" s="144"/>
      <c r="V1625" s="144"/>
      <c r="W1625" s="144"/>
      <c r="X1625" s="144"/>
      <c r="Y1625" s="144"/>
      <c r="Z1625" s="144"/>
      <c r="AA1625" s="225"/>
    </row>
    <row r="1626" spans="1:27" ht="13.5" thickBot="1" x14ac:dyDescent="0.25">
      <c r="A1626" s="229"/>
      <c r="B1626" s="145"/>
      <c r="C1626" s="128"/>
      <c r="D1626" s="145"/>
      <c r="E1626" s="145"/>
      <c r="F1626" s="145"/>
      <c r="G1626" s="145"/>
      <c r="H1626" s="145"/>
      <c r="I1626" s="145"/>
      <c r="J1626" s="223"/>
      <c r="K1626" s="107" t="s">
        <v>14</v>
      </c>
      <c r="L1626" s="108" t="s">
        <v>60</v>
      </c>
      <c r="M1626" s="97" t="s">
        <v>186</v>
      </c>
      <c r="N1626" s="108">
        <v>480</v>
      </c>
      <c r="O1626" s="108">
        <v>3</v>
      </c>
      <c r="P1626" s="108">
        <v>5</v>
      </c>
      <c r="Q1626" s="108" t="s">
        <v>201</v>
      </c>
      <c r="R1626" s="116"/>
      <c r="S1626" s="145"/>
      <c r="T1626" s="145"/>
      <c r="U1626" s="145"/>
      <c r="V1626" s="145"/>
      <c r="W1626" s="145"/>
      <c r="X1626" s="145"/>
      <c r="Y1626" s="145"/>
      <c r="Z1626" s="145"/>
      <c r="AA1626" s="226"/>
    </row>
    <row r="1627" spans="1:27" x14ac:dyDescent="0.2">
      <c r="A1627" s="227" t="s">
        <v>2707</v>
      </c>
      <c r="B1627" s="143" t="s">
        <v>76</v>
      </c>
      <c r="C1627" s="142">
        <v>43666</v>
      </c>
      <c r="D1627" s="143" t="s">
        <v>78</v>
      </c>
      <c r="E1627" s="143"/>
      <c r="F1627" s="143"/>
      <c r="G1627" s="143"/>
      <c r="H1627" s="143"/>
      <c r="I1627" s="143"/>
      <c r="J1627" s="136" t="s">
        <v>80</v>
      </c>
      <c r="K1627" s="100" t="s">
        <v>194</v>
      </c>
      <c r="L1627" s="93" t="s">
        <v>60</v>
      </c>
      <c r="M1627" s="95" t="s">
        <v>182</v>
      </c>
      <c r="N1627" s="93">
        <v>480</v>
      </c>
      <c r="O1627" s="93">
        <v>3</v>
      </c>
      <c r="P1627" s="93">
        <v>65</v>
      </c>
      <c r="Q1627" s="93">
        <v>100</v>
      </c>
      <c r="R1627" s="114"/>
      <c r="S1627" s="143" t="s">
        <v>72</v>
      </c>
      <c r="T1627" s="143">
        <v>3</v>
      </c>
      <c r="U1627" s="143">
        <v>65</v>
      </c>
      <c r="V1627" s="143">
        <v>40</v>
      </c>
      <c r="W1627" s="143">
        <v>30</v>
      </c>
      <c r="X1627" s="143">
        <v>5288.35</v>
      </c>
      <c r="Y1627" s="143" t="s">
        <v>74</v>
      </c>
      <c r="Z1627" s="143"/>
      <c r="AA1627" s="224" t="s">
        <v>85</v>
      </c>
    </row>
    <row r="1628" spans="1:27" x14ac:dyDescent="0.2">
      <c r="A1628" s="228"/>
      <c r="B1628" s="144"/>
      <c r="C1628" s="127"/>
      <c r="D1628" s="144"/>
      <c r="E1628" s="144"/>
      <c r="F1628" s="144"/>
      <c r="G1628" s="144"/>
      <c r="H1628" s="144"/>
      <c r="I1628" s="144"/>
      <c r="J1628" s="222"/>
      <c r="K1628" s="103" t="s">
        <v>13</v>
      </c>
      <c r="L1628" s="104" t="s">
        <v>60</v>
      </c>
      <c r="M1628" s="96" t="s">
        <v>67</v>
      </c>
      <c r="N1628" s="104">
        <v>480</v>
      </c>
      <c r="O1628" s="104">
        <v>3</v>
      </c>
      <c r="P1628" s="104">
        <v>5</v>
      </c>
      <c r="Q1628" s="104">
        <v>90</v>
      </c>
      <c r="R1628" s="115">
        <v>50</v>
      </c>
      <c r="S1628" s="144"/>
      <c r="T1628" s="144"/>
      <c r="U1628" s="144"/>
      <c r="V1628" s="144"/>
      <c r="W1628" s="144"/>
      <c r="X1628" s="144"/>
      <c r="Y1628" s="144"/>
      <c r="Z1628" s="144"/>
      <c r="AA1628" s="225"/>
    </row>
    <row r="1629" spans="1:27" ht="13.5" thickBot="1" x14ac:dyDescent="0.25">
      <c r="A1629" s="229"/>
      <c r="B1629" s="145"/>
      <c r="C1629" s="128"/>
      <c r="D1629" s="145"/>
      <c r="E1629" s="145"/>
      <c r="F1629" s="145"/>
      <c r="G1629" s="145"/>
      <c r="H1629" s="145"/>
      <c r="I1629" s="145"/>
      <c r="J1629" s="223"/>
      <c r="K1629" s="107" t="s">
        <v>14</v>
      </c>
      <c r="L1629" s="108" t="s">
        <v>60</v>
      </c>
      <c r="M1629" s="97" t="s">
        <v>186</v>
      </c>
      <c r="N1629" s="108">
        <v>480</v>
      </c>
      <c r="O1629" s="108">
        <v>3</v>
      </c>
      <c r="P1629" s="108">
        <v>5</v>
      </c>
      <c r="Q1629" s="108" t="s">
        <v>201</v>
      </c>
      <c r="R1629" s="116"/>
      <c r="S1629" s="145"/>
      <c r="T1629" s="145"/>
      <c r="U1629" s="145"/>
      <c r="V1629" s="145"/>
      <c r="W1629" s="145"/>
      <c r="X1629" s="145"/>
      <c r="Y1629" s="145"/>
      <c r="Z1629" s="145"/>
      <c r="AA1629" s="226"/>
    </row>
    <row r="1630" spans="1:27" x14ac:dyDescent="0.2">
      <c r="A1630" s="227" t="s">
        <v>2708</v>
      </c>
      <c r="B1630" s="143" t="s">
        <v>76</v>
      </c>
      <c r="C1630" s="142">
        <v>43666</v>
      </c>
      <c r="D1630" s="143" t="s">
        <v>78</v>
      </c>
      <c r="E1630" s="143"/>
      <c r="F1630" s="143"/>
      <c r="G1630" s="143"/>
      <c r="H1630" s="143"/>
      <c r="I1630" s="143"/>
      <c r="J1630" s="136" t="s">
        <v>80</v>
      </c>
      <c r="K1630" s="100" t="s">
        <v>194</v>
      </c>
      <c r="L1630" s="93" t="s">
        <v>60</v>
      </c>
      <c r="M1630" s="95" t="s">
        <v>182</v>
      </c>
      <c r="N1630" s="93">
        <v>480</v>
      </c>
      <c r="O1630" s="93">
        <v>3</v>
      </c>
      <c r="P1630" s="93">
        <v>65</v>
      </c>
      <c r="Q1630" s="93">
        <v>70</v>
      </c>
      <c r="R1630" s="114"/>
      <c r="S1630" s="143" t="s">
        <v>72</v>
      </c>
      <c r="T1630" s="143">
        <v>3</v>
      </c>
      <c r="U1630" s="143">
        <v>65</v>
      </c>
      <c r="V1630" s="143">
        <v>52</v>
      </c>
      <c r="W1630" s="143">
        <v>40</v>
      </c>
      <c r="X1630" s="143">
        <v>5288.35</v>
      </c>
      <c r="Y1630" s="143" t="s">
        <v>74</v>
      </c>
      <c r="Z1630" s="143"/>
      <c r="AA1630" s="224" t="s">
        <v>85</v>
      </c>
    </row>
    <row r="1631" spans="1:27" x14ac:dyDescent="0.2">
      <c r="A1631" s="228"/>
      <c r="B1631" s="144"/>
      <c r="C1631" s="127"/>
      <c r="D1631" s="144"/>
      <c r="E1631" s="144"/>
      <c r="F1631" s="144"/>
      <c r="G1631" s="144"/>
      <c r="H1631" s="144"/>
      <c r="I1631" s="144"/>
      <c r="J1631" s="222"/>
      <c r="K1631" s="103" t="s">
        <v>13</v>
      </c>
      <c r="L1631" s="104" t="s">
        <v>60</v>
      </c>
      <c r="M1631" s="96" t="s">
        <v>67</v>
      </c>
      <c r="N1631" s="104">
        <v>480</v>
      </c>
      <c r="O1631" s="104">
        <v>3</v>
      </c>
      <c r="P1631" s="104">
        <v>5</v>
      </c>
      <c r="Q1631" s="104">
        <v>90</v>
      </c>
      <c r="R1631" s="115">
        <v>50</v>
      </c>
      <c r="S1631" s="144"/>
      <c r="T1631" s="144"/>
      <c r="U1631" s="144"/>
      <c r="V1631" s="144"/>
      <c r="W1631" s="144"/>
      <c r="X1631" s="144"/>
      <c r="Y1631" s="144"/>
      <c r="Z1631" s="144"/>
      <c r="AA1631" s="225"/>
    </row>
    <row r="1632" spans="1:27" ht="13.5" thickBot="1" x14ac:dyDescent="0.25">
      <c r="A1632" s="229"/>
      <c r="B1632" s="145"/>
      <c r="C1632" s="128"/>
      <c r="D1632" s="145"/>
      <c r="E1632" s="145"/>
      <c r="F1632" s="145"/>
      <c r="G1632" s="145"/>
      <c r="H1632" s="145"/>
      <c r="I1632" s="145"/>
      <c r="J1632" s="223"/>
      <c r="K1632" s="107" t="s">
        <v>14</v>
      </c>
      <c r="L1632" s="108" t="s">
        <v>60</v>
      </c>
      <c r="M1632" s="97" t="s">
        <v>186</v>
      </c>
      <c r="N1632" s="108">
        <v>480</v>
      </c>
      <c r="O1632" s="108">
        <v>3</v>
      </c>
      <c r="P1632" s="108">
        <v>5</v>
      </c>
      <c r="Q1632" s="108" t="s">
        <v>201</v>
      </c>
      <c r="R1632" s="116"/>
      <c r="S1632" s="145"/>
      <c r="T1632" s="145"/>
      <c r="U1632" s="145"/>
      <c r="V1632" s="145"/>
      <c r="W1632" s="145"/>
      <c r="X1632" s="145"/>
      <c r="Y1632" s="145"/>
      <c r="Z1632" s="145"/>
      <c r="AA1632" s="226"/>
    </row>
    <row r="1633" spans="1:27" x14ac:dyDescent="0.2">
      <c r="A1633" s="227" t="s">
        <v>2709</v>
      </c>
      <c r="B1633" s="143" t="s">
        <v>76</v>
      </c>
      <c r="C1633" s="142">
        <v>43666</v>
      </c>
      <c r="D1633" s="143" t="s">
        <v>78</v>
      </c>
      <c r="E1633" s="143"/>
      <c r="F1633" s="143"/>
      <c r="G1633" s="143"/>
      <c r="H1633" s="143"/>
      <c r="I1633" s="143"/>
      <c r="J1633" s="136" t="s">
        <v>80</v>
      </c>
      <c r="K1633" s="100" t="s">
        <v>194</v>
      </c>
      <c r="L1633" s="93" t="s">
        <v>60</v>
      </c>
      <c r="M1633" s="95" t="s">
        <v>182</v>
      </c>
      <c r="N1633" s="93">
        <v>480</v>
      </c>
      <c r="O1633" s="93">
        <v>3</v>
      </c>
      <c r="P1633" s="93">
        <v>65</v>
      </c>
      <c r="Q1633" s="93">
        <v>80</v>
      </c>
      <c r="R1633" s="114"/>
      <c r="S1633" s="143" t="s">
        <v>72</v>
      </c>
      <c r="T1633" s="143">
        <v>3</v>
      </c>
      <c r="U1633" s="143">
        <v>65</v>
      </c>
      <c r="V1633" s="143">
        <v>52</v>
      </c>
      <c r="W1633" s="143">
        <v>40</v>
      </c>
      <c r="X1633" s="143">
        <v>5288.35</v>
      </c>
      <c r="Y1633" s="143" t="s">
        <v>74</v>
      </c>
      <c r="Z1633" s="143"/>
      <c r="AA1633" s="224" t="s">
        <v>85</v>
      </c>
    </row>
    <row r="1634" spans="1:27" x14ac:dyDescent="0.2">
      <c r="A1634" s="228"/>
      <c r="B1634" s="144"/>
      <c r="C1634" s="127"/>
      <c r="D1634" s="144"/>
      <c r="E1634" s="144"/>
      <c r="F1634" s="144"/>
      <c r="G1634" s="144"/>
      <c r="H1634" s="144"/>
      <c r="I1634" s="144"/>
      <c r="J1634" s="222"/>
      <c r="K1634" s="103" t="s">
        <v>13</v>
      </c>
      <c r="L1634" s="104" t="s">
        <v>60</v>
      </c>
      <c r="M1634" s="96" t="s">
        <v>67</v>
      </c>
      <c r="N1634" s="104">
        <v>480</v>
      </c>
      <c r="O1634" s="104">
        <v>3</v>
      </c>
      <c r="P1634" s="104">
        <v>5</v>
      </c>
      <c r="Q1634" s="104">
        <v>90</v>
      </c>
      <c r="R1634" s="115">
        <v>50</v>
      </c>
      <c r="S1634" s="144"/>
      <c r="T1634" s="144"/>
      <c r="U1634" s="144"/>
      <c r="V1634" s="144"/>
      <c r="W1634" s="144"/>
      <c r="X1634" s="144"/>
      <c r="Y1634" s="144"/>
      <c r="Z1634" s="144"/>
      <c r="AA1634" s="225"/>
    </row>
    <row r="1635" spans="1:27" ht="13.5" thickBot="1" x14ac:dyDescent="0.25">
      <c r="A1635" s="229"/>
      <c r="B1635" s="145"/>
      <c r="C1635" s="128"/>
      <c r="D1635" s="145"/>
      <c r="E1635" s="145"/>
      <c r="F1635" s="145"/>
      <c r="G1635" s="145"/>
      <c r="H1635" s="145"/>
      <c r="I1635" s="145"/>
      <c r="J1635" s="223"/>
      <c r="K1635" s="107" t="s">
        <v>14</v>
      </c>
      <c r="L1635" s="108" t="s">
        <v>60</v>
      </c>
      <c r="M1635" s="97" t="s">
        <v>186</v>
      </c>
      <c r="N1635" s="108">
        <v>480</v>
      </c>
      <c r="O1635" s="108">
        <v>3</v>
      </c>
      <c r="P1635" s="108">
        <v>5</v>
      </c>
      <c r="Q1635" s="108" t="s">
        <v>201</v>
      </c>
      <c r="R1635" s="116"/>
      <c r="S1635" s="145"/>
      <c r="T1635" s="145"/>
      <c r="U1635" s="145"/>
      <c r="V1635" s="145"/>
      <c r="W1635" s="145"/>
      <c r="X1635" s="145"/>
      <c r="Y1635" s="145"/>
      <c r="Z1635" s="145"/>
      <c r="AA1635" s="226"/>
    </row>
    <row r="1636" spans="1:27" x14ac:dyDescent="0.2">
      <c r="A1636" s="227" t="s">
        <v>2710</v>
      </c>
      <c r="B1636" s="143" t="s">
        <v>76</v>
      </c>
      <c r="C1636" s="142">
        <v>43666</v>
      </c>
      <c r="D1636" s="143" t="s">
        <v>78</v>
      </c>
      <c r="E1636" s="143"/>
      <c r="F1636" s="143"/>
      <c r="G1636" s="143"/>
      <c r="H1636" s="143"/>
      <c r="I1636" s="143"/>
      <c r="J1636" s="136" t="s">
        <v>80</v>
      </c>
      <c r="K1636" s="100" t="s">
        <v>194</v>
      </c>
      <c r="L1636" s="93" t="s">
        <v>60</v>
      </c>
      <c r="M1636" s="95" t="s">
        <v>182</v>
      </c>
      <c r="N1636" s="93">
        <v>480</v>
      </c>
      <c r="O1636" s="93">
        <v>3</v>
      </c>
      <c r="P1636" s="93">
        <v>65</v>
      </c>
      <c r="Q1636" s="93">
        <v>100</v>
      </c>
      <c r="R1636" s="114"/>
      <c r="S1636" s="143" t="s">
        <v>72</v>
      </c>
      <c r="T1636" s="143">
        <v>3</v>
      </c>
      <c r="U1636" s="143">
        <v>65</v>
      </c>
      <c r="V1636" s="143">
        <v>52</v>
      </c>
      <c r="W1636" s="143">
        <v>40</v>
      </c>
      <c r="X1636" s="143">
        <v>5288.35</v>
      </c>
      <c r="Y1636" s="143" t="s">
        <v>74</v>
      </c>
      <c r="Z1636" s="143"/>
      <c r="AA1636" s="224" t="s">
        <v>85</v>
      </c>
    </row>
    <row r="1637" spans="1:27" x14ac:dyDescent="0.2">
      <c r="A1637" s="228"/>
      <c r="B1637" s="144"/>
      <c r="C1637" s="127"/>
      <c r="D1637" s="144"/>
      <c r="E1637" s="144"/>
      <c r="F1637" s="144"/>
      <c r="G1637" s="144"/>
      <c r="H1637" s="144"/>
      <c r="I1637" s="144"/>
      <c r="J1637" s="222"/>
      <c r="K1637" s="103" t="s">
        <v>13</v>
      </c>
      <c r="L1637" s="104" t="s">
        <v>60</v>
      </c>
      <c r="M1637" s="96" t="s">
        <v>67</v>
      </c>
      <c r="N1637" s="104">
        <v>480</v>
      </c>
      <c r="O1637" s="104">
        <v>3</v>
      </c>
      <c r="P1637" s="104">
        <v>5</v>
      </c>
      <c r="Q1637" s="104">
        <v>90</v>
      </c>
      <c r="R1637" s="115">
        <v>50</v>
      </c>
      <c r="S1637" s="144"/>
      <c r="T1637" s="144"/>
      <c r="U1637" s="144"/>
      <c r="V1637" s="144"/>
      <c r="W1637" s="144"/>
      <c r="X1637" s="144"/>
      <c r="Y1637" s="144"/>
      <c r="Z1637" s="144"/>
      <c r="AA1637" s="225"/>
    </row>
    <row r="1638" spans="1:27" ht="13.5" thickBot="1" x14ac:dyDescent="0.25">
      <c r="A1638" s="229"/>
      <c r="B1638" s="145"/>
      <c r="C1638" s="128"/>
      <c r="D1638" s="145"/>
      <c r="E1638" s="145"/>
      <c r="F1638" s="145"/>
      <c r="G1638" s="145"/>
      <c r="H1638" s="145"/>
      <c r="I1638" s="145"/>
      <c r="J1638" s="223"/>
      <c r="K1638" s="107" t="s">
        <v>14</v>
      </c>
      <c r="L1638" s="108" t="s">
        <v>60</v>
      </c>
      <c r="M1638" s="97" t="s">
        <v>186</v>
      </c>
      <c r="N1638" s="108">
        <v>480</v>
      </c>
      <c r="O1638" s="108">
        <v>3</v>
      </c>
      <c r="P1638" s="108">
        <v>5</v>
      </c>
      <c r="Q1638" s="108" t="s">
        <v>201</v>
      </c>
      <c r="R1638" s="116"/>
      <c r="S1638" s="145"/>
      <c r="T1638" s="145"/>
      <c r="U1638" s="145"/>
      <c r="V1638" s="145"/>
      <c r="W1638" s="145"/>
      <c r="X1638" s="145"/>
      <c r="Y1638" s="145"/>
      <c r="Z1638" s="145"/>
      <c r="AA1638" s="226"/>
    </row>
    <row r="1639" spans="1:27" x14ac:dyDescent="0.2">
      <c r="A1639" s="227" t="s">
        <v>2711</v>
      </c>
      <c r="B1639" s="143" t="s">
        <v>76</v>
      </c>
      <c r="C1639" s="142">
        <v>43666</v>
      </c>
      <c r="D1639" s="143" t="s">
        <v>78</v>
      </c>
      <c r="E1639" s="143"/>
      <c r="F1639" s="143"/>
      <c r="G1639" s="143"/>
      <c r="H1639" s="143"/>
      <c r="I1639" s="143"/>
      <c r="J1639" s="136" t="s">
        <v>80</v>
      </c>
      <c r="K1639" s="100" t="s">
        <v>194</v>
      </c>
      <c r="L1639" s="93" t="s">
        <v>60</v>
      </c>
      <c r="M1639" s="95" t="s">
        <v>182</v>
      </c>
      <c r="N1639" s="93">
        <v>480</v>
      </c>
      <c r="O1639" s="93">
        <v>3</v>
      </c>
      <c r="P1639" s="93">
        <v>65</v>
      </c>
      <c r="Q1639" s="93">
        <v>125</v>
      </c>
      <c r="R1639" s="114"/>
      <c r="S1639" s="143" t="s">
        <v>72</v>
      </c>
      <c r="T1639" s="143">
        <v>3</v>
      </c>
      <c r="U1639" s="143">
        <v>65</v>
      </c>
      <c r="V1639" s="143">
        <v>52</v>
      </c>
      <c r="W1639" s="143">
        <v>40</v>
      </c>
      <c r="X1639" s="143">
        <v>5288.35</v>
      </c>
      <c r="Y1639" s="143" t="s">
        <v>74</v>
      </c>
      <c r="Z1639" s="143"/>
      <c r="AA1639" s="224" t="s">
        <v>85</v>
      </c>
    </row>
    <row r="1640" spans="1:27" x14ac:dyDescent="0.2">
      <c r="A1640" s="228"/>
      <c r="B1640" s="144"/>
      <c r="C1640" s="127"/>
      <c r="D1640" s="144"/>
      <c r="E1640" s="144"/>
      <c r="F1640" s="144"/>
      <c r="G1640" s="144"/>
      <c r="H1640" s="144"/>
      <c r="I1640" s="144"/>
      <c r="J1640" s="222"/>
      <c r="K1640" s="103" t="s">
        <v>13</v>
      </c>
      <c r="L1640" s="104" t="s">
        <v>60</v>
      </c>
      <c r="M1640" s="96" t="s">
        <v>67</v>
      </c>
      <c r="N1640" s="104">
        <v>480</v>
      </c>
      <c r="O1640" s="104">
        <v>3</v>
      </c>
      <c r="P1640" s="104">
        <v>5</v>
      </c>
      <c r="Q1640" s="104">
        <v>90</v>
      </c>
      <c r="R1640" s="115">
        <v>50</v>
      </c>
      <c r="S1640" s="144"/>
      <c r="T1640" s="144"/>
      <c r="U1640" s="144"/>
      <c r="V1640" s="144"/>
      <c r="W1640" s="144"/>
      <c r="X1640" s="144"/>
      <c r="Y1640" s="144"/>
      <c r="Z1640" s="144"/>
      <c r="AA1640" s="225"/>
    </row>
    <row r="1641" spans="1:27" ht="13.5" thickBot="1" x14ac:dyDescent="0.25">
      <c r="A1641" s="229"/>
      <c r="B1641" s="145"/>
      <c r="C1641" s="128"/>
      <c r="D1641" s="145"/>
      <c r="E1641" s="145"/>
      <c r="F1641" s="145"/>
      <c r="G1641" s="145"/>
      <c r="H1641" s="145"/>
      <c r="I1641" s="145"/>
      <c r="J1641" s="223"/>
      <c r="K1641" s="107" t="s">
        <v>14</v>
      </c>
      <c r="L1641" s="108" t="s">
        <v>60</v>
      </c>
      <c r="M1641" s="97" t="s">
        <v>186</v>
      </c>
      <c r="N1641" s="108">
        <v>480</v>
      </c>
      <c r="O1641" s="108">
        <v>3</v>
      </c>
      <c r="P1641" s="108">
        <v>5</v>
      </c>
      <c r="Q1641" s="108" t="s">
        <v>201</v>
      </c>
      <c r="R1641" s="116"/>
      <c r="S1641" s="145"/>
      <c r="T1641" s="145"/>
      <c r="U1641" s="145"/>
      <c r="V1641" s="145"/>
      <c r="W1641" s="145"/>
      <c r="X1641" s="145"/>
      <c r="Y1641" s="145"/>
      <c r="Z1641" s="145"/>
      <c r="AA1641" s="226"/>
    </row>
    <row r="1642" spans="1:27" x14ac:dyDescent="0.2">
      <c r="A1642" s="227" t="s">
        <v>2712</v>
      </c>
      <c r="B1642" s="143" t="s">
        <v>76</v>
      </c>
      <c r="C1642" s="142">
        <v>43666</v>
      </c>
      <c r="D1642" s="143" t="s">
        <v>78</v>
      </c>
      <c r="E1642" s="143"/>
      <c r="F1642" s="143"/>
      <c r="G1642" s="143"/>
      <c r="H1642" s="143"/>
      <c r="I1642" s="143"/>
      <c r="J1642" s="136" t="s">
        <v>80</v>
      </c>
      <c r="K1642" s="100" t="s">
        <v>194</v>
      </c>
      <c r="L1642" s="93" t="s">
        <v>60</v>
      </c>
      <c r="M1642" s="95" t="s">
        <v>182</v>
      </c>
      <c r="N1642" s="93">
        <v>480</v>
      </c>
      <c r="O1642" s="93">
        <v>3</v>
      </c>
      <c r="P1642" s="93">
        <v>65</v>
      </c>
      <c r="Q1642" s="93">
        <v>100</v>
      </c>
      <c r="R1642" s="114"/>
      <c r="S1642" s="143" t="s">
        <v>72</v>
      </c>
      <c r="T1642" s="143">
        <v>3</v>
      </c>
      <c r="U1642" s="143">
        <v>65</v>
      </c>
      <c r="V1642" s="143">
        <v>65</v>
      </c>
      <c r="W1642" s="143">
        <v>50</v>
      </c>
      <c r="X1642" s="143">
        <v>5288.35</v>
      </c>
      <c r="Y1642" s="143" t="s">
        <v>74</v>
      </c>
      <c r="Z1642" s="143"/>
      <c r="AA1642" s="224" t="s">
        <v>85</v>
      </c>
    </row>
    <row r="1643" spans="1:27" x14ac:dyDescent="0.2">
      <c r="A1643" s="228"/>
      <c r="B1643" s="144"/>
      <c r="C1643" s="127"/>
      <c r="D1643" s="144"/>
      <c r="E1643" s="144"/>
      <c r="F1643" s="144"/>
      <c r="G1643" s="144"/>
      <c r="H1643" s="144"/>
      <c r="I1643" s="144"/>
      <c r="J1643" s="222"/>
      <c r="K1643" s="103" t="s">
        <v>13</v>
      </c>
      <c r="L1643" s="104" t="s">
        <v>60</v>
      </c>
      <c r="M1643" s="96" t="s">
        <v>67</v>
      </c>
      <c r="N1643" s="104">
        <v>480</v>
      </c>
      <c r="O1643" s="104">
        <v>3</v>
      </c>
      <c r="P1643" s="104">
        <v>5</v>
      </c>
      <c r="Q1643" s="104">
        <v>90</v>
      </c>
      <c r="R1643" s="115">
        <v>50</v>
      </c>
      <c r="S1643" s="144"/>
      <c r="T1643" s="144"/>
      <c r="U1643" s="144"/>
      <c r="V1643" s="144"/>
      <c r="W1643" s="144"/>
      <c r="X1643" s="144"/>
      <c r="Y1643" s="144"/>
      <c r="Z1643" s="144"/>
      <c r="AA1643" s="225"/>
    </row>
    <row r="1644" spans="1:27" ht="13.5" thickBot="1" x14ac:dyDescent="0.25">
      <c r="A1644" s="229"/>
      <c r="B1644" s="145"/>
      <c r="C1644" s="128"/>
      <c r="D1644" s="145"/>
      <c r="E1644" s="145"/>
      <c r="F1644" s="145"/>
      <c r="G1644" s="145"/>
      <c r="H1644" s="145"/>
      <c r="I1644" s="145"/>
      <c r="J1644" s="223"/>
      <c r="K1644" s="107" t="s">
        <v>14</v>
      </c>
      <c r="L1644" s="108" t="s">
        <v>60</v>
      </c>
      <c r="M1644" s="97" t="s">
        <v>186</v>
      </c>
      <c r="N1644" s="108">
        <v>480</v>
      </c>
      <c r="O1644" s="108">
        <v>3</v>
      </c>
      <c r="P1644" s="108">
        <v>5</v>
      </c>
      <c r="Q1644" s="108" t="s">
        <v>201</v>
      </c>
      <c r="R1644" s="116"/>
      <c r="S1644" s="145"/>
      <c r="T1644" s="145"/>
      <c r="U1644" s="145"/>
      <c r="V1644" s="145"/>
      <c r="W1644" s="145"/>
      <c r="X1644" s="145"/>
      <c r="Y1644" s="145"/>
      <c r="Z1644" s="145"/>
      <c r="AA1644" s="226"/>
    </row>
    <row r="1645" spans="1:27" x14ac:dyDescent="0.2">
      <c r="A1645" s="227" t="s">
        <v>2713</v>
      </c>
      <c r="B1645" s="143" t="s">
        <v>76</v>
      </c>
      <c r="C1645" s="142">
        <v>43666</v>
      </c>
      <c r="D1645" s="143" t="s">
        <v>78</v>
      </c>
      <c r="E1645" s="143"/>
      <c r="F1645" s="143"/>
      <c r="G1645" s="143"/>
      <c r="H1645" s="143"/>
      <c r="I1645" s="143"/>
      <c r="J1645" s="136" t="s">
        <v>80</v>
      </c>
      <c r="K1645" s="100" t="s">
        <v>194</v>
      </c>
      <c r="L1645" s="93" t="s">
        <v>60</v>
      </c>
      <c r="M1645" s="95" t="s">
        <v>182</v>
      </c>
      <c r="N1645" s="93">
        <v>480</v>
      </c>
      <c r="O1645" s="93">
        <v>3</v>
      </c>
      <c r="P1645" s="93">
        <v>65</v>
      </c>
      <c r="Q1645" s="93">
        <v>125</v>
      </c>
      <c r="R1645" s="114"/>
      <c r="S1645" s="143" t="s">
        <v>72</v>
      </c>
      <c r="T1645" s="143">
        <v>3</v>
      </c>
      <c r="U1645" s="143">
        <v>65</v>
      </c>
      <c r="V1645" s="143">
        <v>65</v>
      </c>
      <c r="W1645" s="143">
        <v>50</v>
      </c>
      <c r="X1645" s="143">
        <v>5288.35</v>
      </c>
      <c r="Y1645" s="143" t="s">
        <v>74</v>
      </c>
      <c r="Z1645" s="143"/>
      <c r="AA1645" s="224" t="s">
        <v>85</v>
      </c>
    </row>
    <row r="1646" spans="1:27" x14ac:dyDescent="0.2">
      <c r="A1646" s="228"/>
      <c r="B1646" s="144"/>
      <c r="C1646" s="127"/>
      <c r="D1646" s="144"/>
      <c r="E1646" s="144"/>
      <c r="F1646" s="144"/>
      <c r="G1646" s="144"/>
      <c r="H1646" s="144"/>
      <c r="I1646" s="144"/>
      <c r="J1646" s="222"/>
      <c r="K1646" s="103" t="s">
        <v>13</v>
      </c>
      <c r="L1646" s="104" t="s">
        <v>60</v>
      </c>
      <c r="M1646" s="96" t="s">
        <v>67</v>
      </c>
      <c r="N1646" s="104">
        <v>480</v>
      </c>
      <c r="O1646" s="104">
        <v>3</v>
      </c>
      <c r="P1646" s="104">
        <v>5</v>
      </c>
      <c r="Q1646" s="104">
        <v>90</v>
      </c>
      <c r="R1646" s="115">
        <v>50</v>
      </c>
      <c r="S1646" s="144"/>
      <c r="T1646" s="144"/>
      <c r="U1646" s="144"/>
      <c r="V1646" s="144"/>
      <c r="W1646" s="144"/>
      <c r="X1646" s="144"/>
      <c r="Y1646" s="144"/>
      <c r="Z1646" s="144"/>
      <c r="AA1646" s="225"/>
    </row>
    <row r="1647" spans="1:27" ht="13.5" thickBot="1" x14ac:dyDescent="0.25">
      <c r="A1647" s="229"/>
      <c r="B1647" s="145"/>
      <c r="C1647" s="128"/>
      <c r="D1647" s="145"/>
      <c r="E1647" s="145"/>
      <c r="F1647" s="145"/>
      <c r="G1647" s="145"/>
      <c r="H1647" s="145"/>
      <c r="I1647" s="145"/>
      <c r="J1647" s="223"/>
      <c r="K1647" s="107" t="s">
        <v>14</v>
      </c>
      <c r="L1647" s="108" t="s">
        <v>60</v>
      </c>
      <c r="M1647" s="97" t="s">
        <v>186</v>
      </c>
      <c r="N1647" s="108">
        <v>480</v>
      </c>
      <c r="O1647" s="108">
        <v>3</v>
      </c>
      <c r="P1647" s="108">
        <v>5</v>
      </c>
      <c r="Q1647" s="108" t="s">
        <v>201</v>
      </c>
      <c r="R1647" s="116"/>
      <c r="S1647" s="145"/>
      <c r="T1647" s="145"/>
      <c r="U1647" s="145"/>
      <c r="V1647" s="145"/>
      <c r="W1647" s="145"/>
      <c r="X1647" s="145"/>
      <c r="Y1647" s="145"/>
      <c r="Z1647" s="145"/>
      <c r="AA1647" s="226"/>
    </row>
    <row r="1648" spans="1:27" x14ac:dyDescent="0.2">
      <c r="A1648" s="227" t="s">
        <v>2714</v>
      </c>
      <c r="B1648" s="143" t="s">
        <v>76</v>
      </c>
      <c r="C1648" s="142">
        <v>43666</v>
      </c>
      <c r="D1648" s="143" t="s">
        <v>78</v>
      </c>
      <c r="E1648" s="143"/>
      <c r="F1648" s="143"/>
      <c r="G1648" s="143"/>
      <c r="H1648" s="143"/>
      <c r="I1648" s="143"/>
      <c r="J1648" s="136" t="s">
        <v>80</v>
      </c>
      <c r="K1648" s="100" t="s">
        <v>194</v>
      </c>
      <c r="L1648" s="93" t="s">
        <v>60</v>
      </c>
      <c r="M1648" s="95" t="s">
        <v>182</v>
      </c>
      <c r="N1648" s="93">
        <v>480</v>
      </c>
      <c r="O1648" s="93">
        <v>3</v>
      </c>
      <c r="P1648" s="93">
        <v>65</v>
      </c>
      <c r="Q1648" s="93">
        <v>100</v>
      </c>
      <c r="R1648" s="114"/>
      <c r="S1648" s="143" t="s">
        <v>72</v>
      </c>
      <c r="T1648" s="143">
        <v>3</v>
      </c>
      <c r="U1648" s="143">
        <v>65</v>
      </c>
      <c r="V1648" s="143">
        <v>65</v>
      </c>
      <c r="W1648" s="143">
        <v>50</v>
      </c>
      <c r="X1648" s="143">
        <v>5288.35</v>
      </c>
      <c r="Y1648" s="143" t="s">
        <v>74</v>
      </c>
      <c r="Z1648" s="143"/>
      <c r="AA1648" s="224" t="s">
        <v>85</v>
      </c>
    </row>
    <row r="1649" spans="1:27" x14ac:dyDescent="0.2">
      <c r="A1649" s="228"/>
      <c r="B1649" s="144"/>
      <c r="C1649" s="127"/>
      <c r="D1649" s="144"/>
      <c r="E1649" s="144"/>
      <c r="F1649" s="144"/>
      <c r="G1649" s="144"/>
      <c r="H1649" s="144"/>
      <c r="I1649" s="144"/>
      <c r="J1649" s="222"/>
      <c r="K1649" s="103" t="s">
        <v>13</v>
      </c>
      <c r="L1649" s="104" t="s">
        <v>60</v>
      </c>
      <c r="M1649" s="96" t="s">
        <v>67</v>
      </c>
      <c r="N1649" s="104">
        <v>480</v>
      </c>
      <c r="O1649" s="104">
        <v>3</v>
      </c>
      <c r="P1649" s="104">
        <v>5</v>
      </c>
      <c r="Q1649" s="104">
        <v>90</v>
      </c>
      <c r="R1649" s="115">
        <v>50</v>
      </c>
      <c r="S1649" s="144"/>
      <c r="T1649" s="144"/>
      <c r="U1649" s="144"/>
      <c r="V1649" s="144"/>
      <c r="W1649" s="144"/>
      <c r="X1649" s="144"/>
      <c r="Y1649" s="144"/>
      <c r="Z1649" s="144"/>
      <c r="AA1649" s="225"/>
    </row>
    <row r="1650" spans="1:27" ht="13.5" thickBot="1" x14ac:dyDescent="0.25">
      <c r="A1650" s="229"/>
      <c r="B1650" s="145"/>
      <c r="C1650" s="128"/>
      <c r="D1650" s="145"/>
      <c r="E1650" s="145"/>
      <c r="F1650" s="145"/>
      <c r="G1650" s="145"/>
      <c r="H1650" s="145"/>
      <c r="I1650" s="145"/>
      <c r="J1650" s="223"/>
      <c r="K1650" s="107" t="s">
        <v>14</v>
      </c>
      <c r="L1650" s="108" t="s">
        <v>60</v>
      </c>
      <c r="M1650" s="97" t="s">
        <v>187</v>
      </c>
      <c r="N1650" s="108">
        <v>480</v>
      </c>
      <c r="O1650" s="108">
        <v>3</v>
      </c>
      <c r="P1650" s="108">
        <v>5</v>
      </c>
      <c r="Q1650" s="108" t="s">
        <v>202</v>
      </c>
      <c r="R1650" s="116"/>
      <c r="S1650" s="145"/>
      <c r="T1650" s="145"/>
      <c r="U1650" s="145"/>
      <c r="V1650" s="145"/>
      <c r="W1650" s="145"/>
      <c r="X1650" s="145"/>
      <c r="Y1650" s="145"/>
      <c r="Z1650" s="145"/>
      <c r="AA1650" s="226"/>
    </row>
    <row r="1651" spans="1:27" x14ac:dyDescent="0.2">
      <c r="A1651" s="227" t="s">
        <v>2715</v>
      </c>
      <c r="B1651" s="143" t="s">
        <v>76</v>
      </c>
      <c r="C1651" s="142">
        <v>43666</v>
      </c>
      <c r="D1651" s="143" t="s">
        <v>78</v>
      </c>
      <c r="E1651" s="143"/>
      <c r="F1651" s="143"/>
      <c r="G1651" s="143"/>
      <c r="H1651" s="143"/>
      <c r="I1651" s="143"/>
      <c r="J1651" s="136" t="s">
        <v>80</v>
      </c>
      <c r="K1651" s="100" t="s">
        <v>194</v>
      </c>
      <c r="L1651" s="93" t="s">
        <v>60</v>
      </c>
      <c r="M1651" s="95" t="s">
        <v>182</v>
      </c>
      <c r="N1651" s="93">
        <v>480</v>
      </c>
      <c r="O1651" s="93">
        <v>3</v>
      </c>
      <c r="P1651" s="93">
        <v>65</v>
      </c>
      <c r="Q1651" s="93">
        <v>125</v>
      </c>
      <c r="R1651" s="114"/>
      <c r="S1651" s="143" t="s">
        <v>72</v>
      </c>
      <c r="T1651" s="143">
        <v>3</v>
      </c>
      <c r="U1651" s="143">
        <v>65</v>
      </c>
      <c r="V1651" s="143">
        <v>65</v>
      </c>
      <c r="W1651" s="143">
        <v>50</v>
      </c>
      <c r="X1651" s="143">
        <v>5288.35</v>
      </c>
      <c r="Y1651" s="143" t="s">
        <v>74</v>
      </c>
      <c r="Z1651" s="143"/>
      <c r="AA1651" s="224" t="s">
        <v>85</v>
      </c>
    </row>
    <row r="1652" spans="1:27" x14ac:dyDescent="0.2">
      <c r="A1652" s="228"/>
      <c r="B1652" s="144"/>
      <c r="C1652" s="127"/>
      <c r="D1652" s="144"/>
      <c r="E1652" s="144"/>
      <c r="F1652" s="144"/>
      <c r="G1652" s="144"/>
      <c r="H1652" s="144"/>
      <c r="I1652" s="144"/>
      <c r="J1652" s="222"/>
      <c r="K1652" s="103" t="s">
        <v>13</v>
      </c>
      <c r="L1652" s="104" t="s">
        <v>60</v>
      </c>
      <c r="M1652" s="96" t="s">
        <v>67</v>
      </c>
      <c r="N1652" s="104">
        <v>480</v>
      </c>
      <c r="O1652" s="104">
        <v>3</v>
      </c>
      <c r="P1652" s="104">
        <v>5</v>
      </c>
      <c r="Q1652" s="104">
        <v>90</v>
      </c>
      <c r="R1652" s="115">
        <v>50</v>
      </c>
      <c r="S1652" s="144"/>
      <c r="T1652" s="144"/>
      <c r="U1652" s="144"/>
      <c r="V1652" s="144"/>
      <c r="W1652" s="144"/>
      <c r="X1652" s="144"/>
      <c r="Y1652" s="144"/>
      <c r="Z1652" s="144"/>
      <c r="AA1652" s="225"/>
    </row>
    <row r="1653" spans="1:27" ht="13.5" thickBot="1" x14ac:dyDescent="0.25">
      <c r="A1653" s="229"/>
      <c r="B1653" s="145"/>
      <c r="C1653" s="128"/>
      <c r="D1653" s="145"/>
      <c r="E1653" s="145"/>
      <c r="F1653" s="145"/>
      <c r="G1653" s="145"/>
      <c r="H1653" s="145"/>
      <c r="I1653" s="145"/>
      <c r="J1653" s="223"/>
      <c r="K1653" s="107" t="s">
        <v>14</v>
      </c>
      <c r="L1653" s="108" t="s">
        <v>60</v>
      </c>
      <c r="M1653" s="97" t="s">
        <v>187</v>
      </c>
      <c r="N1653" s="108">
        <v>480</v>
      </c>
      <c r="O1653" s="108">
        <v>3</v>
      </c>
      <c r="P1653" s="108">
        <v>5</v>
      </c>
      <c r="Q1653" s="108" t="s">
        <v>202</v>
      </c>
      <c r="R1653" s="116"/>
      <c r="S1653" s="145"/>
      <c r="T1653" s="145"/>
      <c r="U1653" s="145"/>
      <c r="V1653" s="145"/>
      <c r="W1653" s="145"/>
      <c r="X1653" s="145"/>
      <c r="Y1653" s="145"/>
      <c r="Z1653" s="145"/>
      <c r="AA1653" s="226"/>
    </row>
    <row r="1654" spans="1:27" x14ac:dyDescent="0.2">
      <c r="A1654" s="227" t="s">
        <v>2716</v>
      </c>
      <c r="B1654" s="143" t="s">
        <v>76</v>
      </c>
      <c r="C1654" s="142">
        <v>43666</v>
      </c>
      <c r="D1654" s="143" t="s">
        <v>78</v>
      </c>
      <c r="E1654" s="143"/>
      <c r="F1654" s="143"/>
      <c r="G1654" s="143"/>
      <c r="H1654" s="143"/>
      <c r="I1654" s="143"/>
      <c r="J1654" s="136" t="s">
        <v>80</v>
      </c>
      <c r="K1654" s="100" t="s">
        <v>194</v>
      </c>
      <c r="L1654" s="93" t="s">
        <v>60</v>
      </c>
      <c r="M1654" s="95" t="s">
        <v>182</v>
      </c>
      <c r="N1654" s="93">
        <v>600</v>
      </c>
      <c r="O1654" s="93">
        <v>3</v>
      </c>
      <c r="P1654" s="93">
        <v>25</v>
      </c>
      <c r="Q1654" s="93">
        <v>50</v>
      </c>
      <c r="R1654" s="114"/>
      <c r="S1654" s="143" t="s">
        <v>73</v>
      </c>
      <c r="T1654" s="143">
        <v>3</v>
      </c>
      <c r="U1654" s="143">
        <v>25</v>
      </c>
      <c r="V1654" s="143">
        <v>32</v>
      </c>
      <c r="W1654" s="143">
        <v>30</v>
      </c>
      <c r="X1654" s="143">
        <v>5288.35</v>
      </c>
      <c r="Y1654" s="143" t="s">
        <v>74</v>
      </c>
      <c r="Z1654" s="143"/>
      <c r="AA1654" s="224" t="s">
        <v>85</v>
      </c>
    </row>
    <row r="1655" spans="1:27" x14ac:dyDescent="0.2">
      <c r="A1655" s="228"/>
      <c r="B1655" s="144"/>
      <c r="C1655" s="127"/>
      <c r="D1655" s="144"/>
      <c r="E1655" s="144"/>
      <c r="F1655" s="144"/>
      <c r="G1655" s="144"/>
      <c r="H1655" s="144"/>
      <c r="I1655" s="144"/>
      <c r="J1655" s="222"/>
      <c r="K1655" s="103" t="s">
        <v>13</v>
      </c>
      <c r="L1655" s="104" t="s">
        <v>60</v>
      </c>
      <c r="M1655" s="96" t="s">
        <v>67</v>
      </c>
      <c r="N1655" s="104">
        <v>600</v>
      </c>
      <c r="O1655" s="104">
        <v>3</v>
      </c>
      <c r="P1655" s="104">
        <v>5</v>
      </c>
      <c r="Q1655" s="104">
        <v>90</v>
      </c>
      <c r="R1655" s="115">
        <v>50</v>
      </c>
      <c r="S1655" s="144"/>
      <c r="T1655" s="144"/>
      <c r="U1655" s="144"/>
      <c r="V1655" s="144"/>
      <c r="W1655" s="144"/>
      <c r="X1655" s="144"/>
      <c r="Y1655" s="144"/>
      <c r="Z1655" s="144"/>
      <c r="AA1655" s="225"/>
    </row>
    <row r="1656" spans="1:27" ht="13.5" thickBot="1" x14ac:dyDescent="0.25">
      <c r="A1656" s="229"/>
      <c r="B1656" s="145"/>
      <c r="C1656" s="128"/>
      <c r="D1656" s="145"/>
      <c r="E1656" s="145"/>
      <c r="F1656" s="145"/>
      <c r="G1656" s="145"/>
      <c r="H1656" s="145"/>
      <c r="I1656" s="145"/>
      <c r="J1656" s="223"/>
      <c r="K1656" s="107" t="s">
        <v>14</v>
      </c>
      <c r="L1656" s="108" t="s">
        <v>60</v>
      </c>
      <c r="M1656" s="97" t="s">
        <v>188</v>
      </c>
      <c r="N1656" s="108">
        <v>600</v>
      </c>
      <c r="O1656" s="108">
        <v>3</v>
      </c>
      <c r="P1656" s="108">
        <v>5</v>
      </c>
      <c r="Q1656" s="108" t="s">
        <v>203</v>
      </c>
      <c r="R1656" s="116"/>
      <c r="S1656" s="145"/>
      <c r="T1656" s="145"/>
      <c r="U1656" s="145"/>
      <c r="V1656" s="145"/>
      <c r="W1656" s="145"/>
      <c r="X1656" s="145"/>
      <c r="Y1656" s="145"/>
      <c r="Z1656" s="145"/>
      <c r="AA1656" s="226"/>
    </row>
    <row r="1657" spans="1:27" x14ac:dyDescent="0.2">
      <c r="A1657" s="227" t="s">
        <v>2717</v>
      </c>
      <c r="B1657" s="143" t="s">
        <v>76</v>
      </c>
      <c r="C1657" s="142">
        <v>43666</v>
      </c>
      <c r="D1657" s="143" t="s">
        <v>78</v>
      </c>
      <c r="E1657" s="143"/>
      <c r="F1657" s="143"/>
      <c r="G1657" s="143"/>
      <c r="H1657" s="143"/>
      <c r="I1657" s="143"/>
      <c r="J1657" s="136" t="s">
        <v>80</v>
      </c>
      <c r="K1657" s="100" t="s">
        <v>194</v>
      </c>
      <c r="L1657" s="93" t="s">
        <v>60</v>
      </c>
      <c r="M1657" s="95" t="s">
        <v>182</v>
      </c>
      <c r="N1657" s="93">
        <v>600</v>
      </c>
      <c r="O1657" s="93">
        <v>3</v>
      </c>
      <c r="P1657" s="93">
        <v>25</v>
      </c>
      <c r="Q1657" s="93">
        <v>60</v>
      </c>
      <c r="R1657" s="114"/>
      <c r="S1657" s="143" t="s">
        <v>73</v>
      </c>
      <c r="T1657" s="143">
        <v>3</v>
      </c>
      <c r="U1657" s="143">
        <v>25</v>
      </c>
      <c r="V1657" s="143">
        <v>32</v>
      </c>
      <c r="W1657" s="143">
        <v>30</v>
      </c>
      <c r="X1657" s="143">
        <v>5288.35</v>
      </c>
      <c r="Y1657" s="143" t="s">
        <v>74</v>
      </c>
      <c r="Z1657" s="143"/>
      <c r="AA1657" s="224" t="s">
        <v>85</v>
      </c>
    </row>
    <row r="1658" spans="1:27" x14ac:dyDescent="0.2">
      <c r="A1658" s="228"/>
      <c r="B1658" s="144"/>
      <c r="C1658" s="127"/>
      <c r="D1658" s="144"/>
      <c r="E1658" s="144"/>
      <c r="F1658" s="144"/>
      <c r="G1658" s="144"/>
      <c r="H1658" s="144"/>
      <c r="I1658" s="144"/>
      <c r="J1658" s="222"/>
      <c r="K1658" s="103" t="s">
        <v>13</v>
      </c>
      <c r="L1658" s="104" t="s">
        <v>60</v>
      </c>
      <c r="M1658" s="96" t="s">
        <v>67</v>
      </c>
      <c r="N1658" s="104">
        <v>600</v>
      </c>
      <c r="O1658" s="104">
        <v>3</v>
      </c>
      <c r="P1658" s="104">
        <v>5</v>
      </c>
      <c r="Q1658" s="104">
        <v>90</v>
      </c>
      <c r="R1658" s="115">
        <v>50</v>
      </c>
      <c r="S1658" s="144"/>
      <c r="T1658" s="144"/>
      <c r="U1658" s="144"/>
      <c r="V1658" s="144"/>
      <c r="W1658" s="144"/>
      <c r="X1658" s="144"/>
      <c r="Y1658" s="144"/>
      <c r="Z1658" s="144"/>
      <c r="AA1658" s="225"/>
    </row>
    <row r="1659" spans="1:27" ht="13.5" thickBot="1" x14ac:dyDescent="0.25">
      <c r="A1659" s="229"/>
      <c r="B1659" s="145"/>
      <c r="C1659" s="128"/>
      <c r="D1659" s="145"/>
      <c r="E1659" s="145"/>
      <c r="F1659" s="145"/>
      <c r="G1659" s="145"/>
      <c r="H1659" s="145"/>
      <c r="I1659" s="145"/>
      <c r="J1659" s="223"/>
      <c r="K1659" s="107" t="s">
        <v>14</v>
      </c>
      <c r="L1659" s="108" t="s">
        <v>60</v>
      </c>
      <c r="M1659" s="97" t="s">
        <v>188</v>
      </c>
      <c r="N1659" s="108">
        <v>600</v>
      </c>
      <c r="O1659" s="108">
        <v>3</v>
      </c>
      <c r="P1659" s="108">
        <v>5</v>
      </c>
      <c r="Q1659" s="108" t="s">
        <v>203</v>
      </c>
      <c r="R1659" s="116"/>
      <c r="S1659" s="145"/>
      <c r="T1659" s="145"/>
      <c r="U1659" s="145"/>
      <c r="V1659" s="145"/>
      <c r="W1659" s="145"/>
      <c r="X1659" s="145"/>
      <c r="Y1659" s="145"/>
      <c r="Z1659" s="145"/>
      <c r="AA1659" s="226"/>
    </row>
    <row r="1660" spans="1:27" x14ac:dyDescent="0.2">
      <c r="A1660" s="227" t="s">
        <v>2718</v>
      </c>
      <c r="B1660" s="143" t="s">
        <v>76</v>
      </c>
      <c r="C1660" s="142">
        <v>43666</v>
      </c>
      <c r="D1660" s="143" t="s">
        <v>78</v>
      </c>
      <c r="E1660" s="143"/>
      <c r="F1660" s="143"/>
      <c r="G1660" s="143"/>
      <c r="H1660" s="143"/>
      <c r="I1660" s="143"/>
      <c r="J1660" s="136" t="s">
        <v>80</v>
      </c>
      <c r="K1660" s="100" t="s">
        <v>194</v>
      </c>
      <c r="L1660" s="93" t="s">
        <v>60</v>
      </c>
      <c r="M1660" s="95" t="s">
        <v>182</v>
      </c>
      <c r="N1660" s="93">
        <v>600</v>
      </c>
      <c r="O1660" s="93">
        <v>3</v>
      </c>
      <c r="P1660" s="93">
        <v>25</v>
      </c>
      <c r="Q1660" s="93">
        <v>70</v>
      </c>
      <c r="R1660" s="114"/>
      <c r="S1660" s="143" t="s">
        <v>73</v>
      </c>
      <c r="T1660" s="143">
        <v>3</v>
      </c>
      <c r="U1660" s="143">
        <v>25</v>
      </c>
      <c r="V1660" s="143">
        <v>32</v>
      </c>
      <c r="W1660" s="143">
        <v>30</v>
      </c>
      <c r="X1660" s="143">
        <v>5288.35</v>
      </c>
      <c r="Y1660" s="143" t="s">
        <v>74</v>
      </c>
      <c r="Z1660" s="143"/>
      <c r="AA1660" s="224" t="s">
        <v>85</v>
      </c>
    </row>
    <row r="1661" spans="1:27" x14ac:dyDescent="0.2">
      <c r="A1661" s="228"/>
      <c r="B1661" s="144"/>
      <c r="C1661" s="127"/>
      <c r="D1661" s="144"/>
      <c r="E1661" s="144"/>
      <c r="F1661" s="144"/>
      <c r="G1661" s="144"/>
      <c r="H1661" s="144"/>
      <c r="I1661" s="144"/>
      <c r="J1661" s="222"/>
      <c r="K1661" s="103" t="s">
        <v>13</v>
      </c>
      <c r="L1661" s="104" t="s">
        <v>60</v>
      </c>
      <c r="M1661" s="96" t="s">
        <v>67</v>
      </c>
      <c r="N1661" s="104">
        <v>600</v>
      </c>
      <c r="O1661" s="104">
        <v>3</v>
      </c>
      <c r="P1661" s="104">
        <v>5</v>
      </c>
      <c r="Q1661" s="104">
        <v>90</v>
      </c>
      <c r="R1661" s="115">
        <v>50</v>
      </c>
      <c r="S1661" s="144"/>
      <c r="T1661" s="144"/>
      <c r="U1661" s="144"/>
      <c r="V1661" s="144"/>
      <c r="W1661" s="144"/>
      <c r="X1661" s="144"/>
      <c r="Y1661" s="144"/>
      <c r="Z1661" s="144"/>
      <c r="AA1661" s="225"/>
    </row>
    <row r="1662" spans="1:27" ht="13.5" thickBot="1" x14ac:dyDescent="0.25">
      <c r="A1662" s="229"/>
      <c r="B1662" s="145"/>
      <c r="C1662" s="128"/>
      <c r="D1662" s="145"/>
      <c r="E1662" s="145"/>
      <c r="F1662" s="145"/>
      <c r="G1662" s="145"/>
      <c r="H1662" s="145"/>
      <c r="I1662" s="145"/>
      <c r="J1662" s="223"/>
      <c r="K1662" s="107" t="s">
        <v>14</v>
      </c>
      <c r="L1662" s="108" t="s">
        <v>60</v>
      </c>
      <c r="M1662" s="97" t="s">
        <v>188</v>
      </c>
      <c r="N1662" s="108">
        <v>600</v>
      </c>
      <c r="O1662" s="108">
        <v>3</v>
      </c>
      <c r="P1662" s="108">
        <v>5</v>
      </c>
      <c r="Q1662" s="108" t="s">
        <v>203</v>
      </c>
      <c r="R1662" s="116"/>
      <c r="S1662" s="145"/>
      <c r="T1662" s="145"/>
      <c r="U1662" s="145"/>
      <c r="V1662" s="145"/>
      <c r="W1662" s="145"/>
      <c r="X1662" s="145"/>
      <c r="Y1662" s="145"/>
      <c r="Z1662" s="145"/>
      <c r="AA1662" s="226"/>
    </row>
    <row r="1663" spans="1:27" x14ac:dyDescent="0.2">
      <c r="A1663" s="227" t="s">
        <v>2719</v>
      </c>
      <c r="B1663" s="143" t="s">
        <v>76</v>
      </c>
      <c r="C1663" s="142">
        <v>43666</v>
      </c>
      <c r="D1663" s="143" t="s">
        <v>78</v>
      </c>
      <c r="E1663" s="143"/>
      <c r="F1663" s="143"/>
      <c r="G1663" s="143"/>
      <c r="H1663" s="143"/>
      <c r="I1663" s="143"/>
      <c r="J1663" s="136" t="s">
        <v>80</v>
      </c>
      <c r="K1663" s="100" t="s">
        <v>194</v>
      </c>
      <c r="L1663" s="93" t="s">
        <v>60</v>
      </c>
      <c r="M1663" s="95" t="s">
        <v>182</v>
      </c>
      <c r="N1663" s="93">
        <v>600</v>
      </c>
      <c r="O1663" s="93">
        <v>3</v>
      </c>
      <c r="P1663" s="93">
        <v>25</v>
      </c>
      <c r="Q1663" s="93">
        <v>80</v>
      </c>
      <c r="R1663" s="114"/>
      <c r="S1663" s="143" t="s">
        <v>73</v>
      </c>
      <c r="T1663" s="143">
        <v>3</v>
      </c>
      <c r="U1663" s="143">
        <v>25</v>
      </c>
      <c r="V1663" s="143">
        <v>32</v>
      </c>
      <c r="W1663" s="143">
        <v>30</v>
      </c>
      <c r="X1663" s="143">
        <v>5288.35</v>
      </c>
      <c r="Y1663" s="143" t="s">
        <v>74</v>
      </c>
      <c r="Z1663" s="143"/>
      <c r="AA1663" s="224" t="s">
        <v>85</v>
      </c>
    </row>
    <row r="1664" spans="1:27" x14ac:dyDescent="0.2">
      <c r="A1664" s="228"/>
      <c r="B1664" s="144"/>
      <c r="C1664" s="127"/>
      <c r="D1664" s="144"/>
      <c r="E1664" s="144"/>
      <c r="F1664" s="144"/>
      <c r="G1664" s="144"/>
      <c r="H1664" s="144"/>
      <c r="I1664" s="144"/>
      <c r="J1664" s="222"/>
      <c r="K1664" s="103" t="s">
        <v>13</v>
      </c>
      <c r="L1664" s="104" t="s">
        <v>60</v>
      </c>
      <c r="M1664" s="96" t="s">
        <v>67</v>
      </c>
      <c r="N1664" s="104">
        <v>600</v>
      </c>
      <c r="O1664" s="104">
        <v>3</v>
      </c>
      <c r="P1664" s="104">
        <v>5</v>
      </c>
      <c r="Q1664" s="104">
        <v>90</v>
      </c>
      <c r="R1664" s="115">
        <v>50</v>
      </c>
      <c r="S1664" s="144"/>
      <c r="T1664" s="144"/>
      <c r="U1664" s="144"/>
      <c r="V1664" s="144"/>
      <c r="W1664" s="144"/>
      <c r="X1664" s="144"/>
      <c r="Y1664" s="144"/>
      <c r="Z1664" s="144"/>
      <c r="AA1664" s="225"/>
    </row>
    <row r="1665" spans="1:27" ht="13.5" thickBot="1" x14ac:dyDescent="0.25">
      <c r="A1665" s="229"/>
      <c r="B1665" s="145"/>
      <c r="C1665" s="128"/>
      <c r="D1665" s="145"/>
      <c r="E1665" s="145"/>
      <c r="F1665" s="145"/>
      <c r="G1665" s="145"/>
      <c r="H1665" s="145"/>
      <c r="I1665" s="145"/>
      <c r="J1665" s="223"/>
      <c r="K1665" s="107" t="s">
        <v>14</v>
      </c>
      <c r="L1665" s="108" t="s">
        <v>60</v>
      </c>
      <c r="M1665" s="97" t="s">
        <v>188</v>
      </c>
      <c r="N1665" s="108">
        <v>600</v>
      </c>
      <c r="O1665" s="108">
        <v>3</v>
      </c>
      <c r="P1665" s="108">
        <v>5</v>
      </c>
      <c r="Q1665" s="108" t="s">
        <v>203</v>
      </c>
      <c r="R1665" s="116"/>
      <c r="S1665" s="145"/>
      <c r="T1665" s="145"/>
      <c r="U1665" s="145"/>
      <c r="V1665" s="145"/>
      <c r="W1665" s="145"/>
      <c r="X1665" s="145"/>
      <c r="Y1665" s="145"/>
      <c r="Z1665" s="145"/>
      <c r="AA1665" s="226"/>
    </row>
    <row r="1666" spans="1:27" x14ac:dyDescent="0.2">
      <c r="A1666" s="227" t="s">
        <v>2720</v>
      </c>
      <c r="B1666" s="143" t="s">
        <v>76</v>
      </c>
      <c r="C1666" s="142">
        <v>43666</v>
      </c>
      <c r="D1666" s="143" t="s">
        <v>78</v>
      </c>
      <c r="E1666" s="143"/>
      <c r="F1666" s="143"/>
      <c r="G1666" s="143"/>
      <c r="H1666" s="143"/>
      <c r="I1666" s="143"/>
      <c r="J1666" s="136" t="s">
        <v>80</v>
      </c>
      <c r="K1666" s="100" t="s">
        <v>194</v>
      </c>
      <c r="L1666" s="93" t="s">
        <v>60</v>
      </c>
      <c r="M1666" s="95" t="s">
        <v>182</v>
      </c>
      <c r="N1666" s="93">
        <v>600</v>
      </c>
      <c r="O1666" s="93">
        <v>3</v>
      </c>
      <c r="P1666" s="93">
        <v>25</v>
      </c>
      <c r="Q1666" s="93">
        <v>60</v>
      </c>
      <c r="R1666" s="114"/>
      <c r="S1666" s="143" t="s">
        <v>73</v>
      </c>
      <c r="T1666" s="143">
        <v>3</v>
      </c>
      <c r="U1666" s="143">
        <v>25</v>
      </c>
      <c r="V1666" s="143">
        <v>41</v>
      </c>
      <c r="W1666" s="143">
        <v>40</v>
      </c>
      <c r="X1666" s="143">
        <v>5288.35</v>
      </c>
      <c r="Y1666" s="143" t="s">
        <v>74</v>
      </c>
      <c r="Z1666" s="143"/>
      <c r="AA1666" s="224" t="s">
        <v>85</v>
      </c>
    </row>
    <row r="1667" spans="1:27" x14ac:dyDescent="0.2">
      <c r="A1667" s="228"/>
      <c r="B1667" s="144"/>
      <c r="C1667" s="127"/>
      <c r="D1667" s="144"/>
      <c r="E1667" s="144"/>
      <c r="F1667" s="144"/>
      <c r="G1667" s="144"/>
      <c r="H1667" s="144"/>
      <c r="I1667" s="144"/>
      <c r="J1667" s="222"/>
      <c r="K1667" s="103" t="s">
        <v>13</v>
      </c>
      <c r="L1667" s="104" t="s">
        <v>60</v>
      </c>
      <c r="M1667" s="96" t="s">
        <v>67</v>
      </c>
      <c r="N1667" s="104">
        <v>600</v>
      </c>
      <c r="O1667" s="104">
        <v>3</v>
      </c>
      <c r="P1667" s="104">
        <v>5</v>
      </c>
      <c r="Q1667" s="104">
        <v>90</v>
      </c>
      <c r="R1667" s="115">
        <v>50</v>
      </c>
      <c r="S1667" s="144"/>
      <c r="T1667" s="144"/>
      <c r="U1667" s="144"/>
      <c r="V1667" s="144"/>
      <c r="W1667" s="144"/>
      <c r="X1667" s="144"/>
      <c r="Y1667" s="144"/>
      <c r="Z1667" s="144"/>
      <c r="AA1667" s="225"/>
    </row>
    <row r="1668" spans="1:27" ht="13.5" thickBot="1" x14ac:dyDescent="0.25">
      <c r="A1668" s="229"/>
      <c r="B1668" s="145"/>
      <c r="C1668" s="128"/>
      <c r="D1668" s="145"/>
      <c r="E1668" s="145"/>
      <c r="F1668" s="145"/>
      <c r="G1668" s="145"/>
      <c r="H1668" s="145"/>
      <c r="I1668" s="145"/>
      <c r="J1668" s="223"/>
      <c r="K1668" s="107" t="s">
        <v>14</v>
      </c>
      <c r="L1668" s="108" t="s">
        <v>60</v>
      </c>
      <c r="M1668" s="97" t="s">
        <v>186</v>
      </c>
      <c r="N1668" s="108">
        <v>600</v>
      </c>
      <c r="O1668" s="108">
        <v>3</v>
      </c>
      <c r="P1668" s="108">
        <v>5</v>
      </c>
      <c r="Q1668" s="108" t="s">
        <v>201</v>
      </c>
      <c r="R1668" s="116"/>
      <c r="S1668" s="145"/>
      <c r="T1668" s="145"/>
      <c r="U1668" s="145"/>
      <c r="V1668" s="145"/>
      <c r="W1668" s="145"/>
      <c r="X1668" s="145"/>
      <c r="Y1668" s="145"/>
      <c r="Z1668" s="145"/>
      <c r="AA1668" s="226"/>
    </row>
    <row r="1669" spans="1:27" x14ac:dyDescent="0.2">
      <c r="A1669" s="227" t="s">
        <v>2721</v>
      </c>
      <c r="B1669" s="143" t="s">
        <v>76</v>
      </c>
      <c r="C1669" s="142">
        <v>43666</v>
      </c>
      <c r="D1669" s="143" t="s">
        <v>78</v>
      </c>
      <c r="E1669" s="143"/>
      <c r="F1669" s="143"/>
      <c r="G1669" s="143"/>
      <c r="H1669" s="143"/>
      <c r="I1669" s="143"/>
      <c r="J1669" s="136" t="s">
        <v>80</v>
      </c>
      <c r="K1669" s="100" t="s">
        <v>194</v>
      </c>
      <c r="L1669" s="93" t="s">
        <v>60</v>
      </c>
      <c r="M1669" s="95" t="s">
        <v>182</v>
      </c>
      <c r="N1669" s="93">
        <v>600</v>
      </c>
      <c r="O1669" s="93">
        <v>3</v>
      </c>
      <c r="P1669" s="93">
        <v>25</v>
      </c>
      <c r="Q1669" s="93">
        <v>70</v>
      </c>
      <c r="R1669" s="114"/>
      <c r="S1669" s="143" t="s">
        <v>73</v>
      </c>
      <c r="T1669" s="143">
        <v>3</v>
      </c>
      <c r="U1669" s="143">
        <v>25</v>
      </c>
      <c r="V1669" s="143">
        <v>41</v>
      </c>
      <c r="W1669" s="143">
        <v>40</v>
      </c>
      <c r="X1669" s="143">
        <v>5288.35</v>
      </c>
      <c r="Y1669" s="143" t="s">
        <v>74</v>
      </c>
      <c r="Z1669" s="143"/>
      <c r="AA1669" s="224" t="s">
        <v>85</v>
      </c>
    </row>
    <row r="1670" spans="1:27" x14ac:dyDescent="0.2">
      <c r="A1670" s="228"/>
      <c r="B1670" s="144"/>
      <c r="C1670" s="127"/>
      <c r="D1670" s="144"/>
      <c r="E1670" s="144"/>
      <c r="F1670" s="144"/>
      <c r="G1670" s="144"/>
      <c r="H1670" s="144"/>
      <c r="I1670" s="144"/>
      <c r="J1670" s="222"/>
      <c r="K1670" s="103" t="s">
        <v>13</v>
      </c>
      <c r="L1670" s="104" t="s">
        <v>60</v>
      </c>
      <c r="M1670" s="96" t="s">
        <v>67</v>
      </c>
      <c r="N1670" s="104">
        <v>600</v>
      </c>
      <c r="O1670" s="104">
        <v>3</v>
      </c>
      <c r="P1670" s="104">
        <v>5</v>
      </c>
      <c r="Q1670" s="104">
        <v>90</v>
      </c>
      <c r="R1670" s="115">
        <v>50</v>
      </c>
      <c r="S1670" s="144"/>
      <c r="T1670" s="144"/>
      <c r="U1670" s="144"/>
      <c r="V1670" s="144"/>
      <c r="W1670" s="144"/>
      <c r="X1670" s="144"/>
      <c r="Y1670" s="144"/>
      <c r="Z1670" s="144"/>
      <c r="AA1670" s="225"/>
    </row>
    <row r="1671" spans="1:27" ht="13.5" thickBot="1" x14ac:dyDescent="0.25">
      <c r="A1671" s="229"/>
      <c r="B1671" s="145"/>
      <c r="C1671" s="128"/>
      <c r="D1671" s="145"/>
      <c r="E1671" s="145"/>
      <c r="F1671" s="145"/>
      <c r="G1671" s="145"/>
      <c r="H1671" s="145"/>
      <c r="I1671" s="145"/>
      <c r="J1671" s="223"/>
      <c r="K1671" s="107" t="s">
        <v>14</v>
      </c>
      <c r="L1671" s="108" t="s">
        <v>60</v>
      </c>
      <c r="M1671" s="97" t="s">
        <v>186</v>
      </c>
      <c r="N1671" s="108">
        <v>600</v>
      </c>
      <c r="O1671" s="108">
        <v>3</v>
      </c>
      <c r="P1671" s="108">
        <v>5</v>
      </c>
      <c r="Q1671" s="108" t="s">
        <v>201</v>
      </c>
      <c r="R1671" s="116"/>
      <c r="S1671" s="145"/>
      <c r="T1671" s="145"/>
      <c r="U1671" s="145"/>
      <c r="V1671" s="145"/>
      <c r="W1671" s="145"/>
      <c r="X1671" s="145"/>
      <c r="Y1671" s="145"/>
      <c r="Z1671" s="145"/>
      <c r="AA1671" s="226"/>
    </row>
    <row r="1672" spans="1:27" x14ac:dyDescent="0.2">
      <c r="A1672" s="227" t="s">
        <v>2722</v>
      </c>
      <c r="B1672" s="143" t="s">
        <v>76</v>
      </c>
      <c r="C1672" s="142">
        <v>43666</v>
      </c>
      <c r="D1672" s="143" t="s">
        <v>78</v>
      </c>
      <c r="E1672" s="143"/>
      <c r="F1672" s="143"/>
      <c r="G1672" s="143"/>
      <c r="H1672" s="143"/>
      <c r="I1672" s="143"/>
      <c r="J1672" s="136" t="s">
        <v>80</v>
      </c>
      <c r="K1672" s="100" t="s">
        <v>194</v>
      </c>
      <c r="L1672" s="93" t="s">
        <v>60</v>
      </c>
      <c r="M1672" s="95" t="s">
        <v>182</v>
      </c>
      <c r="N1672" s="93">
        <v>600</v>
      </c>
      <c r="O1672" s="93">
        <v>3</v>
      </c>
      <c r="P1672" s="93">
        <v>25</v>
      </c>
      <c r="Q1672" s="93">
        <v>80</v>
      </c>
      <c r="R1672" s="114"/>
      <c r="S1672" s="143" t="s">
        <v>73</v>
      </c>
      <c r="T1672" s="143">
        <v>3</v>
      </c>
      <c r="U1672" s="143">
        <v>25</v>
      </c>
      <c r="V1672" s="143">
        <v>41</v>
      </c>
      <c r="W1672" s="143">
        <v>40</v>
      </c>
      <c r="X1672" s="143">
        <v>5288.35</v>
      </c>
      <c r="Y1672" s="143" t="s">
        <v>74</v>
      </c>
      <c r="Z1672" s="143"/>
      <c r="AA1672" s="224" t="s">
        <v>85</v>
      </c>
    </row>
    <row r="1673" spans="1:27" x14ac:dyDescent="0.2">
      <c r="A1673" s="228"/>
      <c r="B1673" s="144"/>
      <c r="C1673" s="127"/>
      <c r="D1673" s="144"/>
      <c r="E1673" s="144"/>
      <c r="F1673" s="144"/>
      <c r="G1673" s="144"/>
      <c r="H1673" s="144"/>
      <c r="I1673" s="144"/>
      <c r="J1673" s="222"/>
      <c r="K1673" s="103" t="s">
        <v>13</v>
      </c>
      <c r="L1673" s="104" t="s">
        <v>60</v>
      </c>
      <c r="M1673" s="96" t="s">
        <v>67</v>
      </c>
      <c r="N1673" s="104">
        <v>600</v>
      </c>
      <c r="O1673" s="104">
        <v>3</v>
      </c>
      <c r="P1673" s="104">
        <v>5</v>
      </c>
      <c r="Q1673" s="104">
        <v>90</v>
      </c>
      <c r="R1673" s="115">
        <v>50</v>
      </c>
      <c r="S1673" s="144"/>
      <c r="T1673" s="144"/>
      <c r="U1673" s="144"/>
      <c r="V1673" s="144"/>
      <c r="W1673" s="144"/>
      <c r="X1673" s="144"/>
      <c r="Y1673" s="144"/>
      <c r="Z1673" s="144"/>
      <c r="AA1673" s="225"/>
    </row>
    <row r="1674" spans="1:27" ht="13.5" thickBot="1" x14ac:dyDescent="0.25">
      <c r="A1674" s="229"/>
      <c r="B1674" s="145"/>
      <c r="C1674" s="128"/>
      <c r="D1674" s="145"/>
      <c r="E1674" s="145"/>
      <c r="F1674" s="145"/>
      <c r="G1674" s="145"/>
      <c r="H1674" s="145"/>
      <c r="I1674" s="145"/>
      <c r="J1674" s="223"/>
      <c r="K1674" s="107" t="s">
        <v>14</v>
      </c>
      <c r="L1674" s="108" t="s">
        <v>60</v>
      </c>
      <c r="M1674" s="97" t="s">
        <v>186</v>
      </c>
      <c r="N1674" s="108">
        <v>600</v>
      </c>
      <c r="O1674" s="108">
        <v>3</v>
      </c>
      <c r="P1674" s="108">
        <v>5</v>
      </c>
      <c r="Q1674" s="108" t="s">
        <v>201</v>
      </c>
      <c r="R1674" s="116"/>
      <c r="S1674" s="145"/>
      <c r="T1674" s="145"/>
      <c r="U1674" s="145"/>
      <c r="V1674" s="145"/>
      <c r="W1674" s="145"/>
      <c r="X1674" s="145"/>
      <c r="Y1674" s="145"/>
      <c r="Z1674" s="145"/>
      <c r="AA1674" s="226"/>
    </row>
    <row r="1675" spans="1:27" x14ac:dyDescent="0.2">
      <c r="A1675" s="227" t="s">
        <v>2723</v>
      </c>
      <c r="B1675" s="143" t="s">
        <v>76</v>
      </c>
      <c r="C1675" s="142">
        <v>43666</v>
      </c>
      <c r="D1675" s="143" t="s">
        <v>78</v>
      </c>
      <c r="E1675" s="143"/>
      <c r="F1675" s="143"/>
      <c r="G1675" s="143"/>
      <c r="H1675" s="143"/>
      <c r="I1675" s="143"/>
      <c r="J1675" s="136" t="s">
        <v>80</v>
      </c>
      <c r="K1675" s="100" t="s">
        <v>194</v>
      </c>
      <c r="L1675" s="93" t="s">
        <v>60</v>
      </c>
      <c r="M1675" s="95" t="s">
        <v>182</v>
      </c>
      <c r="N1675" s="93">
        <v>600</v>
      </c>
      <c r="O1675" s="93">
        <v>3</v>
      </c>
      <c r="P1675" s="93">
        <v>25</v>
      </c>
      <c r="Q1675" s="93">
        <v>100</v>
      </c>
      <c r="R1675" s="114"/>
      <c r="S1675" s="143" t="s">
        <v>73</v>
      </c>
      <c r="T1675" s="143">
        <v>3</v>
      </c>
      <c r="U1675" s="143">
        <v>25</v>
      </c>
      <c r="V1675" s="143">
        <v>41</v>
      </c>
      <c r="W1675" s="143">
        <v>40</v>
      </c>
      <c r="X1675" s="143">
        <v>5288.35</v>
      </c>
      <c r="Y1675" s="143" t="s">
        <v>74</v>
      </c>
      <c r="Z1675" s="143"/>
      <c r="AA1675" s="224" t="s">
        <v>85</v>
      </c>
    </row>
    <row r="1676" spans="1:27" x14ac:dyDescent="0.2">
      <c r="A1676" s="228"/>
      <c r="B1676" s="144"/>
      <c r="C1676" s="127"/>
      <c r="D1676" s="144"/>
      <c r="E1676" s="144"/>
      <c r="F1676" s="144"/>
      <c r="G1676" s="144"/>
      <c r="H1676" s="144"/>
      <c r="I1676" s="144"/>
      <c r="J1676" s="222"/>
      <c r="K1676" s="103" t="s">
        <v>13</v>
      </c>
      <c r="L1676" s="104" t="s">
        <v>60</v>
      </c>
      <c r="M1676" s="96" t="s">
        <v>67</v>
      </c>
      <c r="N1676" s="104">
        <v>600</v>
      </c>
      <c r="O1676" s="104">
        <v>3</v>
      </c>
      <c r="P1676" s="104">
        <v>5</v>
      </c>
      <c r="Q1676" s="104">
        <v>90</v>
      </c>
      <c r="R1676" s="115">
        <v>50</v>
      </c>
      <c r="S1676" s="144"/>
      <c r="T1676" s="144"/>
      <c r="U1676" s="144"/>
      <c r="V1676" s="144"/>
      <c r="W1676" s="144"/>
      <c r="X1676" s="144"/>
      <c r="Y1676" s="144"/>
      <c r="Z1676" s="144"/>
      <c r="AA1676" s="225"/>
    </row>
    <row r="1677" spans="1:27" ht="13.5" thickBot="1" x14ac:dyDescent="0.25">
      <c r="A1677" s="229"/>
      <c r="B1677" s="145"/>
      <c r="C1677" s="128"/>
      <c r="D1677" s="145"/>
      <c r="E1677" s="145"/>
      <c r="F1677" s="145"/>
      <c r="G1677" s="145"/>
      <c r="H1677" s="145"/>
      <c r="I1677" s="145"/>
      <c r="J1677" s="223"/>
      <c r="K1677" s="107" t="s">
        <v>14</v>
      </c>
      <c r="L1677" s="108" t="s">
        <v>60</v>
      </c>
      <c r="M1677" s="97" t="s">
        <v>186</v>
      </c>
      <c r="N1677" s="108">
        <v>600</v>
      </c>
      <c r="O1677" s="108">
        <v>3</v>
      </c>
      <c r="P1677" s="108">
        <v>5</v>
      </c>
      <c r="Q1677" s="108" t="s">
        <v>201</v>
      </c>
      <c r="R1677" s="116"/>
      <c r="S1677" s="145"/>
      <c r="T1677" s="145"/>
      <c r="U1677" s="145"/>
      <c r="V1677" s="145"/>
      <c r="W1677" s="145"/>
      <c r="X1677" s="145"/>
      <c r="Y1677" s="145"/>
      <c r="Z1677" s="145"/>
      <c r="AA1677" s="226"/>
    </row>
    <row r="1678" spans="1:27" x14ac:dyDescent="0.2">
      <c r="A1678" s="227" t="s">
        <v>2724</v>
      </c>
      <c r="B1678" s="143" t="s">
        <v>76</v>
      </c>
      <c r="C1678" s="142">
        <v>43666</v>
      </c>
      <c r="D1678" s="143" t="s">
        <v>78</v>
      </c>
      <c r="E1678" s="143"/>
      <c r="F1678" s="143"/>
      <c r="G1678" s="143"/>
      <c r="H1678" s="143"/>
      <c r="I1678" s="143"/>
      <c r="J1678" s="136" t="s">
        <v>80</v>
      </c>
      <c r="K1678" s="100" t="s">
        <v>194</v>
      </c>
      <c r="L1678" s="93" t="s">
        <v>60</v>
      </c>
      <c r="M1678" s="95" t="s">
        <v>182</v>
      </c>
      <c r="N1678" s="93">
        <v>600</v>
      </c>
      <c r="O1678" s="93">
        <v>3</v>
      </c>
      <c r="P1678" s="93">
        <v>25</v>
      </c>
      <c r="Q1678" s="93">
        <v>70</v>
      </c>
      <c r="R1678" s="114"/>
      <c r="S1678" s="143" t="s">
        <v>73</v>
      </c>
      <c r="T1678" s="143">
        <v>3</v>
      </c>
      <c r="U1678" s="143">
        <v>25</v>
      </c>
      <c r="V1678" s="143">
        <v>52</v>
      </c>
      <c r="W1678" s="143">
        <v>50</v>
      </c>
      <c r="X1678" s="143">
        <v>5288.35</v>
      </c>
      <c r="Y1678" s="143" t="s">
        <v>74</v>
      </c>
      <c r="Z1678" s="143"/>
      <c r="AA1678" s="224" t="s">
        <v>85</v>
      </c>
    </row>
    <row r="1679" spans="1:27" x14ac:dyDescent="0.2">
      <c r="A1679" s="228"/>
      <c r="B1679" s="144"/>
      <c r="C1679" s="127"/>
      <c r="D1679" s="144"/>
      <c r="E1679" s="144"/>
      <c r="F1679" s="144"/>
      <c r="G1679" s="144"/>
      <c r="H1679" s="144"/>
      <c r="I1679" s="144"/>
      <c r="J1679" s="222"/>
      <c r="K1679" s="103" t="s">
        <v>13</v>
      </c>
      <c r="L1679" s="104" t="s">
        <v>60</v>
      </c>
      <c r="M1679" s="96" t="s">
        <v>67</v>
      </c>
      <c r="N1679" s="104">
        <v>600</v>
      </c>
      <c r="O1679" s="104">
        <v>3</v>
      </c>
      <c r="P1679" s="104">
        <v>5</v>
      </c>
      <c r="Q1679" s="104">
        <v>90</v>
      </c>
      <c r="R1679" s="115">
        <v>50</v>
      </c>
      <c r="S1679" s="144"/>
      <c r="T1679" s="144"/>
      <c r="U1679" s="144"/>
      <c r="V1679" s="144"/>
      <c r="W1679" s="144"/>
      <c r="X1679" s="144"/>
      <c r="Y1679" s="144"/>
      <c r="Z1679" s="144"/>
      <c r="AA1679" s="225"/>
    </row>
    <row r="1680" spans="1:27" ht="13.5" thickBot="1" x14ac:dyDescent="0.25">
      <c r="A1680" s="229"/>
      <c r="B1680" s="145"/>
      <c r="C1680" s="128"/>
      <c r="D1680" s="145"/>
      <c r="E1680" s="145"/>
      <c r="F1680" s="145"/>
      <c r="G1680" s="145"/>
      <c r="H1680" s="145"/>
      <c r="I1680" s="145"/>
      <c r="J1680" s="223"/>
      <c r="K1680" s="107" t="s">
        <v>14</v>
      </c>
      <c r="L1680" s="108" t="s">
        <v>60</v>
      </c>
      <c r="M1680" s="97" t="s">
        <v>186</v>
      </c>
      <c r="N1680" s="108">
        <v>600</v>
      </c>
      <c r="O1680" s="108">
        <v>3</v>
      </c>
      <c r="P1680" s="108">
        <v>5</v>
      </c>
      <c r="Q1680" s="108" t="s">
        <v>201</v>
      </c>
      <c r="R1680" s="116"/>
      <c r="S1680" s="145"/>
      <c r="T1680" s="145"/>
      <c r="U1680" s="145"/>
      <c r="V1680" s="145"/>
      <c r="W1680" s="145"/>
      <c r="X1680" s="145"/>
      <c r="Y1680" s="145"/>
      <c r="Z1680" s="145"/>
      <c r="AA1680" s="226"/>
    </row>
    <row r="1681" spans="1:27" x14ac:dyDescent="0.2">
      <c r="A1681" s="227" t="s">
        <v>2725</v>
      </c>
      <c r="B1681" s="143" t="s">
        <v>76</v>
      </c>
      <c r="C1681" s="142">
        <v>43666</v>
      </c>
      <c r="D1681" s="143" t="s">
        <v>78</v>
      </c>
      <c r="E1681" s="143"/>
      <c r="F1681" s="143"/>
      <c r="G1681" s="143"/>
      <c r="H1681" s="143"/>
      <c r="I1681" s="143"/>
      <c r="J1681" s="136" t="s">
        <v>80</v>
      </c>
      <c r="K1681" s="100" t="s">
        <v>194</v>
      </c>
      <c r="L1681" s="93" t="s">
        <v>60</v>
      </c>
      <c r="M1681" s="95" t="s">
        <v>182</v>
      </c>
      <c r="N1681" s="93">
        <v>600</v>
      </c>
      <c r="O1681" s="93">
        <v>3</v>
      </c>
      <c r="P1681" s="93">
        <v>25</v>
      </c>
      <c r="Q1681" s="93">
        <v>80</v>
      </c>
      <c r="R1681" s="114"/>
      <c r="S1681" s="143" t="s">
        <v>73</v>
      </c>
      <c r="T1681" s="143">
        <v>3</v>
      </c>
      <c r="U1681" s="143">
        <v>25</v>
      </c>
      <c r="V1681" s="143">
        <v>52</v>
      </c>
      <c r="W1681" s="143">
        <v>50</v>
      </c>
      <c r="X1681" s="143">
        <v>5288.35</v>
      </c>
      <c r="Y1681" s="143" t="s">
        <v>74</v>
      </c>
      <c r="Z1681" s="143"/>
      <c r="AA1681" s="224" t="s">
        <v>85</v>
      </c>
    </row>
    <row r="1682" spans="1:27" x14ac:dyDescent="0.2">
      <c r="A1682" s="228"/>
      <c r="B1682" s="144"/>
      <c r="C1682" s="127"/>
      <c r="D1682" s="144"/>
      <c r="E1682" s="144"/>
      <c r="F1682" s="144"/>
      <c r="G1682" s="144"/>
      <c r="H1682" s="144"/>
      <c r="I1682" s="144"/>
      <c r="J1682" s="222"/>
      <c r="K1682" s="103" t="s">
        <v>13</v>
      </c>
      <c r="L1682" s="104" t="s">
        <v>60</v>
      </c>
      <c r="M1682" s="96" t="s">
        <v>67</v>
      </c>
      <c r="N1682" s="104">
        <v>600</v>
      </c>
      <c r="O1682" s="104">
        <v>3</v>
      </c>
      <c r="P1682" s="104">
        <v>5</v>
      </c>
      <c r="Q1682" s="104">
        <v>90</v>
      </c>
      <c r="R1682" s="115">
        <v>50</v>
      </c>
      <c r="S1682" s="144"/>
      <c r="T1682" s="144"/>
      <c r="U1682" s="144"/>
      <c r="V1682" s="144"/>
      <c r="W1682" s="144"/>
      <c r="X1682" s="144"/>
      <c r="Y1682" s="144"/>
      <c r="Z1682" s="144"/>
      <c r="AA1682" s="225"/>
    </row>
    <row r="1683" spans="1:27" ht="13.5" thickBot="1" x14ac:dyDescent="0.25">
      <c r="A1683" s="229"/>
      <c r="B1683" s="145"/>
      <c r="C1683" s="128"/>
      <c r="D1683" s="145"/>
      <c r="E1683" s="145"/>
      <c r="F1683" s="145"/>
      <c r="G1683" s="145"/>
      <c r="H1683" s="145"/>
      <c r="I1683" s="145"/>
      <c r="J1683" s="223"/>
      <c r="K1683" s="107" t="s">
        <v>14</v>
      </c>
      <c r="L1683" s="108" t="s">
        <v>60</v>
      </c>
      <c r="M1683" s="97" t="s">
        <v>186</v>
      </c>
      <c r="N1683" s="108">
        <v>600</v>
      </c>
      <c r="O1683" s="108">
        <v>3</v>
      </c>
      <c r="P1683" s="108">
        <v>5</v>
      </c>
      <c r="Q1683" s="108" t="s">
        <v>201</v>
      </c>
      <c r="R1683" s="116"/>
      <c r="S1683" s="145"/>
      <c r="T1683" s="145"/>
      <c r="U1683" s="145"/>
      <c r="V1683" s="145"/>
      <c r="W1683" s="145"/>
      <c r="X1683" s="145"/>
      <c r="Y1683" s="145"/>
      <c r="Z1683" s="145"/>
      <c r="AA1683" s="226"/>
    </row>
    <row r="1684" spans="1:27" x14ac:dyDescent="0.2">
      <c r="A1684" s="227" t="s">
        <v>2726</v>
      </c>
      <c r="B1684" s="143" t="s">
        <v>76</v>
      </c>
      <c r="C1684" s="142">
        <v>43666</v>
      </c>
      <c r="D1684" s="143" t="s">
        <v>78</v>
      </c>
      <c r="E1684" s="143"/>
      <c r="F1684" s="143"/>
      <c r="G1684" s="143"/>
      <c r="H1684" s="143"/>
      <c r="I1684" s="143"/>
      <c r="J1684" s="136" t="s">
        <v>80</v>
      </c>
      <c r="K1684" s="100" t="s">
        <v>194</v>
      </c>
      <c r="L1684" s="93" t="s">
        <v>60</v>
      </c>
      <c r="M1684" s="95" t="s">
        <v>182</v>
      </c>
      <c r="N1684" s="93">
        <v>600</v>
      </c>
      <c r="O1684" s="93">
        <v>3</v>
      </c>
      <c r="P1684" s="93">
        <v>25</v>
      </c>
      <c r="Q1684" s="93">
        <v>100</v>
      </c>
      <c r="R1684" s="114"/>
      <c r="S1684" s="143" t="s">
        <v>73</v>
      </c>
      <c r="T1684" s="143">
        <v>3</v>
      </c>
      <c r="U1684" s="143">
        <v>25</v>
      </c>
      <c r="V1684" s="143">
        <v>52</v>
      </c>
      <c r="W1684" s="143">
        <v>50</v>
      </c>
      <c r="X1684" s="143">
        <v>5288.35</v>
      </c>
      <c r="Y1684" s="143" t="s">
        <v>74</v>
      </c>
      <c r="Z1684" s="143"/>
      <c r="AA1684" s="224" t="s">
        <v>85</v>
      </c>
    </row>
    <row r="1685" spans="1:27" x14ac:dyDescent="0.2">
      <c r="A1685" s="228"/>
      <c r="B1685" s="144"/>
      <c r="C1685" s="127"/>
      <c r="D1685" s="144"/>
      <c r="E1685" s="144"/>
      <c r="F1685" s="144"/>
      <c r="G1685" s="144"/>
      <c r="H1685" s="144"/>
      <c r="I1685" s="144"/>
      <c r="J1685" s="222"/>
      <c r="K1685" s="103" t="s">
        <v>13</v>
      </c>
      <c r="L1685" s="104" t="s">
        <v>60</v>
      </c>
      <c r="M1685" s="96" t="s">
        <v>67</v>
      </c>
      <c r="N1685" s="104">
        <v>600</v>
      </c>
      <c r="O1685" s="104">
        <v>3</v>
      </c>
      <c r="P1685" s="104">
        <v>5</v>
      </c>
      <c r="Q1685" s="104">
        <v>90</v>
      </c>
      <c r="R1685" s="115">
        <v>50</v>
      </c>
      <c r="S1685" s="144"/>
      <c r="T1685" s="144"/>
      <c r="U1685" s="144"/>
      <c r="V1685" s="144"/>
      <c r="W1685" s="144"/>
      <c r="X1685" s="144"/>
      <c r="Y1685" s="144"/>
      <c r="Z1685" s="144"/>
      <c r="AA1685" s="225"/>
    </row>
    <row r="1686" spans="1:27" ht="13.5" thickBot="1" x14ac:dyDescent="0.25">
      <c r="A1686" s="229"/>
      <c r="B1686" s="145"/>
      <c r="C1686" s="128"/>
      <c r="D1686" s="145"/>
      <c r="E1686" s="145"/>
      <c r="F1686" s="145"/>
      <c r="G1686" s="145"/>
      <c r="H1686" s="145"/>
      <c r="I1686" s="145"/>
      <c r="J1686" s="223"/>
      <c r="K1686" s="107" t="s">
        <v>14</v>
      </c>
      <c r="L1686" s="108" t="s">
        <v>60</v>
      </c>
      <c r="M1686" s="97" t="s">
        <v>186</v>
      </c>
      <c r="N1686" s="108">
        <v>600</v>
      </c>
      <c r="O1686" s="108">
        <v>3</v>
      </c>
      <c r="P1686" s="108">
        <v>5</v>
      </c>
      <c r="Q1686" s="108" t="s">
        <v>201</v>
      </c>
      <c r="R1686" s="116"/>
      <c r="S1686" s="145"/>
      <c r="T1686" s="145"/>
      <c r="U1686" s="145"/>
      <c r="V1686" s="145"/>
      <c r="W1686" s="145"/>
      <c r="X1686" s="145"/>
      <c r="Y1686" s="145"/>
      <c r="Z1686" s="145"/>
      <c r="AA1686" s="226"/>
    </row>
    <row r="1687" spans="1:27" x14ac:dyDescent="0.2">
      <c r="A1687" s="227" t="s">
        <v>2727</v>
      </c>
      <c r="B1687" s="143" t="s">
        <v>76</v>
      </c>
      <c r="C1687" s="142">
        <v>43666</v>
      </c>
      <c r="D1687" s="143" t="s">
        <v>78</v>
      </c>
      <c r="E1687" s="143"/>
      <c r="F1687" s="143"/>
      <c r="G1687" s="143"/>
      <c r="H1687" s="143"/>
      <c r="I1687" s="143"/>
      <c r="J1687" s="136" t="s">
        <v>80</v>
      </c>
      <c r="K1687" s="100" t="s">
        <v>194</v>
      </c>
      <c r="L1687" s="93" t="s">
        <v>60</v>
      </c>
      <c r="M1687" s="95" t="s">
        <v>182</v>
      </c>
      <c r="N1687" s="93">
        <v>600</v>
      </c>
      <c r="O1687" s="93">
        <v>3</v>
      </c>
      <c r="P1687" s="93">
        <v>25</v>
      </c>
      <c r="Q1687" s="93">
        <v>125</v>
      </c>
      <c r="R1687" s="114"/>
      <c r="S1687" s="143" t="s">
        <v>73</v>
      </c>
      <c r="T1687" s="143">
        <v>3</v>
      </c>
      <c r="U1687" s="143">
        <v>25</v>
      </c>
      <c r="V1687" s="143">
        <v>52</v>
      </c>
      <c r="W1687" s="143">
        <v>50</v>
      </c>
      <c r="X1687" s="143">
        <v>5288.35</v>
      </c>
      <c r="Y1687" s="143" t="s">
        <v>74</v>
      </c>
      <c r="Z1687" s="143"/>
      <c r="AA1687" s="224" t="s">
        <v>85</v>
      </c>
    </row>
    <row r="1688" spans="1:27" x14ac:dyDescent="0.2">
      <c r="A1688" s="228"/>
      <c r="B1688" s="144"/>
      <c r="C1688" s="127"/>
      <c r="D1688" s="144"/>
      <c r="E1688" s="144"/>
      <c r="F1688" s="144"/>
      <c r="G1688" s="144"/>
      <c r="H1688" s="144"/>
      <c r="I1688" s="144"/>
      <c r="J1688" s="222"/>
      <c r="K1688" s="103" t="s">
        <v>13</v>
      </c>
      <c r="L1688" s="104" t="s">
        <v>60</v>
      </c>
      <c r="M1688" s="96" t="s">
        <v>67</v>
      </c>
      <c r="N1688" s="104">
        <v>600</v>
      </c>
      <c r="O1688" s="104">
        <v>3</v>
      </c>
      <c r="P1688" s="104">
        <v>5</v>
      </c>
      <c r="Q1688" s="104">
        <v>90</v>
      </c>
      <c r="R1688" s="115">
        <v>50</v>
      </c>
      <c r="S1688" s="144"/>
      <c r="T1688" s="144"/>
      <c r="U1688" s="144"/>
      <c r="V1688" s="144"/>
      <c r="W1688" s="144"/>
      <c r="X1688" s="144"/>
      <c r="Y1688" s="144"/>
      <c r="Z1688" s="144"/>
      <c r="AA1688" s="225"/>
    </row>
    <row r="1689" spans="1:27" ht="13.5" thickBot="1" x14ac:dyDescent="0.25">
      <c r="A1689" s="229"/>
      <c r="B1689" s="145"/>
      <c r="C1689" s="128"/>
      <c r="D1689" s="145"/>
      <c r="E1689" s="145"/>
      <c r="F1689" s="145"/>
      <c r="G1689" s="145"/>
      <c r="H1689" s="145"/>
      <c r="I1689" s="145"/>
      <c r="J1689" s="223"/>
      <c r="K1689" s="107" t="s">
        <v>14</v>
      </c>
      <c r="L1689" s="108" t="s">
        <v>60</v>
      </c>
      <c r="M1689" s="97" t="s">
        <v>186</v>
      </c>
      <c r="N1689" s="108">
        <v>600</v>
      </c>
      <c r="O1689" s="108">
        <v>3</v>
      </c>
      <c r="P1689" s="108">
        <v>5</v>
      </c>
      <c r="Q1689" s="108" t="s">
        <v>201</v>
      </c>
      <c r="R1689" s="116"/>
      <c r="S1689" s="145"/>
      <c r="T1689" s="145"/>
      <c r="U1689" s="145"/>
      <c r="V1689" s="145"/>
      <c r="W1689" s="145"/>
      <c r="X1689" s="145"/>
      <c r="Y1689" s="145"/>
      <c r="Z1689" s="145"/>
      <c r="AA1689" s="226"/>
    </row>
    <row r="1690" spans="1:27" x14ac:dyDescent="0.2">
      <c r="A1690" s="227" t="s">
        <v>2728</v>
      </c>
      <c r="B1690" s="143" t="s">
        <v>76</v>
      </c>
      <c r="C1690" s="142">
        <v>43666</v>
      </c>
      <c r="D1690" s="143" t="s">
        <v>78</v>
      </c>
      <c r="E1690" s="143"/>
      <c r="F1690" s="143"/>
      <c r="G1690" s="143"/>
      <c r="H1690" s="143"/>
      <c r="I1690" s="143"/>
      <c r="J1690" s="136" t="s">
        <v>80</v>
      </c>
      <c r="K1690" s="100" t="s">
        <v>194</v>
      </c>
      <c r="L1690" s="93" t="s">
        <v>60</v>
      </c>
      <c r="M1690" s="95" t="s">
        <v>183</v>
      </c>
      <c r="N1690" s="93">
        <v>480</v>
      </c>
      <c r="O1690" s="93">
        <v>3</v>
      </c>
      <c r="P1690" s="93">
        <v>100</v>
      </c>
      <c r="Q1690" s="93">
        <v>50</v>
      </c>
      <c r="R1690" s="114"/>
      <c r="S1690" s="143" t="s">
        <v>72</v>
      </c>
      <c r="T1690" s="143">
        <v>3</v>
      </c>
      <c r="U1690" s="143">
        <v>100</v>
      </c>
      <c r="V1690" s="143">
        <v>40</v>
      </c>
      <c r="W1690" s="143">
        <v>30</v>
      </c>
      <c r="X1690" s="143">
        <v>5288.35</v>
      </c>
      <c r="Y1690" s="143" t="s">
        <v>74</v>
      </c>
      <c r="Z1690" s="143"/>
      <c r="AA1690" s="224" t="s">
        <v>85</v>
      </c>
    </row>
    <row r="1691" spans="1:27" x14ac:dyDescent="0.2">
      <c r="A1691" s="228"/>
      <c r="B1691" s="144"/>
      <c r="C1691" s="127"/>
      <c r="D1691" s="144"/>
      <c r="E1691" s="144"/>
      <c r="F1691" s="144"/>
      <c r="G1691" s="144"/>
      <c r="H1691" s="144"/>
      <c r="I1691" s="144"/>
      <c r="J1691" s="222"/>
      <c r="K1691" s="103" t="s">
        <v>13</v>
      </c>
      <c r="L1691" s="104" t="s">
        <v>60</v>
      </c>
      <c r="M1691" s="96" t="s">
        <v>67</v>
      </c>
      <c r="N1691" s="104">
        <v>480</v>
      </c>
      <c r="O1691" s="104">
        <v>3</v>
      </c>
      <c r="P1691" s="104">
        <v>5</v>
      </c>
      <c r="Q1691" s="104">
        <v>90</v>
      </c>
      <c r="R1691" s="115">
        <v>50</v>
      </c>
      <c r="S1691" s="144"/>
      <c r="T1691" s="144"/>
      <c r="U1691" s="144"/>
      <c r="V1691" s="144"/>
      <c r="W1691" s="144"/>
      <c r="X1691" s="144"/>
      <c r="Y1691" s="144"/>
      <c r="Z1691" s="144"/>
      <c r="AA1691" s="225"/>
    </row>
    <row r="1692" spans="1:27" ht="13.5" thickBot="1" x14ac:dyDescent="0.25">
      <c r="A1692" s="229"/>
      <c r="B1692" s="145"/>
      <c r="C1692" s="128"/>
      <c r="D1692" s="145"/>
      <c r="E1692" s="145"/>
      <c r="F1692" s="145"/>
      <c r="G1692" s="145"/>
      <c r="H1692" s="145"/>
      <c r="I1692" s="145"/>
      <c r="J1692" s="223"/>
      <c r="K1692" s="107" t="s">
        <v>14</v>
      </c>
      <c r="L1692" s="108" t="s">
        <v>60</v>
      </c>
      <c r="M1692" s="97" t="s">
        <v>186</v>
      </c>
      <c r="N1692" s="108">
        <v>480</v>
      </c>
      <c r="O1692" s="108">
        <v>3</v>
      </c>
      <c r="P1692" s="108">
        <v>5</v>
      </c>
      <c r="Q1692" s="108" t="s">
        <v>201</v>
      </c>
      <c r="R1692" s="116"/>
      <c r="S1692" s="145"/>
      <c r="T1692" s="145"/>
      <c r="U1692" s="145"/>
      <c r="V1692" s="145"/>
      <c r="W1692" s="145"/>
      <c r="X1692" s="145"/>
      <c r="Y1692" s="145"/>
      <c r="Z1692" s="145"/>
      <c r="AA1692" s="226"/>
    </row>
    <row r="1693" spans="1:27" x14ac:dyDescent="0.2">
      <c r="A1693" s="227" t="s">
        <v>2729</v>
      </c>
      <c r="B1693" s="143" t="s">
        <v>76</v>
      </c>
      <c r="C1693" s="142">
        <v>43666</v>
      </c>
      <c r="D1693" s="143" t="s">
        <v>78</v>
      </c>
      <c r="E1693" s="143"/>
      <c r="F1693" s="143"/>
      <c r="G1693" s="143"/>
      <c r="H1693" s="143"/>
      <c r="I1693" s="143"/>
      <c r="J1693" s="136" t="s">
        <v>80</v>
      </c>
      <c r="K1693" s="100" t="s">
        <v>194</v>
      </c>
      <c r="L1693" s="93" t="s">
        <v>60</v>
      </c>
      <c r="M1693" s="95" t="s">
        <v>183</v>
      </c>
      <c r="N1693" s="93">
        <v>480</v>
      </c>
      <c r="O1693" s="93">
        <v>3</v>
      </c>
      <c r="P1693" s="93">
        <v>100</v>
      </c>
      <c r="Q1693" s="93">
        <v>60</v>
      </c>
      <c r="R1693" s="114"/>
      <c r="S1693" s="143" t="s">
        <v>72</v>
      </c>
      <c r="T1693" s="143">
        <v>3</v>
      </c>
      <c r="U1693" s="143">
        <v>100</v>
      </c>
      <c r="V1693" s="143">
        <v>40</v>
      </c>
      <c r="W1693" s="143">
        <v>30</v>
      </c>
      <c r="X1693" s="143">
        <v>5288.35</v>
      </c>
      <c r="Y1693" s="143" t="s">
        <v>74</v>
      </c>
      <c r="Z1693" s="143"/>
      <c r="AA1693" s="224" t="s">
        <v>85</v>
      </c>
    </row>
    <row r="1694" spans="1:27" x14ac:dyDescent="0.2">
      <c r="A1694" s="228"/>
      <c r="B1694" s="144"/>
      <c r="C1694" s="127"/>
      <c r="D1694" s="144"/>
      <c r="E1694" s="144"/>
      <c r="F1694" s="144"/>
      <c r="G1694" s="144"/>
      <c r="H1694" s="144"/>
      <c r="I1694" s="144"/>
      <c r="J1694" s="222"/>
      <c r="K1694" s="103" t="s">
        <v>13</v>
      </c>
      <c r="L1694" s="104" t="s">
        <v>60</v>
      </c>
      <c r="M1694" s="96" t="s">
        <v>67</v>
      </c>
      <c r="N1694" s="104">
        <v>480</v>
      </c>
      <c r="O1694" s="104">
        <v>3</v>
      </c>
      <c r="P1694" s="104">
        <v>5</v>
      </c>
      <c r="Q1694" s="104">
        <v>90</v>
      </c>
      <c r="R1694" s="115">
        <v>50</v>
      </c>
      <c r="S1694" s="144"/>
      <c r="T1694" s="144"/>
      <c r="U1694" s="144"/>
      <c r="V1694" s="144"/>
      <c r="W1694" s="144"/>
      <c r="X1694" s="144"/>
      <c r="Y1694" s="144"/>
      <c r="Z1694" s="144"/>
      <c r="AA1694" s="225"/>
    </row>
    <row r="1695" spans="1:27" ht="13.5" thickBot="1" x14ac:dyDescent="0.25">
      <c r="A1695" s="229"/>
      <c r="B1695" s="145"/>
      <c r="C1695" s="128"/>
      <c r="D1695" s="145"/>
      <c r="E1695" s="145"/>
      <c r="F1695" s="145"/>
      <c r="G1695" s="145"/>
      <c r="H1695" s="145"/>
      <c r="I1695" s="145"/>
      <c r="J1695" s="223"/>
      <c r="K1695" s="107" t="s">
        <v>14</v>
      </c>
      <c r="L1695" s="108" t="s">
        <v>60</v>
      </c>
      <c r="M1695" s="97" t="s">
        <v>186</v>
      </c>
      <c r="N1695" s="108">
        <v>480</v>
      </c>
      <c r="O1695" s="108">
        <v>3</v>
      </c>
      <c r="P1695" s="108">
        <v>5</v>
      </c>
      <c r="Q1695" s="108" t="s">
        <v>201</v>
      </c>
      <c r="R1695" s="116"/>
      <c r="S1695" s="145"/>
      <c r="T1695" s="145"/>
      <c r="U1695" s="145"/>
      <c r="V1695" s="145"/>
      <c r="W1695" s="145"/>
      <c r="X1695" s="145"/>
      <c r="Y1695" s="145"/>
      <c r="Z1695" s="145"/>
      <c r="AA1695" s="226"/>
    </row>
    <row r="1696" spans="1:27" x14ac:dyDescent="0.2">
      <c r="A1696" s="227" t="s">
        <v>2730</v>
      </c>
      <c r="B1696" s="143" t="s">
        <v>76</v>
      </c>
      <c r="C1696" s="142">
        <v>43666</v>
      </c>
      <c r="D1696" s="143" t="s">
        <v>78</v>
      </c>
      <c r="E1696" s="143"/>
      <c r="F1696" s="143"/>
      <c r="G1696" s="143"/>
      <c r="H1696" s="143"/>
      <c r="I1696" s="143"/>
      <c r="J1696" s="136" t="s">
        <v>80</v>
      </c>
      <c r="K1696" s="100" t="s">
        <v>194</v>
      </c>
      <c r="L1696" s="93" t="s">
        <v>60</v>
      </c>
      <c r="M1696" s="95" t="s">
        <v>183</v>
      </c>
      <c r="N1696" s="93">
        <v>480</v>
      </c>
      <c r="O1696" s="93">
        <v>3</v>
      </c>
      <c r="P1696" s="93">
        <v>100</v>
      </c>
      <c r="Q1696" s="93">
        <v>70</v>
      </c>
      <c r="R1696" s="114"/>
      <c r="S1696" s="143" t="s">
        <v>72</v>
      </c>
      <c r="T1696" s="143">
        <v>3</v>
      </c>
      <c r="U1696" s="143">
        <v>100</v>
      </c>
      <c r="V1696" s="143">
        <v>40</v>
      </c>
      <c r="W1696" s="143">
        <v>30</v>
      </c>
      <c r="X1696" s="143">
        <v>5288.35</v>
      </c>
      <c r="Y1696" s="143" t="s">
        <v>74</v>
      </c>
      <c r="Z1696" s="143"/>
      <c r="AA1696" s="224" t="s">
        <v>85</v>
      </c>
    </row>
    <row r="1697" spans="1:27" x14ac:dyDescent="0.2">
      <c r="A1697" s="228"/>
      <c r="B1697" s="144"/>
      <c r="C1697" s="127"/>
      <c r="D1697" s="144"/>
      <c r="E1697" s="144"/>
      <c r="F1697" s="144"/>
      <c r="G1697" s="144"/>
      <c r="H1697" s="144"/>
      <c r="I1697" s="144"/>
      <c r="J1697" s="222"/>
      <c r="K1697" s="103" t="s">
        <v>13</v>
      </c>
      <c r="L1697" s="104" t="s">
        <v>60</v>
      </c>
      <c r="M1697" s="96" t="s">
        <v>67</v>
      </c>
      <c r="N1697" s="104">
        <v>480</v>
      </c>
      <c r="O1697" s="104">
        <v>3</v>
      </c>
      <c r="P1697" s="104">
        <v>5</v>
      </c>
      <c r="Q1697" s="104">
        <v>90</v>
      </c>
      <c r="R1697" s="115">
        <v>50</v>
      </c>
      <c r="S1697" s="144"/>
      <c r="T1697" s="144"/>
      <c r="U1697" s="144"/>
      <c r="V1697" s="144"/>
      <c r="W1697" s="144"/>
      <c r="X1697" s="144"/>
      <c r="Y1697" s="144"/>
      <c r="Z1697" s="144"/>
      <c r="AA1697" s="225"/>
    </row>
    <row r="1698" spans="1:27" ht="13.5" thickBot="1" x14ac:dyDescent="0.25">
      <c r="A1698" s="229"/>
      <c r="B1698" s="145"/>
      <c r="C1698" s="128"/>
      <c r="D1698" s="145"/>
      <c r="E1698" s="145"/>
      <c r="F1698" s="145"/>
      <c r="G1698" s="145"/>
      <c r="H1698" s="145"/>
      <c r="I1698" s="145"/>
      <c r="J1698" s="223"/>
      <c r="K1698" s="107" t="s">
        <v>14</v>
      </c>
      <c r="L1698" s="108" t="s">
        <v>60</v>
      </c>
      <c r="M1698" s="97" t="s">
        <v>186</v>
      </c>
      <c r="N1698" s="108">
        <v>480</v>
      </c>
      <c r="O1698" s="108">
        <v>3</v>
      </c>
      <c r="P1698" s="108">
        <v>5</v>
      </c>
      <c r="Q1698" s="108" t="s">
        <v>201</v>
      </c>
      <c r="R1698" s="116"/>
      <c r="S1698" s="145"/>
      <c r="T1698" s="145"/>
      <c r="U1698" s="145"/>
      <c r="V1698" s="145"/>
      <c r="W1698" s="145"/>
      <c r="X1698" s="145"/>
      <c r="Y1698" s="145"/>
      <c r="Z1698" s="145"/>
      <c r="AA1698" s="226"/>
    </row>
    <row r="1699" spans="1:27" x14ac:dyDescent="0.2">
      <c r="A1699" s="227" t="s">
        <v>2731</v>
      </c>
      <c r="B1699" s="143" t="s">
        <v>76</v>
      </c>
      <c r="C1699" s="142">
        <v>43666</v>
      </c>
      <c r="D1699" s="143" t="s">
        <v>78</v>
      </c>
      <c r="E1699" s="143"/>
      <c r="F1699" s="143"/>
      <c r="G1699" s="143"/>
      <c r="H1699" s="143"/>
      <c r="I1699" s="143"/>
      <c r="J1699" s="136" t="s">
        <v>80</v>
      </c>
      <c r="K1699" s="100" t="s">
        <v>194</v>
      </c>
      <c r="L1699" s="93" t="s">
        <v>60</v>
      </c>
      <c r="M1699" s="95" t="s">
        <v>183</v>
      </c>
      <c r="N1699" s="93">
        <v>480</v>
      </c>
      <c r="O1699" s="93">
        <v>3</v>
      </c>
      <c r="P1699" s="93">
        <v>100</v>
      </c>
      <c r="Q1699" s="93">
        <v>80</v>
      </c>
      <c r="R1699" s="114"/>
      <c r="S1699" s="143" t="s">
        <v>72</v>
      </c>
      <c r="T1699" s="143">
        <v>3</v>
      </c>
      <c r="U1699" s="143">
        <v>100</v>
      </c>
      <c r="V1699" s="143">
        <v>40</v>
      </c>
      <c r="W1699" s="143">
        <v>30</v>
      </c>
      <c r="X1699" s="143">
        <v>5288.35</v>
      </c>
      <c r="Y1699" s="143" t="s">
        <v>74</v>
      </c>
      <c r="Z1699" s="143"/>
      <c r="AA1699" s="224" t="s">
        <v>85</v>
      </c>
    </row>
    <row r="1700" spans="1:27" x14ac:dyDescent="0.2">
      <c r="A1700" s="228"/>
      <c r="B1700" s="144"/>
      <c r="C1700" s="127"/>
      <c r="D1700" s="144"/>
      <c r="E1700" s="144"/>
      <c r="F1700" s="144"/>
      <c r="G1700" s="144"/>
      <c r="H1700" s="144"/>
      <c r="I1700" s="144"/>
      <c r="J1700" s="222"/>
      <c r="K1700" s="103" t="s">
        <v>13</v>
      </c>
      <c r="L1700" s="104" t="s">
        <v>60</v>
      </c>
      <c r="M1700" s="96" t="s">
        <v>67</v>
      </c>
      <c r="N1700" s="104">
        <v>480</v>
      </c>
      <c r="O1700" s="104">
        <v>3</v>
      </c>
      <c r="P1700" s="104">
        <v>5</v>
      </c>
      <c r="Q1700" s="104">
        <v>90</v>
      </c>
      <c r="R1700" s="115">
        <v>50</v>
      </c>
      <c r="S1700" s="144"/>
      <c r="T1700" s="144"/>
      <c r="U1700" s="144"/>
      <c r="V1700" s="144"/>
      <c r="W1700" s="144"/>
      <c r="X1700" s="144"/>
      <c r="Y1700" s="144"/>
      <c r="Z1700" s="144"/>
      <c r="AA1700" s="225"/>
    </row>
    <row r="1701" spans="1:27" ht="13.5" thickBot="1" x14ac:dyDescent="0.25">
      <c r="A1701" s="229"/>
      <c r="B1701" s="145"/>
      <c r="C1701" s="128"/>
      <c r="D1701" s="145"/>
      <c r="E1701" s="145"/>
      <c r="F1701" s="145"/>
      <c r="G1701" s="145"/>
      <c r="H1701" s="145"/>
      <c r="I1701" s="145"/>
      <c r="J1701" s="223"/>
      <c r="K1701" s="107" t="s">
        <v>14</v>
      </c>
      <c r="L1701" s="108" t="s">
        <v>60</v>
      </c>
      <c r="M1701" s="97" t="s">
        <v>186</v>
      </c>
      <c r="N1701" s="108">
        <v>480</v>
      </c>
      <c r="O1701" s="108">
        <v>3</v>
      </c>
      <c r="P1701" s="108">
        <v>5</v>
      </c>
      <c r="Q1701" s="108" t="s">
        <v>201</v>
      </c>
      <c r="R1701" s="116"/>
      <c r="S1701" s="145"/>
      <c r="T1701" s="145"/>
      <c r="U1701" s="145"/>
      <c r="V1701" s="145"/>
      <c r="W1701" s="145"/>
      <c r="X1701" s="145"/>
      <c r="Y1701" s="145"/>
      <c r="Z1701" s="145"/>
      <c r="AA1701" s="226"/>
    </row>
    <row r="1702" spans="1:27" x14ac:dyDescent="0.2">
      <c r="A1702" s="227" t="s">
        <v>2732</v>
      </c>
      <c r="B1702" s="143" t="s">
        <v>76</v>
      </c>
      <c r="C1702" s="142">
        <v>43666</v>
      </c>
      <c r="D1702" s="143" t="s">
        <v>78</v>
      </c>
      <c r="E1702" s="143"/>
      <c r="F1702" s="143"/>
      <c r="G1702" s="143"/>
      <c r="H1702" s="143"/>
      <c r="I1702" s="143"/>
      <c r="J1702" s="136" t="s">
        <v>80</v>
      </c>
      <c r="K1702" s="100" t="s">
        <v>194</v>
      </c>
      <c r="L1702" s="93" t="s">
        <v>60</v>
      </c>
      <c r="M1702" s="95" t="s">
        <v>183</v>
      </c>
      <c r="N1702" s="93">
        <v>480</v>
      </c>
      <c r="O1702" s="93">
        <v>3</v>
      </c>
      <c r="P1702" s="93">
        <v>100</v>
      </c>
      <c r="Q1702" s="93">
        <v>100</v>
      </c>
      <c r="R1702" s="114"/>
      <c r="S1702" s="143" t="s">
        <v>72</v>
      </c>
      <c r="T1702" s="143">
        <v>3</v>
      </c>
      <c r="U1702" s="143">
        <v>100</v>
      </c>
      <c r="V1702" s="143">
        <v>40</v>
      </c>
      <c r="W1702" s="143">
        <v>30</v>
      </c>
      <c r="X1702" s="143">
        <v>5288.35</v>
      </c>
      <c r="Y1702" s="143" t="s">
        <v>74</v>
      </c>
      <c r="Z1702" s="143"/>
      <c r="AA1702" s="224" t="s">
        <v>85</v>
      </c>
    </row>
    <row r="1703" spans="1:27" x14ac:dyDescent="0.2">
      <c r="A1703" s="228"/>
      <c r="B1703" s="144"/>
      <c r="C1703" s="127"/>
      <c r="D1703" s="144"/>
      <c r="E1703" s="144"/>
      <c r="F1703" s="144"/>
      <c r="G1703" s="144"/>
      <c r="H1703" s="144"/>
      <c r="I1703" s="144"/>
      <c r="J1703" s="222"/>
      <c r="K1703" s="103" t="s">
        <v>13</v>
      </c>
      <c r="L1703" s="104" t="s">
        <v>60</v>
      </c>
      <c r="M1703" s="96" t="s">
        <v>67</v>
      </c>
      <c r="N1703" s="104">
        <v>480</v>
      </c>
      <c r="O1703" s="104">
        <v>3</v>
      </c>
      <c r="P1703" s="104">
        <v>5</v>
      </c>
      <c r="Q1703" s="104">
        <v>90</v>
      </c>
      <c r="R1703" s="115">
        <v>50</v>
      </c>
      <c r="S1703" s="144"/>
      <c r="T1703" s="144"/>
      <c r="U1703" s="144"/>
      <c r="V1703" s="144"/>
      <c r="W1703" s="144"/>
      <c r="X1703" s="144"/>
      <c r="Y1703" s="144"/>
      <c r="Z1703" s="144"/>
      <c r="AA1703" s="225"/>
    </row>
    <row r="1704" spans="1:27" ht="13.5" thickBot="1" x14ac:dyDescent="0.25">
      <c r="A1704" s="229"/>
      <c r="B1704" s="145"/>
      <c r="C1704" s="128"/>
      <c r="D1704" s="145"/>
      <c r="E1704" s="145"/>
      <c r="F1704" s="145"/>
      <c r="G1704" s="145"/>
      <c r="H1704" s="145"/>
      <c r="I1704" s="145"/>
      <c r="J1704" s="223"/>
      <c r="K1704" s="107" t="s">
        <v>14</v>
      </c>
      <c r="L1704" s="108" t="s">
        <v>60</v>
      </c>
      <c r="M1704" s="97" t="s">
        <v>186</v>
      </c>
      <c r="N1704" s="108">
        <v>480</v>
      </c>
      <c r="O1704" s="108">
        <v>3</v>
      </c>
      <c r="P1704" s="108">
        <v>5</v>
      </c>
      <c r="Q1704" s="108" t="s">
        <v>201</v>
      </c>
      <c r="R1704" s="116"/>
      <c r="S1704" s="145"/>
      <c r="T1704" s="145"/>
      <c r="U1704" s="145"/>
      <c r="V1704" s="145"/>
      <c r="W1704" s="145"/>
      <c r="X1704" s="145"/>
      <c r="Y1704" s="145"/>
      <c r="Z1704" s="145"/>
      <c r="AA1704" s="226"/>
    </row>
    <row r="1705" spans="1:27" x14ac:dyDescent="0.2">
      <c r="A1705" s="227" t="s">
        <v>2733</v>
      </c>
      <c r="B1705" s="143" t="s">
        <v>76</v>
      </c>
      <c r="C1705" s="142">
        <v>43666</v>
      </c>
      <c r="D1705" s="143" t="s">
        <v>78</v>
      </c>
      <c r="E1705" s="143"/>
      <c r="F1705" s="143"/>
      <c r="G1705" s="143"/>
      <c r="H1705" s="143"/>
      <c r="I1705" s="143"/>
      <c r="J1705" s="136" t="s">
        <v>80</v>
      </c>
      <c r="K1705" s="100" t="s">
        <v>194</v>
      </c>
      <c r="L1705" s="93" t="s">
        <v>60</v>
      </c>
      <c r="M1705" s="95" t="s">
        <v>183</v>
      </c>
      <c r="N1705" s="93">
        <v>480</v>
      </c>
      <c r="O1705" s="93">
        <v>3</v>
      </c>
      <c r="P1705" s="93">
        <v>100</v>
      </c>
      <c r="Q1705" s="93">
        <v>70</v>
      </c>
      <c r="R1705" s="114"/>
      <c r="S1705" s="143" t="s">
        <v>72</v>
      </c>
      <c r="T1705" s="143">
        <v>3</v>
      </c>
      <c r="U1705" s="143">
        <v>100</v>
      </c>
      <c r="V1705" s="143">
        <v>52</v>
      </c>
      <c r="W1705" s="143">
        <v>40</v>
      </c>
      <c r="X1705" s="143">
        <v>5288.35</v>
      </c>
      <c r="Y1705" s="143" t="s">
        <v>74</v>
      </c>
      <c r="Z1705" s="143"/>
      <c r="AA1705" s="224" t="s">
        <v>85</v>
      </c>
    </row>
    <row r="1706" spans="1:27" x14ac:dyDescent="0.2">
      <c r="A1706" s="228"/>
      <c r="B1706" s="144"/>
      <c r="C1706" s="127"/>
      <c r="D1706" s="144"/>
      <c r="E1706" s="144"/>
      <c r="F1706" s="144"/>
      <c r="G1706" s="144"/>
      <c r="H1706" s="144"/>
      <c r="I1706" s="144"/>
      <c r="J1706" s="222"/>
      <c r="K1706" s="103" t="s">
        <v>13</v>
      </c>
      <c r="L1706" s="104" t="s">
        <v>60</v>
      </c>
      <c r="M1706" s="96" t="s">
        <v>67</v>
      </c>
      <c r="N1706" s="104">
        <v>480</v>
      </c>
      <c r="O1706" s="104">
        <v>3</v>
      </c>
      <c r="P1706" s="104">
        <v>5</v>
      </c>
      <c r="Q1706" s="104">
        <v>90</v>
      </c>
      <c r="R1706" s="115">
        <v>50</v>
      </c>
      <c r="S1706" s="144"/>
      <c r="T1706" s="144"/>
      <c r="U1706" s="144"/>
      <c r="V1706" s="144"/>
      <c r="W1706" s="144"/>
      <c r="X1706" s="144"/>
      <c r="Y1706" s="144"/>
      <c r="Z1706" s="144"/>
      <c r="AA1706" s="225"/>
    </row>
    <row r="1707" spans="1:27" ht="13.5" thickBot="1" x14ac:dyDescent="0.25">
      <c r="A1707" s="229"/>
      <c r="B1707" s="145"/>
      <c r="C1707" s="128"/>
      <c r="D1707" s="145"/>
      <c r="E1707" s="145"/>
      <c r="F1707" s="145"/>
      <c r="G1707" s="145"/>
      <c r="H1707" s="145"/>
      <c r="I1707" s="145"/>
      <c r="J1707" s="223"/>
      <c r="K1707" s="107" t="s">
        <v>14</v>
      </c>
      <c r="L1707" s="108" t="s">
        <v>60</v>
      </c>
      <c r="M1707" s="97" t="s">
        <v>186</v>
      </c>
      <c r="N1707" s="108">
        <v>480</v>
      </c>
      <c r="O1707" s="108">
        <v>3</v>
      </c>
      <c r="P1707" s="108">
        <v>5</v>
      </c>
      <c r="Q1707" s="108" t="s">
        <v>201</v>
      </c>
      <c r="R1707" s="116"/>
      <c r="S1707" s="145"/>
      <c r="T1707" s="145"/>
      <c r="U1707" s="145"/>
      <c r="V1707" s="145"/>
      <c r="W1707" s="145"/>
      <c r="X1707" s="145"/>
      <c r="Y1707" s="145"/>
      <c r="Z1707" s="145"/>
      <c r="AA1707" s="226"/>
    </row>
    <row r="1708" spans="1:27" x14ac:dyDescent="0.2">
      <c r="A1708" s="227" t="s">
        <v>2734</v>
      </c>
      <c r="B1708" s="143" t="s">
        <v>76</v>
      </c>
      <c r="C1708" s="142">
        <v>43666</v>
      </c>
      <c r="D1708" s="143" t="s">
        <v>78</v>
      </c>
      <c r="E1708" s="143"/>
      <c r="F1708" s="143"/>
      <c r="G1708" s="143"/>
      <c r="H1708" s="143"/>
      <c r="I1708" s="143"/>
      <c r="J1708" s="136" t="s">
        <v>80</v>
      </c>
      <c r="K1708" s="100" t="s">
        <v>194</v>
      </c>
      <c r="L1708" s="93" t="s">
        <v>60</v>
      </c>
      <c r="M1708" s="95" t="s">
        <v>183</v>
      </c>
      <c r="N1708" s="93">
        <v>480</v>
      </c>
      <c r="O1708" s="93">
        <v>3</v>
      </c>
      <c r="P1708" s="93">
        <v>100</v>
      </c>
      <c r="Q1708" s="93">
        <v>80</v>
      </c>
      <c r="R1708" s="114"/>
      <c r="S1708" s="143" t="s">
        <v>72</v>
      </c>
      <c r="T1708" s="143">
        <v>3</v>
      </c>
      <c r="U1708" s="143">
        <v>100</v>
      </c>
      <c r="V1708" s="143">
        <v>52</v>
      </c>
      <c r="W1708" s="143">
        <v>40</v>
      </c>
      <c r="X1708" s="143">
        <v>5288.35</v>
      </c>
      <c r="Y1708" s="143" t="s">
        <v>74</v>
      </c>
      <c r="Z1708" s="143"/>
      <c r="AA1708" s="224" t="s">
        <v>85</v>
      </c>
    </row>
    <row r="1709" spans="1:27" x14ac:dyDescent="0.2">
      <c r="A1709" s="228"/>
      <c r="B1709" s="144"/>
      <c r="C1709" s="127"/>
      <c r="D1709" s="144"/>
      <c r="E1709" s="144"/>
      <c r="F1709" s="144"/>
      <c r="G1709" s="144"/>
      <c r="H1709" s="144"/>
      <c r="I1709" s="144"/>
      <c r="J1709" s="222"/>
      <c r="K1709" s="103" t="s">
        <v>13</v>
      </c>
      <c r="L1709" s="104" t="s">
        <v>60</v>
      </c>
      <c r="M1709" s="96" t="s">
        <v>67</v>
      </c>
      <c r="N1709" s="104">
        <v>480</v>
      </c>
      <c r="O1709" s="104">
        <v>3</v>
      </c>
      <c r="P1709" s="104">
        <v>5</v>
      </c>
      <c r="Q1709" s="104">
        <v>90</v>
      </c>
      <c r="R1709" s="115">
        <v>50</v>
      </c>
      <c r="S1709" s="144"/>
      <c r="T1709" s="144"/>
      <c r="U1709" s="144"/>
      <c r="V1709" s="144"/>
      <c r="W1709" s="144"/>
      <c r="X1709" s="144"/>
      <c r="Y1709" s="144"/>
      <c r="Z1709" s="144"/>
      <c r="AA1709" s="225"/>
    </row>
    <row r="1710" spans="1:27" ht="13.5" thickBot="1" x14ac:dyDescent="0.25">
      <c r="A1710" s="229"/>
      <c r="B1710" s="145"/>
      <c r="C1710" s="128"/>
      <c r="D1710" s="145"/>
      <c r="E1710" s="145"/>
      <c r="F1710" s="145"/>
      <c r="G1710" s="145"/>
      <c r="H1710" s="145"/>
      <c r="I1710" s="145"/>
      <c r="J1710" s="223"/>
      <c r="K1710" s="107" t="s">
        <v>14</v>
      </c>
      <c r="L1710" s="108" t="s">
        <v>60</v>
      </c>
      <c r="M1710" s="97" t="s">
        <v>186</v>
      </c>
      <c r="N1710" s="108">
        <v>480</v>
      </c>
      <c r="O1710" s="108">
        <v>3</v>
      </c>
      <c r="P1710" s="108">
        <v>5</v>
      </c>
      <c r="Q1710" s="108" t="s">
        <v>201</v>
      </c>
      <c r="R1710" s="116"/>
      <c r="S1710" s="145"/>
      <c r="T1710" s="145"/>
      <c r="U1710" s="145"/>
      <c r="V1710" s="145"/>
      <c r="W1710" s="145"/>
      <c r="X1710" s="145"/>
      <c r="Y1710" s="145"/>
      <c r="Z1710" s="145"/>
      <c r="AA1710" s="226"/>
    </row>
    <row r="1711" spans="1:27" x14ac:dyDescent="0.2">
      <c r="A1711" s="227" t="s">
        <v>2735</v>
      </c>
      <c r="B1711" s="143" t="s">
        <v>76</v>
      </c>
      <c r="C1711" s="142">
        <v>43666</v>
      </c>
      <c r="D1711" s="143" t="s">
        <v>78</v>
      </c>
      <c r="E1711" s="143"/>
      <c r="F1711" s="143"/>
      <c r="G1711" s="143"/>
      <c r="H1711" s="143"/>
      <c r="I1711" s="143"/>
      <c r="J1711" s="136" t="s">
        <v>80</v>
      </c>
      <c r="K1711" s="100" t="s">
        <v>194</v>
      </c>
      <c r="L1711" s="93" t="s">
        <v>60</v>
      </c>
      <c r="M1711" s="95" t="s">
        <v>183</v>
      </c>
      <c r="N1711" s="93">
        <v>480</v>
      </c>
      <c r="O1711" s="93">
        <v>3</v>
      </c>
      <c r="P1711" s="93">
        <v>100</v>
      </c>
      <c r="Q1711" s="93">
        <v>100</v>
      </c>
      <c r="R1711" s="114"/>
      <c r="S1711" s="143" t="s">
        <v>72</v>
      </c>
      <c r="T1711" s="143">
        <v>3</v>
      </c>
      <c r="U1711" s="143">
        <v>100</v>
      </c>
      <c r="V1711" s="143">
        <v>52</v>
      </c>
      <c r="W1711" s="143">
        <v>40</v>
      </c>
      <c r="X1711" s="143">
        <v>5288.35</v>
      </c>
      <c r="Y1711" s="143" t="s">
        <v>74</v>
      </c>
      <c r="Z1711" s="143"/>
      <c r="AA1711" s="224" t="s">
        <v>85</v>
      </c>
    </row>
    <row r="1712" spans="1:27" x14ac:dyDescent="0.2">
      <c r="A1712" s="228"/>
      <c r="B1712" s="144"/>
      <c r="C1712" s="127"/>
      <c r="D1712" s="144"/>
      <c r="E1712" s="144"/>
      <c r="F1712" s="144"/>
      <c r="G1712" s="144"/>
      <c r="H1712" s="144"/>
      <c r="I1712" s="144"/>
      <c r="J1712" s="222"/>
      <c r="K1712" s="103" t="s">
        <v>13</v>
      </c>
      <c r="L1712" s="104" t="s">
        <v>60</v>
      </c>
      <c r="M1712" s="96" t="s">
        <v>67</v>
      </c>
      <c r="N1712" s="104">
        <v>480</v>
      </c>
      <c r="O1712" s="104">
        <v>3</v>
      </c>
      <c r="P1712" s="104">
        <v>5</v>
      </c>
      <c r="Q1712" s="104">
        <v>90</v>
      </c>
      <c r="R1712" s="115">
        <v>50</v>
      </c>
      <c r="S1712" s="144"/>
      <c r="T1712" s="144"/>
      <c r="U1712" s="144"/>
      <c r="V1712" s="144"/>
      <c r="W1712" s="144"/>
      <c r="X1712" s="144"/>
      <c r="Y1712" s="144"/>
      <c r="Z1712" s="144"/>
      <c r="AA1712" s="225"/>
    </row>
    <row r="1713" spans="1:27" ht="13.5" thickBot="1" x14ac:dyDescent="0.25">
      <c r="A1713" s="229"/>
      <c r="B1713" s="145"/>
      <c r="C1713" s="128"/>
      <c r="D1713" s="145"/>
      <c r="E1713" s="145"/>
      <c r="F1713" s="145"/>
      <c r="G1713" s="145"/>
      <c r="H1713" s="145"/>
      <c r="I1713" s="145"/>
      <c r="J1713" s="223"/>
      <c r="K1713" s="107" t="s">
        <v>14</v>
      </c>
      <c r="L1713" s="108" t="s">
        <v>60</v>
      </c>
      <c r="M1713" s="97" t="s">
        <v>186</v>
      </c>
      <c r="N1713" s="108">
        <v>480</v>
      </c>
      <c r="O1713" s="108">
        <v>3</v>
      </c>
      <c r="P1713" s="108">
        <v>5</v>
      </c>
      <c r="Q1713" s="108" t="s">
        <v>201</v>
      </c>
      <c r="R1713" s="116"/>
      <c r="S1713" s="145"/>
      <c r="T1713" s="145"/>
      <c r="U1713" s="145"/>
      <c r="V1713" s="145"/>
      <c r="W1713" s="145"/>
      <c r="X1713" s="145"/>
      <c r="Y1713" s="145"/>
      <c r="Z1713" s="145"/>
      <c r="AA1713" s="226"/>
    </row>
    <row r="1714" spans="1:27" x14ac:dyDescent="0.2">
      <c r="A1714" s="227" t="s">
        <v>2736</v>
      </c>
      <c r="B1714" s="143" t="s">
        <v>76</v>
      </c>
      <c r="C1714" s="142">
        <v>43666</v>
      </c>
      <c r="D1714" s="143" t="s">
        <v>78</v>
      </c>
      <c r="E1714" s="143"/>
      <c r="F1714" s="143"/>
      <c r="G1714" s="143"/>
      <c r="H1714" s="143"/>
      <c r="I1714" s="143"/>
      <c r="J1714" s="136" t="s">
        <v>80</v>
      </c>
      <c r="K1714" s="100" t="s">
        <v>194</v>
      </c>
      <c r="L1714" s="93" t="s">
        <v>60</v>
      </c>
      <c r="M1714" s="95" t="s">
        <v>183</v>
      </c>
      <c r="N1714" s="93">
        <v>480</v>
      </c>
      <c r="O1714" s="93">
        <v>3</v>
      </c>
      <c r="P1714" s="93">
        <v>100</v>
      </c>
      <c r="Q1714" s="93">
        <v>125</v>
      </c>
      <c r="R1714" s="114"/>
      <c r="S1714" s="143" t="s">
        <v>72</v>
      </c>
      <c r="T1714" s="143">
        <v>3</v>
      </c>
      <c r="U1714" s="143">
        <v>100</v>
      </c>
      <c r="V1714" s="143">
        <v>52</v>
      </c>
      <c r="W1714" s="143">
        <v>40</v>
      </c>
      <c r="X1714" s="143">
        <v>5288.35</v>
      </c>
      <c r="Y1714" s="143" t="s">
        <v>74</v>
      </c>
      <c r="Z1714" s="143"/>
      <c r="AA1714" s="224" t="s">
        <v>85</v>
      </c>
    </row>
    <row r="1715" spans="1:27" x14ac:dyDescent="0.2">
      <c r="A1715" s="228"/>
      <c r="B1715" s="144"/>
      <c r="C1715" s="127"/>
      <c r="D1715" s="144"/>
      <c r="E1715" s="144"/>
      <c r="F1715" s="144"/>
      <c r="G1715" s="144"/>
      <c r="H1715" s="144"/>
      <c r="I1715" s="144"/>
      <c r="J1715" s="222"/>
      <c r="K1715" s="103" t="s">
        <v>13</v>
      </c>
      <c r="L1715" s="104" t="s">
        <v>60</v>
      </c>
      <c r="M1715" s="96" t="s">
        <v>67</v>
      </c>
      <c r="N1715" s="104">
        <v>480</v>
      </c>
      <c r="O1715" s="104">
        <v>3</v>
      </c>
      <c r="P1715" s="104">
        <v>5</v>
      </c>
      <c r="Q1715" s="104">
        <v>90</v>
      </c>
      <c r="R1715" s="115">
        <v>50</v>
      </c>
      <c r="S1715" s="144"/>
      <c r="T1715" s="144"/>
      <c r="U1715" s="144"/>
      <c r="V1715" s="144"/>
      <c r="W1715" s="144"/>
      <c r="X1715" s="144"/>
      <c r="Y1715" s="144"/>
      <c r="Z1715" s="144"/>
      <c r="AA1715" s="225"/>
    </row>
    <row r="1716" spans="1:27" ht="13.5" thickBot="1" x14ac:dyDescent="0.25">
      <c r="A1716" s="229"/>
      <c r="B1716" s="145"/>
      <c r="C1716" s="128"/>
      <c r="D1716" s="145"/>
      <c r="E1716" s="145"/>
      <c r="F1716" s="145"/>
      <c r="G1716" s="145"/>
      <c r="H1716" s="145"/>
      <c r="I1716" s="145"/>
      <c r="J1716" s="223"/>
      <c r="K1716" s="107" t="s">
        <v>14</v>
      </c>
      <c r="L1716" s="108" t="s">
        <v>60</v>
      </c>
      <c r="M1716" s="97" t="s">
        <v>186</v>
      </c>
      <c r="N1716" s="108">
        <v>480</v>
      </c>
      <c r="O1716" s="108">
        <v>3</v>
      </c>
      <c r="P1716" s="108">
        <v>5</v>
      </c>
      <c r="Q1716" s="108" t="s">
        <v>201</v>
      </c>
      <c r="R1716" s="116"/>
      <c r="S1716" s="145"/>
      <c r="T1716" s="145"/>
      <c r="U1716" s="145"/>
      <c r="V1716" s="145"/>
      <c r="W1716" s="145"/>
      <c r="X1716" s="145"/>
      <c r="Y1716" s="145"/>
      <c r="Z1716" s="145"/>
      <c r="AA1716" s="226"/>
    </row>
    <row r="1717" spans="1:27" x14ac:dyDescent="0.2">
      <c r="A1717" s="227" t="s">
        <v>2737</v>
      </c>
      <c r="B1717" s="143" t="s">
        <v>76</v>
      </c>
      <c r="C1717" s="142">
        <v>43666</v>
      </c>
      <c r="D1717" s="143" t="s">
        <v>78</v>
      </c>
      <c r="E1717" s="143"/>
      <c r="F1717" s="143"/>
      <c r="G1717" s="143"/>
      <c r="H1717" s="143"/>
      <c r="I1717" s="143"/>
      <c r="J1717" s="136" t="s">
        <v>80</v>
      </c>
      <c r="K1717" s="100" t="s">
        <v>194</v>
      </c>
      <c r="L1717" s="93" t="s">
        <v>60</v>
      </c>
      <c r="M1717" s="95" t="s">
        <v>183</v>
      </c>
      <c r="N1717" s="93">
        <v>480</v>
      </c>
      <c r="O1717" s="93">
        <v>3</v>
      </c>
      <c r="P1717" s="93">
        <v>100</v>
      </c>
      <c r="Q1717" s="93">
        <v>100</v>
      </c>
      <c r="R1717" s="114"/>
      <c r="S1717" s="143" t="s">
        <v>72</v>
      </c>
      <c r="T1717" s="143">
        <v>3</v>
      </c>
      <c r="U1717" s="143">
        <v>100</v>
      </c>
      <c r="V1717" s="143">
        <v>65</v>
      </c>
      <c r="W1717" s="143">
        <v>50</v>
      </c>
      <c r="X1717" s="143">
        <v>5288.35</v>
      </c>
      <c r="Y1717" s="143" t="s">
        <v>74</v>
      </c>
      <c r="Z1717" s="143"/>
      <c r="AA1717" s="224" t="s">
        <v>85</v>
      </c>
    </row>
    <row r="1718" spans="1:27" x14ac:dyDescent="0.2">
      <c r="A1718" s="228"/>
      <c r="B1718" s="144"/>
      <c r="C1718" s="127"/>
      <c r="D1718" s="144"/>
      <c r="E1718" s="144"/>
      <c r="F1718" s="144"/>
      <c r="G1718" s="144"/>
      <c r="H1718" s="144"/>
      <c r="I1718" s="144"/>
      <c r="J1718" s="222"/>
      <c r="K1718" s="103" t="s">
        <v>13</v>
      </c>
      <c r="L1718" s="104" t="s">
        <v>60</v>
      </c>
      <c r="M1718" s="96" t="s">
        <v>67</v>
      </c>
      <c r="N1718" s="104">
        <v>480</v>
      </c>
      <c r="O1718" s="104">
        <v>3</v>
      </c>
      <c r="P1718" s="104">
        <v>5</v>
      </c>
      <c r="Q1718" s="104">
        <v>90</v>
      </c>
      <c r="R1718" s="115">
        <v>50</v>
      </c>
      <c r="S1718" s="144"/>
      <c r="T1718" s="144"/>
      <c r="U1718" s="144"/>
      <c r="V1718" s="144"/>
      <c r="W1718" s="144"/>
      <c r="X1718" s="144"/>
      <c r="Y1718" s="144"/>
      <c r="Z1718" s="144"/>
      <c r="AA1718" s="225"/>
    </row>
    <row r="1719" spans="1:27" ht="13.5" thickBot="1" x14ac:dyDescent="0.25">
      <c r="A1719" s="229"/>
      <c r="B1719" s="145"/>
      <c r="C1719" s="128"/>
      <c r="D1719" s="145"/>
      <c r="E1719" s="145"/>
      <c r="F1719" s="145"/>
      <c r="G1719" s="145"/>
      <c r="H1719" s="145"/>
      <c r="I1719" s="145"/>
      <c r="J1719" s="223"/>
      <c r="K1719" s="107" t="s">
        <v>14</v>
      </c>
      <c r="L1719" s="108" t="s">
        <v>60</v>
      </c>
      <c r="M1719" s="97" t="s">
        <v>186</v>
      </c>
      <c r="N1719" s="108">
        <v>480</v>
      </c>
      <c r="O1719" s="108">
        <v>3</v>
      </c>
      <c r="P1719" s="108">
        <v>5</v>
      </c>
      <c r="Q1719" s="108" t="s">
        <v>201</v>
      </c>
      <c r="R1719" s="116"/>
      <c r="S1719" s="145"/>
      <c r="T1719" s="145"/>
      <c r="U1719" s="145"/>
      <c r="V1719" s="145"/>
      <c r="W1719" s="145"/>
      <c r="X1719" s="145"/>
      <c r="Y1719" s="145"/>
      <c r="Z1719" s="145"/>
      <c r="AA1719" s="226"/>
    </row>
    <row r="1720" spans="1:27" x14ac:dyDescent="0.2">
      <c r="A1720" s="227" t="s">
        <v>2738</v>
      </c>
      <c r="B1720" s="143" t="s">
        <v>76</v>
      </c>
      <c r="C1720" s="142">
        <v>43666</v>
      </c>
      <c r="D1720" s="143" t="s">
        <v>78</v>
      </c>
      <c r="E1720" s="143"/>
      <c r="F1720" s="143"/>
      <c r="G1720" s="143"/>
      <c r="H1720" s="143"/>
      <c r="I1720" s="143"/>
      <c r="J1720" s="136" t="s">
        <v>80</v>
      </c>
      <c r="K1720" s="100" t="s">
        <v>194</v>
      </c>
      <c r="L1720" s="93" t="s">
        <v>60</v>
      </c>
      <c r="M1720" s="95" t="s">
        <v>183</v>
      </c>
      <c r="N1720" s="93">
        <v>480</v>
      </c>
      <c r="O1720" s="93">
        <v>3</v>
      </c>
      <c r="P1720" s="93">
        <v>100</v>
      </c>
      <c r="Q1720" s="93">
        <v>125</v>
      </c>
      <c r="R1720" s="114"/>
      <c r="S1720" s="143" t="s">
        <v>72</v>
      </c>
      <c r="T1720" s="143">
        <v>3</v>
      </c>
      <c r="U1720" s="143">
        <v>100</v>
      </c>
      <c r="V1720" s="143">
        <v>65</v>
      </c>
      <c r="W1720" s="143">
        <v>50</v>
      </c>
      <c r="X1720" s="143">
        <v>5288.35</v>
      </c>
      <c r="Y1720" s="143" t="s">
        <v>74</v>
      </c>
      <c r="Z1720" s="143"/>
      <c r="AA1720" s="224" t="s">
        <v>85</v>
      </c>
    </row>
    <row r="1721" spans="1:27" x14ac:dyDescent="0.2">
      <c r="A1721" s="228"/>
      <c r="B1721" s="144"/>
      <c r="C1721" s="127"/>
      <c r="D1721" s="144"/>
      <c r="E1721" s="144"/>
      <c r="F1721" s="144"/>
      <c r="G1721" s="144"/>
      <c r="H1721" s="144"/>
      <c r="I1721" s="144"/>
      <c r="J1721" s="222"/>
      <c r="K1721" s="103" t="s">
        <v>13</v>
      </c>
      <c r="L1721" s="104" t="s">
        <v>60</v>
      </c>
      <c r="M1721" s="96" t="s">
        <v>67</v>
      </c>
      <c r="N1721" s="104">
        <v>480</v>
      </c>
      <c r="O1721" s="104">
        <v>3</v>
      </c>
      <c r="P1721" s="104">
        <v>5</v>
      </c>
      <c r="Q1721" s="104">
        <v>90</v>
      </c>
      <c r="R1721" s="115">
        <v>50</v>
      </c>
      <c r="S1721" s="144"/>
      <c r="T1721" s="144"/>
      <c r="U1721" s="144"/>
      <c r="V1721" s="144"/>
      <c r="W1721" s="144"/>
      <c r="X1721" s="144"/>
      <c r="Y1721" s="144"/>
      <c r="Z1721" s="144"/>
      <c r="AA1721" s="225"/>
    </row>
    <row r="1722" spans="1:27" ht="13.5" thickBot="1" x14ac:dyDescent="0.25">
      <c r="A1722" s="229"/>
      <c r="B1722" s="145"/>
      <c r="C1722" s="128"/>
      <c r="D1722" s="145"/>
      <c r="E1722" s="145"/>
      <c r="F1722" s="145"/>
      <c r="G1722" s="145"/>
      <c r="H1722" s="145"/>
      <c r="I1722" s="145"/>
      <c r="J1722" s="223"/>
      <c r="K1722" s="107" t="s">
        <v>14</v>
      </c>
      <c r="L1722" s="108" t="s">
        <v>60</v>
      </c>
      <c r="M1722" s="97" t="s">
        <v>186</v>
      </c>
      <c r="N1722" s="108">
        <v>480</v>
      </c>
      <c r="O1722" s="108">
        <v>3</v>
      </c>
      <c r="P1722" s="108">
        <v>5</v>
      </c>
      <c r="Q1722" s="108" t="s">
        <v>201</v>
      </c>
      <c r="R1722" s="116"/>
      <c r="S1722" s="145"/>
      <c r="T1722" s="145"/>
      <c r="U1722" s="145"/>
      <c r="V1722" s="145"/>
      <c r="W1722" s="145"/>
      <c r="X1722" s="145"/>
      <c r="Y1722" s="145"/>
      <c r="Z1722" s="145"/>
      <c r="AA1722" s="226"/>
    </row>
    <row r="1723" spans="1:27" x14ac:dyDescent="0.2">
      <c r="A1723" s="227" t="s">
        <v>2739</v>
      </c>
      <c r="B1723" s="143" t="s">
        <v>76</v>
      </c>
      <c r="C1723" s="142">
        <v>43666</v>
      </c>
      <c r="D1723" s="143" t="s">
        <v>78</v>
      </c>
      <c r="E1723" s="143"/>
      <c r="F1723" s="143"/>
      <c r="G1723" s="143"/>
      <c r="H1723" s="143"/>
      <c r="I1723" s="143"/>
      <c r="J1723" s="136" t="s">
        <v>80</v>
      </c>
      <c r="K1723" s="100" t="s">
        <v>194</v>
      </c>
      <c r="L1723" s="93" t="s">
        <v>60</v>
      </c>
      <c r="M1723" s="95" t="s">
        <v>183</v>
      </c>
      <c r="N1723" s="93">
        <v>480</v>
      </c>
      <c r="O1723" s="93">
        <v>3</v>
      </c>
      <c r="P1723" s="93">
        <v>100</v>
      </c>
      <c r="Q1723" s="93">
        <v>100</v>
      </c>
      <c r="R1723" s="114"/>
      <c r="S1723" s="143" t="s">
        <v>72</v>
      </c>
      <c r="T1723" s="143">
        <v>3</v>
      </c>
      <c r="U1723" s="143">
        <v>100</v>
      </c>
      <c r="V1723" s="143">
        <v>65</v>
      </c>
      <c r="W1723" s="143">
        <v>50</v>
      </c>
      <c r="X1723" s="143">
        <v>5288.35</v>
      </c>
      <c r="Y1723" s="143" t="s">
        <v>74</v>
      </c>
      <c r="Z1723" s="143"/>
      <c r="AA1723" s="224" t="s">
        <v>85</v>
      </c>
    </row>
    <row r="1724" spans="1:27" x14ac:dyDescent="0.2">
      <c r="A1724" s="228"/>
      <c r="B1724" s="144"/>
      <c r="C1724" s="127"/>
      <c r="D1724" s="144"/>
      <c r="E1724" s="144"/>
      <c r="F1724" s="144"/>
      <c r="G1724" s="144"/>
      <c r="H1724" s="144"/>
      <c r="I1724" s="144"/>
      <c r="J1724" s="222"/>
      <c r="K1724" s="103" t="s">
        <v>13</v>
      </c>
      <c r="L1724" s="104" t="s">
        <v>60</v>
      </c>
      <c r="M1724" s="96" t="s">
        <v>67</v>
      </c>
      <c r="N1724" s="104">
        <v>480</v>
      </c>
      <c r="O1724" s="104">
        <v>3</v>
      </c>
      <c r="P1724" s="104">
        <v>5</v>
      </c>
      <c r="Q1724" s="104">
        <v>90</v>
      </c>
      <c r="R1724" s="115">
        <v>50</v>
      </c>
      <c r="S1724" s="144"/>
      <c r="T1724" s="144"/>
      <c r="U1724" s="144"/>
      <c r="V1724" s="144"/>
      <c r="W1724" s="144"/>
      <c r="X1724" s="144"/>
      <c r="Y1724" s="144"/>
      <c r="Z1724" s="144"/>
      <c r="AA1724" s="225"/>
    </row>
    <row r="1725" spans="1:27" ht="13.5" thickBot="1" x14ac:dyDescent="0.25">
      <c r="A1725" s="229"/>
      <c r="B1725" s="145"/>
      <c r="C1725" s="128"/>
      <c r="D1725" s="145"/>
      <c r="E1725" s="145"/>
      <c r="F1725" s="145"/>
      <c r="G1725" s="145"/>
      <c r="H1725" s="145"/>
      <c r="I1725" s="145"/>
      <c r="J1725" s="223"/>
      <c r="K1725" s="107" t="s">
        <v>14</v>
      </c>
      <c r="L1725" s="108" t="s">
        <v>60</v>
      </c>
      <c r="M1725" s="97" t="s">
        <v>187</v>
      </c>
      <c r="N1725" s="108">
        <v>480</v>
      </c>
      <c r="O1725" s="108">
        <v>3</v>
      </c>
      <c r="P1725" s="108">
        <v>5</v>
      </c>
      <c r="Q1725" s="108" t="s">
        <v>202</v>
      </c>
      <c r="R1725" s="116"/>
      <c r="S1725" s="145"/>
      <c r="T1725" s="145"/>
      <c r="U1725" s="145"/>
      <c r="V1725" s="145"/>
      <c r="W1725" s="145"/>
      <c r="X1725" s="145"/>
      <c r="Y1725" s="145"/>
      <c r="Z1725" s="145"/>
      <c r="AA1725" s="226"/>
    </row>
    <row r="1726" spans="1:27" x14ac:dyDescent="0.2">
      <c r="A1726" s="227" t="s">
        <v>2740</v>
      </c>
      <c r="B1726" s="143" t="s">
        <v>76</v>
      </c>
      <c r="C1726" s="142">
        <v>43666</v>
      </c>
      <c r="D1726" s="143" t="s">
        <v>78</v>
      </c>
      <c r="E1726" s="143"/>
      <c r="F1726" s="143"/>
      <c r="G1726" s="143"/>
      <c r="H1726" s="143"/>
      <c r="I1726" s="143"/>
      <c r="J1726" s="136" t="s">
        <v>80</v>
      </c>
      <c r="K1726" s="100" t="s">
        <v>194</v>
      </c>
      <c r="L1726" s="93" t="s">
        <v>60</v>
      </c>
      <c r="M1726" s="95" t="s">
        <v>183</v>
      </c>
      <c r="N1726" s="93">
        <v>480</v>
      </c>
      <c r="O1726" s="93">
        <v>3</v>
      </c>
      <c r="P1726" s="93">
        <v>100</v>
      </c>
      <c r="Q1726" s="93">
        <v>125</v>
      </c>
      <c r="R1726" s="114"/>
      <c r="S1726" s="143" t="s">
        <v>72</v>
      </c>
      <c r="T1726" s="143">
        <v>3</v>
      </c>
      <c r="U1726" s="143">
        <v>100</v>
      </c>
      <c r="V1726" s="143">
        <v>65</v>
      </c>
      <c r="W1726" s="143">
        <v>50</v>
      </c>
      <c r="X1726" s="143">
        <v>5288.35</v>
      </c>
      <c r="Y1726" s="143" t="s">
        <v>74</v>
      </c>
      <c r="Z1726" s="143"/>
      <c r="AA1726" s="224" t="s">
        <v>85</v>
      </c>
    </row>
    <row r="1727" spans="1:27" x14ac:dyDescent="0.2">
      <c r="A1727" s="228"/>
      <c r="B1727" s="144"/>
      <c r="C1727" s="127"/>
      <c r="D1727" s="144"/>
      <c r="E1727" s="144"/>
      <c r="F1727" s="144"/>
      <c r="G1727" s="144"/>
      <c r="H1727" s="144"/>
      <c r="I1727" s="144"/>
      <c r="J1727" s="222"/>
      <c r="K1727" s="103" t="s">
        <v>13</v>
      </c>
      <c r="L1727" s="104" t="s">
        <v>60</v>
      </c>
      <c r="M1727" s="96" t="s">
        <v>67</v>
      </c>
      <c r="N1727" s="104">
        <v>480</v>
      </c>
      <c r="O1727" s="104">
        <v>3</v>
      </c>
      <c r="P1727" s="104">
        <v>5</v>
      </c>
      <c r="Q1727" s="104">
        <v>90</v>
      </c>
      <c r="R1727" s="115">
        <v>50</v>
      </c>
      <c r="S1727" s="144"/>
      <c r="T1727" s="144"/>
      <c r="U1727" s="144"/>
      <c r="V1727" s="144"/>
      <c r="W1727" s="144"/>
      <c r="X1727" s="144"/>
      <c r="Y1727" s="144"/>
      <c r="Z1727" s="144"/>
      <c r="AA1727" s="225"/>
    </row>
    <row r="1728" spans="1:27" ht="13.5" thickBot="1" x14ac:dyDescent="0.25">
      <c r="A1728" s="229"/>
      <c r="B1728" s="145"/>
      <c r="C1728" s="128"/>
      <c r="D1728" s="145"/>
      <c r="E1728" s="145"/>
      <c r="F1728" s="145"/>
      <c r="G1728" s="145"/>
      <c r="H1728" s="145"/>
      <c r="I1728" s="145"/>
      <c r="J1728" s="223"/>
      <c r="K1728" s="107" t="s">
        <v>14</v>
      </c>
      <c r="L1728" s="108" t="s">
        <v>60</v>
      </c>
      <c r="M1728" s="97" t="s">
        <v>187</v>
      </c>
      <c r="N1728" s="108">
        <v>480</v>
      </c>
      <c r="O1728" s="108">
        <v>3</v>
      </c>
      <c r="P1728" s="108">
        <v>5</v>
      </c>
      <c r="Q1728" s="108" t="s">
        <v>202</v>
      </c>
      <c r="R1728" s="116"/>
      <c r="S1728" s="145"/>
      <c r="T1728" s="145"/>
      <c r="U1728" s="145"/>
      <c r="V1728" s="145"/>
      <c r="W1728" s="145"/>
      <c r="X1728" s="145"/>
      <c r="Y1728" s="145"/>
      <c r="Z1728" s="145"/>
      <c r="AA1728" s="226"/>
    </row>
    <row r="1729" spans="1:27" x14ac:dyDescent="0.2">
      <c r="A1729" s="227" t="s">
        <v>2741</v>
      </c>
      <c r="B1729" s="143" t="s">
        <v>76</v>
      </c>
      <c r="C1729" s="142">
        <v>43666</v>
      </c>
      <c r="D1729" s="143" t="s">
        <v>78</v>
      </c>
      <c r="E1729" s="143"/>
      <c r="F1729" s="143"/>
      <c r="G1729" s="143"/>
      <c r="H1729" s="143"/>
      <c r="I1729" s="143"/>
      <c r="J1729" s="136" t="s">
        <v>80</v>
      </c>
      <c r="K1729" s="100" t="s">
        <v>194</v>
      </c>
      <c r="L1729" s="93" t="s">
        <v>60</v>
      </c>
      <c r="M1729" s="95" t="s">
        <v>179</v>
      </c>
      <c r="N1729" s="93">
        <v>240</v>
      </c>
      <c r="O1729" s="93">
        <v>3</v>
      </c>
      <c r="P1729" s="93">
        <v>65</v>
      </c>
      <c r="Q1729" s="93">
        <v>70</v>
      </c>
      <c r="R1729" s="114"/>
      <c r="S1729" s="143">
        <v>200</v>
      </c>
      <c r="T1729" s="143">
        <v>3</v>
      </c>
      <c r="U1729" s="143">
        <v>65</v>
      </c>
      <c r="V1729" s="143">
        <v>48.3</v>
      </c>
      <c r="W1729" s="143">
        <v>15</v>
      </c>
      <c r="X1729" s="143">
        <v>5288.35</v>
      </c>
      <c r="Y1729" s="143" t="s">
        <v>75</v>
      </c>
      <c r="Z1729" s="143"/>
      <c r="AA1729" s="224" t="s">
        <v>85</v>
      </c>
    </row>
    <row r="1730" spans="1:27" x14ac:dyDescent="0.2">
      <c r="A1730" s="228"/>
      <c r="B1730" s="144"/>
      <c r="C1730" s="127"/>
      <c r="D1730" s="144"/>
      <c r="E1730" s="144"/>
      <c r="F1730" s="144"/>
      <c r="G1730" s="144"/>
      <c r="H1730" s="144"/>
      <c r="I1730" s="144"/>
      <c r="J1730" s="222"/>
      <c r="K1730" s="103" t="s">
        <v>13</v>
      </c>
      <c r="L1730" s="104" t="s">
        <v>60</v>
      </c>
      <c r="M1730" s="96" t="s">
        <v>67</v>
      </c>
      <c r="N1730" s="104">
        <v>240</v>
      </c>
      <c r="O1730" s="104">
        <v>3</v>
      </c>
      <c r="P1730" s="104">
        <v>5</v>
      </c>
      <c r="Q1730" s="104">
        <v>90</v>
      </c>
      <c r="R1730" s="115">
        <v>25</v>
      </c>
      <c r="S1730" s="144"/>
      <c r="T1730" s="144"/>
      <c r="U1730" s="144"/>
      <c r="V1730" s="144"/>
      <c r="W1730" s="144"/>
      <c r="X1730" s="144"/>
      <c r="Y1730" s="144"/>
      <c r="Z1730" s="144"/>
      <c r="AA1730" s="225"/>
    </row>
    <row r="1731" spans="1:27" ht="13.5" thickBot="1" x14ac:dyDescent="0.25">
      <c r="A1731" s="229"/>
      <c r="B1731" s="145"/>
      <c r="C1731" s="128"/>
      <c r="D1731" s="145"/>
      <c r="E1731" s="145"/>
      <c r="F1731" s="145"/>
      <c r="G1731" s="145"/>
      <c r="H1731" s="145"/>
      <c r="I1731" s="145"/>
      <c r="J1731" s="223"/>
      <c r="K1731" s="107" t="s">
        <v>14</v>
      </c>
      <c r="L1731" s="108" t="s">
        <v>60</v>
      </c>
      <c r="M1731" s="97" t="s">
        <v>68</v>
      </c>
      <c r="N1731" s="108">
        <v>240</v>
      </c>
      <c r="O1731" s="108">
        <v>3</v>
      </c>
      <c r="P1731" s="108">
        <v>5</v>
      </c>
      <c r="Q1731" s="108">
        <v>90</v>
      </c>
      <c r="R1731" s="116"/>
      <c r="S1731" s="145"/>
      <c r="T1731" s="145"/>
      <c r="U1731" s="145"/>
      <c r="V1731" s="145"/>
      <c r="W1731" s="145"/>
      <c r="X1731" s="145"/>
      <c r="Y1731" s="145"/>
      <c r="Z1731" s="145"/>
      <c r="AA1731" s="226"/>
    </row>
    <row r="1732" spans="1:27" x14ac:dyDescent="0.2">
      <c r="A1732" s="227" t="s">
        <v>2742</v>
      </c>
      <c r="B1732" s="143" t="s">
        <v>76</v>
      </c>
      <c r="C1732" s="142">
        <v>43666</v>
      </c>
      <c r="D1732" s="143" t="s">
        <v>78</v>
      </c>
      <c r="E1732" s="143"/>
      <c r="F1732" s="143"/>
      <c r="G1732" s="143"/>
      <c r="H1732" s="143"/>
      <c r="I1732" s="143"/>
      <c r="J1732" s="136" t="s">
        <v>80</v>
      </c>
      <c r="K1732" s="100" t="s">
        <v>194</v>
      </c>
      <c r="L1732" s="93" t="s">
        <v>60</v>
      </c>
      <c r="M1732" s="95" t="s">
        <v>179</v>
      </c>
      <c r="N1732" s="93">
        <v>240</v>
      </c>
      <c r="O1732" s="93">
        <v>3</v>
      </c>
      <c r="P1732" s="93">
        <v>65</v>
      </c>
      <c r="Q1732" s="93">
        <v>80</v>
      </c>
      <c r="R1732" s="114"/>
      <c r="S1732" s="143">
        <v>200</v>
      </c>
      <c r="T1732" s="143">
        <v>3</v>
      </c>
      <c r="U1732" s="143">
        <v>65</v>
      </c>
      <c r="V1732" s="143">
        <v>48.3</v>
      </c>
      <c r="W1732" s="143">
        <v>15</v>
      </c>
      <c r="X1732" s="143">
        <v>5288.35</v>
      </c>
      <c r="Y1732" s="143" t="s">
        <v>75</v>
      </c>
      <c r="Z1732" s="143"/>
      <c r="AA1732" s="224" t="s">
        <v>85</v>
      </c>
    </row>
    <row r="1733" spans="1:27" x14ac:dyDescent="0.2">
      <c r="A1733" s="228"/>
      <c r="B1733" s="144"/>
      <c r="C1733" s="127"/>
      <c r="D1733" s="144"/>
      <c r="E1733" s="144"/>
      <c r="F1733" s="144"/>
      <c r="G1733" s="144"/>
      <c r="H1733" s="144"/>
      <c r="I1733" s="144"/>
      <c r="J1733" s="222"/>
      <c r="K1733" s="103" t="s">
        <v>13</v>
      </c>
      <c r="L1733" s="104" t="s">
        <v>60</v>
      </c>
      <c r="M1733" s="96" t="s">
        <v>67</v>
      </c>
      <c r="N1733" s="104">
        <v>240</v>
      </c>
      <c r="O1733" s="104">
        <v>3</v>
      </c>
      <c r="P1733" s="104">
        <v>5</v>
      </c>
      <c r="Q1733" s="104">
        <v>90</v>
      </c>
      <c r="R1733" s="115">
        <v>25</v>
      </c>
      <c r="S1733" s="144"/>
      <c r="T1733" s="144"/>
      <c r="U1733" s="144"/>
      <c r="V1733" s="144"/>
      <c r="W1733" s="144"/>
      <c r="X1733" s="144"/>
      <c r="Y1733" s="144"/>
      <c r="Z1733" s="144"/>
      <c r="AA1733" s="225"/>
    </row>
    <row r="1734" spans="1:27" ht="13.5" thickBot="1" x14ac:dyDescent="0.25">
      <c r="A1734" s="229"/>
      <c r="B1734" s="145"/>
      <c r="C1734" s="128"/>
      <c r="D1734" s="145"/>
      <c r="E1734" s="145"/>
      <c r="F1734" s="145"/>
      <c r="G1734" s="145"/>
      <c r="H1734" s="145"/>
      <c r="I1734" s="145"/>
      <c r="J1734" s="223"/>
      <c r="K1734" s="107" t="s">
        <v>14</v>
      </c>
      <c r="L1734" s="108" t="s">
        <v>60</v>
      </c>
      <c r="M1734" s="97" t="s">
        <v>68</v>
      </c>
      <c r="N1734" s="108">
        <v>240</v>
      </c>
      <c r="O1734" s="108">
        <v>3</v>
      </c>
      <c r="P1734" s="108">
        <v>5</v>
      </c>
      <c r="Q1734" s="108">
        <v>90</v>
      </c>
      <c r="R1734" s="116"/>
      <c r="S1734" s="145"/>
      <c r="T1734" s="145"/>
      <c r="U1734" s="145"/>
      <c r="V1734" s="145"/>
      <c r="W1734" s="145"/>
      <c r="X1734" s="145"/>
      <c r="Y1734" s="145"/>
      <c r="Z1734" s="145"/>
      <c r="AA1734" s="226"/>
    </row>
    <row r="1735" spans="1:27" x14ac:dyDescent="0.2">
      <c r="A1735" s="227" t="s">
        <v>2743</v>
      </c>
      <c r="B1735" s="143" t="s">
        <v>76</v>
      </c>
      <c r="C1735" s="142">
        <v>43666</v>
      </c>
      <c r="D1735" s="143" t="s">
        <v>78</v>
      </c>
      <c r="E1735" s="143"/>
      <c r="F1735" s="143"/>
      <c r="G1735" s="143"/>
      <c r="H1735" s="143"/>
      <c r="I1735" s="143"/>
      <c r="J1735" s="136" t="s">
        <v>80</v>
      </c>
      <c r="K1735" s="100" t="s">
        <v>194</v>
      </c>
      <c r="L1735" s="93" t="s">
        <v>60</v>
      </c>
      <c r="M1735" s="95" t="s">
        <v>179</v>
      </c>
      <c r="N1735" s="93">
        <v>240</v>
      </c>
      <c r="O1735" s="93">
        <v>3</v>
      </c>
      <c r="P1735" s="93">
        <v>65</v>
      </c>
      <c r="Q1735" s="93">
        <v>100</v>
      </c>
      <c r="R1735" s="114"/>
      <c r="S1735" s="143">
        <v>200</v>
      </c>
      <c r="T1735" s="143">
        <v>3</v>
      </c>
      <c r="U1735" s="143">
        <v>65</v>
      </c>
      <c r="V1735" s="143">
        <v>48.3</v>
      </c>
      <c r="W1735" s="143">
        <v>15</v>
      </c>
      <c r="X1735" s="143">
        <v>5288.35</v>
      </c>
      <c r="Y1735" s="143" t="s">
        <v>75</v>
      </c>
      <c r="Z1735" s="143"/>
      <c r="AA1735" s="224" t="s">
        <v>85</v>
      </c>
    </row>
    <row r="1736" spans="1:27" x14ac:dyDescent="0.2">
      <c r="A1736" s="228"/>
      <c r="B1736" s="144"/>
      <c r="C1736" s="127"/>
      <c r="D1736" s="144"/>
      <c r="E1736" s="144"/>
      <c r="F1736" s="144"/>
      <c r="G1736" s="144"/>
      <c r="H1736" s="144"/>
      <c r="I1736" s="144"/>
      <c r="J1736" s="222"/>
      <c r="K1736" s="103" t="s">
        <v>13</v>
      </c>
      <c r="L1736" s="104" t="s">
        <v>60</v>
      </c>
      <c r="M1736" s="96" t="s">
        <v>67</v>
      </c>
      <c r="N1736" s="104">
        <v>240</v>
      </c>
      <c r="O1736" s="104">
        <v>3</v>
      </c>
      <c r="P1736" s="104">
        <v>5</v>
      </c>
      <c r="Q1736" s="104">
        <v>90</v>
      </c>
      <c r="R1736" s="115">
        <v>25</v>
      </c>
      <c r="S1736" s="144"/>
      <c r="T1736" s="144"/>
      <c r="U1736" s="144"/>
      <c r="V1736" s="144"/>
      <c r="W1736" s="144"/>
      <c r="X1736" s="144"/>
      <c r="Y1736" s="144"/>
      <c r="Z1736" s="144"/>
      <c r="AA1736" s="225"/>
    </row>
    <row r="1737" spans="1:27" ht="13.5" thickBot="1" x14ac:dyDescent="0.25">
      <c r="A1737" s="229"/>
      <c r="B1737" s="145"/>
      <c r="C1737" s="128"/>
      <c r="D1737" s="145"/>
      <c r="E1737" s="145"/>
      <c r="F1737" s="145"/>
      <c r="G1737" s="145"/>
      <c r="H1737" s="145"/>
      <c r="I1737" s="145"/>
      <c r="J1737" s="223"/>
      <c r="K1737" s="107" t="s">
        <v>14</v>
      </c>
      <c r="L1737" s="108" t="s">
        <v>60</v>
      </c>
      <c r="M1737" s="97" t="s">
        <v>68</v>
      </c>
      <c r="N1737" s="108">
        <v>240</v>
      </c>
      <c r="O1737" s="108">
        <v>3</v>
      </c>
      <c r="P1737" s="108">
        <v>5</v>
      </c>
      <c r="Q1737" s="108">
        <v>90</v>
      </c>
      <c r="R1737" s="116"/>
      <c r="S1737" s="145"/>
      <c r="T1737" s="145"/>
      <c r="U1737" s="145"/>
      <c r="V1737" s="145"/>
      <c r="W1737" s="145"/>
      <c r="X1737" s="145"/>
      <c r="Y1737" s="145"/>
      <c r="Z1737" s="145"/>
      <c r="AA1737" s="226"/>
    </row>
    <row r="1738" spans="1:27" x14ac:dyDescent="0.2">
      <c r="A1738" s="227" t="s">
        <v>2744</v>
      </c>
      <c r="B1738" s="143" t="s">
        <v>76</v>
      </c>
      <c r="C1738" s="142">
        <v>43666</v>
      </c>
      <c r="D1738" s="143" t="s">
        <v>78</v>
      </c>
      <c r="E1738" s="143"/>
      <c r="F1738" s="143"/>
      <c r="G1738" s="143"/>
      <c r="H1738" s="143"/>
      <c r="I1738" s="143"/>
      <c r="J1738" s="136" t="s">
        <v>80</v>
      </c>
      <c r="K1738" s="100" t="s">
        <v>194</v>
      </c>
      <c r="L1738" s="93" t="s">
        <v>60</v>
      </c>
      <c r="M1738" s="95" t="s">
        <v>179</v>
      </c>
      <c r="N1738" s="93">
        <v>240</v>
      </c>
      <c r="O1738" s="93">
        <v>3</v>
      </c>
      <c r="P1738" s="93">
        <v>65</v>
      </c>
      <c r="Q1738" s="93">
        <v>125</v>
      </c>
      <c r="R1738" s="114"/>
      <c r="S1738" s="143">
        <v>200</v>
      </c>
      <c r="T1738" s="143">
        <v>3</v>
      </c>
      <c r="U1738" s="143">
        <v>65</v>
      </c>
      <c r="V1738" s="143">
        <v>48.3</v>
      </c>
      <c r="W1738" s="143">
        <v>15</v>
      </c>
      <c r="X1738" s="143">
        <v>5288.35</v>
      </c>
      <c r="Y1738" s="143" t="s">
        <v>75</v>
      </c>
      <c r="Z1738" s="143"/>
      <c r="AA1738" s="224" t="s">
        <v>85</v>
      </c>
    </row>
    <row r="1739" spans="1:27" x14ac:dyDescent="0.2">
      <c r="A1739" s="228"/>
      <c r="B1739" s="144"/>
      <c r="C1739" s="127"/>
      <c r="D1739" s="144"/>
      <c r="E1739" s="144"/>
      <c r="F1739" s="144"/>
      <c r="G1739" s="144"/>
      <c r="H1739" s="144"/>
      <c r="I1739" s="144"/>
      <c r="J1739" s="222"/>
      <c r="K1739" s="103" t="s">
        <v>13</v>
      </c>
      <c r="L1739" s="104" t="s">
        <v>60</v>
      </c>
      <c r="M1739" s="96" t="s">
        <v>67</v>
      </c>
      <c r="N1739" s="104">
        <v>240</v>
      </c>
      <c r="O1739" s="104">
        <v>3</v>
      </c>
      <c r="P1739" s="104">
        <v>5</v>
      </c>
      <c r="Q1739" s="104">
        <v>90</v>
      </c>
      <c r="R1739" s="115">
        <v>25</v>
      </c>
      <c r="S1739" s="144"/>
      <c r="T1739" s="144"/>
      <c r="U1739" s="144"/>
      <c r="V1739" s="144"/>
      <c r="W1739" s="144"/>
      <c r="X1739" s="144"/>
      <c r="Y1739" s="144"/>
      <c r="Z1739" s="144"/>
      <c r="AA1739" s="225"/>
    </row>
    <row r="1740" spans="1:27" ht="13.5" thickBot="1" x14ac:dyDescent="0.25">
      <c r="A1740" s="229"/>
      <c r="B1740" s="145"/>
      <c r="C1740" s="128"/>
      <c r="D1740" s="145"/>
      <c r="E1740" s="145"/>
      <c r="F1740" s="145"/>
      <c r="G1740" s="145"/>
      <c r="H1740" s="145"/>
      <c r="I1740" s="145"/>
      <c r="J1740" s="223"/>
      <c r="K1740" s="107" t="s">
        <v>14</v>
      </c>
      <c r="L1740" s="108" t="s">
        <v>60</v>
      </c>
      <c r="M1740" s="97" t="s">
        <v>68</v>
      </c>
      <c r="N1740" s="108">
        <v>240</v>
      </c>
      <c r="O1740" s="108">
        <v>3</v>
      </c>
      <c r="P1740" s="108">
        <v>5</v>
      </c>
      <c r="Q1740" s="108">
        <v>90</v>
      </c>
      <c r="R1740" s="116"/>
      <c r="S1740" s="145"/>
      <c r="T1740" s="145"/>
      <c r="U1740" s="145"/>
      <c r="V1740" s="145"/>
      <c r="W1740" s="145"/>
      <c r="X1740" s="145"/>
      <c r="Y1740" s="145"/>
      <c r="Z1740" s="145"/>
      <c r="AA1740" s="226"/>
    </row>
    <row r="1741" spans="1:27" x14ac:dyDescent="0.2">
      <c r="A1741" s="227" t="s">
        <v>2745</v>
      </c>
      <c r="B1741" s="143" t="s">
        <v>76</v>
      </c>
      <c r="C1741" s="142">
        <v>43666</v>
      </c>
      <c r="D1741" s="143" t="s">
        <v>78</v>
      </c>
      <c r="E1741" s="143"/>
      <c r="F1741" s="143"/>
      <c r="G1741" s="143"/>
      <c r="H1741" s="143"/>
      <c r="I1741" s="143"/>
      <c r="J1741" s="136" t="s">
        <v>80</v>
      </c>
      <c r="K1741" s="100" t="s">
        <v>194</v>
      </c>
      <c r="L1741" s="93" t="s">
        <v>60</v>
      </c>
      <c r="M1741" s="95" t="s">
        <v>179</v>
      </c>
      <c r="N1741" s="93">
        <v>240</v>
      </c>
      <c r="O1741" s="93">
        <v>3</v>
      </c>
      <c r="P1741" s="93">
        <v>65</v>
      </c>
      <c r="Q1741" s="93">
        <v>80</v>
      </c>
      <c r="R1741" s="114"/>
      <c r="S1741" s="143">
        <v>200</v>
      </c>
      <c r="T1741" s="143">
        <v>3</v>
      </c>
      <c r="U1741" s="143">
        <v>65</v>
      </c>
      <c r="V1741" s="143">
        <v>62.1</v>
      </c>
      <c r="W1741" s="143">
        <v>20</v>
      </c>
      <c r="X1741" s="143">
        <v>5288.35</v>
      </c>
      <c r="Y1741" s="143" t="s">
        <v>75</v>
      </c>
      <c r="Z1741" s="143"/>
      <c r="AA1741" s="224" t="s">
        <v>85</v>
      </c>
    </row>
    <row r="1742" spans="1:27" x14ac:dyDescent="0.2">
      <c r="A1742" s="228"/>
      <c r="B1742" s="144"/>
      <c r="C1742" s="127"/>
      <c r="D1742" s="144"/>
      <c r="E1742" s="144"/>
      <c r="F1742" s="144"/>
      <c r="G1742" s="144"/>
      <c r="H1742" s="144"/>
      <c r="I1742" s="144"/>
      <c r="J1742" s="222"/>
      <c r="K1742" s="103" t="s">
        <v>13</v>
      </c>
      <c r="L1742" s="104" t="s">
        <v>60</v>
      </c>
      <c r="M1742" s="96" t="s">
        <v>67</v>
      </c>
      <c r="N1742" s="104">
        <v>240</v>
      </c>
      <c r="O1742" s="104">
        <v>3</v>
      </c>
      <c r="P1742" s="104">
        <v>5</v>
      </c>
      <c r="Q1742" s="104">
        <v>90</v>
      </c>
      <c r="R1742" s="115">
        <v>25</v>
      </c>
      <c r="S1742" s="144"/>
      <c r="T1742" s="144"/>
      <c r="U1742" s="144"/>
      <c r="V1742" s="144"/>
      <c r="W1742" s="144"/>
      <c r="X1742" s="144"/>
      <c r="Y1742" s="144"/>
      <c r="Z1742" s="144"/>
      <c r="AA1742" s="225"/>
    </row>
    <row r="1743" spans="1:27" ht="13.5" thickBot="1" x14ac:dyDescent="0.25">
      <c r="A1743" s="229"/>
      <c r="B1743" s="145"/>
      <c r="C1743" s="128"/>
      <c r="D1743" s="145"/>
      <c r="E1743" s="145"/>
      <c r="F1743" s="145"/>
      <c r="G1743" s="145"/>
      <c r="H1743" s="145"/>
      <c r="I1743" s="145"/>
      <c r="J1743" s="223"/>
      <c r="K1743" s="107" t="s">
        <v>14</v>
      </c>
      <c r="L1743" s="108" t="s">
        <v>60</v>
      </c>
      <c r="M1743" s="97" t="s">
        <v>68</v>
      </c>
      <c r="N1743" s="108">
        <v>240</v>
      </c>
      <c r="O1743" s="108">
        <v>3</v>
      </c>
      <c r="P1743" s="108">
        <v>5</v>
      </c>
      <c r="Q1743" s="108">
        <v>90</v>
      </c>
      <c r="R1743" s="116"/>
      <c r="S1743" s="145"/>
      <c r="T1743" s="145"/>
      <c r="U1743" s="145"/>
      <c r="V1743" s="145"/>
      <c r="W1743" s="145"/>
      <c r="X1743" s="145"/>
      <c r="Y1743" s="145"/>
      <c r="Z1743" s="145"/>
      <c r="AA1743" s="226"/>
    </row>
    <row r="1744" spans="1:27" x14ac:dyDescent="0.2">
      <c r="A1744" s="227" t="s">
        <v>2746</v>
      </c>
      <c r="B1744" s="143" t="s">
        <v>76</v>
      </c>
      <c r="C1744" s="142">
        <v>43666</v>
      </c>
      <c r="D1744" s="143" t="s">
        <v>78</v>
      </c>
      <c r="E1744" s="143"/>
      <c r="F1744" s="143"/>
      <c r="G1744" s="143"/>
      <c r="H1744" s="143"/>
      <c r="I1744" s="143"/>
      <c r="J1744" s="136" t="s">
        <v>80</v>
      </c>
      <c r="K1744" s="100" t="s">
        <v>194</v>
      </c>
      <c r="L1744" s="93" t="s">
        <v>60</v>
      </c>
      <c r="M1744" s="95" t="s">
        <v>179</v>
      </c>
      <c r="N1744" s="93">
        <v>240</v>
      </c>
      <c r="O1744" s="93">
        <v>3</v>
      </c>
      <c r="P1744" s="93">
        <v>65</v>
      </c>
      <c r="Q1744" s="93">
        <v>100</v>
      </c>
      <c r="R1744" s="114"/>
      <c r="S1744" s="143">
        <v>200</v>
      </c>
      <c r="T1744" s="143">
        <v>3</v>
      </c>
      <c r="U1744" s="143">
        <v>65</v>
      </c>
      <c r="V1744" s="143">
        <v>62.1</v>
      </c>
      <c r="W1744" s="143">
        <v>20</v>
      </c>
      <c r="X1744" s="143">
        <v>5288.35</v>
      </c>
      <c r="Y1744" s="143" t="s">
        <v>75</v>
      </c>
      <c r="Z1744" s="143"/>
      <c r="AA1744" s="224" t="s">
        <v>85</v>
      </c>
    </row>
    <row r="1745" spans="1:27" x14ac:dyDescent="0.2">
      <c r="A1745" s="228"/>
      <c r="B1745" s="144"/>
      <c r="C1745" s="127"/>
      <c r="D1745" s="144"/>
      <c r="E1745" s="144"/>
      <c r="F1745" s="144"/>
      <c r="G1745" s="144"/>
      <c r="H1745" s="144"/>
      <c r="I1745" s="144"/>
      <c r="J1745" s="222"/>
      <c r="K1745" s="103" t="s">
        <v>13</v>
      </c>
      <c r="L1745" s="104" t="s">
        <v>60</v>
      </c>
      <c r="M1745" s="96" t="s">
        <v>67</v>
      </c>
      <c r="N1745" s="104">
        <v>240</v>
      </c>
      <c r="O1745" s="104">
        <v>3</v>
      </c>
      <c r="P1745" s="104">
        <v>5</v>
      </c>
      <c r="Q1745" s="104">
        <v>90</v>
      </c>
      <c r="R1745" s="115">
        <v>25</v>
      </c>
      <c r="S1745" s="144"/>
      <c r="T1745" s="144"/>
      <c r="U1745" s="144"/>
      <c r="V1745" s="144"/>
      <c r="W1745" s="144"/>
      <c r="X1745" s="144"/>
      <c r="Y1745" s="144"/>
      <c r="Z1745" s="144"/>
      <c r="AA1745" s="225"/>
    </row>
    <row r="1746" spans="1:27" ht="13.5" thickBot="1" x14ac:dyDescent="0.25">
      <c r="A1746" s="229"/>
      <c r="B1746" s="145"/>
      <c r="C1746" s="128"/>
      <c r="D1746" s="145"/>
      <c r="E1746" s="145"/>
      <c r="F1746" s="145"/>
      <c r="G1746" s="145"/>
      <c r="H1746" s="145"/>
      <c r="I1746" s="145"/>
      <c r="J1746" s="223"/>
      <c r="K1746" s="107" t="s">
        <v>14</v>
      </c>
      <c r="L1746" s="108" t="s">
        <v>60</v>
      </c>
      <c r="M1746" s="97" t="s">
        <v>68</v>
      </c>
      <c r="N1746" s="108">
        <v>240</v>
      </c>
      <c r="O1746" s="108">
        <v>3</v>
      </c>
      <c r="P1746" s="108">
        <v>5</v>
      </c>
      <c r="Q1746" s="108">
        <v>90</v>
      </c>
      <c r="R1746" s="116"/>
      <c r="S1746" s="145"/>
      <c r="T1746" s="145"/>
      <c r="U1746" s="145"/>
      <c r="V1746" s="145"/>
      <c r="W1746" s="145"/>
      <c r="X1746" s="145"/>
      <c r="Y1746" s="145"/>
      <c r="Z1746" s="145"/>
      <c r="AA1746" s="226"/>
    </row>
    <row r="1747" spans="1:27" x14ac:dyDescent="0.2">
      <c r="A1747" s="227" t="s">
        <v>2747</v>
      </c>
      <c r="B1747" s="143" t="s">
        <v>76</v>
      </c>
      <c r="C1747" s="142">
        <v>43666</v>
      </c>
      <c r="D1747" s="143" t="s">
        <v>78</v>
      </c>
      <c r="E1747" s="143"/>
      <c r="F1747" s="143"/>
      <c r="G1747" s="143"/>
      <c r="H1747" s="143"/>
      <c r="I1747" s="143"/>
      <c r="J1747" s="136" t="s">
        <v>80</v>
      </c>
      <c r="K1747" s="100" t="s">
        <v>194</v>
      </c>
      <c r="L1747" s="93" t="s">
        <v>60</v>
      </c>
      <c r="M1747" s="95" t="s">
        <v>179</v>
      </c>
      <c r="N1747" s="93">
        <v>240</v>
      </c>
      <c r="O1747" s="93">
        <v>3</v>
      </c>
      <c r="P1747" s="93">
        <v>65</v>
      </c>
      <c r="Q1747" s="93">
        <v>125</v>
      </c>
      <c r="R1747" s="114"/>
      <c r="S1747" s="143">
        <v>200</v>
      </c>
      <c r="T1747" s="143">
        <v>3</v>
      </c>
      <c r="U1747" s="143">
        <v>65</v>
      </c>
      <c r="V1747" s="143">
        <v>62.1</v>
      </c>
      <c r="W1747" s="143">
        <v>20</v>
      </c>
      <c r="X1747" s="143">
        <v>5288.35</v>
      </c>
      <c r="Y1747" s="143" t="s">
        <v>75</v>
      </c>
      <c r="Z1747" s="143"/>
      <c r="AA1747" s="224" t="s">
        <v>85</v>
      </c>
    </row>
    <row r="1748" spans="1:27" x14ac:dyDescent="0.2">
      <c r="A1748" s="228"/>
      <c r="B1748" s="144"/>
      <c r="C1748" s="127"/>
      <c r="D1748" s="144"/>
      <c r="E1748" s="144"/>
      <c r="F1748" s="144"/>
      <c r="G1748" s="144"/>
      <c r="H1748" s="144"/>
      <c r="I1748" s="144"/>
      <c r="J1748" s="222"/>
      <c r="K1748" s="103" t="s">
        <v>13</v>
      </c>
      <c r="L1748" s="104" t="s">
        <v>60</v>
      </c>
      <c r="M1748" s="96" t="s">
        <v>67</v>
      </c>
      <c r="N1748" s="104">
        <v>240</v>
      </c>
      <c r="O1748" s="104">
        <v>3</v>
      </c>
      <c r="P1748" s="104">
        <v>5</v>
      </c>
      <c r="Q1748" s="104">
        <v>90</v>
      </c>
      <c r="R1748" s="115">
        <v>25</v>
      </c>
      <c r="S1748" s="144"/>
      <c r="T1748" s="144"/>
      <c r="U1748" s="144"/>
      <c r="V1748" s="144"/>
      <c r="W1748" s="144"/>
      <c r="X1748" s="144"/>
      <c r="Y1748" s="144"/>
      <c r="Z1748" s="144"/>
      <c r="AA1748" s="225"/>
    </row>
    <row r="1749" spans="1:27" ht="13.5" thickBot="1" x14ac:dyDescent="0.25">
      <c r="A1749" s="229"/>
      <c r="B1749" s="145"/>
      <c r="C1749" s="128"/>
      <c r="D1749" s="145"/>
      <c r="E1749" s="145"/>
      <c r="F1749" s="145"/>
      <c r="G1749" s="145"/>
      <c r="H1749" s="145"/>
      <c r="I1749" s="145"/>
      <c r="J1749" s="223"/>
      <c r="K1749" s="107" t="s">
        <v>14</v>
      </c>
      <c r="L1749" s="108" t="s">
        <v>60</v>
      </c>
      <c r="M1749" s="97" t="s">
        <v>68</v>
      </c>
      <c r="N1749" s="108">
        <v>240</v>
      </c>
      <c r="O1749" s="108">
        <v>3</v>
      </c>
      <c r="P1749" s="108">
        <v>5</v>
      </c>
      <c r="Q1749" s="108">
        <v>90</v>
      </c>
      <c r="R1749" s="116"/>
      <c r="S1749" s="145"/>
      <c r="T1749" s="145"/>
      <c r="U1749" s="145"/>
      <c r="V1749" s="145"/>
      <c r="W1749" s="145"/>
      <c r="X1749" s="145"/>
      <c r="Y1749" s="145"/>
      <c r="Z1749" s="145"/>
      <c r="AA1749" s="226"/>
    </row>
    <row r="1750" spans="1:27" x14ac:dyDescent="0.2">
      <c r="A1750" s="227" t="s">
        <v>2748</v>
      </c>
      <c r="B1750" s="143" t="s">
        <v>76</v>
      </c>
      <c r="C1750" s="142">
        <v>43666</v>
      </c>
      <c r="D1750" s="143" t="s">
        <v>78</v>
      </c>
      <c r="E1750" s="143"/>
      <c r="F1750" s="143"/>
      <c r="G1750" s="143"/>
      <c r="H1750" s="143"/>
      <c r="I1750" s="143"/>
      <c r="J1750" s="136" t="s">
        <v>80</v>
      </c>
      <c r="K1750" s="100" t="s">
        <v>194</v>
      </c>
      <c r="L1750" s="93" t="s">
        <v>60</v>
      </c>
      <c r="M1750" s="95" t="s">
        <v>179</v>
      </c>
      <c r="N1750" s="93">
        <v>240</v>
      </c>
      <c r="O1750" s="93">
        <v>3</v>
      </c>
      <c r="P1750" s="93">
        <v>65</v>
      </c>
      <c r="Q1750" s="93">
        <v>100</v>
      </c>
      <c r="R1750" s="114"/>
      <c r="S1750" s="143">
        <v>200</v>
      </c>
      <c r="T1750" s="143">
        <v>3</v>
      </c>
      <c r="U1750" s="143">
        <v>65</v>
      </c>
      <c r="V1750" s="143">
        <v>78.2</v>
      </c>
      <c r="W1750" s="143">
        <v>25</v>
      </c>
      <c r="X1750" s="143">
        <v>5288.35</v>
      </c>
      <c r="Y1750" s="143" t="s">
        <v>75</v>
      </c>
      <c r="Z1750" s="143"/>
      <c r="AA1750" s="224" t="s">
        <v>85</v>
      </c>
    </row>
    <row r="1751" spans="1:27" x14ac:dyDescent="0.2">
      <c r="A1751" s="228"/>
      <c r="B1751" s="144"/>
      <c r="C1751" s="127"/>
      <c r="D1751" s="144"/>
      <c r="E1751" s="144"/>
      <c r="F1751" s="144"/>
      <c r="G1751" s="144"/>
      <c r="H1751" s="144"/>
      <c r="I1751" s="144"/>
      <c r="J1751" s="222"/>
      <c r="K1751" s="103" t="s">
        <v>13</v>
      </c>
      <c r="L1751" s="104" t="s">
        <v>60</v>
      </c>
      <c r="M1751" s="96" t="s">
        <v>67</v>
      </c>
      <c r="N1751" s="104">
        <v>240</v>
      </c>
      <c r="O1751" s="104">
        <v>3</v>
      </c>
      <c r="P1751" s="104">
        <v>5</v>
      </c>
      <c r="Q1751" s="104">
        <v>90</v>
      </c>
      <c r="R1751" s="115">
        <v>25</v>
      </c>
      <c r="S1751" s="144"/>
      <c r="T1751" s="144"/>
      <c r="U1751" s="144"/>
      <c r="V1751" s="144"/>
      <c r="W1751" s="144"/>
      <c r="X1751" s="144"/>
      <c r="Y1751" s="144"/>
      <c r="Z1751" s="144"/>
      <c r="AA1751" s="225"/>
    </row>
    <row r="1752" spans="1:27" ht="13.5" thickBot="1" x14ac:dyDescent="0.25">
      <c r="A1752" s="229"/>
      <c r="B1752" s="145"/>
      <c r="C1752" s="128"/>
      <c r="D1752" s="145"/>
      <c r="E1752" s="145"/>
      <c r="F1752" s="145"/>
      <c r="G1752" s="145"/>
      <c r="H1752" s="145"/>
      <c r="I1752" s="145"/>
      <c r="J1752" s="223"/>
      <c r="K1752" s="107" t="s">
        <v>14</v>
      </c>
      <c r="L1752" s="108" t="s">
        <v>60</v>
      </c>
      <c r="M1752" s="97" t="s">
        <v>68</v>
      </c>
      <c r="N1752" s="108">
        <v>240</v>
      </c>
      <c r="O1752" s="108">
        <v>3</v>
      </c>
      <c r="P1752" s="108">
        <v>5</v>
      </c>
      <c r="Q1752" s="108">
        <v>90</v>
      </c>
      <c r="R1752" s="116"/>
      <c r="S1752" s="145"/>
      <c r="T1752" s="145"/>
      <c r="U1752" s="145"/>
      <c r="V1752" s="145"/>
      <c r="W1752" s="145"/>
      <c r="X1752" s="145"/>
      <c r="Y1752" s="145"/>
      <c r="Z1752" s="145"/>
      <c r="AA1752" s="226"/>
    </row>
    <row r="1753" spans="1:27" x14ac:dyDescent="0.2">
      <c r="A1753" s="227" t="s">
        <v>2749</v>
      </c>
      <c r="B1753" s="143" t="s">
        <v>76</v>
      </c>
      <c r="C1753" s="142">
        <v>43666</v>
      </c>
      <c r="D1753" s="143" t="s">
        <v>78</v>
      </c>
      <c r="E1753" s="143"/>
      <c r="F1753" s="143"/>
      <c r="G1753" s="143"/>
      <c r="H1753" s="143"/>
      <c r="I1753" s="143"/>
      <c r="J1753" s="136" t="s">
        <v>80</v>
      </c>
      <c r="K1753" s="100" t="s">
        <v>194</v>
      </c>
      <c r="L1753" s="93" t="s">
        <v>60</v>
      </c>
      <c r="M1753" s="95" t="s">
        <v>179</v>
      </c>
      <c r="N1753" s="93">
        <v>240</v>
      </c>
      <c r="O1753" s="93">
        <v>3</v>
      </c>
      <c r="P1753" s="93">
        <v>65</v>
      </c>
      <c r="Q1753" s="93">
        <v>125</v>
      </c>
      <c r="R1753" s="114"/>
      <c r="S1753" s="143">
        <v>200</v>
      </c>
      <c r="T1753" s="143">
        <v>3</v>
      </c>
      <c r="U1753" s="143">
        <v>65</v>
      </c>
      <c r="V1753" s="143">
        <v>78.2</v>
      </c>
      <c r="W1753" s="143">
        <v>25</v>
      </c>
      <c r="X1753" s="143">
        <v>5288.35</v>
      </c>
      <c r="Y1753" s="143" t="s">
        <v>75</v>
      </c>
      <c r="Z1753" s="143"/>
      <c r="AA1753" s="224" t="s">
        <v>85</v>
      </c>
    </row>
    <row r="1754" spans="1:27" x14ac:dyDescent="0.2">
      <c r="A1754" s="228"/>
      <c r="B1754" s="144"/>
      <c r="C1754" s="127"/>
      <c r="D1754" s="144"/>
      <c r="E1754" s="144"/>
      <c r="F1754" s="144"/>
      <c r="G1754" s="144"/>
      <c r="H1754" s="144"/>
      <c r="I1754" s="144"/>
      <c r="J1754" s="222"/>
      <c r="K1754" s="103" t="s">
        <v>13</v>
      </c>
      <c r="L1754" s="104" t="s">
        <v>60</v>
      </c>
      <c r="M1754" s="96" t="s">
        <v>67</v>
      </c>
      <c r="N1754" s="104">
        <v>240</v>
      </c>
      <c r="O1754" s="104">
        <v>3</v>
      </c>
      <c r="P1754" s="104">
        <v>5</v>
      </c>
      <c r="Q1754" s="104">
        <v>90</v>
      </c>
      <c r="R1754" s="115">
        <v>25</v>
      </c>
      <c r="S1754" s="144"/>
      <c r="T1754" s="144"/>
      <c r="U1754" s="144"/>
      <c r="V1754" s="144"/>
      <c r="W1754" s="144"/>
      <c r="X1754" s="144"/>
      <c r="Y1754" s="144"/>
      <c r="Z1754" s="144"/>
      <c r="AA1754" s="225"/>
    </row>
    <row r="1755" spans="1:27" ht="13.5" thickBot="1" x14ac:dyDescent="0.25">
      <c r="A1755" s="229"/>
      <c r="B1755" s="145"/>
      <c r="C1755" s="128"/>
      <c r="D1755" s="145"/>
      <c r="E1755" s="145"/>
      <c r="F1755" s="145"/>
      <c r="G1755" s="145"/>
      <c r="H1755" s="145"/>
      <c r="I1755" s="145"/>
      <c r="J1755" s="223"/>
      <c r="K1755" s="107" t="s">
        <v>14</v>
      </c>
      <c r="L1755" s="108" t="s">
        <v>60</v>
      </c>
      <c r="M1755" s="97" t="s">
        <v>68</v>
      </c>
      <c r="N1755" s="108">
        <v>240</v>
      </c>
      <c r="O1755" s="108">
        <v>3</v>
      </c>
      <c r="P1755" s="108">
        <v>5</v>
      </c>
      <c r="Q1755" s="108">
        <v>90</v>
      </c>
      <c r="R1755" s="116"/>
      <c r="S1755" s="145"/>
      <c r="T1755" s="145"/>
      <c r="U1755" s="145"/>
      <c r="V1755" s="145"/>
      <c r="W1755" s="145"/>
      <c r="X1755" s="145"/>
      <c r="Y1755" s="145"/>
      <c r="Z1755" s="145"/>
      <c r="AA1755" s="226"/>
    </row>
    <row r="1756" spans="1:27" x14ac:dyDescent="0.2">
      <c r="A1756" s="227" t="s">
        <v>2750</v>
      </c>
      <c r="B1756" s="143" t="s">
        <v>76</v>
      </c>
      <c r="C1756" s="142">
        <v>43666</v>
      </c>
      <c r="D1756" s="143" t="s">
        <v>78</v>
      </c>
      <c r="E1756" s="143"/>
      <c r="F1756" s="143"/>
      <c r="G1756" s="143"/>
      <c r="H1756" s="143"/>
      <c r="I1756" s="143"/>
      <c r="J1756" s="136" t="s">
        <v>80</v>
      </c>
      <c r="K1756" s="100" t="s">
        <v>194</v>
      </c>
      <c r="L1756" s="93" t="s">
        <v>60</v>
      </c>
      <c r="M1756" s="95" t="s">
        <v>179</v>
      </c>
      <c r="N1756" s="93">
        <v>240</v>
      </c>
      <c r="O1756" s="93">
        <v>3</v>
      </c>
      <c r="P1756" s="93">
        <v>65</v>
      </c>
      <c r="Q1756" s="93">
        <v>60</v>
      </c>
      <c r="R1756" s="114"/>
      <c r="S1756" s="143">
        <v>208</v>
      </c>
      <c r="T1756" s="143">
        <v>3</v>
      </c>
      <c r="U1756" s="143">
        <v>65</v>
      </c>
      <c r="V1756" s="143">
        <v>46.2</v>
      </c>
      <c r="W1756" s="143">
        <v>15</v>
      </c>
      <c r="X1756" s="143">
        <v>5288.35</v>
      </c>
      <c r="Y1756" s="143" t="s">
        <v>75</v>
      </c>
      <c r="Z1756" s="143"/>
      <c r="AA1756" s="224" t="s">
        <v>85</v>
      </c>
    </row>
    <row r="1757" spans="1:27" x14ac:dyDescent="0.2">
      <c r="A1757" s="228"/>
      <c r="B1757" s="144"/>
      <c r="C1757" s="127"/>
      <c r="D1757" s="144"/>
      <c r="E1757" s="144"/>
      <c r="F1757" s="144"/>
      <c r="G1757" s="144"/>
      <c r="H1757" s="144"/>
      <c r="I1757" s="144"/>
      <c r="J1757" s="222"/>
      <c r="K1757" s="103" t="s">
        <v>13</v>
      </c>
      <c r="L1757" s="104" t="s">
        <v>60</v>
      </c>
      <c r="M1757" s="96" t="s">
        <v>67</v>
      </c>
      <c r="N1757" s="104">
        <v>240</v>
      </c>
      <c r="O1757" s="104">
        <v>3</v>
      </c>
      <c r="P1757" s="104">
        <v>5</v>
      </c>
      <c r="Q1757" s="104">
        <v>90</v>
      </c>
      <c r="R1757" s="115">
        <v>25</v>
      </c>
      <c r="S1757" s="144"/>
      <c r="T1757" s="144"/>
      <c r="U1757" s="144"/>
      <c r="V1757" s="144"/>
      <c r="W1757" s="144"/>
      <c r="X1757" s="144"/>
      <c r="Y1757" s="144"/>
      <c r="Z1757" s="144"/>
      <c r="AA1757" s="225"/>
    </row>
    <row r="1758" spans="1:27" ht="13.5" thickBot="1" x14ac:dyDescent="0.25">
      <c r="A1758" s="229"/>
      <c r="B1758" s="145"/>
      <c r="C1758" s="128"/>
      <c r="D1758" s="145"/>
      <c r="E1758" s="145"/>
      <c r="F1758" s="145"/>
      <c r="G1758" s="145"/>
      <c r="H1758" s="145"/>
      <c r="I1758" s="145"/>
      <c r="J1758" s="223"/>
      <c r="K1758" s="107" t="s">
        <v>14</v>
      </c>
      <c r="L1758" s="108" t="s">
        <v>60</v>
      </c>
      <c r="M1758" s="97" t="s">
        <v>68</v>
      </c>
      <c r="N1758" s="108">
        <v>240</v>
      </c>
      <c r="O1758" s="108">
        <v>3</v>
      </c>
      <c r="P1758" s="108">
        <v>5</v>
      </c>
      <c r="Q1758" s="108">
        <v>90</v>
      </c>
      <c r="R1758" s="116"/>
      <c r="S1758" s="145"/>
      <c r="T1758" s="145"/>
      <c r="U1758" s="145"/>
      <c r="V1758" s="145"/>
      <c r="W1758" s="145"/>
      <c r="X1758" s="145"/>
      <c r="Y1758" s="145"/>
      <c r="Z1758" s="145"/>
      <c r="AA1758" s="226"/>
    </row>
    <row r="1759" spans="1:27" x14ac:dyDescent="0.2">
      <c r="A1759" s="227" t="s">
        <v>2751</v>
      </c>
      <c r="B1759" s="143" t="s">
        <v>76</v>
      </c>
      <c r="C1759" s="142">
        <v>43666</v>
      </c>
      <c r="D1759" s="143" t="s">
        <v>78</v>
      </c>
      <c r="E1759" s="143"/>
      <c r="F1759" s="143"/>
      <c r="G1759" s="143"/>
      <c r="H1759" s="143"/>
      <c r="I1759" s="143"/>
      <c r="J1759" s="136" t="s">
        <v>80</v>
      </c>
      <c r="K1759" s="100" t="s">
        <v>194</v>
      </c>
      <c r="L1759" s="93" t="s">
        <v>60</v>
      </c>
      <c r="M1759" s="95" t="s">
        <v>179</v>
      </c>
      <c r="N1759" s="93">
        <v>240</v>
      </c>
      <c r="O1759" s="93">
        <v>3</v>
      </c>
      <c r="P1759" s="93">
        <v>65</v>
      </c>
      <c r="Q1759" s="93">
        <v>70</v>
      </c>
      <c r="R1759" s="114"/>
      <c r="S1759" s="143">
        <v>208</v>
      </c>
      <c r="T1759" s="143">
        <v>3</v>
      </c>
      <c r="U1759" s="143">
        <v>65</v>
      </c>
      <c r="V1759" s="143">
        <v>46.2</v>
      </c>
      <c r="W1759" s="143">
        <v>15</v>
      </c>
      <c r="X1759" s="143">
        <v>5288.35</v>
      </c>
      <c r="Y1759" s="143" t="s">
        <v>75</v>
      </c>
      <c r="Z1759" s="143"/>
      <c r="AA1759" s="224" t="s">
        <v>85</v>
      </c>
    </row>
    <row r="1760" spans="1:27" x14ac:dyDescent="0.2">
      <c r="A1760" s="228"/>
      <c r="B1760" s="144"/>
      <c r="C1760" s="127"/>
      <c r="D1760" s="144"/>
      <c r="E1760" s="144"/>
      <c r="F1760" s="144"/>
      <c r="G1760" s="144"/>
      <c r="H1760" s="144"/>
      <c r="I1760" s="144"/>
      <c r="J1760" s="222"/>
      <c r="K1760" s="103" t="s">
        <v>13</v>
      </c>
      <c r="L1760" s="104" t="s">
        <v>60</v>
      </c>
      <c r="M1760" s="96" t="s">
        <v>67</v>
      </c>
      <c r="N1760" s="104">
        <v>240</v>
      </c>
      <c r="O1760" s="104">
        <v>3</v>
      </c>
      <c r="P1760" s="104">
        <v>5</v>
      </c>
      <c r="Q1760" s="104">
        <v>90</v>
      </c>
      <c r="R1760" s="115">
        <v>25</v>
      </c>
      <c r="S1760" s="144"/>
      <c r="T1760" s="144"/>
      <c r="U1760" s="144"/>
      <c r="V1760" s="144"/>
      <c r="W1760" s="144"/>
      <c r="X1760" s="144"/>
      <c r="Y1760" s="144"/>
      <c r="Z1760" s="144"/>
      <c r="AA1760" s="225"/>
    </row>
    <row r="1761" spans="1:27" ht="13.5" thickBot="1" x14ac:dyDescent="0.25">
      <c r="A1761" s="229"/>
      <c r="B1761" s="145"/>
      <c r="C1761" s="128"/>
      <c r="D1761" s="145"/>
      <c r="E1761" s="145"/>
      <c r="F1761" s="145"/>
      <c r="G1761" s="145"/>
      <c r="H1761" s="145"/>
      <c r="I1761" s="145"/>
      <c r="J1761" s="223"/>
      <c r="K1761" s="107" t="s">
        <v>14</v>
      </c>
      <c r="L1761" s="108" t="s">
        <v>60</v>
      </c>
      <c r="M1761" s="97" t="s">
        <v>68</v>
      </c>
      <c r="N1761" s="108">
        <v>240</v>
      </c>
      <c r="O1761" s="108">
        <v>3</v>
      </c>
      <c r="P1761" s="108">
        <v>5</v>
      </c>
      <c r="Q1761" s="108">
        <v>90</v>
      </c>
      <c r="R1761" s="116"/>
      <c r="S1761" s="145"/>
      <c r="T1761" s="145"/>
      <c r="U1761" s="145"/>
      <c r="V1761" s="145"/>
      <c r="W1761" s="145"/>
      <c r="X1761" s="145"/>
      <c r="Y1761" s="145"/>
      <c r="Z1761" s="145"/>
      <c r="AA1761" s="226"/>
    </row>
    <row r="1762" spans="1:27" x14ac:dyDescent="0.2">
      <c r="A1762" s="227" t="s">
        <v>2752</v>
      </c>
      <c r="B1762" s="143" t="s">
        <v>76</v>
      </c>
      <c r="C1762" s="142">
        <v>43666</v>
      </c>
      <c r="D1762" s="143" t="s">
        <v>78</v>
      </c>
      <c r="E1762" s="143"/>
      <c r="F1762" s="143"/>
      <c r="G1762" s="143"/>
      <c r="H1762" s="143"/>
      <c r="I1762" s="143"/>
      <c r="J1762" s="136" t="s">
        <v>80</v>
      </c>
      <c r="K1762" s="100" t="s">
        <v>194</v>
      </c>
      <c r="L1762" s="93" t="s">
        <v>60</v>
      </c>
      <c r="M1762" s="95" t="s">
        <v>179</v>
      </c>
      <c r="N1762" s="93">
        <v>240</v>
      </c>
      <c r="O1762" s="93">
        <v>3</v>
      </c>
      <c r="P1762" s="93">
        <v>65</v>
      </c>
      <c r="Q1762" s="93">
        <v>80</v>
      </c>
      <c r="R1762" s="114"/>
      <c r="S1762" s="143">
        <v>208</v>
      </c>
      <c r="T1762" s="143">
        <v>3</v>
      </c>
      <c r="U1762" s="143">
        <v>65</v>
      </c>
      <c r="V1762" s="143">
        <v>46.2</v>
      </c>
      <c r="W1762" s="143">
        <v>15</v>
      </c>
      <c r="X1762" s="143">
        <v>5288.35</v>
      </c>
      <c r="Y1762" s="143" t="s">
        <v>75</v>
      </c>
      <c r="Z1762" s="143"/>
      <c r="AA1762" s="224" t="s">
        <v>85</v>
      </c>
    </row>
    <row r="1763" spans="1:27" x14ac:dyDescent="0.2">
      <c r="A1763" s="228"/>
      <c r="B1763" s="144"/>
      <c r="C1763" s="127"/>
      <c r="D1763" s="144"/>
      <c r="E1763" s="144"/>
      <c r="F1763" s="144"/>
      <c r="G1763" s="144"/>
      <c r="H1763" s="144"/>
      <c r="I1763" s="144"/>
      <c r="J1763" s="222"/>
      <c r="K1763" s="103" t="s">
        <v>13</v>
      </c>
      <c r="L1763" s="104" t="s">
        <v>60</v>
      </c>
      <c r="M1763" s="96" t="s">
        <v>67</v>
      </c>
      <c r="N1763" s="104">
        <v>240</v>
      </c>
      <c r="O1763" s="104">
        <v>3</v>
      </c>
      <c r="P1763" s="104">
        <v>5</v>
      </c>
      <c r="Q1763" s="104">
        <v>90</v>
      </c>
      <c r="R1763" s="115">
        <v>25</v>
      </c>
      <c r="S1763" s="144"/>
      <c r="T1763" s="144"/>
      <c r="U1763" s="144"/>
      <c r="V1763" s="144"/>
      <c r="W1763" s="144"/>
      <c r="X1763" s="144"/>
      <c r="Y1763" s="144"/>
      <c r="Z1763" s="144"/>
      <c r="AA1763" s="225"/>
    </row>
    <row r="1764" spans="1:27" ht="13.5" thickBot="1" x14ac:dyDescent="0.25">
      <c r="A1764" s="229"/>
      <c r="B1764" s="145"/>
      <c r="C1764" s="128"/>
      <c r="D1764" s="145"/>
      <c r="E1764" s="145"/>
      <c r="F1764" s="145"/>
      <c r="G1764" s="145"/>
      <c r="H1764" s="145"/>
      <c r="I1764" s="145"/>
      <c r="J1764" s="223"/>
      <c r="K1764" s="107" t="s">
        <v>14</v>
      </c>
      <c r="L1764" s="108" t="s">
        <v>60</v>
      </c>
      <c r="M1764" s="97" t="s">
        <v>68</v>
      </c>
      <c r="N1764" s="108">
        <v>240</v>
      </c>
      <c r="O1764" s="108">
        <v>3</v>
      </c>
      <c r="P1764" s="108">
        <v>5</v>
      </c>
      <c r="Q1764" s="108">
        <v>90</v>
      </c>
      <c r="R1764" s="116"/>
      <c r="S1764" s="145"/>
      <c r="T1764" s="145"/>
      <c r="U1764" s="145"/>
      <c r="V1764" s="145"/>
      <c r="W1764" s="145"/>
      <c r="X1764" s="145"/>
      <c r="Y1764" s="145"/>
      <c r="Z1764" s="145"/>
      <c r="AA1764" s="226"/>
    </row>
    <row r="1765" spans="1:27" x14ac:dyDescent="0.2">
      <c r="A1765" s="227" t="s">
        <v>2753</v>
      </c>
      <c r="B1765" s="143" t="s">
        <v>76</v>
      </c>
      <c r="C1765" s="142">
        <v>43666</v>
      </c>
      <c r="D1765" s="143" t="s">
        <v>78</v>
      </c>
      <c r="E1765" s="143"/>
      <c r="F1765" s="143"/>
      <c r="G1765" s="143"/>
      <c r="H1765" s="143"/>
      <c r="I1765" s="143"/>
      <c r="J1765" s="136" t="s">
        <v>80</v>
      </c>
      <c r="K1765" s="100" t="s">
        <v>194</v>
      </c>
      <c r="L1765" s="93" t="s">
        <v>60</v>
      </c>
      <c r="M1765" s="95" t="s">
        <v>179</v>
      </c>
      <c r="N1765" s="93">
        <v>240</v>
      </c>
      <c r="O1765" s="93">
        <v>3</v>
      </c>
      <c r="P1765" s="93">
        <v>65</v>
      </c>
      <c r="Q1765" s="93">
        <v>100</v>
      </c>
      <c r="R1765" s="114"/>
      <c r="S1765" s="143">
        <v>208</v>
      </c>
      <c r="T1765" s="143">
        <v>3</v>
      </c>
      <c r="U1765" s="143">
        <v>65</v>
      </c>
      <c r="V1765" s="143">
        <v>46.2</v>
      </c>
      <c r="W1765" s="143">
        <v>15</v>
      </c>
      <c r="X1765" s="143">
        <v>5288.35</v>
      </c>
      <c r="Y1765" s="143" t="s">
        <v>75</v>
      </c>
      <c r="Z1765" s="143"/>
      <c r="AA1765" s="224" t="s">
        <v>85</v>
      </c>
    </row>
    <row r="1766" spans="1:27" x14ac:dyDescent="0.2">
      <c r="A1766" s="228"/>
      <c r="B1766" s="144"/>
      <c r="C1766" s="127"/>
      <c r="D1766" s="144"/>
      <c r="E1766" s="144"/>
      <c r="F1766" s="144"/>
      <c r="G1766" s="144"/>
      <c r="H1766" s="144"/>
      <c r="I1766" s="144"/>
      <c r="J1766" s="222"/>
      <c r="K1766" s="103" t="s">
        <v>13</v>
      </c>
      <c r="L1766" s="104" t="s">
        <v>60</v>
      </c>
      <c r="M1766" s="96" t="s">
        <v>67</v>
      </c>
      <c r="N1766" s="104">
        <v>240</v>
      </c>
      <c r="O1766" s="104">
        <v>3</v>
      </c>
      <c r="P1766" s="104">
        <v>5</v>
      </c>
      <c r="Q1766" s="104">
        <v>90</v>
      </c>
      <c r="R1766" s="115">
        <v>25</v>
      </c>
      <c r="S1766" s="144"/>
      <c r="T1766" s="144"/>
      <c r="U1766" s="144"/>
      <c r="V1766" s="144"/>
      <c r="W1766" s="144"/>
      <c r="X1766" s="144"/>
      <c r="Y1766" s="144"/>
      <c r="Z1766" s="144"/>
      <c r="AA1766" s="225"/>
    </row>
    <row r="1767" spans="1:27" ht="13.5" thickBot="1" x14ac:dyDescent="0.25">
      <c r="A1767" s="229"/>
      <c r="B1767" s="145"/>
      <c r="C1767" s="128"/>
      <c r="D1767" s="145"/>
      <c r="E1767" s="145"/>
      <c r="F1767" s="145"/>
      <c r="G1767" s="145"/>
      <c r="H1767" s="145"/>
      <c r="I1767" s="145"/>
      <c r="J1767" s="223"/>
      <c r="K1767" s="107" t="s">
        <v>14</v>
      </c>
      <c r="L1767" s="108" t="s">
        <v>60</v>
      </c>
      <c r="M1767" s="97" t="s">
        <v>68</v>
      </c>
      <c r="N1767" s="108">
        <v>240</v>
      </c>
      <c r="O1767" s="108">
        <v>3</v>
      </c>
      <c r="P1767" s="108">
        <v>5</v>
      </c>
      <c r="Q1767" s="108">
        <v>90</v>
      </c>
      <c r="R1767" s="116"/>
      <c r="S1767" s="145"/>
      <c r="T1767" s="145"/>
      <c r="U1767" s="145"/>
      <c r="V1767" s="145"/>
      <c r="W1767" s="145"/>
      <c r="X1767" s="145"/>
      <c r="Y1767" s="145"/>
      <c r="Z1767" s="145"/>
      <c r="AA1767" s="226"/>
    </row>
    <row r="1768" spans="1:27" x14ac:dyDescent="0.2">
      <c r="A1768" s="227" t="s">
        <v>2754</v>
      </c>
      <c r="B1768" s="143" t="s">
        <v>76</v>
      </c>
      <c r="C1768" s="142">
        <v>43666</v>
      </c>
      <c r="D1768" s="143" t="s">
        <v>78</v>
      </c>
      <c r="E1768" s="143"/>
      <c r="F1768" s="143"/>
      <c r="G1768" s="143"/>
      <c r="H1768" s="143"/>
      <c r="I1768" s="143"/>
      <c r="J1768" s="136" t="s">
        <v>80</v>
      </c>
      <c r="K1768" s="100" t="s">
        <v>194</v>
      </c>
      <c r="L1768" s="93" t="s">
        <v>60</v>
      </c>
      <c r="M1768" s="95" t="s">
        <v>179</v>
      </c>
      <c r="N1768" s="93">
        <v>240</v>
      </c>
      <c r="O1768" s="93">
        <v>3</v>
      </c>
      <c r="P1768" s="93">
        <v>65</v>
      </c>
      <c r="Q1768" s="93">
        <v>80</v>
      </c>
      <c r="R1768" s="114"/>
      <c r="S1768" s="143">
        <v>208</v>
      </c>
      <c r="T1768" s="143">
        <v>3</v>
      </c>
      <c r="U1768" s="143">
        <v>65</v>
      </c>
      <c r="V1768" s="143">
        <v>59.4</v>
      </c>
      <c r="W1768" s="143">
        <v>20</v>
      </c>
      <c r="X1768" s="143">
        <v>5288.35</v>
      </c>
      <c r="Y1768" s="143" t="s">
        <v>75</v>
      </c>
      <c r="Z1768" s="143"/>
      <c r="AA1768" s="224" t="s">
        <v>85</v>
      </c>
    </row>
    <row r="1769" spans="1:27" x14ac:dyDescent="0.2">
      <c r="A1769" s="228"/>
      <c r="B1769" s="144"/>
      <c r="C1769" s="127"/>
      <c r="D1769" s="144"/>
      <c r="E1769" s="144"/>
      <c r="F1769" s="144"/>
      <c r="G1769" s="144"/>
      <c r="H1769" s="144"/>
      <c r="I1769" s="144"/>
      <c r="J1769" s="222"/>
      <c r="K1769" s="103" t="s">
        <v>13</v>
      </c>
      <c r="L1769" s="104" t="s">
        <v>60</v>
      </c>
      <c r="M1769" s="96" t="s">
        <v>67</v>
      </c>
      <c r="N1769" s="104">
        <v>240</v>
      </c>
      <c r="O1769" s="104">
        <v>3</v>
      </c>
      <c r="P1769" s="104">
        <v>5</v>
      </c>
      <c r="Q1769" s="104">
        <v>90</v>
      </c>
      <c r="R1769" s="115">
        <v>25</v>
      </c>
      <c r="S1769" s="144"/>
      <c r="T1769" s="144"/>
      <c r="U1769" s="144"/>
      <c r="V1769" s="144"/>
      <c r="W1769" s="144"/>
      <c r="X1769" s="144"/>
      <c r="Y1769" s="144"/>
      <c r="Z1769" s="144"/>
      <c r="AA1769" s="225"/>
    </row>
    <row r="1770" spans="1:27" ht="13.5" thickBot="1" x14ac:dyDescent="0.25">
      <c r="A1770" s="229"/>
      <c r="B1770" s="145"/>
      <c r="C1770" s="128"/>
      <c r="D1770" s="145"/>
      <c r="E1770" s="145"/>
      <c r="F1770" s="145"/>
      <c r="G1770" s="145"/>
      <c r="H1770" s="145"/>
      <c r="I1770" s="145"/>
      <c r="J1770" s="223"/>
      <c r="K1770" s="107" t="s">
        <v>14</v>
      </c>
      <c r="L1770" s="108" t="s">
        <v>60</v>
      </c>
      <c r="M1770" s="97" t="s">
        <v>68</v>
      </c>
      <c r="N1770" s="108">
        <v>240</v>
      </c>
      <c r="O1770" s="108">
        <v>3</v>
      </c>
      <c r="P1770" s="108">
        <v>5</v>
      </c>
      <c r="Q1770" s="108">
        <v>90</v>
      </c>
      <c r="R1770" s="116"/>
      <c r="S1770" s="145"/>
      <c r="T1770" s="145"/>
      <c r="U1770" s="145"/>
      <c r="V1770" s="145"/>
      <c r="W1770" s="145"/>
      <c r="X1770" s="145"/>
      <c r="Y1770" s="145"/>
      <c r="Z1770" s="145"/>
      <c r="AA1770" s="226"/>
    </row>
    <row r="1771" spans="1:27" x14ac:dyDescent="0.2">
      <c r="A1771" s="227" t="s">
        <v>2755</v>
      </c>
      <c r="B1771" s="143" t="s">
        <v>76</v>
      </c>
      <c r="C1771" s="142">
        <v>43666</v>
      </c>
      <c r="D1771" s="143" t="s">
        <v>78</v>
      </c>
      <c r="E1771" s="143"/>
      <c r="F1771" s="143"/>
      <c r="G1771" s="143"/>
      <c r="H1771" s="143"/>
      <c r="I1771" s="143"/>
      <c r="J1771" s="136" t="s">
        <v>80</v>
      </c>
      <c r="K1771" s="100" t="s">
        <v>194</v>
      </c>
      <c r="L1771" s="93" t="s">
        <v>60</v>
      </c>
      <c r="M1771" s="95" t="s">
        <v>179</v>
      </c>
      <c r="N1771" s="93">
        <v>240</v>
      </c>
      <c r="O1771" s="93">
        <v>3</v>
      </c>
      <c r="P1771" s="93">
        <v>65</v>
      </c>
      <c r="Q1771" s="93">
        <v>100</v>
      </c>
      <c r="R1771" s="114"/>
      <c r="S1771" s="143">
        <v>208</v>
      </c>
      <c r="T1771" s="143">
        <v>3</v>
      </c>
      <c r="U1771" s="143">
        <v>65</v>
      </c>
      <c r="V1771" s="143">
        <v>59.4</v>
      </c>
      <c r="W1771" s="143">
        <v>20</v>
      </c>
      <c r="X1771" s="143">
        <v>5288.35</v>
      </c>
      <c r="Y1771" s="143" t="s">
        <v>75</v>
      </c>
      <c r="Z1771" s="143"/>
      <c r="AA1771" s="224" t="s">
        <v>85</v>
      </c>
    </row>
    <row r="1772" spans="1:27" x14ac:dyDescent="0.2">
      <c r="A1772" s="228"/>
      <c r="B1772" s="144"/>
      <c r="C1772" s="127"/>
      <c r="D1772" s="144"/>
      <c r="E1772" s="144"/>
      <c r="F1772" s="144"/>
      <c r="G1772" s="144"/>
      <c r="H1772" s="144"/>
      <c r="I1772" s="144"/>
      <c r="J1772" s="222"/>
      <c r="K1772" s="103" t="s">
        <v>13</v>
      </c>
      <c r="L1772" s="104" t="s">
        <v>60</v>
      </c>
      <c r="M1772" s="96" t="s">
        <v>67</v>
      </c>
      <c r="N1772" s="104">
        <v>240</v>
      </c>
      <c r="O1772" s="104">
        <v>3</v>
      </c>
      <c r="P1772" s="104">
        <v>5</v>
      </c>
      <c r="Q1772" s="104">
        <v>90</v>
      </c>
      <c r="R1772" s="115">
        <v>25</v>
      </c>
      <c r="S1772" s="144"/>
      <c r="T1772" s="144"/>
      <c r="U1772" s="144"/>
      <c r="V1772" s="144"/>
      <c r="W1772" s="144"/>
      <c r="X1772" s="144"/>
      <c r="Y1772" s="144"/>
      <c r="Z1772" s="144"/>
      <c r="AA1772" s="225"/>
    </row>
    <row r="1773" spans="1:27" ht="13.5" thickBot="1" x14ac:dyDescent="0.25">
      <c r="A1773" s="229"/>
      <c r="B1773" s="145"/>
      <c r="C1773" s="128"/>
      <c r="D1773" s="145"/>
      <c r="E1773" s="145"/>
      <c r="F1773" s="145"/>
      <c r="G1773" s="145"/>
      <c r="H1773" s="145"/>
      <c r="I1773" s="145"/>
      <c r="J1773" s="223"/>
      <c r="K1773" s="107" t="s">
        <v>14</v>
      </c>
      <c r="L1773" s="108" t="s">
        <v>60</v>
      </c>
      <c r="M1773" s="97" t="s">
        <v>68</v>
      </c>
      <c r="N1773" s="108">
        <v>240</v>
      </c>
      <c r="O1773" s="108">
        <v>3</v>
      </c>
      <c r="P1773" s="108">
        <v>5</v>
      </c>
      <c r="Q1773" s="108">
        <v>90</v>
      </c>
      <c r="R1773" s="116"/>
      <c r="S1773" s="145"/>
      <c r="T1773" s="145"/>
      <c r="U1773" s="145"/>
      <c r="V1773" s="145"/>
      <c r="W1773" s="145"/>
      <c r="X1773" s="145"/>
      <c r="Y1773" s="145"/>
      <c r="Z1773" s="145"/>
      <c r="AA1773" s="226"/>
    </row>
    <row r="1774" spans="1:27" x14ac:dyDescent="0.2">
      <c r="A1774" s="227" t="s">
        <v>2756</v>
      </c>
      <c r="B1774" s="143" t="s">
        <v>76</v>
      </c>
      <c r="C1774" s="142">
        <v>43666</v>
      </c>
      <c r="D1774" s="143" t="s">
        <v>78</v>
      </c>
      <c r="E1774" s="143"/>
      <c r="F1774" s="143"/>
      <c r="G1774" s="143"/>
      <c r="H1774" s="143"/>
      <c r="I1774" s="143"/>
      <c r="J1774" s="136" t="s">
        <v>80</v>
      </c>
      <c r="K1774" s="100" t="s">
        <v>194</v>
      </c>
      <c r="L1774" s="93" t="s">
        <v>60</v>
      </c>
      <c r="M1774" s="95" t="s">
        <v>179</v>
      </c>
      <c r="N1774" s="93">
        <v>240</v>
      </c>
      <c r="O1774" s="93">
        <v>3</v>
      </c>
      <c r="P1774" s="93">
        <v>65</v>
      </c>
      <c r="Q1774" s="93">
        <v>125</v>
      </c>
      <c r="R1774" s="114"/>
      <c r="S1774" s="143">
        <v>208</v>
      </c>
      <c r="T1774" s="143">
        <v>3</v>
      </c>
      <c r="U1774" s="143">
        <v>65</v>
      </c>
      <c r="V1774" s="143">
        <v>59.4</v>
      </c>
      <c r="W1774" s="143">
        <v>20</v>
      </c>
      <c r="X1774" s="143">
        <v>5288.35</v>
      </c>
      <c r="Y1774" s="143" t="s">
        <v>75</v>
      </c>
      <c r="Z1774" s="143"/>
      <c r="AA1774" s="224" t="s">
        <v>85</v>
      </c>
    </row>
    <row r="1775" spans="1:27" x14ac:dyDescent="0.2">
      <c r="A1775" s="228"/>
      <c r="B1775" s="144"/>
      <c r="C1775" s="127"/>
      <c r="D1775" s="144"/>
      <c r="E1775" s="144"/>
      <c r="F1775" s="144"/>
      <c r="G1775" s="144"/>
      <c r="H1775" s="144"/>
      <c r="I1775" s="144"/>
      <c r="J1775" s="222"/>
      <c r="K1775" s="103" t="s">
        <v>13</v>
      </c>
      <c r="L1775" s="104" t="s">
        <v>60</v>
      </c>
      <c r="M1775" s="96" t="s">
        <v>67</v>
      </c>
      <c r="N1775" s="104">
        <v>240</v>
      </c>
      <c r="O1775" s="104">
        <v>3</v>
      </c>
      <c r="P1775" s="104">
        <v>5</v>
      </c>
      <c r="Q1775" s="104">
        <v>90</v>
      </c>
      <c r="R1775" s="115">
        <v>25</v>
      </c>
      <c r="S1775" s="144"/>
      <c r="T1775" s="144"/>
      <c r="U1775" s="144"/>
      <c r="V1775" s="144"/>
      <c r="W1775" s="144"/>
      <c r="X1775" s="144"/>
      <c r="Y1775" s="144"/>
      <c r="Z1775" s="144"/>
      <c r="AA1775" s="225"/>
    </row>
    <row r="1776" spans="1:27" ht="13.5" thickBot="1" x14ac:dyDescent="0.25">
      <c r="A1776" s="229"/>
      <c r="B1776" s="145"/>
      <c r="C1776" s="128"/>
      <c r="D1776" s="145"/>
      <c r="E1776" s="145"/>
      <c r="F1776" s="145"/>
      <c r="G1776" s="145"/>
      <c r="H1776" s="145"/>
      <c r="I1776" s="145"/>
      <c r="J1776" s="223"/>
      <c r="K1776" s="107" t="s">
        <v>14</v>
      </c>
      <c r="L1776" s="108" t="s">
        <v>60</v>
      </c>
      <c r="M1776" s="97" t="s">
        <v>68</v>
      </c>
      <c r="N1776" s="108">
        <v>240</v>
      </c>
      <c r="O1776" s="108">
        <v>3</v>
      </c>
      <c r="P1776" s="108">
        <v>5</v>
      </c>
      <c r="Q1776" s="108">
        <v>90</v>
      </c>
      <c r="R1776" s="116"/>
      <c r="S1776" s="145"/>
      <c r="T1776" s="145"/>
      <c r="U1776" s="145"/>
      <c r="V1776" s="145"/>
      <c r="W1776" s="145"/>
      <c r="X1776" s="145"/>
      <c r="Y1776" s="145"/>
      <c r="Z1776" s="145"/>
      <c r="AA1776" s="226"/>
    </row>
    <row r="1777" spans="1:27" x14ac:dyDescent="0.2">
      <c r="A1777" s="227" t="s">
        <v>2757</v>
      </c>
      <c r="B1777" s="143" t="s">
        <v>76</v>
      </c>
      <c r="C1777" s="142">
        <v>43666</v>
      </c>
      <c r="D1777" s="143" t="s">
        <v>78</v>
      </c>
      <c r="E1777" s="143"/>
      <c r="F1777" s="143"/>
      <c r="G1777" s="143"/>
      <c r="H1777" s="143"/>
      <c r="I1777" s="143"/>
      <c r="J1777" s="136" t="s">
        <v>80</v>
      </c>
      <c r="K1777" s="100" t="s">
        <v>194</v>
      </c>
      <c r="L1777" s="93" t="s">
        <v>60</v>
      </c>
      <c r="M1777" s="95" t="s">
        <v>179</v>
      </c>
      <c r="N1777" s="93">
        <v>240</v>
      </c>
      <c r="O1777" s="93">
        <v>3</v>
      </c>
      <c r="P1777" s="93">
        <v>65</v>
      </c>
      <c r="Q1777" s="93">
        <v>100</v>
      </c>
      <c r="R1777" s="114"/>
      <c r="S1777" s="143">
        <v>208</v>
      </c>
      <c r="T1777" s="143">
        <v>3</v>
      </c>
      <c r="U1777" s="143">
        <v>65</v>
      </c>
      <c r="V1777" s="143">
        <v>74.8</v>
      </c>
      <c r="W1777" s="143">
        <v>25</v>
      </c>
      <c r="X1777" s="143">
        <v>5288.35</v>
      </c>
      <c r="Y1777" s="143" t="s">
        <v>75</v>
      </c>
      <c r="Z1777" s="143"/>
      <c r="AA1777" s="224" t="s">
        <v>85</v>
      </c>
    </row>
    <row r="1778" spans="1:27" x14ac:dyDescent="0.2">
      <c r="A1778" s="228"/>
      <c r="B1778" s="144"/>
      <c r="C1778" s="127"/>
      <c r="D1778" s="144"/>
      <c r="E1778" s="144"/>
      <c r="F1778" s="144"/>
      <c r="G1778" s="144"/>
      <c r="H1778" s="144"/>
      <c r="I1778" s="144"/>
      <c r="J1778" s="222"/>
      <c r="K1778" s="103" t="s">
        <v>13</v>
      </c>
      <c r="L1778" s="104" t="s">
        <v>60</v>
      </c>
      <c r="M1778" s="96" t="s">
        <v>67</v>
      </c>
      <c r="N1778" s="104">
        <v>240</v>
      </c>
      <c r="O1778" s="104">
        <v>3</v>
      </c>
      <c r="P1778" s="104">
        <v>5</v>
      </c>
      <c r="Q1778" s="104">
        <v>90</v>
      </c>
      <c r="R1778" s="115">
        <v>25</v>
      </c>
      <c r="S1778" s="144"/>
      <c r="T1778" s="144"/>
      <c r="U1778" s="144"/>
      <c r="V1778" s="144"/>
      <c r="W1778" s="144"/>
      <c r="X1778" s="144"/>
      <c r="Y1778" s="144"/>
      <c r="Z1778" s="144"/>
      <c r="AA1778" s="225"/>
    </row>
    <row r="1779" spans="1:27" ht="13.5" thickBot="1" x14ac:dyDescent="0.25">
      <c r="A1779" s="229"/>
      <c r="B1779" s="145"/>
      <c r="C1779" s="128"/>
      <c r="D1779" s="145"/>
      <c r="E1779" s="145"/>
      <c r="F1779" s="145"/>
      <c r="G1779" s="145"/>
      <c r="H1779" s="145"/>
      <c r="I1779" s="145"/>
      <c r="J1779" s="223"/>
      <c r="K1779" s="107" t="s">
        <v>14</v>
      </c>
      <c r="L1779" s="108" t="s">
        <v>60</v>
      </c>
      <c r="M1779" s="97" t="s">
        <v>68</v>
      </c>
      <c r="N1779" s="108">
        <v>240</v>
      </c>
      <c r="O1779" s="108">
        <v>3</v>
      </c>
      <c r="P1779" s="108">
        <v>5</v>
      </c>
      <c r="Q1779" s="108">
        <v>90</v>
      </c>
      <c r="R1779" s="116"/>
      <c r="S1779" s="145"/>
      <c r="T1779" s="145"/>
      <c r="U1779" s="145"/>
      <c r="V1779" s="145"/>
      <c r="W1779" s="145"/>
      <c r="X1779" s="145"/>
      <c r="Y1779" s="145"/>
      <c r="Z1779" s="145"/>
      <c r="AA1779" s="226"/>
    </row>
    <row r="1780" spans="1:27" x14ac:dyDescent="0.2">
      <c r="A1780" s="227" t="s">
        <v>2758</v>
      </c>
      <c r="B1780" s="143" t="s">
        <v>76</v>
      </c>
      <c r="C1780" s="142">
        <v>43666</v>
      </c>
      <c r="D1780" s="143" t="s">
        <v>78</v>
      </c>
      <c r="E1780" s="143"/>
      <c r="F1780" s="143"/>
      <c r="G1780" s="143"/>
      <c r="H1780" s="143"/>
      <c r="I1780" s="143"/>
      <c r="J1780" s="136" t="s">
        <v>80</v>
      </c>
      <c r="K1780" s="100" t="s">
        <v>194</v>
      </c>
      <c r="L1780" s="93" t="s">
        <v>60</v>
      </c>
      <c r="M1780" s="95" t="s">
        <v>179</v>
      </c>
      <c r="N1780" s="93">
        <v>240</v>
      </c>
      <c r="O1780" s="93">
        <v>3</v>
      </c>
      <c r="P1780" s="93">
        <v>65</v>
      </c>
      <c r="Q1780" s="93">
        <v>125</v>
      </c>
      <c r="R1780" s="114"/>
      <c r="S1780" s="143">
        <v>208</v>
      </c>
      <c r="T1780" s="143">
        <v>3</v>
      </c>
      <c r="U1780" s="143">
        <v>65</v>
      </c>
      <c r="V1780" s="143">
        <v>74.8</v>
      </c>
      <c r="W1780" s="143">
        <v>25</v>
      </c>
      <c r="X1780" s="143">
        <v>5288.35</v>
      </c>
      <c r="Y1780" s="143" t="s">
        <v>75</v>
      </c>
      <c r="Z1780" s="143"/>
      <c r="AA1780" s="224" t="s">
        <v>85</v>
      </c>
    </row>
    <row r="1781" spans="1:27" x14ac:dyDescent="0.2">
      <c r="A1781" s="228"/>
      <c r="B1781" s="144"/>
      <c r="C1781" s="127"/>
      <c r="D1781" s="144"/>
      <c r="E1781" s="144"/>
      <c r="F1781" s="144"/>
      <c r="G1781" s="144"/>
      <c r="H1781" s="144"/>
      <c r="I1781" s="144"/>
      <c r="J1781" s="222"/>
      <c r="K1781" s="103" t="s">
        <v>13</v>
      </c>
      <c r="L1781" s="104" t="s">
        <v>60</v>
      </c>
      <c r="M1781" s="96" t="s">
        <v>67</v>
      </c>
      <c r="N1781" s="104">
        <v>240</v>
      </c>
      <c r="O1781" s="104">
        <v>3</v>
      </c>
      <c r="P1781" s="104">
        <v>5</v>
      </c>
      <c r="Q1781" s="104">
        <v>90</v>
      </c>
      <c r="R1781" s="115">
        <v>25</v>
      </c>
      <c r="S1781" s="144"/>
      <c r="T1781" s="144"/>
      <c r="U1781" s="144"/>
      <c r="V1781" s="144"/>
      <c r="W1781" s="144"/>
      <c r="X1781" s="144"/>
      <c r="Y1781" s="144"/>
      <c r="Z1781" s="144"/>
      <c r="AA1781" s="225"/>
    </row>
    <row r="1782" spans="1:27" ht="13.5" thickBot="1" x14ac:dyDescent="0.25">
      <c r="A1782" s="229"/>
      <c r="B1782" s="145"/>
      <c r="C1782" s="128"/>
      <c r="D1782" s="145"/>
      <c r="E1782" s="145"/>
      <c r="F1782" s="145"/>
      <c r="G1782" s="145"/>
      <c r="H1782" s="145"/>
      <c r="I1782" s="145"/>
      <c r="J1782" s="223"/>
      <c r="K1782" s="107" t="s">
        <v>14</v>
      </c>
      <c r="L1782" s="108" t="s">
        <v>60</v>
      </c>
      <c r="M1782" s="97" t="s">
        <v>68</v>
      </c>
      <c r="N1782" s="108">
        <v>240</v>
      </c>
      <c r="O1782" s="108">
        <v>3</v>
      </c>
      <c r="P1782" s="108">
        <v>5</v>
      </c>
      <c r="Q1782" s="108">
        <v>90</v>
      </c>
      <c r="R1782" s="116"/>
      <c r="S1782" s="145"/>
      <c r="T1782" s="145"/>
      <c r="U1782" s="145"/>
      <c r="V1782" s="145"/>
      <c r="W1782" s="145"/>
      <c r="X1782" s="145"/>
      <c r="Y1782" s="145"/>
      <c r="Z1782" s="145"/>
      <c r="AA1782" s="226"/>
    </row>
    <row r="1783" spans="1:27" x14ac:dyDescent="0.2">
      <c r="A1783" s="227" t="s">
        <v>2759</v>
      </c>
      <c r="B1783" s="143" t="s">
        <v>76</v>
      </c>
      <c r="C1783" s="142">
        <v>43666</v>
      </c>
      <c r="D1783" s="143" t="s">
        <v>78</v>
      </c>
      <c r="E1783" s="143"/>
      <c r="F1783" s="143"/>
      <c r="G1783" s="143"/>
      <c r="H1783" s="143"/>
      <c r="I1783" s="143"/>
      <c r="J1783" s="136" t="s">
        <v>80</v>
      </c>
      <c r="K1783" s="100" t="s">
        <v>194</v>
      </c>
      <c r="L1783" s="93" t="s">
        <v>60</v>
      </c>
      <c r="M1783" s="95" t="s">
        <v>179</v>
      </c>
      <c r="N1783" s="93">
        <v>240</v>
      </c>
      <c r="O1783" s="93">
        <v>3</v>
      </c>
      <c r="P1783" s="93">
        <v>65</v>
      </c>
      <c r="Q1783" s="93">
        <v>70</v>
      </c>
      <c r="R1783" s="114"/>
      <c r="S1783" s="143" t="s">
        <v>71</v>
      </c>
      <c r="T1783" s="143">
        <v>3</v>
      </c>
      <c r="U1783" s="143">
        <v>65</v>
      </c>
      <c r="V1783" s="143">
        <v>54</v>
      </c>
      <c r="W1783" s="143">
        <v>20</v>
      </c>
      <c r="X1783" s="143">
        <v>5288.35</v>
      </c>
      <c r="Y1783" s="143" t="s">
        <v>75</v>
      </c>
      <c r="Z1783" s="143"/>
      <c r="AA1783" s="224" t="s">
        <v>85</v>
      </c>
    </row>
    <row r="1784" spans="1:27" x14ac:dyDescent="0.2">
      <c r="A1784" s="228"/>
      <c r="B1784" s="144"/>
      <c r="C1784" s="127"/>
      <c r="D1784" s="144"/>
      <c r="E1784" s="144"/>
      <c r="F1784" s="144"/>
      <c r="G1784" s="144"/>
      <c r="H1784" s="144"/>
      <c r="I1784" s="144"/>
      <c r="J1784" s="222"/>
      <c r="K1784" s="103" t="s">
        <v>13</v>
      </c>
      <c r="L1784" s="104" t="s">
        <v>60</v>
      </c>
      <c r="M1784" s="96" t="s">
        <v>67</v>
      </c>
      <c r="N1784" s="104">
        <v>240</v>
      </c>
      <c r="O1784" s="104">
        <v>3</v>
      </c>
      <c r="P1784" s="104">
        <v>5</v>
      </c>
      <c r="Q1784" s="104">
        <v>90</v>
      </c>
      <c r="R1784" s="115">
        <v>30</v>
      </c>
      <c r="S1784" s="144"/>
      <c r="T1784" s="144"/>
      <c r="U1784" s="144"/>
      <c r="V1784" s="144"/>
      <c r="W1784" s="144"/>
      <c r="X1784" s="144"/>
      <c r="Y1784" s="144"/>
      <c r="Z1784" s="144"/>
      <c r="AA1784" s="225"/>
    </row>
    <row r="1785" spans="1:27" ht="13.5" thickBot="1" x14ac:dyDescent="0.25">
      <c r="A1785" s="229"/>
      <c r="B1785" s="145"/>
      <c r="C1785" s="128"/>
      <c r="D1785" s="145"/>
      <c r="E1785" s="145"/>
      <c r="F1785" s="145"/>
      <c r="G1785" s="145"/>
      <c r="H1785" s="145"/>
      <c r="I1785" s="145"/>
      <c r="J1785" s="223"/>
      <c r="K1785" s="107" t="s">
        <v>14</v>
      </c>
      <c r="L1785" s="108" t="s">
        <v>60</v>
      </c>
      <c r="M1785" s="97" t="s">
        <v>68</v>
      </c>
      <c r="N1785" s="108">
        <v>240</v>
      </c>
      <c r="O1785" s="108">
        <v>3</v>
      </c>
      <c r="P1785" s="108">
        <v>5</v>
      </c>
      <c r="Q1785" s="108">
        <v>90</v>
      </c>
      <c r="R1785" s="116"/>
      <c r="S1785" s="145"/>
      <c r="T1785" s="145"/>
      <c r="U1785" s="145"/>
      <c r="V1785" s="145"/>
      <c r="W1785" s="145"/>
      <c r="X1785" s="145"/>
      <c r="Y1785" s="145"/>
      <c r="Z1785" s="145"/>
      <c r="AA1785" s="226"/>
    </row>
    <row r="1786" spans="1:27" x14ac:dyDescent="0.2">
      <c r="A1786" s="227" t="s">
        <v>2760</v>
      </c>
      <c r="B1786" s="143" t="s">
        <v>76</v>
      </c>
      <c r="C1786" s="142">
        <v>43666</v>
      </c>
      <c r="D1786" s="143" t="s">
        <v>78</v>
      </c>
      <c r="E1786" s="143"/>
      <c r="F1786" s="143"/>
      <c r="G1786" s="143"/>
      <c r="H1786" s="143"/>
      <c r="I1786" s="143"/>
      <c r="J1786" s="136" t="s">
        <v>80</v>
      </c>
      <c r="K1786" s="100" t="s">
        <v>194</v>
      </c>
      <c r="L1786" s="93" t="s">
        <v>60</v>
      </c>
      <c r="M1786" s="95" t="s">
        <v>179</v>
      </c>
      <c r="N1786" s="93">
        <v>240</v>
      </c>
      <c r="O1786" s="93">
        <v>3</v>
      </c>
      <c r="P1786" s="93">
        <v>65</v>
      </c>
      <c r="Q1786" s="93">
        <v>80</v>
      </c>
      <c r="R1786" s="114"/>
      <c r="S1786" s="143" t="s">
        <v>71</v>
      </c>
      <c r="T1786" s="143">
        <v>3</v>
      </c>
      <c r="U1786" s="143">
        <v>65</v>
      </c>
      <c r="V1786" s="143">
        <v>54</v>
      </c>
      <c r="W1786" s="143">
        <v>20</v>
      </c>
      <c r="X1786" s="143">
        <v>5288.35</v>
      </c>
      <c r="Y1786" s="143" t="s">
        <v>75</v>
      </c>
      <c r="Z1786" s="143"/>
      <c r="AA1786" s="224" t="s">
        <v>85</v>
      </c>
    </row>
    <row r="1787" spans="1:27" x14ac:dyDescent="0.2">
      <c r="A1787" s="228"/>
      <c r="B1787" s="144"/>
      <c r="C1787" s="127"/>
      <c r="D1787" s="144"/>
      <c r="E1787" s="144"/>
      <c r="F1787" s="144"/>
      <c r="G1787" s="144"/>
      <c r="H1787" s="144"/>
      <c r="I1787" s="144"/>
      <c r="J1787" s="222"/>
      <c r="K1787" s="103" t="s">
        <v>13</v>
      </c>
      <c r="L1787" s="104" t="s">
        <v>60</v>
      </c>
      <c r="M1787" s="96" t="s">
        <v>67</v>
      </c>
      <c r="N1787" s="104">
        <v>240</v>
      </c>
      <c r="O1787" s="104">
        <v>3</v>
      </c>
      <c r="P1787" s="104">
        <v>5</v>
      </c>
      <c r="Q1787" s="104">
        <v>90</v>
      </c>
      <c r="R1787" s="115">
        <v>30</v>
      </c>
      <c r="S1787" s="144"/>
      <c r="T1787" s="144"/>
      <c r="U1787" s="144"/>
      <c r="V1787" s="144"/>
      <c r="W1787" s="144"/>
      <c r="X1787" s="144"/>
      <c r="Y1787" s="144"/>
      <c r="Z1787" s="144"/>
      <c r="AA1787" s="225"/>
    </row>
    <row r="1788" spans="1:27" ht="13.5" thickBot="1" x14ac:dyDescent="0.25">
      <c r="A1788" s="229"/>
      <c r="B1788" s="145"/>
      <c r="C1788" s="128"/>
      <c r="D1788" s="145"/>
      <c r="E1788" s="145"/>
      <c r="F1788" s="145"/>
      <c r="G1788" s="145"/>
      <c r="H1788" s="145"/>
      <c r="I1788" s="145"/>
      <c r="J1788" s="223"/>
      <c r="K1788" s="107" t="s">
        <v>14</v>
      </c>
      <c r="L1788" s="108" t="s">
        <v>60</v>
      </c>
      <c r="M1788" s="97" t="s">
        <v>68</v>
      </c>
      <c r="N1788" s="108">
        <v>240</v>
      </c>
      <c r="O1788" s="108">
        <v>3</v>
      </c>
      <c r="P1788" s="108">
        <v>5</v>
      </c>
      <c r="Q1788" s="108">
        <v>90</v>
      </c>
      <c r="R1788" s="116"/>
      <c r="S1788" s="145"/>
      <c r="T1788" s="145"/>
      <c r="U1788" s="145"/>
      <c r="V1788" s="145"/>
      <c r="W1788" s="145"/>
      <c r="X1788" s="145"/>
      <c r="Y1788" s="145"/>
      <c r="Z1788" s="145"/>
      <c r="AA1788" s="226"/>
    </row>
    <row r="1789" spans="1:27" x14ac:dyDescent="0.2">
      <c r="A1789" s="227" t="s">
        <v>2761</v>
      </c>
      <c r="B1789" s="143" t="s">
        <v>76</v>
      </c>
      <c r="C1789" s="142">
        <v>43666</v>
      </c>
      <c r="D1789" s="143" t="s">
        <v>78</v>
      </c>
      <c r="E1789" s="143"/>
      <c r="F1789" s="143"/>
      <c r="G1789" s="143"/>
      <c r="H1789" s="143"/>
      <c r="I1789" s="143"/>
      <c r="J1789" s="136" t="s">
        <v>80</v>
      </c>
      <c r="K1789" s="100" t="s">
        <v>194</v>
      </c>
      <c r="L1789" s="93" t="s">
        <v>60</v>
      </c>
      <c r="M1789" s="95" t="s">
        <v>179</v>
      </c>
      <c r="N1789" s="93">
        <v>240</v>
      </c>
      <c r="O1789" s="93">
        <v>3</v>
      </c>
      <c r="P1789" s="93">
        <v>65</v>
      </c>
      <c r="Q1789" s="93">
        <v>100</v>
      </c>
      <c r="R1789" s="114"/>
      <c r="S1789" s="143" t="s">
        <v>71</v>
      </c>
      <c r="T1789" s="143">
        <v>3</v>
      </c>
      <c r="U1789" s="143">
        <v>65</v>
      </c>
      <c r="V1789" s="143">
        <v>54</v>
      </c>
      <c r="W1789" s="143">
        <v>20</v>
      </c>
      <c r="X1789" s="143">
        <v>5288.35</v>
      </c>
      <c r="Y1789" s="143" t="s">
        <v>75</v>
      </c>
      <c r="Z1789" s="143"/>
      <c r="AA1789" s="224" t="s">
        <v>85</v>
      </c>
    </row>
    <row r="1790" spans="1:27" x14ac:dyDescent="0.2">
      <c r="A1790" s="228"/>
      <c r="B1790" s="144"/>
      <c r="C1790" s="127"/>
      <c r="D1790" s="144"/>
      <c r="E1790" s="144"/>
      <c r="F1790" s="144"/>
      <c r="G1790" s="144"/>
      <c r="H1790" s="144"/>
      <c r="I1790" s="144"/>
      <c r="J1790" s="222"/>
      <c r="K1790" s="103" t="s">
        <v>13</v>
      </c>
      <c r="L1790" s="104" t="s">
        <v>60</v>
      </c>
      <c r="M1790" s="96" t="s">
        <v>67</v>
      </c>
      <c r="N1790" s="104">
        <v>240</v>
      </c>
      <c r="O1790" s="104">
        <v>3</v>
      </c>
      <c r="P1790" s="104">
        <v>5</v>
      </c>
      <c r="Q1790" s="104">
        <v>90</v>
      </c>
      <c r="R1790" s="115">
        <v>30</v>
      </c>
      <c r="S1790" s="144"/>
      <c r="T1790" s="144"/>
      <c r="U1790" s="144"/>
      <c r="V1790" s="144"/>
      <c r="W1790" s="144"/>
      <c r="X1790" s="144"/>
      <c r="Y1790" s="144"/>
      <c r="Z1790" s="144"/>
      <c r="AA1790" s="225"/>
    </row>
    <row r="1791" spans="1:27" ht="13.5" thickBot="1" x14ac:dyDescent="0.25">
      <c r="A1791" s="229"/>
      <c r="B1791" s="145"/>
      <c r="C1791" s="128"/>
      <c r="D1791" s="145"/>
      <c r="E1791" s="145"/>
      <c r="F1791" s="145"/>
      <c r="G1791" s="145"/>
      <c r="H1791" s="145"/>
      <c r="I1791" s="145"/>
      <c r="J1791" s="223"/>
      <c r="K1791" s="107" t="s">
        <v>14</v>
      </c>
      <c r="L1791" s="108" t="s">
        <v>60</v>
      </c>
      <c r="M1791" s="97" t="s">
        <v>68</v>
      </c>
      <c r="N1791" s="108">
        <v>240</v>
      </c>
      <c r="O1791" s="108">
        <v>3</v>
      </c>
      <c r="P1791" s="108">
        <v>5</v>
      </c>
      <c r="Q1791" s="108">
        <v>90</v>
      </c>
      <c r="R1791" s="116"/>
      <c r="S1791" s="145"/>
      <c r="T1791" s="145"/>
      <c r="U1791" s="145"/>
      <c r="V1791" s="145"/>
      <c r="W1791" s="145"/>
      <c r="X1791" s="145"/>
      <c r="Y1791" s="145"/>
      <c r="Z1791" s="145"/>
      <c r="AA1791" s="226"/>
    </row>
    <row r="1792" spans="1:27" x14ac:dyDescent="0.2">
      <c r="A1792" s="227" t="s">
        <v>2762</v>
      </c>
      <c r="B1792" s="143" t="s">
        <v>76</v>
      </c>
      <c r="C1792" s="142">
        <v>43666</v>
      </c>
      <c r="D1792" s="143" t="s">
        <v>78</v>
      </c>
      <c r="E1792" s="143"/>
      <c r="F1792" s="143"/>
      <c r="G1792" s="143"/>
      <c r="H1792" s="143"/>
      <c r="I1792" s="143"/>
      <c r="J1792" s="136" t="s">
        <v>80</v>
      </c>
      <c r="K1792" s="100" t="s">
        <v>194</v>
      </c>
      <c r="L1792" s="93" t="s">
        <v>60</v>
      </c>
      <c r="M1792" s="95" t="s">
        <v>179</v>
      </c>
      <c r="N1792" s="93">
        <v>240</v>
      </c>
      <c r="O1792" s="93">
        <v>3</v>
      </c>
      <c r="P1792" s="93">
        <v>65</v>
      </c>
      <c r="Q1792" s="93">
        <v>125</v>
      </c>
      <c r="R1792" s="114"/>
      <c r="S1792" s="143" t="s">
        <v>71</v>
      </c>
      <c r="T1792" s="143">
        <v>3</v>
      </c>
      <c r="U1792" s="143">
        <v>65</v>
      </c>
      <c r="V1792" s="143">
        <v>54</v>
      </c>
      <c r="W1792" s="143">
        <v>20</v>
      </c>
      <c r="X1792" s="143">
        <v>5288.35</v>
      </c>
      <c r="Y1792" s="143" t="s">
        <v>75</v>
      </c>
      <c r="Z1792" s="143"/>
      <c r="AA1792" s="224" t="s">
        <v>85</v>
      </c>
    </row>
    <row r="1793" spans="1:27" x14ac:dyDescent="0.2">
      <c r="A1793" s="228"/>
      <c r="B1793" s="144"/>
      <c r="C1793" s="127"/>
      <c r="D1793" s="144"/>
      <c r="E1793" s="144"/>
      <c r="F1793" s="144"/>
      <c r="G1793" s="144"/>
      <c r="H1793" s="144"/>
      <c r="I1793" s="144"/>
      <c r="J1793" s="222"/>
      <c r="K1793" s="103" t="s">
        <v>13</v>
      </c>
      <c r="L1793" s="104" t="s">
        <v>60</v>
      </c>
      <c r="M1793" s="96" t="s">
        <v>67</v>
      </c>
      <c r="N1793" s="104">
        <v>240</v>
      </c>
      <c r="O1793" s="104">
        <v>3</v>
      </c>
      <c r="P1793" s="104">
        <v>5</v>
      </c>
      <c r="Q1793" s="104">
        <v>90</v>
      </c>
      <c r="R1793" s="115">
        <v>30</v>
      </c>
      <c r="S1793" s="144"/>
      <c r="T1793" s="144"/>
      <c r="U1793" s="144"/>
      <c r="V1793" s="144"/>
      <c r="W1793" s="144"/>
      <c r="X1793" s="144"/>
      <c r="Y1793" s="144"/>
      <c r="Z1793" s="144"/>
      <c r="AA1793" s="225"/>
    </row>
    <row r="1794" spans="1:27" ht="13.5" thickBot="1" x14ac:dyDescent="0.25">
      <c r="A1794" s="229"/>
      <c r="B1794" s="145"/>
      <c r="C1794" s="128"/>
      <c r="D1794" s="145"/>
      <c r="E1794" s="145"/>
      <c r="F1794" s="145"/>
      <c r="G1794" s="145"/>
      <c r="H1794" s="145"/>
      <c r="I1794" s="145"/>
      <c r="J1794" s="223"/>
      <c r="K1794" s="107" t="s">
        <v>14</v>
      </c>
      <c r="L1794" s="108" t="s">
        <v>60</v>
      </c>
      <c r="M1794" s="97" t="s">
        <v>68</v>
      </c>
      <c r="N1794" s="108">
        <v>240</v>
      </c>
      <c r="O1794" s="108">
        <v>3</v>
      </c>
      <c r="P1794" s="108">
        <v>5</v>
      </c>
      <c r="Q1794" s="108">
        <v>90</v>
      </c>
      <c r="R1794" s="116"/>
      <c r="S1794" s="145"/>
      <c r="T1794" s="145"/>
      <c r="U1794" s="145"/>
      <c r="V1794" s="145"/>
      <c r="W1794" s="145"/>
      <c r="X1794" s="145"/>
      <c r="Y1794" s="145"/>
      <c r="Z1794" s="145"/>
      <c r="AA1794" s="226"/>
    </row>
    <row r="1795" spans="1:27" x14ac:dyDescent="0.2">
      <c r="A1795" s="227" t="s">
        <v>2763</v>
      </c>
      <c r="B1795" s="143" t="s">
        <v>76</v>
      </c>
      <c r="C1795" s="142">
        <v>43666</v>
      </c>
      <c r="D1795" s="143" t="s">
        <v>78</v>
      </c>
      <c r="E1795" s="143"/>
      <c r="F1795" s="143"/>
      <c r="G1795" s="143"/>
      <c r="H1795" s="143"/>
      <c r="I1795" s="143"/>
      <c r="J1795" s="136" t="s">
        <v>80</v>
      </c>
      <c r="K1795" s="100" t="s">
        <v>194</v>
      </c>
      <c r="L1795" s="93" t="s">
        <v>60</v>
      </c>
      <c r="M1795" s="95" t="s">
        <v>179</v>
      </c>
      <c r="N1795" s="93">
        <v>240</v>
      </c>
      <c r="O1795" s="93">
        <v>3</v>
      </c>
      <c r="P1795" s="93">
        <v>65</v>
      </c>
      <c r="Q1795" s="93">
        <v>100</v>
      </c>
      <c r="R1795" s="114"/>
      <c r="S1795" s="143" t="s">
        <v>71</v>
      </c>
      <c r="T1795" s="143">
        <v>3</v>
      </c>
      <c r="U1795" s="143">
        <v>65</v>
      </c>
      <c r="V1795" s="143">
        <v>68</v>
      </c>
      <c r="W1795" s="143">
        <v>25</v>
      </c>
      <c r="X1795" s="143">
        <v>5288.35</v>
      </c>
      <c r="Y1795" s="143" t="s">
        <v>75</v>
      </c>
      <c r="Z1795" s="143"/>
      <c r="AA1795" s="224" t="s">
        <v>85</v>
      </c>
    </row>
    <row r="1796" spans="1:27" x14ac:dyDescent="0.2">
      <c r="A1796" s="228"/>
      <c r="B1796" s="144"/>
      <c r="C1796" s="127"/>
      <c r="D1796" s="144"/>
      <c r="E1796" s="144"/>
      <c r="F1796" s="144"/>
      <c r="G1796" s="144"/>
      <c r="H1796" s="144"/>
      <c r="I1796" s="144"/>
      <c r="J1796" s="222"/>
      <c r="K1796" s="103" t="s">
        <v>13</v>
      </c>
      <c r="L1796" s="104" t="s">
        <v>60</v>
      </c>
      <c r="M1796" s="96" t="s">
        <v>67</v>
      </c>
      <c r="N1796" s="104">
        <v>240</v>
      </c>
      <c r="O1796" s="104">
        <v>3</v>
      </c>
      <c r="P1796" s="104">
        <v>5</v>
      </c>
      <c r="Q1796" s="104">
        <v>90</v>
      </c>
      <c r="R1796" s="115">
        <v>30</v>
      </c>
      <c r="S1796" s="144"/>
      <c r="T1796" s="144"/>
      <c r="U1796" s="144"/>
      <c r="V1796" s="144"/>
      <c r="W1796" s="144"/>
      <c r="X1796" s="144"/>
      <c r="Y1796" s="144"/>
      <c r="Z1796" s="144"/>
      <c r="AA1796" s="225"/>
    </row>
    <row r="1797" spans="1:27" ht="13.5" thickBot="1" x14ac:dyDescent="0.25">
      <c r="A1797" s="229"/>
      <c r="B1797" s="145"/>
      <c r="C1797" s="128"/>
      <c r="D1797" s="145"/>
      <c r="E1797" s="145"/>
      <c r="F1797" s="145"/>
      <c r="G1797" s="145"/>
      <c r="H1797" s="145"/>
      <c r="I1797" s="145"/>
      <c r="J1797" s="223"/>
      <c r="K1797" s="107" t="s">
        <v>14</v>
      </c>
      <c r="L1797" s="108" t="s">
        <v>60</v>
      </c>
      <c r="M1797" s="97" t="s">
        <v>68</v>
      </c>
      <c r="N1797" s="108">
        <v>240</v>
      </c>
      <c r="O1797" s="108">
        <v>3</v>
      </c>
      <c r="P1797" s="108">
        <v>5</v>
      </c>
      <c r="Q1797" s="108">
        <v>90</v>
      </c>
      <c r="R1797" s="116"/>
      <c r="S1797" s="145"/>
      <c r="T1797" s="145"/>
      <c r="U1797" s="145"/>
      <c r="V1797" s="145"/>
      <c r="W1797" s="145"/>
      <c r="X1797" s="145"/>
      <c r="Y1797" s="145"/>
      <c r="Z1797" s="145"/>
      <c r="AA1797" s="226"/>
    </row>
    <row r="1798" spans="1:27" x14ac:dyDescent="0.2">
      <c r="A1798" s="227" t="s">
        <v>2764</v>
      </c>
      <c r="B1798" s="143" t="s">
        <v>76</v>
      </c>
      <c r="C1798" s="142">
        <v>43666</v>
      </c>
      <c r="D1798" s="143" t="s">
        <v>78</v>
      </c>
      <c r="E1798" s="143"/>
      <c r="F1798" s="143"/>
      <c r="G1798" s="143"/>
      <c r="H1798" s="143"/>
      <c r="I1798" s="143"/>
      <c r="J1798" s="136" t="s">
        <v>80</v>
      </c>
      <c r="K1798" s="100" t="s">
        <v>194</v>
      </c>
      <c r="L1798" s="93" t="s">
        <v>60</v>
      </c>
      <c r="M1798" s="95" t="s">
        <v>179</v>
      </c>
      <c r="N1798" s="93">
        <v>240</v>
      </c>
      <c r="O1798" s="93">
        <v>3</v>
      </c>
      <c r="P1798" s="93">
        <v>65</v>
      </c>
      <c r="Q1798" s="93">
        <v>125</v>
      </c>
      <c r="R1798" s="114"/>
      <c r="S1798" s="143" t="s">
        <v>71</v>
      </c>
      <c r="T1798" s="143">
        <v>3</v>
      </c>
      <c r="U1798" s="143">
        <v>65</v>
      </c>
      <c r="V1798" s="143">
        <v>68</v>
      </c>
      <c r="W1798" s="143">
        <v>25</v>
      </c>
      <c r="X1798" s="143">
        <v>5288.35</v>
      </c>
      <c r="Y1798" s="143" t="s">
        <v>75</v>
      </c>
      <c r="Z1798" s="143"/>
      <c r="AA1798" s="224" t="s">
        <v>85</v>
      </c>
    </row>
    <row r="1799" spans="1:27" x14ac:dyDescent="0.2">
      <c r="A1799" s="228"/>
      <c r="B1799" s="144"/>
      <c r="C1799" s="127"/>
      <c r="D1799" s="144"/>
      <c r="E1799" s="144"/>
      <c r="F1799" s="144"/>
      <c r="G1799" s="144"/>
      <c r="H1799" s="144"/>
      <c r="I1799" s="144"/>
      <c r="J1799" s="222"/>
      <c r="K1799" s="103" t="s">
        <v>13</v>
      </c>
      <c r="L1799" s="104" t="s">
        <v>60</v>
      </c>
      <c r="M1799" s="96" t="s">
        <v>67</v>
      </c>
      <c r="N1799" s="104">
        <v>240</v>
      </c>
      <c r="O1799" s="104">
        <v>3</v>
      </c>
      <c r="P1799" s="104">
        <v>5</v>
      </c>
      <c r="Q1799" s="104">
        <v>90</v>
      </c>
      <c r="R1799" s="115">
        <v>30</v>
      </c>
      <c r="S1799" s="144"/>
      <c r="T1799" s="144"/>
      <c r="U1799" s="144"/>
      <c r="V1799" s="144"/>
      <c r="W1799" s="144"/>
      <c r="X1799" s="144"/>
      <c r="Y1799" s="144"/>
      <c r="Z1799" s="144"/>
      <c r="AA1799" s="225"/>
    </row>
    <row r="1800" spans="1:27" ht="13.5" thickBot="1" x14ac:dyDescent="0.25">
      <c r="A1800" s="229"/>
      <c r="B1800" s="145"/>
      <c r="C1800" s="128"/>
      <c r="D1800" s="145"/>
      <c r="E1800" s="145"/>
      <c r="F1800" s="145"/>
      <c r="G1800" s="145"/>
      <c r="H1800" s="145"/>
      <c r="I1800" s="145"/>
      <c r="J1800" s="223"/>
      <c r="K1800" s="107" t="s">
        <v>14</v>
      </c>
      <c r="L1800" s="108" t="s">
        <v>60</v>
      </c>
      <c r="M1800" s="97" t="s">
        <v>68</v>
      </c>
      <c r="N1800" s="108">
        <v>240</v>
      </c>
      <c r="O1800" s="108">
        <v>3</v>
      </c>
      <c r="P1800" s="108">
        <v>5</v>
      </c>
      <c r="Q1800" s="108">
        <v>90</v>
      </c>
      <c r="R1800" s="116"/>
      <c r="S1800" s="145"/>
      <c r="T1800" s="145"/>
      <c r="U1800" s="145"/>
      <c r="V1800" s="145"/>
      <c r="W1800" s="145"/>
      <c r="X1800" s="145"/>
      <c r="Y1800" s="145"/>
      <c r="Z1800" s="145"/>
      <c r="AA1800" s="226"/>
    </row>
    <row r="1801" spans="1:27" x14ac:dyDescent="0.2">
      <c r="A1801" s="227" t="s">
        <v>2765</v>
      </c>
      <c r="B1801" s="143" t="s">
        <v>76</v>
      </c>
      <c r="C1801" s="142">
        <v>43666</v>
      </c>
      <c r="D1801" s="143" t="s">
        <v>78</v>
      </c>
      <c r="E1801" s="143"/>
      <c r="F1801" s="143"/>
      <c r="G1801" s="143"/>
      <c r="H1801" s="143"/>
      <c r="I1801" s="143"/>
      <c r="J1801" s="136" t="s">
        <v>80</v>
      </c>
      <c r="K1801" s="100" t="s">
        <v>194</v>
      </c>
      <c r="L1801" s="93" t="s">
        <v>60</v>
      </c>
      <c r="M1801" s="95" t="s">
        <v>179</v>
      </c>
      <c r="N1801" s="93">
        <v>240</v>
      </c>
      <c r="O1801" s="93">
        <v>3</v>
      </c>
      <c r="P1801" s="93">
        <v>65</v>
      </c>
      <c r="Q1801" s="93">
        <v>100</v>
      </c>
      <c r="R1801" s="114"/>
      <c r="S1801" s="143" t="s">
        <v>71</v>
      </c>
      <c r="T1801" s="143">
        <v>3</v>
      </c>
      <c r="U1801" s="143">
        <v>65</v>
      </c>
      <c r="V1801" s="143">
        <v>80</v>
      </c>
      <c r="W1801" s="143">
        <v>30</v>
      </c>
      <c r="X1801" s="143">
        <v>5288.35</v>
      </c>
      <c r="Y1801" s="143" t="s">
        <v>75</v>
      </c>
      <c r="Z1801" s="143"/>
      <c r="AA1801" s="224" t="s">
        <v>85</v>
      </c>
    </row>
    <row r="1802" spans="1:27" x14ac:dyDescent="0.2">
      <c r="A1802" s="228"/>
      <c r="B1802" s="144"/>
      <c r="C1802" s="127"/>
      <c r="D1802" s="144"/>
      <c r="E1802" s="144"/>
      <c r="F1802" s="144"/>
      <c r="G1802" s="144"/>
      <c r="H1802" s="144"/>
      <c r="I1802" s="144"/>
      <c r="J1802" s="222"/>
      <c r="K1802" s="103" t="s">
        <v>13</v>
      </c>
      <c r="L1802" s="104" t="s">
        <v>60</v>
      </c>
      <c r="M1802" s="96" t="s">
        <v>67</v>
      </c>
      <c r="N1802" s="104">
        <v>240</v>
      </c>
      <c r="O1802" s="104">
        <v>3</v>
      </c>
      <c r="P1802" s="104">
        <v>5</v>
      </c>
      <c r="Q1802" s="104">
        <v>90</v>
      </c>
      <c r="R1802" s="115">
        <v>30</v>
      </c>
      <c r="S1802" s="144"/>
      <c r="T1802" s="144"/>
      <c r="U1802" s="144"/>
      <c r="V1802" s="144"/>
      <c r="W1802" s="144"/>
      <c r="X1802" s="144"/>
      <c r="Y1802" s="144"/>
      <c r="Z1802" s="144"/>
      <c r="AA1802" s="225"/>
    </row>
    <row r="1803" spans="1:27" ht="13.5" thickBot="1" x14ac:dyDescent="0.25">
      <c r="A1803" s="229"/>
      <c r="B1803" s="145"/>
      <c r="C1803" s="128"/>
      <c r="D1803" s="145"/>
      <c r="E1803" s="145"/>
      <c r="F1803" s="145"/>
      <c r="G1803" s="145"/>
      <c r="H1803" s="145"/>
      <c r="I1803" s="145"/>
      <c r="J1803" s="223"/>
      <c r="K1803" s="107" t="s">
        <v>14</v>
      </c>
      <c r="L1803" s="108" t="s">
        <v>60</v>
      </c>
      <c r="M1803" s="97" t="s">
        <v>68</v>
      </c>
      <c r="N1803" s="108">
        <v>240</v>
      </c>
      <c r="O1803" s="108">
        <v>3</v>
      </c>
      <c r="P1803" s="108">
        <v>5</v>
      </c>
      <c r="Q1803" s="108">
        <v>90</v>
      </c>
      <c r="R1803" s="116"/>
      <c r="S1803" s="145"/>
      <c r="T1803" s="145"/>
      <c r="U1803" s="145"/>
      <c r="V1803" s="145"/>
      <c r="W1803" s="145"/>
      <c r="X1803" s="145"/>
      <c r="Y1803" s="145"/>
      <c r="Z1803" s="145"/>
      <c r="AA1803" s="226"/>
    </row>
    <row r="1804" spans="1:27" x14ac:dyDescent="0.2">
      <c r="A1804" s="227" t="s">
        <v>2766</v>
      </c>
      <c r="B1804" s="143" t="s">
        <v>76</v>
      </c>
      <c r="C1804" s="142">
        <v>43666</v>
      </c>
      <c r="D1804" s="143" t="s">
        <v>78</v>
      </c>
      <c r="E1804" s="143"/>
      <c r="F1804" s="143"/>
      <c r="G1804" s="143"/>
      <c r="H1804" s="143"/>
      <c r="I1804" s="143"/>
      <c r="J1804" s="136" t="s">
        <v>80</v>
      </c>
      <c r="K1804" s="100" t="s">
        <v>194</v>
      </c>
      <c r="L1804" s="93" t="s">
        <v>60</v>
      </c>
      <c r="M1804" s="95" t="s">
        <v>179</v>
      </c>
      <c r="N1804" s="93">
        <v>240</v>
      </c>
      <c r="O1804" s="93">
        <v>3</v>
      </c>
      <c r="P1804" s="93">
        <v>65</v>
      </c>
      <c r="Q1804" s="93">
        <v>125</v>
      </c>
      <c r="R1804" s="114"/>
      <c r="S1804" s="143" t="s">
        <v>71</v>
      </c>
      <c r="T1804" s="143">
        <v>3</v>
      </c>
      <c r="U1804" s="143">
        <v>65</v>
      </c>
      <c r="V1804" s="143">
        <v>80</v>
      </c>
      <c r="W1804" s="143">
        <v>30</v>
      </c>
      <c r="X1804" s="143">
        <v>5288.35</v>
      </c>
      <c r="Y1804" s="143" t="s">
        <v>75</v>
      </c>
      <c r="Z1804" s="143"/>
      <c r="AA1804" s="224" t="s">
        <v>85</v>
      </c>
    </row>
    <row r="1805" spans="1:27" x14ac:dyDescent="0.2">
      <c r="A1805" s="228"/>
      <c r="B1805" s="144"/>
      <c r="C1805" s="127"/>
      <c r="D1805" s="144"/>
      <c r="E1805" s="144"/>
      <c r="F1805" s="144"/>
      <c r="G1805" s="144"/>
      <c r="H1805" s="144"/>
      <c r="I1805" s="144"/>
      <c r="J1805" s="222"/>
      <c r="K1805" s="103" t="s">
        <v>13</v>
      </c>
      <c r="L1805" s="104" t="s">
        <v>60</v>
      </c>
      <c r="M1805" s="96" t="s">
        <v>67</v>
      </c>
      <c r="N1805" s="104">
        <v>240</v>
      </c>
      <c r="O1805" s="104">
        <v>3</v>
      </c>
      <c r="P1805" s="104">
        <v>5</v>
      </c>
      <c r="Q1805" s="104">
        <v>90</v>
      </c>
      <c r="R1805" s="115">
        <v>30</v>
      </c>
      <c r="S1805" s="144"/>
      <c r="T1805" s="144"/>
      <c r="U1805" s="144"/>
      <c r="V1805" s="144"/>
      <c r="W1805" s="144"/>
      <c r="X1805" s="144"/>
      <c r="Y1805" s="144"/>
      <c r="Z1805" s="144"/>
      <c r="AA1805" s="225"/>
    </row>
    <row r="1806" spans="1:27" ht="13.5" thickBot="1" x14ac:dyDescent="0.25">
      <c r="A1806" s="229"/>
      <c r="B1806" s="145"/>
      <c r="C1806" s="128"/>
      <c r="D1806" s="145"/>
      <c r="E1806" s="145"/>
      <c r="F1806" s="145"/>
      <c r="G1806" s="145"/>
      <c r="H1806" s="145"/>
      <c r="I1806" s="145"/>
      <c r="J1806" s="223"/>
      <c r="K1806" s="107" t="s">
        <v>14</v>
      </c>
      <c r="L1806" s="108" t="s">
        <v>60</v>
      </c>
      <c r="M1806" s="97" t="s">
        <v>68</v>
      </c>
      <c r="N1806" s="108">
        <v>240</v>
      </c>
      <c r="O1806" s="108">
        <v>3</v>
      </c>
      <c r="P1806" s="108">
        <v>5</v>
      </c>
      <c r="Q1806" s="108">
        <v>90</v>
      </c>
      <c r="R1806" s="116"/>
      <c r="S1806" s="145"/>
      <c r="T1806" s="145"/>
      <c r="U1806" s="145"/>
      <c r="V1806" s="145"/>
      <c r="W1806" s="145"/>
      <c r="X1806" s="145"/>
      <c r="Y1806" s="145"/>
      <c r="Z1806" s="145"/>
      <c r="AA1806" s="226"/>
    </row>
    <row r="1807" spans="1:27" x14ac:dyDescent="0.2">
      <c r="A1807" s="227" t="s">
        <v>2767</v>
      </c>
      <c r="B1807" s="143" t="s">
        <v>76</v>
      </c>
      <c r="C1807" s="142">
        <v>43666</v>
      </c>
      <c r="D1807" s="143" t="s">
        <v>78</v>
      </c>
      <c r="E1807" s="143"/>
      <c r="F1807" s="143"/>
      <c r="G1807" s="143"/>
      <c r="H1807" s="143"/>
      <c r="I1807" s="143"/>
      <c r="J1807" s="136" t="s">
        <v>80</v>
      </c>
      <c r="K1807" s="100" t="s">
        <v>194</v>
      </c>
      <c r="L1807" s="93" t="s">
        <v>60</v>
      </c>
      <c r="M1807" s="95" t="s">
        <v>179</v>
      </c>
      <c r="N1807" s="93">
        <v>480</v>
      </c>
      <c r="O1807" s="93">
        <v>3</v>
      </c>
      <c r="P1807" s="93">
        <v>25</v>
      </c>
      <c r="Q1807" s="93">
        <v>50</v>
      </c>
      <c r="R1807" s="114"/>
      <c r="S1807" s="143" t="s">
        <v>72</v>
      </c>
      <c r="T1807" s="143">
        <v>3</v>
      </c>
      <c r="U1807" s="143">
        <v>25</v>
      </c>
      <c r="V1807" s="143">
        <v>40</v>
      </c>
      <c r="W1807" s="143">
        <v>30</v>
      </c>
      <c r="X1807" s="143">
        <v>5288.35</v>
      </c>
      <c r="Y1807" s="143" t="s">
        <v>75</v>
      </c>
      <c r="Z1807" s="143"/>
      <c r="AA1807" s="224" t="s">
        <v>85</v>
      </c>
    </row>
    <row r="1808" spans="1:27" x14ac:dyDescent="0.2">
      <c r="A1808" s="228"/>
      <c r="B1808" s="144"/>
      <c r="C1808" s="127"/>
      <c r="D1808" s="144"/>
      <c r="E1808" s="144"/>
      <c r="F1808" s="144"/>
      <c r="G1808" s="144"/>
      <c r="H1808" s="144"/>
      <c r="I1808" s="144"/>
      <c r="J1808" s="222"/>
      <c r="K1808" s="103" t="s">
        <v>13</v>
      </c>
      <c r="L1808" s="104" t="s">
        <v>60</v>
      </c>
      <c r="M1808" s="96" t="s">
        <v>67</v>
      </c>
      <c r="N1808" s="104">
        <v>480</v>
      </c>
      <c r="O1808" s="104">
        <v>3</v>
      </c>
      <c r="P1808" s="104">
        <v>5</v>
      </c>
      <c r="Q1808" s="104">
        <v>90</v>
      </c>
      <c r="R1808" s="115">
        <v>50</v>
      </c>
      <c r="S1808" s="144"/>
      <c r="T1808" s="144"/>
      <c r="U1808" s="144"/>
      <c r="V1808" s="144"/>
      <c r="W1808" s="144"/>
      <c r="X1808" s="144"/>
      <c r="Y1808" s="144"/>
      <c r="Z1808" s="144"/>
      <c r="AA1808" s="225"/>
    </row>
    <row r="1809" spans="1:27" ht="13.5" thickBot="1" x14ac:dyDescent="0.25">
      <c r="A1809" s="229"/>
      <c r="B1809" s="145"/>
      <c r="C1809" s="128"/>
      <c r="D1809" s="145"/>
      <c r="E1809" s="145"/>
      <c r="F1809" s="145"/>
      <c r="G1809" s="145"/>
      <c r="H1809" s="145"/>
      <c r="I1809" s="145"/>
      <c r="J1809" s="223"/>
      <c r="K1809" s="107" t="s">
        <v>14</v>
      </c>
      <c r="L1809" s="108" t="s">
        <v>60</v>
      </c>
      <c r="M1809" s="97" t="s">
        <v>68</v>
      </c>
      <c r="N1809" s="108">
        <v>480</v>
      </c>
      <c r="O1809" s="108">
        <v>3</v>
      </c>
      <c r="P1809" s="108">
        <v>5</v>
      </c>
      <c r="Q1809" s="108">
        <v>90</v>
      </c>
      <c r="R1809" s="116"/>
      <c r="S1809" s="145"/>
      <c r="T1809" s="145"/>
      <c r="U1809" s="145"/>
      <c r="V1809" s="145"/>
      <c r="W1809" s="145"/>
      <c r="X1809" s="145"/>
      <c r="Y1809" s="145"/>
      <c r="Z1809" s="145"/>
      <c r="AA1809" s="226"/>
    </row>
    <row r="1810" spans="1:27" x14ac:dyDescent="0.2">
      <c r="A1810" s="227" t="s">
        <v>2768</v>
      </c>
      <c r="B1810" s="143" t="s">
        <v>76</v>
      </c>
      <c r="C1810" s="142">
        <v>43666</v>
      </c>
      <c r="D1810" s="143" t="s">
        <v>78</v>
      </c>
      <c r="E1810" s="143"/>
      <c r="F1810" s="143"/>
      <c r="G1810" s="143"/>
      <c r="H1810" s="143"/>
      <c r="I1810" s="143"/>
      <c r="J1810" s="136" t="s">
        <v>80</v>
      </c>
      <c r="K1810" s="100" t="s">
        <v>194</v>
      </c>
      <c r="L1810" s="93" t="s">
        <v>60</v>
      </c>
      <c r="M1810" s="95" t="s">
        <v>179</v>
      </c>
      <c r="N1810" s="93">
        <v>480</v>
      </c>
      <c r="O1810" s="93">
        <v>3</v>
      </c>
      <c r="P1810" s="93">
        <v>25</v>
      </c>
      <c r="Q1810" s="93">
        <v>60</v>
      </c>
      <c r="R1810" s="114"/>
      <c r="S1810" s="143" t="s">
        <v>72</v>
      </c>
      <c r="T1810" s="143">
        <v>3</v>
      </c>
      <c r="U1810" s="143">
        <v>25</v>
      </c>
      <c r="V1810" s="143">
        <v>40</v>
      </c>
      <c r="W1810" s="143">
        <v>30</v>
      </c>
      <c r="X1810" s="143">
        <v>5288.35</v>
      </c>
      <c r="Y1810" s="143" t="s">
        <v>75</v>
      </c>
      <c r="Z1810" s="143"/>
      <c r="AA1810" s="224" t="s">
        <v>85</v>
      </c>
    </row>
    <row r="1811" spans="1:27" x14ac:dyDescent="0.2">
      <c r="A1811" s="228"/>
      <c r="B1811" s="144"/>
      <c r="C1811" s="127"/>
      <c r="D1811" s="144"/>
      <c r="E1811" s="144"/>
      <c r="F1811" s="144"/>
      <c r="G1811" s="144"/>
      <c r="H1811" s="144"/>
      <c r="I1811" s="144"/>
      <c r="J1811" s="222"/>
      <c r="K1811" s="103" t="s">
        <v>13</v>
      </c>
      <c r="L1811" s="104" t="s">
        <v>60</v>
      </c>
      <c r="M1811" s="96" t="s">
        <v>67</v>
      </c>
      <c r="N1811" s="104">
        <v>480</v>
      </c>
      <c r="O1811" s="104">
        <v>3</v>
      </c>
      <c r="P1811" s="104">
        <v>5</v>
      </c>
      <c r="Q1811" s="104">
        <v>90</v>
      </c>
      <c r="R1811" s="115">
        <v>50</v>
      </c>
      <c r="S1811" s="144"/>
      <c r="T1811" s="144"/>
      <c r="U1811" s="144"/>
      <c r="V1811" s="144"/>
      <c r="W1811" s="144"/>
      <c r="X1811" s="144"/>
      <c r="Y1811" s="144"/>
      <c r="Z1811" s="144"/>
      <c r="AA1811" s="225"/>
    </row>
    <row r="1812" spans="1:27" ht="13.5" thickBot="1" x14ac:dyDescent="0.25">
      <c r="A1812" s="229"/>
      <c r="B1812" s="145"/>
      <c r="C1812" s="128"/>
      <c r="D1812" s="145"/>
      <c r="E1812" s="145"/>
      <c r="F1812" s="145"/>
      <c r="G1812" s="145"/>
      <c r="H1812" s="145"/>
      <c r="I1812" s="145"/>
      <c r="J1812" s="223"/>
      <c r="K1812" s="107" t="s">
        <v>14</v>
      </c>
      <c r="L1812" s="108" t="s">
        <v>60</v>
      </c>
      <c r="M1812" s="97" t="s">
        <v>68</v>
      </c>
      <c r="N1812" s="108">
        <v>480</v>
      </c>
      <c r="O1812" s="108">
        <v>3</v>
      </c>
      <c r="P1812" s="108">
        <v>5</v>
      </c>
      <c r="Q1812" s="108">
        <v>90</v>
      </c>
      <c r="R1812" s="116"/>
      <c r="S1812" s="145"/>
      <c r="T1812" s="145"/>
      <c r="U1812" s="145"/>
      <c r="V1812" s="145"/>
      <c r="W1812" s="145"/>
      <c r="X1812" s="145"/>
      <c r="Y1812" s="145"/>
      <c r="Z1812" s="145"/>
      <c r="AA1812" s="226"/>
    </row>
    <row r="1813" spans="1:27" x14ac:dyDescent="0.2">
      <c r="A1813" s="227" t="s">
        <v>2769</v>
      </c>
      <c r="B1813" s="143" t="s">
        <v>76</v>
      </c>
      <c r="C1813" s="142">
        <v>43666</v>
      </c>
      <c r="D1813" s="143" t="s">
        <v>78</v>
      </c>
      <c r="E1813" s="143"/>
      <c r="F1813" s="143"/>
      <c r="G1813" s="143"/>
      <c r="H1813" s="143"/>
      <c r="I1813" s="143"/>
      <c r="J1813" s="136" t="s">
        <v>80</v>
      </c>
      <c r="K1813" s="100" t="s">
        <v>194</v>
      </c>
      <c r="L1813" s="93" t="s">
        <v>60</v>
      </c>
      <c r="M1813" s="95" t="s">
        <v>179</v>
      </c>
      <c r="N1813" s="93">
        <v>480</v>
      </c>
      <c r="O1813" s="93">
        <v>3</v>
      </c>
      <c r="P1813" s="93">
        <v>25</v>
      </c>
      <c r="Q1813" s="93">
        <v>70</v>
      </c>
      <c r="R1813" s="114"/>
      <c r="S1813" s="143" t="s">
        <v>72</v>
      </c>
      <c r="T1813" s="143">
        <v>3</v>
      </c>
      <c r="U1813" s="143">
        <v>25</v>
      </c>
      <c r="V1813" s="143">
        <v>40</v>
      </c>
      <c r="W1813" s="143">
        <v>30</v>
      </c>
      <c r="X1813" s="143">
        <v>5288.35</v>
      </c>
      <c r="Y1813" s="143" t="s">
        <v>75</v>
      </c>
      <c r="Z1813" s="143"/>
      <c r="AA1813" s="224" t="s">
        <v>85</v>
      </c>
    </row>
    <row r="1814" spans="1:27" x14ac:dyDescent="0.2">
      <c r="A1814" s="228"/>
      <c r="B1814" s="144"/>
      <c r="C1814" s="127"/>
      <c r="D1814" s="144"/>
      <c r="E1814" s="144"/>
      <c r="F1814" s="144"/>
      <c r="G1814" s="144"/>
      <c r="H1814" s="144"/>
      <c r="I1814" s="144"/>
      <c r="J1814" s="222"/>
      <c r="K1814" s="103" t="s">
        <v>13</v>
      </c>
      <c r="L1814" s="104" t="s">
        <v>60</v>
      </c>
      <c r="M1814" s="96" t="s">
        <v>67</v>
      </c>
      <c r="N1814" s="104">
        <v>480</v>
      </c>
      <c r="O1814" s="104">
        <v>3</v>
      </c>
      <c r="P1814" s="104">
        <v>5</v>
      </c>
      <c r="Q1814" s="104">
        <v>90</v>
      </c>
      <c r="R1814" s="115">
        <v>50</v>
      </c>
      <c r="S1814" s="144"/>
      <c r="T1814" s="144"/>
      <c r="U1814" s="144"/>
      <c r="V1814" s="144"/>
      <c r="W1814" s="144"/>
      <c r="X1814" s="144"/>
      <c r="Y1814" s="144"/>
      <c r="Z1814" s="144"/>
      <c r="AA1814" s="225"/>
    </row>
    <row r="1815" spans="1:27" ht="13.5" thickBot="1" x14ac:dyDescent="0.25">
      <c r="A1815" s="229"/>
      <c r="B1815" s="145"/>
      <c r="C1815" s="128"/>
      <c r="D1815" s="145"/>
      <c r="E1815" s="145"/>
      <c r="F1815" s="145"/>
      <c r="G1815" s="145"/>
      <c r="H1815" s="145"/>
      <c r="I1815" s="145"/>
      <c r="J1815" s="223"/>
      <c r="K1815" s="107" t="s">
        <v>14</v>
      </c>
      <c r="L1815" s="108" t="s">
        <v>60</v>
      </c>
      <c r="M1815" s="97" t="s">
        <v>68</v>
      </c>
      <c r="N1815" s="108">
        <v>480</v>
      </c>
      <c r="O1815" s="108">
        <v>3</v>
      </c>
      <c r="P1815" s="108">
        <v>5</v>
      </c>
      <c r="Q1815" s="108">
        <v>90</v>
      </c>
      <c r="R1815" s="116"/>
      <c r="S1815" s="145"/>
      <c r="T1815" s="145"/>
      <c r="U1815" s="145"/>
      <c r="V1815" s="145"/>
      <c r="W1815" s="145"/>
      <c r="X1815" s="145"/>
      <c r="Y1815" s="145"/>
      <c r="Z1815" s="145"/>
      <c r="AA1815" s="226"/>
    </row>
    <row r="1816" spans="1:27" x14ac:dyDescent="0.2">
      <c r="A1816" s="227" t="s">
        <v>2770</v>
      </c>
      <c r="B1816" s="143" t="s">
        <v>76</v>
      </c>
      <c r="C1816" s="142">
        <v>43666</v>
      </c>
      <c r="D1816" s="143" t="s">
        <v>78</v>
      </c>
      <c r="E1816" s="143"/>
      <c r="F1816" s="143"/>
      <c r="G1816" s="143"/>
      <c r="H1816" s="143"/>
      <c r="I1816" s="143"/>
      <c r="J1816" s="136" t="s">
        <v>80</v>
      </c>
      <c r="K1816" s="100" t="s">
        <v>194</v>
      </c>
      <c r="L1816" s="93" t="s">
        <v>60</v>
      </c>
      <c r="M1816" s="95" t="s">
        <v>179</v>
      </c>
      <c r="N1816" s="93">
        <v>480</v>
      </c>
      <c r="O1816" s="93">
        <v>3</v>
      </c>
      <c r="P1816" s="93">
        <v>25</v>
      </c>
      <c r="Q1816" s="93">
        <v>80</v>
      </c>
      <c r="R1816" s="114"/>
      <c r="S1816" s="143" t="s">
        <v>72</v>
      </c>
      <c r="T1816" s="143">
        <v>3</v>
      </c>
      <c r="U1816" s="143">
        <v>25</v>
      </c>
      <c r="V1816" s="143">
        <v>40</v>
      </c>
      <c r="W1816" s="143">
        <v>30</v>
      </c>
      <c r="X1816" s="143">
        <v>5288.35</v>
      </c>
      <c r="Y1816" s="143" t="s">
        <v>75</v>
      </c>
      <c r="Z1816" s="143"/>
      <c r="AA1816" s="224" t="s">
        <v>85</v>
      </c>
    </row>
    <row r="1817" spans="1:27" x14ac:dyDescent="0.2">
      <c r="A1817" s="228"/>
      <c r="B1817" s="144"/>
      <c r="C1817" s="127"/>
      <c r="D1817" s="144"/>
      <c r="E1817" s="144"/>
      <c r="F1817" s="144"/>
      <c r="G1817" s="144"/>
      <c r="H1817" s="144"/>
      <c r="I1817" s="144"/>
      <c r="J1817" s="222"/>
      <c r="K1817" s="103" t="s">
        <v>13</v>
      </c>
      <c r="L1817" s="104" t="s">
        <v>60</v>
      </c>
      <c r="M1817" s="96" t="s">
        <v>67</v>
      </c>
      <c r="N1817" s="104">
        <v>480</v>
      </c>
      <c r="O1817" s="104">
        <v>3</v>
      </c>
      <c r="P1817" s="104">
        <v>5</v>
      </c>
      <c r="Q1817" s="104">
        <v>90</v>
      </c>
      <c r="R1817" s="115">
        <v>50</v>
      </c>
      <c r="S1817" s="144"/>
      <c r="T1817" s="144"/>
      <c r="U1817" s="144"/>
      <c r="V1817" s="144"/>
      <c r="W1817" s="144"/>
      <c r="X1817" s="144"/>
      <c r="Y1817" s="144"/>
      <c r="Z1817" s="144"/>
      <c r="AA1817" s="225"/>
    </row>
    <row r="1818" spans="1:27" ht="13.5" thickBot="1" x14ac:dyDescent="0.25">
      <c r="A1818" s="229"/>
      <c r="B1818" s="145"/>
      <c r="C1818" s="128"/>
      <c r="D1818" s="145"/>
      <c r="E1818" s="145"/>
      <c r="F1818" s="145"/>
      <c r="G1818" s="145"/>
      <c r="H1818" s="145"/>
      <c r="I1818" s="145"/>
      <c r="J1818" s="223"/>
      <c r="K1818" s="107" t="s">
        <v>14</v>
      </c>
      <c r="L1818" s="108" t="s">
        <v>60</v>
      </c>
      <c r="M1818" s="97" t="s">
        <v>68</v>
      </c>
      <c r="N1818" s="108">
        <v>480</v>
      </c>
      <c r="O1818" s="108">
        <v>3</v>
      </c>
      <c r="P1818" s="108">
        <v>5</v>
      </c>
      <c r="Q1818" s="108">
        <v>90</v>
      </c>
      <c r="R1818" s="116"/>
      <c r="S1818" s="145"/>
      <c r="T1818" s="145"/>
      <c r="U1818" s="145"/>
      <c r="V1818" s="145"/>
      <c r="W1818" s="145"/>
      <c r="X1818" s="145"/>
      <c r="Y1818" s="145"/>
      <c r="Z1818" s="145"/>
      <c r="AA1818" s="226"/>
    </row>
    <row r="1819" spans="1:27" x14ac:dyDescent="0.2">
      <c r="A1819" s="227" t="s">
        <v>2771</v>
      </c>
      <c r="B1819" s="143" t="s">
        <v>76</v>
      </c>
      <c r="C1819" s="142">
        <v>43666</v>
      </c>
      <c r="D1819" s="143" t="s">
        <v>78</v>
      </c>
      <c r="E1819" s="143"/>
      <c r="F1819" s="143"/>
      <c r="G1819" s="143"/>
      <c r="H1819" s="143"/>
      <c r="I1819" s="143"/>
      <c r="J1819" s="136" t="s">
        <v>80</v>
      </c>
      <c r="K1819" s="100" t="s">
        <v>194</v>
      </c>
      <c r="L1819" s="93" t="s">
        <v>60</v>
      </c>
      <c r="M1819" s="95" t="s">
        <v>179</v>
      </c>
      <c r="N1819" s="93">
        <v>480</v>
      </c>
      <c r="O1819" s="93">
        <v>3</v>
      </c>
      <c r="P1819" s="93">
        <v>25</v>
      </c>
      <c r="Q1819" s="93">
        <v>100</v>
      </c>
      <c r="R1819" s="114"/>
      <c r="S1819" s="143" t="s">
        <v>72</v>
      </c>
      <c r="T1819" s="143">
        <v>3</v>
      </c>
      <c r="U1819" s="143">
        <v>25</v>
      </c>
      <c r="V1819" s="143">
        <v>40</v>
      </c>
      <c r="W1819" s="143">
        <v>30</v>
      </c>
      <c r="X1819" s="143">
        <v>5288.35</v>
      </c>
      <c r="Y1819" s="143" t="s">
        <v>75</v>
      </c>
      <c r="Z1819" s="143"/>
      <c r="AA1819" s="224" t="s">
        <v>85</v>
      </c>
    </row>
    <row r="1820" spans="1:27" x14ac:dyDescent="0.2">
      <c r="A1820" s="228"/>
      <c r="B1820" s="144"/>
      <c r="C1820" s="127"/>
      <c r="D1820" s="144"/>
      <c r="E1820" s="144"/>
      <c r="F1820" s="144"/>
      <c r="G1820" s="144"/>
      <c r="H1820" s="144"/>
      <c r="I1820" s="144"/>
      <c r="J1820" s="222"/>
      <c r="K1820" s="103" t="s">
        <v>13</v>
      </c>
      <c r="L1820" s="104" t="s">
        <v>60</v>
      </c>
      <c r="M1820" s="96" t="s">
        <v>67</v>
      </c>
      <c r="N1820" s="104">
        <v>480</v>
      </c>
      <c r="O1820" s="104">
        <v>3</v>
      </c>
      <c r="P1820" s="104">
        <v>5</v>
      </c>
      <c r="Q1820" s="104">
        <v>90</v>
      </c>
      <c r="R1820" s="115">
        <v>50</v>
      </c>
      <c r="S1820" s="144"/>
      <c r="T1820" s="144"/>
      <c r="U1820" s="144"/>
      <c r="V1820" s="144"/>
      <c r="W1820" s="144"/>
      <c r="X1820" s="144"/>
      <c r="Y1820" s="144"/>
      <c r="Z1820" s="144"/>
      <c r="AA1820" s="225"/>
    </row>
    <row r="1821" spans="1:27" ht="13.5" thickBot="1" x14ac:dyDescent="0.25">
      <c r="A1821" s="229"/>
      <c r="B1821" s="145"/>
      <c r="C1821" s="128"/>
      <c r="D1821" s="145"/>
      <c r="E1821" s="145"/>
      <c r="F1821" s="145"/>
      <c r="G1821" s="145"/>
      <c r="H1821" s="145"/>
      <c r="I1821" s="145"/>
      <c r="J1821" s="223"/>
      <c r="K1821" s="107" t="s">
        <v>14</v>
      </c>
      <c r="L1821" s="108" t="s">
        <v>60</v>
      </c>
      <c r="M1821" s="97" t="s">
        <v>68</v>
      </c>
      <c r="N1821" s="108">
        <v>480</v>
      </c>
      <c r="O1821" s="108">
        <v>3</v>
      </c>
      <c r="P1821" s="108">
        <v>5</v>
      </c>
      <c r="Q1821" s="108">
        <v>90</v>
      </c>
      <c r="R1821" s="116"/>
      <c r="S1821" s="145"/>
      <c r="T1821" s="145"/>
      <c r="U1821" s="145"/>
      <c r="V1821" s="145"/>
      <c r="W1821" s="145"/>
      <c r="X1821" s="145"/>
      <c r="Y1821" s="145"/>
      <c r="Z1821" s="145"/>
      <c r="AA1821" s="226"/>
    </row>
    <row r="1822" spans="1:27" x14ac:dyDescent="0.2">
      <c r="A1822" s="227" t="s">
        <v>2772</v>
      </c>
      <c r="B1822" s="143" t="s">
        <v>76</v>
      </c>
      <c r="C1822" s="142">
        <v>43666</v>
      </c>
      <c r="D1822" s="143" t="s">
        <v>78</v>
      </c>
      <c r="E1822" s="143"/>
      <c r="F1822" s="143"/>
      <c r="G1822" s="143"/>
      <c r="H1822" s="143"/>
      <c r="I1822" s="143"/>
      <c r="J1822" s="136" t="s">
        <v>80</v>
      </c>
      <c r="K1822" s="100" t="s">
        <v>194</v>
      </c>
      <c r="L1822" s="93" t="s">
        <v>60</v>
      </c>
      <c r="M1822" s="95" t="s">
        <v>179</v>
      </c>
      <c r="N1822" s="93">
        <v>480</v>
      </c>
      <c r="O1822" s="93">
        <v>3</v>
      </c>
      <c r="P1822" s="93">
        <v>25</v>
      </c>
      <c r="Q1822" s="93">
        <v>70</v>
      </c>
      <c r="R1822" s="114"/>
      <c r="S1822" s="143" t="s">
        <v>72</v>
      </c>
      <c r="T1822" s="143">
        <v>3</v>
      </c>
      <c r="U1822" s="143">
        <v>25</v>
      </c>
      <c r="V1822" s="143">
        <v>52</v>
      </c>
      <c r="W1822" s="143">
        <v>40</v>
      </c>
      <c r="X1822" s="143">
        <v>5288.35</v>
      </c>
      <c r="Y1822" s="143" t="s">
        <v>75</v>
      </c>
      <c r="Z1822" s="143"/>
      <c r="AA1822" s="224" t="s">
        <v>85</v>
      </c>
    </row>
    <row r="1823" spans="1:27" x14ac:dyDescent="0.2">
      <c r="A1823" s="228"/>
      <c r="B1823" s="144"/>
      <c r="C1823" s="127"/>
      <c r="D1823" s="144"/>
      <c r="E1823" s="144"/>
      <c r="F1823" s="144"/>
      <c r="G1823" s="144"/>
      <c r="H1823" s="144"/>
      <c r="I1823" s="144"/>
      <c r="J1823" s="222"/>
      <c r="K1823" s="103" t="s">
        <v>13</v>
      </c>
      <c r="L1823" s="104" t="s">
        <v>60</v>
      </c>
      <c r="M1823" s="96" t="s">
        <v>67</v>
      </c>
      <c r="N1823" s="104">
        <v>480</v>
      </c>
      <c r="O1823" s="104">
        <v>3</v>
      </c>
      <c r="P1823" s="104">
        <v>5</v>
      </c>
      <c r="Q1823" s="104">
        <v>90</v>
      </c>
      <c r="R1823" s="115">
        <v>50</v>
      </c>
      <c r="S1823" s="144"/>
      <c r="T1823" s="144"/>
      <c r="U1823" s="144"/>
      <c r="V1823" s="144"/>
      <c r="W1823" s="144"/>
      <c r="X1823" s="144"/>
      <c r="Y1823" s="144"/>
      <c r="Z1823" s="144"/>
      <c r="AA1823" s="225"/>
    </row>
    <row r="1824" spans="1:27" ht="13.5" thickBot="1" x14ac:dyDescent="0.25">
      <c r="A1824" s="229"/>
      <c r="B1824" s="145"/>
      <c r="C1824" s="128"/>
      <c r="D1824" s="145"/>
      <c r="E1824" s="145"/>
      <c r="F1824" s="145"/>
      <c r="G1824" s="145"/>
      <c r="H1824" s="145"/>
      <c r="I1824" s="145"/>
      <c r="J1824" s="223"/>
      <c r="K1824" s="107" t="s">
        <v>14</v>
      </c>
      <c r="L1824" s="108" t="s">
        <v>60</v>
      </c>
      <c r="M1824" s="97" t="s">
        <v>68</v>
      </c>
      <c r="N1824" s="108">
        <v>480</v>
      </c>
      <c r="O1824" s="108">
        <v>3</v>
      </c>
      <c r="P1824" s="108">
        <v>5</v>
      </c>
      <c r="Q1824" s="108">
        <v>90</v>
      </c>
      <c r="R1824" s="116"/>
      <c r="S1824" s="145"/>
      <c r="T1824" s="145"/>
      <c r="U1824" s="145"/>
      <c r="V1824" s="145"/>
      <c r="W1824" s="145"/>
      <c r="X1824" s="145"/>
      <c r="Y1824" s="145"/>
      <c r="Z1824" s="145"/>
      <c r="AA1824" s="226"/>
    </row>
    <row r="1825" spans="1:27" x14ac:dyDescent="0.2">
      <c r="A1825" s="227" t="s">
        <v>2773</v>
      </c>
      <c r="B1825" s="143" t="s">
        <v>76</v>
      </c>
      <c r="C1825" s="142">
        <v>43666</v>
      </c>
      <c r="D1825" s="143" t="s">
        <v>78</v>
      </c>
      <c r="E1825" s="143"/>
      <c r="F1825" s="143"/>
      <c r="G1825" s="143"/>
      <c r="H1825" s="143"/>
      <c r="I1825" s="143"/>
      <c r="J1825" s="136" t="s">
        <v>80</v>
      </c>
      <c r="K1825" s="100" t="s">
        <v>194</v>
      </c>
      <c r="L1825" s="93" t="s">
        <v>60</v>
      </c>
      <c r="M1825" s="95" t="s">
        <v>179</v>
      </c>
      <c r="N1825" s="93">
        <v>480</v>
      </c>
      <c r="O1825" s="93">
        <v>3</v>
      </c>
      <c r="P1825" s="93">
        <v>25</v>
      </c>
      <c r="Q1825" s="93">
        <v>80</v>
      </c>
      <c r="R1825" s="114"/>
      <c r="S1825" s="143" t="s">
        <v>72</v>
      </c>
      <c r="T1825" s="143">
        <v>3</v>
      </c>
      <c r="U1825" s="143">
        <v>25</v>
      </c>
      <c r="V1825" s="143">
        <v>52</v>
      </c>
      <c r="W1825" s="143">
        <v>40</v>
      </c>
      <c r="X1825" s="143">
        <v>5288.35</v>
      </c>
      <c r="Y1825" s="143" t="s">
        <v>75</v>
      </c>
      <c r="Z1825" s="143"/>
      <c r="AA1825" s="224" t="s">
        <v>85</v>
      </c>
    </row>
    <row r="1826" spans="1:27" x14ac:dyDescent="0.2">
      <c r="A1826" s="228"/>
      <c r="B1826" s="144"/>
      <c r="C1826" s="127"/>
      <c r="D1826" s="144"/>
      <c r="E1826" s="144"/>
      <c r="F1826" s="144"/>
      <c r="G1826" s="144"/>
      <c r="H1826" s="144"/>
      <c r="I1826" s="144"/>
      <c r="J1826" s="222"/>
      <c r="K1826" s="103" t="s">
        <v>13</v>
      </c>
      <c r="L1826" s="104" t="s">
        <v>60</v>
      </c>
      <c r="M1826" s="96" t="s">
        <v>67</v>
      </c>
      <c r="N1826" s="104">
        <v>480</v>
      </c>
      <c r="O1826" s="104">
        <v>3</v>
      </c>
      <c r="P1826" s="104">
        <v>5</v>
      </c>
      <c r="Q1826" s="104">
        <v>90</v>
      </c>
      <c r="R1826" s="115">
        <v>50</v>
      </c>
      <c r="S1826" s="144"/>
      <c r="T1826" s="144"/>
      <c r="U1826" s="144"/>
      <c r="V1826" s="144"/>
      <c r="W1826" s="144"/>
      <c r="X1826" s="144"/>
      <c r="Y1826" s="144"/>
      <c r="Z1826" s="144"/>
      <c r="AA1826" s="225"/>
    </row>
    <row r="1827" spans="1:27" ht="13.5" thickBot="1" x14ac:dyDescent="0.25">
      <c r="A1827" s="229"/>
      <c r="B1827" s="145"/>
      <c r="C1827" s="128"/>
      <c r="D1827" s="145"/>
      <c r="E1827" s="145"/>
      <c r="F1827" s="145"/>
      <c r="G1827" s="145"/>
      <c r="H1827" s="145"/>
      <c r="I1827" s="145"/>
      <c r="J1827" s="223"/>
      <c r="K1827" s="107" t="s">
        <v>14</v>
      </c>
      <c r="L1827" s="108" t="s">
        <v>60</v>
      </c>
      <c r="M1827" s="97" t="s">
        <v>68</v>
      </c>
      <c r="N1827" s="108">
        <v>480</v>
      </c>
      <c r="O1827" s="108">
        <v>3</v>
      </c>
      <c r="P1827" s="108">
        <v>5</v>
      </c>
      <c r="Q1827" s="108">
        <v>90</v>
      </c>
      <c r="R1827" s="116"/>
      <c r="S1827" s="145"/>
      <c r="T1827" s="145"/>
      <c r="U1827" s="145"/>
      <c r="V1827" s="145"/>
      <c r="W1827" s="145"/>
      <c r="X1827" s="145"/>
      <c r="Y1827" s="145"/>
      <c r="Z1827" s="145"/>
      <c r="AA1827" s="226"/>
    </row>
    <row r="1828" spans="1:27" x14ac:dyDescent="0.2">
      <c r="A1828" s="227" t="s">
        <v>2774</v>
      </c>
      <c r="B1828" s="143" t="s">
        <v>76</v>
      </c>
      <c r="C1828" s="142">
        <v>43666</v>
      </c>
      <c r="D1828" s="143" t="s">
        <v>78</v>
      </c>
      <c r="E1828" s="143"/>
      <c r="F1828" s="143"/>
      <c r="G1828" s="143"/>
      <c r="H1828" s="143"/>
      <c r="I1828" s="143"/>
      <c r="J1828" s="136" t="s">
        <v>80</v>
      </c>
      <c r="K1828" s="100" t="s">
        <v>194</v>
      </c>
      <c r="L1828" s="93" t="s">
        <v>60</v>
      </c>
      <c r="M1828" s="95" t="s">
        <v>179</v>
      </c>
      <c r="N1828" s="93">
        <v>480</v>
      </c>
      <c r="O1828" s="93">
        <v>3</v>
      </c>
      <c r="P1828" s="93">
        <v>25</v>
      </c>
      <c r="Q1828" s="93">
        <v>100</v>
      </c>
      <c r="R1828" s="114"/>
      <c r="S1828" s="143" t="s">
        <v>72</v>
      </c>
      <c r="T1828" s="143">
        <v>3</v>
      </c>
      <c r="U1828" s="143">
        <v>25</v>
      </c>
      <c r="V1828" s="143">
        <v>52</v>
      </c>
      <c r="W1828" s="143">
        <v>40</v>
      </c>
      <c r="X1828" s="143">
        <v>5288.35</v>
      </c>
      <c r="Y1828" s="143" t="s">
        <v>75</v>
      </c>
      <c r="Z1828" s="143"/>
      <c r="AA1828" s="224" t="s">
        <v>85</v>
      </c>
    </row>
    <row r="1829" spans="1:27" x14ac:dyDescent="0.2">
      <c r="A1829" s="228"/>
      <c r="B1829" s="144"/>
      <c r="C1829" s="127"/>
      <c r="D1829" s="144"/>
      <c r="E1829" s="144"/>
      <c r="F1829" s="144"/>
      <c r="G1829" s="144"/>
      <c r="H1829" s="144"/>
      <c r="I1829" s="144"/>
      <c r="J1829" s="222"/>
      <c r="K1829" s="103" t="s">
        <v>13</v>
      </c>
      <c r="L1829" s="104" t="s">
        <v>60</v>
      </c>
      <c r="M1829" s="96" t="s">
        <v>67</v>
      </c>
      <c r="N1829" s="104">
        <v>480</v>
      </c>
      <c r="O1829" s="104">
        <v>3</v>
      </c>
      <c r="P1829" s="104">
        <v>5</v>
      </c>
      <c r="Q1829" s="104">
        <v>90</v>
      </c>
      <c r="R1829" s="115">
        <v>50</v>
      </c>
      <c r="S1829" s="144"/>
      <c r="T1829" s="144"/>
      <c r="U1829" s="144"/>
      <c r="V1829" s="144"/>
      <c r="W1829" s="144"/>
      <c r="X1829" s="144"/>
      <c r="Y1829" s="144"/>
      <c r="Z1829" s="144"/>
      <c r="AA1829" s="225"/>
    </row>
    <row r="1830" spans="1:27" ht="13.5" thickBot="1" x14ac:dyDescent="0.25">
      <c r="A1830" s="229"/>
      <c r="B1830" s="145"/>
      <c r="C1830" s="128"/>
      <c r="D1830" s="145"/>
      <c r="E1830" s="145"/>
      <c r="F1830" s="145"/>
      <c r="G1830" s="145"/>
      <c r="H1830" s="145"/>
      <c r="I1830" s="145"/>
      <c r="J1830" s="223"/>
      <c r="K1830" s="107" t="s">
        <v>14</v>
      </c>
      <c r="L1830" s="108" t="s">
        <v>60</v>
      </c>
      <c r="M1830" s="97" t="s">
        <v>68</v>
      </c>
      <c r="N1830" s="108">
        <v>480</v>
      </c>
      <c r="O1830" s="108">
        <v>3</v>
      </c>
      <c r="P1830" s="108">
        <v>5</v>
      </c>
      <c r="Q1830" s="108">
        <v>90</v>
      </c>
      <c r="R1830" s="116"/>
      <c r="S1830" s="145"/>
      <c r="T1830" s="145"/>
      <c r="U1830" s="145"/>
      <c r="V1830" s="145"/>
      <c r="W1830" s="145"/>
      <c r="X1830" s="145"/>
      <c r="Y1830" s="145"/>
      <c r="Z1830" s="145"/>
      <c r="AA1830" s="226"/>
    </row>
    <row r="1831" spans="1:27" x14ac:dyDescent="0.2">
      <c r="A1831" s="227" t="s">
        <v>2775</v>
      </c>
      <c r="B1831" s="143" t="s">
        <v>76</v>
      </c>
      <c r="C1831" s="142">
        <v>43666</v>
      </c>
      <c r="D1831" s="143" t="s">
        <v>78</v>
      </c>
      <c r="E1831" s="143"/>
      <c r="F1831" s="143"/>
      <c r="G1831" s="143"/>
      <c r="H1831" s="143"/>
      <c r="I1831" s="143"/>
      <c r="J1831" s="136" t="s">
        <v>80</v>
      </c>
      <c r="K1831" s="100" t="s">
        <v>194</v>
      </c>
      <c r="L1831" s="93" t="s">
        <v>60</v>
      </c>
      <c r="M1831" s="95" t="s">
        <v>179</v>
      </c>
      <c r="N1831" s="93">
        <v>480</v>
      </c>
      <c r="O1831" s="93">
        <v>3</v>
      </c>
      <c r="P1831" s="93">
        <v>25</v>
      </c>
      <c r="Q1831" s="93">
        <v>125</v>
      </c>
      <c r="R1831" s="114"/>
      <c r="S1831" s="143" t="s">
        <v>72</v>
      </c>
      <c r="T1831" s="143">
        <v>3</v>
      </c>
      <c r="U1831" s="143">
        <v>25</v>
      </c>
      <c r="V1831" s="143">
        <v>52</v>
      </c>
      <c r="W1831" s="143">
        <v>40</v>
      </c>
      <c r="X1831" s="143">
        <v>5288.35</v>
      </c>
      <c r="Y1831" s="143" t="s">
        <v>75</v>
      </c>
      <c r="Z1831" s="143"/>
      <c r="AA1831" s="224" t="s">
        <v>85</v>
      </c>
    </row>
    <row r="1832" spans="1:27" x14ac:dyDescent="0.2">
      <c r="A1832" s="228"/>
      <c r="B1832" s="144"/>
      <c r="C1832" s="127"/>
      <c r="D1832" s="144"/>
      <c r="E1832" s="144"/>
      <c r="F1832" s="144"/>
      <c r="G1832" s="144"/>
      <c r="H1832" s="144"/>
      <c r="I1832" s="144"/>
      <c r="J1832" s="222"/>
      <c r="K1832" s="103" t="s">
        <v>13</v>
      </c>
      <c r="L1832" s="104" t="s">
        <v>60</v>
      </c>
      <c r="M1832" s="96" t="s">
        <v>67</v>
      </c>
      <c r="N1832" s="104">
        <v>480</v>
      </c>
      <c r="O1832" s="104">
        <v>3</v>
      </c>
      <c r="P1832" s="104">
        <v>5</v>
      </c>
      <c r="Q1832" s="104">
        <v>90</v>
      </c>
      <c r="R1832" s="115">
        <v>50</v>
      </c>
      <c r="S1832" s="144"/>
      <c r="T1832" s="144"/>
      <c r="U1832" s="144"/>
      <c r="V1832" s="144"/>
      <c r="W1832" s="144"/>
      <c r="X1832" s="144"/>
      <c r="Y1832" s="144"/>
      <c r="Z1832" s="144"/>
      <c r="AA1832" s="225"/>
    </row>
    <row r="1833" spans="1:27" ht="13.5" thickBot="1" x14ac:dyDescent="0.25">
      <c r="A1833" s="229"/>
      <c r="B1833" s="145"/>
      <c r="C1833" s="128"/>
      <c r="D1833" s="145"/>
      <c r="E1833" s="145"/>
      <c r="F1833" s="145"/>
      <c r="G1833" s="145"/>
      <c r="H1833" s="145"/>
      <c r="I1833" s="145"/>
      <c r="J1833" s="223"/>
      <c r="K1833" s="107" t="s">
        <v>14</v>
      </c>
      <c r="L1833" s="108" t="s">
        <v>60</v>
      </c>
      <c r="M1833" s="97" t="s">
        <v>68</v>
      </c>
      <c r="N1833" s="108">
        <v>480</v>
      </c>
      <c r="O1833" s="108">
        <v>3</v>
      </c>
      <c r="P1833" s="108">
        <v>5</v>
      </c>
      <c r="Q1833" s="108">
        <v>90</v>
      </c>
      <c r="R1833" s="116"/>
      <c r="S1833" s="145"/>
      <c r="T1833" s="145"/>
      <c r="U1833" s="145"/>
      <c r="V1833" s="145"/>
      <c r="W1833" s="145"/>
      <c r="X1833" s="145"/>
      <c r="Y1833" s="145"/>
      <c r="Z1833" s="145"/>
      <c r="AA1833" s="226"/>
    </row>
    <row r="1834" spans="1:27" x14ac:dyDescent="0.2">
      <c r="A1834" s="227" t="s">
        <v>2776</v>
      </c>
      <c r="B1834" s="143" t="s">
        <v>76</v>
      </c>
      <c r="C1834" s="142">
        <v>43666</v>
      </c>
      <c r="D1834" s="143" t="s">
        <v>78</v>
      </c>
      <c r="E1834" s="143"/>
      <c r="F1834" s="143"/>
      <c r="G1834" s="143"/>
      <c r="H1834" s="143"/>
      <c r="I1834" s="143"/>
      <c r="J1834" s="136" t="s">
        <v>80</v>
      </c>
      <c r="K1834" s="100" t="s">
        <v>194</v>
      </c>
      <c r="L1834" s="93" t="s">
        <v>60</v>
      </c>
      <c r="M1834" s="95" t="s">
        <v>179</v>
      </c>
      <c r="N1834" s="93">
        <v>480</v>
      </c>
      <c r="O1834" s="93">
        <v>3</v>
      </c>
      <c r="P1834" s="93">
        <v>25</v>
      </c>
      <c r="Q1834" s="93">
        <v>100</v>
      </c>
      <c r="R1834" s="114"/>
      <c r="S1834" s="143" t="s">
        <v>72</v>
      </c>
      <c r="T1834" s="143">
        <v>3</v>
      </c>
      <c r="U1834" s="143">
        <v>25</v>
      </c>
      <c r="V1834" s="143">
        <v>65</v>
      </c>
      <c r="W1834" s="143">
        <v>50</v>
      </c>
      <c r="X1834" s="143">
        <v>5288.35</v>
      </c>
      <c r="Y1834" s="143" t="s">
        <v>75</v>
      </c>
      <c r="Z1834" s="143"/>
      <c r="AA1834" s="224" t="s">
        <v>85</v>
      </c>
    </row>
    <row r="1835" spans="1:27" x14ac:dyDescent="0.2">
      <c r="A1835" s="228"/>
      <c r="B1835" s="144"/>
      <c r="C1835" s="127"/>
      <c r="D1835" s="144"/>
      <c r="E1835" s="144"/>
      <c r="F1835" s="144"/>
      <c r="G1835" s="144"/>
      <c r="H1835" s="144"/>
      <c r="I1835" s="144"/>
      <c r="J1835" s="222"/>
      <c r="K1835" s="103" t="s">
        <v>13</v>
      </c>
      <c r="L1835" s="104" t="s">
        <v>60</v>
      </c>
      <c r="M1835" s="96" t="s">
        <v>67</v>
      </c>
      <c r="N1835" s="104">
        <v>480</v>
      </c>
      <c r="O1835" s="104">
        <v>3</v>
      </c>
      <c r="P1835" s="104">
        <v>5</v>
      </c>
      <c r="Q1835" s="104">
        <v>90</v>
      </c>
      <c r="R1835" s="115">
        <v>50</v>
      </c>
      <c r="S1835" s="144"/>
      <c r="T1835" s="144"/>
      <c r="U1835" s="144"/>
      <c r="V1835" s="144"/>
      <c r="W1835" s="144"/>
      <c r="X1835" s="144"/>
      <c r="Y1835" s="144"/>
      <c r="Z1835" s="144"/>
      <c r="AA1835" s="225"/>
    </row>
    <row r="1836" spans="1:27" ht="13.5" thickBot="1" x14ac:dyDescent="0.25">
      <c r="A1836" s="229"/>
      <c r="B1836" s="145"/>
      <c r="C1836" s="128"/>
      <c r="D1836" s="145"/>
      <c r="E1836" s="145"/>
      <c r="F1836" s="145"/>
      <c r="G1836" s="145"/>
      <c r="H1836" s="145"/>
      <c r="I1836" s="145"/>
      <c r="J1836" s="223"/>
      <c r="K1836" s="107" t="s">
        <v>14</v>
      </c>
      <c r="L1836" s="108" t="s">
        <v>60</v>
      </c>
      <c r="M1836" s="97" t="s">
        <v>68</v>
      </c>
      <c r="N1836" s="108">
        <v>480</v>
      </c>
      <c r="O1836" s="108">
        <v>3</v>
      </c>
      <c r="P1836" s="108">
        <v>5</v>
      </c>
      <c r="Q1836" s="108">
        <v>90</v>
      </c>
      <c r="R1836" s="116"/>
      <c r="S1836" s="145"/>
      <c r="T1836" s="145"/>
      <c r="U1836" s="145"/>
      <c r="V1836" s="145"/>
      <c r="W1836" s="145"/>
      <c r="X1836" s="145"/>
      <c r="Y1836" s="145"/>
      <c r="Z1836" s="145"/>
      <c r="AA1836" s="226"/>
    </row>
    <row r="1837" spans="1:27" x14ac:dyDescent="0.2">
      <c r="A1837" s="227" t="s">
        <v>2777</v>
      </c>
      <c r="B1837" s="143" t="s">
        <v>76</v>
      </c>
      <c r="C1837" s="142">
        <v>43666</v>
      </c>
      <c r="D1837" s="143" t="s">
        <v>78</v>
      </c>
      <c r="E1837" s="143"/>
      <c r="F1837" s="143"/>
      <c r="G1837" s="143"/>
      <c r="H1837" s="143"/>
      <c r="I1837" s="143"/>
      <c r="J1837" s="136" t="s">
        <v>80</v>
      </c>
      <c r="K1837" s="100" t="s">
        <v>194</v>
      </c>
      <c r="L1837" s="93" t="s">
        <v>60</v>
      </c>
      <c r="M1837" s="95" t="s">
        <v>179</v>
      </c>
      <c r="N1837" s="93">
        <v>480</v>
      </c>
      <c r="O1837" s="93">
        <v>3</v>
      </c>
      <c r="P1837" s="93">
        <v>25</v>
      </c>
      <c r="Q1837" s="93">
        <v>125</v>
      </c>
      <c r="R1837" s="114"/>
      <c r="S1837" s="143" t="s">
        <v>72</v>
      </c>
      <c r="T1837" s="143">
        <v>3</v>
      </c>
      <c r="U1837" s="143">
        <v>25</v>
      </c>
      <c r="V1837" s="143">
        <v>65</v>
      </c>
      <c r="W1837" s="143">
        <v>50</v>
      </c>
      <c r="X1837" s="143">
        <v>5288.35</v>
      </c>
      <c r="Y1837" s="143" t="s">
        <v>75</v>
      </c>
      <c r="Z1837" s="143"/>
      <c r="AA1837" s="224" t="s">
        <v>85</v>
      </c>
    </row>
    <row r="1838" spans="1:27" x14ac:dyDescent="0.2">
      <c r="A1838" s="228"/>
      <c r="B1838" s="144"/>
      <c r="C1838" s="127"/>
      <c r="D1838" s="144"/>
      <c r="E1838" s="144"/>
      <c r="F1838" s="144"/>
      <c r="G1838" s="144"/>
      <c r="H1838" s="144"/>
      <c r="I1838" s="144"/>
      <c r="J1838" s="222"/>
      <c r="K1838" s="103" t="s">
        <v>13</v>
      </c>
      <c r="L1838" s="104" t="s">
        <v>60</v>
      </c>
      <c r="M1838" s="96" t="s">
        <v>67</v>
      </c>
      <c r="N1838" s="104">
        <v>480</v>
      </c>
      <c r="O1838" s="104">
        <v>3</v>
      </c>
      <c r="P1838" s="104">
        <v>5</v>
      </c>
      <c r="Q1838" s="104">
        <v>90</v>
      </c>
      <c r="R1838" s="115">
        <v>50</v>
      </c>
      <c r="S1838" s="144"/>
      <c r="T1838" s="144"/>
      <c r="U1838" s="144"/>
      <c r="V1838" s="144"/>
      <c r="W1838" s="144"/>
      <c r="X1838" s="144"/>
      <c r="Y1838" s="144"/>
      <c r="Z1838" s="144"/>
      <c r="AA1838" s="225"/>
    </row>
    <row r="1839" spans="1:27" ht="13.5" thickBot="1" x14ac:dyDescent="0.25">
      <c r="A1839" s="229"/>
      <c r="B1839" s="145"/>
      <c r="C1839" s="128"/>
      <c r="D1839" s="145"/>
      <c r="E1839" s="145"/>
      <c r="F1839" s="145"/>
      <c r="G1839" s="145"/>
      <c r="H1839" s="145"/>
      <c r="I1839" s="145"/>
      <c r="J1839" s="223"/>
      <c r="K1839" s="107" t="s">
        <v>14</v>
      </c>
      <c r="L1839" s="108" t="s">
        <v>60</v>
      </c>
      <c r="M1839" s="97" t="s">
        <v>68</v>
      </c>
      <c r="N1839" s="108">
        <v>480</v>
      </c>
      <c r="O1839" s="108">
        <v>3</v>
      </c>
      <c r="P1839" s="108">
        <v>5</v>
      </c>
      <c r="Q1839" s="108">
        <v>90</v>
      </c>
      <c r="R1839" s="116"/>
      <c r="S1839" s="145"/>
      <c r="T1839" s="145"/>
      <c r="U1839" s="145"/>
      <c r="V1839" s="145"/>
      <c r="W1839" s="145"/>
      <c r="X1839" s="145"/>
      <c r="Y1839" s="145"/>
      <c r="Z1839" s="145"/>
      <c r="AA1839" s="226"/>
    </row>
    <row r="1840" spans="1:27" x14ac:dyDescent="0.2">
      <c r="A1840" s="227" t="s">
        <v>2778</v>
      </c>
      <c r="B1840" s="143" t="s">
        <v>76</v>
      </c>
      <c r="C1840" s="142">
        <v>43666</v>
      </c>
      <c r="D1840" s="143" t="s">
        <v>78</v>
      </c>
      <c r="E1840" s="143"/>
      <c r="F1840" s="143"/>
      <c r="G1840" s="143"/>
      <c r="H1840" s="143"/>
      <c r="I1840" s="143"/>
      <c r="J1840" s="136" t="s">
        <v>80</v>
      </c>
      <c r="K1840" s="100" t="s">
        <v>194</v>
      </c>
      <c r="L1840" s="93" t="s">
        <v>60</v>
      </c>
      <c r="M1840" s="95" t="s">
        <v>179</v>
      </c>
      <c r="N1840" s="93">
        <v>600</v>
      </c>
      <c r="O1840" s="93">
        <v>3</v>
      </c>
      <c r="P1840" s="93">
        <v>14</v>
      </c>
      <c r="Q1840" s="93">
        <v>50</v>
      </c>
      <c r="R1840" s="114"/>
      <c r="S1840" s="143" t="s">
        <v>73</v>
      </c>
      <c r="T1840" s="143">
        <v>3</v>
      </c>
      <c r="U1840" s="143">
        <v>14</v>
      </c>
      <c r="V1840" s="143">
        <v>32</v>
      </c>
      <c r="W1840" s="143">
        <v>30</v>
      </c>
      <c r="X1840" s="143">
        <v>5288.35</v>
      </c>
      <c r="Y1840" s="143" t="s">
        <v>75</v>
      </c>
      <c r="Z1840" s="143"/>
      <c r="AA1840" s="224" t="s">
        <v>85</v>
      </c>
    </row>
    <row r="1841" spans="1:27" x14ac:dyDescent="0.2">
      <c r="A1841" s="228"/>
      <c r="B1841" s="144"/>
      <c r="C1841" s="127"/>
      <c r="D1841" s="144"/>
      <c r="E1841" s="144"/>
      <c r="F1841" s="144"/>
      <c r="G1841" s="144"/>
      <c r="H1841" s="144"/>
      <c r="I1841" s="144"/>
      <c r="J1841" s="222"/>
      <c r="K1841" s="103" t="s">
        <v>13</v>
      </c>
      <c r="L1841" s="104" t="s">
        <v>60</v>
      </c>
      <c r="M1841" s="96" t="s">
        <v>67</v>
      </c>
      <c r="N1841" s="104">
        <v>600</v>
      </c>
      <c r="O1841" s="104">
        <v>3</v>
      </c>
      <c r="P1841" s="104">
        <v>5</v>
      </c>
      <c r="Q1841" s="104">
        <v>90</v>
      </c>
      <c r="R1841" s="115">
        <v>50</v>
      </c>
      <c r="S1841" s="144"/>
      <c r="T1841" s="144"/>
      <c r="U1841" s="144"/>
      <c r="V1841" s="144"/>
      <c r="W1841" s="144"/>
      <c r="X1841" s="144"/>
      <c r="Y1841" s="144"/>
      <c r="Z1841" s="144"/>
      <c r="AA1841" s="225"/>
    </row>
    <row r="1842" spans="1:27" ht="13.5" thickBot="1" x14ac:dyDescent="0.25">
      <c r="A1842" s="229"/>
      <c r="B1842" s="145"/>
      <c r="C1842" s="128"/>
      <c r="D1842" s="145"/>
      <c r="E1842" s="145"/>
      <c r="F1842" s="145"/>
      <c r="G1842" s="145"/>
      <c r="H1842" s="145"/>
      <c r="I1842" s="145"/>
      <c r="J1842" s="223"/>
      <c r="K1842" s="107" t="s">
        <v>14</v>
      </c>
      <c r="L1842" s="108" t="s">
        <v>60</v>
      </c>
      <c r="M1842" s="97" t="s">
        <v>68</v>
      </c>
      <c r="N1842" s="108">
        <v>600</v>
      </c>
      <c r="O1842" s="108">
        <v>3</v>
      </c>
      <c r="P1842" s="108">
        <v>5</v>
      </c>
      <c r="Q1842" s="108">
        <v>90</v>
      </c>
      <c r="R1842" s="116"/>
      <c r="S1842" s="145"/>
      <c r="T1842" s="145"/>
      <c r="U1842" s="145"/>
      <c r="V1842" s="145"/>
      <c r="W1842" s="145"/>
      <c r="X1842" s="145"/>
      <c r="Y1842" s="145"/>
      <c r="Z1842" s="145"/>
      <c r="AA1842" s="226"/>
    </row>
    <row r="1843" spans="1:27" x14ac:dyDescent="0.2">
      <c r="A1843" s="227" t="s">
        <v>2779</v>
      </c>
      <c r="B1843" s="143" t="s">
        <v>76</v>
      </c>
      <c r="C1843" s="142">
        <v>43666</v>
      </c>
      <c r="D1843" s="143" t="s">
        <v>78</v>
      </c>
      <c r="E1843" s="143"/>
      <c r="F1843" s="143"/>
      <c r="G1843" s="143"/>
      <c r="H1843" s="143"/>
      <c r="I1843" s="143"/>
      <c r="J1843" s="136" t="s">
        <v>80</v>
      </c>
      <c r="K1843" s="100" t="s">
        <v>194</v>
      </c>
      <c r="L1843" s="93" t="s">
        <v>60</v>
      </c>
      <c r="M1843" s="95" t="s">
        <v>179</v>
      </c>
      <c r="N1843" s="93">
        <v>600</v>
      </c>
      <c r="O1843" s="93">
        <v>3</v>
      </c>
      <c r="P1843" s="93">
        <v>14</v>
      </c>
      <c r="Q1843" s="93">
        <v>60</v>
      </c>
      <c r="R1843" s="114"/>
      <c r="S1843" s="143" t="s">
        <v>73</v>
      </c>
      <c r="T1843" s="143">
        <v>3</v>
      </c>
      <c r="U1843" s="143">
        <v>14</v>
      </c>
      <c r="V1843" s="143">
        <v>32</v>
      </c>
      <c r="W1843" s="143">
        <v>30</v>
      </c>
      <c r="X1843" s="143">
        <v>5288.35</v>
      </c>
      <c r="Y1843" s="143" t="s">
        <v>75</v>
      </c>
      <c r="Z1843" s="143"/>
      <c r="AA1843" s="224" t="s">
        <v>85</v>
      </c>
    </row>
    <row r="1844" spans="1:27" x14ac:dyDescent="0.2">
      <c r="A1844" s="228"/>
      <c r="B1844" s="144"/>
      <c r="C1844" s="127"/>
      <c r="D1844" s="144"/>
      <c r="E1844" s="144"/>
      <c r="F1844" s="144"/>
      <c r="G1844" s="144"/>
      <c r="H1844" s="144"/>
      <c r="I1844" s="144"/>
      <c r="J1844" s="222"/>
      <c r="K1844" s="103" t="s">
        <v>13</v>
      </c>
      <c r="L1844" s="104" t="s">
        <v>60</v>
      </c>
      <c r="M1844" s="96" t="s">
        <v>67</v>
      </c>
      <c r="N1844" s="104">
        <v>600</v>
      </c>
      <c r="O1844" s="104">
        <v>3</v>
      </c>
      <c r="P1844" s="104">
        <v>5</v>
      </c>
      <c r="Q1844" s="104">
        <v>90</v>
      </c>
      <c r="R1844" s="115">
        <v>50</v>
      </c>
      <c r="S1844" s="144"/>
      <c r="T1844" s="144"/>
      <c r="U1844" s="144"/>
      <c r="V1844" s="144"/>
      <c r="W1844" s="144"/>
      <c r="X1844" s="144"/>
      <c r="Y1844" s="144"/>
      <c r="Z1844" s="144"/>
      <c r="AA1844" s="225"/>
    </row>
    <row r="1845" spans="1:27" ht="13.5" thickBot="1" x14ac:dyDescent="0.25">
      <c r="A1845" s="229"/>
      <c r="B1845" s="145"/>
      <c r="C1845" s="128"/>
      <c r="D1845" s="145"/>
      <c r="E1845" s="145"/>
      <c r="F1845" s="145"/>
      <c r="G1845" s="145"/>
      <c r="H1845" s="145"/>
      <c r="I1845" s="145"/>
      <c r="J1845" s="223"/>
      <c r="K1845" s="107" t="s">
        <v>14</v>
      </c>
      <c r="L1845" s="108" t="s">
        <v>60</v>
      </c>
      <c r="M1845" s="97" t="s">
        <v>68</v>
      </c>
      <c r="N1845" s="108">
        <v>600</v>
      </c>
      <c r="O1845" s="108">
        <v>3</v>
      </c>
      <c r="P1845" s="108">
        <v>5</v>
      </c>
      <c r="Q1845" s="108">
        <v>90</v>
      </c>
      <c r="R1845" s="116"/>
      <c r="S1845" s="145"/>
      <c r="T1845" s="145"/>
      <c r="U1845" s="145"/>
      <c r="V1845" s="145"/>
      <c r="W1845" s="145"/>
      <c r="X1845" s="145"/>
      <c r="Y1845" s="145"/>
      <c r="Z1845" s="145"/>
      <c r="AA1845" s="226"/>
    </row>
    <row r="1846" spans="1:27" x14ac:dyDescent="0.2">
      <c r="A1846" s="227" t="s">
        <v>2780</v>
      </c>
      <c r="B1846" s="143" t="s">
        <v>76</v>
      </c>
      <c r="C1846" s="142">
        <v>43666</v>
      </c>
      <c r="D1846" s="143" t="s">
        <v>78</v>
      </c>
      <c r="E1846" s="143"/>
      <c r="F1846" s="143"/>
      <c r="G1846" s="143"/>
      <c r="H1846" s="143"/>
      <c r="I1846" s="143"/>
      <c r="J1846" s="136" t="s">
        <v>80</v>
      </c>
      <c r="K1846" s="100" t="s">
        <v>194</v>
      </c>
      <c r="L1846" s="93" t="s">
        <v>60</v>
      </c>
      <c r="M1846" s="95" t="s">
        <v>179</v>
      </c>
      <c r="N1846" s="93">
        <v>600</v>
      </c>
      <c r="O1846" s="93">
        <v>3</v>
      </c>
      <c r="P1846" s="93">
        <v>14</v>
      </c>
      <c r="Q1846" s="93">
        <v>70</v>
      </c>
      <c r="R1846" s="114"/>
      <c r="S1846" s="143" t="s">
        <v>73</v>
      </c>
      <c r="T1846" s="143">
        <v>3</v>
      </c>
      <c r="U1846" s="143">
        <v>14</v>
      </c>
      <c r="V1846" s="143">
        <v>32</v>
      </c>
      <c r="W1846" s="143">
        <v>30</v>
      </c>
      <c r="X1846" s="143">
        <v>5288.35</v>
      </c>
      <c r="Y1846" s="143" t="s">
        <v>75</v>
      </c>
      <c r="Z1846" s="143"/>
      <c r="AA1846" s="224" t="s">
        <v>85</v>
      </c>
    </row>
    <row r="1847" spans="1:27" x14ac:dyDescent="0.2">
      <c r="A1847" s="228"/>
      <c r="B1847" s="144"/>
      <c r="C1847" s="127"/>
      <c r="D1847" s="144"/>
      <c r="E1847" s="144"/>
      <c r="F1847" s="144"/>
      <c r="G1847" s="144"/>
      <c r="H1847" s="144"/>
      <c r="I1847" s="144"/>
      <c r="J1847" s="222"/>
      <c r="K1847" s="103" t="s">
        <v>13</v>
      </c>
      <c r="L1847" s="104" t="s">
        <v>60</v>
      </c>
      <c r="M1847" s="96" t="s">
        <v>67</v>
      </c>
      <c r="N1847" s="104">
        <v>600</v>
      </c>
      <c r="O1847" s="104">
        <v>3</v>
      </c>
      <c r="P1847" s="104">
        <v>5</v>
      </c>
      <c r="Q1847" s="104">
        <v>90</v>
      </c>
      <c r="R1847" s="115">
        <v>50</v>
      </c>
      <c r="S1847" s="144"/>
      <c r="T1847" s="144"/>
      <c r="U1847" s="144"/>
      <c r="V1847" s="144"/>
      <c r="W1847" s="144"/>
      <c r="X1847" s="144"/>
      <c r="Y1847" s="144"/>
      <c r="Z1847" s="144"/>
      <c r="AA1847" s="225"/>
    </row>
    <row r="1848" spans="1:27" ht="13.5" thickBot="1" x14ac:dyDescent="0.25">
      <c r="A1848" s="229"/>
      <c r="B1848" s="145"/>
      <c r="C1848" s="128"/>
      <c r="D1848" s="145"/>
      <c r="E1848" s="145"/>
      <c r="F1848" s="145"/>
      <c r="G1848" s="145"/>
      <c r="H1848" s="145"/>
      <c r="I1848" s="145"/>
      <c r="J1848" s="223"/>
      <c r="K1848" s="107" t="s">
        <v>14</v>
      </c>
      <c r="L1848" s="108" t="s">
        <v>60</v>
      </c>
      <c r="M1848" s="97" t="s">
        <v>68</v>
      </c>
      <c r="N1848" s="108">
        <v>600</v>
      </c>
      <c r="O1848" s="108">
        <v>3</v>
      </c>
      <c r="P1848" s="108">
        <v>5</v>
      </c>
      <c r="Q1848" s="108">
        <v>90</v>
      </c>
      <c r="R1848" s="116"/>
      <c r="S1848" s="145"/>
      <c r="T1848" s="145"/>
      <c r="U1848" s="145"/>
      <c r="V1848" s="145"/>
      <c r="W1848" s="145"/>
      <c r="X1848" s="145"/>
      <c r="Y1848" s="145"/>
      <c r="Z1848" s="145"/>
      <c r="AA1848" s="226"/>
    </row>
    <row r="1849" spans="1:27" x14ac:dyDescent="0.2">
      <c r="A1849" s="227" t="s">
        <v>2781</v>
      </c>
      <c r="B1849" s="143" t="s">
        <v>76</v>
      </c>
      <c r="C1849" s="142">
        <v>43666</v>
      </c>
      <c r="D1849" s="143" t="s">
        <v>78</v>
      </c>
      <c r="E1849" s="143"/>
      <c r="F1849" s="143"/>
      <c r="G1849" s="143"/>
      <c r="H1849" s="143"/>
      <c r="I1849" s="143"/>
      <c r="J1849" s="136" t="s">
        <v>80</v>
      </c>
      <c r="K1849" s="100" t="s">
        <v>194</v>
      </c>
      <c r="L1849" s="93" t="s">
        <v>60</v>
      </c>
      <c r="M1849" s="95" t="s">
        <v>179</v>
      </c>
      <c r="N1849" s="93">
        <v>600</v>
      </c>
      <c r="O1849" s="93">
        <v>3</v>
      </c>
      <c r="P1849" s="93">
        <v>14</v>
      </c>
      <c r="Q1849" s="93">
        <v>80</v>
      </c>
      <c r="R1849" s="114"/>
      <c r="S1849" s="143" t="s">
        <v>73</v>
      </c>
      <c r="T1849" s="143">
        <v>3</v>
      </c>
      <c r="U1849" s="143">
        <v>14</v>
      </c>
      <c r="V1849" s="143">
        <v>32</v>
      </c>
      <c r="W1849" s="143">
        <v>30</v>
      </c>
      <c r="X1849" s="143">
        <v>5288.35</v>
      </c>
      <c r="Y1849" s="143" t="s">
        <v>75</v>
      </c>
      <c r="Z1849" s="143"/>
      <c r="AA1849" s="224" t="s">
        <v>85</v>
      </c>
    </row>
    <row r="1850" spans="1:27" x14ac:dyDescent="0.2">
      <c r="A1850" s="228"/>
      <c r="B1850" s="144"/>
      <c r="C1850" s="127"/>
      <c r="D1850" s="144"/>
      <c r="E1850" s="144"/>
      <c r="F1850" s="144"/>
      <c r="G1850" s="144"/>
      <c r="H1850" s="144"/>
      <c r="I1850" s="144"/>
      <c r="J1850" s="222"/>
      <c r="K1850" s="103" t="s">
        <v>13</v>
      </c>
      <c r="L1850" s="104" t="s">
        <v>60</v>
      </c>
      <c r="M1850" s="96" t="s">
        <v>67</v>
      </c>
      <c r="N1850" s="104">
        <v>600</v>
      </c>
      <c r="O1850" s="104">
        <v>3</v>
      </c>
      <c r="P1850" s="104">
        <v>5</v>
      </c>
      <c r="Q1850" s="104">
        <v>90</v>
      </c>
      <c r="R1850" s="115">
        <v>50</v>
      </c>
      <c r="S1850" s="144"/>
      <c r="T1850" s="144"/>
      <c r="U1850" s="144"/>
      <c r="V1850" s="144"/>
      <c r="W1850" s="144"/>
      <c r="X1850" s="144"/>
      <c r="Y1850" s="144"/>
      <c r="Z1850" s="144"/>
      <c r="AA1850" s="225"/>
    </row>
    <row r="1851" spans="1:27" ht="13.5" thickBot="1" x14ac:dyDescent="0.25">
      <c r="A1851" s="229"/>
      <c r="B1851" s="145"/>
      <c r="C1851" s="128"/>
      <c r="D1851" s="145"/>
      <c r="E1851" s="145"/>
      <c r="F1851" s="145"/>
      <c r="G1851" s="145"/>
      <c r="H1851" s="145"/>
      <c r="I1851" s="145"/>
      <c r="J1851" s="223"/>
      <c r="K1851" s="107" t="s">
        <v>14</v>
      </c>
      <c r="L1851" s="108" t="s">
        <v>60</v>
      </c>
      <c r="M1851" s="97" t="s">
        <v>68</v>
      </c>
      <c r="N1851" s="108">
        <v>600</v>
      </c>
      <c r="O1851" s="108">
        <v>3</v>
      </c>
      <c r="P1851" s="108">
        <v>5</v>
      </c>
      <c r="Q1851" s="108">
        <v>90</v>
      </c>
      <c r="R1851" s="116"/>
      <c r="S1851" s="145"/>
      <c r="T1851" s="145"/>
      <c r="U1851" s="145"/>
      <c r="V1851" s="145"/>
      <c r="W1851" s="145"/>
      <c r="X1851" s="145"/>
      <c r="Y1851" s="145"/>
      <c r="Z1851" s="145"/>
      <c r="AA1851" s="226"/>
    </row>
    <row r="1852" spans="1:27" x14ac:dyDescent="0.2">
      <c r="A1852" s="227" t="s">
        <v>2782</v>
      </c>
      <c r="B1852" s="143" t="s">
        <v>76</v>
      </c>
      <c r="C1852" s="142">
        <v>43666</v>
      </c>
      <c r="D1852" s="143" t="s">
        <v>78</v>
      </c>
      <c r="E1852" s="143"/>
      <c r="F1852" s="143"/>
      <c r="G1852" s="143"/>
      <c r="H1852" s="143"/>
      <c r="I1852" s="143"/>
      <c r="J1852" s="136" t="s">
        <v>80</v>
      </c>
      <c r="K1852" s="100" t="s">
        <v>194</v>
      </c>
      <c r="L1852" s="93" t="s">
        <v>60</v>
      </c>
      <c r="M1852" s="95" t="s">
        <v>179</v>
      </c>
      <c r="N1852" s="93">
        <v>600</v>
      </c>
      <c r="O1852" s="93">
        <v>3</v>
      </c>
      <c r="P1852" s="93">
        <v>14</v>
      </c>
      <c r="Q1852" s="93">
        <v>60</v>
      </c>
      <c r="R1852" s="114"/>
      <c r="S1852" s="143" t="s">
        <v>73</v>
      </c>
      <c r="T1852" s="143">
        <v>3</v>
      </c>
      <c r="U1852" s="143">
        <v>14</v>
      </c>
      <c r="V1852" s="143">
        <v>41</v>
      </c>
      <c r="W1852" s="143">
        <v>40</v>
      </c>
      <c r="X1852" s="143">
        <v>5288.35</v>
      </c>
      <c r="Y1852" s="143" t="s">
        <v>75</v>
      </c>
      <c r="Z1852" s="143"/>
      <c r="AA1852" s="224" t="s">
        <v>85</v>
      </c>
    </row>
    <row r="1853" spans="1:27" x14ac:dyDescent="0.2">
      <c r="A1853" s="228"/>
      <c r="B1853" s="144"/>
      <c r="C1853" s="127"/>
      <c r="D1853" s="144"/>
      <c r="E1853" s="144"/>
      <c r="F1853" s="144"/>
      <c r="G1853" s="144"/>
      <c r="H1853" s="144"/>
      <c r="I1853" s="144"/>
      <c r="J1853" s="222"/>
      <c r="K1853" s="103" t="s">
        <v>13</v>
      </c>
      <c r="L1853" s="104" t="s">
        <v>60</v>
      </c>
      <c r="M1853" s="96" t="s">
        <v>67</v>
      </c>
      <c r="N1853" s="104">
        <v>600</v>
      </c>
      <c r="O1853" s="104">
        <v>3</v>
      </c>
      <c r="P1853" s="104">
        <v>5</v>
      </c>
      <c r="Q1853" s="104">
        <v>90</v>
      </c>
      <c r="R1853" s="115">
        <v>50</v>
      </c>
      <c r="S1853" s="144"/>
      <c r="T1853" s="144"/>
      <c r="U1853" s="144"/>
      <c r="V1853" s="144"/>
      <c r="W1853" s="144"/>
      <c r="X1853" s="144"/>
      <c r="Y1853" s="144"/>
      <c r="Z1853" s="144"/>
      <c r="AA1853" s="225"/>
    </row>
    <row r="1854" spans="1:27" ht="13.5" thickBot="1" x14ac:dyDescent="0.25">
      <c r="A1854" s="229"/>
      <c r="B1854" s="145"/>
      <c r="C1854" s="128"/>
      <c r="D1854" s="145"/>
      <c r="E1854" s="145"/>
      <c r="F1854" s="145"/>
      <c r="G1854" s="145"/>
      <c r="H1854" s="145"/>
      <c r="I1854" s="145"/>
      <c r="J1854" s="223"/>
      <c r="K1854" s="107" t="s">
        <v>14</v>
      </c>
      <c r="L1854" s="108" t="s">
        <v>60</v>
      </c>
      <c r="M1854" s="97" t="s">
        <v>68</v>
      </c>
      <c r="N1854" s="108">
        <v>600</v>
      </c>
      <c r="O1854" s="108">
        <v>3</v>
      </c>
      <c r="P1854" s="108">
        <v>5</v>
      </c>
      <c r="Q1854" s="108">
        <v>90</v>
      </c>
      <c r="R1854" s="116"/>
      <c r="S1854" s="145"/>
      <c r="T1854" s="145"/>
      <c r="U1854" s="145"/>
      <c r="V1854" s="145"/>
      <c r="W1854" s="145"/>
      <c r="X1854" s="145"/>
      <c r="Y1854" s="145"/>
      <c r="Z1854" s="145"/>
      <c r="AA1854" s="226"/>
    </row>
    <row r="1855" spans="1:27" x14ac:dyDescent="0.2">
      <c r="A1855" s="227" t="s">
        <v>2783</v>
      </c>
      <c r="B1855" s="143" t="s">
        <v>76</v>
      </c>
      <c r="C1855" s="142">
        <v>43666</v>
      </c>
      <c r="D1855" s="143" t="s">
        <v>78</v>
      </c>
      <c r="E1855" s="143"/>
      <c r="F1855" s="143"/>
      <c r="G1855" s="143"/>
      <c r="H1855" s="143"/>
      <c r="I1855" s="143"/>
      <c r="J1855" s="136" t="s">
        <v>80</v>
      </c>
      <c r="K1855" s="100" t="s">
        <v>194</v>
      </c>
      <c r="L1855" s="93" t="s">
        <v>60</v>
      </c>
      <c r="M1855" s="95" t="s">
        <v>179</v>
      </c>
      <c r="N1855" s="93">
        <v>600</v>
      </c>
      <c r="O1855" s="93">
        <v>3</v>
      </c>
      <c r="P1855" s="93">
        <v>14</v>
      </c>
      <c r="Q1855" s="93">
        <v>70</v>
      </c>
      <c r="R1855" s="114"/>
      <c r="S1855" s="143" t="s">
        <v>73</v>
      </c>
      <c r="T1855" s="143">
        <v>3</v>
      </c>
      <c r="U1855" s="143">
        <v>14</v>
      </c>
      <c r="V1855" s="143">
        <v>41</v>
      </c>
      <c r="W1855" s="143">
        <v>40</v>
      </c>
      <c r="X1855" s="143">
        <v>5288.35</v>
      </c>
      <c r="Y1855" s="143" t="s">
        <v>75</v>
      </c>
      <c r="Z1855" s="143"/>
      <c r="AA1855" s="224" t="s">
        <v>85</v>
      </c>
    </row>
    <row r="1856" spans="1:27" x14ac:dyDescent="0.2">
      <c r="A1856" s="228"/>
      <c r="B1856" s="144"/>
      <c r="C1856" s="127"/>
      <c r="D1856" s="144"/>
      <c r="E1856" s="144"/>
      <c r="F1856" s="144"/>
      <c r="G1856" s="144"/>
      <c r="H1856" s="144"/>
      <c r="I1856" s="144"/>
      <c r="J1856" s="222"/>
      <c r="K1856" s="103" t="s">
        <v>13</v>
      </c>
      <c r="L1856" s="104" t="s">
        <v>60</v>
      </c>
      <c r="M1856" s="96" t="s">
        <v>67</v>
      </c>
      <c r="N1856" s="104">
        <v>600</v>
      </c>
      <c r="O1856" s="104">
        <v>3</v>
      </c>
      <c r="P1856" s="104">
        <v>5</v>
      </c>
      <c r="Q1856" s="104">
        <v>90</v>
      </c>
      <c r="R1856" s="115">
        <v>50</v>
      </c>
      <c r="S1856" s="144"/>
      <c r="T1856" s="144"/>
      <c r="U1856" s="144"/>
      <c r="V1856" s="144"/>
      <c r="W1856" s="144"/>
      <c r="X1856" s="144"/>
      <c r="Y1856" s="144"/>
      <c r="Z1856" s="144"/>
      <c r="AA1856" s="225"/>
    </row>
    <row r="1857" spans="1:27" ht="13.5" thickBot="1" x14ac:dyDescent="0.25">
      <c r="A1857" s="229"/>
      <c r="B1857" s="145"/>
      <c r="C1857" s="128"/>
      <c r="D1857" s="145"/>
      <c r="E1857" s="145"/>
      <c r="F1857" s="145"/>
      <c r="G1857" s="145"/>
      <c r="H1857" s="145"/>
      <c r="I1857" s="145"/>
      <c r="J1857" s="223"/>
      <c r="K1857" s="107" t="s">
        <v>14</v>
      </c>
      <c r="L1857" s="108" t="s">
        <v>60</v>
      </c>
      <c r="M1857" s="97" t="s">
        <v>68</v>
      </c>
      <c r="N1857" s="108">
        <v>600</v>
      </c>
      <c r="O1857" s="108">
        <v>3</v>
      </c>
      <c r="P1857" s="108">
        <v>5</v>
      </c>
      <c r="Q1857" s="108">
        <v>90</v>
      </c>
      <c r="R1857" s="116"/>
      <c r="S1857" s="145"/>
      <c r="T1857" s="145"/>
      <c r="U1857" s="145"/>
      <c r="V1857" s="145"/>
      <c r="W1857" s="145"/>
      <c r="X1857" s="145"/>
      <c r="Y1857" s="145"/>
      <c r="Z1857" s="145"/>
      <c r="AA1857" s="226"/>
    </row>
    <row r="1858" spans="1:27" x14ac:dyDescent="0.2">
      <c r="A1858" s="227" t="s">
        <v>2784</v>
      </c>
      <c r="B1858" s="143" t="s">
        <v>76</v>
      </c>
      <c r="C1858" s="142">
        <v>43666</v>
      </c>
      <c r="D1858" s="143" t="s">
        <v>78</v>
      </c>
      <c r="E1858" s="143"/>
      <c r="F1858" s="143"/>
      <c r="G1858" s="143"/>
      <c r="H1858" s="143"/>
      <c r="I1858" s="143"/>
      <c r="J1858" s="136" t="s">
        <v>80</v>
      </c>
      <c r="K1858" s="100" t="s">
        <v>194</v>
      </c>
      <c r="L1858" s="93" t="s">
        <v>60</v>
      </c>
      <c r="M1858" s="95" t="s">
        <v>179</v>
      </c>
      <c r="N1858" s="93">
        <v>600</v>
      </c>
      <c r="O1858" s="93">
        <v>3</v>
      </c>
      <c r="P1858" s="93">
        <v>14</v>
      </c>
      <c r="Q1858" s="93">
        <v>80</v>
      </c>
      <c r="R1858" s="114"/>
      <c r="S1858" s="143" t="s">
        <v>73</v>
      </c>
      <c r="T1858" s="143">
        <v>3</v>
      </c>
      <c r="U1858" s="143">
        <v>14</v>
      </c>
      <c r="V1858" s="143">
        <v>41</v>
      </c>
      <c r="W1858" s="143">
        <v>40</v>
      </c>
      <c r="X1858" s="143">
        <v>5288.35</v>
      </c>
      <c r="Y1858" s="143" t="s">
        <v>75</v>
      </c>
      <c r="Z1858" s="143"/>
      <c r="AA1858" s="224" t="s">
        <v>85</v>
      </c>
    </row>
    <row r="1859" spans="1:27" x14ac:dyDescent="0.2">
      <c r="A1859" s="228"/>
      <c r="B1859" s="144"/>
      <c r="C1859" s="127"/>
      <c r="D1859" s="144"/>
      <c r="E1859" s="144"/>
      <c r="F1859" s="144"/>
      <c r="G1859" s="144"/>
      <c r="H1859" s="144"/>
      <c r="I1859" s="144"/>
      <c r="J1859" s="222"/>
      <c r="K1859" s="103" t="s">
        <v>13</v>
      </c>
      <c r="L1859" s="104" t="s">
        <v>60</v>
      </c>
      <c r="M1859" s="96" t="s">
        <v>67</v>
      </c>
      <c r="N1859" s="104">
        <v>600</v>
      </c>
      <c r="O1859" s="104">
        <v>3</v>
      </c>
      <c r="P1859" s="104">
        <v>5</v>
      </c>
      <c r="Q1859" s="104">
        <v>90</v>
      </c>
      <c r="R1859" s="115">
        <v>50</v>
      </c>
      <c r="S1859" s="144"/>
      <c r="T1859" s="144"/>
      <c r="U1859" s="144"/>
      <c r="V1859" s="144"/>
      <c r="W1859" s="144"/>
      <c r="X1859" s="144"/>
      <c r="Y1859" s="144"/>
      <c r="Z1859" s="144"/>
      <c r="AA1859" s="225"/>
    </row>
    <row r="1860" spans="1:27" ht="13.5" thickBot="1" x14ac:dyDescent="0.25">
      <c r="A1860" s="229"/>
      <c r="B1860" s="145"/>
      <c r="C1860" s="128"/>
      <c r="D1860" s="145"/>
      <c r="E1860" s="145"/>
      <c r="F1860" s="145"/>
      <c r="G1860" s="145"/>
      <c r="H1860" s="145"/>
      <c r="I1860" s="145"/>
      <c r="J1860" s="223"/>
      <c r="K1860" s="107" t="s">
        <v>14</v>
      </c>
      <c r="L1860" s="108" t="s">
        <v>60</v>
      </c>
      <c r="M1860" s="97" t="s">
        <v>68</v>
      </c>
      <c r="N1860" s="108">
        <v>600</v>
      </c>
      <c r="O1860" s="108">
        <v>3</v>
      </c>
      <c r="P1860" s="108">
        <v>5</v>
      </c>
      <c r="Q1860" s="108">
        <v>90</v>
      </c>
      <c r="R1860" s="116"/>
      <c r="S1860" s="145"/>
      <c r="T1860" s="145"/>
      <c r="U1860" s="145"/>
      <c r="V1860" s="145"/>
      <c r="W1860" s="145"/>
      <c r="X1860" s="145"/>
      <c r="Y1860" s="145"/>
      <c r="Z1860" s="145"/>
      <c r="AA1860" s="226"/>
    </row>
    <row r="1861" spans="1:27" x14ac:dyDescent="0.2">
      <c r="A1861" s="227" t="s">
        <v>2785</v>
      </c>
      <c r="B1861" s="143" t="s">
        <v>76</v>
      </c>
      <c r="C1861" s="142">
        <v>43666</v>
      </c>
      <c r="D1861" s="143" t="s">
        <v>78</v>
      </c>
      <c r="E1861" s="143"/>
      <c r="F1861" s="143"/>
      <c r="G1861" s="143"/>
      <c r="H1861" s="143"/>
      <c r="I1861" s="143"/>
      <c r="J1861" s="136" t="s">
        <v>80</v>
      </c>
      <c r="K1861" s="100" t="s">
        <v>194</v>
      </c>
      <c r="L1861" s="93" t="s">
        <v>60</v>
      </c>
      <c r="M1861" s="95" t="s">
        <v>179</v>
      </c>
      <c r="N1861" s="93">
        <v>600</v>
      </c>
      <c r="O1861" s="93">
        <v>3</v>
      </c>
      <c r="P1861" s="93">
        <v>14</v>
      </c>
      <c r="Q1861" s="93">
        <v>100</v>
      </c>
      <c r="R1861" s="114"/>
      <c r="S1861" s="143" t="s">
        <v>73</v>
      </c>
      <c r="T1861" s="143">
        <v>3</v>
      </c>
      <c r="U1861" s="143">
        <v>14</v>
      </c>
      <c r="V1861" s="143">
        <v>41</v>
      </c>
      <c r="W1861" s="143">
        <v>40</v>
      </c>
      <c r="X1861" s="143">
        <v>5288.35</v>
      </c>
      <c r="Y1861" s="143" t="s">
        <v>75</v>
      </c>
      <c r="Z1861" s="143"/>
      <c r="AA1861" s="224" t="s">
        <v>85</v>
      </c>
    </row>
    <row r="1862" spans="1:27" x14ac:dyDescent="0.2">
      <c r="A1862" s="228"/>
      <c r="B1862" s="144"/>
      <c r="C1862" s="127"/>
      <c r="D1862" s="144"/>
      <c r="E1862" s="144"/>
      <c r="F1862" s="144"/>
      <c r="G1862" s="144"/>
      <c r="H1862" s="144"/>
      <c r="I1862" s="144"/>
      <c r="J1862" s="222"/>
      <c r="K1862" s="103" t="s">
        <v>13</v>
      </c>
      <c r="L1862" s="104" t="s">
        <v>60</v>
      </c>
      <c r="M1862" s="96" t="s">
        <v>67</v>
      </c>
      <c r="N1862" s="104">
        <v>600</v>
      </c>
      <c r="O1862" s="104">
        <v>3</v>
      </c>
      <c r="P1862" s="104">
        <v>5</v>
      </c>
      <c r="Q1862" s="104">
        <v>90</v>
      </c>
      <c r="R1862" s="115">
        <v>50</v>
      </c>
      <c r="S1862" s="144"/>
      <c r="T1862" s="144"/>
      <c r="U1862" s="144"/>
      <c r="V1862" s="144"/>
      <c r="W1862" s="144"/>
      <c r="X1862" s="144"/>
      <c r="Y1862" s="144"/>
      <c r="Z1862" s="144"/>
      <c r="AA1862" s="225"/>
    </row>
    <row r="1863" spans="1:27" ht="13.5" thickBot="1" x14ac:dyDescent="0.25">
      <c r="A1863" s="229"/>
      <c r="B1863" s="145"/>
      <c r="C1863" s="128"/>
      <c r="D1863" s="145"/>
      <c r="E1863" s="145"/>
      <c r="F1863" s="145"/>
      <c r="G1863" s="145"/>
      <c r="H1863" s="145"/>
      <c r="I1863" s="145"/>
      <c r="J1863" s="223"/>
      <c r="K1863" s="107" t="s">
        <v>14</v>
      </c>
      <c r="L1863" s="108" t="s">
        <v>60</v>
      </c>
      <c r="M1863" s="97" t="s">
        <v>68</v>
      </c>
      <c r="N1863" s="108">
        <v>600</v>
      </c>
      <c r="O1863" s="108">
        <v>3</v>
      </c>
      <c r="P1863" s="108">
        <v>5</v>
      </c>
      <c r="Q1863" s="108">
        <v>90</v>
      </c>
      <c r="R1863" s="116"/>
      <c r="S1863" s="145"/>
      <c r="T1863" s="145"/>
      <c r="U1863" s="145"/>
      <c r="V1863" s="145"/>
      <c r="W1863" s="145"/>
      <c r="X1863" s="145"/>
      <c r="Y1863" s="145"/>
      <c r="Z1863" s="145"/>
      <c r="AA1863" s="226"/>
    </row>
    <row r="1864" spans="1:27" x14ac:dyDescent="0.2">
      <c r="A1864" s="227" t="s">
        <v>2786</v>
      </c>
      <c r="B1864" s="143" t="s">
        <v>76</v>
      </c>
      <c r="C1864" s="142">
        <v>43666</v>
      </c>
      <c r="D1864" s="143" t="s">
        <v>78</v>
      </c>
      <c r="E1864" s="143"/>
      <c r="F1864" s="143"/>
      <c r="G1864" s="143"/>
      <c r="H1864" s="143"/>
      <c r="I1864" s="143"/>
      <c r="J1864" s="136" t="s">
        <v>80</v>
      </c>
      <c r="K1864" s="100" t="s">
        <v>194</v>
      </c>
      <c r="L1864" s="93" t="s">
        <v>60</v>
      </c>
      <c r="M1864" s="95" t="s">
        <v>179</v>
      </c>
      <c r="N1864" s="93">
        <v>600</v>
      </c>
      <c r="O1864" s="93">
        <v>3</v>
      </c>
      <c r="P1864" s="93">
        <v>14</v>
      </c>
      <c r="Q1864" s="93">
        <v>70</v>
      </c>
      <c r="R1864" s="114"/>
      <c r="S1864" s="143" t="s">
        <v>73</v>
      </c>
      <c r="T1864" s="143">
        <v>3</v>
      </c>
      <c r="U1864" s="143">
        <v>14</v>
      </c>
      <c r="V1864" s="143">
        <v>52</v>
      </c>
      <c r="W1864" s="143">
        <v>50</v>
      </c>
      <c r="X1864" s="143">
        <v>5288.35</v>
      </c>
      <c r="Y1864" s="143" t="s">
        <v>75</v>
      </c>
      <c r="Z1864" s="143"/>
      <c r="AA1864" s="224" t="s">
        <v>85</v>
      </c>
    </row>
    <row r="1865" spans="1:27" x14ac:dyDescent="0.2">
      <c r="A1865" s="228"/>
      <c r="B1865" s="144"/>
      <c r="C1865" s="127"/>
      <c r="D1865" s="144"/>
      <c r="E1865" s="144"/>
      <c r="F1865" s="144"/>
      <c r="G1865" s="144"/>
      <c r="H1865" s="144"/>
      <c r="I1865" s="144"/>
      <c r="J1865" s="222"/>
      <c r="K1865" s="103" t="s">
        <v>13</v>
      </c>
      <c r="L1865" s="104" t="s">
        <v>60</v>
      </c>
      <c r="M1865" s="96" t="s">
        <v>67</v>
      </c>
      <c r="N1865" s="104">
        <v>600</v>
      </c>
      <c r="O1865" s="104">
        <v>3</v>
      </c>
      <c r="P1865" s="104">
        <v>5</v>
      </c>
      <c r="Q1865" s="104">
        <v>90</v>
      </c>
      <c r="R1865" s="115">
        <v>50</v>
      </c>
      <c r="S1865" s="144"/>
      <c r="T1865" s="144"/>
      <c r="U1865" s="144"/>
      <c r="V1865" s="144"/>
      <c r="W1865" s="144"/>
      <c r="X1865" s="144"/>
      <c r="Y1865" s="144"/>
      <c r="Z1865" s="144"/>
      <c r="AA1865" s="225"/>
    </row>
    <row r="1866" spans="1:27" ht="13.5" thickBot="1" x14ac:dyDescent="0.25">
      <c r="A1866" s="229"/>
      <c r="B1866" s="145"/>
      <c r="C1866" s="128"/>
      <c r="D1866" s="145"/>
      <c r="E1866" s="145"/>
      <c r="F1866" s="145"/>
      <c r="G1866" s="145"/>
      <c r="H1866" s="145"/>
      <c r="I1866" s="145"/>
      <c r="J1866" s="223"/>
      <c r="K1866" s="107" t="s">
        <v>14</v>
      </c>
      <c r="L1866" s="108" t="s">
        <v>60</v>
      </c>
      <c r="M1866" s="97" t="s">
        <v>68</v>
      </c>
      <c r="N1866" s="108">
        <v>600</v>
      </c>
      <c r="O1866" s="108">
        <v>3</v>
      </c>
      <c r="P1866" s="108">
        <v>5</v>
      </c>
      <c r="Q1866" s="108">
        <v>90</v>
      </c>
      <c r="R1866" s="116"/>
      <c r="S1866" s="145"/>
      <c r="T1866" s="145"/>
      <c r="U1866" s="145"/>
      <c r="V1866" s="145"/>
      <c r="W1866" s="145"/>
      <c r="X1866" s="145"/>
      <c r="Y1866" s="145"/>
      <c r="Z1866" s="145"/>
      <c r="AA1866" s="226"/>
    </row>
    <row r="1867" spans="1:27" x14ac:dyDescent="0.2">
      <c r="A1867" s="227" t="s">
        <v>2787</v>
      </c>
      <c r="B1867" s="143" t="s">
        <v>76</v>
      </c>
      <c r="C1867" s="142">
        <v>43666</v>
      </c>
      <c r="D1867" s="143" t="s">
        <v>78</v>
      </c>
      <c r="E1867" s="143"/>
      <c r="F1867" s="143"/>
      <c r="G1867" s="143"/>
      <c r="H1867" s="143"/>
      <c r="I1867" s="143"/>
      <c r="J1867" s="136" t="s">
        <v>80</v>
      </c>
      <c r="K1867" s="100" t="s">
        <v>194</v>
      </c>
      <c r="L1867" s="93" t="s">
        <v>60</v>
      </c>
      <c r="M1867" s="95" t="s">
        <v>179</v>
      </c>
      <c r="N1867" s="93">
        <v>600</v>
      </c>
      <c r="O1867" s="93">
        <v>3</v>
      </c>
      <c r="P1867" s="93">
        <v>14</v>
      </c>
      <c r="Q1867" s="93">
        <v>80</v>
      </c>
      <c r="R1867" s="114"/>
      <c r="S1867" s="143" t="s">
        <v>73</v>
      </c>
      <c r="T1867" s="143">
        <v>3</v>
      </c>
      <c r="U1867" s="143">
        <v>14</v>
      </c>
      <c r="V1867" s="143">
        <v>52</v>
      </c>
      <c r="W1867" s="143">
        <v>50</v>
      </c>
      <c r="X1867" s="143">
        <v>5288.35</v>
      </c>
      <c r="Y1867" s="143" t="s">
        <v>75</v>
      </c>
      <c r="Z1867" s="143"/>
      <c r="AA1867" s="224" t="s">
        <v>85</v>
      </c>
    </row>
    <row r="1868" spans="1:27" x14ac:dyDescent="0.2">
      <c r="A1868" s="228"/>
      <c r="B1868" s="144"/>
      <c r="C1868" s="127"/>
      <c r="D1868" s="144"/>
      <c r="E1868" s="144"/>
      <c r="F1868" s="144"/>
      <c r="G1868" s="144"/>
      <c r="H1868" s="144"/>
      <c r="I1868" s="144"/>
      <c r="J1868" s="222"/>
      <c r="K1868" s="103" t="s">
        <v>13</v>
      </c>
      <c r="L1868" s="104" t="s">
        <v>60</v>
      </c>
      <c r="M1868" s="96" t="s">
        <v>67</v>
      </c>
      <c r="N1868" s="104">
        <v>600</v>
      </c>
      <c r="O1868" s="104">
        <v>3</v>
      </c>
      <c r="P1868" s="104">
        <v>5</v>
      </c>
      <c r="Q1868" s="104">
        <v>90</v>
      </c>
      <c r="R1868" s="115">
        <v>50</v>
      </c>
      <c r="S1868" s="144"/>
      <c r="T1868" s="144"/>
      <c r="U1868" s="144"/>
      <c r="V1868" s="144"/>
      <c r="W1868" s="144"/>
      <c r="X1868" s="144"/>
      <c r="Y1868" s="144"/>
      <c r="Z1868" s="144"/>
      <c r="AA1868" s="225"/>
    </row>
    <row r="1869" spans="1:27" ht="13.5" thickBot="1" x14ac:dyDescent="0.25">
      <c r="A1869" s="229"/>
      <c r="B1869" s="145"/>
      <c r="C1869" s="128"/>
      <c r="D1869" s="145"/>
      <c r="E1869" s="145"/>
      <c r="F1869" s="145"/>
      <c r="G1869" s="145"/>
      <c r="H1869" s="145"/>
      <c r="I1869" s="145"/>
      <c r="J1869" s="223"/>
      <c r="K1869" s="107" t="s">
        <v>14</v>
      </c>
      <c r="L1869" s="108" t="s">
        <v>60</v>
      </c>
      <c r="M1869" s="97" t="s">
        <v>68</v>
      </c>
      <c r="N1869" s="108">
        <v>600</v>
      </c>
      <c r="O1869" s="108">
        <v>3</v>
      </c>
      <c r="P1869" s="108">
        <v>5</v>
      </c>
      <c r="Q1869" s="108">
        <v>90</v>
      </c>
      <c r="R1869" s="116"/>
      <c r="S1869" s="145"/>
      <c r="T1869" s="145"/>
      <c r="U1869" s="145"/>
      <c r="V1869" s="145"/>
      <c r="W1869" s="145"/>
      <c r="X1869" s="145"/>
      <c r="Y1869" s="145"/>
      <c r="Z1869" s="145"/>
      <c r="AA1869" s="226"/>
    </row>
    <row r="1870" spans="1:27" x14ac:dyDescent="0.2">
      <c r="A1870" s="227" t="s">
        <v>2788</v>
      </c>
      <c r="B1870" s="143" t="s">
        <v>76</v>
      </c>
      <c r="C1870" s="142">
        <v>43666</v>
      </c>
      <c r="D1870" s="143" t="s">
        <v>78</v>
      </c>
      <c r="E1870" s="143"/>
      <c r="F1870" s="143"/>
      <c r="G1870" s="143"/>
      <c r="H1870" s="143"/>
      <c r="I1870" s="143"/>
      <c r="J1870" s="136" t="s">
        <v>80</v>
      </c>
      <c r="K1870" s="100" t="s">
        <v>194</v>
      </c>
      <c r="L1870" s="93" t="s">
        <v>60</v>
      </c>
      <c r="M1870" s="95" t="s">
        <v>179</v>
      </c>
      <c r="N1870" s="93">
        <v>600</v>
      </c>
      <c r="O1870" s="93">
        <v>3</v>
      </c>
      <c r="P1870" s="93">
        <v>14</v>
      </c>
      <c r="Q1870" s="93">
        <v>100</v>
      </c>
      <c r="R1870" s="114"/>
      <c r="S1870" s="143" t="s">
        <v>73</v>
      </c>
      <c r="T1870" s="143">
        <v>3</v>
      </c>
      <c r="U1870" s="143">
        <v>14</v>
      </c>
      <c r="V1870" s="143">
        <v>52</v>
      </c>
      <c r="W1870" s="143">
        <v>50</v>
      </c>
      <c r="X1870" s="143">
        <v>5288.35</v>
      </c>
      <c r="Y1870" s="143" t="s">
        <v>75</v>
      </c>
      <c r="Z1870" s="143"/>
      <c r="AA1870" s="224" t="s">
        <v>85</v>
      </c>
    </row>
    <row r="1871" spans="1:27" x14ac:dyDescent="0.2">
      <c r="A1871" s="228"/>
      <c r="B1871" s="144"/>
      <c r="C1871" s="127"/>
      <c r="D1871" s="144"/>
      <c r="E1871" s="144"/>
      <c r="F1871" s="144"/>
      <c r="G1871" s="144"/>
      <c r="H1871" s="144"/>
      <c r="I1871" s="144"/>
      <c r="J1871" s="222"/>
      <c r="K1871" s="103" t="s">
        <v>13</v>
      </c>
      <c r="L1871" s="104" t="s">
        <v>60</v>
      </c>
      <c r="M1871" s="96" t="s">
        <v>67</v>
      </c>
      <c r="N1871" s="104">
        <v>600</v>
      </c>
      <c r="O1871" s="104">
        <v>3</v>
      </c>
      <c r="P1871" s="104">
        <v>5</v>
      </c>
      <c r="Q1871" s="104">
        <v>90</v>
      </c>
      <c r="R1871" s="115">
        <v>50</v>
      </c>
      <c r="S1871" s="144"/>
      <c r="T1871" s="144"/>
      <c r="U1871" s="144"/>
      <c r="V1871" s="144"/>
      <c r="W1871" s="144"/>
      <c r="X1871" s="144"/>
      <c r="Y1871" s="144"/>
      <c r="Z1871" s="144"/>
      <c r="AA1871" s="225"/>
    </row>
    <row r="1872" spans="1:27" ht="13.5" thickBot="1" x14ac:dyDescent="0.25">
      <c r="A1872" s="229"/>
      <c r="B1872" s="145"/>
      <c r="C1872" s="128"/>
      <c r="D1872" s="145"/>
      <c r="E1872" s="145"/>
      <c r="F1872" s="145"/>
      <c r="G1872" s="145"/>
      <c r="H1872" s="145"/>
      <c r="I1872" s="145"/>
      <c r="J1872" s="223"/>
      <c r="K1872" s="107" t="s">
        <v>14</v>
      </c>
      <c r="L1872" s="108" t="s">
        <v>60</v>
      </c>
      <c r="M1872" s="97" t="s">
        <v>68</v>
      </c>
      <c r="N1872" s="108">
        <v>600</v>
      </c>
      <c r="O1872" s="108">
        <v>3</v>
      </c>
      <c r="P1872" s="108">
        <v>5</v>
      </c>
      <c r="Q1872" s="108">
        <v>90</v>
      </c>
      <c r="R1872" s="116"/>
      <c r="S1872" s="145"/>
      <c r="T1872" s="145"/>
      <c r="U1872" s="145"/>
      <c r="V1872" s="145"/>
      <c r="W1872" s="145"/>
      <c r="X1872" s="145"/>
      <c r="Y1872" s="145"/>
      <c r="Z1872" s="145"/>
      <c r="AA1872" s="226"/>
    </row>
    <row r="1873" spans="1:27" x14ac:dyDescent="0.2">
      <c r="A1873" s="227" t="s">
        <v>2789</v>
      </c>
      <c r="B1873" s="143" t="s">
        <v>76</v>
      </c>
      <c r="C1873" s="142">
        <v>43666</v>
      </c>
      <c r="D1873" s="143" t="s">
        <v>78</v>
      </c>
      <c r="E1873" s="143"/>
      <c r="F1873" s="143"/>
      <c r="G1873" s="143"/>
      <c r="H1873" s="143"/>
      <c r="I1873" s="143"/>
      <c r="J1873" s="136" t="s">
        <v>80</v>
      </c>
      <c r="K1873" s="100" t="s">
        <v>194</v>
      </c>
      <c r="L1873" s="93" t="s">
        <v>60</v>
      </c>
      <c r="M1873" s="95" t="s">
        <v>179</v>
      </c>
      <c r="N1873" s="93">
        <v>600</v>
      </c>
      <c r="O1873" s="93">
        <v>3</v>
      </c>
      <c r="P1873" s="93">
        <v>14</v>
      </c>
      <c r="Q1873" s="93">
        <v>125</v>
      </c>
      <c r="R1873" s="114"/>
      <c r="S1873" s="143" t="s">
        <v>73</v>
      </c>
      <c r="T1873" s="143">
        <v>3</v>
      </c>
      <c r="U1873" s="143">
        <v>14</v>
      </c>
      <c r="V1873" s="143">
        <v>52</v>
      </c>
      <c r="W1873" s="143">
        <v>50</v>
      </c>
      <c r="X1873" s="143">
        <v>5288.35</v>
      </c>
      <c r="Y1873" s="143" t="s">
        <v>75</v>
      </c>
      <c r="Z1873" s="143"/>
      <c r="AA1873" s="224" t="s">
        <v>85</v>
      </c>
    </row>
    <row r="1874" spans="1:27" x14ac:dyDescent="0.2">
      <c r="A1874" s="228"/>
      <c r="B1874" s="144"/>
      <c r="C1874" s="127"/>
      <c r="D1874" s="144"/>
      <c r="E1874" s="144"/>
      <c r="F1874" s="144"/>
      <c r="G1874" s="144"/>
      <c r="H1874" s="144"/>
      <c r="I1874" s="144"/>
      <c r="J1874" s="222"/>
      <c r="K1874" s="103" t="s">
        <v>13</v>
      </c>
      <c r="L1874" s="104" t="s">
        <v>60</v>
      </c>
      <c r="M1874" s="96" t="s">
        <v>67</v>
      </c>
      <c r="N1874" s="104">
        <v>600</v>
      </c>
      <c r="O1874" s="104">
        <v>3</v>
      </c>
      <c r="P1874" s="104">
        <v>5</v>
      </c>
      <c r="Q1874" s="104">
        <v>90</v>
      </c>
      <c r="R1874" s="115">
        <v>50</v>
      </c>
      <c r="S1874" s="144"/>
      <c r="T1874" s="144"/>
      <c r="U1874" s="144"/>
      <c r="V1874" s="144"/>
      <c r="W1874" s="144"/>
      <c r="X1874" s="144"/>
      <c r="Y1874" s="144"/>
      <c r="Z1874" s="144"/>
      <c r="AA1874" s="225"/>
    </row>
    <row r="1875" spans="1:27" ht="13.5" thickBot="1" x14ac:dyDescent="0.25">
      <c r="A1875" s="229"/>
      <c r="B1875" s="145"/>
      <c r="C1875" s="128"/>
      <c r="D1875" s="145"/>
      <c r="E1875" s="145"/>
      <c r="F1875" s="145"/>
      <c r="G1875" s="145"/>
      <c r="H1875" s="145"/>
      <c r="I1875" s="145"/>
      <c r="J1875" s="223"/>
      <c r="K1875" s="107" t="s">
        <v>14</v>
      </c>
      <c r="L1875" s="108" t="s">
        <v>60</v>
      </c>
      <c r="M1875" s="97" t="s">
        <v>68</v>
      </c>
      <c r="N1875" s="108">
        <v>600</v>
      </c>
      <c r="O1875" s="108">
        <v>3</v>
      </c>
      <c r="P1875" s="108">
        <v>5</v>
      </c>
      <c r="Q1875" s="108">
        <v>90</v>
      </c>
      <c r="R1875" s="116"/>
      <c r="S1875" s="145"/>
      <c r="T1875" s="145"/>
      <c r="U1875" s="145"/>
      <c r="V1875" s="145"/>
      <c r="W1875" s="145"/>
      <c r="X1875" s="145"/>
      <c r="Y1875" s="145"/>
      <c r="Z1875" s="145"/>
      <c r="AA1875" s="226"/>
    </row>
    <row r="1876" spans="1:27" x14ac:dyDescent="0.2">
      <c r="A1876" s="227" t="s">
        <v>2790</v>
      </c>
      <c r="B1876" s="143" t="s">
        <v>76</v>
      </c>
      <c r="C1876" s="142">
        <v>43666</v>
      </c>
      <c r="D1876" s="143" t="s">
        <v>78</v>
      </c>
      <c r="E1876" s="143"/>
      <c r="F1876" s="143"/>
      <c r="G1876" s="143"/>
      <c r="H1876" s="143"/>
      <c r="I1876" s="143"/>
      <c r="J1876" s="136" t="s">
        <v>80</v>
      </c>
      <c r="K1876" s="100" t="s">
        <v>194</v>
      </c>
      <c r="L1876" s="93" t="s">
        <v>60</v>
      </c>
      <c r="M1876" s="95" t="s">
        <v>181</v>
      </c>
      <c r="N1876" s="93">
        <v>240</v>
      </c>
      <c r="O1876" s="93">
        <v>3</v>
      </c>
      <c r="P1876" s="93">
        <v>100</v>
      </c>
      <c r="Q1876" s="93">
        <v>70</v>
      </c>
      <c r="R1876" s="114"/>
      <c r="S1876" s="143">
        <v>200</v>
      </c>
      <c r="T1876" s="143">
        <v>3</v>
      </c>
      <c r="U1876" s="143">
        <v>100</v>
      </c>
      <c r="V1876" s="143">
        <v>48.3</v>
      </c>
      <c r="W1876" s="143">
        <v>15</v>
      </c>
      <c r="X1876" s="143">
        <v>5288.35</v>
      </c>
      <c r="Y1876" s="143" t="s">
        <v>75</v>
      </c>
      <c r="Z1876" s="143"/>
      <c r="AA1876" s="224" t="s">
        <v>85</v>
      </c>
    </row>
    <row r="1877" spans="1:27" x14ac:dyDescent="0.2">
      <c r="A1877" s="228"/>
      <c r="B1877" s="144"/>
      <c r="C1877" s="127"/>
      <c r="D1877" s="144"/>
      <c r="E1877" s="144"/>
      <c r="F1877" s="144"/>
      <c r="G1877" s="144"/>
      <c r="H1877" s="144"/>
      <c r="I1877" s="144"/>
      <c r="J1877" s="222"/>
      <c r="K1877" s="103" t="s">
        <v>13</v>
      </c>
      <c r="L1877" s="104" t="s">
        <v>60</v>
      </c>
      <c r="M1877" s="96" t="s">
        <v>67</v>
      </c>
      <c r="N1877" s="104">
        <v>240</v>
      </c>
      <c r="O1877" s="104">
        <v>3</v>
      </c>
      <c r="P1877" s="104">
        <v>5</v>
      </c>
      <c r="Q1877" s="104">
        <v>90</v>
      </c>
      <c r="R1877" s="115">
        <v>25</v>
      </c>
      <c r="S1877" s="144"/>
      <c r="T1877" s="144"/>
      <c r="U1877" s="144"/>
      <c r="V1877" s="144"/>
      <c r="W1877" s="144"/>
      <c r="X1877" s="144"/>
      <c r="Y1877" s="144"/>
      <c r="Z1877" s="144"/>
      <c r="AA1877" s="225"/>
    </row>
    <row r="1878" spans="1:27" ht="13.5" thickBot="1" x14ac:dyDescent="0.25">
      <c r="A1878" s="229"/>
      <c r="B1878" s="145"/>
      <c r="C1878" s="128"/>
      <c r="D1878" s="145"/>
      <c r="E1878" s="145"/>
      <c r="F1878" s="145"/>
      <c r="G1878" s="145"/>
      <c r="H1878" s="145"/>
      <c r="I1878" s="145"/>
      <c r="J1878" s="223"/>
      <c r="K1878" s="107" t="s">
        <v>14</v>
      </c>
      <c r="L1878" s="108" t="s">
        <v>60</v>
      </c>
      <c r="M1878" s="97" t="s">
        <v>68</v>
      </c>
      <c r="N1878" s="108">
        <v>240</v>
      </c>
      <c r="O1878" s="108">
        <v>3</v>
      </c>
      <c r="P1878" s="108">
        <v>5</v>
      </c>
      <c r="Q1878" s="108">
        <v>90</v>
      </c>
      <c r="R1878" s="116"/>
      <c r="S1878" s="145"/>
      <c r="T1878" s="145"/>
      <c r="U1878" s="145"/>
      <c r="V1878" s="145"/>
      <c r="W1878" s="145"/>
      <c r="X1878" s="145"/>
      <c r="Y1878" s="145"/>
      <c r="Z1878" s="145"/>
      <c r="AA1878" s="226"/>
    </row>
    <row r="1879" spans="1:27" x14ac:dyDescent="0.2">
      <c r="A1879" s="227" t="s">
        <v>2791</v>
      </c>
      <c r="B1879" s="143" t="s">
        <v>76</v>
      </c>
      <c r="C1879" s="142">
        <v>43666</v>
      </c>
      <c r="D1879" s="143" t="s">
        <v>78</v>
      </c>
      <c r="E1879" s="143"/>
      <c r="F1879" s="143"/>
      <c r="G1879" s="143"/>
      <c r="H1879" s="143"/>
      <c r="I1879" s="143"/>
      <c r="J1879" s="136" t="s">
        <v>80</v>
      </c>
      <c r="K1879" s="100" t="s">
        <v>194</v>
      </c>
      <c r="L1879" s="93" t="s">
        <v>60</v>
      </c>
      <c r="M1879" s="95" t="s">
        <v>181</v>
      </c>
      <c r="N1879" s="93">
        <v>240</v>
      </c>
      <c r="O1879" s="93">
        <v>3</v>
      </c>
      <c r="P1879" s="93">
        <v>100</v>
      </c>
      <c r="Q1879" s="93">
        <v>80</v>
      </c>
      <c r="R1879" s="114"/>
      <c r="S1879" s="143">
        <v>200</v>
      </c>
      <c r="T1879" s="143">
        <v>3</v>
      </c>
      <c r="U1879" s="143">
        <v>100</v>
      </c>
      <c r="V1879" s="143">
        <v>48.3</v>
      </c>
      <c r="W1879" s="143">
        <v>15</v>
      </c>
      <c r="X1879" s="143">
        <v>5288.35</v>
      </c>
      <c r="Y1879" s="143" t="s">
        <v>75</v>
      </c>
      <c r="Z1879" s="143"/>
      <c r="AA1879" s="224" t="s">
        <v>85</v>
      </c>
    </row>
    <row r="1880" spans="1:27" x14ac:dyDescent="0.2">
      <c r="A1880" s="228"/>
      <c r="B1880" s="144"/>
      <c r="C1880" s="127"/>
      <c r="D1880" s="144"/>
      <c r="E1880" s="144"/>
      <c r="F1880" s="144"/>
      <c r="G1880" s="144"/>
      <c r="H1880" s="144"/>
      <c r="I1880" s="144"/>
      <c r="J1880" s="222"/>
      <c r="K1880" s="103" t="s">
        <v>13</v>
      </c>
      <c r="L1880" s="104" t="s">
        <v>60</v>
      </c>
      <c r="M1880" s="96" t="s">
        <v>67</v>
      </c>
      <c r="N1880" s="104">
        <v>240</v>
      </c>
      <c r="O1880" s="104">
        <v>3</v>
      </c>
      <c r="P1880" s="104">
        <v>5</v>
      </c>
      <c r="Q1880" s="104">
        <v>90</v>
      </c>
      <c r="R1880" s="115">
        <v>25</v>
      </c>
      <c r="S1880" s="144"/>
      <c r="T1880" s="144"/>
      <c r="U1880" s="144"/>
      <c r="V1880" s="144"/>
      <c r="W1880" s="144"/>
      <c r="X1880" s="144"/>
      <c r="Y1880" s="144"/>
      <c r="Z1880" s="144"/>
      <c r="AA1880" s="225"/>
    </row>
    <row r="1881" spans="1:27" ht="13.5" thickBot="1" x14ac:dyDescent="0.25">
      <c r="A1881" s="229"/>
      <c r="B1881" s="145"/>
      <c r="C1881" s="128"/>
      <c r="D1881" s="145"/>
      <c r="E1881" s="145"/>
      <c r="F1881" s="145"/>
      <c r="G1881" s="145"/>
      <c r="H1881" s="145"/>
      <c r="I1881" s="145"/>
      <c r="J1881" s="223"/>
      <c r="K1881" s="107" t="s">
        <v>14</v>
      </c>
      <c r="L1881" s="108" t="s">
        <v>60</v>
      </c>
      <c r="M1881" s="97" t="s">
        <v>68</v>
      </c>
      <c r="N1881" s="108">
        <v>240</v>
      </c>
      <c r="O1881" s="108">
        <v>3</v>
      </c>
      <c r="P1881" s="108">
        <v>5</v>
      </c>
      <c r="Q1881" s="108">
        <v>90</v>
      </c>
      <c r="R1881" s="116"/>
      <c r="S1881" s="145"/>
      <c r="T1881" s="145"/>
      <c r="U1881" s="145"/>
      <c r="V1881" s="145"/>
      <c r="W1881" s="145"/>
      <c r="X1881" s="145"/>
      <c r="Y1881" s="145"/>
      <c r="Z1881" s="145"/>
      <c r="AA1881" s="226"/>
    </row>
    <row r="1882" spans="1:27" x14ac:dyDescent="0.2">
      <c r="A1882" s="227" t="s">
        <v>2792</v>
      </c>
      <c r="B1882" s="143" t="s">
        <v>76</v>
      </c>
      <c r="C1882" s="142">
        <v>43666</v>
      </c>
      <c r="D1882" s="143" t="s">
        <v>78</v>
      </c>
      <c r="E1882" s="143"/>
      <c r="F1882" s="143"/>
      <c r="G1882" s="143"/>
      <c r="H1882" s="143"/>
      <c r="I1882" s="143"/>
      <c r="J1882" s="136" t="s">
        <v>80</v>
      </c>
      <c r="K1882" s="100" t="s">
        <v>194</v>
      </c>
      <c r="L1882" s="93" t="s">
        <v>60</v>
      </c>
      <c r="M1882" s="95" t="s">
        <v>181</v>
      </c>
      <c r="N1882" s="93">
        <v>240</v>
      </c>
      <c r="O1882" s="93">
        <v>3</v>
      </c>
      <c r="P1882" s="93">
        <v>100</v>
      </c>
      <c r="Q1882" s="93">
        <v>100</v>
      </c>
      <c r="R1882" s="114"/>
      <c r="S1882" s="143">
        <v>200</v>
      </c>
      <c r="T1882" s="143">
        <v>3</v>
      </c>
      <c r="U1882" s="143">
        <v>100</v>
      </c>
      <c r="V1882" s="143">
        <v>48.3</v>
      </c>
      <c r="W1882" s="143">
        <v>15</v>
      </c>
      <c r="X1882" s="143">
        <v>5288.35</v>
      </c>
      <c r="Y1882" s="143" t="s">
        <v>75</v>
      </c>
      <c r="Z1882" s="143"/>
      <c r="AA1882" s="224" t="s">
        <v>85</v>
      </c>
    </row>
    <row r="1883" spans="1:27" x14ac:dyDescent="0.2">
      <c r="A1883" s="228"/>
      <c r="B1883" s="144"/>
      <c r="C1883" s="127"/>
      <c r="D1883" s="144"/>
      <c r="E1883" s="144"/>
      <c r="F1883" s="144"/>
      <c r="G1883" s="144"/>
      <c r="H1883" s="144"/>
      <c r="I1883" s="144"/>
      <c r="J1883" s="222"/>
      <c r="K1883" s="103" t="s">
        <v>13</v>
      </c>
      <c r="L1883" s="104" t="s">
        <v>60</v>
      </c>
      <c r="M1883" s="96" t="s">
        <v>67</v>
      </c>
      <c r="N1883" s="104">
        <v>240</v>
      </c>
      <c r="O1883" s="104">
        <v>3</v>
      </c>
      <c r="P1883" s="104">
        <v>5</v>
      </c>
      <c r="Q1883" s="104">
        <v>90</v>
      </c>
      <c r="R1883" s="115">
        <v>25</v>
      </c>
      <c r="S1883" s="144"/>
      <c r="T1883" s="144"/>
      <c r="U1883" s="144"/>
      <c r="V1883" s="144"/>
      <c r="W1883" s="144"/>
      <c r="X1883" s="144"/>
      <c r="Y1883" s="144"/>
      <c r="Z1883" s="144"/>
      <c r="AA1883" s="225"/>
    </row>
    <row r="1884" spans="1:27" ht="13.5" thickBot="1" x14ac:dyDescent="0.25">
      <c r="A1884" s="229"/>
      <c r="B1884" s="145"/>
      <c r="C1884" s="128"/>
      <c r="D1884" s="145"/>
      <c r="E1884" s="145"/>
      <c r="F1884" s="145"/>
      <c r="G1884" s="145"/>
      <c r="H1884" s="145"/>
      <c r="I1884" s="145"/>
      <c r="J1884" s="223"/>
      <c r="K1884" s="107" t="s">
        <v>14</v>
      </c>
      <c r="L1884" s="108" t="s">
        <v>60</v>
      </c>
      <c r="M1884" s="97" t="s">
        <v>68</v>
      </c>
      <c r="N1884" s="108">
        <v>240</v>
      </c>
      <c r="O1884" s="108">
        <v>3</v>
      </c>
      <c r="P1884" s="108">
        <v>5</v>
      </c>
      <c r="Q1884" s="108">
        <v>90</v>
      </c>
      <c r="R1884" s="116"/>
      <c r="S1884" s="145"/>
      <c r="T1884" s="145"/>
      <c r="U1884" s="145"/>
      <c r="V1884" s="145"/>
      <c r="W1884" s="145"/>
      <c r="X1884" s="145"/>
      <c r="Y1884" s="145"/>
      <c r="Z1884" s="145"/>
      <c r="AA1884" s="226"/>
    </row>
    <row r="1885" spans="1:27" x14ac:dyDescent="0.2">
      <c r="A1885" s="227" t="s">
        <v>2793</v>
      </c>
      <c r="B1885" s="143" t="s">
        <v>76</v>
      </c>
      <c r="C1885" s="142">
        <v>43666</v>
      </c>
      <c r="D1885" s="143" t="s">
        <v>78</v>
      </c>
      <c r="E1885" s="143"/>
      <c r="F1885" s="143"/>
      <c r="G1885" s="143"/>
      <c r="H1885" s="143"/>
      <c r="I1885" s="143"/>
      <c r="J1885" s="136" t="s">
        <v>80</v>
      </c>
      <c r="K1885" s="100" t="s">
        <v>194</v>
      </c>
      <c r="L1885" s="93" t="s">
        <v>60</v>
      </c>
      <c r="M1885" s="95" t="s">
        <v>181</v>
      </c>
      <c r="N1885" s="93">
        <v>240</v>
      </c>
      <c r="O1885" s="93">
        <v>3</v>
      </c>
      <c r="P1885" s="93">
        <v>100</v>
      </c>
      <c r="Q1885" s="93">
        <v>125</v>
      </c>
      <c r="R1885" s="114"/>
      <c r="S1885" s="143">
        <v>200</v>
      </c>
      <c r="T1885" s="143">
        <v>3</v>
      </c>
      <c r="U1885" s="143">
        <v>100</v>
      </c>
      <c r="V1885" s="143">
        <v>48.3</v>
      </c>
      <c r="W1885" s="143">
        <v>15</v>
      </c>
      <c r="X1885" s="143">
        <v>5288.35</v>
      </c>
      <c r="Y1885" s="143" t="s">
        <v>75</v>
      </c>
      <c r="Z1885" s="143"/>
      <c r="AA1885" s="224" t="s">
        <v>85</v>
      </c>
    </row>
    <row r="1886" spans="1:27" x14ac:dyDescent="0.2">
      <c r="A1886" s="228"/>
      <c r="B1886" s="144"/>
      <c r="C1886" s="127"/>
      <c r="D1886" s="144"/>
      <c r="E1886" s="144"/>
      <c r="F1886" s="144"/>
      <c r="G1886" s="144"/>
      <c r="H1886" s="144"/>
      <c r="I1886" s="144"/>
      <c r="J1886" s="222"/>
      <c r="K1886" s="103" t="s">
        <v>13</v>
      </c>
      <c r="L1886" s="104" t="s">
        <v>60</v>
      </c>
      <c r="M1886" s="96" t="s">
        <v>67</v>
      </c>
      <c r="N1886" s="104">
        <v>240</v>
      </c>
      <c r="O1886" s="104">
        <v>3</v>
      </c>
      <c r="P1886" s="104">
        <v>5</v>
      </c>
      <c r="Q1886" s="104">
        <v>90</v>
      </c>
      <c r="R1886" s="115">
        <v>25</v>
      </c>
      <c r="S1886" s="144"/>
      <c r="T1886" s="144"/>
      <c r="U1886" s="144"/>
      <c r="V1886" s="144"/>
      <c r="W1886" s="144"/>
      <c r="X1886" s="144"/>
      <c r="Y1886" s="144"/>
      <c r="Z1886" s="144"/>
      <c r="AA1886" s="225"/>
    </row>
    <row r="1887" spans="1:27" ht="13.5" thickBot="1" x14ac:dyDescent="0.25">
      <c r="A1887" s="229"/>
      <c r="B1887" s="145"/>
      <c r="C1887" s="128"/>
      <c r="D1887" s="145"/>
      <c r="E1887" s="145"/>
      <c r="F1887" s="145"/>
      <c r="G1887" s="145"/>
      <c r="H1887" s="145"/>
      <c r="I1887" s="145"/>
      <c r="J1887" s="223"/>
      <c r="K1887" s="107" t="s">
        <v>14</v>
      </c>
      <c r="L1887" s="108" t="s">
        <v>60</v>
      </c>
      <c r="M1887" s="97" t="s">
        <v>68</v>
      </c>
      <c r="N1887" s="108">
        <v>240</v>
      </c>
      <c r="O1887" s="108">
        <v>3</v>
      </c>
      <c r="P1887" s="108">
        <v>5</v>
      </c>
      <c r="Q1887" s="108">
        <v>90</v>
      </c>
      <c r="R1887" s="116"/>
      <c r="S1887" s="145"/>
      <c r="T1887" s="145"/>
      <c r="U1887" s="145"/>
      <c r="V1887" s="145"/>
      <c r="W1887" s="145"/>
      <c r="X1887" s="145"/>
      <c r="Y1887" s="145"/>
      <c r="Z1887" s="145"/>
      <c r="AA1887" s="226"/>
    </row>
    <row r="1888" spans="1:27" x14ac:dyDescent="0.2">
      <c r="A1888" s="227" t="s">
        <v>2794</v>
      </c>
      <c r="B1888" s="143" t="s">
        <v>76</v>
      </c>
      <c r="C1888" s="142">
        <v>43666</v>
      </c>
      <c r="D1888" s="143" t="s">
        <v>78</v>
      </c>
      <c r="E1888" s="143"/>
      <c r="F1888" s="143"/>
      <c r="G1888" s="143"/>
      <c r="H1888" s="143"/>
      <c r="I1888" s="143"/>
      <c r="J1888" s="136" t="s">
        <v>80</v>
      </c>
      <c r="K1888" s="100" t="s">
        <v>194</v>
      </c>
      <c r="L1888" s="93" t="s">
        <v>60</v>
      </c>
      <c r="M1888" s="95" t="s">
        <v>181</v>
      </c>
      <c r="N1888" s="93">
        <v>240</v>
      </c>
      <c r="O1888" s="93">
        <v>3</v>
      </c>
      <c r="P1888" s="93">
        <v>100</v>
      </c>
      <c r="Q1888" s="93">
        <v>80</v>
      </c>
      <c r="R1888" s="114"/>
      <c r="S1888" s="143">
        <v>200</v>
      </c>
      <c r="T1888" s="143">
        <v>3</v>
      </c>
      <c r="U1888" s="143">
        <v>100</v>
      </c>
      <c r="V1888" s="143">
        <v>62.1</v>
      </c>
      <c r="W1888" s="143">
        <v>20</v>
      </c>
      <c r="X1888" s="143">
        <v>5288.35</v>
      </c>
      <c r="Y1888" s="143" t="s">
        <v>75</v>
      </c>
      <c r="Z1888" s="143"/>
      <c r="AA1888" s="224" t="s">
        <v>85</v>
      </c>
    </row>
    <row r="1889" spans="1:27" x14ac:dyDescent="0.2">
      <c r="A1889" s="228"/>
      <c r="B1889" s="144"/>
      <c r="C1889" s="127"/>
      <c r="D1889" s="144"/>
      <c r="E1889" s="144"/>
      <c r="F1889" s="144"/>
      <c r="G1889" s="144"/>
      <c r="H1889" s="144"/>
      <c r="I1889" s="144"/>
      <c r="J1889" s="222"/>
      <c r="K1889" s="103" t="s">
        <v>13</v>
      </c>
      <c r="L1889" s="104" t="s">
        <v>60</v>
      </c>
      <c r="M1889" s="96" t="s">
        <v>67</v>
      </c>
      <c r="N1889" s="104">
        <v>240</v>
      </c>
      <c r="O1889" s="104">
        <v>3</v>
      </c>
      <c r="P1889" s="104">
        <v>5</v>
      </c>
      <c r="Q1889" s="104">
        <v>90</v>
      </c>
      <c r="R1889" s="115">
        <v>25</v>
      </c>
      <c r="S1889" s="144"/>
      <c r="T1889" s="144"/>
      <c r="U1889" s="144"/>
      <c r="V1889" s="144"/>
      <c r="W1889" s="144"/>
      <c r="X1889" s="144"/>
      <c r="Y1889" s="144"/>
      <c r="Z1889" s="144"/>
      <c r="AA1889" s="225"/>
    </row>
    <row r="1890" spans="1:27" ht="13.5" thickBot="1" x14ac:dyDescent="0.25">
      <c r="A1890" s="229"/>
      <c r="B1890" s="145"/>
      <c r="C1890" s="128"/>
      <c r="D1890" s="145"/>
      <c r="E1890" s="145"/>
      <c r="F1890" s="145"/>
      <c r="G1890" s="145"/>
      <c r="H1890" s="145"/>
      <c r="I1890" s="145"/>
      <c r="J1890" s="223"/>
      <c r="K1890" s="107" t="s">
        <v>14</v>
      </c>
      <c r="L1890" s="108" t="s">
        <v>60</v>
      </c>
      <c r="M1890" s="97" t="s">
        <v>68</v>
      </c>
      <c r="N1890" s="108">
        <v>240</v>
      </c>
      <c r="O1890" s="108">
        <v>3</v>
      </c>
      <c r="P1890" s="108">
        <v>5</v>
      </c>
      <c r="Q1890" s="108">
        <v>90</v>
      </c>
      <c r="R1890" s="116"/>
      <c r="S1890" s="145"/>
      <c r="T1890" s="145"/>
      <c r="U1890" s="145"/>
      <c r="V1890" s="145"/>
      <c r="W1890" s="145"/>
      <c r="X1890" s="145"/>
      <c r="Y1890" s="145"/>
      <c r="Z1890" s="145"/>
      <c r="AA1890" s="226"/>
    </row>
    <row r="1891" spans="1:27" x14ac:dyDescent="0.2">
      <c r="A1891" s="227" t="s">
        <v>2795</v>
      </c>
      <c r="B1891" s="143" t="s">
        <v>76</v>
      </c>
      <c r="C1891" s="142">
        <v>43666</v>
      </c>
      <c r="D1891" s="143" t="s">
        <v>78</v>
      </c>
      <c r="E1891" s="143"/>
      <c r="F1891" s="143"/>
      <c r="G1891" s="143"/>
      <c r="H1891" s="143"/>
      <c r="I1891" s="143"/>
      <c r="J1891" s="136" t="s">
        <v>80</v>
      </c>
      <c r="K1891" s="100" t="s">
        <v>194</v>
      </c>
      <c r="L1891" s="93" t="s">
        <v>60</v>
      </c>
      <c r="M1891" s="95" t="s">
        <v>181</v>
      </c>
      <c r="N1891" s="93">
        <v>240</v>
      </c>
      <c r="O1891" s="93">
        <v>3</v>
      </c>
      <c r="P1891" s="93">
        <v>100</v>
      </c>
      <c r="Q1891" s="93">
        <v>100</v>
      </c>
      <c r="R1891" s="114"/>
      <c r="S1891" s="143">
        <v>200</v>
      </c>
      <c r="T1891" s="143">
        <v>3</v>
      </c>
      <c r="U1891" s="143">
        <v>100</v>
      </c>
      <c r="V1891" s="143">
        <v>62.1</v>
      </c>
      <c r="W1891" s="143">
        <v>20</v>
      </c>
      <c r="X1891" s="143">
        <v>5288.35</v>
      </c>
      <c r="Y1891" s="143" t="s">
        <v>75</v>
      </c>
      <c r="Z1891" s="143"/>
      <c r="AA1891" s="224" t="s">
        <v>85</v>
      </c>
    </row>
    <row r="1892" spans="1:27" x14ac:dyDescent="0.2">
      <c r="A1892" s="228"/>
      <c r="B1892" s="144"/>
      <c r="C1892" s="127"/>
      <c r="D1892" s="144"/>
      <c r="E1892" s="144"/>
      <c r="F1892" s="144"/>
      <c r="G1892" s="144"/>
      <c r="H1892" s="144"/>
      <c r="I1892" s="144"/>
      <c r="J1892" s="222"/>
      <c r="K1892" s="103" t="s">
        <v>13</v>
      </c>
      <c r="L1892" s="104" t="s">
        <v>60</v>
      </c>
      <c r="M1892" s="96" t="s">
        <v>67</v>
      </c>
      <c r="N1892" s="104">
        <v>240</v>
      </c>
      <c r="O1892" s="104">
        <v>3</v>
      </c>
      <c r="P1892" s="104">
        <v>5</v>
      </c>
      <c r="Q1892" s="104">
        <v>90</v>
      </c>
      <c r="R1892" s="115">
        <v>25</v>
      </c>
      <c r="S1892" s="144"/>
      <c r="T1892" s="144"/>
      <c r="U1892" s="144"/>
      <c r="V1892" s="144"/>
      <c r="W1892" s="144"/>
      <c r="X1892" s="144"/>
      <c r="Y1892" s="144"/>
      <c r="Z1892" s="144"/>
      <c r="AA1892" s="225"/>
    </row>
    <row r="1893" spans="1:27" ht="13.5" thickBot="1" x14ac:dyDescent="0.25">
      <c r="A1893" s="229"/>
      <c r="B1893" s="145"/>
      <c r="C1893" s="128"/>
      <c r="D1893" s="145"/>
      <c r="E1893" s="145"/>
      <c r="F1893" s="145"/>
      <c r="G1893" s="145"/>
      <c r="H1893" s="145"/>
      <c r="I1893" s="145"/>
      <c r="J1893" s="223"/>
      <c r="K1893" s="107" t="s">
        <v>14</v>
      </c>
      <c r="L1893" s="108" t="s">
        <v>60</v>
      </c>
      <c r="M1893" s="97" t="s">
        <v>68</v>
      </c>
      <c r="N1893" s="108">
        <v>240</v>
      </c>
      <c r="O1893" s="108">
        <v>3</v>
      </c>
      <c r="P1893" s="108">
        <v>5</v>
      </c>
      <c r="Q1893" s="108">
        <v>90</v>
      </c>
      <c r="R1893" s="116"/>
      <c r="S1893" s="145"/>
      <c r="T1893" s="145"/>
      <c r="U1893" s="145"/>
      <c r="V1893" s="145"/>
      <c r="W1893" s="145"/>
      <c r="X1893" s="145"/>
      <c r="Y1893" s="145"/>
      <c r="Z1893" s="145"/>
      <c r="AA1893" s="226"/>
    </row>
    <row r="1894" spans="1:27" x14ac:dyDescent="0.2">
      <c r="A1894" s="227" t="s">
        <v>2796</v>
      </c>
      <c r="B1894" s="143" t="s">
        <v>76</v>
      </c>
      <c r="C1894" s="142">
        <v>43666</v>
      </c>
      <c r="D1894" s="143" t="s">
        <v>78</v>
      </c>
      <c r="E1894" s="143"/>
      <c r="F1894" s="143"/>
      <c r="G1894" s="143"/>
      <c r="H1894" s="143"/>
      <c r="I1894" s="143"/>
      <c r="J1894" s="136" t="s">
        <v>80</v>
      </c>
      <c r="K1894" s="100" t="s">
        <v>194</v>
      </c>
      <c r="L1894" s="93" t="s">
        <v>60</v>
      </c>
      <c r="M1894" s="95" t="s">
        <v>181</v>
      </c>
      <c r="N1894" s="93">
        <v>240</v>
      </c>
      <c r="O1894" s="93">
        <v>3</v>
      </c>
      <c r="P1894" s="93">
        <v>100</v>
      </c>
      <c r="Q1894" s="93">
        <v>125</v>
      </c>
      <c r="R1894" s="114"/>
      <c r="S1894" s="143">
        <v>200</v>
      </c>
      <c r="T1894" s="143">
        <v>3</v>
      </c>
      <c r="U1894" s="143">
        <v>100</v>
      </c>
      <c r="V1894" s="143">
        <v>62.1</v>
      </c>
      <c r="W1894" s="143">
        <v>20</v>
      </c>
      <c r="X1894" s="143">
        <v>5288.35</v>
      </c>
      <c r="Y1894" s="143" t="s">
        <v>75</v>
      </c>
      <c r="Z1894" s="143"/>
      <c r="AA1894" s="224" t="s">
        <v>85</v>
      </c>
    </row>
    <row r="1895" spans="1:27" x14ac:dyDescent="0.2">
      <c r="A1895" s="228"/>
      <c r="B1895" s="144"/>
      <c r="C1895" s="127"/>
      <c r="D1895" s="144"/>
      <c r="E1895" s="144"/>
      <c r="F1895" s="144"/>
      <c r="G1895" s="144"/>
      <c r="H1895" s="144"/>
      <c r="I1895" s="144"/>
      <c r="J1895" s="222"/>
      <c r="K1895" s="103" t="s">
        <v>13</v>
      </c>
      <c r="L1895" s="104" t="s">
        <v>60</v>
      </c>
      <c r="M1895" s="96" t="s">
        <v>67</v>
      </c>
      <c r="N1895" s="104">
        <v>240</v>
      </c>
      <c r="O1895" s="104">
        <v>3</v>
      </c>
      <c r="P1895" s="104">
        <v>5</v>
      </c>
      <c r="Q1895" s="104">
        <v>90</v>
      </c>
      <c r="R1895" s="115">
        <v>25</v>
      </c>
      <c r="S1895" s="144"/>
      <c r="T1895" s="144"/>
      <c r="U1895" s="144"/>
      <c r="V1895" s="144"/>
      <c r="W1895" s="144"/>
      <c r="X1895" s="144"/>
      <c r="Y1895" s="144"/>
      <c r="Z1895" s="144"/>
      <c r="AA1895" s="225"/>
    </row>
    <row r="1896" spans="1:27" ht="13.5" thickBot="1" x14ac:dyDescent="0.25">
      <c r="A1896" s="229"/>
      <c r="B1896" s="145"/>
      <c r="C1896" s="128"/>
      <c r="D1896" s="145"/>
      <c r="E1896" s="145"/>
      <c r="F1896" s="145"/>
      <c r="G1896" s="145"/>
      <c r="H1896" s="145"/>
      <c r="I1896" s="145"/>
      <c r="J1896" s="223"/>
      <c r="K1896" s="107" t="s">
        <v>14</v>
      </c>
      <c r="L1896" s="108" t="s">
        <v>60</v>
      </c>
      <c r="M1896" s="97" t="s">
        <v>68</v>
      </c>
      <c r="N1896" s="108">
        <v>240</v>
      </c>
      <c r="O1896" s="108">
        <v>3</v>
      </c>
      <c r="P1896" s="108">
        <v>5</v>
      </c>
      <c r="Q1896" s="108">
        <v>90</v>
      </c>
      <c r="R1896" s="116"/>
      <c r="S1896" s="145"/>
      <c r="T1896" s="145"/>
      <c r="U1896" s="145"/>
      <c r="V1896" s="145"/>
      <c r="W1896" s="145"/>
      <c r="X1896" s="145"/>
      <c r="Y1896" s="145"/>
      <c r="Z1896" s="145"/>
      <c r="AA1896" s="226"/>
    </row>
    <row r="1897" spans="1:27" x14ac:dyDescent="0.2">
      <c r="A1897" s="227" t="s">
        <v>2797</v>
      </c>
      <c r="B1897" s="143" t="s">
        <v>76</v>
      </c>
      <c r="C1897" s="142">
        <v>43666</v>
      </c>
      <c r="D1897" s="143" t="s">
        <v>78</v>
      </c>
      <c r="E1897" s="143"/>
      <c r="F1897" s="143"/>
      <c r="G1897" s="143"/>
      <c r="H1897" s="143"/>
      <c r="I1897" s="143"/>
      <c r="J1897" s="136" t="s">
        <v>80</v>
      </c>
      <c r="K1897" s="100" t="s">
        <v>194</v>
      </c>
      <c r="L1897" s="93" t="s">
        <v>60</v>
      </c>
      <c r="M1897" s="95" t="s">
        <v>181</v>
      </c>
      <c r="N1897" s="93">
        <v>240</v>
      </c>
      <c r="O1897" s="93">
        <v>3</v>
      </c>
      <c r="P1897" s="93">
        <v>100</v>
      </c>
      <c r="Q1897" s="93">
        <v>100</v>
      </c>
      <c r="R1897" s="114"/>
      <c r="S1897" s="143">
        <v>200</v>
      </c>
      <c r="T1897" s="143">
        <v>3</v>
      </c>
      <c r="U1897" s="143">
        <v>100</v>
      </c>
      <c r="V1897" s="143">
        <v>78.2</v>
      </c>
      <c r="W1897" s="143">
        <v>25</v>
      </c>
      <c r="X1897" s="143">
        <v>5288.35</v>
      </c>
      <c r="Y1897" s="143" t="s">
        <v>75</v>
      </c>
      <c r="Z1897" s="143"/>
      <c r="AA1897" s="224" t="s">
        <v>85</v>
      </c>
    </row>
    <row r="1898" spans="1:27" x14ac:dyDescent="0.2">
      <c r="A1898" s="228"/>
      <c r="B1898" s="144"/>
      <c r="C1898" s="127"/>
      <c r="D1898" s="144"/>
      <c r="E1898" s="144"/>
      <c r="F1898" s="144"/>
      <c r="G1898" s="144"/>
      <c r="H1898" s="144"/>
      <c r="I1898" s="144"/>
      <c r="J1898" s="222"/>
      <c r="K1898" s="103" t="s">
        <v>13</v>
      </c>
      <c r="L1898" s="104" t="s">
        <v>60</v>
      </c>
      <c r="M1898" s="96" t="s">
        <v>67</v>
      </c>
      <c r="N1898" s="104">
        <v>240</v>
      </c>
      <c r="O1898" s="104">
        <v>3</v>
      </c>
      <c r="P1898" s="104">
        <v>5</v>
      </c>
      <c r="Q1898" s="104">
        <v>90</v>
      </c>
      <c r="R1898" s="115">
        <v>25</v>
      </c>
      <c r="S1898" s="144"/>
      <c r="T1898" s="144"/>
      <c r="U1898" s="144"/>
      <c r="V1898" s="144"/>
      <c r="W1898" s="144"/>
      <c r="X1898" s="144"/>
      <c r="Y1898" s="144"/>
      <c r="Z1898" s="144"/>
      <c r="AA1898" s="225"/>
    </row>
    <row r="1899" spans="1:27" ht="13.5" thickBot="1" x14ac:dyDescent="0.25">
      <c r="A1899" s="229"/>
      <c r="B1899" s="145"/>
      <c r="C1899" s="128"/>
      <c r="D1899" s="145"/>
      <c r="E1899" s="145"/>
      <c r="F1899" s="145"/>
      <c r="G1899" s="145"/>
      <c r="H1899" s="145"/>
      <c r="I1899" s="145"/>
      <c r="J1899" s="223"/>
      <c r="K1899" s="107" t="s">
        <v>14</v>
      </c>
      <c r="L1899" s="108" t="s">
        <v>60</v>
      </c>
      <c r="M1899" s="97" t="s">
        <v>68</v>
      </c>
      <c r="N1899" s="108">
        <v>240</v>
      </c>
      <c r="O1899" s="108">
        <v>3</v>
      </c>
      <c r="P1899" s="108">
        <v>5</v>
      </c>
      <c r="Q1899" s="108">
        <v>90</v>
      </c>
      <c r="R1899" s="116"/>
      <c r="S1899" s="145"/>
      <c r="T1899" s="145"/>
      <c r="U1899" s="145"/>
      <c r="V1899" s="145"/>
      <c r="W1899" s="145"/>
      <c r="X1899" s="145"/>
      <c r="Y1899" s="145"/>
      <c r="Z1899" s="145"/>
      <c r="AA1899" s="226"/>
    </row>
    <row r="1900" spans="1:27" x14ac:dyDescent="0.2">
      <c r="A1900" s="227" t="s">
        <v>2798</v>
      </c>
      <c r="B1900" s="143" t="s">
        <v>76</v>
      </c>
      <c r="C1900" s="142">
        <v>43666</v>
      </c>
      <c r="D1900" s="143" t="s">
        <v>78</v>
      </c>
      <c r="E1900" s="143"/>
      <c r="F1900" s="143"/>
      <c r="G1900" s="143"/>
      <c r="H1900" s="143"/>
      <c r="I1900" s="143"/>
      <c r="J1900" s="136" t="s">
        <v>80</v>
      </c>
      <c r="K1900" s="100" t="s">
        <v>194</v>
      </c>
      <c r="L1900" s="93" t="s">
        <v>60</v>
      </c>
      <c r="M1900" s="95" t="s">
        <v>181</v>
      </c>
      <c r="N1900" s="93">
        <v>240</v>
      </c>
      <c r="O1900" s="93">
        <v>3</v>
      </c>
      <c r="P1900" s="93">
        <v>100</v>
      </c>
      <c r="Q1900" s="93">
        <v>125</v>
      </c>
      <c r="R1900" s="114"/>
      <c r="S1900" s="143">
        <v>200</v>
      </c>
      <c r="T1900" s="143">
        <v>3</v>
      </c>
      <c r="U1900" s="143">
        <v>100</v>
      </c>
      <c r="V1900" s="143">
        <v>78.2</v>
      </c>
      <c r="W1900" s="143">
        <v>25</v>
      </c>
      <c r="X1900" s="143">
        <v>5288.35</v>
      </c>
      <c r="Y1900" s="143" t="s">
        <v>75</v>
      </c>
      <c r="Z1900" s="143"/>
      <c r="AA1900" s="224" t="s">
        <v>85</v>
      </c>
    </row>
    <row r="1901" spans="1:27" x14ac:dyDescent="0.2">
      <c r="A1901" s="228"/>
      <c r="B1901" s="144"/>
      <c r="C1901" s="127"/>
      <c r="D1901" s="144"/>
      <c r="E1901" s="144"/>
      <c r="F1901" s="144"/>
      <c r="G1901" s="144"/>
      <c r="H1901" s="144"/>
      <c r="I1901" s="144"/>
      <c r="J1901" s="222"/>
      <c r="K1901" s="103" t="s">
        <v>13</v>
      </c>
      <c r="L1901" s="104" t="s">
        <v>60</v>
      </c>
      <c r="M1901" s="96" t="s">
        <v>67</v>
      </c>
      <c r="N1901" s="104">
        <v>240</v>
      </c>
      <c r="O1901" s="104">
        <v>3</v>
      </c>
      <c r="P1901" s="104">
        <v>5</v>
      </c>
      <c r="Q1901" s="104">
        <v>90</v>
      </c>
      <c r="R1901" s="115">
        <v>25</v>
      </c>
      <c r="S1901" s="144"/>
      <c r="T1901" s="144"/>
      <c r="U1901" s="144"/>
      <c r="V1901" s="144"/>
      <c r="W1901" s="144"/>
      <c r="X1901" s="144"/>
      <c r="Y1901" s="144"/>
      <c r="Z1901" s="144"/>
      <c r="AA1901" s="225"/>
    </row>
    <row r="1902" spans="1:27" ht="13.5" thickBot="1" x14ac:dyDescent="0.25">
      <c r="A1902" s="229"/>
      <c r="B1902" s="145"/>
      <c r="C1902" s="128"/>
      <c r="D1902" s="145"/>
      <c r="E1902" s="145"/>
      <c r="F1902" s="145"/>
      <c r="G1902" s="145"/>
      <c r="H1902" s="145"/>
      <c r="I1902" s="145"/>
      <c r="J1902" s="223"/>
      <c r="K1902" s="107" t="s">
        <v>14</v>
      </c>
      <c r="L1902" s="108" t="s">
        <v>60</v>
      </c>
      <c r="M1902" s="97" t="s">
        <v>68</v>
      </c>
      <c r="N1902" s="108">
        <v>240</v>
      </c>
      <c r="O1902" s="108">
        <v>3</v>
      </c>
      <c r="P1902" s="108">
        <v>5</v>
      </c>
      <c r="Q1902" s="108">
        <v>90</v>
      </c>
      <c r="R1902" s="116"/>
      <c r="S1902" s="145"/>
      <c r="T1902" s="145"/>
      <c r="U1902" s="145"/>
      <c r="V1902" s="145"/>
      <c r="W1902" s="145"/>
      <c r="X1902" s="145"/>
      <c r="Y1902" s="145"/>
      <c r="Z1902" s="145"/>
      <c r="AA1902" s="226"/>
    </row>
    <row r="1903" spans="1:27" x14ac:dyDescent="0.2">
      <c r="A1903" s="227" t="s">
        <v>2799</v>
      </c>
      <c r="B1903" s="143" t="s">
        <v>76</v>
      </c>
      <c r="C1903" s="142">
        <v>43666</v>
      </c>
      <c r="D1903" s="143" t="s">
        <v>78</v>
      </c>
      <c r="E1903" s="143"/>
      <c r="F1903" s="143"/>
      <c r="G1903" s="143"/>
      <c r="H1903" s="143"/>
      <c r="I1903" s="143"/>
      <c r="J1903" s="136" t="s">
        <v>80</v>
      </c>
      <c r="K1903" s="100" t="s">
        <v>194</v>
      </c>
      <c r="L1903" s="93" t="s">
        <v>60</v>
      </c>
      <c r="M1903" s="95" t="s">
        <v>181</v>
      </c>
      <c r="N1903" s="93">
        <v>240</v>
      </c>
      <c r="O1903" s="93">
        <v>3</v>
      </c>
      <c r="P1903" s="93">
        <v>100</v>
      </c>
      <c r="Q1903" s="93">
        <v>60</v>
      </c>
      <c r="R1903" s="114"/>
      <c r="S1903" s="143">
        <v>208</v>
      </c>
      <c r="T1903" s="143">
        <v>3</v>
      </c>
      <c r="U1903" s="143">
        <v>100</v>
      </c>
      <c r="V1903" s="143">
        <v>46.2</v>
      </c>
      <c r="W1903" s="143">
        <v>15</v>
      </c>
      <c r="X1903" s="143">
        <v>5288.35</v>
      </c>
      <c r="Y1903" s="143" t="s">
        <v>75</v>
      </c>
      <c r="Z1903" s="143"/>
      <c r="AA1903" s="224" t="s">
        <v>85</v>
      </c>
    </row>
    <row r="1904" spans="1:27" x14ac:dyDescent="0.2">
      <c r="A1904" s="228"/>
      <c r="B1904" s="144"/>
      <c r="C1904" s="127"/>
      <c r="D1904" s="144"/>
      <c r="E1904" s="144"/>
      <c r="F1904" s="144"/>
      <c r="G1904" s="144"/>
      <c r="H1904" s="144"/>
      <c r="I1904" s="144"/>
      <c r="J1904" s="222"/>
      <c r="K1904" s="103" t="s">
        <v>13</v>
      </c>
      <c r="L1904" s="104" t="s">
        <v>60</v>
      </c>
      <c r="M1904" s="96" t="s">
        <v>67</v>
      </c>
      <c r="N1904" s="104">
        <v>240</v>
      </c>
      <c r="O1904" s="104">
        <v>3</v>
      </c>
      <c r="P1904" s="104">
        <v>5</v>
      </c>
      <c r="Q1904" s="104">
        <v>90</v>
      </c>
      <c r="R1904" s="115">
        <v>25</v>
      </c>
      <c r="S1904" s="144"/>
      <c r="T1904" s="144"/>
      <c r="U1904" s="144"/>
      <c r="V1904" s="144"/>
      <c r="W1904" s="144"/>
      <c r="X1904" s="144"/>
      <c r="Y1904" s="144"/>
      <c r="Z1904" s="144"/>
      <c r="AA1904" s="225"/>
    </row>
    <row r="1905" spans="1:27" ht="13.5" thickBot="1" x14ac:dyDescent="0.25">
      <c r="A1905" s="229"/>
      <c r="B1905" s="145"/>
      <c r="C1905" s="128"/>
      <c r="D1905" s="145"/>
      <c r="E1905" s="145"/>
      <c r="F1905" s="145"/>
      <c r="G1905" s="145"/>
      <c r="H1905" s="145"/>
      <c r="I1905" s="145"/>
      <c r="J1905" s="223"/>
      <c r="K1905" s="107" t="s">
        <v>14</v>
      </c>
      <c r="L1905" s="108" t="s">
        <v>60</v>
      </c>
      <c r="M1905" s="97" t="s">
        <v>68</v>
      </c>
      <c r="N1905" s="108">
        <v>240</v>
      </c>
      <c r="O1905" s="108">
        <v>3</v>
      </c>
      <c r="P1905" s="108">
        <v>5</v>
      </c>
      <c r="Q1905" s="108">
        <v>90</v>
      </c>
      <c r="R1905" s="116"/>
      <c r="S1905" s="145"/>
      <c r="T1905" s="145"/>
      <c r="U1905" s="145"/>
      <c r="V1905" s="145"/>
      <c r="W1905" s="145"/>
      <c r="X1905" s="145"/>
      <c r="Y1905" s="145"/>
      <c r="Z1905" s="145"/>
      <c r="AA1905" s="226"/>
    </row>
    <row r="1906" spans="1:27" x14ac:dyDescent="0.2">
      <c r="A1906" s="227" t="s">
        <v>2800</v>
      </c>
      <c r="B1906" s="143" t="s">
        <v>76</v>
      </c>
      <c r="C1906" s="142">
        <v>43666</v>
      </c>
      <c r="D1906" s="143" t="s">
        <v>78</v>
      </c>
      <c r="E1906" s="143"/>
      <c r="F1906" s="143"/>
      <c r="G1906" s="143"/>
      <c r="H1906" s="143"/>
      <c r="I1906" s="143"/>
      <c r="J1906" s="136" t="s">
        <v>80</v>
      </c>
      <c r="K1906" s="100" t="s">
        <v>194</v>
      </c>
      <c r="L1906" s="93" t="s">
        <v>60</v>
      </c>
      <c r="M1906" s="95" t="s">
        <v>181</v>
      </c>
      <c r="N1906" s="93">
        <v>240</v>
      </c>
      <c r="O1906" s="93">
        <v>3</v>
      </c>
      <c r="P1906" s="93">
        <v>100</v>
      </c>
      <c r="Q1906" s="93">
        <v>70</v>
      </c>
      <c r="R1906" s="114"/>
      <c r="S1906" s="143">
        <v>208</v>
      </c>
      <c r="T1906" s="143">
        <v>3</v>
      </c>
      <c r="U1906" s="143">
        <v>100</v>
      </c>
      <c r="V1906" s="143">
        <v>46.2</v>
      </c>
      <c r="W1906" s="143">
        <v>15</v>
      </c>
      <c r="X1906" s="143">
        <v>5288.35</v>
      </c>
      <c r="Y1906" s="143" t="s">
        <v>75</v>
      </c>
      <c r="Z1906" s="143"/>
      <c r="AA1906" s="224" t="s">
        <v>85</v>
      </c>
    </row>
    <row r="1907" spans="1:27" x14ac:dyDescent="0.2">
      <c r="A1907" s="228"/>
      <c r="B1907" s="144"/>
      <c r="C1907" s="127"/>
      <c r="D1907" s="144"/>
      <c r="E1907" s="144"/>
      <c r="F1907" s="144"/>
      <c r="G1907" s="144"/>
      <c r="H1907" s="144"/>
      <c r="I1907" s="144"/>
      <c r="J1907" s="222"/>
      <c r="K1907" s="103" t="s">
        <v>13</v>
      </c>
      <c r="L1907" s="104" t="s">
        <v>60</v>
      </c>
      <c r="M1907" s="96" t="s">
        <v>67</v>
      </c>
      <c r="N1907" s="104">
        <v>240</v>
      </c>
      <c r="O1907" s="104">
        <v>3</v>
      </c>
      <c r="P1907" s="104">
        <v>5</v>
      </c>
      <c r="Q1907" s="104">
        <v>90</v>
      </c>
      <c r="R1907" s="115">
        <v>25</v>
      </c>
      <c r="S1907" s="144"/>
      <c r="T1907" s="144"/>
      <c r="U1907" s="144"/>
      <c r="V1907" s="144"/>
      <c r="W1907" s="144"/>
      <c r="X1907" s="144"/>
      <c r="Y1907" s="144"/>
      <c r="Z1907" s="144"/>
      <c r="AA1907" s="225"/>
    </row>
    <row r="1908" spans="1:27" ht="13.5" thickBot="1" x14ac:dyDescent="0.25">
      <c r="A1908" s="229"/>
      <c r="B1908" s="145"/>
      <c r="C1908" s="128"/>
      <c r="D1908" s="145"/>
      <c r="E1908" s="145"/>
      <c r="F1908" s="145"/>
      <c r="G1908" s="145"/>
      <c r="H1908" s="145"/>
      <c r="I1908" s="145"/>
      <c r="J1908" s="223"/>
      <c r="K1908" s="107" t="s">
        <v>14</v>
      </c>
      <c r="L1908" s="108" t="s">
        <v>60</v>
      </c>
      <c r="M1908" s="97" t="s">
        <v>68</v>
      </c>
      <c r="N1908" s="108">
        <v>240</v>
      </c>
      <c r="O1908" s="108">
        <v>3</v>
      </c>
      <c r="P1908" s="108">
        <v>5</v>
      </c>
      <c r="Q1908" s="108">
        <v>90</v>
      </c>
      <c r="R1908" s="116"/>
      <c r="S1908" s="145"/>
      <c r="T1908" s="145"/>
      <c r="U1908" s="145"/>
      <c r="V1908" s="145"/>
      <c r="W1908" s="145"/>
      <c r="X1908" s="145"/>
      <c r="Y1908" s="145"/>
      <c r="Z1908" s="145"/>
      <c r="AA1908" s="226"/>
    </row>
    <row r="1909" spans="1:27" x14ac:dyDescent="0.2">
      <c r="A1909" s="227" t="s">
        <v>2801</v>
      </c>
      <c r="B1909" s="143" t="s">
        <v>76</v>
      </c>
      <c r="C1909" s="142">
        <v>43666</v>
      </c>
      <c r="D1909" s="143" t="s">
        <v>78</v>
      </c>
      <c r="E1909" s="143"/>
      <c r="F1909" s="143"/>
      <c r="G1909" s="143"/>
      <c r="H1909" s="143"/>
      <c r="I1909" s="143"/>
      <c r="J1909" s="136" t="s">
        <v>80</v>
      </c>
      <c r="K1909" s="100" t="s">
        <v>194</v>
      </c>
      <c r="L1909" s="93" t="s">
        <v>60</v>
      </c>
      <c r="M1909" s="95" t="s">
        <v>181</v>
      </c>
      <c r="N1909" s="93">
        <v>240</v>
      </c>
      <c r="O1909" s="93">
        <v>3</v>
      </c>
      <c r="P1909" s="93">
        <v>100</v>
      </c>
      <c r="Q1909" s="93">
        <v>80</v>
      </c>
      <c r="R1909" s="114"/>
      <c r="S1909" s="143">
        <v>208</v>
      </c>
      <c r="T1909" s="143">
        <v>3</v>
      </c>
      <c r="U1909" s="143">
        <v>100</v>
      </c>
      <c r="V1909" s="143">
        <v>46.2</v>
      </c>
      <c r="W1909" s="143">
        <v>15</v>
      </c>
      <c r="X1909" s="143">
        <v>5288.35</v>
      </c>
      <c r="Y1909" s="143" t="s">
        <v>75</v>
      </c>
      <c r="Z1909" s="143"/>
      <c r="AA1909" s="224" t="s">
        <v>85</v>
      </c>
    </row>
    <row r="1910" spans="1:27" x14ac:dyDescent="0.2">
      <c r="A1910" s="228"/>
      <c r="B1910" s="144"/>
      <c r="C1910" s="127"/>
      <c r="D1910" s="144"/>
      <c r="E1910" s="144"/>
      <c r="F1910" s="144"/>
      <c r="G1910" s="144"/>
      <c r="H1910" s="144"/>
      <c r="I1910" s="144"/>
      <c r="J1910" s="222"/>
      <c r="K1910" s="103" t="s">
        <v>13</v>
      </c>
      <c r="L1910" s="104" t="s">
        <v>60</v>
      </c>
      <c r="M1910" s="96" t="s">
        <v>67</v>
      </c>
      <c r="N1910" s="104">
        <v>240</v>
      </c>
      <c r="O1910" s="104">
        <v>3</v>
      </c>
      <c r="P1910" s="104">
        <v>5</v>
      </c>
      <c r="Q1910" s="104">
        <v>90</v>
      </c>
      <c r="R1910" s="115">
        <v>25</v>
      </c>
      <c r="S1910" s="144"/>
      <c r="T1910" s="144"/>
      <c r="U1910" s="144"/>
      <c r="V1910" s="144"/>
      <c r="W1910" s="144"/>
      <c r="X1910" s="144"/>
      <c r="Y1910" s="144"/>
      <c r="Z1910" s="144"/>
      <c r="AA1910" s="225"/>
    </row>
    <row r="1911" spans="1:27" ht="13.5" thickBot="1" x14ac:dyDescent="0.25">
      <c r="A1911" s="229"/>
      <c r="B1911" s="145"/>
      <c r="C1911" s="128"/>
      <c r="D1911" s="145"/>
      <c r="E1911" s="145"/>
      <c r="F1911" s="145"/>
      <c r="G1911" s="145"/>
      <c r="H1911" s="145"/>
      <c r="I1911" s="145"/>
      <c r="J1911" s="223"/>
      <c r="K1911" s="107" t="s">
        <v>14</v>
      </c>
      <c r="L1911" s="108" t="s">
        <v>60</v>
      </c>
      <c r="M1911" s="97" t="s">
        <v>68</v>
      </c>
      <c r="N1911" s="108">
        <v>240</v>
      </c>
      <c r="O1911" s="108">
        <v>3</v>
      </c>
      <c r="P1911" s="108">
        <v>5</v>
      </c>
      <c r="Q1911" s="108">
        <v>90</v>
      </c>
      <c r="R1911" s="116"/>
      <c r="S1911" s="145"/>
      <c r="T1911" s="145"/>
      <c r="U1911" s="145"/>
      <c r="V1911" s="145"/>
      <c r="W1911" s="145"/>
      <c r="X1911" s="145"/>
      <c r="Y1911" s="145"/>
      <c r="Z1911" s="145"/>
      <c r="AA1911" s="226"/>
    </row>
    <row r="1912" spans="1:27" x14ac:dyDescent="0.2">
      <c r="A1912" s="227" t="s">
        <v>2802</v>
      </c>
      <c r="B1912" s="143" t="s">
        <v>76</v>
      </c>
      <c r="C1912" s="142">
        <v>43666</v>
      </c>
      <c r="D1912" s="143" t="s">
        <v>78</v>
      </c>
      <c r="E1912" s="143"/>
      <c r="F1912" s="143"/>
      <c r="G1912" s="143"/>
      <c r="H1912" s="143"/>
      <c r="I1912" s="143"/>
      <c r="J1912" s="136" t="s">
        <v>80</v>
      </c>
      <c r="K1912" s="100" t="s">
        <v>194</v>
      </c>
      <c r="L1912" s="93" t="s">
        <v>60</v>
      </c>
      <c r="M1912" s="95" t="s">
        <v>181</v>
      </c>
      <c r="N1912" s="93">
        <v>240</v>
      </c>
      <c r="O1912" s="93">
        <v>3</v>
      </c>
      <c r="P1912" s="93">
        <v>100</v>
      </c>
      <c r="Q1912" s="93">
        <v>100</v>
      </c>
      <c r="R1912" s="114"/>
      <c r="S1912" s="143">
        <v>208</v>
      </c>
      <c r="T1912" s="143">
        <v>3</v>
      </c>
      <c r="U1912" s="143">
        <v>100</v>
      </c>
      <c r="V1912" s="143">
        <v>46.2</v>
      </c>
      <c r="W1912" s="143">
        <v>15</v>
      </c>
      <c r="X1912" s="143">
        <v>5288.35</v>
      </c>
      <c r="Y1912" s="143" t="s">
        <v>75</v>
      </c>
      <c r="Z1912" s="143"/>
      <c r="AA1912" s="224" t="s">
        <v>85</v>
      </c>
    </row>
    <row r="1913" spans="1:27" x14ac:dyDescent="0.2">
      <c r="A1913" s="228"/>
      <c r="B1913" s="144"/>
      <c r="C1913" s="127"/>
      <c r="D1913" s="144"/>
      <c r="E1913" s="144"/>
      <c r="F1913" s="144"/>
      <c r="G1913" s="144"/>
      <c r="H1913" s="144"/>
      <c r="I1913" s="144"/>
      <c r="J1913" s="222"/>
      <c r="K1913" s="103" t="s">
        <v>13</v>
      </c>
      <c r="L1913" s="104" t="s">
        <v>60</v>
      </c>
      <c r="M1913" s="96" t="s">
        <v>67</v>
      </c>
      <c r="N1913" s="104">
        <v>240</v>
      </c>
      <c r="O1913" s="104">
        <v>3</v>
      </c>
      <c r="P1913" s="104">
        <v>5</v>
      </c>
      <c r="Q1913" s="104">
        <v>90</v>
      </c>
      <c r="R1913" s="115">
        <v>25</v>
      </c>
      <c r="S1913" s="144"/>
      <c r="T1913" s="144"/>
      <c r="U1913" s="144"/>
      <c r="V1913" s="144"/>
      <c r="W1913" s="144"/>
      <c r="X1913" s="144"/>
      <c r="Y1913" s="144"/>
      <c r="Z1913" s="144"/>
      <c r="AA1913" s="225"/>
    </row>
    <row r="1914" spans="1:27" ht="13.5" thickBot="1" x14ac:dyDescent="0.25">
      <c r="A1914" s="229"/>
      <c r="B1914" s="145"/>
      <c r="C1914" s="128"/>
      <c r="D1914" s="145"/>
      <c r="E1914" s="145"/>
      <c r="F1914" s="145"/>
      <c r="G1914" s="145"/>
      <c r="H1914" s="145"/>
      <c r="I1914" s="145"/>
      <c r="J1914" s="223"/>
      <c r="K1914" s="107" t="s">
        <v>14</v>
      </c>
      <c r="L1914" s="108" t="s">
        <v>60</v>
      </c>
      <c r="M1914" s="97" t="s">
        <v>68</v>
      </c>
      <c r="N1914" s="108">
        <v>240</v>
      </c>
      <c r="O1914" s="108">
        <v>3</v>
      </c>
      <c r="P1914" s="108">
        <v>5</v>
      </c>
      <c r="Q1914" s="108">
        <v>90</v>
      </c>
      <c r="R1914" s="116"/>
      <c r="S1914" s="145"/>
      <c r="T1914" s="145"/>
      <c r="U1914" s="145"/>
      <c r="V1914" s="145"/>
      <c r="W1914" s="145"/>
      <c r="X1914" s="145"/>
      <c r="Y1914" s="145"/>
      <c r="Z1914" s="145"/>
      <c r="AA1914" s="226"/>
    </row>
    <row r="1915" spans="1:27" x14ac:dyDescent="0.2">
      <c r="A1915" s="227" t="s">
        <v>2803</v>
      </c>
      <c r="B1915" s="143" t="s">
        <v>76</v>
      </c>
      <c r="C1915" s="142">
        <v>43666</v>
      </c>
      <c r="D1915" s="143" t="s">
        <v>78</v>
      </c>
      <c r="E1915" s="143"/>
      <c r="F1915" s="143"/>
      <c r="G1915" s="143"/>
      <c r="H1915" s="143"/>
      <c r="I1915" s="143"/>
      <c r="J1915" s="136" t="s">
        <v>80</v>
      </c>
      <c r="K1915" s="100" t="s">
        <v>194</v>
      </c>
      <c r="L1915" s="93" t="s">
        <v>60</v>
      </c>
      <c r="M1915" s="95" t="s">
        <v>181</v>
      </c>
      <c r="N1915" s="93">
        <v>240</v>
      </c>
      <c r="O1915" s="93">
        <v>3</v>
      </c>
      <c r="P1915" s="93">
        <v>100</v>
      </c>
      <c r="Q1915" s="93">
        <v>80</v>
      </c>
      <c r="R1915" s="114"/>
      <c r="S1915" s="143">
        <v>208</v>
      </c>
      <c r="T1915" s="143">
        <v>3</v>
      </c>
      <c r="U1915" s="143">
        <v>100</v>
      </c>
      <c r="V1915" s="143">
        <v>59.4</v>
      </c>
      <c r="W1915" s="143">
        <v>20</v>
      </c>
      <c r="X1915" s="143">
        <v>5288.35</v>
      </c>
      <c r="Y1915" s="143" t="s">
        <v>75</v>
      </c>
      <c r="Z1915" s="143"/>
      <c r="AA1915" s="224" t="s">
        <v>85</v>
      </c>
    </row>
    <row r="1916" spans="1:27" x14ac:dyDescent="0.2">
      <c r="A1916" s="228"/>
      <c r="B1916" s="144"/>
      <c r="C1916" s="127"/>
      <c r="D1916" s="144"/>
      <c r="E1916" s="144"/>
      <c r="F1916" s="144"/>
      <c r="G1916" s="144"/>
      <c r="H1916" s="144"/>
      <c r="I1916" s="144"/>
      <c r="J1916" s="222"/>
      <c r="K1916" s="103" t="s">
        <v>13</v>
      </c>
      <c r="L1916" s="104" t="s">
        <v>60</v>
      </c>
      <c r="M1916" s="96" t="s">
        <v>67</v>
      </c>
      <c r="N1916" s="104">
        <v>240</v>
      </c>
      <c r="O1916" s="104">
        <v>3</v>
      </c>
      <c r="P1916" s="104">
        <v>5</v>
      </c>
      <c r="Q1916" s="104">
        <v>90</v>
      </c>
      <c r="R1916" s="115">
        <v>25</v>
      </c>
      <c r="S1916" s="144"/>
      <c r="T1916" s="144"/>
      <c r="U1916" s="144"/>
      <c r="V1916" s="144"/>
      <c r="W1916" s="144"/>
      <c r="X1916" s="144"/>
      <c r="Y1916" s="144"/>
      <c r="Z1916" s="144"/>
      <c r="AA1916" s="225"/>
    </row>
    <row r="1917" spans="1:27" ht="13.5" thickBot="1" x14ac:dyDescent="0.25">
      <c r="A1917" s="229"/>
      <c r="B1917" s="145"/>
      <c r="C1917" s="128"/>
      <c r="D1917" s="145"/>
      <c r="E1917" s="145"/>
      <c r="F1917" s="145"/>
      <c r="G1917" s="145"/>
      <c r="H1917" s="145"/>
      <c r="I1917" s="145"/>
      <c r="J1917" s="223"/>
      <c r="K1917" s="107" t="s">
        <v>14</v>
      </c>
      <c r="L1917" s="108" t="s">
        <v>60</v>
      </c>
      <c r="M1917" s="97" t="s">
        <v>68</v>
      </c>
      <c r="N1917" s="108">
        <v>240</v>
      </c>
      <c r="O1917" s="108">
        <v>3</v>
      </c>
      <c r="P1917" s="108">
        <v>5</v>
      </c>
      <c r="Q1917" s="108">
        <v>90</v>
      </c>
      <c r="R1917" s="116"/>
      <c r="S1917" s="145"/>
      <c r="T1917" s="145"/>
      <c r="U1917" s="145"/>
      <c r="V1917" s="145"/>
      <c r="W1917" s="145"/>
      <c r="X1917" s="145"/>
      <c r="Y1917" s="145"/>
      <c r="Z1917" s="145"/>
      <c r="AA1917" s="226"/>
    </row>
    <row r="1918" spans="1:27" x14ac:dyDescent="0.2">
      <c r="A1918" s="227" t="s">
        <v>2804</v>
      </c>
      <c r="B1918" s="143" t="s">
        <v>76</v>
      </c>
      <c r="C1918" s="142">
        <v>43666</v>
      </c>
      <c r="D1918" s="143" t="s">
        <v>78</v>
      </c>
      <c r="E1918" s="143"/>
      <c r="F1918" s="143"/>
      <c r="G1918" s="143"/>
      <c r="H1918" s="143"/>
      <c r="I1918" s="143"/>
      <c r="J1918" s="136" t="s">
        <v>80</v>
      </c>
      <c r="K1918" s="100" t="s">
        <v>194</v>
      </c>
      <c r="L1918" s="93" t="s">
        <v>60</v>
      </c>
      <c r="M1918" s="95" t="s">
        <v>181</v>
      </c>
      <c r="N1918" s="93">
        <v>240</v>
      </c>
      <c r="O1918" s="93">
        <v>3</v>
      </c>
      <c r="P1918" s="93">
        <v>100</v>
      </c>
      <c r="Q1918" s="93">
        <v>100</v>
      </c>
      <c r="R1918" s="114"/>
      <c r="S1918" s="143">
        <v>208</v>
      </c>
      <c r="T1918" s="143">
        <v>3</v>
      </c>
      <c r="U1918" s="143">
        <v>100</v>
      </c>
      <c r="V1918" s="143">
        <v>59.4</v>
      </c>
      <c r="W1918" s="143">
        <v>20</v>
      </c>
      <c r="X1918" s="143">
        <v>5288.35</v>
      </c>
      <c r="Y1918" s="143" t="s">
        <v>75</v>
      </c>
      <c r="Z1918" s="143"/>
      <c r="AA1918" s="224" t="s">
        <v>85</v>
      </c>
    </row>
    <row r="1919" spans="1:27" x14ac:dyDescent="0.2">
      <c r="A1919" s="228"/>
      <c r="B1919" s="144"/>
      <c r="C1919" s="127"/>
      <c r="D1919" s="144"/>
      <c r="E1919" s="144"/>
      <c r="F1919" s="144"/>
      <c r="G1919" s="144"/>
      <c r="H1919" s="144"/>
      <c r="I1919" s="144"/>
      <c r="J1919" s="222"/>
      <c r="K1919" s="103" t="s">
        <v>13</v>
      </c>
      <c r="L1919" s="104" t="s">
        <v>60</v>
      </c>
      <c r="M1919" s="96" t="s">
        <v>67</v>
      </c>
      <c r="N1919" s="104">
        <v>240</v>
      </c>
      <c r="O1919" s="104">
        <v>3</v>
      </c>
      <c r="P1919" s="104">
        <v>5</v>
      </c>
      <c r="Q1919" s="104">
        <v>90</v>
      </c>
      <c r="R1919" s="115">
        <v>25</v>
      </c>
      <c r="S1919" s="144"/>
      <c r="T1919" s="144"/>
      <c r="U1919" s="144"/>
      <c r="V1919" s="144"/>
      <c r="W1919" s="144"/>
      <c r="X1919" s="144"/>
      <c r="Y1919" s="144"/>
      <c r="Z1919" s="144"/>
      <c r="AA1919" s="225"/>
    </row>
    <row r="1920" spans="1:27" ht="13.5" thickBot="1" x14ac:dyDescent="0.25">
      <c r="A1920" s="229"/>
      <c r="B1920" s="145"/>
      <c r="C1920" s="128"/>
      <c r="D1920" s="145"/>
      <c r="E1920" s="145"/>
      <c r="F1920" s="145"/>
      <c r="G1920" s="145"/>
      <c r="H1920" s="145"/>
      <c r="I1920" s="145"/>
      <c r="J1920" s="223"/>
      <c r="K1920" s="107" t="s">
        <v>14</v>
      </c>
      <c r="L1920" s="108" t="s">
        <v>60</v>
      </c>
      <c r="M1920" s="97" t="s">
        <v>68</v>
      </c>
      <c r="N1920" s="108">
        <v>240</v>
      </c>
      <c r="O1920" s="108">
        <v>3</v>
      </c>
      <c r="P1920" s="108">
        <v>5</v>
      </c>
      <c r="Q1920" s="108">
        <v>90</v>
      </c>
      <c r="R1920" s="116"/>
      <c r="S1920" s="145"/>
      <c r="T1920" s="145"/>
      <c r="U1920" s="145"/>
      <c r="V1920" s="145"/>
      <c r="W1920" s="145"/>
      <c r="X1920" s="145"/>
      <c r="Y1920" s="145"/>
      <c r="Z1920" s="145"/>
      <c r="AA1920" s="226"/>
    </row>
    <row r="1921" spans="1:27" x14ac:dyDescent="0.2">
      <c r="A1921" s="227" t="s">
        <v>2805</v>
      </c>
      <c r="B1921" s="143" t="s">
        <v>76</v>
      </c>
      <c r="C1921" s="142">
        <v>43666</v>
      </c>
      <c r="D1921" s="143" t="s">
        <v>78</v>
      </c>
      <c r="E1921" s="143"/>
      <c r="F1921" s="143"/>
      <c r="G1921" s="143"/>
      <c r="H1921" s="143"/>
      <c r="I1921" s="143"/>
      <c r="J1921" s="136" t="s">
        <v>80</v>
      </c>
      <c r="K1921" s="100" t="s">
        <v>194</v>
      </c>
      <c r="L1921" s="93" t="s">
        <v>60</v>
      </c>
      <c r="M1921" s="95" t="s">
        <v>181</v>
      </c>
      <c r="N1921" s="93">
        <v>240</v>
      </c>
      <c r="O1921" s="93">
        <v>3</v>
      </c>
      <c r="P1921" s="93">
        <v>100</v>
      </c>
      <c r="Q1921" s="93">
        <v>125</v>
      </c>
      <c r="R1921" s="114"/>
      <c r="S1921" s="143">
        <v>208</v>
      </c>
      <c r="T1921" s="143">
        <v>3</v>
      </c>
      <c r="U1921" s="143">
        <v>100</v>
      </c>
      <c r="V1921" s="143">
        <v>59.4</v>
      </c>
      <c r="W1921" s="143">
        <v>20</v>
      </c>
      <c r="X1921" s="143">
        <v>5288.35</v>
      </c>
      <c r="Y1921" s="143" t="s">
        <v>75</v>
      </c>
      <c r="Z1921" s="143"/>
      <c r="AA1921" s="224" t="s">
        <v>85</v>
      </c>
    </row>
    <row r="1922" spans="1:27" x14ac:dyDescent="0.2">
      <c r="A1922" s="228"/>
      <c r="B1922" s="144"/>
      <c r="C1922" s="127"/>
      <c r="D1922" s="144"/>
      <c r="E1922" s="144"/>
      <c r="F1922" s="144"/>
      <c r="G1922" s="144"/>
      <c r="H1922" s="144"/>
      <c r="I1922" s="144"/>
      <c r="J1922" s="222"/>
      <c r="K1922" s="103" t="s">
        <v>13</v>
      </c>
      <c r="L1922" s="104" t="s">
        <v>60</v>
      </c>
      <c r="M1922" s="96" t="s">
        <v>67</v>
      </c>
      <c r="N1922" s="104">
        <v>240</v>
      </c>
      <c r="O1922" s="104">
        <v>3</v>
      </c>
      <c r="P1922" s="104">
        <v>5</v>
      </c>
      <c r="Q1922" s="104">
        <v>90</v>
      </c>
      <c r="R1922" s="115">
        <v>25</v>
      </c>
      <c r="S1922" s="144"/>
      <c r="T1922" s="144"/>
      <c r="U1922" s="144"/>
      <c r="V1922" s="144"/>
      <c r="W1922" s="144"/>
      <c r="X1922" s="144"/>
      <c r="Y1922" s="144"/>
      <c r="Z1922" s="144"/>
      <c r="AA1922" s="225"/>
    </row>
    <row r="1923" spans="1:27" ht="13.5" thickBot="1" x14ac:dyDescent="0.25">
      <c r="A1923" s="229"/>
      <c r="B1923" s="145"/>
      <c r="C1923" s="128"/>
      <c r="D1923" s="145"/>
      <c r="E1923" s="145"/>
      <c r="F1923" s="145"/>
      <c r="G1923" s="145"/>
      <c r="H1923" s="145"/>
      <c r="I1923" s="145"/>
      <c r="J1923" s="223"/>
      <c r="K1923" s="107" t="s">
        <v>14</v>
      </c>
      <c r="L1923" s="108" t="s">
        <v>60</v>
      </c>
      <c r="M1923" s="97" t="s">
        <v>68</v>
      </c>
      <c r="N1923" s="108">
        <v>240</v>
      </c>
      <c r="O1923" s="108">
        <v>3</v>
      </c>
      <c r="P1923" s="108">
        <v>5</v>
      </c>
      <c r="Q1923" s="108">
        <v>90</v>
      </c>
      <c r="R1923" s="116"/>
      <c r="S1923" s="145"/>
      <c r="T1923" s="145"/>
      <c r="U1923" s="145"/>
      <c r="V1923" s="145"/>
      <c r="W1923" s="145"/>
      <c r="X1923" s="145"/>
      <c r="Y1923" s="145"/>
      <c r="Z1923" s="145"/>
      <c r="AA1923" s="226"/>
    </row>
    <row r="1924" spans="1:27" x14ac:dyDescent="0.2">
      <c r="A1924" s="227" t="s">
        <v>2806</v>
      </c>
      <c r="B1924" s="143" t="s">
        <v>76</v>
      </c>
      <c r="C1924" s="142">
        <v>43666</v>
      </c>
      <c r="D1924" s="143" t="s">
        <v>78</v>
      </c>
      <c r="E1924" s="143"/>
      <c r="F1924" s="143"/>
      <c r="G1924" s="143"/>
      <c r="H1924" s="143"/>
      <c r="I1924" s="143"/>
      <c r="J1924" s="136" t="s">
        <v>80</v>
      </c>
      <c r="K1924" s="100" t="s">
        <v>194</v>
      </c>
      <c r="L1924" s="93" t="s">
        <v>60</v>
      </c>
      <c r="M1924" s="95" t="s">
        <v>181</v>
      </c>
      <c r="N1924" s="93">
        <v>240</v>
      </c>
      <c r="O1924" s="93">
        <v>3</v>
      </c>
      <c r="P1924" s="93">
        <v>100</v>
      </c>
      <c r="Q1924" s="93">
        <v>100</v>
      </c>
      <c r="R1924" s="114"/>
      <c r="S1924" s="143">
        <v>208</v>
      </c>
      <c r="T1924" s="143">
        <v>3</v>
      </c>
      <c r="U1924" s="143">
        <v>100</v>
      </c>
      <c r="V1924" s="143">
        <v>74.8</v>
      </c>
      <c r="W1924" s="143">
        <v>25</v>
      </c>
      <c r="X1924" s="143">
        <v>5288.35</v>
      </c>
      <c r="Y1924" s="143" t="s">
        <v>75</v>
      </c>
      <c r="Z1924" s="143"/>
      <c r="AA1924" s="224" t="s">
        <v>85</v>
      </c>
    </row>
    <row r="1925" spans="1:27" x14ac:dyDescent="0.2">
      <c r="A1925" s="228"/>
      <c r="B1925" s="144"/>
      <c r="C1925" s="127"/>
      <c r="D1925" s="144"/>
      <c r="E1925" s="144"/>
      <c r="F1925" s="144"/>
      <c r="G1925" s="144"/>
      <c r="H1925" s="144"/>
      <c r="I1925" s="144"/>
      <c r="J1925" s="222"/>
      <c r="K1925" s="103" t="s">
        <v>13</v>
      </c>
      <c r="L1925" s="104" t="s">
        <v>60</v>
      </c>
      <c r="M1925" s="96" t="s">
        <v>67</v>
      </c>
      <c r="N1925" s="104">
        <v>240</v>
      </c>
      <c r="O1925" s="104">
        <v>3</v>
      </c>
      <c r="P1925" s="104">
        <v>5</v>
      </c>
      <c r="Q1925" s="104">
        <v>90</v>
      </c>
      <c r="R1925" s="115">
        <v>25</v>
      </c>
      <c r="S1925" s="144"/>
      <c r="T1925" s="144"/>
      <c r="U1925" s="144"/>
      <c r="V1925" s="144"/>
      <c r="W1925" s="144"/>
      <c r="X1925" s="144"/>
      <c r="Y1925" s="144"/>
      <c r="Z1925" s="144"/>
      <c r="AA1925" s="225"/>
    </row>
    <row r="1926" spans="1:27" ht="13.5" thickBot="1" x14ac:dyDescent="0.25">
      <c r="A1926" s="229"/>
      <c r="B1926" s="145"/>
      <c r="C1926" s="128"/>
      <c r="D1926" s="145"/>
      <c r="E1926" s="145"/>
      <c r="F1926" s="145"/>
      <c r="G1926" s="145"/>
      <c r="H1926" s="145"/>
      <c r="I1926" s="145"/>
      <c r="J1926" s="223"/>
      <c r="K1926" s="107" t="s">
        <v>14</v>
      </c>
      <c r="L1926" s="108" t="s">
        <v>60</v>
      </c>
      <c r="M1926" s="97" t="s">
        <v>68</v>
      </c>
      <c r="N1926" s="108">
        <v>240</v>
      </c>
      <c r="O1926" s="108">
        <v>3</v>
      </c>
      <c r="P1926" s="108">
        <v>5</v>
      </c>
      <c r="Q1926" s="108">
        <v>90</v>
      </c>
      <c r="R1926" s="116"/>
      <c r="S1926" s="145"/>
      <c r="T1926" s="145"/>
      <c r="U1926" s="145"/>
      <c r="V1926" s="145"/>
      <c r="W1926" s="145"/>
      <c r="X1926" s="145"/>
      <c r="Y1926" s="145"/>
      <c r="Z1926" s="145"/>
      <c r="AA1926" s="226"/>
    </row>
    <row r="1927" spans="1:27" x14ac:dyDescent="0.2">
      <c r="A1927" s="227" t="s">
        <v>2807</v>
      </c>
      <c r="B1927" s="143" t="s">
        <v>76</v>
      </c>
      <c r="C1927" s="142">
        <v>43666</v>
      </c>
      <c r="D1927" s="143" t="s">
        <v>78</v>
      </c>
      <c r="E1927" s="143"/>
      <c r="F1927" s="143"/>
      <c r="G1927" s="143"/>
      <c r="H1927" s="143"/>
      <c r="I1927" s="143"/>
      <c r="J1927" s="136" t="s">
        <v>80</v>
      </c>
      <c r="K1927" s="100" t="s">
        <v>194</v>
      </c>
      <c r="L1927" s="93" t="s">
        <v>60</v>
      </c>
      <c r="M1927" s="95" t="s">
        <v>181</v>
      </c>
      <c r="N1927" s="93">
        <v>240</v>
      </c>
      <c r="O1927" s="93">
        <v>3</v>
      </c>
      <c r="P1927" s="93">
        <v>100</v>
      </c>
      <c r="Q1927" s="93">
        <v>125</v>
      </c>
      <c r="R1927" s="114"/>
      <c r="S1927" s="143">
        <v>208</v>
      </c>
      <c r="T1927" s="143">
        <v>3</v>
      </c>
      <c r="U1927" s="143">
        <v>100</v>
      </c>
      <c r="V1927" s="143">
        <v>74.8</v>
      </c>
      <c r="W1927" s="143">
        <v>25</v>
      </c>
      <c r="X1927" s="143">
        <v>5288.35</v>
      </c>
      <c r="Y1927" s="143" t="s">
        <v>75</v>
      </c>
      <c r="Z1927" s="143"/>
      <c r="AA1927" s="224" t="s">
        <v>85</v>
      </c>
    </row>
    <row r="1928" spans="1:27" x14ac:dyDescent="0.2">
      <c r="A1928" s="228"/>
      <c r="B1928" s="144"/>
      <c r="C1928" s="127"/>
      <c r="D1928" s="144"/>
      <c r="E1928" s="144"/>
      <c r="F1928" s="144"/>
      <c r="G1928" s="144"/>
      <c r="H1928" s="144"/>
      <c r="I1928" s="144"/>
      <c r="J1928" s="222"/>
      <c r="K1928" s="103" t="s">
        <v>13</v>
      </c>
      <c r="L1928" s="104" t="s">
        <v>60</v>
      </c>
      <c r="M1928" s="96" t="s">
        <v>67</v>
      </c>
      <c r="N1928" s="104">
        <v>240</v>
      </c>
      <c r="O1928" s="104">
        <v>3</v>
      </c>
      <c r="P1928" s="104">
        <v>5</v>
      </c>
      <c r="Q1928" s="104">
        <v>90</v>
      </c>
      <c r="R1928" s="115">
        <v>25</v>
      </c>
      <c r="S1928" s="144"/>
      <c r="T1928" s="144"/>
      <c r="U1928" s="144"/>
      <c r="V1928" s="144"/>
      <c r="W1928" s="144"/>
      <c r="X1928" s="144"/>
      <c r="Y1928" s="144"/>
      <c r="Z1928" s="144"/>
      <c r="AA1928" s="225"/>
    </row>
    <row r="1929" spans="1:27" ht="13.5" thickBot="1" x14ac:dyDescent="0.25">
      <c r="A1929" s="229"/>
      <c r="B1929" s="145"/>
      <c r="C1929" s="128"/>
      <c r="D1929" s="145"/>
      <c r="E1929" s="145"/>
      <c r="F1929" s="145"/>
      <c r="G1929" s="145"/>
      <c r="H1929" s="145"/>
      <c r="I1929" s="145"/>
      <c r="J1929" s="223"/>
      <c r="K1929" s="107" t="s">
        <v>14</v>
      </c>
      <c r="L1929" s="108" t="s">
        <v>60</v>
      </c>
      <c r="M1929" s="97" t="s">
        <v>68</v>
      </c>
      <c r="N1929" s="108">
        <v>240</v>
      </c>
      <c r="O1929" s="108">
        <v>3</v>
      </c>
      <c r="P1929" s="108">
        <v>5</v>
      </c>
      <c r="Q1929" s="108">
        <v>90</v>
      </c>
      <c r="R1929" s="116"/>
      <c r="S1929" s="145"/>
      <c r="T1929" s="145"/>
      <c r="U1929" s="145"/>
      <c r="V1929" s="145"/>
      <c r="W1929" s="145"/>
      <c r="X1929" s="145"/>
      <c r="Y1929" s="145"/>
      <c r="Z1929" s="145"/>
      <c r="AA1929" s="226"/>
    </row>
    <row r="1930" spans="1:27" x14ac:dyDescent="0.2">
      <c r="A1930" s="227" t="s">
        <v>2808</v>
      </c>
      <c r="B1930" s="143" t="s">
        <v>76</v>
      </c>
      <c r="C1930" s="142">
        <v>43666</v>
      </c>
      <c r="D1930" s="143" t="s">
        <v>78</v>
      </c>
      <c r="E1930" s="143"/>
      <c r="F1930" s="143"/>
      <c r="G1930" s="143"/>
      <c r="H1930" s="143"/>
      <c r="I1930" s="143"/>
      <c r="J1930" s="136" t="s">
        <v>80</v>
      </c>
      <c r="K1930" s="100" t="s">
        <v>194</v>
      </c>
      <c r="L1930" s="93" t="s">
        <v>60</v>
      </c>
      <c r="M1930" s="95" t="s">
        <v>181</v>
      </c>
      <c r="N1930" s="93">
        <v>240</v>
      </c>
      <c r="O1930" s="93">
        <v>3</v>
      </c>
      <c r="P1930" s="93">
        <v>100</v>
      </c>
      <c r="Q1930" s="93">
        <v>70</v>
      </c>
      <c r="R1930" s="114"/>
      <c r="S1930" s="143" t="s">
        <v>71</v>
      </c>
      <c r="T1930" s="143">
        <v>3</v>
      </c>
      <c r="U1930" s="143">
        <v>100</v>
      </c>
      <c r="V1930" s="143">
        <v>54</v>
      </c>
      <c r="W1930" s="143">
        <v>20</v>
      </c>
      <c r="X1930" s="143">
        <v>5288.35</v>
      </c>
      <c r="Y1930" s="143" t="s">
        <v>75</v>
      </c>
      <c r="Z1930" s="143"/>
      <c r="AA1930" s="224" t="s">
        <v>85</v>
      </c>
    </row>
    <row r="1931" spans="1:27" x14ac:dyDescent="0.2">
      <c r="A1931" s="228"/>
      <c r="B1931" s="144"/>
      <c r="C1931" s="127"/>
      <c r="D1931" s="144"/>
      <c r="E1931" s="144"/>
      <c r="F1931" s="144"/>
      <c r="G1931" s="144"/>
      <c r="H1931" s="144"/>
      <c r="I1931" s="144"/>
      <c r="J1931" s="222"/>
      <c r="K1931" s="103" t="s">
        <v>13</v>
      </c>
      <c r="L1931" s="104" t="s">
        <v>60</v>
      </c>
      <c r="M1931" s="96" t="s">
        <v>67</v>
      </c>
      <c r="N1931" s="104">
        <v>240</v>
      </c>
      <c r="O1931" s="104">
        <v>3</v>
      </c>
      <c r="P1931" s="104">
        <v>5</v>
      </c>
      <c r="Q1931" s="104">
        <v>90</v>
      </c>
      <c r="R1931" s="115">
        <v>30</v>
      </c>
      <c r="S1931" s="144"/>
      <c r="T1931" s="144"/>
      <c r="U1931" s="144"/>
      <c r="V1931" s="144"/>
      <c r="W1931" s="144"/>
      <c r="X1931" s="144"/>
      <c r="Y1931" s="144"/>
      <c r="Z1931" s="144"/>
      <c r="AA1931" s="225"/>
    </row>
    <row r="1932" spans="1:27" ht="13.5" thickBot="1" x14ac:dyDescent="0.25">
      <c r="A1932" s="229"/>
      <c r="B1932" s="145"/>
      <c r="C1932" s="128"/>
      <c r="D1932" s="145"/>
      <c r="E1932" s="145"/>
      <c r="F1932" s="145"/>
      <c r="G1932" s="145"/>
      <c r="H1932" s="145"/>
      <c r="I1932" s="145"/>
      <c r="J1932" s="223"/>
      <c r="K1932" s="107" t="s">
        <v>14</v>
      </c>
      <c r="L1932" s="108" t="s">
        <v>60</v>
      </c>
      <c r="M1932" s="97" t="s">
        <v>68</v>
      </c>
      <c r="N1932" s="108">
        <v>240</v>
      </c>
      <c r="O1932" s="108">
        <v>3</v>
      </c>
      <c r="P1932" s="108">
        <v>5</v>
      </c>
      <c r="Q1932" s="108">
        <v>90</v>
      </c>
      <c r="R1932" s="116"/>
      <c r="S1932" s="145"/>
      <c r="T1932" s="145"/>
      <c r="U1932" s="145"/>
      <c r="V1932" s="145"/>
      <c r="W1932" s="145"/>
      <c r="X1932" s="145"/>
      <c r="Y1932" s="145"/>
      <c r="Z1932" s="145"/>
      <c r="AA1932" s="226"/>
    </row>
    <row r="1933" spans="1:27" x14ac:dyDescent="0.2">
      <c r="A1933" s="227" t="s">
        <v>2809</v>
      </c>
      <c r="B1933" s="143" t="s">
        <v>76</v>
      </c>
      <c r="C1933" s="142">
        <v>43666</v>
      </c>
      <c r="D1933" s="143" t="s">
        <v>78</v>
      </c>
      <c r="E1933" s="143"/>
      <c r="F1933" s="143"/>
      <c r="G1933" s="143"/>
      <c r="H1933" s="143"/>
      <c r="I1933" s="143"/>
      <c r="J1933" s="136" t="s">
        <v>80</v>
      </c>
      <c r="K1933" s="100" t="s">
        <v>194</v>
      </c>
      <c r="L1933" s="93" t="s">
        <v>60</v>
      </c>
      <c r="M1933" s="95" t="s">
        <v>181</v>
      </c>
      <c r="N1933" s="93">
        <v>240</v>
      </c>
      <c r="O1933" s="93">
        <v>3</v>
      </c>
      <c r="P1933" s="93">
        <v>100</v>
      </c>
      <c r="Q1933" s="93">
        <v>80</v>
      </c>
      <c r="R1933" s="114"/>
      <c r="S1933" s="143" t="s">
        <v>71</v>
      </c>
      <c r="T1933" s="143">
        <v>3</v>
      </c>
      <c r="U1933" s="143">
        <v>100</v>
      </c>
      <c r="V1933" s="143">
        <v>54</v>
      </c>
      <c r="W1933" s="143">
        <v>20</v>
      </c>
      <c r="X1933" s="143">
        <v>5288.35</v>
      </c>
      <c r="Y1933" s="143" t="s">
        <v>75</v>
      </c>
      <c r="Z1933" s="143"/>
      <c r="AA1933" s="224" t="s">
        <v>85</v>
      </c>
    </row>
    <row r="1934" spans="1:27" x14ac:dyDescent="0.2">
      <c r="A1934" s="228"/>
      <c r="B1934" s="144"/>
      <c r="C1934" s="127"/>
      <c r="D1934" s="144"/>
      <c r="E1934" s="144"/>
      <c r="F1934" s="144"/>
      <c r="G1934" s="144"/>
      <c r="H1934" s="144"/>
      <c r="I1934" s="144"/>
      <c r="J1934" s="222"/>
      <c r="K1934" s="103" t="s">
        <v>13</v>
      </c>
      <c r="L1934" s="104" t="s">
        <v>60</v>
      </c>
      <c r="M1934" s="96" t="s">
        <v>67</v>
      </c>
      <c r="N1934" s="104">
        <v>240</v>
      </c>
      <c r="O1934" s="104">
        <v>3</v>
      </c>
      <c r="P1934" s="104">
        <v>5</v>
      </c>
      <c r="Q1934" s="104">
        <v>90</v>
      </c>
      <c r="R1934" s="115">
        <v>30</v>
      </c>
      <c r="S1934" s="144"/>
      <c r="T1934" s="144"/>
      <c r="U1934" s="144"/>
      <c r="V1934" s="144"/>
      <c r="W1934" s="144"/>
      <c r="X1934" s="144"/>
      <c r="Y1934" s="144"/>
      <c r="Z1934" s="144"/>
      <c r="AA1934" s="225"/>
    </row>
    <row r="1935" spans="1:27" ht="13.5" thickBot="1" x14ac:dyDescent="0.25">
      <c r="A1935" s="229"/>
      <c r="B1935" s="145"/>
      <c r="C1935" s="128"/>
      <c r="D1935" s="145"/>
      <c r="E1935" s="145"/>
      <c r="F1935" s="145"/>
      <c r="G1935" s="145"/>
      <c r="H1935" s="145"/>
      <c r="I1935" s="145"/>
      <c r="J1935" s="223"/>
      <c r="K1935" s="107" t="s">
        <v>14</v>
      </c>
      <c r="L1935" s="108" t="s">
        <v>60</v>
      </c>
      <c r="M1935" s="97" t="s">
        <v>68</v>
      </c>
      <c r="N1935" s="108">
        <v>240</v>
      </c>
      <c r="O1935" s="108">
        <v>3</v>
      </c>
      <c r="P1935" s="108">
        <v>5</v>
      </c>
      <c r="Q1935" s="108">
        <v>90</v>
      </c>
      <c r="R1935" s="116"/>
      <c r="S1935" s="145"/>
      <c r="T1935" s="145"/>
      <c r="U1935" s="145"/>
      <c r="V1935" s="145"/>
      <c r="W1935" s="145"/>
      <c r="X1935" s="145"/>
      <c r="Y1935" s="145"/>
      <c r="Z1935" s="145"/>
      <c r="AA1935" s="226"/>
    </row>
    <row r="1936" spans="1:27" x14ac:dyDescent="0.2">
      <c r="A1936" s="227" t="s">
        <v>2810</v>
      </c>
      <c r="B1936" s="143" t="s">
        <v>76</v>
      </c>
      <c r="C1936" s="142">
        <v>43666</v>
      </c>
      <c r="D1936" s="143" t="s">
        <v>78</v>
      </c>
      <c r="E1936" s="143"/>
      <c r="F1936" s="143"/>
      <c r="G1936" s="143"/>
      <c r="H1936" s="143"/>
      <c r="I1936" s="143"/>
      <c r="J1936" s="136" t="s">
        <v>80</v>
      </c>
      <c r="K1936" s="100" t="s">
        <v>194</v>
      </c>
      <c r="L1936" s="93" t="s">
        <v>60</v>
      </c>
      <c r="M1936" s="95" t="s">
        <v>181</v>
      </c>
      <c r="N1936" s="93">
        <v>240</v>
      </c>
      <c r="O1936" s="93">
        <v>3</v>
      </c>
      <c r="P1936" s="93">
        <v>100</v>
      </c>
      <c r="Q1936" s="93">
        <v>100</v>
      </c>
      <c r="R1936" s="114"/>
      <c r="S1936" s="143" t="s">
        <v>71</v>
      </c>
      <c r="T1936" s="143">
        <v>3</v>
      </c>
      <c r="U1936" s="143">
        <v>100</v>
      </c>
      <c r="V1936" s="143">
        <v>54</v>
      </c>
      <c r="W1936" s="143">
        <v>20</v>
      </c>
      <c r="X1936" s="143">
        <v>5288.35</v>
      </c>
      <c r="Y1936" s="143" t="s">
        <v>75</v>
      </c>
      <c r="Z1936" s="143"/>
      <c r="AA1936" s="224" t="s">
        <v>85</v>
      </c>
    </row>
    <row r="1937" spans="1:27" x14ac:dyDescent="0.2">
      <c r="A1937" s="228"/>
      <c r="B1937" s="144"/>
      <c r="C1937" s="127"/>
      <c r="D1937" s="144"/>
      <c r="E1937" s="144"/>
      <c r="F1937" s="144"/>
      <c r="G1937" s="144"/>
      <c r="H1937" s="144"/>
      <c r="I1937" s="144"/>
      <c r="J1937" s="222"/>
      <c r="K1937" s="103" t="s">
        <v>13</v>
      </c>
      <c r="L1937" s="104" t="s">
        <v>60</v>
      </c>
      <c r="M1937" s="96" t="s">
        <v>67</v>
      </c>
      <c r="N1937" s="104">
        <v>240</v>
      </c>
      <c r="O1937" s="104">
        <v>3</v>
      </c>
      <c r="P1937" s="104">
        <v>5</v>
      </c>
      <c r="Q1937" s="104">
        <v>90</v>
      </c>
      <c r="R1937" s="115">
        <v>30</v>
      </c>
      <c r="S1937" s="144"/>
      <c r="T1937" s="144"/>
      <c r="U1937" s="144"/>
      <c r="V1937" s="144"/>
      <c r="W1937" s="144"/>
      <c r="X1937" s="144"/>
      <c r="Y1937" s="144"/>
      <c r="Z1937" s="144"/>
      <c r="AA1937" s="225"/>
    </row>
    <row r="1938" spans="1:27" ht="13.5" thickBot="1" x14ac:dyDescent="0.25">
      <c r="A1938" s="229"/>
      <c r="B1938" s="145"/>
      <c r="C1938" s="128"/>
      <c r="D1938" s="145"/>
      <c r="E1938" s="145"/>
      <c r="F1938" s="145"/>
      <c r="G1938" s="145"/>
      <c r="H1938" s="145"/>
      <c r="I1938" s="145"/>
      <c r="J1938" s="223"/>
      <c r="K1938" s="107" t="s">
        <v>14</v>
      </c>
      <c r="L1938" s="108" t="s">
        <v>60</v>
      </c>
      <c r="M1938" s="97" t="s">
        <v>68</v>
      </c>
      <c r="N1938" s="108">
        <v>240</v>
      </c>
      <c r="O1938" s="108">
        <v>3</v>
      </c>
      <c r="P1938" s="108">
        <v>5</v>
      </c>
      <c r="Q1938" s="108">
        <v>90</v>
      </c>
      <c r="R1938" s="116"/>
      <c r="S1938" s="145"/>
      <c r="T1938" s="145"/>
      <c r="U1938" s="145"/>
      <c r="V1938" s="145"/>
      <c r="W1938" s="145"/>
      <c r="X1938" s="145"/>
      <c r="Y1938" s="145"/>
      <c r="Z1938" s="145"/>
      <c r="AA1938" s="226"/>
    </row>
    <row r="1939" spans="1:27" x14ac:dyDescent="0.2">
      <c r="A1939" s="227" t="s">
        <v>2811</v>
      </c>
      <c r="B1939" s="143" t="s">
        <v>76</v>
      </c>
      <c r="C1939" s="142">
        <v>43666</v>
      </c>
      <c r="D1939" s="143" t="s">
        <v>78</v>
      </c>
      <c r="E1939" s="143"/>
      <c r="F1939" s="143"/>
      <c r="G1939" s="143"/>
      <c r="H1939" s="143"/>
      <c r="I1939" s="143"/>
      <c r="J1939" s="136" t="s">
        <v>80</v>
      </c>
      <c r="K1939" s="100" t="s">
        <v>194</v>
      </c>
      <c r="L1939" s="93" t="s">
        <v>60</v>
      </c>
      <c r="M1939" s="95" t="s">
        <v>181</v>
      </c>
      <c r="N1939" s="93">
        <v>240</v>
      </c>
      <c r="O1939" s="93">
        <v>3</v>
      </c>
      <c r="P1939" s="93">
        <v>100</v>
      </c>
      <c r="Q1939" s="93">
        <v>125</v>
      </c>
      <c r="R1939" s="114"/>
      <c r="S1939" s="143" t="s">
        <v>71</v>
      </c>
      <c r="T1939" s="143">
        <v>3</v>
      </c>
      <c r="U1939" s="143">
        <v>100</v>
      </c>
      <c r="V1939" s="143">
        <v>54</v>
      </c>
      <c r="W1939" s="143">
        <v>20</v>
      </c>
      <c r="X1939" s="143">
        <v>5288.35</v>
      </c>
      <c r="Y1939" s="143" t="s">
        <v>75</v>
      </c>
      <c r="Z1939" s="143"/>
      <c r="AA1939" s="224" t="s">
        <v>85</v>
      </c>
    </row>
    <row r="1940" spans="1:27" x14ac:dyDescent="0.2">
      <c r="A1940" s="228"/>
      <c r="B1940" s="144"/>
      <c r="C1940" s="127"/>
      <c r="D1940" s="144"/>
      <c r="E1940" s="144"/>
      <c r="F1940" s="144"/>
      <c r="G1940" s="144"/>
      <c r="H1940" s="144"/>
      <c r="I1940" s="144"/>
      <c r="J1940" s="222"/>
      <c r="K1940" s="103" t="s">
        <v>13</v>
      </c>
      <c r="L1940" s="104" t="s">
        <v>60</v>
      </c>
      <c r="M1940" s="96" t="s">
        <v>67</v>
      </c>
      <c r="N1940" s="104">
        <v>240</v>
      </c>
      <c r="O1940" s="104">
        <v>3</v>
      </c>
      <c r="P1940" s="104">
        <v>5</v>
      </c>
      <c r="Q1940" s="104">
        <v>90</v>
      </c>
      <c r="R1940" s="115">
        <v>30</v>
      </c>
      <c r="S1940" s="144"/>
      <c r="T1940" s="144"/>
      <c r="U1940" s="144"/>
      <c r="V1940" s="144"/>
      <c r="W1940" s="144"/>
      <c r="X1940" s="144"/>
      <c r="Y1940" s="144"/>
      <c r="Z1940" s="144"/>
      <c r="AA1940" s="225"/>
    </row>
    <row r="1941" spans="1:27" ht="13.5" thickBot="1" x14ac:dyDescent="0.25">
      <c r="A1941" s="229"/>
      <c r="B1941" s="145"/>
      <c r="C1941" s="128"/>
      <c r="D1941" s="145"/>
      <c r="E1941" s="145"/>
      <c r="F1941" s="145"/>
      <c r="G1941" s="145"/>
      <c r="H1941" s="145"/>
      <c r="I1941" s="145"/>
      <c r="J1941" s="223"/>
      <c r="K1941" s="107" t="s">
        <v>14</v>
      </c>
      <c r="L1941" s="108" t="s">
        <v>60</v>
      </c>
      <c r="M1941" s="97" t="s">
        <v>68</v>
      </c>
      <c r="N1941" s="108">
        <v>240</v>
      </c>
      <c r="O1941" s="108">
        <v>3</v>
      </c>
      <c r="P1941" s="108">
        <v>5</v>
      </c>
      <c r="Q1941" s="108">
        <v>90</v>
      </c>
      <c r="R1941" s="116"/>
      <c r="S1941" s="145"/>
      <c r="T1941" s="145"/>
      <c r="U1941" s="145"/>
      <c r="V1941" s="145"/>
      <c r="W1941" s="145"/>
      <c r="X1941" s="145"/>
      <c r="Y1941" s="145"/>
      <c r="Z1941" s="145"/>
      <c r="AA1941" s="226"/>
    </row>
    <row r="1942" spans="1:27" x14ac:dyDescent="0.2">
      <c r="A1942" s="227" t="s">
        <v>2812</v>
      </c>
      <c r="B1942" s="143" t="s">
        <v>76</v>
      </c>
      <c r="C1942" s="142">
        <v>43666</v>
      </c>
      <c r="D1942" s="143" t="s">
        <v>78</v>
      </c>
      <c r="E1942" s="143"/>
      <c r="F1942" s="143"/>
      <c r="G1942" s="143"/>
      <c r="H1942" s="143"/>
      <c r="I1942" s="143"/>
      <c r="J1942" s="136" t="s">
        <v>80</v>
      </c>
      <c r="K1942" s="100" t="s">
        <v>194</v>
      </c>
      <c r="L1942" s="93" t="s">
        <v>60</v>
      </c>
      <c r="M1942" s="95" t="s">
        <v>181</v>
      </c>
      <c r="N1942" s="93">
        <v>240</v>
      </c>
      <c r="O1942" s="93">
        <v>3</v>
      </c>
      <c r="P1942" s="93">
        <v>100</v>
      </c>
      <c r="Q1942" s="93">
        <v>100</v>
      </c>
      <c r="R1942" s="114"/>
      <c r="S1942" s="143" t="s">
        <v>71</v>
      </c>
      <c r="T1942" s="143">
        <v>3</v>
      </c>
      <c r="U1942" s="143">
        <v>100</v>
      </c>
      <c r="V1942" s="143">
        <v>68</v>
      </c>
      <c r="W1942" s="143">
        <v>25</v>
      </c>
      <c r="X1942" s="143">
        <v>5288.35</v>
      </c>
      <c r="Y1942" s="143" t="s">
        <v>75</v>
      </c>
      <c r="Z1942" s="143"/>
      <c r="AA1942" s="224" t="s">
        <v>85</v>
      </c>
    </row>
    <row r="1943" spans="1:27" x14ac:dyDescent="0.2">
      <c r="A1943" s="228"/>
      <c r="B1943" s="144"/>
      <c r="C1943" s="127"/>
      <c r="D1943" s="144"/>
      <c r="E1943" s="144"/>
      <c r="F1943" s="144"/>
      <c r="G1943" s="144"/>
      <c r="H1943" s="144"/>
      <c r="I1943" s="144"/>
      <c r="J1943" s="222"/>
      <c r="K1943" s="103" t="s">
        <v>13</v>
      </c>
      <c r="L1943" s="104" t="s">
        <v>60</v>
      </c>
      <c r="M1943" s="96" t="s">
        <v>67</v>
      </c>
      <c r="N1943" s="104">
        <v>240</v>
      </c>
      <c r="O1943" s="104">
        <v>3</v>
      </c>
      <c r="P1943" s="104">
        <v>5</v>
      </c>
      <c r="Q1943" s="104">
        <v>90</v>
      </c>
      <c r="R1943" s="115">
        <v>30</v>
      </c>
      <c r="S1943" s="144"/>
      <c r="T1943" s="144"/>
      <c r="U1943" s="144"/>
      <c r="V1943" s="144"/>
      <c r="W1943" s="144"/>
      <c r="X1943" s="144"/>
      <c r="Y1943" s="144"/>
      <c r="Z1943" s="144"/>
      <c r="AA1943" s="225"/>
    </row>
    <row r="1944" spans="1:27" ht="13.5" thickBot="1" x14ac:dyDescent="0.25">
      <c r="A1944" s="229"/>
      <c r="B1944" s="145"/>
      <c r="C1944" s="128"/>
      <c r="D1944" s="145"/>
      <c r="E1944" s="145"/>
      <c r="F1944" s="145"/>
      <c r="G1944" s="145"/>
      <c r="H1944" s="145"/>
      <c r="I1944" s="145"/>
      <c r="J1944" s="223"/>
      <c r="K1944" s="107" t="s">
        <v>14</v>
      </c>
      <c r="L1944" s="108" t="s">
        <v>60</v>
      </c>
      <c r="M1944" s="97" t="s">
        <v>68</v>
      </c>
      <c r="N1944" s="108">
        <v>240</v>
      </c>
      <c r="O1944" s="108">
        <v>3</v>
      </c>
      <c r="P1944" s="108">
        <v>5</v>
      </c>
      <c r="Q1944" s="108">
        <v>90</v>
      </c>
      <c r="R1944" s="116"/>
      <c r="S1944" s="145"/>
      <c r="T1944" s="145"/>
      <c r="U1944" s="145"/>
      <c r="V1944" s="145"/>
      <c r="W1944" s="145"/>
      <c r="X1944" s="145"/>
      <c r="Y1944" s="145"/>
      <c r="Z1944" s="145"/>
      <c r="AA1944" s="226"/>
    </row>
    <row r="1945" spans="1:27" x14ac:dyDescent="0.2">
      <c r="A1945" s="227" t="s">
        <v>2813</v>
      </c>
      <c r="B1945" s="143" t="s">
        <v>76</v>
      </c>
      <c r="C1945" s="142">
        <v>43666</v>
      </c>
      <c r="D1945" s="143" t="s">
        <v>78</v>
      </c>
      <c r="E1945" s="143"/>
      <c r="F1945" s="143"/>
      <c r="G1945" s="143"/>
      <c r="H1945" s="143"/>
      <c r="I1945" s="143"/>
      <c r="J1945" s="136" t="s">
        <v>80</v>
      </c>
      <c r="K1945" s="100" t="s">
        <v>194</v>
      </c>
      <c r="L1945" s="93" t="s">
        <v>60</v>
      </c>
      <c r="M1945" s="95" t="s">
        <v>181</v>
      </c>
      <c r="N1945" s="93">
        <v>240</v>
      </c>
      <c r="O1945" s="93">
        <v>3</v>
      </c>
      <c r="P1945" s="93">
        <v>100</v>
      </c>
      <c r="Q1945" s="93">
        <v>125</v>
      </c>
      <c r="R1945" s="114"/>
      <c r="S1945" s="143" t="s">
        <v>71</v>
      </c>
      <c r="T1945" s="143">
        <v>3</v>
      </c>
      <c r="U1945" s="143">
        <v>100</v>
      </c>
      <c r="V1945" s="143">
        <v>68</v>
      </c>
      <c r="W1945" s="143">
        <v>25</v>
      </c>
      <c r="X1945" s="143">
        <v>5288.35</v>
      </c>
      <c r="Y1945" s="143" t="s">
        <v>75</v>
      </c>
      <c r="Z1945" s="143"/>
      <c r="AA1945" s="224" t="s">
        <v>85</v>
      </c>
    </row>
    <row r="1946" spans="1:27" x14ac:dyDescent="0.2">
      <c r="A1946" s="228"/>
      <c r="B1946" s="144"/>
      <c r="C1946" s="127"/>
      <c r="D1946" s="144"/>
      <c r="E1946" s="144"/>
      <c r="F1946" s="144"/>
      <c r="G1946" s="144"/>
      <c r="H1946" s="144"/>
      <c r="I1946" s="144"/>
      <c r="J1946" s="222"/>
      <c r="K1946" s="103" t="s">
        <v>13</v>
      </c>
      <c r="L1946" s="104" t="s">
        <v>60</v>
      </c>
      <c r="M1946" s="96" t="s">
        <v>67</v>
      </c>
      <c r="N1946" s="104">
        <v>240</v>
      </c>
      <c r="O1946" s="104">
        <v>3</v>
      </c>
      <c r="P1946" s="104">
        <v>5</v>
      </c>
      <c r="Q1946" s="104">
        <v>90</v>
      </c>
      <c r="R1946" s="115">
        <v>30</v>
      </c>
      <c r="S1946" s="144"/>
      <c r="T1946" s="144"/>
      <c r="U1946" s="144"/>
      <c r="V1946" s="144"/>
      <c r="W1946" s="144"/>
      <c r="X1946" s="144"/>
      <c r="Y1946" s="144"/>
      <c r="Z1946" s="144"/>
      <c r="AA1946" s="225"/>
    </row>
    <row r="1947" spans="1:27" ht="13.5" thickBot="1" x14ac:dyDescent="0.25">
      <c r="A1947" s="229"/>
      <c r="B1947" s="145"/>
      <c r="C1947" s="128"/>
      <c r="D1947" s="145"/>
      <c r="E1947" s="145"/>
      <c r="F1947" s="145"/>
      <c r="G1947" s="145"/>
      <c r="H1947" s="145"/>
      <c r="I1947" s="145"/>
      <c r="J1947" s="223"/>
      <c r="K1947" s="107" t="s">
        <v>14</v>
      </c>
      <c r="L1947" s="108" t="s">
        <v>60</v>
      </c>
      <c r="M1947" s="97" t="s">
        <v>68</v>
      </c>
      <c r="N1947" s="108">
        <v>240</v>
      </c>
      <c r="O1947" s="108">
        <v>3</v>
      </c>
      <c r="P1947" s="108">
        <v>5</v>
      </c>
      <c r="Q1947" s="108">
        <v>90</v>
      </c>
      <c r="R1947" s="116"/>
      <c r="S1947" s="145"/>
      <c r="T1947" s="145"/>
      <c r="U1947" s="145"/>
      <c r="V1947" s="145"/>
      <c r="W1947" s="145"/>
      <c r="X1947" s="145"/>
      <c r="Y1947" s="145"/>
      <c r="Z1947" s="145"/>
      <c r="AA1947" s="226"/>
    </row>
    <row r="1948" spans="1:27" x14ac:dyDescent="0.2">
      <c r="A1948" s="227" t="s">
        <v>2814</v>
      </c>
      <c r="B1948" s="143" t="s">
        <v>76</v>
      </c>
      <c r="C1948" s="142">
        <v>43666</v>
      </c>
      <c r="D1948" s="143" t="s">
        <v>78</v>
      </c>
      <c r="E1948" s="143"/>
      <c r="F1948" s="143"/>
      <c r="G1948" s="143"/>
      <c r="H1948" s="143"/>
      <c r="I1948" s="143"/>
      <c r="J1948" s="136" t="s">
        <v>80</v>
      </c>
      <c r="K1948" s="100" t="s">
        <v>194</v>
      </c>
      <c r="L1948" s="93" t="s">
        <v>60</v>
      </c>
      <c r="M1948" s="95" t="s">
        <v>181</v>
      </c>
      <c r="N1948" s="93">
        <v>240</v>
      </c>
      <c r="O1948" s="93">
        <v>3</v>
      </c>
      <c r="P1948" s="93">
        <v>100</v>
      </c>
      <c r="Q1948" s="93">
        <v>100</v>
      </c>
      <c r="R1948" s="114"/>
      <c r="S1948" s="143" t="s">
        <v>71</v>
      </c>
      <c r="T1948" s="143">
        <v>3</v>
      </c>
      <c r="U1948" s="143">
        <v>100</v>
      </c>
      <c r="V1948" s="143">
        <v>80</v>
      </c>
      <c r="W1948" s="143">
        <v>30</v>
      </c>
      <c r="X1948" s="143">
        <v>5288.35</v>
      </c>
      <c r="Y1948" s="143" t="s">
        <v>75</v>
      </c>
      <c r="Z1948" s="143"/>
      <c r="AA1948" s="224" t="s">
        <v>85</v>
      </c>
    </row>
    <row r="1949" spans="1:27" x14ac:dyDescent="0.2">
      <c r="A1949" s="228"/>
      <c r="B1949" s="144"/>
      <c r="C1949" s="127"/>
      <c r="D1949" s="144"/>
      <c r="E1949" s="144"/>
      <c r="F1949" s="144"/>
      <c r="G1949" s="144"/>
      <c r="H1949" s="144"/>
      <c r="I1949" s="144"/>
      <c r="J1949" s="222"/>
      <c r="K1949" s="103" t="s">
        <v>13</v>
      </c>
      <c r="L1949" s="104" t="s">
        <v>60</v>
      </c>
      <c r="M1949" s="96" t="s">
        <v>67</v>
      </c>
      <c r="N1949" s="104">
        <v>240</v>
      </c>
      <c r="O1949" s="104">
        <v>3</v>
      </c>
      <c r="P1949" s="104">
        <v>5</v>
      </c>
      <c r="Q1949" s="104">
        <v>90</v>
      </c>
      <c r="R1949" s="115">
        <v>30</v>
      </c>
      <c r="S1949" s="144"/>
      <c r="T1949" s="144"/>
      <c r="U1949" s="144"/>
      <c r="V1949" s="144"/>
      <c r="W1949" s="144"/>
      <c r="X1949" s="144"/>
      <c r="Y1949" s="144"/>
      <c r="Z1949" s="144"/>
      <c r="AA1949" s="225"/>
    </row>
    <row r="1950" spans="1:27" ht="13.5" thickBot="1" x14ac:dyDescent="0.25">
      <c r="A1950" s="229"/>
      <c r="B1950" s="145"/>
      <c r="C1950" s="128"/>
      <c r="D1950" s="145"/>
      <c r="E1950" s="145"/>
      <c r="F1950" s="145"/>
      <c r="G1950" s="145"/>
      <c r="H1950" s="145"/>
      <c r="I1950" s="145"/>
      <c r="J1950" s="223"/>
      <c r="K1950" s="107" t="s">
        <v>14</v>
      </c>
      <c r="L1950" s="108" t="s">
        <v>60</v>
      </c>
      <c r="M1950" s="97" t="s">
        <v>68</v>
      </c>
      <c r="N1950" s="108">
        <v>240</v>
      </c>
      <c r="O1950" s="108">
        <v>3</v>
      </c>
      <c r="P1950" s="108">
        <v>5</v>
      </c>
      <c r="Q1950" s="108">
        <v>90</v>
      </c>
      <c r="R1950" s="116"/>
      <c r="S1950" s="145"/>
      <c r="T1950" s="145"/>
      <c r="U1950" s="145"/>
      <c r="V1950" s="145"/>
      <c r="W1950" s="145"/>
      <c r="X1950" s="145"/>
      <c r="Y1950" s="145"/>
      <c r="Z1950" s="145"/>
      <c r="AA1950" s="226"/>
    </row>
    <row r="1951" spans="1:27" x14ac:dyDescent="0.2">
      <c r="A1951" s="227" t="s">
        <v>2815</v>
      </c>
      <c r="B1951" s="143" t="s">
        <v>76</v>
      </c>
      <c r="C1951" s="142">
        <v>43666</v>
      </c>
      <c r="D1951" s="143" t="s">
        <v>78</v>
      </c>
      <c r="E1951" s="143"/>
      <c r="F1951" s="143"/>
      <c r="G1951" s="143"/>
      <c r="H1951" s="143"/>
      <c r="I1951" s="143"/>
      <c r="J1951" s="136" t="s">
        <v>80</v>
      </c>
      <c r="K1951" s="100" t="s">
        <v>194</v>
      </c>
      <c r="L1951" s="93" t="s">
        <v>60</v>
      </c>
      <c r="M1951" s="95" t="s">
        <v>181</v>
      </c>
      <c r="N1951" s="93">
        <v>240</v>
      </c>
      <c r="O1951" s="93">
        <v>3</v>
      </c>
      <c r="P1951" s="93">
        <v>100</v>
      </c>
      <c r="Q1951" s="93">
        <v>125</v>
      </c>
      <c r="R1951" s="114"/>
      <c r="S1951" s="143" t="s">
        <v>71</v>
      </c>
      <c r="T1951" s="143">
        <v>3</v>
      </c>
      <c r="U1951" s="143">
        <v>100</v>
      </c>
      <c r="V1951" s="143">
        <v>80</v>
      </c>
      <c r="W1951" s="143">
        <v>30</v>
      </c>
      <c r="X1951" s="143">
        <v>5288.35</v>
      </c>
      <c r="Y1951" s="143" t="s">
        <v>75</v>
      </c>
      <c r="Z1951" s="143"/>
      <c r="AA1951" s="224" t="s">
        <v>85</v>
      </c>
    </row>
    <row r="1952" spans="1:27" x14ac:dyDescent="0.2">
      <c r="A1952" s="228"/>
      <c r="B1952" s="144"/>
      <c r="C1952" s="127"/>
      <c r="D1952" s="144"/>
      <c r="E1952" s="144"/>
      <c r="F1952" s="144"/>
      <c r="G1952" s="144"/>
      <c r="H1952" s="144"/>
      <c r="I1952" s="144"/>
      <c r="J1952" s="222"/>
      <c r="K1952" s="103" t="s">
        <v>13</v>
      </c>
      <c r="L1952" s="104" t="s">
        <v>60</v>
      </c>
      <c r="M1952" s="96" t="s">
        <v>67</v>
      </c>
      <c r="N1952" s="104">
        <v>240</v>
      </c>
      <c r="O1952" s="104">
        <v>3</v>
      </c>
      <c r="P1952" s="104">
        <v>5</v>
      </c>
      <c r="Q1952" s="104">
        <v>90</v>
      </c>
      <c r="R1952" s="115">
        <v>30</v>
      </c>
      <c r="S1952" s="144"/>
      <c r="T1952" s="144"/>
      <c r="U1952" s="144"/>
      <c r="V1952" s="144"/>
      <c r="W1952" s="144"/>
      <c r="X1952" s="144"/>
      <c r="Y1952" s="144"/>
      <c r="Z1952" s="144"/>
      <c r="AA1952" s="225"/>
    </row>
    <row r="1953" spans="1:27" ht="13.5" thickBot="1" x14ac:dyDescent="0.25">
      <c r="A1953" s="229"/>
      <c r="B1953" s="145"/>
      <c r="C1953" s="128"/>
      <c r="D1953" s="145"/>
      <c r="E1953" s="145"/>
      <c r="F1953" s="145"/>
      <c r="G1953" s="145"/>
      <c r="H1953" s="145"/>
      <c r="I1953" s="145"/>
      <c r="J1953" s="223"/>
      <c r="K1953" s="107" t="s">
        <v>14</v>
      </c>
      <c r="L1953" s="108" t="s">
        <v>60</v>
      </c>
      <c r="M1953" s="97" t="s">
        <v>68</v>
      </c>
      <c r="N1953" s="108">
        <v>240</v>
      </c>
      <c r="O1953" s="108">
        <v>3</v>
      </c>
      <c r="P1953" s="108">
        <v>5</v>
      </c>
      <c r="Q1953" s="108">
        <v>90</v>
      </c>
      <c r="R1953" s="116"/>
      <c r="S1953" s="145"/>
      <c r="T1953" s="145"/>
      <c r="U1953" s="145"/>
      <c r="V1953" s="145"/>
      <c r="W1953" s="145"/>
      <c r="X1953" s="145"/>
      <c r="Y1953" s="145"/>
      <c r="Z1953" s="145"/>
      <c r="AA1953" s="226"/>
    </row>
    <row r="1954" spans="1:27" x14ac:dyDescent="0.2">
      <c r="A1954" s="227" t="s">
        <v>2816</v>
      </c>
      <c r="B1954" s="143" t="s">
        <v>76</v>
      </c>
      <c r="C1954" s="142">
        <v>43666</v>
      </c>
      <c r="D1954" s="143" t="s">
        <v>78</v>
      </c>
      <c r="E1954" s="143"/>
      <c r="F1954" s="143"/>
      <c r="G1954" s="143"/>
      <c r="H1954" s="143"/>
      <c r="I1954" s="143"/>
      <c r="J1954" s="136" t="s">
        <v>80</v>
      </c>
      <c r="K1954" s="100" t="s">
        <v>194</v>
      </c>
      <c r="L1954" s="93" t="s">
        <v>60</v>
      </c>
      <c r="M1954" s="95" t="s">
        <v>181</v>
      </c>
      <c r="N1954" s="93">
        <v>480</v>
      </c>
      <c r="O1954" s="93">
        <v>3</v>
      </c>
      <c r="P1954" s="93">
        <v>35</v>
      </c>
      <c r="Q1954" s="93">
        <v>50</v>
      </c>
      <c r="R1954" s="114"/>
      <c r="S1954" s="143" t="s">
        <v>72</v>
      </c>
      <c r="T1954" s="143">
        <v>3</v>
      </c>
      <c r="U1954" s="143">
        <v>35</v>
      </c>
      <c r="V1954" s="143">
        <v>40</v>
      </c>
      <c r="W1954" s="143">
        <v>30</v>
      </c>
      <c r="X1954" s="143">
        <v>5288.35</v>
      </c>
      <c r="Y1954" s="143" t="s">
        <v>75</v>
      </c>
      <c r="Z1954" s="143"/>
      <c r="AA1954" s="224" t="s">
        <v>85</v>
      </c>
    </row>
    <row r="1955" spans="1:27" x14ac:dyDescent="0.2">
      <c r="A1955" s="228"/>
      <c r="B1955" s="144"/>
      <c r="C1955" s="127"/>
      <c r="D1955" s="144"/>
      <c r="E1955" s="144"/>
      <c r="F1955" s="144"/>
      <c r="G1955" s="144"/>
      <c r="H1955" s="144"/>
      <c r="I1955" s="144"/>
      <c r="J1955" s="222"/>
      <c r="K1955" s="103" t="s">
        <v>13</v>
      </c>
      <c r="L1955" s="104" t="s">
        <v>60</v>
      </c>
      <c r="M1955" s="96" t="s">
        <v>67</v>
      </c>
      <c r="N1955" s="104">
        <v>480</v>
      </c>
      <c r="O1955" s="104">
        <v>3</v>
      </c>
      <c r="P1955" s="104">
        <v>5</v>
      </c>
      <c r="Q1955" s="104">
        <v>90</v>
      </c>
      <c r="R1955" s="115">
        <v>50</v>
      </c>
      <c r="S1955" s="144"/>
      <c r="T1955" s="144"/>
      <c r="U1955" s="144"/>
      <c r="V1955" s="144"/>
      <c r="W1955" s="144"/>
      <c r="X1955" s="144"/>
      <c r="Y1955" s="144"/>
      <c r="Z1955" s="144"/>
      <c r="AA1955" s="225"/>
    </row>
    <row r="1956" spans="1:27" ht="13.5" thickBot="1" x14ac:dyDescent="0.25">
      <c r="A1956" s="229"/>
      <c r="B1956" s="145"/>
      <c r="C1956" s="128"/>
      <c r="D1956" s="145"/>
      <c r="E1956" s="145"/>
      <c r="F1956" s="145"/>
      <c r="G1956" s="145"/>
      <c r="H1956" s="145"/>
      <c r="I1956" s="145"/>
      <c r="J1956" s="223"/>
      <c r="K1956" s="107" t="s">
        <v>14</v>
      </c>
      <c r="L1956" s="108" t="s">
        <v>60</v>
      </c>
      <c r="M1956" s="97" t="s">
        <v>68</v>
      </c>
      <c r="N1956" s="108">
        <v>480</v>
      </c>
      <c r="O1956" s="108">
        <v>3</v>
      </c>
      <c r="P1956" s="108">
        <v>5</v>
      </c>
      <c r="Q1956" s="108">
        <v>90</v>
      </c>
      <c r="R1956" s="116"/>
      <c r="S1956" s="145"/>
      <c r="T1956" s="145"/>
      <c r="U1956" s="145"/>
      <c r="V1956" s="145"/>
      <c r="W1956" s="145"/>
      <c r="X1956" s="145"/>
      <c r="Y1956" s="145"/>
      <c r="Z1956" s="145"/>
      <c r="AA1956" s="226"/>
    </row>
    <row r="1957" spans="1:27" x14ac:dyDescent="0.2">
      <c r="A1957" s="227" t="s">
        <v>2817</v>
      </c>
      <c r="B1957" s="143" t="s">
        <v>76</v>
      </c>
      <c r="C1957" s="142">
        <v>43666</v>
      </c>
      <c r="D1957" s="143" t="s">
        <v>78</v>
      </c>
      <c r="E1957" s="143"/>
      <c r="F1957" s="143"/>
      <c r="G1957" s="143"/>
      <c r="H1957" s="143"/>
      <c r="I1957" s="143"/>
      <c r="J1957" s="136" t="s">
        <v>80</v>
      </c>
      <c r="K1957" s="100" t="s">
        <v>194</v>
      </c>
      <c r="L1957" s="93" t="s">
        <v>60</v>
      </c>
      <c r="M1957" s="95" t="s">
        <v>181</v>
      </c>
      <c r="N1957" s="93">
        <v>480</v>
      </c>
      <c r="O1957" s="93">
        <v>3</v>
      </c>
      <c r="P1957" s="93">
        <v>35</v>
      </c>
      <c r="Q1957" s="93">
        <v>60</v>
      </c>
      <c r="R1957" s="114"/>
      <c r="S1957" s="143" t="s">
        <v>72</v>
      </c>
      <c r="T1957" s="143">
        <v>3</v>
      </c>
      <c r="U1957" s="143">
        <v>35</v>
      </c>
      <c r="V1957" s="143">
        <v>40</v>
      </c>
      <c r="W1957" s="143">
        <v>30</v>
      </c>
      <c r="X1957" s="143">
        <v>5288.35</v>
      </c>
      <c r="Y1957" s="143" t="s">
        <v>75</v>
      </c>
      <c r="Z1957" s="143"/>
      <c r="AA1957" s="224" t="s">
        <v>85</v>
      </c>
    </row>
    <row r="1958" spans="1:27" x14ac:dyDescent="0.2">
      <c r="A1958" s="228"/>
      <c r="B1958" s="144"/>
      <c r="C1958" s="127"/>
      <c r="D1958" s="144"/>
      <c r="E1958" s="144"/>
      <c r="F1958" s="144"/>
      <c r="G1958" s="144"/>
      <c r="H1958" s="144"/>
      <c r="I1958" s="144"/>
      <c r="J1958" s="222"/>
      <c r="K1958" s="103" t="s">
        <v>13</v>
      </c>
      <c r="L1958" s="104" t="s">
        <v>60</v>
      </c>
      <c r="M1958" s="96" t="s">
        <v>67</v>
      </c>
      <c r="N1958" s="104">
        <v>480</v>
      </c>
      <c r="O1958" s="104">
        <v>3</v>
      </c>
      <c r="P1958" s="104">
        <v>5</v>
      </c>
      <c r="Q1958" s="104">
        <v>90</v>
      </c>
      <c r="R1958" s="115">
        <v>50</v>
      </c>
      <c r="S1958" s="144"/>
      <c r="T1958" s="144"/>
      <c r="U1958" s="144"/>
      <c r="V1958" s="144"/>
      <c r="W1958" s="144"/>
      <c r="X1958" s="144"/>
      <c r="Y1958" s="144"/>
      <c r="Z1958" s="144"/>
      <c r="AA1958" s="225"/>
    </row>
    <row r="1959" spans="1:27" ht="13.5" thickBot="1" x14ac:dyDescent="0.25">
      <c r="A1959" s="229"/>
      <c r="B1959" s="145"/>
      <c r="C1959" s="128"/>
      <c r="D1959" s="145"/>
      <c r="E1959" s="145"/>
      <c r="F1959" s="145"/>
      <c r="G1959" s="145"/>
      <c r="H1959" s="145"/>
      <c r="I1959" s="145"/>
      <c r="J1959" s="223"/>
      <c r="K1959" s="107" t="s">
        <v>14</v>
      </c>
      <c r="L1959" s="108" t="s">
        <v>60</v>
      </c>
      <c r="M1959" s="97" t="s">
        <v>68</v>
      </c>
      <c r="N1959" s="108">
        <v>480</v>
      </c>
      <c r="O1959" s="108">
        <v>3</v>
      </c>
      <c r="P1959" s="108">
        <v>5</v>
      </c>
      <c r="Q1959" s="108">
        <v>90</v>
      </c>
      <c r="R1959" s="116"/>
      <c r="S1959" s="145"/>
      <c r="T1959" s="145"/>
      <c r="U1959" s="145"/>
      <c r="V1959" s="145"/>
      <c r="W1959" s="145"/>
      <c r="X1959" s="145"/>
      <c r="Y1959" s="145"/>
      <c r="Z1959" s="145"/>
      <c r="AA1959" s="226"/>
    </row>
    <row r="1960" spans="1:27" x14ac:dyDescent="0.2">
      <c r="A1960" s="227" t="s">
        <v>2818</v>
      </c>
      <c r="B1960" s="143" t="s">
        <v>76</v>
      </c>
      <c r="C1960" s="142">
        <v>43666</v>
      </c>
      <c r="D1960" s="143" t="s">
        <v>78</v>
      </c>
      <c r="E1960" s="143"/>
      <c r="F1960" s="143"/>
      <c r="G1960" s="143"/>
      <c r="H1960" s="143"/>
      <c r="I1960" s="143"/>
      <c r="J1960" s="136" t="s">
        <v>80</v>
      </c>
      <c r="K1960" s="100" t="s">
        <v>194</v>
      </c>
      <c r="L1960" s="93" t="s">
        <v>60</v>
      </c>
      <c r="M1960" s="95" t="s">
        <v>181</v>
      </c>
      <c r="N1960" s="93">
        <v>480</v>
      </c>
      <c r="O1960" s="93">
        <v>3</v>
      </c>
      <c r="P1960" s="93">
        <v>35</v>
      </c>
      <c r="Q1960" s="93">
        <v>70</v>
      </c>
      <c r="R1960" s="114"/>
      <c r="S1960" s="143" t="s">
        <v>72</v>
      </c>
      <c r="T1960" s="143">
        <v>3</v>
      </c>
      <c r="U1960" s="143">
        <v>35</v>
      </c>
      <c r="V1960" s="143">
        <v>40</v>
      </c>
      <c r="W1960" s="143">
        <v>30</v>
      </c>
      <c r="X1960" s="143">
        <v>5288.35</v>
      </c>
      <c r="Y1960" s="143" t="s">
        <v>75</v>
      </c>
      <c r="Z1960" s="143"/>
      <c r="AA1960" s="224" t="s">
        <v>85</v>
      </c>
    </row>
    <row r="1961" spans="1:27" x14ac:dyDescent="0.2">
      <c r="A1961" s="228"/>
      <c r="B1961" s="144"/>
      <c r="C1961" s="127"/>
      <c r="D1961" s="144"/>
      <c r="E1961" s="144"/>
      <c r="F1961" s="144"/>
      <c r="G1961" s="144"/>
      <c r="H1961" s="144"/>
      <c r="I1961" s="144"/>
      <c r="J1961" s="222"/>
      <c r="K1961" s="103" t="s">
        <v>13</v>
      </c>
      <c r="L1961" s="104" t="s">
        <v>60</v>
      </c>
      <c r="M1961" s="96" t="s">
        <v>67</v>
      </c>
      <c r="N1961" s="104">
        <v>480</v>
      </c>
      <c r="O1961" s="104">
        <v>3</v>
      </c>
      <c r="P1961" s="104">
        <v>5</v>
      </c>
      <c r="Q1961" s="104">
        <v>90</v>
      </c>
      <c r="R1961" s="115">
        <v>50</v>
      </c>
      <c r="S1961" s="144"/>
      <c r="T1961" s="144"/>
      <c r="U1961" s="144"/>
      <c r="V1961" s="144"/>
      <c r="W1961" s="144"/>
      <c r="X1961" s="144"/>
      <c r="Y1961" s="144"/>
      <c r="Z1961" s="144"/>
      <c r="AA1961" s="225"/>
    </row>
    <row r="1962" spans="1:27" ht="13.5" thickBot="1" x14ac:dyDescent="0.25">
      <c r="A1962" s="229"/>
      <c r="B1962" s="145"/>
      <c r="C1962" s="128"/>
      <c r="D1962" s="145"/>
      <c r="E1962" s="145"/>
      <c r="F1962" s="145"/>
      <c r="G1962" s="145"/>
      <c r="H1962" s="145"/>
      <c r="I1962" s="145"/>
      <c r="J1962" s="223"/>
      <c r="K1962" s="107" t="s">
        <v>14</v>
      </c>
      <c r="L1962" s="108" t="s">
        <v>60</v>
      </c>
      <c r="M1962" s="97" t="s">
        <v>68</v>
      </c>
      <c r="N1962" s="108">
        <v>480</v>
      </c>
      <c r="O1962" s="108">
        <v>3</v>
      </c>
      <c r="P1962" s="108">
        <v>5</v>
      </c>
      <c r="Q1962" s="108">
        <v>90</v>
      </c>
      <c r="R1962" s="116"/>
      <c r="S1962" s="145"/>
      <c r="T1962" s="145"/>
      <c r="U1962" s="145"/>
      <c r="V1962" s="145"/>
      <c r="W1962" s="145"/>
      <c r="X1962" s="145"/>
      <c r="Y1962" s="145"/>
      <c r="Z1962" s="145"/>
      <c r="AA1962" s="226"/>
    </row>
    <row r="1963" spans="1:27" x14ac:dyDescent="0.2">
      <c r="A1963" s="227" t="s">
        <v>2819</v>
      </c>
      <c r="B1963" s="143" t="s">
        <v>76</v>
      </c>
      <c r="C1963" s="142">
        <v>43666</v>
      </c>
      <c r="D1963" s="143" t="s">
        <v>78</v>
      </c>
      <c r="E1963" s="143"/>
      <c r="F1963" s="143"/>
      <c r="G1963" s="143"/>
      <c r="H1963" s="143"/>
      <c r="I1963" s="143"/>
      <c r="J1963" s="136" t="s">
        <v>80</v>
      </c>
      <c r="K1963" s="100" t="s">
        <v>194</v>
      </c>
      <c r="L1963" s="93" t="s">
        <v>60</v>
      </c>
      <c r="M1963" s="95" t="s">
        <v>181</v>
      </c>
      <c r="N1963" s="93">
        <v>480</v>
      </c>
      <c r="O1963" s="93">
        <v>3</v>
      </c>
      <c r="P1963" s="93">
        <v>35</v>
      </c>
      <c r="Q1963" s="93">
        <v>80</v>
      </c>
      <c r="R1963" s="114"/>
      <c r="S1963" s="143" t="s">
        <v>72</v>
      </c>
      <c r="T1963" s="143">
        <v>3</v>
      </c>
      <c r="U1963" s="143">
        <v>35</v>
      </c>
      <c r="V1963" s="143">
        <v>40</v>
      </c>
      <c r="W1963" s="143">
        <v>30</v>
      </c>
      <c r="X1963" s="143">
        <v>5288.35</v>
      </c>
      <c r="Y1963" s="143" t="s">
        <v>75</v>
      </c>
      <c r="Z1963" s="143"/>
      <c r="AA1963" s="224" t="s">
        <v>85</v>
      </c>
    </row>
    <row r="1964" spans="1:27" x14ac:dyDescent="0.2">
      <c r="A1964" s="228"/>
      <c r="B1964" s="144"/>
      <c r="C1964" s="127"/>
      <c r="D1964" s="144"/>
      <c r="E1964" s="144"/>
      <c r="F1964" s="144"/>
      <c r="G1964" s="144"/>
      <c r="H1964" s="144"/>
      <c r="I1964" s="144"/>
      <c r="J1964" s="222"/>
      <c r="K1964" s="103" t="s">
        <v>13</v>
      </c>
      <c r="L1964" s="104" t="s">
        <v>60</v>
      </c>
      <c r="M1964" s="96" t="s">
        <v>67</v>
      </c>
      <c r="N1964" s="104">
        <v>480</v>
      </c>
      <c r="O1964" s="104">
        <v>3</v>
      </c>
      <c r="P1964" s="104">
        <v>5</v>
      </c>
      <c r="Q1964" s="104">
        <v>90</v>
      </c>
      <c r="R1964" s="115">
        <v>50</v>
      </c>
      <c r="S1964" s="144"/>
      <c r="T1964" s="144"/>
      <c r="U1964" s="144"/>
      <c r="V1964" s="144"/>
      <c r="W1964" s="144"/>
      <c r="X1964" s="144"/>
      <c r="Y1964" s="144"/>
      <c r="Z1964" s="144"/>
      <c r="AA1964" s="225"/>
    </row>
    <row r="1965" spans="1:27" ht="13.5" thickBot="1" x14ac:dyDescent="0.25">
      <c r="A1965" s="229"/>
      <c r="B1965" s="145"/>
      <c r="C1965" s="128"/>
      <c r="D1965" s="145"/>
      <c r="E1965" s="145"/>
      <c r="F1965" s="145"/>
      <c r="G1965" s="145"/>
      <c r="H1965" s="145"/>
      <c r="I1965" s="145"/>
      <c r="J1965" s="223"/>
      <c r="K1965" s="107" t="s">
        <v>14</v>
      </c>
      <c r="L1965" s="108" t="s">
        <v>60</v>
      </c>
      <c r="M1965" s="97" t="s">
        <v>68</v>
      </c>
      <c r="N1965" s="108">
        <v>480</v>
      </c>
      <c r="O1965" s="108">
        <v>3</v>
      </c>
      <c r="P1965" s="108">
        <v>5</v>
      </c>
      <c r="Q1965" s="108">
        <v>90</v>
      </c>
      <c r="R1965" s="116"/>
      <c r="S1965" s="145"/>
      <c r="T1965" s="145"/>
      <c r="U1965" s="145"/>
      <c r="V1965" s="145"/>
      <c r="W1965" s="145"/>
      <c r="X1965" s="145"/>
      <c r="Y1965" s="145"/>
      <c r="Z1965" s="145"/>
      <c r="AA1965" s="226"/>
    </row>
    <row r="1966" spans="1:27" x14ac:dyDescent="0.2">
      <c r="A1966" s="227" t="s">
        <v>2820</v>
      </c>
      <c r="B1966" s="143" t="s">
        <v>76</v>
      </c>
      <c r="C1966" s="142">
        <v>43666</v>
      </c>
      <c r="D1966" s="143" t="s">
        <v>78</v>
      </c>
      <c r="E1966" s="143"/>
      <c r="F1966" s="143"/>
      <c r="G1966" s="143"/>
      <c r="H1966" s="143"/>
      <c r="I1966" s="143"/>
      <c r="J1966" s="136" t="s">
        <v>80</v>
      </c>
      <c r="K1966" s="100" t="s">
        <v>194</v>
      </c>
      <c r="L1966" s="93" t="s">
        <v>60</v>
      </c>
      <c r="M1966" s="95" t="s">
        <v>181</v>
      </c>
      <c r="N1966" s="93">
        <v>480</v>
      </c>
      <c r="O1966" s="93">
        <v>3</v>
      </c>
      <c r="P1966" s="93">
        <v>35</v>
      </c>
      <c r="Q1966" s="93">
        <v>100</v>
      </c>
      <c r="R1966" s="114"/>
      <c r="S1966" s="143" t="s">
        <v>72</v>
      </c>
      <c r="T1966" s="143">
        <v>3</v>
      </c>
      <c r="U1966" s="143">
        <v>35</v>
      </c>
      <c r="V1966" s="143">
        <v>40</v>
      </c>
      <c r="W1966" s="143">
        <v>30</v>
      </c>
      <c r="X1966" s="143">
        <v>5288.35</v>
      </c>
      <c r="Y1966" s="143" t="s">
        <v>75</v>
      </c>
      <c r="Z1966" s="143"/>
      <c r="AA1966" s="224" t="s">
        <v>85</v>
      </c>
    </row>
    <row r="1967" spans="1:27" x14ac:dyDescent="0.2">
      <c r="A1967" s="228"/>
      <c r="B1967" s="144"/>
      <c r="C1967" s="127"/>
      <c r="D1967" s="144"/>
      <c r="E1967" s="144"/>
      <c r="F1967" s="144"/>
      <c r="G1967" s="144"/>
      <c r="H1967" s="144"/>
      <c r="I1967" s="144"/>
      <c r="J1967" s="222"/>
      <c r="K1967" s="103" t="s">
        <v>13</v>
      </c>
      <c r="L1967" s="104" t="s">
        <v>60</v>
      </c>
      <c r="M1967" s="96" t="s">
        <v>67</v>
      </c>
      <c r="N1967" s="104">
        <v>480</v>
      </c>
      <c r="O1967" s="104">
        <v>3</v>
      </c>
      <c r="P1967" s="104">
        <v>5</v>
      </c>
      <c r="Q1967" s="104">
        <v>90</v>
      </c>
      <c r="R1967" s="115">
        <v>50</v>
      </c>
      <c r="S1967" s="144"/>
      <c r="T1967" s="144"/>
      <c r="U1967" s="144"/>
      <c r="V1967" s="144"/>
      <c r="W1967" s="144"/>
      <c r="X1967" s="144"/>
      <c r="Y1967" s="144"/>
      <c r="Z1967" s="144"/>
      <c r="AA1967" s="225"/>
    </row>
    <row r="1968" spans="1:27" ht="13.5" thickBot="1" x14ac:dyDescent="0.25">
      <c r="A1968" s="229"/>
      <c r="B1968" s="145"/>
      <c r="C1968" s="128"/>
      <c r="D1968" s="145"/>
      <c r="E1968" s="145"/>
      <c r="F1968" s="145"/>
      <c r="G1968" s="145"/>
      <c r="H1968" s="145"/>
      <c r="I1968" s="145"/>
      <c r="J1968" s="223"/>
      <c r="K1968" s="107" t="s">
        <v>14</v>
      </c>
      <c r="L1968" s="108" t="s">
        <v>60</v>
      </c>
      <c r="M1968" s="97" t="s">
        <v>68</v>
      </c>
      <c r="N1968" s="108">
        <v>480</v>
      </c>
      <c r="O1968" s="108">
        <v>3</v>
      </c>
      <c r="P1968" s="108">
        <v>5</v>
      </c>
      <c r="Q1968" s="108">
        <v>90</v>
      </c>
      <c r="R1968" s="116"/>
      <c r="S1968" s="145"/>
      <c r="T1968" s="145"/>
      <c r="U1968" s="145"/>
      <c r="V1968" s="145"/>
      <c r="W1968" s="145"/>
      <c r="X1968" s="145"/>
      <c r="Y1968" s="145"/>
      <c r="Z1968" s="145"/>
      <c r="AA1968" s="226"/>
    </row>
    <row r="1969" spans="1:27" x14ac:dyDescent="0.2">
      <c r="A1969" s="227" t="s">
        <v>2821</v>
      </c>
      <c r="B1969" s="143" t="s">
        <v>76</v>
      </c>
      <c r="C1969" s="142">
        <v>43666</v>
      </c>
      <c r="D1969" s="143" t="s">
        <v>78</v>
      </c>
      <c r="E1969" s="143"/>
      <c r="F1969" s="143"/>
      <c r="G1969" s="143"/>
      <c r="H1969" s="143"/>
      <c r="I1969" s="143"/>
      <c r="J1969" s="136" t="s">
        <v>80</v>
      </c>
      <c r="K1969" s="100" t="s">
        <v>194</v>
      </c>
      <c r="L1969" s="93" t="s">
        <v>60</v>
      </c>
      <c r="M1969" s="95" t="s">
        <v>181</v>
      </c>
      <c r="N1969" s="93">
        <v>480</v>
      </c>
      <c r="O1969" s="93">
        <v>3</v>
      </c>
      <c r="P1969" s="93">
        <v>35</v>
      </c>
      <c r="Q1969" s="93">
        <v>70</v>
      </c>
      <c r="R1969" s="114"/>
      <c r="S1969" s="143" t="s">
        <v>72</v>
      </c>
      <c r="T1969" s="143">
        <v>3</v>
      </c>
      <c r="U1969" s="143">
        <v>35</v>
      </c>
      <c r="V1969" s="143">
        <v>52</v>
      </c>
      <c r="W1969" s="143">
        <v>40</v>
      </c>
      <c r="X1969" s="143">
        <v>5288.35</v>
      </c>
      <c r="Y1969" s="143" t="s">
        <v>75</v>
      </c>
      <c r="Z1969" s="143"/>
      <c r="AA1969" s="224" t="s">
        <v>85</v>
      </c>
    </row>
    <row r="1970" spans="1:27" x14ac:dyDescent="0.2">
      <c r="A1970" s="228"/>
      <c r="B1970" s="144"/>
      <c r="C1970" s="127"/>
      <c r="D1970" s="144"/>
      <c r="E1970" s="144"/>
      <c r="F1970" s="144"/>
      <c r="G1970" s="144"/>
      <c r="H1970" s="144"/>
      <c r="I1970" s="144"/>
      <c r="J1970" s="222"/>
      <c r="K1970" s="103" t="s">
        <v>13</v>
      </c>
      <c r="L1970" s="104" t="s">
        <v>60</v>
      </c>
      <c r="M1970" s="96" t="s">
        <v>67</v>
      </c>
      <c r="N1970" s="104">
        <v>480</v>
      </c>
      <c r="O1970" s="104">
        <v>3</v>
      </c>
      <c r="P1970" s="104">
        <v>5</v>
      </c>
      <c r="Q1970" s="104">
        <v>90</v>
      </c>
      <c r="R1970" s="115">
        <v>50</v>
      </c>
      <c r="S1970" s="144"/>
      <c r="T1970" s="144"/>
      <c r="U1970" s="144"/>
      <c r="V1970" s="144"/>
      <c r="W1970" s="144"/>
      <c r="X1970" s="144"/>
      <c r="Y1970" s="144"/>
      <c r="Z1970" s="144"/>
      <c r="AA1970" s="225"/>
    </row>
    <row r="1971" spans="1:27" ht="13.5" thickBot="1" x14ac:dyDescent="0.25">
      <c r="A1971" s="229"/>
      <c r="B1971" s="145"/>
      <c r="C1971" s="128"/>
      <c r="D1971" s="145"/>
      <c r="E1971" s="145"/>
      <c r="F1971" s="145"/>
      <c r="G1971" s="145"/>
      <c r="H1971" s="145"/>
      <c r="I1971" s="145"/>
      <c r="J1971" s="223"/>
      <c r="K1971" s="107" t="s">
        <v>14</v>
      </c>
      <c r="L1971" s="108" t="s">
        <v>60</v>
      </c>
      <c r="M1971" s="97" t="s">
        <v>68</v>
      </c>
      <c r="N1971" s="108">
        <v>480</v>
      </c>
      <c r="O1971" s="108">
        <v>3</v>
      </c>
      <c r="P1971" s="108">
        <v>5</v>
      </c>
      <c r="Q1971" s="108">
        <v>90</v>
      </c>
      <c r="R1971" s="116"/>
      <c r="S1971" s="145"/>
      <c r="T1971" s="145"/>
      <c r="U1971" s="145"/>
      <c r="V1971" s="145"/>
      <c r="W1971" s="145"/>
      <c r="X1971" s="145"/>
      <c r="Y1971" s="145"/>
      <c r="Z1971" s="145"/>
      <c r="AA1971" s="226"/>
    </row>
    <row r="1972" spans="1:27" x14ac:dyDescent="0.2">
      <c r="A1972" s="227" t="s">
        <v>2822</v>
      </c>
      <c r="B1972" s="143" t="s">
        <v>76</v>
      </c>
      <c r="C1972" s="142">
        <v>43666</v>
      </c>
      <c r="D1972" s="143" t="s">
        <v>78</v>
      </c>
      <c r="E1972" s="143"/>
      <c r="F1972" s="143"/>
      <c r="G1972" s="143"/>
      <c r="H1972" s="143"/>
      <c r="I1972" s="143"/>
      <c r="J1972" s="136" t="s">
        <v>80</v>
      </c>
      <c r="K1972" s="100" t="s">
        <v>194</v>
      </c>
      <c r="L1972" s="93" t="s">
        <v>60</v>
      </c>
      <c r="M1972" s="95" t="s">
        <v>181</v>
      </c>
      <c r="N1972" s="93">
        <v>480</v>
      </c>
      <c r="O1972" s="93">
        <v>3</v>
      </c>
      <c r="P1972" s="93">
        <v>35</v>
      </c>
      <c r="Q1972" s="93">
        <v>80</v>
      </c>
      <c r="R1972" s="114"/>
      <c r="S1972" s="143" t="s">
        <v>72</v>
      </c>
      <c r="T1972" s="143">
        <v>3</v>
      </c>
      <c r="U1972" s="143">
        <v>35</v>
      </c>
      <c r="V1972" s="143">
        <v>52</v>
      </c>
      <c r="W1972" s="143">
        <v>40</v>
      </c>
      <c r="X1972" s="143">
        <v>5288.35</v>
      </c>
      <c r="Y1972" s="143" t="s">
        <v>75</v>
      </c>
      <c r="Z1972" s="143"/>
      <c r="AA1972" s="224" t="s">
        <v>85</v>
      </c>
    </row>
    <row r="1973" spans="1:27" x14ac:dyDescent="0.2">
      <c r="A1973" s="228"/>
      <c r="B1973" s="144"/>
      <c r="C1973" s="127"/>
      <c r="D1973" s="144"/>
      <c r="E1973" s="144"/>
      <c r="F1973" s="144"/>
      <c r="G1973" s="144"/>
      <c r="H1973" s="144"/>
      <c r="I1973" s="144"/>
      <c r="J1973" s="222"/>
      <c r="K1973" s="103" t="s">
        <v>13</v>
      </c>
      <c r="L1973" s="104" t="s">
        <v>60</v>
      </c>
      <c r="M1973" s="96" t="s">
        <v>67</v>
      </c>
      <c r="N1973" s="104">
        <v>480</v>
      </c>
      <c r="O1973" s="104">
        <v>3</v>
      </c>
      <c r="P1973" s="104">
        <v>5</v>
      </c>
      <c r="Q1973" s="104">
        <v>90</v>
      </c>
      <c r="R1973" s="115">
        <v>50</v>
      </c>
      <c r="S1973" s="144"/>
      <c r="T1973" s="144"/>
      <c r="U1973" s="144"/>
      <c r="V1973" s="144"/>
      <c r="W1973" s="144"/>
      <c r="X1973" s="144"/>
      <c r="Y1973" s="144"/>
      <c r="Z1973" s="144"/>
      <c r="AA1973" s="225"/>
    </row>
    <row r="1974" spans="1:27" ht="13.5" thickBot="1" x14ac:dyDescent="0.25">
      <c r="A1974" s="229"/>
      <c r="B1974" s="145"/>
      <c r="C1974" s="128"/>
      <c r="D1974" s="145"/>
      <c r="E1974" s="145"/>
      <c r="F1974" s="145"/>
      <c r="G1974" s="145"/>
      <c r="H1974" s="145"/>
      <c r="I1974" s="145"/>
      <c r="J1974" s="223"/>
      <c r="K1974" s="107" t="s">
        <v>14</v>
      </c>
      <c r="L1974" s="108" t="s">
        <v>60</v>
      </c>
      <c r="M1974" s="97" t="s">
        <v>68</v>
      </c>
      <c r="N1974" s="108">
        <v>480</v>
      </c>
      <c r="O1974" s="108">
        <v>3</v>
      </c>
      <c r="P1974" s="108">
        <v>5</v>
      </c>
      <c r="Q1974" s="108">
        <v>90</v>
      </c>
      <c r="R1974" s="116"/>
      <c r="S1974" s="145"/>
      <c r="T1974" s="145"/>
      <c r="U1974" s="145"/>
      <c r="V1974" s="145"/>
      <c r="W1974" s="145"/>
      <c r="X1974" s="145"/>
      <c r="Y1974" s="145"/>
      <c r="Z1974" s="145"/>
      <c r="AA1974" s="226"/>
    </row>
    <row r="1975" spans="1:27" x14ac:dyDescent="0.2">
      <c r="A1975" s="227" t="s">
        <v>2823</v>
      </c>
      <c r="B1975" s="143" t="s">
        <v>76</v>
      </c>
      <c r="C1975" s="142">
        <v>43666</v>
      </c>
      <c r="D1975" s="143" t="s">
        <v>78</v>
      </c>
      <c r="E1975" s="143"/>
      <c r="F1975" s="143"/>
      <c r="G1975" s="143"/>
      <c r="H1975" s="143"/>
      <c r="I1975" s="143"/>
      <c r="J1975" s="136" t="s">
        <v>80</v>
      </c>
      <c r="K1975" s="100" t="s">
        <v>194</v>
      </c>
      <c r="L1975" s="93" t="s">
        <v>60</v>
      </c>
      <c r="M1975" s="95" t="s">
        <v>181</v>
      </c>
      <c r="N1975" s="93">
        <v>480</v>
      </c>
      <c r="O1975" s="93">
        <v>3</v>
      </c>
      <c r="P1975" s="93">
        <v>35</v>
      </c>
      <c r="Q1975" s="93">
        <v>100</v>
      </c>
      <c r="R1975" s="114"/>
      <c r="S1975" s="143" t="s">
        <v>72</v>
      </c>
      <c r="T1975" s="143">
        <v>3</v>
      </c>
      <c r="U1975" s="143">
        <v>35</v>
      </c>
      <c r="V1975" s="143">
        <v>52</v>
      </c>
      <c r="W1975" s="143">
        <v>40</v>
      </c>
      <c r="X1975" s="143">
        <v>5288.35</v>
      </c>
      <c r="Y1975" s="143" t="s">
        <v>75</v>
      </c>
      <c r="Z1975" s="143"/>
      <c r="AA1975" s="224" t="s">
        <v>85</v>
      </c>
    </row>
    <row r="1976" spans="1:27" x14ac:dyDescent="0.2">
      <c r="A1976" s="228"/>
      <c r="B1976" s="144"/>
      <c r="C1976" s="127"/>
      <c r="D1976" s="144"/>
      <c r="E1976" s="144"/>
      <c r="F1976" s="144"/>
      <c r="G1976" s="144"/>
      <c r="H1976" s="144"/>
      <c r="I1976" s="144"/>
      <c r="J1976" s="222"/>
      <c r="K1976" s="103" t="s">
        <v>13</v>
      </c>
      <c r="L1976" s="104" t="s">
        <v>60</v>
      </c>
      <c r="M1976" s="96" t="s">
        <v>67</v>
      </c>
      <c r="N1976" s="104">
        <v>480</v>
      </c>
      <c r="O1976" s="104">
        <v>3</v>
      </c>
      <c r="P1976" s="104">
        <v>5</v>
      </c>
      <c r="Q1976" s="104">
        <v>90</v>
      </c>
      <c r="R1976" s="115">
        <v>50</v>
      </c>
      <c r="S1976" s="144"/>
      <c r="T1976" s="144"/>
      <c r="U1976" s="144"/>
      <c r="V1976" s="144"/>
      <c r="W1976" s="144"/>
      <c r="X1976" s="144"/>
      <c r="Y1976" s="144"/>
      <c r="Z1976" s="144"/>
      <c r="AA1976" s="225"/>
    </row>
    <row r="1977" spans="1:27" ht="13.5" thickBot="1" x14ac:dyDescent="0.25">
      <c r="A1977" s="229"/>
      <c r="B1977" s="145"/>
      <c r="C1977" s="128"/>
      <c r="D1977" s="145"/>
      <c r="E1977" s="145"/>
      <c r="F1977" s="145"/>
      <c r="G1977" s="145"/>
      <c r="H1977" s="145"/>
      <c r="I1977" s="145"/>
      <c r="J1977" s="223"/>
      <c r="K1977" s="107" t="s">
        <v>14</v>
      </c>
      <c r="L1977" s="108" t="s">
        <v>60</v>
      </c>
      <c r="M1977" s="97" t="s">
        <v>68</v>
      </c>
      <c r="N1977" s="108">
        <v>480</v>
      </c>
      <c r="O1977" s="108">
        <v>3</v>
      </c>
      <c r="P1977" s="108">
        <v>5</v>
      </c>
      <c r="Q1977" s="108">
        <v>90</v>
      </c>
      <c r="R1977" s="116"/>
      <c r="S1977" s="145"/>
      <c r="T1977" s="145"/>
      <c r="U1977" s="145"/>
      <c r="V1977" s="145"/>
      <c r="W1977" s="145"/>
      <c r="X1977" s="145"/>
      <c r="Y1977" s="145"/>
      <c r="Z1977" s="145"/>
      <c r="AA1977" s="226"/>
    </row>
    <row r="1978" spans="1:27" x14ac:dyDescent="0.2">
      <c r="A1978" s="227" t="s">
        <v>2824</v>
      </c>
      <c r="B1978" s="143" t="s">
        <v>76</v>
      </c>
      <c r="C1978" s="142">
        <v>43666</v>
      </c>
      <c r="D1978" s="143" t="s">
        <v>78</v>
      </c>
      <c r="E1978" s="143"/>
      <c r="F1978" s="143"/>
      <c r="G1978" s="143"/>
      <c r="H1978" s="143"/>
      <c r="I1978" s="143"/>
      <c r="J1978" s="136" t="s">
        <v>80</v>
      </c>
      <c r="K1978" s="100" t="s">
        <v>194</v>
      </c>
      <c r="L1978" s="93" t="s">
        <v>60</v>
      </c>
      <c r="M1978" s="95" t="s">
        <v>181</v>
      </c>
      <c r="N1978" s="93">
        <v>480</v>
      </c>
      <c r="O1978" s="93">
        <v>3</v>
      </c>
      <c r="P1978" s="93">
        <v>35</v>
      </c>
      <c r="Q1978" s="93">
        <v>125</v>
      </c>
      <c r="R1978" s="114"/>
      <c r="S1978" s="143" t="s">
        <v>72</v>
      </c>
      <c r="T1978" s="143">
        <v>3</v>
      </c>
      <c r="U1978" s="143">
        <v>35</v>
      </c>
      <c r="V1978" s="143">
        <v>52</v>
      </c>
      <c r="W1978" s="143">
        <v>40</v>
      </c>
      <c r="X1978" s="143">
        <v>5288.35</v>
      </c>
      <c r="Y1978" s="143" t="s">
        <v>75</v>
      </c>
      <c r="Z1978" s="143"/>
      <c r="AA1978" s="224" t="s">
        <v>85</v>
      </c>
    </row>
    <row r="1979" spans="1:27" x14ac:dyDescent="0.2">
      <c r="A1979" s="228"/>
      <c r="B1979" s="144"/>
      <c r="C1979" s="127"/>
      <c r="D1979" s="144"/>
      <c r="E1979" s="144"/>
      <c r="F1979" s="144"/>
      <c r="G1979" s="144"/>
      <c r="H1979" s="144"/>
      <c r="I1979" s="144"/>
      <c r="J1979" s="222"/>
      <c r="K1979" s="103" t="s">
        <v>13</v>
      </c>
      <c r="L1979" s="104" t="s">
        <v>60</v>
      </c>
      <c r="M1979" s="96" t="s">
        <v>67</v>
      </c>
      <c r="N1979" s="104">
        <v>480</v>
      </c>
      <c r="O1979" s="104">
        <v>3</v>
      </c>
      <c r="P1979" s="104">
        <v>5</v>
      </c>
      <c r="Q1979" s="104">
        <v>90</v>
      </c>
      <c r="R1979" s="115">
        <v>50</v>
      </c>
      <c r="S1979" s="144"/>
      <c r="T1979" s="144"/>
      <c r="U1979" s="144"/>
      <c r="V1979" s="144"/>
      <c r="W1979" s="144"/>
      <c r="X1979" s="144"/>
      <c r="Y1979" s="144"/>
      <c r="Z1979" s="144"/>
      <c r="AA1979" s="225"/>
    </row>
    <row r="1980" spans="1:27" ht="13.5" thickBot="1" x14ac:dyDescent="0.25">
      <c r="A1980" s="229"/>
      <c r="B1980" s="145"/>
      <c r="C1980" s="128"/>
      <c r="D1980" s="145"/>
      <c r="E1980" s="145"/>
      <c r="F1980" s="145"/>
      <c r="G1980" s="145"/>
      <c r="H1980" s="145"/>
      <c r="I1980" s="145"/>
      <c r="J1980" s="223"/>
      <c r="K1980" s="107" t="s">
        <v>14</v>
      </c>
      <c r="L1980" s="108" t="s">
        <v>60</v>
      </c>
      <c r="M1980" s="97" t="s">
        <v>68</v>
      </c>
      <c r="N1980" s="108">
        <v>480</v>
      </c>
      <c r="O1980" s="108">
        <v>3</v>
      </c>
      <c r="P1980" s="108">
        <v>5</v>
      </c>
      <c r="Q1980" s="108">
        <v>90</v>
      </c>
      <c r="R1980" s="116"/>
      <c r="S1980" s="145"/>
      <c r="T1980" s="145"/>
      <c r="U1980" s="145"/>
      <c r="V1980" s="145"/>
      <c r="W1980" s="145"/>
      <c r="X1980" s="145"/>
      <c r="Y1980" s="145"/>
      <c r="Z1980" s="145"/>
      <c r="AA1980" s="226"/>
    </row>
    <row r="1981" spans="1:27" x14ac:dyDescent="0.2">
      <c r="A1981" s="227" t="s">
        <v>2825</v>
      </c>
      <c r="B1981" s="143" t="s">
        <v>76</v>
      </c>
      <c r="C1981" s="142">
        <v>43666</v>
      </c>
      <c r="D1981" s="143" t="s">
        <v>78</v>
      </c>
      <c r="E1981" s="143"/>
      <c r="F1981" s="143"/>
      <c r="G1981" s="143"/>
      <c r="H1981" s="143"/>
      <c r="I1981" s="143"/>
      <c r="J1981" s="136" t="s">
        <v>80</v>
      </c>
      <c r="K1981" s="100" t="s">
        <v>194</v>
      </c>
      <c r="L1981" s="93" t="s">
        <v>60</v>
      </c>
      <c r="M1981" s="95" t="s">
        <v>181</v>
      </c>
      <c r="N1981" s="93">
        <v>480</v>
      </c>
      <c r="O1981" s="93">
        <v>3</v>
      </c>
      <c r="P1981" s="93">
        <v>35</v>
      </c>
      <c r="Q1981" s="93">
        <v>100</v>
      </c>
      <c r="R1981" s="114"/>
      <c r="S1981" s="143" t="s">
        <v>72</v>
      </c>
      <c r="T1981" s="143">
        <v>3</v>
      </c>
      <c r="U1981" s="143">
        <v>35</v>
      </c>
      <c r="V1981" s="143">
        <v>65</v>
      </c>
      <c r="W1981" s="143">
        <v>50</v>
      </c>
      <c r="X1981" s="143">
        <v>5288.35</v>
      </c>
      <c r="Y1981" s="143" t="s">
        <v>75</v>
      </c>
      <c r="Z1981" s="143"/>
      <c r="AA1981" s="224" t="s">
        <v>85</v>
      </c>
    </row>
    <row r="1982" spans="1:27" x14ac:dyDescent="0.2">
      <c r="A1982" s="228"/>
      <c r="B1982" s="144"/>
      <c r="C1982" s="127"/>
      <c r="D1982" s="144"/>
      <c r="E1982" s="144"/>
      <c r="F1982" s="144"/>
      <c r="G1982" s="144"/>
      <c r="H1982" s="144"/>
      <c r="I1982" s="144"/>
      <c r="J1982" s="222"/>
      <c r="K1982" s="103" t="s">
        <v>13</v>
      </c>
      <c r="L1982" s="104" t="s">
        <v>60</v>
      </c>
      <c r="M1982" s="96" t="s">
        <v>67</v>
      </c>
      <c r="N1982" s="104">
        <v>480</v>
      </c>
      <c r="O1982" s="104">
        <v>3</v>
      </c>
      <c r="P1982" s="104">
        <v>5</v>
      </c>
      <c r="Q1982" s="104">
        <v>90</v>
      </c>
      <c r="R1982" s="115">
        <v>50</v>
      </c>
      <c r="S1982" s="144"/>
      <c r="T1982" s="144"/>
      <c r="U1982" s="144"/>
      <c r="V1982" s="144"/>
      <c r="W1982" s="144"/>
      <c r="X1982" s="144"/>
      <c r="Y1982" s="144"/>
      <c r="Z1982" s="144"/>
      <c r="AA1982" s="225"/>
    </row>
    <row r="1983" spans="1:27" ht="13.5" thickBot="1" x14ac:dyDescent="0.25">
      <c r="A1983" s="229"/>
      <c r="B1983" s="145"/>
      <c r="C1983" s="128"/>
      <c r="D1983" s="145"/>
      <c r="E1983" s="145"/>
      <c r="F1983" s="145"/>
      <c r="G1983" s="145"/>
      <c r="H1983" s="145"/>
      <c r="I1983" s="145"/>
      <c r="J1983" s="223"/>
      <c r="K1983" s="107" t="s">
        <v>14</v>
      </c>
      <c r="L1983" s="108" t="s">
        <v>60</v>
      </c>
      <c r="M1983" s="97" t="s">
        <v>68</v>
      </c>
      <c r="N1983" s="108">
        <v>480</v>
      </c>
      <c r="O1983" s="108">
        <v>3</v>
      </c>
      <c r="P1983" s="108">
        <v>5</v>
      </c>
      <c r="Q1983" s="108">
        <v>90</v>
      </c>
      <c r="R1983" s="116"/>
      <c r="S1983" s="145"/>
      <c r="T1983" s="145"/>
      <c r="U1983" s="145"/>
      <c r="V1983" s="145"/>
      <c r="W1983" s="145"/>
      <c r="X1983" s="145"/>
      <c r="Y1983" s="145"/>
      <c r="Z1983" s="145"/>
      <c r="AA1983" s="226"/>
    </row>
    <row r="1984" spans="1:27" x14ac:dyDescent="0.2">
      <c r="A1984" s="227" t="s">
        <v>2826</v>
      </c>
      <c r="B1984" s="143" t="s">
        <v>76</v>
      </c>
      <c r="C1984" s="142">
        <v>43666</v>
      </c>
      <c r="D1984" s="143" t="s">
        <v>78</v>
      </c>
      <c r="E1984" s="143"/>
      <c r="F1984" s="143"/>
      <c r="G1984" s="143"/>
      <c r="H1984" s="143"/>
      <c r="I1984" s="143"/>
      <c r="J1984" s="136" t="s">
        <v>80</v>
      </c>
      <c r="K1984" s="100" t="s">
        <v>194</v>
      </c>
      <c r="L1984" s="93" t="s">
        <v>60</v>
      </c>
      <c r="M1984" s="95" t="s">
        <v>181</v>
      </c>
      <c r="N1984" s="93">
        <v>480</v>
      </c>
      <c r="O1984" s="93">
        <v>3</v>
      </c>
      <c r="P1984" s="93">
        <v>35</v>
      </c>
      <c r="Q1984" s="93">
        <v>125</v>
      </c>
      <c r="R1984" s="114"/>
      <c r="S1984" s="143" t="s">
        <v>72</v>
      </c>
      <c r="T1984" s="143">
        <v>3</v>
      </c>
      <c r="U1984" s="143">
        <v>35</v>
      </c>
      <c r="V1984" s="143">
        <v>65</v>
      </c>
      <c r="W1984" s="143">
        <v>50</v>
      </c>
      <c r="X1984" s="143">
        <v>5288.35</v>
      </c>
      <c r="Y1984" s="143" t="s">
        <v>75</v>
      </c>
      <c r="Z1984" s="143"/>
      <c r="AA1984" s="224" t="s">
        <v>85</v>
      </c>
    </row>
    <row r="1985" spans="1:27" x14ac:dyDescent="0.2">
      <c r="A1985" s="228"/>
      <c r="B1985" s="144"/>
      <c r="C1985" s="127"/>
      <c r="D1985" s="144"/>
      <c r="E1985" s="144"/>
      <c r="F1985" s="144"/>
      <c r="G1985" s="144"/>
      <c r="H1985" s="144"/>
      <c r="I1985" s="144"/>
      <c r="J1985" s="222"/>
      <c r="K1985" s="103" t="s">
        <v>13</v>
      </c>
      <c r="L1985" s="104" t="s">
        <v>60</v>
      </c>
      <c r="M1985" s="96" t="s">
        <v>67</v>
      </c>
      <c r="N1985" s="104">
        <v>480</v>
      </c>
      <c r="O1985" s="104">
        <v>3</v>
      </c>
      <c r="P1985" s="104">
        <v>5</v>
      </c>
      <c r="Q1985" s="104">
        <v>90</v>
      </c>
      <c r="R1985" s="115">
        <v>50</v>
      </c>
      <c r="S1985" s="144"/>
      <c r="T1985" s="144"/>
      <c r="U1985" s="144"/>
      <c r="V1985" s="144"/>
      <c r="W1985" s="144"/>
      <c r="X1985" s="144"/>
      <c r="Y1985" s="144"/>
      <c r="Z1985" s="144"/>
      <c r="AA1985" s="225"/>
    </row>
    <row r="1986" spans="1:27" ht="13.5" thickBot="1" x14ac:dyDescent="0.25">
      <c r="A1986" s="229"/>
      <c r="B1986" s="145"/>
      <c r="C1986" s="128"/>
      <c r="D1986" s="145"/>
      <c r="E1986" s="145"/>
      <c r="F1986" s="145"/>
      <c r="G1986" s="145"/>
      <c r="H1986" s="145"/>
      <c r="I1986" s="145"/>
      <c r="J1986" s="223"/>
      <c r="K1986" s="107" t="s">
        <v>14</v>
      </c>
      <c r="L1986" s="108" t="s">
        <v>60</v>
      </c>
      <c r="M1986" s="97" t="s">
        <v>68</v>
      </c>
      <c r="N1986" s="108">
        <v>480</v>
      </c>
      <c r="O1986" s="108">
        <v>3</v>
      </c>
      <c r="P1986" s="108">
        <v>5</v>
      </c>
      <c r="Q1986" s="108">
        <v>90</v>
      </c>
      <c r="R1986" s="116"/>
      <c r="S1986" s="145"/>
      <c r="T1986" s="145"/>
      <c r="U1986" s="145"/>
      <c r="V1986" s="145"/>
      <c r="W1986" s="145"/>
      <c r="X1986" s="145"/>
      <c r="Y1986" s="145"/>
      <c r="Z1986" s="145"/>
      <c r="AA1986" s="226"/>
    </row>
    <row r="1987" spans="1:27" x14ac:dyDescent="0.2">
      <c r="A1987" s="227" t="s">
        <v>2827</v>
      </c>
      <c r="B1987" s="143" t="s">
        <v>76</v>
      </c>
      <c r="C1987" s="142">
        <v>43666</v>
      </c>
      <c r="D1987" s="143" t="s">
        <v>78</v>
      </c>
      <c r="E1987" s="143"/>
      <c r="F1987" s="143"/>
      <c r="G1987" s="143"/>
      <c r="H1987" s="143"/>
      <c r="I1987" s="143"/>
      <c r="J1987" s="136" t="s">
        <v>80</v>
      </c>
      <c r="K1987" s="100" t="s">
        <v>194</v>
      </c>
      <c r="L1987" s="93" t="s">
        <v>60</v>
      </c>
      <c r="M1987" s="95" t="s">
        <v>181</v>
      </c>
      <c r="N1987" s="93">
        <v>600</v>
      </c>
      <c r="O1987" s="93">
        <v>3</v>
      </c>
      <c r="P1987" s="93">
        <v>18</v>
      </c>
      <c r="Q1987" s="93">
        <v>50</v>
      </c>
      <c r="R1987" s="114"/>
      <c r="S1987" s="143" t="s">
        <v>73</v>
      </c>
      <c r="T1987" s="143">
        <v>3</v>
      </c>
      <c r="U1987" s="143">
        <v>18</v>
      </c>
      <c r="V1987" s="143">
        <v>32</v>
      </c>
      <c r="W1987" s="143">
        <v>30</v>
      </c>
      <c r="X1987" s="143">
        <v>5288.35</v>
      </c>
      <c r="Y1987" s="143" t="s">
        <v>75</v>
      </c>
      <c r="Z1987" s="143"/>
      <c r="AA1987" s="224" t="s">
        <v>85</v>
      </c>
    </row>
    <row r="1988" spans="1:27" x14ac:dyDescent="0.2">
      <c r="A1988" s="228"/>
      <c r="B1988" s="144"/>
      <c r="C1988" s="127"/>
      <c r="D1988" s="144"/>
      <c r="E1988" s="144"/>
      <c r="F1988" s="144"/>
      <c r="G1988" s="144"/>
      <c r="H1988" s="144"/>
      <c r="I1988" s="144"/>
      <c r="J1988" s="222"/>
      <c r="K1988" s="103" t="s">
        <v>13</v>
      </c>
      <c r="L1988" s="104" t="s">
        <v>60</v>
      </c>
      <c r="M1988" s="96" t="s">
        <v>67</v>
      </c>
      <c r="N1988" s="104">
        <v>600</v>
      </c>
      <c r="O1988" s="104">
        <v>3</v>
      </c>
      <c r="P1988" s="104">
        <v>5</v>
      </c>
      <c r="Q1988" s="104">
        <v>90</v>
      </c>
      <c r="R1988" s="115">
        <v>50</v>
      </c>
      <c r="S1988" s="144"/>
      <c r="T1988" s="144"/>
      <c r="U1988" s="144"/>
      <c r="V1988" s="144"/>
      <c r="W1988" s="144"/>
      <c r="X1988" s="144"/>
      <c r="Y1988" s="144"/>
      <c r="Z1988" s="144"/>
      <c r="AA1988" s="225"/>
    </row>
    <row r="1989" spans="1:27" ht="13.5" thickBot="1" x14ac:dyDescent="0.25">
      <c r="A1989" s="229"/>
      <c r="B1989" s="145"/>
      <c r="C1989" s="128"/>
      <c r="D1989" s="145"/>
      <c r="E1989" s="145"/>
      <c r="F1989" s="145"/>
      <c r="G1989" s="145"/>
      <c r="H1989" s="145"/>
      <c r="I1989" s="145"/>
      <c r="J1989" s="223"/>
      <c r="K1989" s="107" t="s">
        <v>14</v>
      </c>
      <c r="L1989" s="108" t="s">
        <v>60</v>
      </c>
      <c r="M1989" s="97" t="s">
        <v>68</v>
      </c>
      <c r="N1989" s="108">
        <v>600</v>
      </c>
      <c r="O1989" s="108">
        <v>3</v>
      </c>
      <c r="P1989" s="108">
        <v>5</v>
      </c>
      <c r="Q1989" s="108">
        <v>90</v>
      </c>
      <c r="R1989" s="116"/>
      <c r="S1989" s="145"/>
      <c r="T1989" s="145"/>
      <c r="U1989" s="145"/>
      <c r="V1989" s="145"/>
      <c r="W1989" s="145"/>
      <c r="X1989" s="145"/>
      <c r="Y1989" s="145"/>
      <c r="Z1989" s="145"/>
      <c r="AA1989" s="226"/>
    </row>
    <row r="1990" spans="1:27" x14ac:dyDescent="0.2">
      <c r="A1990" s="227" t="s">
        <v>2828</v>
      </c>
      <c r="B1990" s="143" t="s">
        <v>76</v>
      </c>
      <c r="C1990" s="142">
        <v>43666</v>
      </c>
      <c r="D1990" s="143" t="s">
        <v>78</v>
      </c>
      <c r="E1990" s="143"/>
      <c r="F1990" s="143"/>
      <c r="G1990" s="143"/>
      <c r="H1990" s="143"/>
      <c r="I1990" s="143"/>
      <c r="J1990" s="136" t="s">
        <v>80</v>
      </c>
      <c r="K1990" s="100" t="s">
        <v>194</v>
      </c>
      <c r="L1990" s="93" t="s">
        <v>60</v>
      </c>
      <c r="M1990" s="95" t="s">
        <v>181</v>
      </c>
      <c r="N1990" s="93">
        <v>600</v>
      </c>
      <c r="O1990" s="93">
        <v>3</v>
      </c>
      <c r="P1990" s="93">
        <v>18</v>
      </c>
      <c r="Q1990" s="93">
        <v>60</v>
      </c>
      <c r="R1990" s="114"/>
      <c r="S1990" s="143" t="s">
        <v>73</v>
      </c>
      <c r="T1990" s="143">
        <v>3</v>
      </c>
      <c r="U1990" s="143">
        <v>18</v>
      </c>
      <c r="V1990" s="143">
        <v>32</v>
      </c>
      <c r="W1990" s="143">
        <v>30</v>
      </c>
      <c r="X1990" s="143">
        <v>5288.35</v>
      </c>
      <c r="Y1990" s="143" t="s">
        <v>75</v>
      </c>
      <c r="Z1990" s="143"/>
      <c r="AA1990" s="224" t="s">
        <v>85</v>
      </c>
    </row>
    <row r="1991" spans="1:27" x14ac:dyDescent="0.2">
      <c r="A1991" s="228"/>
      <c r="B1991" s="144"/>
      <c r="C1991" s="127"/>
      <c r="D1991" s="144"/>
      <c r="E1991" s="144"/>
      <c r="F1991" s="144"/>
      <c r="G1991" s="144"/>
      <c r="H1991" s="144"/>
      <c r="I1991" s="144"/>
      <c r="J1991" s="222"/>
      <c r="K1991" s="103" t="s">
        <v>13</v>
      </c>
      <c r="L1991" s="104" t="s">
        <v>60</v>
      </c>
      <c r="M1991" s="96" t="s">
        <v>67</v>
      </c>
      <c r="N1991" s="104">
        <v>600</v>
      </c>
      <c r="O1991" s="104">
        <v>3</v>
      </c>
      <c r="P1991" s="104">
        <v>5</v>
      </c>
      <c r="Q1991" s="104">
        <v>90</v>
      </c>
      <c r="R1991" s="115">
        <v>50</v>
      </c>
      <c r="S1991" s="144"/>
      <c r="T1991" s="144"/>
      <c r="U1991" s="144"/>
      <c r="V1991" s="144"/>
      <c r="W1991" s="144"/>
      <c r="X1991" s="144"/>
      <c r="Y1991" s="144"/>
      <c r="Z1991" s="144"/>
      <c r="AA1991" s="225"/>
    </row>
    <row r="1992" spans="1:27" ht="13.5" thickBot="1" x14ac:dyDescent="0.25">
      <c r="A1992" s="229"/>
      <c r="B1992" s="145"/>
      <c r="C1992" s="128"/>
      <c r="D1992" s="145"/>
      <c r="E1992" s="145"/>
      <c r="F1992" s="145"/>
      <c r="G1992" s="145"/>
      <c r="H1992" s="145"/>
      <c r="I1992" s="145"/>
      <c r="J1992" s="223"/>
      <c r="K1992" s="107" t="s">
        <v>14</v>
      </c>
      <c r="L1992" s="108" t="s">
        <v>60</v>
      </c>
      <c r="M1992" s="97" t="s">
        <v>68</v>
      </c>
      <c r="N1992" s="108">
        <v>600</v>
      </c>
      <c r="O1992" s="108">
        <v>3</v>
      </c>
      <c r="P1992" s="108">
        <v>5</v>
      </c>
      <c r="Q1992" s="108">
        <v>90</v>
      </c>
      <c r="R1992" s="116"/>
      <c r="S1992" s="145"/>
      <c r="T1992" s="145"/>
      <c r="U1992" s="145"/>
      <c r="V1992" s="145"/>
      <c r="W1992" s="145"/>
      <c r="X1992" s="145"/>
      <c r="Y1992" s="145"/>
      <c r="Z1992" s="145"/>
      <c r="AA1992" s="226"/>
    </row>
    <row r="1993" spans="1:27" x14ac:dyDescent="0.2">
      <c r="A1993" s="227" t="s">
        <v>2829</v>
      </c>
      <c r="B1993" s="143" t="s">
        <v>76</v>
      </c>
      <c r="C1993" s="142">
        <v>43666</v>
      </c>
      <c r="D1993" s="143" t="s">
        <v>78</v>
      </c>
      <c r="E1993" s="143"/>
      <c r="F1993" s="143"/>
      <c r="G1993" s="143"/>
      <c r="H1993" s="143"/>
      <c r="I1993" s="143"/>
      <c r="J1993" s="136" t="s">
        <v>80</v>
      </c>
      <c r="K1993" s="100" t="s">
        <v>194</v>
      </c>
      <c r="L1993" s="93" t="s">
        <v>60</v>
      </c>
      <c r="M1993" s="95" t="s">
        <v>181</v>
      </c>
      <c r="N1993" s="93">
        <v>600</v>
      </c>
      <c r="O1993" s="93">
        <v>3</v>
      </c>
      <c r="P1993" s="93">
        <v>18</v>
      </c>
      <c r="Q1993" s="93">
        <v>70</v>
      </c>
      <c r="R1993" s="114"/>
      <c r="S1993" s="143" t="s">
        <v>73</v>
      </c>
      <c r="T1993" s="143">
        <v>3</v>
      </c>
      <c r="U1993" s="143">
        <v>18</v>
      </c>
      <c r="V1993" s="143">
        <v>32</v>
      </c>
      <c r="W1993" s="143">
        <v>30</v>
      </c>
      <c r="X1993" s="143">
        <v>5288.35</v>
      </c>
      <c r="Y1993" s="143" t="s">
        <v>75</v>
      </c>
      <c r="Z1993" s="143"/>
      <c r="AA1993" s="224" t="s">
        <v>85</v>
      </c>
    </row>
    <row r="1994" spans="1:27" x14ac:dyDescent="0.2">
      <c r="A1994" s="228"/>
      <c r="B1994" s="144"/>
      <c r="C1994" s="127"/>
      <c r="D1994" s="144"/>
      <c r="E1994" s="144"/>
      <c r="F1994" s="144"/>
      <c r="G1994" s="144"/>
      <c r="H1994" s="144"/>
      <c r="I1994" s="144"/>
      <c r="J1994" s="222"/>
      <c r="K1994" s="103" t="s">
        <v>13</v>
      </c>
      <c r="L1994" s="104" t="s">
        <v>60</v>
      </c>
      <c r="M1994" s="96" t="s">
        <v>67</v>
      </c>
      <c r="N1994" s="104">
        <v>600</v>
      </c>
      <c r="O1994" s="104">
        <v>3</v>
      </c>
      <c r="P1994" s="104">
        <v>5</v>
      </c>
      <c r="Q1994" s="104">
        <v>90</v>
      </c>
      <c r="R1994" s="115">
        <v>50</v>
      </c>
      <c r="S1994" s="144"/>
      <c r="T1994" s="144"/>
      <c r="U1994" s="144"/>
      <c r="V1994" s="144"/>
      <c r="W1994" s="144"/>
      <c r="X1994" s="144"/>
      <c r="Y1994" s="144"/>
      <c r="Z1994" s="144"/>
      <c r="AA1994" s="225"/>
    </row>
    <row r="1995" spans="1:27" ht="13.5" thickBot="1" x14ac:dyDescent="0.25">
      <c r="A1995" s="229"/>
      <c r="B1995" s="145"/>
      <c r="C1995" s="128"/>
      <c r="D1995" s="145"/>
      <c r="E1995" s="145"/>
      <c r="F1995" s="145"/>
      <c r="G1995" s="145"/>
      <c r="H1995" s="145"/>
      <c r="I1995" s="145"/>
      <c r="J1995" s="223"/>
      <c r="K1995" s="107" t="s">
        <v>14</v>
      </c>
      <c r="L1995" s="108" t="s">
        <v>60</v>
      </c>
      <c r="M1995" s="97" t="s">
        <v>68</v>
      </c>
      <c r="N1995" s="108">
        <v>600</v>
      </c>
      <c r="O1995" s="108">
        <v>3</v>
      </c>
      <c r="P1995" s="108">
        <v>5</v>
      </c>
      <c r="Q1995" s="108">
        <v>90</v>
      </c>
      <c r="R1995" s="116"/>
      <c r="S1995" s="145"/>
      <c r="T1995" s="145"/>
      <c r="U1995" s="145"/>
      <c r="V1995" s="145"/>
      <c r="W1995" s="145"/>
      <c r="X1995" s="145"/>
      <c r="Y1995" s="145"/>
      <c r="Z1995" s="145"/>
      <c r="AA1995" s="226"/>
    </row>
    <row r="1996" spans="1:27" x14ac:dyDescent="0.2">
      <c r="A1996" s="227" t="s">
        <v>2830</v>
      </c>
      <c r="B1996" s="143" t="s">
        <v>76</v>
      </c>
      <c r="C1996" s="142">
        <v>43666</v>
      </c>
      <c r="D1996" s="143" t="s">
        <v>78</v>
      </c>
      <c r="E1996" s="143"/>
      <c r="F1996" s="143"/>
      <c r="G1996" s="143"/>
      <c r="H1996" s="143"/>
      <c r="I1996" s="143"/>
      <c r="J1996" s="136" t="s">
        <v>80</v>
      </c>
      <c r="K1996" s="100" t="s">
        <v>194</v>
      </c>
      <c r="L1996" s="93" t="s">
        <v>60</v>
      </c>
      <c r="M1996" s="95" t="s">
        <v>181</v>
      </c>
      <c r="N1996" s="93">
        <v>600</v>
      </c>
      <c r="O1996" s="93">
        <v>3</v>
      </c>
      <c r="P1996" s="93">
        <v>18</v>
      </c>
      <c r="Q1996" s="93">
        <v>80</v>
      </c>
      <c r="R1996" s="114"/>
      <c r="S1996" s="143" t="s">
        <v>73</v>
      </c>
      <c r="T1996" s="143">
        <v>3</v>
      </c>
      <c r="U1996" s="143">
        <v>18</v>
      </c>
      <c r="V1996" s="143">
        <v>32</v>
      </c>
      <c r="W1996" s="143">
        <v>30</v>
      </c>
      <c r="X1996" s="143">
        <v>5288.35</v>
      </c>
      <c r="Y1996" s="143" t="s">
        <v>75</v>
      </c>
      <c r="Z1996" s="143"/>
      <c r="AA1996" s="224" t="s">
        <v>85</v>
      </c>
    </row>
    <row r="1997" spans="1:27" x14ac:dyDescent="0.2">
      <c r="A1997" s="228"/>
      <c r="B1997" s="144"/>
      <c r="C1997" s="127"/>
      <c r="D1997" s="144"/>
      <c r="E1997" s="144"/>
      <c r="F1997" s="144"/>
      <c r="G1997" s="144"/>
      <c r="H1997" s="144"/>
      <c r="I1997" s="144"/>
      <c r="J1997" s="222"/>
      <c r="K1997" s="103" t="s">
        <v>13</v>
      </c>
      <c r="L1997" s="104" t="s">
        <v>60</v>
      </c>
      <c r="M1997" s="96" t="s">
        <v>67</v>
      </c>
      <c r="N1997" s="104">
        <v>600</v>
      </c>
      <c r="O1997" s="104">
        <v>3</v>
      </c>
      <c r="P1997" s="104">
        <v>5</v>
      </c>
      <c r="Q1997" s="104">
        <v>90</v>
      </c>
      <c r="R1997" s="115">
        <v>50</v>
      </c>
      <c r="S1997" s="144"/>
      <c r="T1997" s="144"/>
      <c r="U1997" s="144"/>
      <c r="V1997" s="144"/>
      <c r="W1997" s="144"/>
      <c r="X1997" s="144"/>
      <c r="Y1997" s="144"/>
      <c r="Z1997" s="144"/>
      <c r="AA1997" s="225"/>
    </row>
    <row r="1998" spans="1:27" ht="13.5" thickBot="1" x14ac:dyDescent="0.25">
      <c r="A1998" s="229"/>
      <c r="B1998" s="145"/>
      <c r="C1998" s="128"/>
      <c r="D1998" s="145"/>
      <c r="E1998" s="145"/>
      <c r="F1998" s="145"/>
      <c r="G1998" s="145"/>
      <c r="H1998" s="145"/>
      <c r="I1998" s="145"/>
      <c r="J1998" s="223"/>
      <c r="K1998" s="107" t="s">
        <v>14</v>
      </c>
      <c r="L1998" s="108" t="s">
        <v>60</v>
      </c>
      <c r="M1998" s="97" t="s">
        <v>68</v>
      </c>
      <c r="N1998" s="108">
        <v>600</v>
      </c>
      <c r="O1998" s="108">
        <v>3</v>
      </c>
      <c r="P1998" s="108">
        <v>5</v>
      </c>
      <c r="Q1998" s="108">
        <v>90</v>
      </c>
      <c r="R1998" s="116"/>
      <c r="S1998" s="145"/>
      <c r="T1998" s="145"/>
      <c r="U1998" s="145"/>
      <c r="V1998" s="145"/>
      <c r="W1998" s="145"/>
      <c r="X1998" s="145"/>
      <c r="Y1998" s="145"/>
      <c r="Z1998" s="145"/>
      <c r="AA1998" s="226"/>
    </row>
    <row r="1999" spans="1:27" x14ac:dyDescent="0.2">
      <c r="A1999" s="227" t="s">
        <v>2831</v>
      </c>
      <c r="B1999" s="143" t="s">
        <v>76</v>
      </c>
      <c r="C1999" s="142">
        <v>43666</v>
      </c>
      <c r="D1999" s="143" t="s">
        <v>78</v>
      </c>
      <c r="E1999" s="143"/>
      <c r="F1999" s="143"/>
      <c r="G1999" s="143"/>
      <c r="H1999" s="143"/>
      <c r="I1999" s="143"/>
      <c r="J1999" s="136" t="s">
        <v>80</v>
      </c>
      <c r="K1999" s="100" t="s">
        <v>194</v>
      </c>
      <c r="L1999" s="93" t="s">
        <v>60</v>
      </c>
      <c r="M1999" s="95" t="s">
        <v>181</v>
      </c>
      <c r="N1999" s="93">
        <v>600</v>
      </c>
      <c r="O1999" s="93">
        <v>3</v>
      </c>
      <c r="P1999" s="93">
        <v>18</v>
      </c>
      <c r="Q1999" s="93">
        <v>60</v>
      </c>
      <c r="R1999" s="114"/>
      <c r="S1999" s="143" t="s">
        <v>73</v>
      </c>
      <c r="T1999" s="143">
        <v>3</v>
      </c>
      <c r="U1999" s="143">
        <v>18</v>
      </c>
      <c r="V1999" s="143">
        <v>41</v>
      </c>
      <c r="W1999" s="143">
        <v>40</v>
      </c>
      <c r="X1999" s="143">
        <v>5288.35</v>
      </c>
      <c r="Y1999" s="143" t="s">
        <v>75</v>
      </c>
      <c r="Z1999" s="143"/>
      <c r="AA1999" s="224" t="s">
        <v>85</v>
      </c>
    </row>
    <row r="2000" spans="1:27" x14ac:dyDescent="0.2">
      <c r="A2000" s="228"/>
      <c r="B2000" s="144"/>
      <c r="C2000" s="127"/>
      <c r="D2000" s="144"/>
      <c r="E2000" s="144"/>
      <c r="F2000" s="144"/>
      <c r="G2000" s="144"/>
      <c r="H2000" s="144"/>
      <c r="I2000" s="144"/>
      <c r="J2000" s="222"/>
      <c r="K2000" s="103" t="s">
        <v>13</v>
      </c>
      <c r="L2000" s="104" t="s">
        <v>60</v>
      </c>
      <c r="M2000" s="96" t="s">
        <v>67</v>
      </c>
      <c r="N2000" s="104">
        <v>600</v>
      </c>
      <c r="O2000" s="104">
        <v>3</v>
      </c>
      <c r="P2000" s="104">
        <v>5</v>
      </c>
      <c r="Q2000" s="104">
        <v>90</v>
      </c>
      <c r="R2000" s="115">
        <v>50</v>
      </c>
      <c r="S2000" s="144"/>
      <c r="T2000" s="144"/>
      <c r="U2000" s="144"/>
      <c r="V2000" s="144"/>
      <c r="W2000" s="144"/>
      <c r="X2000" s="144"/>
      <c r="Y2000" s="144"/>
      <c r="Z2000" s="144"/>
      <c r="AA2000" s="225"/>
    </row>
    <row r="2001" spans="1:27" ht="13.5" thickBot="1" x14ac:dyDescent="0.25">
      <c r="A2001" s="229"/>
      <c r="B2001" s="145"/>
      <c r="C2001" s="128"/>
      <c r="D2001" s="145"/>
      <c r="E2001" s="145"/>
      <c r="F2001" s="145"/>
      <c r="G2001" s="145"/>
      <c r="H2001" s="145"/>
      <c r="I2001" s="145"/>
      <c r="J2001" s="223"/>
      <c r="K2001" s="107" t="s">
        <v>14</v>
      </c>
      <c r="L2001" s="108" t="s">
        <v>60</v>
      </c>
      <c r="M2001" s="97" t="s">
        <v>68</v>
      </c>
      <c r="N2001" s="108">
        <v>600</v>
      </c>
      <c r="O2001" s="108">
        <v>3</v>
      </c>
      <c r="P2001" s="108">
        <v>5</v>
      </c>
      <c r="Q2001" s="108">
        <v>90</v>
      </c>
      <c r="R2001" s="116"/>
      <c r="S2001" s="145"/>
      <c r="T2001" s="145"/>
      <c r="U2001" s="145"/>
      <c r="V2001" s="145"/>
      <c r="W2001" s="145"/>
      <c r="X2001" s="145"/>
      <c r="Y2001" s="145"/>
      <c r="Z2001" s="145"/>
      <c r="AA2001" s="226"/>
    </row>
    <row r="2002" spans="1:27" x14ac:dyDescent="0.2">
      <c r="A2002" s="227" t="s">
        <v>2832</v>
      </c>
      <c r="B2002" s="143" t="s">
        <v>76</v>
      </c>
      <c r="C2002" s="142">
        <v>43666</v>
      </c>
      <c r="D2002" s="143" t="s">
        <v>78</v>
      </c>
      <c r="E2002" s="143"/>
      <c r="F2002" s="143"/>
      <c r="G2002" s="143"/>
      <c r="H2002" s="143"/>
      <c r="I2002" s="143"/>
      <c r="J2002" s="136" t="s">
        <v>80</v>
      </c>
      <c r="K2002" s="100" t="s">
        <v>194</v>
      </c>
      <c r="L2002" s="93" t="s">
        <v>60</v>
      </c>
      <c r="M2002" s="95" t="s">
        <v>181</v>
      </c>
      <c r="N2002" s="93">
        <v>600</v>
      </c>
      <c r="O2002" s="93">
        <v>3</v>
      </c>
      <c r="P2002" s="93">
        <v>18</v>
      </c>
      <c r="Q2002" s="93">
        <v>70</v>
      </c>
      <c r="R2002" s="114"/>
      <c r="S2002" s="143" t="s">
        <v>73</v>
      </c>
      <c r="T2002" s="143">
        <v>3</v>
      </c>
      <c r="U2002" s="143">
        <v>18</v>
      </c>
      <c r="V2002" s="143">
        <v>41</v>
      </c>
      <c r="W2002" s="143">
        <v>40</v>
      </c>
      <c r="X2002" s="143">
        <v>5288.35</v>
      </c>
      <c r="Y2002" s="143" t="s">
        <v>75</v>
      </c>
      <c r="Z2002" s="143"/>
      <c r="AA2002" s="224" t="s">
        <v>85</v>
      </c>
    </row>
    <row r="2003" spans="1:27" x14ac:dyDescent="0.2">
      <c r="A2003" s="228"/>
      <c r="B2003" s="144"/>
      <c r="C2003" s="127"/>
      <c r="D2003" s="144"/>
      <c r="E2003" s="144"/>
      <c r="F2003" s="144"/>
      <c r="G2003" s="144"/>
      <c r="H2003" s="144"/>
      <c r="I2003" s="144"/>
      <c r="J2003" s="222"/>
      <c r="K2003" s="103" t="s">
        <v>13</v>
      </c>
      <c r="L2003" s="104" t="s">
        <v>60</v>
      </c>
      <c r="M2003" s="96" t="s">
        <v>67</v>
      </c>
      <c r="N2003" s="104">
        <v>600</v>
      </c>
      <c r="O2003" s="104">
        <v>3</v>
      </c>
      <c r="P2003" s="104">
        <v>5</v>
      </c>
      <c r="Q2003" s="104">
        <v>90</v>
      </c>
      <c r="R2003" s="115">
        <v>50</v>
      </c>
      <c r="S2003" s="144"/>
      <c r="T2003" s="144"/>
      <c r="U2003" s="144"/>
      <c r="V2003" s="144"/>
      <c r="W2003" s="144"/>
      <c r="X2003" s="144"/>
      <c r="Y2003" s="144"/>
      <c r="Z2003" s="144"/>
      <c r="AA2003" s="225"/>
    </row>
    <row r="2004" spans="1:27" ht="13.5" thickBot="1" x14ac:dyDescent="0.25">
      <c r="A2004" s="229"/>
      <c r="B2004" s="145"/>
      <c r="C2004" s="128"/>
      <c r="D2004" s="145"/>
      <c r="E2004" s="145"/>
      <c r="F2004" s="145"/>
      <c r="G2004" s="145"/>
      <c r="H2004" s="145"/>
      <c r="I2004" s="145"/>
      <c r="J2004" s="223"/>
      <c r="K2004" s="107" t="s">
        <v>14</v>
      </c>
      <c r="L2004" s="108" t="s">
        <v>60</v>
      </c>
      <c r="M2004" s="97" t="s">
        <v>68</v>
      </c>
      <c r="N2004" s="108">
        <v>600</v>
      </c>
      <c r="O2004" s="108">
        <v>3</v>
      </c>
      <c r="P2004" s="108">
        <v>5</v>
      </c>
      <c r="Q2004" s="108">
        <v>90</v>
      </c>
      <c r="R2004" s="116"/>
      <c r="S2004" s="145"/>
      <c r="T2004" s="145"/>
      <c r="U2004" s="145"/>
      <c r="V2004" s="145"/>
      <c r="W2004" s="145"/>
      <c r="X2004" s="145"/>
      <c r="Y2004" s="145"/>
      <c r="Z2004" s="145"/>
      <c r="AA2004" s="226"/>
    </row>
    <row r="2005" spans="1:27" x14ac:dyDescent="0.2">
      <c r="A2005" s="227" t="s">
        <v>2833</v>
      </c>
      <c r="B2005" s="143" t="s">
        <v>76</v>
      </c>
      <c r="C2005" s="142">
        <v>43666</v>
      </c>
      <c r="D2005" s="143" t="s">
        <v>78</v>
      </c>
      <c r="E2005" s="143"/>
      <c r="F2005" s="143"/>
      <c r="G2005" s="143"/>
      <c r="H2005" s="143"/>
      <c r="I2005" s="143"/>
      <c r="J2005" s="136" t="s">
        <v>80</v>
      </c>
      <c r="K2005" s="100" t="s">
        <v>194</v>
      </c>
      <c r="L2005" s="93" t="s">
        <v>60</v>
      </c>
      <c r="M2005" s="95" t="s">
        <v>181</v>
      </c>
      <c r="N2005" s="93">
        <v>600</v>
      </c>
      <c r="O2005" s="93">
        <v>3</v>
      </c>
      <c r="P2005" s="93">
        <v>18</v>
      </c>
      <c r="Q2005" s="93">
        <v>80</v>
      </c>
      <c r="R2005" s="114"/>
      <c r="S2005" s="143" t="s">
        <v>73</v>
      </c>
      <c r="T2005" s="143">
        <v>3</v>
      </c>
      <c r="U2005" s="143">
        <v>18</v>
      </c>
      <c r="V2005" s="143">
        <v>41</v>
      </c>
      <c r="W2005" s="143">
        <v>40</v>
      </c>
      <c r="X2005" s="143">
        <v>5288.35</v>
      </c>
      <c r="Y2005" s="143" t="s">
        <v>75</v>
      </c>
      <c r="Z2005" s="143"/>
      <c r="AA2005" s="224" t="s">
        <v>85</v>
      </c>
    </row>
    <row r="2006" spans="1:27" x14ac:dyDescent="0.2">
      <c r="A2006" s="228"/>
      <c r="B2006" s="144"/>
      <c r="C2006" s="127"/>
      <c r="D2006" s="144"/>
      <c r="E2006" s="144"/>
      <c r="F2006" s="144"/>
      <c r="G2006" s="144"/>
      <c r="H2006" s="144"/>
      <c r="I2006" s="144"/>
      <c r="J2006" s="222"/>
      <c r="K2006" s="103" t="s">
        <v>13</v>
      </c>
      <c r="L2006" s="104" t="s">
        <v>60</v>
      </c>
      <c r="M2006" s="96" t="s">
        <v>67</v>
      </c>
      <c r="N2006" s="104">
        <v>600</v>
      </c>
      <c r="O2006" s="104">
        <v>3</v>
      </c>
      <c r="P2006" s="104">
        <v>5</v>
      </c>
      <c r="Q2006" s="104">
        <v>90</v>
      </c>
      <c r="R2006" s="115">
        <v>50</v>
      </c>
      <c r="S2006" s="144"/>
      <c r="T2006" s="144"/>
      <c r="U2006" s="144"/>
      <c r="V2006" s="144"/>
      <c r="W2006" s="144"/>
      <c r="X2006" s="144"/>
      <c r="Y2006" s="144"/>
      <c r="Z2006" s="144"/>
      <c r="AA2006" s="225"/>
    </row>
    <row r="2007" spans="1:27" ht="13.5" thickBot="1" x14ac:dyDescent="0.25">
      <c r="A2007" s="229"/>
      <c r="B2007" s="145"/>
      <c r="C2007" s="128"/>
      <c r="D2007" s="145"/>
      <c r="E2007" s="145"/>
      <c r="F2007" s="145"/>
      <c r="G2007" s="145"/>
      <c r="H2007" s="145"/>
      <c r="I2007" s="145"/>
      <c r="J2007" s="223"/>
      <c r="K2007" s="107" t="s">
        <v>14</v>
      </c>
      <c r="L2007" s="108" t="s">
        <v>60</v>
      </c>
      <c r="M2007" s="97" t="s">
        <v>68</v>
      </c>
      <c r="N2007" s="108">
        <v>600</v>
      </c>
      <c r="O2007" s="108">
        <v>3</v>
      </c>
      <c r="P2007" s="108">
        <v>5</v>
      </c>
      <c r="Q2007" s="108">
        <v>90</v>
      </c>
      <c r="R2007" s="116"/>
      <c r="S2007" s="145"/>
      <c r="T2007" s="145"/>
      <c r="U2007" s="145"/>
      <c r="V2007" s="145"/>
      <c r="W2007" s="145"/>
      <c r="X2007" s="145"/>
      <c r="Y2007" s="145"/>
      <c r="Z2007" s="145"/>
      <c r="AA2007" s="226"/>
    </row>
    <row r="2008" spans="1:27" x14ac:dyDescent="0.2">
      <c r="A2008" s="227" t="s">
        <v>2834</v>
      </c>
      <c r="B2008" s="143" t="s">
        <v>76</v>
      </c>
      <c r="C2008" s="142">
        <v>43666</v>
      </c>
      <c r="D2008" s="143" t="s">
        <v>78</v>
      </c>
      <c r="E2008" s="143"/>
      <c r="F2008" s="143"/>
      <c r="G2008" s="143"/>
      <c r="H2008" s="143"/>
      <c r="I2008" s="143"/>
      <c r="J2008" s="136" t="s">
        <v>80</v>
      </c>
      <c r="K2008" s="100" t="s">
        <v>194</v>
      </c>
      <c r="L2008" s="93" t="s">
        <v>60</v>
      </c>
      <c r="M2008" s="95" t="s">
        <v>181</v>
      </c>
      <c r="N2008" s="93">
        <v>600</v>
      </c>
      <c r="O2008" s="93">
        <v>3</v>
      </c>
      <c r="P2008" s="93">
        <v>18</v>
      </c>
      <c r="Q2008" s="93">
        <v>100</v>
      </c>
      <c r="R2008" s="114"/>
      <c r="S2008" s="143" t="s">
        <v>73</v>
      </c>
      <c r="T2008" s="143">
        <v>3</v>
      </c>
      <c r="U2008" s="143">
        <v>18</v>
      </c>
      <c r="V2008" s="143">
        <v>41</v>
      </c>
      <c r="W2008" s="143">
        <v>40</v>
      </c>
      <c r="X2008" s="143">
        <v>5288.35</v>
      </c>
      <c r="Y2008" s="143" t="s">
        <v>75</v>
      </c>
      <c r="Z2008" s="143"/>
      <c r="AA2008" s="224" t="s">
        <v>85</v>
      </c>
    </row>
    <row r="2009" spans="1:27" x14ac:dyDescent="0.2">
      <c r="A2009" s="228"/>
      <c r="B2009" s="144"/>
      <c r="C2009" s="127"/>
      <c r="D2009" s="144"/>
      <c r="E2009" s="144"/>
      <c r="F2009" s="144"/>
      <c r="G2009" s="144"/>
      <c r="H2009" s="144"/>
      <c r="I2009" s="144"/>
      <c r="J2009" s="222"/>
      <c r="K2009" s="103" t="s">
        <v>13</v>
      </c>
      <c r="L2009" s="104" t="s">
        <v>60</v>
      </c>
      <c r="M2009" s="96" t="s">
        <v>67</v>
      </c>
      <c r="N2009" s="104">
        <v>600</v>
      </c>
      <c r="O2009" s="104">
        <v>3</v>
      </c>
      <c r="P2009" s="104">
        <v>5</v>
      </c>
      <c r="Q2009" s="104">
        <v>90</v>
      </c>
      <c r="R2009" s="115">
        <v>50</v>
      </c>
      <c r="S2009" s="144"/>
      <c r="T2009" s="144"/>
      <c r="U2009" s="144"/>
      <c r="V2009" s="144"/>
      <c r="W2009" s="144"/>
      <c r="X2009" s="144"/>
      <c r="Y2009" s="144"/>
      <c r="Z2009" s="144"/>
      <c r="AA2009" s="225"/>
    </row>
    <row r="2010" spans="1:27" ht="13.5" thickBot="1" x14ac:dyDescent="0.25">
      <c r="A2010" s="229"/>
      <c r="B2010" s="145"/>
      <c r="C2010" s="128"/>
      <c r="D2010" s="145"/>
      <c r="E2010" s="145"/>
      <c r="F2010" s="145"/>
      <c r="G2010" s="145"/>
      <c r="H2010" s="145"/>
      <c r="I2010" s="145"/>
      <c r="J2010" s="223"/>
      <c r="K2010" s="107" t="s">
        <v>14</v>
      </c>
      <c r="L2010" s="108" t="s">
        <v>60</v>
      </c>
      <c r="M2010" s="97" t="s">
        <v>68</v>
      </c>
      <c r="N2010" s="108">
        <v>600</v>
      </c>
      <c r="O2010" s="108">
        <v>3</v>
      </c>
      <c r="P2010" s="108">
        <v>5</v>
      </c>
      <c r="Q2010" s="108">
        <v>90</v>
      </c>
      <c r="R2010" s="116"/>
      <c r="S2010" s="145"/>
      <c r="T2010" s="145"/>
      <c r="U2010" s="145"/>
      <c r="V2010" s="145"/>
      <c r="W2010" s="145"/>
      <c r="X2010" s="145"/>
      <c r="Y2010" s="145"/>
      <c r="Z2010" s="145"/>
      <c r="AA2010" s="226"/>
    </row>
    <row r="2011" spans="1:27" x14ac:dyDescent="0.2">
      <c r="A2011" s="227" t="s">
        <v>2835</v>
      </c>
      <c r="B2011" s="143" t="s">
        <v>76</v>
      </c>
      <c r="C2011" s="142">
        <v>43666</v>
      </c>
      <c r="D2011" s="143" t="s">
        <v>78</v>
      </c>
      <c r="E2011" s="143"/>
      <c r="F2011" s="143"/>
      <c r="G2011" s="143"/>
      <c r="H2011" s="143"/>
      <c r="I2011" s="143"/>
      <c r="J2011" s="136" t="s">
        <v>80</v>
      </c>
      <c r="K2011" s="100" t="s">
        <v>194</v>
      </c>
      <c r="L2011" s="93" t="s">
        <v>60</v>
      </c>
      <c r="M2011" s="95" t="s">
        <v>181</v>
      </c>
      <c r="N2011" s="93">
        <v>600</v>
      </c>
      <c r="O2011" s="93">
        <v>3</v>
      </c>
      <c r="P2011" s="93">
        <v>18</v>
      </c>
      <c r="Q2011" s="93">
        <v>70</v>
      </c>
      <c r="R2011" s="114"/>
      <c r="S2011" s="143" t="s">
        <v>73</v>
      </c>
      <c r="T2011" s="143">
        <v>3</v>
      </c>
      <c r="U2011" s="143">
        <v>18</v>
      </c>
      <c r="V2011" s="143">
        <v>52</v>
      </c>
      <c r="W2011" s="143">
        <v>50</v>
      </c>
      <c r="X2011" s="143">
        <v>5288.35</v>
      </c>
      <c r="Y2011" s="143" t="s">
        <v>75</v>
      </c>
      <c r="Z2011" s="143"/>
      <c r="AA2011" s="224" t="s">
        <v>85</v>
      </c>
    </row>
    <row r="2012" spans="1:27" x14ac:dyDescent="0.2">
      <c r="A2012" s="228"/>
      <c r="B2012" s="144"/>
      <c r="C2012" s="127"/>
      <c r="D2012" s="144"/>
      <c r="E2012" s="144"/>
      <c r="F2012" s="144"/>
      <c r="G2012" s="144"/>
      <c r="H2012" s="144"/>
      <c r="I2012" s="144"/>
      <c r="J2012" s="222"/>
      <c r="K2012" s="103" t="s">
        <v>13</v>
      </c>
      <c r="L2012" s="104" t="s">
        <v>60</v>
      </c>
      <c r="M2012" s="96" t="s">
        <v>67</v>
      </c>
      <c r="N2012" s="104">
        <v>600</v>
      </c>
      <c r="O2012" s="104">
        <v>3</v>
      </c>
      <c r="P2012" s="104">
        <v>5</v>
      </c>
      <c r="Q2012" s="104">
        <v>90</v>
      </c>
      <c r="R2012" s="115">
        <v>50</v>
      </c>
      <c r="S2012" s="144"/>
      <c r="T2012" s="144"/>
      <c r="U2012" s="144"/>
      <c r="V2012" s="144"/>
      <c r="W2012" s="144"/>
      <c r="X2012" s="144"/>
      <c r="Y2012" s="144"/>
      <c r="Z2012" s="144"/>
      <c r="AA2012" s="225"/>
    </row>
    <row r="2013" spans="1:27" ht="13.5" thickBot="1" x14ac:dyDescent="0.25">
      <c r="A2013" s="229"/>
      <c r="B2013" s="145"/>
      <c r="C2013" s="128"/>
      <c r="D2013" s="145"/>
      <c r="E2013" s="145"/>
      <c r="F2013" s="145"/>
      <c r="G2013" s="145"/>
      <c r="H2013" s="145"/>
      <c r="I2013" s="145"/>
      <c r="J2013" s="223"/>
      <c r="K2013" s="107" t="s">
        <v>14</v>
      </c>
      <c r="L2013" s="108" t="s">
        <v>60</v>
      </c>
      <c r="M2013" s="97" t="s">
        <v>68</v>
      </c>
      <c r="N2013" s="108">
        <v>600</v>
      </c>
      <c r="O2013" s="108">
        <v>3</v>
      </c>
      <c r="P2013" s="108">
        <v>5</v>
      </c>
      <c r="Q2013" s="108">
        <v>90</v>
      </c>
      <c r="R2013" s="116"/>
      <c r="S2013" s="145"/>
      <c r="T2013" s="145"/>
      <c r="U2013" s="145"/>
      <c r="V2013" s="145"/>
      <c r="W2013" s="145"/>
      <c r="X2013" s="145"/>
      <c r="Y2013" s="145"/>
      <c r="Z2013" s="145"/>
      <c r="AA2013" s="226"/>
    </row>
    <row r="2014" spans="1:27" x14ac:dyDescent="0.2">
      <c r="A2014" s="227" t="s">
        <v>2836</v>
      </c>
      <c r="B2014" s="143" t="s">
        <v>76</v>
      </c>
      <c r="C2014" s="142">
        <v>43666</v>
      </c>
      <c r="D2014" s="143" t="s">
        <v>78</v>
      </c>
      <c r="E2014" s="143"/>
      <c r="F2014" s="143"/>
      <c r="G2014" s="143"/>
      <c r="H2014" s="143"/>
      <c r="I2014" s="143"/>
      <c r="J2014" s="136" t="s">
        <v>80</v>
      </c>
      <c r="K2014" s="100" t="s">
        <v>194</v>
      </c>
      <c r="L2014" s="93" t="s">
        <v>60</v>
      </c>
      <c r="M2014" s="95" t="s">
        <v>181</v>
      </c>
      <c r="N2014" s="93">
        <v>600</v>
      </c>
      <c r="O2014" s="93">
        <v>3</v>
      </c>
      <c r="P2014" s="93">
        <v>18</v>
      </c>
      <c r="Q2014" s="93">
        <v>80</v>
      </c>
      <c r="R2014" s="114"/>
      <c r="S2014" s="143" t="s">
        <v>73</v>
      </c>
      <c r="T2014" s="143">
        <v>3</v>
      </c>
      <c r="U2014" s="143">
        <v>18</v>
      </c>
      <c r="V2014" s="143">
        <v>52</v>
      </c>
      <c r="W2014" s="143">
        <v>50</v>
      </c>
      <c r="X2014" s="143">
        <v>5288.35</v>
      </c>
      <c r="Y2014" s="143" t="s">
        <v>75</v>
      </c>
      <c r="Z2014" s="143"/>
      <c r="AA2014" s="224" t="s">
        <v>85</v>
      </c>
    </row>
    <row r="2015" spans="1:27" x14ac:dyDescent="0.2">
      <c r="A2015" s="228"/>
      <c r="B2015" s="144"/>
      <c r="C2015" s="127"/>
      <c r="D2015" s="144"/>
      <c r="E2015" s="144"/>
      <c r="F2015" s="144"/>
      <c r="G2015" s="144"/>
      <c r="H2015" s="144"/>
      <c r="I2015" s="144"/>
      <c r="J2015" s="222"/>
      <c r="K2015" s="103" t="s">
        <v>13</v>
      </c>
      <c r="L2015" s="104" t="s">
        <v>60</v>
      </c>
      <c r="M2015" s="96" t="s">
        <v>67</v>
      </c>
      <c r="N2015" s="104">
        <v>600</v>
      </c>
      <c r="O2015" s="104">
        <v>3</v>
      </c>
      <c r="P2015" s="104">
        <v>5</v>
      </c>
      <c r="Q2015" s="104">
        <v>90</v>
      </c>
      <c r="R2015" s="115">
        <v>50</v>
      </c>
      <c r="S2015" s="144"/>
      <c r="T2015" s="144"/>
      <c r="U2015" s="144"/>
      <c r="V2015" s="144"/>
      <c r="W2015" s="144"/>
      <c r="X2015" s="144"/>
      <c r="Y2015" s="144"/>
      <c r="Z2015" s="144"/>
      <c r="AA2015" s="225"/>
    </row>
    <row r="2016" spans="1:27" ht="13.5" thickBot="1" x14ac:dyDescent="0.25">
      <c r="A2016" s="229"/>
      <c r="B2016" s="145"/>
      <c r="C2016" s="128"/>
      <c r="D2016" s="145"/>
      <c r="E2016" s="145"/>
      <c r="F2016" s="145"/>
      <c r="G2016" s="145"/>
      <c r="H2016" s="145"/>
      <c r="I2016" s="145"/>
      <c r="J2016" s="223"/>
      <c r="K2016" s="107" t="s">
        <v>14</v>
      </c>
      <c r="L2016" s="108" t="s">
        <v>60</v>
      </c>
      <c r="M2016" s="97" t="s">
        <v>68</v>
      </c>
      <c r="N2016" s="108">
        <v>600</v>
      </c>
      <c r="O2016" s="108">
        <v>3</v>
      </c>
      <c r="P2016" s="108">
        <v>5</v>
      </c>
      <c r="Q2016" s="108">
        <v>90</v>
      </c>
      <c r="R2016" s="116"/>
      <c r="S2016" s="145"/>
      <c r="T2016" s="145"/>
      <c r="U2016" s="145"/>
      <c r="V2016" s="145"/>
      <c r="W2016" s="145"/>
      <c r="X2016" s="145"/>
      <c r="Y2016" s="145"/>
      <c r="Z2016" s="145"/>
      <c r="AA2016" s="226"/>
    </row>
    <row r="2017" spans="1:27" x14ac:dyDescent="0.2">
      <c r="A2017" s="227" t="s">
        <v>2837</v>
      </c>
      <c r="B2017" s="143" t="s">
        <v>76</v>
      </c>
      <c r="C2017" s="142">
        <v>43666</v>
      </c>
      <c r="D2017" s="143" t="s">
        <v>78</v>
      </c>
      <c r="E2017" s="143"/>
      <c r="F2017" s="143"/>
      <c r="G2017" s="143"/>
      <c r="H2017" s="143"/>
      <c r="I2017" s="143"/>
      <c r="J2017" s="136" t="s">
        <v>80</v>
      </c>
      <c r="K2017" s="100" t="s">
        <v>194</v>
      </c>
      <c r="L2017" s="93" t="s">
        <v>60</v>
      </c>
      <c r="M2017" s="95" t="s">
        <v>181</v>
      </c>
      <c r="N2017" s="93">
        <v>600</v>
      </c>
      <c r="O2017" s="93">
        <v>3</v>
      </c>
      <c r="P2017" s="93">
        <v>18</v>
      </c>
      <c r="Q2017" s="93">
        <v>100</v>
      </c>
      <c r="R2017" s="114"/>
      <c r="S2017" s="143" t="s">
        <v>73</v>
      </c>
      <c r="T2017" s="143">
        <v>3</v>
      </c>
      <c r="U2017" s="143">
        <v>18</v>
      </c>
      <c r="V2017" s="143">
        <v>52</v>
      </c>
      <c r="W2017" s="143">
        <v>50</v>
      </c>
      <c r="X2017" s="143">
        <v>5288.35</v>
      </c>
      <c r="Y2017" s="143" t="s">
        <v>75</v>
      </c>
      <c r="Z2017" s="143"/>
      <c r="AA2017" s="224" t="s">
        <v>85</v>
      </c>
    </row>
    <row r="2018" spans="1:27" x14ac:dyDescent="0.2">
      <c r="A2018" s="228"/>
      <c r="B2018" s="144"/>
      <c r="C2018" s="127"/>
      <c r="D2018" s="144"/>
      <c r="E2018" s="144"/>
      <c r="F2018" s="144"/>
      <c r="G2018" s="144"/>
      <c r="H2018" s="144"/>
      <c r="I2018" s="144"/>
      <c r="J2018" s="222"/>
      <c r="K2018" s="103" t="s">
        <v>13</v>
      </c>
      <c r="L2018" s="104" t="s">
        <v>60</v>
      </c>
      <c r="M2018" s="96" t="s">
        <v>67</v>
      </c>
      <c r="N2018" s="104">
        <v>600</v>
      </c>
      <c r="O2018" s="104">
        <v>3</v>
      </c>
      <c r="P2018" s="104">
        <v>5</v>
      </c>
      <c r="Q2018" s="104">
        <v>90</v>
      </c>
      <c r="R2018" s="115">
        <v>50</v>
      </c>
      <c r="S2018" s="144"/>
      <c r="T2018" s="144"/>
      <c r="U2018" s="144"/>
      <c r="V2018" s="144"/>
      <c r="W2018" s="144"/>
      <c r="X2018" s="144"/>
      <c r="Y2018" s="144"/>
      <c r="Z2018" s="144"/>
      <c r="AA2018" s="225"/>
    </row>
    <row r="2019" spans="1:27" ht="13.5" thickBot="1" x14ac:dyDescent="0.25">
      <c r="A2019" s="229"/>
      <c r="B2019" s="145"/>
      <c r="C2019" s="128"/>
      <c r="D2019" s="145"/>
      <c r="E2019" s="145"/>
      <c r="F2019" s="145"/>
      <c r="G2019" s="145"/>
      <c r="H2019" s="145"/>
      <c r="I2019" s="145"/>
      <c r="J2019" s="223"/>
      <c r="K2019" s="107" t="s">
        <v>14</v>
      </c>
      <c r="L2019" s="108" t="s">
        <v>60</v>
      </c>
      <c r="M2019" s="97" t="s">
        <v>68</v>
      </c>
      <c r="N2019" s="108">
        <v>600</v>
      </c>
      <c r="O2019" s="108">
        <v>3</v>
      </c>
      <c r="P2019" s="108">
        <v>5</v>
      </c>
      <c r="Q2019" s="108">
        <v>90</v>
      </c>
      <c r="R2019" s="116"/>
      <c r="S2019" s="145"/>
      <c r="T2019" s="145"/>
      <c r="U2019" s="145"/>
      <c r="V2019" s="145"/>
      <c r="W2019" s="145"/>
      <c r="X2019" s="145"/>
      <c r="Y2019" s="145"/>
      <c r="Z2019" s="145"/>
      <c r="AA2019" s="226"/>
    </row>
    <row r="2020" spans="1:27" x14ac:dyDescent="0.2">
      <c r="A2020" s="227" t="s">
        <v>2838</v>
      </c>
      <c r="B2020" s="143" t="s">
        <v>76</v>
      </c>
      <c r="C2020" s="142">
        <v>43666</v>
      </c>
      <c r="D2020" s="143" t="s">
        <v>78</v>
      </c>
      <c r="E2020" s="143"/>
      <c r="F2020" s="143"/>
      <c r="G2020" s="143"/>
      <c r="H2020" s="143"/>
      <c r="I2020" s="143"/>
      <c r="J2020" s="136" t="s">
        <v>80</v>
      </c>
      <c r="K2020" s="100" t="s">
        <v>194</v>
      </c>
      <c r="L2020" s="93" t="s">
        <v>60</v>
      </c>
      <c r="M2020" s="95" t="s">
        <v>181</v>
      </c>
      <c r="N2020" s="93">
        <v>600</v>
      </c>
      <c r="O2020" s="93">
        <v>3</v>
      </c>
      <c r="P2020" s="93">
        <v>18</v>
      </c>
      <c r="Q2020" s="93">
        <v>125</v>
      </c>
      <c r="R2020" s="114"/>
      <c r="S2020" s="143" t="s">
        <v>73</v>
      </c>
      <c r="T2020" s="143">
        <v>3</v>
      </c>
      <c r="U2020" s="143">
        <v>18</v>
      </c>
      <c r="V2020" s="143">
        <v>52</v>
      </c>
      <c r="W2020" s="143">
        <v>50</v>
      </c>
      <c r="X2020" s="143">
        <v>5288.35</v>
      </c>
      <c r="Y2020" s="143" t="s">
        <v>75</v>
      </c>
      <c r="Z2020" s="143"/>
      <c r="AA2020" s="224" t="s">
        <v>85</v>
      </c>
    </row>
    <row r="2021" spans="1:27" x14ac:dyDescent="0.2">
      <c r="A2021" s="228"/>
      <c r="B2021" s="144"/>
      <c r="C2021" s="127"/>
      <c r="D2021" s="144"/>
      <c r="E2021" s="144"/>
      <c r="F2021" s="144"/>
      <c r="G2021" s="144"/>
      <c r="H2021" s="144"/>
      <c r="I2021" s="144"/>
      <c r="J2021" s="222"/>
      <c r="K2021" s="103" t="s">
        <v>13</v>
      </c>
      <c r="L2021" s="104" t="s">
        <v>60</v>
      </c>
      <c r="M2021" s="96" t="s">
        <v>67</v>
      </c>
      <c r="N2021" s="104">
        <v>600</v>
      </c>
      <c r="O2021" s="104">
        <v>3</v>
      </c>
      <c r="P2021" s="104">
        <v>5</v>
      </c>
      <c r="Q2021" s="104">
        <v>90</v>
      </c>
      <c r="R2021" s="115">
        <v>50</v>
      </c>
      <c r="S2021" s="144"/>
      <c r="T2021" s="144"/>
      <c r="U2021" s="144"/>
      <c r="V2021" s="144"/>
      <c r="W2021" s="144"/>
      <c r="X2021" s="144"/>
      <c r="Y2021" s="144"/>
      <c r="Z2021" s="144"/>
      <c r="AA2021" s="225"/>
    </row>
    <row r="2022" spans="1:27" ht="13.5" thickBot="1" x14ac:dyDescent="0.25">
      <c r="A2022" s="229"/>
      <c r="B2022" s="145"/>
      <c r="C2022" s="128"/>
      <c r="D2022" s="145"/>
      <c r="E2022" s="145"/>
      <c r="F2022" s="145"/>
      <c r="G2022" s="145"/>
      <c r="H2022" s="145"/>
      <c r="I2022" s="145"/>
      <c r="J2022" s="223"/>
      <c r="K2022" s="107" t="s">
        <v>14</v>
      </c>
      <c r="L2022" s="108" t="s">
        <v>60</v>
      </c>
      <c r="M2022" s="97" t="s">
        <v>68</v>
      </c>
      <c r="N2022" s="108">
        <v>600</v>
      </c>
      <c r="O2022" s="108">
        <v>3</v>
      </c>
      <c r="P2022" s="108">
        <v>5</v>
      </c>
      <c r="Q2022" s="108">
        <v>90</v>
      </c>
      <c r="R2022" s="116"/>
      <c r="S2022" s="145"/>
      <c r="T2022" s="145"/>
      <c r="U2022" s="145"/>
      <c r="V2022" s="145"/>
      <c r="W2022" s="145"/>
      <c r="X2022" s="145"/>
      <c r="Y2022" s="145"/>
      <c r="Z2022" s="145"/>
      <c r="AA2022" s="226"/>
    </row>
    <row r="2023" spans="1:27" x14ac:dyDescent="0.2">
      <c r="A2023" s="227" t="s">
        <v>2839</v>
      </c>
      <c r="B2023" s="143" t="s">
        <v>76</v>
      </c>
      <c r="C2023" s="142">
        <v>43666</v>
      </c>
      <c r="D2023" s="143" t="s">
        <v>78</v>
      </c>
      <c r="E2023" s="143"/>
      <c r="F2023" s="143"/>
      <c r="G2023" s="143"/>
      <c r="H2023" s="143"/>
      <c r="I2023" s="143"/>
      <c r="J2023" s="136" t="s">
        <v>80</v>
      </c>
      <c r="K2023" s="100" t="s">
        <v>194</v>
      </c>
      <c r="L2023" s="93" t="s">
        <v>60</v>
      </c>
      <c r="M2023" s="95" t="s">
        <v>182</v>
      </c>
      <c r="N2023" s="93">
        <v>480</v>
      </c>
      <c r="O2023" s="93">
        <v>3</v>
      </c>
      <c r="P2023" s="93">
        <v>65</v>
      </c>
      <c r="Q2023" s="93">
        <v>50</v>
      </c>
      <c r="R2023" s="114"/>
      <c r="S2023" s="143" t="s">
        <v>72</v>
      </c>
      <c r="T2023" s="143">
        <v>3</v>
      </c>
      <c r="U2023" s="143">
        <v>65</v>
      </c>
      <c r="V2023" s="143">
        <v>40</v>
      </c>
      <c r="W2023" s="143">
        <v>30</v>
      </c>
      <c r="X2023" s="143">
        <v>5288.35</v>
      </c>
      <c r="Y2023" s="143" t="s">
        <v>75</v>
      </c>
      <c r="Z2023" s="143"/>
      <c r="AA2023" s="224" t="s">
        <v>85</v>
      </c>
    </row>
    <row r="2024" spans="1:27" x14ac:dyDescent="0.2">
      <c r="A2024" s="228"/>
      <c r="B2024" s="144"/>
      <c r="C2024" s="127"/>
      <c r="D2024" s="144"/>
      <c r="E2024" s="144"/>
      <c r="F2024" s="144"/>
      <c r="G2024" s="144"/>
      <c r="H2024" s="144"/>
      <c r="I2024" s="144"/>
      <c r="J2024" s="222"/>
      <c r="K2024" s="103" t="s">
        <v>13</v>
      </c>
      <c r="L2024" s="104" t="s">
        <v>60</v>
      </c>
      <c r="M2024" s="96" t="s">
        <v>67</v>
      </c>
      <c r="N2024" s="104">
        <v>480</v>
      </c>
      <c r="O2024" s="104">
        <v>3</v>
      </c>
      <c r="P2024" s="104">
        <v>5</v>
      </c>
      <c r="Q2024" s="104">
        <v>90</v>
      </c>
      <c r="R2024" s="115">
        <v>50</v>
      </c>
      <c r="S2024" s="144"/>
      <c r="T2024" s="144"/>
      <c r="U2024" s="144"/>
      <c r="V2024" s="144"/>
      <c r="W2024" s="144"/>
      <c r="X2024" s="144"/>
      <c r="Y2024" s="144"/>
      <c r="Z2024" s="144"/>
      <c r="AA2024" s="225"/>
    </row>
    <row r="2025" spans="1:27" ht="13.5" thickBot="1" x14ac:dyDescent="0.25">
      <c r="A2025" s="229"/>
      <c r="B2025" s="145"/>
      <c r="C2025" s="128"/>
      <c r="D2025" s="145"/>
      <c r="E2025" s="145"/>
      <c r="F2025" s="145"/>
      <c r="G2025" s="145"/>
      <c r="H2025" s="145"/>
      <c r="I2025" s="145"/>
      <c r="J2025" s="223"/>
      <c r="K2025" s="107" t="s">
        <v>14</v>
      </c>
      <c r="L2025" s="108" t="s">
        <v>60</v>
      </c>
      <c r="M2025" s="97" t="s">
        <v>68</v>
      </c>
      <c r="N2025" s="108">
        <v>480</v>
      </c>
      <c r="O2025" s="108">
        <v>3</v>
      </c>
      <c r="P2025" s="108">
        <v>5</v>
      </c>
      <c r="Q2025" s="108">
        <v>90</v>
      </c>
      <c r="R2025" s="116"/>
      <c r="S2025" s="145"/>
      <c r="T2025" s="145"/>
      <c r="U2025" s="145"/>
      <c r="V2025" s="145"/>
      <c r="W2025" s="145"/>
      <c r="X2025" s="145"/>
      <c r="Y2025" s="145"/>
      <c r="Z2025" s="145"/>
      <c r="AA2025" s="226"/>
    </row>
    <row r="2026" spans="1:27" x14ac:dyDescent="0.2">
      <c r="A2026" s="227" t="s">
        <v>2840</v>
      </c>
      <c r="B2026" s="143" t="s">
        <v>76</v>
      </c>
      <c r="C2026" s="142">
        <v>43666</v>
      </c>
      <c r="D2026" s="143" t="s">
        <v>78</v>
      </c>
      <c r="E2026" s="143"/>
      <c r="F2026" s="143"/>
      <c r="G2026" s="143"/>
      <c r="H2026" s="143"/>
      <c r="I2026" s="143"/>
      <c r="J2026" s="136" t="s">
        <v>80</v>
      </c>
      <c r="K2026" s="100" t="s">
        <v>194</v>
      </c>
      <c r="L2026" s="93" t="s">
        <v>60</v>
      </c>
      <c r="M2026" s="95" t="s">
        <v>182</v>
      </c>
      <c r="N2026" s="93">
        <v>480</v>
      </c>
      <c r="O2026" s="93">
        <v>3</v>
      </c>
      <c r="P2026" s="93">
        <v>65</v>
      </c>
      <c r="Q2026" s="93">
        <v>60</v>
      </c>
      <c r="R2026" s="114"/>
      <c r="S2026" s="143" t="s">
        <v>72</v>
      </c>
      <c r="T2026" s="143">
        <v>3</v>
      </c>
      <c r="U2026" s="143">
        <v>65</v>
      </c>
      <c r="V2026" s="143">
        <v>40</v>
      </c>
      <c r="W2026" s="143">
        <v>30</v>
      </c>
      <c r="X2026" s="143">
        <v>5288.35</v>
      </c>
      <c r="Y2026" s="143" t="s">
        <v>75</v>
      </c>
      <c r="Z2026" s="143"/>
      <c r="AA2026" s="224" t="s">
        <v>85</v>
      </c>
    </row>
    <row r="2027" spans="1:27" x14ac:dyDescent="0.2">
      <c r="A2027" s="228"/>
      <c r="B2027" s="144"/>
      <c r="C2027" s="127"/>
      <c r="D2027" s="144"/>
      <c r="E2027" s="144"/>
      <c r="F2027" s="144"/>
      <c r="G2027" s="144"/>
      <c r="H2027" s="144"/>
      <c r="I2027" s="144"/>
      <c r="J2027" s="222"/>
      <c r="K2027" s="103" t="s">
        <v>13</v>
      </c>
      <c r="L2027" s="104" t="s">
        <v>60</v>
      </c>
      <c r="M2027" s="96" t="s">
        <v>67</v>
      </c>
      <c r="N2027" s="104">
        <v>480</v>
      </c>
      <c r="O2027" s="104">
        <v>3</v>
      </c>
      <c r="P2027" s="104">
        <v>5</v>
      </c>
      <c r="Q2027" s="104">
        <v>90</v>
      </c>
      <c r="R2027" s="115">
        <v>50</v>
      </c>
      <c r="S2027" s="144"/>
      <c r="T2027" s="144"/>
      <c r="U2027" s="144"/>
      <c r="V2027" s="144"/>
      <c r="W2027" s="144"/>
      <c r="X2027" s="144"/>
      <c r="Y2027" s="144"/>
      <c r="Z2027" s="144"/>
      <c r="AA2027" s="225"/>
    </row>
    <row r="2028" spans="1:27" ht="13.5" thickBot="1" x14ac:dyDescent="0.25">
      <c r="A2028" s="229"/>
      <c r="B2028" s="145"/>
      <c r="C2028" s="128"/>
      <c r="D2028" s="145"/>
      <c r="E2028" s="145"/>
      <c r="F2028" s="145"/>
      <c r="G2028" s="145"/>
      <c r="H2028" s="145"/>
      <c r="I2028" s="145"/>
      <c r="J2028" s="223"/>
      <c r="K2028" s="107" t="s">
        <v>14</v>
      </c>
      <c r="L2028" s="108" t="s">
        <v>60</v>
      </c>
      <c r="M2028" s="97" t="s">
        <v>68</v>
      </c>
      <c r="N2028" s="108">
        <v>480</v>
      </c>
      <c r="O2028" s="108">
        <v>3</v>
      </c>
      <c r="P2028" s="108">
        <v>5</v>
      </c>
      <c r="Q2028" s="108">
        <v>90</v>
      </c>
      <c r="R2028" s="116"/>
      <c r="S2028" s="145"/>
      <c r="T2028" s="145"/>
      <c r="U2028" s="145"/>
      <c r="V2028" s="145"/>
      <c r="W2028" s="145"/>
      <c r="X2028" s="145"/>
      <c r="Y2028" s="145"/>
      <c r="Z2028" s="145"/>
      <c r="AA2028" s="226"/>
    </row>
    <row r="2029" spans="1:27" x14ac:dyDescent="0.2">
      <c r="A2029" s="227" t="s">
        <v>2841</v>
      </c>
      <c r="B2029" s="143" t="s">
        <v>76</v>
      </c>
      <c r="C2029" s="142">
        <v>43666</v>
      </c>
      <c r="D2029" s="143" t="s">
        <v>78</v>
      </c>
      <c r="E2029" s="143"/>
      <c r="F2029" s="143"/>
      <c r="G2029" s="143"/>
      <c r="H2029" s="143"/>
      <c r="I2029" s="143"/>
      <c r="J2029" s="136" t="s">
        <v>80</v>
      </c>
      <c r="K2029" s="100" t="s">
        <v>194</v>
      </c>
      <c r="L2029" s="93" t="s">
        <v>60</v>
      </c>
      <c r="M2029" s="95" t="s">
        <v>182</v>
      </c>
      <c r="N2029" s="93">
        <v>480</v>
      </c>
      <c r="O2029" s="93">
        <v>3</v>
      </c>
      <c r="P2029" s="93">
        <v>65</v>
      </c>
      <c r="Q2029" s="93">
        <v>70</v>
      </c>
      <c r="R2029" s="114"/>
      <c r="S2029" s="143" t="s">
        <v>72</v>
      </c>
      <c r="T2029" s="143">
        <v>3</v>
      </c>
      <c r="U2029" s="143">
        <v>65</v>
      </c>
      <c r="V2029" s="143">
        <v>40</v>
      </c>
      <c r="W2029" s="143">
        <v>30</v>
      </c>
      <c r="X2029" s="143">
        <v>5288.35</v>
      </c>
      <c r="Y2029" s="143" t="s">
        <v>75</v>
      </c>
      <c r="Z2029" s="143"/>
      <c r="AA2029" s="224" t="s">
        <v>85</v>
      </c>
    </row>
    <row r="2030" spans="1:27" x14ac:dyDescent="0.2">
      <c r="A2030" s="228"/>
      <c r="B2030" s="144"/>
      <c r="C2030" s="127"/>
      <c r="D2030" s="144"/>
      <c r="E2030" s="144"/>
      <c r="F2030" s="144"/>
      <c r="G2030" s="144"/>
      <c r="H2030" s="144"/>
      <c r="I2030" s="144"/>
      <c r="J2030" s="222"/>
      <c r="K2030" s="103" t="s">
        <v>13</v>
      </c>
      <c r="L2030" s="104" t="s">
        <v>60</v>
      </c>
      <c r="M2030" s="96" t="s">
        <v>67</v>
      </c>
      <c r="N2030" s="104">
        <v>480</v>
      </c>
      <c r="O2030" s="104">
        <v>3</v>
      </c>
      <c r="P2030" s="104">
        <v>5</v>
      </c>
      <c r="Q2030" s="104">
        <v>90</v>
      </c>
      <c r="R2030" s="115">
        <v>50</v>
      </c>
      <c r="S2030" s="144"/>
      <c r="T2030" s="144"/>
      <c r="U2030" s="144"/>
      <c r="V2030" s="144"/>
      <c r="W2030" s="144"/>
      <c r="X2030" s="144"/>
      <c r="Y2030" s="144"/>
      <c r="Z2030" s="144"/>
      <c r="AA2030" s="225"/>
    </row>
    <row r="2031" spans="1:27" ht="13.5" thickBot="1" x14ac:dyDescent="0.25">
      <c r="A2031" s="229"/>
      <c r="B2031" s="145"/>
      <c r="C2031" s="128"/>
      <c r="D2031" s="145"/>
      <c r="E2031" s="145"/>
      <c r="F2031" s="145"/>
      <c r="G2031" s="145"/>
      <c r="H2031" s="145"/>
      <c r="I2031" s="145"/>
      <c r="J2031" s="223"/>
      <c r="K2031" s="107" t="s">
        <v>14</v>
      </c>
      <c r="L2031" s="108" t="s">
        <v>60</v>
      </c>
      <c r="M2031" s="97" t="s">
        <v>68</v>
      </c>
      <c r="N2031" s="108">
        <v>480</v>
      </c>
      <c r="O2031" s="108">
        <v>3</v>
      </c>
      <c r="P2031" s="108">
        <v>5</v>
      </c>
      <c r="Q2031" s="108">
        <v>90</v>
      </c>
      <c r="R2031" s="116"/>
      <c r="S2031" s="145"/>
      <c r="T2031" s="145"/>
      <c r="U2031" s="145"/>
      <c r="V2031" s="145"/>
      <c r="W2031" s="145"/>
      <c r="X2031" s="145"/>
      <c r="Y2031" s="145"/>
      <c r="Z2031" s="145"/>
      <c r="AA2031" s="226"/>
    </row>
    <row r="2032" spans="1:27" x14ac:dyDescent="0.2">
      <c r="A2032" s="227" t="s">
        <v>2842</v>
      </c>
      <c r="B2032" s="143" t="s">
        <v>76</v>
      </c>
      <c r="C2032" s="142">
        <v>43666</v>
      </c>
      <c r="D2032" s="143" t="s">
        <v>78</v>
      </c>
      <c r="E2032" s="143"/>
      <c r="F2032" s="143"/>
      <c r="G2032" s="143"/>
      <c r="H2032" s="143"/>
      <c r="I2032" s="143"/>
      <c r="J2032" s="136" t="s">
        <v>80</v>
      </c>
      <c r="K2032" s="100" t="s">
        <v>194</v>
      </c>
      <c r="L2032" s="93" t="s">
        <v>60</v>
      </c>
      <c r="M2032" s="95" t="s">
        <v>182</v>
      </c>
      <c r="N2032" s="93">
        <v>480</v>
      </c>
      <c r="O2032" s="93">
        <v>3</v>
      </c>
      <c r="P2032" s="93">
        <v>65</v>
      </c>
      <c r="Q2032" s="93">
        <v>80</v>
      </c>
      <c r="R2032" s="114"/>
      <c r="S2032" s="143" t="s">
        <v>72</v>
      </c>
      <c r="T2032" s="143">
        <v>3</v>
      </c>
      <c r="U2032" s="143">
        <v>65</v>
      </c>
      <c r="V2032" s="143">
        <v>40</v>
      </c>
      <c r="W2032" s="143">
        <v>30</v>
      </c>
      <c r="X2032" s="143">
        <v>5288.35</v>
      </c>
      <c r="Y2032" s="143" t="s">
        <v>75</v>
      </c>
      <c r="Z2032" s="143"/>
      <c r="AA2032" s="224" t="s">
        <v>85</v>
      </c>
    </row>
    <row r="2033" spans="1:27" x14ac:dyDescent="0.2">
      <c r="A2033" s="228"/>
      <c r="B2033" s="144"/>
      <c r="C2033" s="127"/>
      <c r="D2033" s="144"/>
      <c r="E2033" s="144"/>
      <c r="F2033" s="144"/>
      <c r="G2033" s="144"/>
      <c r="H2033" s="144"/>
      <c r="I2033" s="144"/>
      <c r="J2033" s="222"/>
      <c r="K2033" s="103" t="s">
        <v>13</v>
      </c>
      <c r="L2033" s="104" t="s">
        <v>60</v>
      </c>
      <c r="M2033" s="96" t="s">
        <v>67</v>
      </c>
      <c r="N2033" s="104">
        <v>480</v>
      </c>
      <c r="O2033" s="104">
        <v>3</v>
      </c>
      <c r="P2033" s="104">
        <v>5</v>
      </c>
      <c r="Q2033" s="104">
        <v>90</v>
      </c>
      <c r="R2033" s="115">
        <v>50</v>
      </c>
      <c r="S2033" s="144"/>
      <c r="T2033" s="144"/>
      <c r="U2033" s="144"/>
      <c r="V2033" s="144"/>
      <c r="W2033" s="144"/>
      <c r="X2033" s="144"/>
      <c r="Y2033" s="144"/>
      <c r="Z2033" s="144"/>
      <c r="AA2033" s="225"/>
    </row>
    <row r="2034" spans="1:27" ht="13.5" thickBot="1" x14ac:dyDescent="0.25">
      <c r="A2034" s="229"/>
      <c r="B2034" s="145"/>
      <c r="C2034" s="128"/>
      <c r="D2034" s="145"/>
      <c r="E2034" s="145"/>
      <c r="F2034" s="145"/>
      <c r="G2034" s="145"/>
      <c r="H2034" s="145"/>
      <c r="I2034" s="145"/>
      <c r="J2034" s="223"/>
      <c r="K2034" s="107" t="s">
        <v>14</v>
      </c>
      <c r="L2034" s="108" t="s">
        <v>60</v>
      </c>
      <c r="M2034" s="97" t="s">
        <v>68</v>
      </c>
      <c r="N2034" s="108">
        <v>480</v>
      </c>
      <c r="O2034" s="108">
        <v>3</v>
      </c>
      <c r="P2034" s="108">
        <v>5</v>
      </c>
      <c r="Q2034" s="108">
        <v>90</v>
      </c>
      <c r="R2034" s="116"/>
      <c r="S2034" s="145"/>
      <c r="T2034" s="145"/>
      <c r="U2034" s="145"/>
      <c r="V2034" s="145"/>
      <c r="W2034" s="145"/>
      <c r="X2034" s="145"/>
      <c r="Y2034" s="145"/>
      <c r="Z2034" s="145"/>
      <c r="AA2034" s="226"/>
    </row>
    <row r="2035" spans="1:27" x14ac:dyDescent="0.2">
      <c r="A2035" s="227" t="s">
        <v>2843</v>
      </c>
      <c r="B2035" s="143" t="s">
        <v>76</v>
      </c>
      <c r="C2035" s="142">
        <v>43666</v>
      </c>
      <c r="D2035" s="143" t="s">
        <v>78</v>
      </c>
      <c r="E2035" s="143"/>
      <c r="F2035" s="143"/>
      <c r="G2035" s="143"/>
      <c r="H2035" s="143"/>
      <c r="I2035" s="143"/>
      <c r="J2035" s="136" t="s">
        <v>80</v>
      </c>
      <c r="K2035" s="100" t="s">
        <v>194</v>
      </c>
      <c r="L2035" s="93" t="s">
        <v>60</v>
      </c>
      <c r="M2035" s="95" t="s">
        <v>182</v>
      </c>
      <c r="N2035" s="93">
        <v>480</v>
      </c>
      <c r="O2035" s="93">
        <v>3</v>
      </c>
      <c r="P2035" s="93">
        <v>65</v>
      </c>
      <c r="Q2035" s="93">
        <v>100</v>
      </c>
      <c r="R2035" s="114"/>
      <c r="S2035" s="143" t="s">
        <v>72</v>
      </c>
      <c r="T2035" s="143">
        <v>3</v>
      </c>
      <c r="U2035" s="143">
        <v>65</v>
      </c>
      <c r="V2035" s="143">
        <v>40</v>
      </c>
      <c r="W2035" s="143">
        <v>30</v>
      </c>
      <c r="X2035" s="143">
        <v>5288.35</v>
      </c>
      <c r="Y2035" s="143" t="s">
        <v>75</v>
      </c>
      <c r="Z2035" s="143"/>
      <c r="AA2035" s="224" t="s">
        <v>85</v>
      </c>
    </row>
    <row r="2036" spans="1:27" x14ac:dyDescent="0.2">
      <c r="A2036" s="228"/>
      <c r="B2036" s="144"/>
      <c r="C2036" s="127"/>
      <c r="D2036" s="144"/>
      <c r="E2036" s="144"/>
      <c r="F2036" s="144"/>
      <c r="G2036" s="144"/>
      <c r="H2036" s="144"/>
      <c r="I2036" s="144"/>
      <c r="J2036" s="222"/>
      <c r="K2036" s="103" t="s">
        <v>13</v>
      </c>
      <c r="L2036" s="104" t="s">
        <v>60</v>
      </c>
      <c r="M2036" s="96" t="s">
        <v>67</v>
      </c>
      <c r="N2036" s="104">
        <v>480</v>
      </c>
      <c r="O2036" s="104">
        <v>3</v>
      </c>
      <c r="P2036" s="104">
        <v>5</v>
      </c>
      <c r="Q2036" s="104">
        <v>90</v>
      </c>
      <c r="R2036" s="115">
        <v>50</v>
      </c>
      <c r="S2036" s="144"/>
      <c r="T2036" s="144"/>
      <c r="U2036" s="144"/>
      <c r="V2036" s="144"/>
      <c r="W2036" s="144"/>
      <c r="X2036" s="144"/>
      <c r="Y2036" s="144"/>
      <c r="Z2036" s="144"/>
      <c r="AA2036" s="225"/>
    </row>
    <row r="2037" spans="1:27" ht="13.5" thickBot="1" x14ac:dyDescent="0.25">
      <c r="A2037" s="229"/>
      <c r="B2037" s="145"/>
      <c r="C2037" s="128"/>
      <c r="D2037" s="145"/>
      <c r="E2037" s="145"/>
      <c r="F2037" s="145"/>
      <c r="G2037" s="145"/>
      <c r="H2037" s="145"/>
      <c r="I2037" s="145"/>
      <c r="J2037" s="223"/>
      <c r="K2037" s="107" t="s">
        <v>14</v>
      </c>
      <c r="L2037" s="108" t="s">
        <v>60</v>
      </c>
      <c r="M2037" s="97" t="s">
        <v>68</v>
      </c>
      <c r="N2037" s="108">
        <v>480</v>
      </c>
      <c r="O2037" s="108">
        <v>3</v>
      </c>
      <c r="P2037" s="108">
        <v>5</v>
      </c>
      <c r="Q2037" s="108">
        <v>90</v>
      </c>
      <c r="R2037" s="116"/>
      <c r="S2037" s="145"/>
      <c r="T2037" s="145"/>
      <c r="U2037" s="145"/>
      <c r="V2037" s="145"/>
      <c r="W2037" s="145"/>
      <c r="X2037" s="145"/>
      <c r="Y2037" s="145"/>
      <c r="Z2037" s="145"/>
      <c r="AA2037" s="226"/>
    </row>
    <row r="2038" spans="1:27" x14ac:dyDescent="0.2">
      <c r="A2038" s="227" t="s">
        <v>2844</v>
      </c>
      <c r="B2038" s="143" t="s">
        <v>76</v>
      </c>
      <c r="C2038" s="142">
        <v>43666</v>
      </c>
      <c r="D2038" s="143" t="s">
        <v>78</v>
      </c>
      <c r="E2038" s="143"/>
      <c r="F2038" s="143"/>
      <c r="G2038" s="143"/>
      <c r="H2038" s="143"/>
      <c r="I2038" s="143"/>
      <c r="J2038" s="136" t="s">
        <v>80</v>
      </c>
      <c r="K2038" s="100" t="s">
        <v>194</v>
      </c>
      <c r="L2038" s="93" t="s">
        <v>60</v>
      </c>
      <c r="M2038" s="95" t="s">
        <v>182</v>
      </c>
      <c r="N2038" s="93">
        <v>480</v>
      </c>
      <c r="O2038" s="93">
        <v>3</v>
      </c>
      <c r="P2038" s="93">
        <v>65</v>
      </c>
      <c r="Q2038" s="93">
        <v>70</v>
      </c>
      <c r="R2038" s="114"/>
      <c r="S2038" s="143" t="s">
        <v>72</v>
      </c>
      <c r="T2038" s="143">
        <v>3</v>
      </c>
      <c r="U2038" s="143">
        <v>65</v>
      </c>
      <c r="V2038" s="143">
        <v>52</v>
      </c>
      <c r="W2038" s="143">
        <v>40</v>
      </c>
      <c r="X2038" s="143">
        <v>5288.35</v>
      </c>
      <c r="Y2038" s="143" t="s">
        <v>75</v>
      </c>
      <c r="Z2038" s="143"/>
      <c r="AA2038" s="224" t="s">
        <v>85</v>
      </c>
    </row>
    <row r="2039" spans="1:27" x14ac:dyDescent="0.2">
      <c r="A2039" s="228"/>
      <c r="B2039" s="144"/>
      <c r="C2039" s="127"/>
      <c r="D2039" s="144"/>
      <c r="E2039" s="144"/>
      <c r="F2039" s="144"/>
      <c r="G2039" s="144"/>
      <c r="H2039" s="144"/>
      <c r="I2039" s="144"/>
      <c r="J2039" s="222"/>
      <c r="K2039" s="103" t="s">
        <v>13</v>
      </c>
      <c r="L2039" s="104" t="s">
        <v>60</v>
      </c>
      <c r="M2039" s="96" t="s">
        <v>67</v>
      </c>
      <c r="N2039" s="104">
        <v>480</v>
      </c>
      <c r="O2039" s="104">
        <v>3</v>
      </c>
      <c r="P2039" s="104">
        <v>5</v>
      </c>
      <c r="Q2039" s="104">
        <v>90</v>
      </c>
      <c r="R2039" s="115">
        <v>50</v>
      </c>
      <c r="S2039" s="144"/>
      <c r="T2039" s="144"/>
      <c r="U2039" s="144"/>
      <c r="V2039" s="144"/>
      <c r="W2039" s="144"/>
      <c r="X2039" s="144"/>
      <c r="Y2039" s="144"/>
      <c r="Z2039" s="144"/>
      <c r="AA2039" s="225"/>
    </row>
    <row r="2040" spans="1:27" ht="13.5" thickBot="1" x14ac:dyDescent="0.25">
      <c r="A2040" s="229"/>
      <c r="B2040" s="145"/>
      <c r="C2040" s="128"/>
      <c r="D2040" s="145"/>
      <c r="E2040" s="145"/>
      <c r="F2040" s="145"/>
      <c r="G2040" s="145"/>
      <c r="H2040" s="145"/>
      <c r="I2040" s="145"/>
      <c r="J2040" s="223"/>
      <c r="K2040" s="107" t="s">
        <v>14</v>
      </c>
      <c r="L2040" s="108" t="s">
        <v>60</v>
      </c>
      <c r="M2040" s="97" t="s">
        <v>68</v>
      </c>
      <c r="N2040" s="108">
        <v>480</v>
      </c>
      <c r="O2040" s="108">
        <v>3</v>
      </c>
      <c r="P2040" s="108">
        <v>5</v>
      </c>
      <c r="Q2040" s="108">
        <v>90</v>
      </c>
      <c r="R2040" s="116"/>
      <c r="S2040" s="145"/>
      <c r="T2040" s="145"/>
      <c r="U2040" s="145"/>
      <c r="V2040" s="145"/>
      <c r="W2040" s="145"/>
      <c r="X2040" s="145"/>
      <c r="Y2040" s="145"/>
      <c r="Z2040" s="145"/>
      <c r="AA2040" s="226"/>
    </row>
    <row r="2041" spans="1:27" x14ac:dyDescent="0.2">
      <c r="A2041" s="227" t="s">
        <v>2845</v>
      </c>
      <c r="B2041" s="143" t="s">
        <v>76</v>
      </c>
      <c r="C2041" s="142">
        <v>43666</v>
      </c>
      <c r="D2041" s="143" t="s">
        <v>78</v>
      </c>
      <c r="E2041" s="143"/>
      <c r="F2041" s="143"/>
      <c r="G2041" s="143"/>
      <c r="H2041" s="143"/>
      <c r="I2041" s="143"/>
      <c r="J2041" s="136" t="s">
        <v>80</v>
      </c>
      <c r="K2041" s="100" t="s">
        <v>194</v>
      </c>
      <c r="L2041" s="93" t="s">
        <v>60</v>
      </c>
      <c r="M2041" s="95" t="s">
        <v>182</v>
      </c>
      <c r="N2041" s="93">
        <v>480</v>
      </c>
      <c r="O2041" s="93">
        <v>3</v>
      </c>
      <c r="P2041" s="93">
        <v>65</v>
      </c>
      <c r="Q2041" s="93">
        <v>80</v>
      </c>
      <c r="R2041" s="114"/>
      <c r="S2041" s="143" t="s">
        <v>72</v>
      </c>
      <c r="T2041" s="143">
        <v>3</v>
      </c>
      <c r="U2041" s="143">
        <v>65</v>
      </c>
      <c r="V2041" s="143">
        <v>52</v>
      </c>
      <c r="W2041" s="143">
        <v>40</v>
      </c>
      <c r="X2041" s="143">
        <v>5288.35</v>
      </c>
      <c r="Y2041" s="143" t="s">
        <v>75</v>
      </c>
      <c r="Z2041" s="143"/>
      <c r="AA2041" s="224" t="s">
        <v>85</v>
      </c>
    </row>
    <row r="2042" spans="1:27" x14ac:dyDescent="0.2">
      <c r="A2042" s="228"/>
      <c r="B2042" s="144"/>
      <c r="C2042" s="127"/>
      <c r="D2042" s="144"/>
      <c r="E2042" s="144"/>
      <c r="F2042" s="144"/>
      <c r="G2042" s="144"/>
      <c r="H2042" s="144"/>
      <c r="I2042" s="144"/>
      <c r="J2042" s="222"/>
      <c r="K2042" s="103" t="s">
        <v>13</v>
      </c>
      <c r="L2042" s="104" t="s">
        <v>60</v>
      </c>
      <c r="M2042" s="96" t="s">
        <v>67</v>
      </c>
      <c r="N2042" s="104">
        <v>480</v>
      </c>
      <c r="O2042" s="104">
        <v>3</v>
      </c>
      <c r="P2042" s="104">
        <v>5</v>
      </c>
      <c r="Q2042" s="104">
        <v>90</v>
      </c>
      <c r="R2042" s="115">
        <v>50</v>
      </c>
      <c r="S2042" s="144"/>
      <c r="T2042" s="144"/>
      <c r="U2042" s="144"/>
      <c r="V2042" s="144"/>
      <c r="W2042" s="144"/>
      <c r="X2042" s="144"/>
      <c r="Y2042" s="144"/>
      <c r="Z2042" s="144"/>
      <c r="AA2042" s="225"/>
    </row>
    <row r="2043" spans="1:27" ht="13.5" thickBot="1" x14ac:dyDescent="0.25">
      <c r="A2043" s="229"/>
      <c r="B2043" s="145"/>
      <c r="C2043" s="128"/>
      <c r="D2043" s="145"/>
      <c r="E2043" s="145"/>
      <c r="F2043" s="145"/>
      <c r="G2043" s="145"/>
      <c r="H2043" s="145"/>
      <c r="I2043" s="145"/>
      <c r="J2043" s="223"/>
      <c r="K2043" s="107" t="s">
        <v>14</v>
      </c>
      <c r="L2043" s="108" t="s">
        <v>60</v>
      </c>
      <c r="M2043" s="97" t="s">
        <v>68</v>
      </c>
      <c r="N2043" s="108">
        <v>480</v>
      </c>
      <c r="O2043" s="108">
        <v>3</v>
      </c>
      <c r="P2043" s="108">
        <v>5</v>
      </c>
      <c r="Q2043" s="108">
        <v>90</v>
      </c>
      <c r="R2043" s="116"/>
      <c r="S2043" s="145"/>
      <c r="T2043" s="145"/>
      <c r="U2043" s="145"/>
      <c r="V2043" s="145"/>
      <c r="W2043" s="145"/>
      <c r="X2043" s="145"/>
      <c r="Y2043" s="145"/>
      <c r="Z2043" s="145"/>
      <c r="AA2043" s="226"/>
    </row>
    <row r="2044" spans="1:27" x14ac:dyDescent="0.2">
      <c r="A2044" s="227" t="s">
        <v>2846</v>
      </c>
      <c r="B2044" s="143" t="s">
        <v>76</v>
      </c>
      <c r="C2044" s="142">
        <v>43666</v>
      </c>
      <c r="D2044" s="143" t="s">
        <v>78</v>
      </c>
      <c r="E2044" s="143"/>
      <c r="F2044" s="143"/>
      <c r="G2044" s="143"/>
      <c r="H2044" s="143"/>
      <c r="I2044" s="143"/>
      <c r="J2044" s="136" t="s">
        <v>80</v>
      </c>
      <c r="K2044" s="100" t="s">
        <v>194</v>
      </c>
      <c r="L2044" s="93" t="s">
        <v>60</v>
      </c>
      <c r="M2044" s="95" t="s">
        <v>182</v>
      </c>
      <c r="N2044" s="93">
        <v>480</v>
      </c>
      <c r="O2044" s="93">
        <v>3</v>
      </c>
      <c r="P2044" s="93">
        <v>65</v>
      </c>
      <c r="Q2044" s="93">
        <v>100</v>
      </c>
      <c r="R2044" s="114"/>
      <c r="S2044" s="143" t="s">
        <v>72</v>
      </c>
      <c r="T2044" s="143">
        <v>3</v>
      </c>
      <c r="U2044" s="143">
        <v>65</v>
      </c>
      <c r="V2044" s="143">
        <v>52</v>
      </c>
      <c r="W2044" s="143">
        <v>40</v>
      </c>
      <c r="X2044" s="143">
        <v>5288.35</v>
      </c>
      <c r="Y2044" s="143" t="s">
        <v>75</v>
      </c>
      <c r="Z2044" s="143"/>
      <c r="AA2044" s="224" t="s">
        <v>85</v>
      </c>
    </row>
    <row r="2045" spans="1:27" x14ac:dyDescent="0.2">
      <c r="A2045" s="228"/>
      <c r="B2045" s="144"/>
      <c r="C2045" s="127"/>
      <c r="D2045" s="144"/>
      <c r="E2045" s="144"/>
      <c r="F2045" s="144"/>
      <c r="G2045" s="144"/>
      <c r="H2045" s="144"/>
      <c r="I2045" s="144"/>
      <c r="J2045" s="222"/>
      <c r="K2045" s="103" t="s">
        <v>13</v>
      </c>
      <c r="L2045" s="104" t="s">
        <v>60</v>
      </c>
      <c r="M2045" s="96" t="s">
        <v>67</v>
      </c>
      <c r="N2045" s="104">
        <v>480</v>
      </c>
      <c r="O2045" s="104">
        <v>3</v>
      </c>
      <c r="P2045" s="104">
        <v>5</v>
      </c>
      <c r="Q2045" s="104">
        <v>90</v>
      </c>
      <c r="R2045" s="115">
        <v>50</v>
      </c>
      <c r="S2045" s="144"/>
      <c r="T2045" s="144"/>
      <c r="U2045" s="144"/>
      <c r="V2045" s="144"/>
      <c r="W2045" s="144"/>
      <c r="X2045" s="144"/>
      <c r="Y2045" s="144"/>
      <c r="Z2045" s="144"/>
      <c r="AA2045" s="225"/>
    </row>
    <row r="2046" spans="1:27" ht="13.5" thickBot="1" x14ac:dyDescent="0.25">
      <c r="A2046" s="229"/>
      <c r="B2046" s="145"/>
      <c r="C2046" s="128"/>
      <c r="D2046" s="145"/>
      <c r="E2046" s="145"/>
      <c r="F2046" s="145"/>
      <c r="G2046" s="145"/>
      <c r="H2046" s="145"/>
      <c r="I2046" s="145"/>
      <c r="J2046" s="223"/>
      <c r="K2046" s="107" t="s">
        <v>14</v>
      </c>
      <c r="L2046" s="108" t="s">
        <v>60</v>
      </c>
      <c r="M2046" s="97" t="s">
        <v>68</v>
      </c>
      <c r="N2046" s="108">
        <v>480</v>
      </c>
      <c r="O2046" s="108">
        <v>3</v>
      </c>
      <c r="P2046" s="108">
        <v>5</v>
      </c>
      <c r="Q2046" s="108">
        <v>90</v>
      </c>
      <c r="R2046" s="116"/>
      <c r="S2046" s="145"/>
      <c r="T2046" s="145"/>
      <c r="U2046" s="145"/>
      <c r="V2046" s="145"/>
      <c r="W2046" s="145"/>
      <c r="X2046" s="145"/>
      <c r="Y2046" s="145"/>
      <c r="Z2046" s="145"/>
      <c r="AA2046" s="226"/>
    </row>
    <row r="2047" spans="1:27" x14ac:dyDescent="0.2">
      <c r="A2047" s="227" t="s">
        <v>2847</v>
      </c>
      <c r="B2047" s="143" t="s">
        <v>76</v>
      </c>
      <c r="C2047" s="142">
        <v>43666</v>
      </c>
      <c r="D2047" s="143" t="s">
        <v>78</v>
      </c>
      <c r="E2047" s="143"/>
      <c r="F2047" s="143"/>
      <c r="G2047" s="143"/>
      <c r="H2047" s="143"/>
      <c r="I2047" s="143"/>
      <c r="J2047" s="136" t="s">
        <v>80</v>
      </c>
      <c r="K2047" s="100" t="s">
        <v>194</v>
      </c>
      <c r="L2047" s="93" t="s">
        <v>60</v>
      </c>
      <c r="M2047" s="95" t="s">
        <v>182</v>
      </c>
      <c r="N2047" s="93">
        <v>480</v>
      </c>
      <c r="O2047" s="93">
        <v>3</v>
      </c>
      <c r="P2047" s="93">
        <v>65</v>
      </c>
      <c r="Q2047" s="93">
        <v>125</v>
      </c>
      <c r="R2047" s="114"/>
      <c r="S2047" s="143" t="s">
        <v>72</v>
      </c>
      <c r="T2047" s="143">
        <v>3</v>
      </c>
      <c r="U2047" s="143">
        <v>65</v>
      </c>
      <c r="V2047" s="143">
        <v>52</v>
      </c>
      <c r="W2047" s="143">
        <v>40</v>
      </c>
      <c r="X2047" s="143">
        <v>5288.35</v>
      </c>
      <c r="Y2047" s="143" t="s">
        <v>75</v>
      </c>
      <c r="Z2047" s="143"/>
      <c r="AA2047" s="224" t="s">
        <v>85</v>
      </c>
    </row>
    <row r="2048" spans="1:27" x14ac:dyDescent="0.2">
      <c r="A2048" s="228"/>
      <c r="B2048" s="144"/>
      <c r="C2048" s="127"/>
      <c r="D2048" s="144"/>
      <c r="E2048" s="144"/>
      <c r="F2048" s="144"/>
      <c r="G2048" s="144"/>
      <c r="H2048" s="144"/>
      <c r="I2048" s="144"/>
      <c r="J2048" s="222"/>
      <c r="K2048" s="103" t="s">
        <v>13</v>
      </c>
      <c r="L2048" s="104" t="s">
        <v>60</v>
      </c>
      <c r="M2048" s="96" t="s">
        <v>67</v>
      </c>
      <c r="N2048" s="104">
        <v>480</v>
      </c>
      <c r="O2048" s="104">
        <v>3</v>
      </c>
      <c r="P2048" s="104">
        <v>5</v>
      </c>
      <c r="Q2048" s="104">
        <v>90</v>
      </c>
      <c r="R2048" s="115">
        <v>50</v>
      </c>
      <c r="S2048" s="144"/>
      <c r="T2048" s="144"/>
      <c r="U2048" s="144"/>
      <c r="V2048" s="144"/>
      <c r="W2048" s="144"/>
      <c r="X2048" s="144"/>
      <c r="Y2048" s="144"/>
      <c r="Z2048" s="144"/>
      <c r="AA2048" s="225"/>
    </row>
    <row r="2049" spans="1:27" ht="13.5" thickBot="1" x14ac:dyDescent="0.25">
      <c r="A2049" s="229"/>
      <c r="B2049" s="145"/>
      <c r="C2049" s="128"/>
      <c r="D2049" s="145"/>
      <c r="E2049" s="145"/>
      <c r="F2049" s="145"/>
      <c r="G2049" s="145"/>
      <c r="H2049" s="145"/>
      <c r="I2049" s="145"/>
      <c r="J2049" s="223"/>
      <c r="K2049" s="107" t="s">
        <v>14</v>
      </c>
      <c r="L2049" s="108" t="s">
        <v>60</v>
      </c>
      <c r="M2049" s="97" t="s">
        <v>68</v>
      </c>
      <c r="N2049" s="108">
        <v>480</v>
      </c>
      <c r="O2049" s="108">
        <v>3</v>
      </c>
      <c r="P2049" s="108">
        <v>5</v>
      </c>
      <c r="Q2049" s="108">
        <v>90</v>
      </c>
      <c r="R2049" s="116"/>
      <c r="S2049" s="145"/>
      <c r="T2049" s="145"/>
      <c r="U2049" s="145"/>
      <c r="V2049" s="145"/>
      <c r="W2049" s="145"/>
      <c r="X2049" s="145"/>
      <c r="Y2049" s="145"/>
      <c r="Z2049" s="145"/>
      <c r="AA2049" s="226"/>
    </row>
    <row r="2050" spans="1:27" x14ac:dyDescent="0.2">
      <c r="A2050" s="227" t="s">
        <v>2848</v>
      </c>
      <c r="B2050" s="143" t="s">
        <v>76</v>
      </c>
      <c r="C2050" s="142">
        <v>43666</v>
      </c>
      <c r="D2050" s="143" t="s">
        <v>78</v>
      </c>
      <c r="E2050" s="143"/>
      <c r="F2050" s="143"/>
      <c r="G2050" s="143"/>
      <c r="H2050" s="143"/>
      <c r="I2050" s="143"/>
      <c r="J2050" s="136" t="s">
        <v>80</v>
      </c>
      <c r="K2050" s="100" t="s">
        <v>194</v>
      </c>
      <c r="L2050" s="93" t="s">
        <v>60</v>
      </c>
      <c r="M2050" s="95" t="s">
        <v>182</v>
      </c>
      <c r="N2050" s="93">
        <v>480</v>
      </c>
      <c r="O2050" s="93">
        <v>3</v>
      </c>
      <c r="P2050" s="93">
        <v>65</v>
      </c>
      <c r="Q2050" s="93">
        <v>100</v>
      </c>
      <c r="R2050" s="114"/>
      <c r="S2050" s="143" t="s">
        <v>72</v>
      </c>
      <c r="T2050" s="143">
        <v>3</v>
      </c>
      <c r="U2050" s="143">
        <v>65</v>
      </c>
      <c r="V2050" s="143">
        <v>65</v>
      </c>
      <c r="W2050" s="143">
        <v>50</v>
      </c>
      <c r="X2050" s="143">
        <v>5288.35</v>
      </c>
      <c r="Y2050" s="143" t="s">
        <v>75</v>
      </c>
      <c r="Z2050" s="143"/>
      <c r="AA2050" s="224" t="s">
        <v>85</v>
      </c>
    </row>
    <row r="2051" spans="1:27" x14ac:dyDescent="0.2">
      <c r="A2051" s="228"/>
      <c r="B2051" s="144"/>
      <c r="C2051" s="127"/>
      <c r="D2051" s="144"/>
      <c r="E2051" s="144"/>
      <c r="F2051" s="144"/>
      <c r="G2051" s="144"/>
      <c r="H2051" s="144"/>
      <c r="I2051" s="144"/>
      <c r="J2051" s="222"/>
      <c r="K2051" s="103" t="s">
        <v>13</v>
      </c>
      <c r="L2051" s="104" t="s">
        <v>60</v>
      </c>
      <c r="M2051" s="96" t="s">
        <v>67</v>
      </c>
      <c r="N2051" s="104">
        <v>480</v>
      </c>
      <c r="O2051" s="104">
        <v>3</v>
      </c>
      <c r="P2051" s="104">
        <v>5</v>
      </c>
      <c r="Q2051" s="104">
        <v>90</v>
      </c>
      <c r="R2051" s="115">
        <v>50</v>
      </c>
      <c r="S2051" s="144"/>
      <c r="T2051" s="144"/>
      <c r="U2051" s="144"/>
      <c r="V2051" s="144"/>
      <c r="W2051" s="144"/>
      <c r="X2051" s="144"/>
      <c r="Y2051" s="144"/>
      <c r="Z2051" s="144"/>
      <c r="AA2051" s="225"/>
    </row>
    <row r="2052" spans="1:27" ht="13.5" thickBot="1" x14ac:dyDescent="0.25">
      <c r="A2052" s="229"/>
      <c r="B2052" s="145"/>
      <c r="C2052" s="128"/>
      <c r="D2052" s="145"/>
      <c r="E2052" s="145"/>
      <c r="F2052" s="145"/>
      <c r="G2052" s="145"/>
      <c r="H2052" s="145"/>
      <c r="I2052" s="145"/>
      <c r="J2052" s="223"/>
      <c r="K2052" s="107" t="s">
        <v>14</v>
      </c>
      <c r="L2052" s="108" t="s">
        <v>60</v>
      </c>
      <c r="M2052" s="97" t="s">
        <v>68</v>
      </c>
      <c r="N2052" s="108">
        <v>480</v>
      </c>
      <c r="O2052" s="108">
        <v>3</v>
      </c>
      <c r="P2052" s="108">
        <v>5</v>
      </c>
      <c r="Q2052" s="108">
        <v>90</v>
      </c>
      <c r="R2052" s="116"/>
      <c r="S2052" s="145"/>
      <c r="T2052" s="145"/>
      <c r="U2052" s="145"/>
      <c r="V2052" s="145"/>
      <c r="W2052" s="145"/>
      <c r="X2052" s="145"/>
      <c r="Y2052" s="145"/>
      <c r="Z2052" s="145"/>
      <c r="AA2052" s="226"/>
    </row>
    <row r="2053" spans="1:27" x14ac:dyDescent="0.2">
      <c r="A2053" s="227" t="s">
        <v>2849</v>
      </c>
      <c r="B2053" s="143" t="s">
        <v>76</v>
      </c>
      <c r="C2053" s="142">
        <v>43666</v>
      </c>
      <c r="D2053" s="143" t="s">
        <v>78</v>
      </c>
      <c r="E2053" s="143"/>
      <c r="F2053" s="143"/>
      <c r="G2053" s="143"/>
      <c r="H2053" s="143"/>
      <c r="I2053" s="143"/>
      <c r="J2053" s="136" t="s">
        <v>80</v>
      </c>
      <c r="K2053" s="100" t="s">
        <v>194</v>
      </c>
      <c r="L2053" s="93" t="s">
        <v>60</v>
      </c>
      <c r="M2053" s="95" t="s">
        <v>182</v>
      </c>
      <c r="N2053" s="93">
        <v>480</v>
      </c>
      <c r="O2053" s="93">
        <v>3</v>
      </c>
      <c r="P2053" s="93">
        <v>65</v>
      </c>
      <c r="Q2053" s="93">
        <v>125</v>
      </c>
      <c r="R2053" s="114"/>
      <c r="S2053" s="143" t="s">
        <v>72</v>
      </c>
      <c r="T2053" s="143">
        <v>3</v>
      </c>
      <c r="U2053" s="143">
        <v>65</v>
      </c>
      <c r="V2053" s="143">
        <v>65</v>
      </c>
      <c r="W2053" s="143">
        <v>50</v>
      </c>
      <c r="X2053" s="143">
        <v>5288.35</v>
      </c>
      <c r="Y2053" s="143" t="s">
        <v>75</v>
      </c>
      <c r="Z2053" s="143"/>
      <c r="AA2053" s="224" t="s">
        <v>85</v>
      </c>
    </row>
    <row r="2054" spans="1:27" x14ac:dyDescent="0.2">
      <c r="A2054" s="228"/>
      <c r="B2054" s="144"/>
      <c r="C2054" s="127"/>
      <c r="D2054" s="144"/>
      <c r="E2054" s="144"/>
      <c r="F2054" s="144"/>
      <c r="G2054" s="144"/>
      <c r="H2054" s="144"/>
      <c r="I2054" s="144"/>
      <c r="J2054" s="222"/>
      <c r="K2054" s="103" t="s">
        <v>13</v>
      </c>
      <c r="L2054" s="104" t="s">
        <v>60</v>
      </c>
      <c r="M2054" s="96" t="s">
        <v>67</v>
      </c>
      <c r="N2054" s="104">
        <v>480</v>
      </c>
      <c r="O2054" s="104">
        <v>3</v>
      </c>
      <c r="P2054" s="104">
        <v>5</v>
      </c>
      <c r="Q2054" s="104">
        <v>90</v>
      </c>
      <c r="R2054" s="115">
        <v>50</v>
      </c>
      <c r="S2054" s="144"/>
      <c r="T2054" s="144"/>
      <c r="U2054" s="144"/>
      <c r="V2054" s="144"/>
      <c r="W2054" s="144"/>
      <c r="X2054" s="144"/>
      <c r="Y2054" s="144"/>
      <c r="Z2054" s="144"/>
      <c r="AA2054" s="225"/>
    </row>
    <row r="2055" spans="1:27" ht="13.5" thickBot="1" x14ac:dyDescent="0.25">
      <c r="A2055" s="229"/>
      <c r="B2055" s="145"/>
      <c r="C2055" s="128"/>
      <c r="D2055" s="145"/>
      <c r="E2055" s="145"/>
      <c r="F2055" s="145"/>
      <c r="G2055" s="145"/>
      <c r="H2055" s="145"/>
      <c r="I2055" s="145"/>
      <c r="J2055" s="223"/>
      <c r="K2055" s="107" t="s">
        <v>14</v>
      </c>
      <c r="L2055" s="108" t="s">
        <v>60</v>
      </c>
      <c r="M2055" s="97" t="s">
        <v>68</v>
      </c>
      <c r="N2055" s="108">
        <v>480</v>
      </c>
      <c r="O2055" s="108">
        <v>3</v>
      </c>
      <c r="P2055" s="108">
        <v>5</v>
      </c>
      <c r="Q2055" s="108">
        <v>90</v>
      </c>
      <c r="R2055" s="116"/>
      <c r="S2055" s="145"/>
      <c r="T2055" s="145"/>
      <c r="U2055" s="145"/>
      <c r="V2055" s="145"/>
      <c r="W2055" s="145"/>
      <c r="X2055" s="145"/>
      <c r="Y2055" s="145"/>
      <c r="Z2055" s="145"/>
      <c r="AA2055" s="226"/>
    </row>
    <row r="2056" spans="1:27" x14ac:dyDescent="0.2">
      <c r="A2056" s="227" t="s">
        <v>2850</v>
      </c>
      <c r="B2056" s="143" t="s">
        <v>76</v>
      </c>
      <c r="C2056" s="142">
        <v>43666</v>
      </c>
      <c r="D2056" s="143" t="s">
        <v>78</v>
      </c>
      <c r="E2056" s="143"/>
      <c r="F2056" s="143"/>
      <c r="G2056" s="143"/>
      <c r="H2056" s="143"/>
      <c r="I2056" s="143"/>
      <c r="J2056" s="136" t="s">
        <v>80</v>
      </c>
      <c r="K2056" s="100" t="s">
        <v>194</v>
      </c>
      <c r="L2056" s="93" t="s">
        <v>60</v>
      </c>
      <c r="M2056" s="95" t="s">
        <v>182</v>
      </c>
      <c r="N2056" s="93">
        <v>600</v>
      </c>
      <c r="O2056" s="93">
        <v>3</v>
      </c>
      <c r="P2056" s="93">
        <v>25</v>
      </c>
      <c r="Q2056" s="93">
        <v>50</v>
      </c>
      <c r="R2056" s="114"/>
      <c r="S2056" s="143" t="s">
        <v>73</v>
      </c>
      <c r="T2056" s="143">
        <v>3</v>
      </c>
      <c r="U2056" s="143">
        <v>25</v>
      </c>
      <c r="V2056" s="143">
        <v>32</v>
      </c>
      <c r="W2056" s="143">
        <v>30</v>
      </c>
      <c r="X2056" s="143">
        <v>5288.35</v>
      </c>
      <c r="Y2056" s="143" t="s">
        <v>75</v>
      </c>
      <c r="Z2056" s="143"/>
      <c r="AA2056" s="224" t="s">
        <v>85</v>
      </c>
    </row>
    <row r="2057" spans="1:27" x14ac:dyDescent="0.2">
      <c r="A2057" s="228"/>
      <c r="B2057" s="144"/>
      <c r="C2057" s="127"/>
      <c r="D2057" s="144"/>
      <c r="E2057" s="144"/>
      <c r="F2057" s="144"/>
      <c r="G2057" s="144"/>
      <c r="H2057" s="144"/>
      <c r="I2057" s="144"/>
      <c r="J2057" s="222"/>
      <c r="K2057" s="103" t="s">
        <v>13</v>
      </c>
      <c r="L2057" s="104" t="s">
        <v>60</v>
      </c>
      <c r="M2057" s="96" t="s">
        <v>67</v>
      </c>
      <c r="N2057" s="104">
        <v>600</v>
      </c>
      <c r="O2057" s="104">
        <v>3</v>
      </c>
      <c r="P2057" s="104">
        <v>5</v>
      </c>
      <c r="Q2057" s="104">
        <v>90</v>
      </c>
      <c r="R2057" s="115">
        <v>50</v>
      </c>
      <c r="S2057" s="144"/>
      <c r="T2057" s="144"/>
      <c r="U2057" s="144"/>
      <c r="V2057" s="144"/>
      <c r="W2057" s="144"/>
      <c r="X2057" s="144"/>
      <c r="Y2057" s="144"/>
      <c r="Z2057" s="144"/>
      <c r="AA2057" s="225"/>
    </row>
    <row r="2058" spans="1:27" ht="13.5" thickBot="1" x14ac:dyDescent="0.25">
      <c r="A2058" s="229"/>
      <c r="B2058" s="145"/>
      <c r="C2058" s="128"/>
      <c r="D2058" s="145"/>
      <c r="E2058" s="145"/>
      <c r="F2058" s="145"/>
      <c r="G2058" s="145"/>
      <c r="H2058" s="145"/>
      <c r="I2058" s="145"/>
      <c r="J2058" s="223"/>
      <c r="K2058" s="107" t="s">
        <v>14</v>
      </c>
      <c r="L2058" s="108" t="s">
        <v>60</v>
      </c>
      <c r="M2058" s="97" t="s">
        <v>68</v>
      </c>
      <c r="N2058" s="108">
        <v>600</v>
      </c>
      <c r="O2058" s="108">
        <v>3</v>
      </c>
      <c r="P2058" s="108">
        <v>5</v>
      </c>
      <c r="Q2058" s="108">
        <v>90</v>
      </c>
      <c r="R2058" s="116"/>
      <c r="S2058" s="145"/>
      <c r="T2058" s="145"/>
      <c r="U2058" s="145"/>
      <c r="V2058" s="145"/>
      <c r="W2058" s="145"/>
      <c r="X2058" s="145"/>
      <c r="Y2058" s="145"/>
      <c r="Z2058" s="145"/>
      <c r="AA2058" s="226"/>
    </row>
    <row r="2059" spans="1:27" x14ac:dyDescent="0.2">
      <c r="A2059" s="227" t="s">
        <v>2851</v>
      </c>
      <c r="B2059" s="143" t="s">
        <v>76</v>
      </c>
      <c r="C2059" s="142">
        <v>43666</v>
      </c>
      <c r="D2059" s="143" t="s">
        <v>78</v>
      </c>
      <c r="E2059" s="143"/>
      <c r="F2059" s="143"/>
      <c r="G2059" s="143"/>
      <c r="H2059" s="143"/>
      <c r="I2059" s="143"/>
      <c r="J2059" s="136" t="s">
        <v>80</v>
      </c>
      <c r="K2059" s="100" t="s">
        <v>194</v>
      </c>
      <c r="L2059" s="93" t="s">
        <v>60</v>
      </c>
      <c r="M2059" s="95" t="s">
        <v>182</v>
      </c>
      <c r="N2059" s="93">
        <v>600</v>
      </c>
      <c r="O2059" s="93">
        <v>3</v>
      </c>
      <c r="P2059" s="93">
        <v>25</v>
      </c>
      <c r="Q2059" s="93">
        <v>60</v>
      </c>
      <c r="R2059" s="114"/>
      <c r="S2059" s="143" t="s">
        <v>73</v>
      </c>
      <c r="T2059" s="143">
        <v>3</v>
      </c>
      <c r="U2059" s="143">
        <v>25</v>
      </c>
      <c r="V2059" s="143">
        <v>32</v>
      </c>
      <c r="W2059" s="143">
        <v>30</v>
      </c>
      <c r="X2059" s="143">
        <v>5288.35</v>
      </c>
      <c r="Y2059" s="143" t="s">
        <v>75</v>
      </c>
      <c r="Z2059" s="143"/>
      <c r="AA2059" s="224" t="s">
        <v>85</v>
      </c>
    </row>
    <row r="2060" spans="1:27" x14ac:dyDescent="0.2">
      <c r="A2060" s="228"/>
      <c r="B2060" s="144"/>
      <c r="C2060" s="127"/>
      <c r="D2060" s="144"/>
      <c r="E2060" s="144"/>
      <c r="F2060" s="144"/>
      <c r="G2060" s="144"/>
      <c r="H2060" s="144"/>
      <c r="I2060" s="144"/>
      <c r="J2060" s="222"/>
      <c r="K2060" s="103" t="s">
        <v>13</v>
      </c>
      <c r="L2060" s="104" t="s">
        <v>60</v>
      </c>
      <c r="M2060" s="96" t="s">
        <v>67</v>
      </c>
      <c r="N2060" s="104">
        <v>600</v>
      </c>
      <c r="O2060" s="104">
        <v>3</v>
      </c>
      <c r="P2060" s="104">
        <v>5</v>
      </c>
      <c r="Q2060" s="104">
        <v>90</v>
      </c>
      <c r="R2060" s="115">
        <v>50</v>
      </c>
      <c r="S2060" s="144"/>
      <c r="T2060" s="144"/>
      <c r="U2060" s="144"/>
      <c r="V2060" s="144"/>
      <c r="W2060" s="144"/>
      <c r="X2060" s="144"/>
      <c r="Y2060" s="144"/>
      <c r="Z2060" s="144"/>
      <c r="AA2060" s="225"/>
    </row>
    <row r="2061" spans="1:27" ht="13.5" thickBot="1" x14ac:dyDescent="0.25">
      <c r="A2061" s="229"/>
      <c r="B2061" s="145"/>
      <c r="C2061" s="128"/>
      <c r="D2061" s="145"/>
      <c r="E2061" s="145"/>
      <c r="F2061" s="145"/>
      <c r="G2061" s="145"/>
      <c r="H2061" s="145"/>
      <c r="I2061" s="145"/>
      <c r="J2061" s="223"/>
      <c r="K2061" s="107" t="s">
        <v>14</v>
      </c>
      <c r="L2061" s="108" t="s">
        <v>60</v>
      </c>
      <c r="M2061" s="97" t="s">
        <v>68</v>
      </c>
      <c r="N2061" s="108">
        <v>600</v>
      </c>
      <c r="O2061" s="108">
        <v>3</v>
      </c>
      <c r="P2061" s="108">
        <v>5</v>
      </c>
      <c r="Q2061" s="108">
        <v>90</v>
      </c>
      <c r="R2061" s="116"/>
      <c r="S2061" s="145"/>
      <c r="T2061" s="145"/>
      <c r="U2061" s="145"/>
      <c r="V2061" s="145"/>
      <c r="W2061" s="145"/>
      <c r="X2061" s="145"/>
      <c r="Y2061" s="145"/>
      <c r="Z2061" s="145"/>
      <c r="AA2061" s="226"/>
    </row>
    <row r="2062" spans="1:27" x14ac:dyDescent="0.2">
      <c r="A2062" s="227" t="s">
        <v>2852</v>
      </c>
      <c r="B2062" s="143" t="s">
        <v>76</v>
      </c>
      <c r="C2062" s="142">
        <v>43666</v>
      </c>
      <c r="D2062" s="143" t="s">
        <v>78</v>
      </c>
      <c r="E2062" s="143"/>
      <c r="F2062" s="143"/>
      <c r="G2062" s="143"/>
      <c r="H2062" s="143"/>
      <c r="I2062" s="143"/>
      <c r="J2062" s="136" t="s">
        <v>80</v>
      </c>
      <c r="K2062" s="100" t="s">
        <v>194</v>
      </c>
      <c r="L2062" s="93" t="s">
        <v>60</v>
      </c>
      <c r="M2062" s="95" t="s">
        <v>182</v>
      </c>
      <c r="N2062" s="93">
        <v>600</v>
      </c>
      <c r="O2062" s="93">
        <v>3</v>
      </c>
      <c r="P2062" s="93">
        <v>25</v>
      </c>
      <c r="Q2062" s="93">
        <v>70</v>
      </c>
      <c r="R2062" s="114"/>
      <c r="S2062" s="143" t="s">
        <v>73</v>
      </c>
      <c r="T2062" s="143">
        <v>3</v>
      </c>
      <c r="U2062" s="143">
        <v>25</v>
      </c>
      <c r="V2062" s="143">
        <v>32</v>
      </c>
      <c r="W2062" s="143">
        <v>30</v>
      </c>
      <c r="X2062" s="143">
        <v>5288.35</v>
      </c>
      <c r="Y2062" s="143" t="s">
        <v>75</v>
      </c>
      <c r="Z2062" s="143"/>
      <c r="AA2062" s="224" t="s">
        <v>85</v>
      </c>
    </row>
    <row r="2063" spans="1:27" x14ac:dyDescent="0.2">
      <c r="A2063" s="228"/>
      <c r="B2063" s="144"/>
      <c r="C2063" s="127"/>
      <c r="D2063" s="144"/>
      <c r="E2063" s="144"/>
      <c r="F2063" s="144"/>
      <c r="G2063" s="144"/>
      <c r="H2063" s="144"/>
      <c r="I2063" s="144"/>
      <c r="J2063" s="222"/>
      <c r="K2063" s="103" t="s">
        <v>13</v>
      </c>
      <c r="L2063" s="104" t="s">
        <v>60</v>
      </c>
      <c r="M2063" s="96" t="s">
        <v>67</v>
      </c>
      <c r="N2063" s="104">
        <v>600</v>
      </c>
      <c r="O2063" s="104">
        <v>3</v>
      </c>
      <c r="P2063" s="104">
        <v>5</v>
      </c>
      <c r="Q2063" s="104">
        <v>90</v>
      </c>
      <c r="R2063" s="115">
        <v>50</v>
      </c>
      <c r="S2063" s="144"/>
      <c r="T2063" s="144"/>
      <c r="U2063" s="144"/>
      <c r="V2063" s="144"/>
      <c r="W2063" s="144"/>
      <c r="X2063" s="144"/>
      <c r="Y2063" s="144"/>
      <c r="Z2063" s="144"/>
      <c r="AA2063" s="225"/>
    </row>
    <row r="2064" spans="1:27" ht="13.5" thickBot="1" x14ac:dyDescent="0.25">
      <c r="A2064" s="229"/>
      <c r="B2064" s="145"/>
      <c r="C2064" s="128"/>
      <c r="D2064" s="145"/>
      <c r="E2064" s="145"/>
      <c r="F2064" s="145"/>
      <c r="G2064" s="145"/>
      <c r="H2064" s="145"/>
      <c r="I2064" s="145"/>
      <c r="J2064" s="223"/>
      <c r="K2064" s="107" t="s">
        <v>14</v>
      </c>
      <c r="L2064" s="108" t="s">
        <v>60</v>
      </c>
      <c r="M2064" s="97" t="s">
        <v>68</v>
      </c>
      <c r="N2064" s="108">
        <v>600</v>
      </c>
      <c r="O2064" s="108">
        <v>3</v>
      </c>
      <c r="P2064" s="108">
        <v>5</v>
      </c>
      <c r="Q2064" s="108">
        <v>90</v>
      </c>
      <c r="R2064" s="116"/>
      <c r="S2064" s="145"/>
      <c r="T2064" s="145"/>
      <c r="U2064" s="145"/>
      <c r="V2064" s="145"/>
      <c r="W2064" s="145"/>
      <c r="X2064" s="145"/>
      <c r="Y2064" s="145"/>
      <c r="Z2064" s="145"/>
      <c r="AA2064" s="226"/>
    </row>
    <row r="2065" spans="1:27" x14ac:dyDescent="0.2">
      <c r="A2065" s="227" t="s">
        <v>2853</v>
      </c>
      <c r="B2065" s="143" t="s">
        <v>76</v>
      </c>
      <c r="C2065" s="142">
        <v>43666</v>
      </c>
      <c r="D2065" s="143" t="s">
        <v>78</v>
      </c>
      <c r="E2065" s="143"/>
      <c r="F2065" s="143"/>
      <c r="G2065" s="143"/>
      <c r="H2065" s="143"/>
      <c r="I2065" s="143"/>
      <c r="J2065" s="136" t="s">
        <v>80</v>
      </c>
      <c r="K2065" s="100" t="s">
        <v>194</v>
      </c>
      <c r="L2065" s="93" t="s">
        <v>60</v>
      </c>
      <c r="M2065" s="95" t="s">
        <v>182</v>
      </c>
      <c r="N2065" s="93">
        <v>600</v>
      </c>
      <c r="O2065" s="93">
        <v>3</v>
      </c>
      <c r="P2065" s="93">
        <v>25</v>
      </c>
      <c r="Q2065" s="93">
        <v>80</v>
      </c>
      <c r="R2065" s="114"/>
      <c r="S2065" s="143" t="s">
        <v>73</v>
      </c>
      <c r="T2065" s="143">
        <v>3</v>
      </c>
      <c r="U2065" s="143">
        <v>25</v>
      </c>
      <c r="V2065" s="143">
        <v>32</v>
      </c>
      <c r="W2065" s="143">
        <v>30</v>
      </c>
      <c r="X2065" s="143">
        <v>5288.35</v>
      </c>
      <c r="Y2065" s="143" t="s">
        <v>75</v>
      </c>
      <c r="Z2065" s="143"/>
      <c r="AA2065" s="224" t="s">
        <v>85</v>
      </c>
    </row>
    <row r="2066" spans="1:27" x14ac:dyDescent="0.2">
      <c r="A2066" s="228"/>
      <c r="B2066" s="144"/>
      <c r="C2066" s="127"/>
      <c r="D2066" s="144"/>
      <c r="E2066" s="144"/>
      <c r="F2066" s="144"/>
      <c r="G2066" s="144"/>
      <c r="H2066" s="144"/>
      <c r="I2066" s="144"/>
      <c r="J2066" s="222"/>
      <c r="K2066" s="103" t="s">
        <v>13</v>
      </c>
      <c r="L2066" s="104" t="s">
        <v>60</v>
      </c>
      <c r="M2066" s="96" t="s">
        <v>67</v>
      </c>
      <c r="N2066" s="104">
        <v>600</v>
      </c>
      <c r="O2066" s="104">
        <v>3</v>
      </c>
      <c r="P2066" s="104">
        <v>5</v>
      </c>
      <c r="Q2066" s="104">
        <v>90</v>
      </c>
      <c r="R2066" s="115">
        <v>50</v>
      </c>
      <c r="S2066" s="144"/>
      <c r="T2066" s="144"/>
      <c r="U2066" s="144"/>
      <c r="V2066" s="144"/>
      <c r="W2066" s="144"/>
      <c r="X2066" s="144"/>
      <c r="Y2066" s="144"/>
      <c r="Z2066" s="144"/>
      <c r="AA2066" s="225"/>
    </row>
    <row r="2067" spans="1:27" ht="13.5" thickBot="1" x14ac:dyDescent="0.25">
      <c r="A2067" s="229"/>
      <c r="B2067" s="145"/>
      <c r="C2067" s="128"/>
      <c r="D2067" s="145"/>
      <c r="E2067" s="145"/>
      <c r="F2067" s="145"/>
      <c r="G2067" s="145"/>
      <c r="H2067" s="145"/>
      <c r="I2067" s="145"/>
      <c r="J2067" s="223"/>
      <c r="K2067" s="107" t="s">
        <v>14</v>
      </c>
      <c r="L2067" s="108" t="s">
        <v>60</v>
      </c>
      <c r="M2067" s="97" t="s">
        <v>68</v>
      </c>
      <c r="N2067" s="108">
        <v>600</v>
      </c>
      <c r="O2067" s="108">
        <v>3</v>
      </c>
      <c r="P2067" s="108">
        <v>5</v>
      </c>
      <c r="Q2067" s="108">
        <v>90</v>
      </c>
      <c r="R2067" s="116"/>
      <c r="S2067" s="145"/>
      <c r="T2067" s="145"/>
      <c r="U2067" s="145"/>
      <c r="V2067" s="145"/>
      <c r="W2067" s="145"/>
      <c r="X2067" s="145"/>
      <c r="Y2067" s="145"/>
      <c r="Z2067" s="145"/>
      <c r="AA2067" s="226"/>
    </row>
    <row r="2068" spans="1:27" x14ac:dyDescent="0.2">
      <c r="A2068" s="227" t="s">
        <v>2854</v>
      </c>
      <c r="B2068" s="143" t="s">
        <v>76</v>
      </c>
      <c r="C2068" s="142">
        <v>43666</v>
      </c>
      <c r="D2068" s="143" t="s">
        <v>78</v>
      </c>
      <c r="E2068" s="143"/>
      <c r="F2068" s="143"/>
      <c r="G2068" s="143"/>
      <c r="H2068" s="143"/>
      <c r="I2068" s="143"/>
      <c r="J2068" s="136" t="s">
        <v>80</v>
      </c>
      <c r="K2068" s="100" t="s">
        <v>194</v>
      </c>
      <c r="L2068" s="93" t="s">
        <v>60</v>
      </c>
      <c r="M2068" s="95" t="s">
        <v>182</v>
      </c>
      <c r="N2068" s="93">
        <v>600</v>
      </c>
      <c r="O2068" s="93">
        <v>3</v>
      </c>
      <c r="P2068" s="93">
        <v>25</v>
      </c>
      <c r="Q2068" s="93">
        <v>60</v>
      </c>
      <c r="R2068" s="114"/>
      <c r="S2068" s="143" t="s">
        <v>73</v>
      </c>
      <c r="T2068" s="143">
        <v>3</v>
      </c>
      <c r="U2068" s="143">
        <v>25</v>
      </c>
      <c r="V2068" s="143">
        <v>41</v>
      </c>
      <c r="W2068" s="143">
        <v>40</v>
      </c>
      <c r="X2068" s="143">
        <v>5288.35</v>
      </c>
      <c r="Y2068" s="143" t="s">
        <v>75</v>
      </c>
      <c r="Z2068" s="143"/>
      <c r="AA2068" s="224" t="s">
        <v>85</v>
      </c>
    </row>
    <row r="2069" spans="1:27" x14ac:dyDescent="0.2">
      <c r="A2069" s="228"/>
      <c r="B2069" s="144"/>
      <c r="C2069" s="127"/>
      <c r="D2069" s="144"/>
      <c r="E2069" s="144"/>
      <c r="F2069" s="144"/>
      <c r="G2069" s="144"/>
      <c r="H2069" s="144"/>
      <c r="I2069" s="144"/>
      <c r="J2069" s="222"/>
      <c r="K2069" s="103" t="s">
        <v>13</v>
      </c>
      <c r="L2069" s="104" t="s">
        <v>60</v>
      </c>
      <c r="M2069" s="96" t="s">
        <v>67</v>
      </c>
      <c r="N2069" s="104">
        <v>600</v>
      </c>
      <c r="O2069" s="104">
        <v>3</v>
      </c>
      <c r="P2069" s="104">
        <v>5</v>
      </c>
      <c r="Q2069" s="104">
        <v>90</v>
      </c>
      <c r="R2069" s="115">
        <v>50</v>
      </c>
      <c r="S2069" s="144"/>
      <c r="T2069" s="144"/>
      <c r="U2069" s="144"/>
      <c r="V2069" s="144"/>
      <c r="W2069" s="144"/>
      <c r="X2069" s="144"/>
      <c r="Y2069" s="144"/>
      <c r="Z2069" s="144"/>
      <c r="AA2069" s="225"/>
    </row>
    <row r="2070" spans="1:27" ht="13.5" thickBot="1" x14ac:dyDescent="0.25">
      <c r="A2070" s="229"/>
      <c r="B2070" s="145"/>
      <c r="C2070" s="128"/>
      <c r="D2070" s="145"/>
      <c r="E2070" s="145"/>
      <c r="F2070" s="145"/>
      <c r="G2070" s="145"/>
      <c r="H2070" s="145"/>
      <c r="I2070" s="145"/>
      <c r="J2070" s="223"/>
      <c r="K2070" s="107" t="s">
        <v>14</v>
      </c>
      <c r="L2070" s="108" t="s">
        <v>60</v>
      </c>
      <c r="M2070" s="97" t="s">
        <v>68</v>
      </c>
      <c r="N2070" s="108">
        <v>600</v>
      </c>
      <c r="O2070" s="108">
        <v>3</v>
      </c>
      <c r="P2070" s="108">
        <v>5</v>
      </c>
      <c r="Q2070" s="108">
        <v>90</v>
      </c>
      <c r="R2070" s="116"/>
      <c r="S2070" s="145"/>
      <c r="T2070" s="145"/>
      <c r="U2070" s="145"/>
      <c r="V2070" s="145"/>
      <c r="W2070" s="145"/>
      <c r="X2070" s="145"/>
      <c r="Y2070" s="145"/>
      <c r="Z2070" s="145"/>
      <c r="AA2070" s="226"/>
    </row>
    <row r="2071" spans="1:27" x14ac:dyDescent="0.2">
      <c r="A2071" s="227" t="s">
        <v>2855</v>
      </c>
      <c r="B2071" s="143" t="s">
        <v>76</v>
      </c>
      <c r="C2071" s="142">
        <v>43666</v>
      </c>
      <c r="D2071" s="143" t="s">
        <v>78</v>
      </c>
      <c r="E2071" s="143"/>
      <c r="F2071" s="143"/>
      <c r="G2071" s="143"/>
      <c r="H2071" s="143"/>
      <c r="I2071" s="143"/>
      <c r="J2071" s="136" t="s">
        <v>80</v>
      </c>
      <c r="K2071" s="100" t="s">
        <v>194</v>
      </c>
      <c r="L2071" s="93" t="s">
        <v>60</v>
      </c>
      <c r="M2071" s="95" t="s">
        <v>182</v>
      </c>
      <c r="N2071" s="93">
        <v>600</v>
      </c>
      <c r="O2071" s="93">
        <v>3</v>
      </c>
      <c r="P2071" s="93">
        <v>25</v>
      </c>
      <c r="Q2071" s="93">
        <v>70</v>
      </c>
      <c r="R2071" s="114"/>
      <c r="S2071" s="143" t="s">
        <v>73</v>
      </c>
      <c r="T2071" s="143">
        <v>3</v>
      </c>
      <c r="U2071" s="143">
        <v>25</v>
      </c>
      <c r="V2071" s="143">
        <v>41</v>
      </c>
      <c r="W2071" s="143">
        <v>40</v>
      </c>
      <c r="X2071" s="143">
        <v>5288.35</v>
      </c>
      <c r="Y2071" s="143" t="s">
        <v>75</v>
      </c>
      <c r="Z2071" s="143"/>
      <c r="AA2071" s="224" t="s">
        <v>85</v>
      </c>
    </row>
    <row r="2072" spans="1:27" x14ac:dyDescent="0.2">
      <c r="A2072" s="228"/>
      <c r="B2072" s="144"/>
      <c r="C2072" s="127"/>
      <c r="D2072" s="144"/>
      <c r="E2072" s="144"/>
      <c r="F2072" s="144"/>
      <c r="G2072" s="144"/>
      <c r="H2072" s="144"/>
      <c r="I2072" s="144"/>
      <c r="J2072" s="222"/>
      <c r="K2072" s="103" t="s">
        <v>13</v>
      </c>
      <c r="L2072" s="104" t="s">
        <v>60</v>
      </c>
      <c r="M2072" s="96" t="s">
        <v>67</v>
      </c>
      <c r="N2072" s="104">
        <v>600</v>
      </c>
      <c r="O2072" s="104">
        <v>3</v>
      </c>
      <c r="P2072" s="104">
        <v>5</v>
      </c>
      <c r="Q2072" s="104">
        <v>90</v>
      </c>
      <c r="R2072" s="115">
        <v>50</v>
      </c>
      <c r="S2072" s="144"/>
      <c r="T2072" s="144"/>
      <c r="U2072" s="144"/>
      <c r="V2072" s="144"/>
      <c r="W2072" s="144"/>
      <c r="X2072" s="144"/>
      <c r="Y2072" s="144"/>
      <c r="Z2072" s="144"/>
      <c r="AA2072" s="225"/>
    </row>
    <row r="2073" spans="1:27" ht="13.5" thickBot="1" x14ac:dyDescent="0.25">
      <c r="A2073" s="229"/>
      <c r="B2073" s="145"/>
      <c r="C2073" s="128"/>
      <c r="D2073" s="145"/>
      <c r="E2073" s="145"/>
      <c r="F2073" s="145"/>
      <c r="G2073" s="145"/>
      <c r="H2073" s="145"/>
      <c r="I2073" s="145"/>
      <c r="J2073" s="223"/>
      <c r="K2073" s="107" t="s">
        <v>14</v>
      </c>
      <c r="L2073" s="108" t="s">
        <v>60</v>
      </c>
      <c r="M2073" s="97" t="s">
        <v>68</v>
      </c>
      <c r="N2073" s="108">
        <v>600</v>
      </c>
      <c r="O2073" s="108">
        <v>3</v>
      </c>
      <c r="P2073" s="108">
        <v>5</v>
      </c>
      <c r="Q2073" s="108">
        <v>90</v>
      </c>
      <c r="R2073" s="116"/>
      <c r="S2073" s="145"/>
      <c r="T2073" s="145"/>
      <c r="U2073" s="145"/>
      <c r="V2073" s="145"/>
      <c r="W2073" s="145"/>
      <c r="X2073" s="145"/>
      <c r="Y2073" s="145"/>
      <c r="Z2073" s="145"/>
      <c r="AA2073" s="226"/>
    </row>
    <row r="2074" spans="1:27" x14ac:dyDescent="0.2">
      <c r="A2074" s="227" t="s">
        <v>2856</v>
      </c>
      <c r="B2074" s="143" t="s">
        <v>76</v>
      </c>
      <c r="C2074" s="142">
        <v>43666</v>
      </c>
      <c r="D2074" s="143" t="s">
        <v>78</v>
      </c>
      <c r="E2074" s="143"/>
      <c r="F2074" s="143"/>
      <c r="G2074" s="143"/>
      <c r="H2074" s="143"/>
      <c r="I2074" s="143"/>
      <c r="J2074" s="136" t="s">
        <v>80</v>
      </c>
      <c r="K2074" s="100" t="s">
        <v>194</v>
      </c>
      <c r="L2074" s="93" t="s">
        <v>60</v>
      </c>
      <c r="M2074" s="95" t="s">
        <v>182</v>
      </c>
      <c r="N2074" s="93">
        <v>600</v>
      </c>
      <c r="O2074" s="93">
        <v>3</v>
      </c>
      <c r="P2074" s="93">
        <v>25</v>
      </c>
      <c r="Q2074" s="93">
        <v>80</v>
      </c>
      <c r="R2074" s="114"/>
      <c r="S2074" s="143" t="s">
        <v>73</v>
      </c>
      <c r="T2074" s="143">
        <v>3</v>
      </c>
      <c r="U2074" s="143">
        <v>25</v>
      </c>
      <c r="V2074" s="143">
        <v>41</v>
      </c>
      <c r="W2074" s="143">
        <v>40</v>
      </c>
      <c r="X2074" s="143">
        <v>5288.35</v>
      </c>
      <c r="Y2074" s="143" t="s">
        <v>75</v>
      </c>
      <c r="Z2074" s="143"/>
      <c r="AA2074" s="224" t="s">
        <v>85</v>
      </c>
    </row>
    <row r="2075" spans="1:27" x14ac:dyDescent="0.2">
      <c r="A2075" s="228"/>
      <c r="B2075" s="144"/>
      <c r="C2075" s="127"/>
      <c r="D2075" s="144"/>
      <c r="E2075" s="144"/>
      <c r="F2075" s="144"/>
      <c r="G2075" s="144"/>
      <c r="H2075" s="144"/>
      <c r="I2075" s="144"/>
      <c r="J2075" s="222"/>
      <c r="K2075" s="103" t="s">
        <v>13</v>
      </c>
      <c r="L2075" s="104" t="s">
        <v>60</v>
      </c>
      <c r="M2075" s="96" t="s">
        <v>67</v>
      </c>
      <c r="N2075" s="104">
        <v>600</v>
      </c>
      <c r="O2075" s="104">
        <v>3</v>
      </c>
      <c r="P2075" s="104">
        <v>5</v>
      </c>
      <c r="Q2075" s="104">
        <v>90</v>
      </c>
      <c r="R2075" s="115">
        <v>50</v>
      </c>
      <c r="S2075" s="144"/>
      <c r="T2075" s="144"/>
      <c r="U2075" s="144"/>
      <c r="V2075" s="144"/>
      <c r="W2075" s="144"/>
      <c r="X2075" s="144"/>
      <c r="Y2075" s="144"/>
      <c r="Z2075" s="144"/>
      <c r="AA2075" s="225"/>
    </row>
    <row r="2076" spans="1:27" ht="13.5" thickBot="1" x14ac:dyDescent="0.25">
      <c r="A2076" s="229"/>
      <c r="B2076" s="145"/>
      <c r="C2076" s="128"/>
      <c r="D2076" s="145"/>
      <c r="E2076" s="145"/>
      <c r="F2076" s="145"/>
      <c r="G2076" s="145"/>
      <c r="H2076" s="145"/>
      <c r="I2076" s="145"/>
      <c r="J2076" s="223"/>
      <c r="K2076" s="107" t="s">
        <v>14</v>
      </c>
      <c r="L2076" s="108" t="s">
        <v>60</v>
      </c>
      <c r="M2076" s="97" t="s">
        <v>68</v>
      </c>
      <c r="N2076" s="108">
        <v>600</v>
      </c>
      <c r="O2076" s="108">
        <v>3</v>
      </c>
      <c r="P2076" s="108">
        <v>5</v>
      </c>
      <c r="Q2076" s="108">
        <v>90</v>
      </c>
      <c r="R2076" s="116"/>
      <c r="S2076" s="145"/>
      <c r="T2076" s="145"/>
      <c r="U2076" s="145"/>
      <c r="V2076" s="145"/>
      <c r="W2076" s="145"/>
      <c r="X2076" s="145"/>
      <c r="Y2076" s="145"/>
      <c r="Z2076" s="145"/>
      <c r="AA2076" s="226"/>
    </row>
    <row r="2077" spans="1:27" x14ac:dyDescent="0.2">
      <c r="A2077" s="227" t="s">
        <v>2857</v>
      </c>
      <c r="B2077" s="143" t="s">
        <v>76</v>
      </c>
      <c r="C2077" s="142">
        <v>43666</v>
      </c>
      <c r="D2077" s="143" t="s">
        <v>78</v>
      </c>
      <c r="E2077" s="143"/>
      <c r="F2077" s="143"/>
      <c r="G2077" s="143"/>
      <c r="H2077" s="143"/>
      <c r="I2077" s="143"/>
      <c r="J2077" s="136" t="s">
        <v>80</v>
      </c>
      <c r="K2077" s="100" t="s">
        <v>194</v>
      </c>
      <c r="L2077" s="93" t="s">
        <v>60</v>
      </c>
      <c r="M2077" s="95" t="s">
        <v>182</v>
      </c>
      <c r="N2077" s="93">
        <v>600</v>
      </c>
      <c r="O2077" s="93">
        <v>3</v>
      </c>
      <c r="P2077" s="93">
        <v>25</v>
      </c>
      <c r="Q2077" s="93">
        <v>100</v>
      </c>
      <c r="R2077" s="114"/>
      <c r="S2077" s="143" t="s">
        <v>73</v>
      </c>
      <c r="T2077" s="143">
        <v>3</v>
      </c>
      <c r="U2077" s="143">
        <v>25</v>
      </c>
      <c r="V2077" s="143">
        <v>41</v>
      </c>
      <c r="W2077" s="143">
        <v>40</v>
      </c>
      <c r="X2077" s="143">
        <v>5288.35</v>
      </c>
      <c r="Y2077" s="143" t="s">
        <v>75</v>
      </c>
      <c r="Z2077" s="143"/>
      <c r="AA2077" s="224" t="s">
        <v>85</v>
      </c>
    </row>
    <row r="2078" spans="1:27" x14ac:dyDescent="0.2">
      <c r="A2078" s="228"/>
      <c r="B2078" s="144"/>
      <c r="C2078" s="127"/>
      <c r="D2078" s="144"/>
      <c r="E2078" s="144"/>
      <c r="F2078" s="144"/>
      <c r="G2078" s="144"/>
      <c r="H2078" s="144"/>
      <c r="I2078" s="144"/>
      <c r="J2078" s="222"/>
      <c r="K2078" s="103" t="s">
        <v>13</v>
      </c>
      <c r="L2078" s="104" t="s">
        <v>60</v>
      </c>
      <c r="M2078" s="96" t="s">
        <v>67</v>
      </c>
      <c r="N2078" s="104">
        <v>600</v>
      </c>
      <c r="O2078" s="104">
        <v>3</v>
      </c>
      <c r="P2078" s="104">
        <v>5</v>
      </c>
      <c r="Q2078" s="104">
        <v>90</v>
      </c>
      <c r="R2078" s="115">
        <v>50</v>
      </c>
      <c r="S2078" s="144"/>
      <c r="T2078" s="144"/>
      <c r="U2078" s="144"/>
      <c r="V2078" s="144"/>
      <c r="W2078" s="144"/>
      <c r="X2078" s="144"/>
      <c r="Y2078" s="144"/>
      <c r="Z2078" s="144"/>
      <c r="AA2078" s="225"/>
    </row>
    <row r="2079" spans="1:27" ht="13.5" thickBot="1" x14ac:dyDescent="0.25">
      <c r="A2079" s="229"/>
      <c r="B2079" s="145"/>
      <c r="C2079" s="128"/>
      <c r="D2079" s="145"/>
      <c r="E2079" s="145"/>
      <c r="F2079" s="145"/>
      <c r="G2079" s="145"/>
      <c r="H2079" s="145"/>
      <c r="I2079" s="145"/>
      <c r="J2079" s="223"/>
      <c r="K2079" s="107" t="s">
        <v>14</v>
      </c>
      <c r="L2079" s="108" t="s">
        <v>60</v>
      </c>
      <c r="M2079" s="97" t="s">
        <v>68</v>
      </c>
      <c r="N2079" s="108">
        <v>600</v>
      </c>
      <c r="O2079" s="108">
        <v>3</v>
      </c>
      <c r="P2079" s="108">
        <v>5</v>
      </c>
      <c r="Q2079" s="108">
        <v>90</v>
      </c>
      <c r="R2079" s="116"/>
      <c r="S2079" s="145"/>
      <c r="T2079" s="145"/>
      <c r="U2079" s="145"/>
      <c r="V2079" s="145"/>
      <c r="W2079" s="145"/>
      <c r="X2079" s="145"/>
      <c r="Y2079" s="145"/>
      <c r="Z2079" s="145"/>
      <c r="AA2079" s="226"/>
    </row>
    <row r="2080" spans="1:27" x14ac:dyDescent="0.2">
      <c r="A2080" s="227" t="s">
        <v>2858</v>
      </c>
      <c r="B2080" s="143" t="s">
        <v>76</v>
      </c>
      <c r="C2080" s="142">
        <v>43666</v>
      </c>
      <c r="D2080" s="143" t="s">
        <v>78</v>
      </c>
      <c r="E2080" s="143"/>
      <c r="F2080" s="143"/>
      <c r="G2080" s="143"/>
      <c r="H2080" s="143"/>
      <c r="I2080" s="143"/>
      <c r="J2080" s="136" t="s">
        <v>80</v>
      </c>
      <c r="K2080" s="100" t="s">
        <v>194</v>
      </c>
      <c r="L2080" s="93" t="s">
        <v>60</v>
      </c>
      <c r="M2080" s="95" t="s">
        <v>182</v>
      </c>
      <c r="N2080" s="93">
        <v>600</v>
      </c>
      <c r="O2080" s="93">
        <v>3</v>
      </c>
      <c r="P2080" s="93">
        <v>25</v>
      </c>
      <c r="Q2080" s="93">
        <v>70</v>
      </c>
      <c r="R2080" s="114"/>
      <c r="S2080" s="143" t="s">
        <v>73</v>
      </c>
      <c r="T2080" s="143">
        <v>3</v>
      </c>
      <c r="U2080" s="143">
        <v>25</v>
      </c>
      <c r="V2080" s="143">
        <v>52</v>
      </c>
      <c r="W2080" s="143">
        <v>50</v>
      </c>
      <c r="X2080" s="143">
        <v>5288.35</v>
      </c>
      <c r="Y2080" s="143" t="s">
        <v>75</v>
      </c>
      <c r="Z2080" s="143"/>
      <c r="AA2080" s="224" t="s">
        <v>85</v>
      </c>
    </row>
    <row r="2081" spans="1:27" x14ac:dyDescent="0.2">
      <c r="A2081" s="228"/>
      <c r="B2081" s="144"/>
      <c r="C2081" s="127"/>
      <c r="D2081" s="144"/>
      <c r="E2081" s="144"/>
      <c r="F2081" s="144"/>
      <c r="G2081" s="144"/>
      <c r="H2081" s="144"/>
      <c r="I2081" s="144"/>
      <c r="J2081" s="222"/>
      <c r="K2081" s="103" t="s">
        <v>13</v>
      </c>
      <c r="L2081" s="104" t="s">
        <v>60</v>
      </c>
      <c r="M2081" s="96" t="s">
        <v>67</v>
      </c>
      <c r="N2081" s="104">
        <v>600</v>
      </c>
      <c r="O2081" s="104">
        <v>3</v>
      </c>
      <c r="P2081" s="104">
        <v>5</v>
      </c>
      <c r="Q2081" s="104">
        <v>90</v>
      </c>
      <c r="R2081" s="115">
        <v>50</v>
      </c>
      <c r="S2081" s="144"/>
      <c r="T2081" s="144"/>
      <c r="U2081" s="144"/>
      <c r="V2081" s="144"/>
      <c r="W2081" s="144"/>
      <c r="X2081" s="144"/>
      <c r="Y2081" s="144"/>
      <c r="Z2081" s="144"/>
      <c r="AA2081" s="225"/>
    </row>
    <row r="2082" spans="1:27" ht="13.5" thickBot="1" x14ac:dyDescent="0.25">
      <c r="A2082" s="229"/>
      <c r="B2082" s="145"/>
      <c r="C2082" s="128"/>
      <c r="D2082" s="145"/>
      <c r="E2082" s="145"/>
      <c r="F2082" s="145"/>
      <c r="G2082" s="145"/>
      <c r="H2082" s="145"/>
      <c r="I2082" s="145"/>
      <c r="J2082" s="223"/>
      <c r="K2082" s="107" t="s">
        <v>14</v>
      </c>
      <c r="L2082" s="108" t="s">
        <v>60</v>
      </c>
      <c r="M2082" s="97" t="s">
        <v>68</v>
      </c>
      <c r="N2082" s="108">
        <v>600</v>
      </c>
      <c r="O2082" s="108">
        <v>3</v>
      </c>
      <c r="P2082" s="108">
        <v>5</v>
      </c>
      <c r="Q2082" s="108">
        <v>90</v>
      </c>
      <c r="R2082" s="116"/>
      <c r="S2082" s="145"/>
      <c r="T2082" s="145"/>
      <c r="U2082" s="145"/>
      <c r="V2082" s="145"/>
      <c r="W2082" s="145"/>
      <c r="X2082" s="145"/>
      <c r="Y2082" s="145"/>
      <c r="Z2082" s="145"/>
      <c r="AA2082" s="226"/>
    </row>
    <row r="2083" spans="1:27" x14ac:dyDescent="0.2">
      <c r="A2083" s="227" t="s">
        <v>2859</v>
      </c>
      <c r="B2083" s="143" t="s">
        <v>76</v>
      </c>
      <c r="C2083" s="142">
        <v>43666</v>
      </c>
      <c r="D2083" s="143" t="s">
        <v>78</v>
      </c>
      <c r="E2083" s="143"/>
      <c r="F2083" s="143"/>
      <c r="G2083" s="143"/>
      <c r="H2083" s="143"/>
      <c r="I2083" s="143"/>
      <c r="J2083" s="136" t="s">
        <v>80</v>
      </c>
      <c r="K2083" s="100" t="s">
        <v>194</v>
      </c>
      <c r="L2083" s="93" t="s">
        <v>60</v>
      </c>
      <c r="M2083" s="95" t="s">
        <v>182</v>
      </c>
      <c r="N2083" s="93">
        <v>600</v>
      </c>
      <c r="O2083" s="93">
        <v>3</v>
      </c>
      <c r="P2083" s="93">
        <v>25</v>
      </c>
      <c r="Q2083" s="93">
        <v>80</v>
      </c>
      <c r="R2083" s="114"/>
      <c r="S2083" s="143" t="s">
        <v>73</v>
      </c>
      <c r="T2083" s="143">
        <v>3</v>
      </c>
      <c r="U2083" s="143">
        <v>25</v>
      </c>
      <c r="V2083" s="143">
        <v>52</v>
      </c>
      <c r="W2083" s="143">
        <v>50</v>
      </c>
      <c r="X2083" s="143">
        <v>5288.35</v>
      </c>
      <c r="Y2083" s="143" t="s">
        <v>75</v>
      </c>
      <c r="Z2083" s="143"/>
      <c r="AA2083" s="224" t="s">
        <v>85</v>
      </c>
    </row>
    <row r="2084" spans="1:27" x14ac:dyDescent="0.2">
      <c r="A2084" s="228"/>
      <c r="B2084" s="144"/>
      <c r="C2084" s="127"/>
      <c r="D2084" s="144"/>
      <c r="E2084" s="144"/>
      <c r="F2084" s="144"/>
      <c r="G2084" s="144"/>
      <c r="H2084" s="144"/>
      <c r="I2084" s="144"/>
      <c r="J2084" s="222"/>
      <c r="K2084" s="103" t="s">
        <v>13</v>
      </c>
      <c r="L2084" s="104" t="s">
        <v>60</v>
      </c>
      <c r="M2084" s="96" t="s">
        <v>67</v>
      </c>
      <c r="N2084" s="104">
        <v>600</v>
      </c>
      <c r="O2084" s="104">
        <v>3</v>
      </c>
      <c r="P2084" s="104">
        <v>5</v>
      </c>
      <c r="Q2084" s="104">
        <v>90</v>
      </c>
      <c r="R2084" s="115">
        <v>50</v>
      </c>
      <c r="S2084" s="144"/>
      <c r="T2084" s="144"/>
      <c r="U2084" s="144"/>
      <c r="V2084" s="144"/>
      <c r="W2084" s="144"/>
      <c r="X2084" s="144"/>
      <c r="Y2084" s="144"/>
      <c r="Z2084" s="144"/>
      <c r="AA2084" s="225"/>
    </row>
    <row r="2085" spans="1:27" ht="13.5" thickBot="1" x14ac:dyDescent="0.25">
      <c r="A2085" s="229"/>
      <c r="B2085" s="145"/>
      <c r="C2085" s="128"/>
      <c r="D2085" s="145"/>
      <c r="E2085" s="145"/>
      <c r="F2085" s="145"/>
      <c r="G2085" s="145"/>
      <c r="H2085" s="145"/>
      <c r="I2085" s="145"/>
      <c r="J2085" s="223"/>
      <c r="K2085" s="107" t="s">
        <v>14</v>
      </c>
      <c r="L2085" s="108" t="s">
        <v>60</v>
      </c>
      <c r="M2085" s="97" t="s">
        <v>68</v>
      </c>
      <c r="N2085" s="108">
        <v>600</v>
      </c>
      <c r="O2085" s="108">
        <v>3</v>
      </c>
      <c r="P2085" s="108">
        <v>5</v>
      </c>
      <c r="Q2085" s="108">
        <v>90</v>
      </c>
      <c r="R2085" s="116"/>
      <c r="S2085" s="145"/>
      <c r="T2085" s="145"/>
      <c r="U2085" s="145"/>
      <c r="V2085" s="145"/>
      <c r="W2085" s="145"/>
      <c r="X2085" s="145"/>
      <c r="Y2085" s="145"/>
      <c r="Z2085" s="145"/>
      <c r="AA2085" s="226"/>
    </row>
    <row r="2086" spans="1:27" x14ac:dyDescent="0.2">
      <c r="A2086" s="227" t="s">
        <v>2860</v>
      </c>
      <c r="B2086" s="143" t="s">
        <v>76</v>
      </c>
      <c r="C2086" s="142">
        <v>43666</v>
      </c>
      <c r="D2086" s="143" t="s">
        <v>78</v>
      </c>
      <c r="E2086" s="143"/>
      <c r="F2086" s="143"/>
      <c r="G2086" s="143"/>
      <c r="H2086" s="143"/>
      <c r="I2086" s="143"/>
      <c r="J2086" s="136" t="s">
        <v>80</v>
      </c>
      <c r="K2086" s="100" t="s">
        <v>194</v>
      </c>
      <c r="L2086" s="93" t="s">
        <v>60</v>
      </c>
      <c r="M2086" s="95" t="s">
        <v>182</v>
      </c>
      <c r="N2086" s="93">
        <v>600</v>
      </c>
      <c r="O2086" s="93">
        <v>3</v>
      </c>
      <c r="P2086" s="93">
        <v>25</v>
      </c>
      <c r="Q2086" s="93">
        <v>100</v>
      </c>
      <c r="R2086" s="114"/>
      <c r="S2086" s="143" t="s">
        <v>73</v>
      </c>
      <c r="T2086" s="143">
        <v>3</v>
      </c>
      <c r="U2086" s="143">
        <v>25</v>
      </c>
      <c r="V2086" s="143">
        <v>52</v>
      </c>
      <c r="W2086" s="143">
        <v>50</v>
      </c>
      <c r="X2086" s="143">
        <v>5288.35</v>
      </c>
      <c r="Y2086" s="143" t="s">
        <v>75</v>
      </c>
      <c r="Z2086" s="143"/>
      <c r="AA2086" s="224" t="s">
        <v>85</v>
      </c>
    </row>
    <row r="2087" spans="1:27" x14ac:dyDescent="0.2">
      <c r="A2087" s="228"/>
      <c r="B2087" s="144"/>
      <c r="C2087" s="127"/>
      <c r="D2087" s="144"/>
      <c r="E2087" s="144"/>
      <c r="F2087" s="144"/>
      <c r="G2087" s="144"/>
      <c r="H2087" s="144"/>
      <c r="I2087" s="144"/>
      <c r="J2087" s="222"/>
      <c r="K2087" s="103" t="s">
        <v>13</v>
      </c>
      <c r="L2087" s="104" t="s">
        <v>60</v>
      </c>
      <c r="M2087" s="96" t="s">
        <v>67</v>
      </c>
      <c r="N2087" s="104">
        <v>600</v>
      </c>
      <c r="O2087" s="104">
        <v>3</v>
      </c>
      <c r="P2087" s="104">
        <v>5</v>
      </c>
      <c r="Q2087" s="104">
        <v>90</v>
      </c>
      <c r="R2087" s="115">
        <v>50</v>
      </c>
      <c r="S2087" s="144"/>
      <c r="T2087" s="144"/>
      <c r="U2087" s="144"/>
      <c r="V2087" s="144"/>
      <c r="W2087" s="144"/>
      <c r="X2087" s="144"/>
      <c r="Y2087" s="144"/>
      <c r="Z2087" s="144"/>
      <c r="AA2087" s="225"/>
    </row>
    <row r="2088" spans="1:27" ht="13.5" thickBot="1" x14ac:dyDescent="0.25">
      <c r="A2088" s="229"/>
      <c r="B2088" s="145"/>
      <c r="C2088" s="128"/>
      <c r="D2088" s="145"/>
      <c r="E2088" s="145"/>
      <c r="F2088" s="145"/>
      <c r="G2088" s="145"/>
      <c r="H2088" s="145"/>
      <c r="I2088" s="145"/>
      <c r="J2088" s="223"/>
      <c r="K2088" s="107" t="s">
        <v>14</v>
      </c>
      <c r="L2088" s="108" t="s">
        <v>60</v>
      </c>
      <c r="M2088" s="97" t="s">
        <v>68</v>
      </c>
      <c r="N2088" s="108">
        <v>600</v>
      </c>
      <c r="O2088" s="108">
        <v>3</v>
      </c>
      <c r="P2088" s="108">
        <v>5</v>
      </c>
      <c r="Q2088" s="108">
        <v>90</v>
      </c>
      <c r="R2088" s="116"/>
      <c r="S2088" s="145"/>
      <c r="T2088" s="145"/>
      <c r="U2088" s="145"/>
      <c r="V2088" s="145"/>
      <c r="W2088" s="145"/>
      <c r="X2088" s="145"/>
      <c r="Y2088" s="145"/>
      <c r="Z2088" s="145"/>
      <c r="AA2088" s="226"/>
    </row>
    <row r="2089" spans="1:27" x14ac:dyDescent="0.2">
      <c r="A2089" s="227" t="s">
        <v>2861</v>
      </c>
      <c r="B2089" s="143" t="s">
        <v>76</v>
      </c>
      <c r="C2089" s="142">
        <v>43666</v>
      </c>
      <c r="D2089" s="143" t="s">
        <v>78</v>
      </c>
      <c r="E2089" s="143"/>
      <c r="F2089" s="143"/>
      <c r="G2089" s="143"/>
      <c r="H2089" s="143"/>
      <c r="I2089" s="143"/>
      <c r="J2089" s="136" t="s">
        <v>80</v>
      </c>
      <c r="K2089" s="100" t="s">
        <v>194</v>
      </c>
      <c r="L2089" s="93" t="s">
        <v>60</v>
      </c>
      <c r="M2089" s="95" t="s">
        <v>182</v>
      </c>
      <c r="N2089" s="93">
        <v>600</v>
      </c>
      <c r="O2089" s="93">
        <v>3</v>
      </c>
      <c r="P2089" s="93">
        <v>25</v>
      </c>
      <c r="Q2089" s="93">
        <v>125</v>
      </c>
      <c r="R2089" s="114"/>
      <c r="S2089" s="143" t="s">
        <v>73</v>
      </c>
      <c r="T2089" s="143">
        <v>3</v>
      </c>
      <c r="U2089" s="143">
        <v>25</v>
      </c>
      <c r="V2089" s="143">
        <v>52</v>
      </c>
      <c r="W2089" s="143">
        <v>50</v>
      </c>
      <c r="X2089" s="143">
        <v>5288.35</v>
      </c>
      <c r="Y2089" s="143" t="s">
        <v>75</v>
      </c>
      <c r="Z2089" s="143"/>
      <c r="AA2089" s="224" t="s">
        <v>85</v>
      </c>
    </row>
    <row r="2090" spans="1:27" x14ac:dyDescent="0.2">
      <c r="A2090" s="228"/>
      <c r="B2090" s="144"/>
      <c r="C2090" s="127"/>
      <c r="D2090" s="144"/>
      <c r="E2090" s="144"/>
      <c r="F2090" s="144"/>
      <c r="G2090" s="144"/>
      <c r="H2090" s="144"/>
      <c r="I2090" s="144"/>
      <c r="J2090" s="222"/>
      <c r="K2090" s="103" t="s">
        <v>13</v>
      </c>
      <c r="L2090" s="104" t="s">
        <v>60</v>
      </c>
      <c r="M2090" s="96" t="s">
        <v>67</v>
      </c>
      <c r="N2090" s="104">
        <v>600</v>
      </c>
      <c r="O2090" s="104">
        <v>3</v>
      </c>
      <c r="P2090" s="104">
        <v>5</v>
      </c>
      <c r="Q2090" s="104">
        <v>90</v>
      </c>
      <c r="R2090" s="115">
        <v>50</v>
      </c>
      <c r="S2090" s="144"/>
      <c r="T2090" s="144"/>
      <c r="U2090" s="144"/>
      <c r="V2090" s="144"/>
      <c r="W2090" s="144"/>
      <c r="X2090" s="144"/>
      <c r="Y2090" s="144"/>
      <c r="Z2090" s="144"/>
      <c r="AA2090" s="225"/>
    </row>
    <row r="2091" spans="1:27" ht="13.5" thickBot="1" x14ac:dyDescent="0.25">
      <c r="A2091" s="229"/>
      <c r="B2091" s="145"/>
      <c r="C2091" s="128"/>
      <c r="D2091" s="145"/>
      <c r="E2091" s="145"/>
      <c r="F2091" s="145"/>
      <c r="G2091" s="145"/>
      <c r="H2091" s="145"/>
      <c r="I2091" s="145"/>
      <c r="J2091" s="223"/>
      <c r="K2091" s="107" t="s">
        <v>14</v>
      </c>
      <c r="L2091" s="108" t="s">
        <v>60</v>
      </c>
      <c r="M2091" s="97" t="s">
        <v>68</v>
      </c>
      <c r="N2091" s="108">
        <v>600</v>
      </c>
      <c r="O2091" s="108">
        <v>3</v>
      </c>
      <c r="P2091" s="108">
        <v>5</v>
      </c>
      <c r="Q2091" s="108">
        <v>90</v>
      </c>
      <c r="R2091" s="116"/>
      <c r="S2091" s="145"/>
      <c r="T2091" s="145"/>
      <c r="U2091" s="145"/>
      <c r="V2091" s="145"/>
      <c r="W2091" s="145"/>
      <c r="X2091" s="145"/>
      <c r="Y2091" s="145"/>
      <c r="Z2091" s="145"/>
      <c r="AA2091" s="226"/>
    </row>
    <row r="2092" spans="1:27" x14ac:dyDescent="0.2">
      <c r="A2092" s="227" t="s">
        <v>2862</v>
      </c>
      <c r="B2092" s="143" t="s">
        <v>76</v>
      </c>
      <c r="C2092" s="142">
        <v>43666</v>
      </c>
      <c r="D2092" s="143" t="s">
        <v>78</v>
      </c>
      <c r="E2092" s="143"/>
      <c r="F2092" s="143"/>
      <c r="G2092" s="143"/>
      <c r="H2092" s="143"/>
      <c r="I2092" s="143"/>
      <c r="J2092" s="136" t="s">
        <v>80</v>
      </c>
      <c r="K2092" s="100" t="s">
        <v>194</v>
      </c>
      <c r="L2092" s="93" t="s">
        <v>60</v>
      </c>
      <c r="M2092" s="95" t="s">
        <v>183</v>
      </c>
      <c r="N2092" s="93">
        <v>480</v>
      </c>
      <c r="O2092" s="93">
        <v>3</v>
      </c>
      <c r="P2092" s="93">
        <v>100</v>
      </c>
      <c r="Q2092" s="93">
        <v>50</v>
      </c>
      <c r="R2092" s="114"/>
      <c r="S2092" s="143" t="s">
        <v>72</v>
      </c>
      <c r="T2092" s="143">
        <v>3</v>
      </c>
      <c r="U2092" s="143">
        <v>100</v>
      </c>
      <c r="V2092" s="143">
        <v>40</v>
      </c>
      <c r="W2092" s="143">
        <v>30</v>
      </c>
      <c r="X2092" s="143">
        <v>5288.35</v>
      </c>
      <c r="Y2092" s="143" t="s">
        <v>75</v>
      </c>
      <c r="Z2092" s="143"/>
      <c r="AA2092" s="224" t="s">
        <v>85</v>
      </c>
    </row>
    <row r="2093" spans="1:27" x14ac:dyDescent="0.2">
      <c r="A2093" s="228"/>
      <c r="B2093" s="144"/>
      <c r="C2093" s="127"/>
      <c r="D2093" s="144"/>
      <c r="E2093" s="144"/>
      <c r="F2093" s="144"/>
      <c r="G2093" s="144"/>
      <c r="H2093" s="144"/>
      <c r="I2093" s="144"/>
      <c r="J2093" s="222"/>
      <c r="K2093" s="103" t="s">
        <v>13</v>
      </c>
      <c r="L2093" s="104" t="s">
        <v>60</v>
      </c>
      <c r="M2093" s="96" t="s">
        <v>67</v>
      </c>
      <c r="N2093" s="104">
        <v>480</v>
      </c>
      <c r="O2093" s="104">
        <v>3</v>
      </c>
      <c r="P2093" s="104">
        <v>5</v>
      </c>
      <c r="Q2093" s="104">
        <v>90</v>
      </c>
      <c r="R2093" s="115">
        <v>50</v>
      </c>
      <c r="S2093" s="144"/>
      <c r="T2093" s="144"/>
      <c r="U2093" s="144"/>
      <c r="V2093" s="144"/>
      <c r="W2093" s="144"/>
      <c r="X2093" s="144"/>
      <c r="Y2093" s="144"/>
      <c r="Z2093" s="144"/>
      <c r="AA2093" s="225"/>
    </row>
    <row r="2094" spans="1:27" ht="13.5" thickBot="1" x14ac:dyDescent="0.25">
      <c r="A2094" s="229"/>
      <c r="B2094" s="145"/>
      <c r="C2094" s="128"/>
      <c r="D2094" s="145"/>
      <c r="E2094" s="145"/>
      <c r="F2094" s="145"/>
      <c r="G2094" s="145"/>
      <c r="H2094" s="145"/>
      <c r="I2094" s="145"/>
      <c r="J2094" s="223"/>
      <c r="K2094" s="107" t="s">
        <v>14</v>
      </c>
      <c r="L2094" s="108" t="s">
        <v>60</v>
      </c>
      <c r="M2094" s="97" t="s">
        <v>68</v>
      </c>
      <c r="N2094" s="108">
        <v>480</v>
      </c>
      <c r="O2094" s="108">
        <v>3</v>
      </c>
      <c r="P2094" s="108">
        <v>5</v>
      </c>
      <c r="Q2094" s="108">
        <v>90</v>
      </c>
      <c r="R2094" s="116"/>
      <c r="S2094" s="145"/>
      <c r="T2094" s="145"/>
      <c r="U2094" s="145"/>
      <c r="V2094" s="145"/>
      <c r="W2094" s="145"/>
      <c r="X2094" s="145"/>
      <c r="Y2094" s="145"/>
      <c r="Z2094" s="145"/>
      <c r="AA2094" s="226"/>
    </row>
    <row r="2095" spans="1:27" x14ac:dyDescent="0.2">
      <c r="A2095" s="227" t="s">
        <v>2863</v>
      </c>
      <c r="B2095" s="143" t="s">
        <v>76</v>
      </c>
      <c r="C2095" s="142">
        <v>43666</v>
      </c>
      <c r="D2095" s="143" t="s">
        <v>78</v>
      </c>
      <c r="E2095" s="143"/>
      <c r="F2095" s="143"/>
      <c r="G2095" s="143"/>
      <c r="H2095" s="143"/>
      <c r="I2095" s="143"/>
      <c r="J2095" s="136" t="s">
        <v>80</v>
      </c>
      <c r="K2095" s="100" t="s">
        <v>194</v>
      </c>
      <c r="L2095" s="93" t="s">
        <v>60</v>
      </c>
      <c r="M2095" s="95" t="s">
        <v>183</v>
      </c>
      <c r="N2095" s="93">
        <v>480</v>
      </c>
      <c r="O2095" s="93">
        <v>3</v>
      </c>
      <c r="P2095" s="93">
        <v>100</v>
      </c>
      <c r="Q2095" s="93">
        <v>60</v>
      </c>
      <c r="R2095" s="114"/>
      <c r="S2095" s="143" t="s">
        <v>72</v>
      </c>
      <c r="T2095" s="143">
        <v>3</v>
      </c>
      <c r="U2095" s="143">
        <v>100</v>
      </c>
      <c r="V2095" s="143">
        <v>40</v>
      </c>
      <c r="W2095" s="143">
        <v>30</v>
      </c>
      <c r="X2095" s="143">
        <v>5288.35</v>
      </c>
      <c r="Y2095" s="143" t="s">
        <v>75</v>
      </c>
      <c r="Z2095" s="143"/>
      <c r="AA2095" s="224" t="s">
        <v>85</v>
      </c>
    </row>
    <row r="2096" spans="1:27" x14ac:dyDescent="0.2">
      <c r="A2096" s="228"/>
      <c r="B2096" s="144"/>
      <c r="C2096" s="127"/>
      <c r="D2096" s="144"/>
      <c r="E2096" s="144"/>
      <c r="F2096" s="144"/>
      <c r="G2096" s="144"/>
      <c r="H2096" s="144"/>
      <c r="I2096" s="144"/>
      <c r="J2096" s="222"/>
      <c r="K2096" s="103" t="s">
        <v>13</v>
      </c>
      <c r="L2096" s="104" t="s">
        <v>60</v>
      </c>
      <c r="M2096" s="96" t="s">
        <v>67</v>
      </c>
      <c r="N2096" s="104">
        <v>480</v>
      </c>
      <c r="O2096" s="104">
        <v>3</v>
      </c>
      <c r="P2096" s="104">
        <v>5</v>
      </c>
      <c r="Q2096" s="104">
        <v>90</v>
      </c>
      <c r="R2096" s="115">
        <v>50</v>
      </c>
      <c r="S2096" s="144"/>
      <c r="T2096" s="144"/>
      <c r="U2096" s="144"/>
      <c r="V2096" s="144"/>
      <c r="W2096" s="144"/>
      <c r="X2096" s="144"/>
      <c r="Y2096" s="144"/>
      <c r="Z2096" s="144"/>
      <c r="AA2096" s="225"/>
    </row>
    <row r="2097" spans="1:27" ht="13.5" thickBot="1" x14ac:dyDescent="0.25">
      <c r="A2097" s="229"/>
      <c r="B2097" s="145"/>
      <c r="C2097" s="128"/>
      <c r="D2097" s="145"/>
      <c r="E2097" s="145"/>
      <c r="F2097" s="145"/>
      <c r="G2097" s="145"/>
      <c r="H2097" s="145"/>
      <c r="I2097" s="145"/>
      <c r="J2097" s="223"/>
      <c r="K2097" s="107" t="s">
        <v>14</v>
      </c>
      <c r="L2097" s="108" t="s">
        <v>60</v>
      </c>
      <c r="M2097" s="97" t="s">
        <v>68</v>
      </c>
      <c r="N2097" s="108">
        <v>480</v>
      </c>
      <c r="O2097" s="108">
        <v>3</v>
      </c>
      <c r="P2097" s="108">
        <v>5</v>
      </c>
      <c r="Q2097" s="108">
        <v>90</v>
      </c>
      <c r="R2097" s="116"/>
      <c r="S2097" s="145"/>
      <c r="T2097" s="145"/>
      <c r="U2097" s="145"/>
      <c r="V2097" s="145"/>
      <c r="W2097" s="145"/>
      <c r="X2097" s="145"/>
      <c r="Y2097" s="145"/>
      <c r="Z2097" s="145"/>
      <c r="AA2097" s="226"/>
    </row>
    <row r="2098" spans="1:27" x14ac:dyDescent="0.2">
      <c r="A2098" s="227" t="s">
        <v>2864</v>
      </c>
      <c r="B2098" s="143" t="s">
        <v>76</v>
      </c>
      <c r="C2098" s="142">
        <v>43666</v>
      </c>
      <c r="D2098" s="143" t="s">
        <v>78</v>
      </c>
      <c r="E2098" s="143"/>
      <c r="F2098" s="143"/>
      <c r="G2098" s="143"/>
      <c r="H2098" s="143"/>
      <c r="I2098" s="143"/>
      <c r="J2098" s="136" t="s">
        <v>80</v>
      </c>
      <c r="K2098" s="100" t="s">
        <v>194</v>
      </c>
      <c r="L2098" s="93" t="s">
        <v>60</v>
      </c>
      <c r="M2098" s="95" t="s">
        <v>183</v>
      </c>
      <c r="N2098" s="93">
        <v>480</v>
      </c>
      <c r="O2098" s="93">
        <v>3</v>
      </c>
      <c r="P2098" s="93">
        <v>100</v>
      </c>
      <c r="Q2098" s="93">
        <v>70</v>
      </c>
      <c r="R2098" s="114"/>
      <c r="S2098" s="143" t="s">
        <v>72</v>
      </c>
      <c r="T2098" s="143">
        <v>3</v>
      </c>
      <c r="U2098" s="143">
        <v>100</v>
      </c>
      <c r="V2098" s="143">
        <v>40</v>
      </c>
      <c r="W2098" s="143">
        <v>30</v>
      </c>
      <c r="X2098" s="143">
        <v>5288.35</v>
      </c>
      <c r="Y2098" s="143" t="s">
        <v>75</v>
      </c>
      <c r="Z2098" s="143"/>
      <c r="AA2098" s="224" t="s">
        <v>85</v>
      </c>
    </row>
    <row r="2099" spans="1:27" x14ac:dyDescent="0.2">
      <c r="A2099" s="228"/>
      <c r="B2099" s="144"/>
      <c r="C2099" s="127"/>
      <c r="D2099" s="144"/>
      <c r="E2099" s="144"/>
      <c r="F2099" s="144"/>
      <c r="G2099" s="144"/>
      <c r="H2099" s="144"/>
      <c r="I2099" s="144"/>
      <c r="J2099" s="222"/>
      <c r="K2099" s="103" t="s">
        <v>13</v>
      </c>
      <c r="L2099" s="104" t="s">
        <v>60</v>
      </c>
      <c r="M2099" s="96" t="s">
        <v>67</v>
      </c>
      <c r="N2099" s="104">
        <v>480</v>
      </c>
      <c r="O2099" s="104">
        <v>3</v>
      </c>
      <c r="P2099" s="104">
        <v>5</v>
      </c>
      <c r="Q2099" s="104">
        <v>90</v>
      </c>
      <c r="R2099" s="115">
        <v>50</v>
      </c>
      <c r="S2099" s="144"/>
      <c r="T2099" s="144"/>
      <c r="U2099" s="144"/>
      <c r="V2099" s="144"/>
      <c r="W2099" s="144"/>
      <c r="X2099" s="144"/>
      <c r="Y2099" s="144"/>
      <c r="Z2099" s="144"/>
      <c r="AA2099" s="225"/>
    </row>
    <row r="2100" spans="1:27" ht="13.5" thickBot="1" x14ac:dyDescent="0.25">
      <c r="A2100" s="229"/>
      <c r="B2100" s="145"/>
      <c r="C2100" s="128"/>
      <c r="D2100" s="145"/>
      <c r="E2100" s="145"/>
      <c r="F2100" s="145"/>
      <c r="G2100" s="145"/>
      <c r="H2100" s="145"/>
      <c r="I2100" s="145"/>
      <c r="J2100" s="223"/>
      <c r="K2100" s="107" t="s">
        <v>14</v>
      </c>
      <c r="L2100" s="108" t="s">
        <v>60</v>
      </c>
      <c r="M2100" s="97" t="s">
        <v>68</v>
      </c>
      <c r="N2100" s="108">
        <v>480</v>
      </c>
      <c r="O2100" s="108">
        <v>3</v>
      </c>
      <c r="P2100" s="108">
        <v>5</v>
      </c>
      <c r="Q2100" s="108">
        <v>90</v>
      </c>
      <c r="R2100" s="116"/>
      <c r="S2100" s="145"/>
      <c r="T2100" s="145"/>
      <c r="U2100" s="145"/>
      <c r="V2100" s="145"/>
      <c r="W2100" s="145"/>
      <c r="X2100" s="145"/>
      <c r="Y2100" s="145"/>
      <c r="Z2100" s="145"/>
      <c r="AA2100" s="226"/>
    </row>
    <row r="2101" spans="1:27" x14ac:dyDescent="0.2">
      <c r="A2101" s="227" t="s">
        <v>2865</v>
      </c>
      <c r="B2101" s="143" t="s">
        <v>76</v>
      </c>
      <c r="C2101" s="142">
        <v>43666</v>
      </c>
      <c r="D2101" s="143" t="s">
        <v>78</v>
      </c>
      <c r="E2101" s="143"/>
      <c r="F2101" s="143"/>
      <c r="G2101" s="143"/>
      <c r="H2101" s="143"/>
      <c r="I2101" s="143"/>
      <c r="J2101" s="136" t="s">
        <v>80</v>
      </c>
      <c r="K2101" s="100" t="s">
        <v>194</v>
      </c>
      <c r="L2101" s="93" t="s">
        <v>60</v>
      </c>
      <c r="M2101" s="95" t="s">
        <v>183</v>
      </c>
      <c r="N2101" s="93">
        <v>480</v>
      </c>
      <c r="O2101" s="93">
        <v>3</v>
      </c>
      <c r="P2101" s="93">
        <v>100</v>
      </c>
      <c r="Q2101" s="93">
        <v>80</v>
      </c>
      <c r="R2101" s="114"/>
      <c r="S2101" s="143" t="s">
        <v>72</v>
      </c>
      <c r="T2101" s="143">
        <v>3</v>
      </c>
      <c r="U2101" s="143">
        <v>100</v>
      </c>
      <c r="V2101" s="143">
        <v>40</v>
      </c>
      <c r="W2101" s="143">
        <v>30</v>
      </c>
      <c r="X2101" s="143">
        <v>5288.35</v>
      </c>
      <c r="Y2101" s="143" t="s">
        <v>75</v>
      </c>
      <c r="Z2101" s="143"/>
      <c r="AA2101" s="224" t="s">
        <v>85</v>
      </c>
    </row>
    <row r="2102" spans="1:27" x14ac:dyDescent="0.2">
      <c r="A2102" s="228"/>
      <c r="B2102" s="144"/>
      <c r="C2102" s="127"/>
      <c r="D2102" s="144"/>
      <c r="E2102" s="144"/>
      <c r="F2102" s="144"/>
      <c r="G2102" s="144"/>
      <c r="H2102" s="144"/>
      <c r="I2102" s="144"/>
      <c r="J2102" s="222"/>
      <c r="K2102" s="103" t="s">
        <v>13</v>
      </c>
      <c r="L2102" s="104" t="s">
        <v>60</v>
      </c>
      <c r="M2102" s="96" t="s">
        <v>67</v>
      </c>
      <c r="N2102" s="104">
        <v>480</v>
      </c>
      <c r="O2102" s="104">
        <v>3</v>
      </c>
      <c r="P2102" s="104">
        <v>5</v>
      </c>
      <c r="Q2102" s="104">
        <v>90</v>
      </c>
      <c r="R2102" s="115">
        <v>50</v>
      </c>
      <c r="S2102" s="144"/>
      <c r="T2102" s="144"/>
      <c r="U2102" s="144"/>
      <c r="V2102" s="144"/>
      <c r="W2102" s="144"/>
      <c r="X2102" s="144"/>
      <c r="Y2102" s="144"/>
      <c r="Z2102" s="144"/>
      <c r="AA2102" s="225"/>
    </row>
    <row r="2103" spans="1:27" ht="13.5" thickBot="1" x14ac:dyDescent="0.25">
      <c r="A2103" s="229"/>
      <c r="B2103" s="145"/>
      <c r="C2103" s="128"/>
      <c r="D2103" s="145"/>
      <c r="E2103" s="145"/>
      <c r="F2103" s="145"/>
      <c r="G2103" s="145"/>
      <c r="H2103" s="145"/>
      <c r="I2103" s="145"/>
      <c r="J2103" s="223"/>
      <c r="K2103" s="107" t="s">
        <v>14</v>
      </c>
      <c r="L2103" s="108" t="s">
        <v>60</v>
      </c>
      <c r="M2103" s="97" t="s">
        <v>68</v>
      </c>
      <c r="N2103" s="108">
        <v>480</v>
      </c>
      <c r="O2103" s="108">
        <v>3</v>
      </c>
      <c r="P2103" s="108">
        <v>5</v>
      </c>
      <c r="Q2103" s="108">
        <v>90</v>
      </c>
      <c r="R2103" s="116"/>
      <c r="S2103" s="145"/>
      <c r="T2103" s="145"/>
      <c r="U2103" s="145"/>
      <c r="V2103" s="145"/>
      <c r="W2103" s="145"/>
      <c r="X2103" s="145"/>
      <c r="Y2103" s="145"/>
      <c r="Z2103" s="145"/>
      <c r="AA2103" s="226"/>
    </row>
    <row r="2104" spans="1:27" x14ac:dyDescent="0.2">
      <c r="A2104" s="227" t="s">
        <v>2866</v>
      </c>
      <c r="B2104" s="143" t="s">
        <v>76</v>
      </c>
      <c r="C2104" s="142">
        <v>43666</v>
      </c>
      <c r="D2104" s="143" t="s">
        <v>78</v>
      </c>
      <c r="E2104" s="143"/>
      <c r="F2104" s="143"/>
      <c r="G2104" s="143"/>
      <c r="H2104" s="143"/>
      <c r="I2104" s="143"/>
      <c r="J2104" s="136" t="s">
        <v>80</v>
      </c>
      <c r="K2104" s="100" t="s">
        <v>194</v>
      </c>
      <c r="L2104" s="93" t="s">
        <v>60</v>
      </c>
      <c r="M2104" s="95" t="s">
        <v>183</v>
      </c>
      <c r="N2104" s="93">
        <v>480</v>
      </c>
      <c r="O2104" s="93">
        <v>3</v>
      </c>
      <c r="P2104" s="93">
        <v>100</v>
      </c>
      <c r="Q2104" s="93">
        <v>100</v>
      </c>
      <c r="R2104" s="114"/>
      <c r="S2104" s="143" t="s">
        <v>72</v>
      </c>
      <c r="T2104" s="143">
        <v>3</v>
      </c>
      <c r="U2104" s="143">
        <v>100</v>
      </c>
      <c r="V2104" s="143">
        <v>40</v>
      </c>
      <c r="W2104" s="143">
        <v>30</v>
      </c>
      <c r="X2104" s="143">
        <v>5288.35</v>
      </c>
      <c r="Y2104" s="143" t="s">
        <v>75</v>
      </c>
      <c r="Z2104" s="143"/>
      <c r="AA2104" s="224" t="s">
        <v>85</v>
      </c>
    </row>
    <row r="2105" spans="1:27" x14ac:dyDescent="0.2">
      <c r="A2105" s="228"/>
      <c r="B2105" s="144"/>
      <c r="C2105" s="127"/>
      <c r="D2105" s="144"/>
      <c r="E2105" s="144"/>
      <c r="F2105" s="144"/>
      <c r="G2105" s="144"/>
      <c r="H2105" s="144"/>
      <c r="I2105" s="144"/>
      <c r="J2105" s="222"/>
      <c r="K2105" s="103" t="s">
        <v>13</v>
      </c>
      <c r="L2105" s="104" t="s">
        <v>60</v>
      </c>
      <c r="M2105" s="96" t="s">
        <v>67</v>
      </c>
      <c r="N2105" s="104">
        <v>480</v>
      </c>
      <c r="O2105" s="104">
        <v>3</v>
      </c>
      <c r="P2105" s="104">
        <v>5</v>
      </c>
      <c r="Q2105" s="104">
        <v>90</v>
      </c>
      <c r="R2105" s="115">
        <v>50</v>
      </c>
      <c r="S2105" s="144"/>
      <c r="T2105" s="144"/>
      <c r="U2105" s="144"/>
      <c r="V2105" s="144"/>
      <c r="W2105" s="144"/>
      <c r="X2105" s="144"/>
      <c r="Y2105" s="144"/>
      <c r="Z2105" s="144"/>
      <c r="AA2105" s="225"/>
    </row>
    <row r="2106" spans="1:27" ht="13.5" thickBot="1" x14ac:dyDescent="0.25">
      <c r="A2106" s="229"/>
      <c r="B2106" s="145"/>
      <c r="C2106" s="128"/>
      <c r="D2106" s="145"/>
      <c r="E2106" s="145"/>
      <c r="F2106" s="145"/>
      <c r="G2106" s="145"/>
      <c r="H2106" s="145"/>
      <c r="I2106" s="145"/>
      <c r="J2106" s="223"/>
      <c r="K2106" s="107" t="s">
        <v>14</v>
      </c>
      <c r="L2106" s="108" t="s">
        <v>60</v>
      </c>
      <c r="M2106" s="97" t="s">
        <v>68</v>
      </c>
      <c r="N2106" s="108">
        <v>480</v>
      </c>
      <c r="O2106" s="108">
        <v>3</v>
      </c>
      <c r="P2106" s="108">
        <v>5</v>
      </c>
      <c r="Q2106" s="108">
        <v>90</v>
      </c>
      <c r="R2106" s="116"/>
      <c r="S2106" s="145"/>
      <c r="T2106" s="145"/>
      <c r="U2106" s="145"/>
      <c r="V2106" s="145"/>
      <c r="W2106" s="145"/>
      <c r="X2106" s="145"/>
      <c r="Y2106" s="145"/>
      <c r="Z2106" s="145"/>
      <c r="AA2106" s="226"/>
    </row>
    <row r="2107" spans="1:27" x14ac:dyDescent="0.2">
      <c r="A2107" s="227" t="s">
        <v>2867</v>
      </c>
      <c r="B2107" s="143" t="s">
        <v>76</v>
      </c>
      <c r="C2107" s="142">
        <v>43666</v>
      </c>
      <c r="D2107" s="143" t="s">
        <v>78</v>
      </c>
      <c r="E2107" s="143"/>
      <c r="F2107" s="143"/>
      <c r="G2107" s="143"/>
      <c r="H2107" s="143"/>
      <c r="I2107" s="143"/>
      <c r="J2107" s="136" t="s">
        <v>80</v>
      </c>
      <c r="K2107" s="100" t="s">
        <v>194</v>
      </c>
      <c r="L2107" s="93" t="s">
        <v>60</v>
      </c>
      <c r="M2107" s="95" t="s">
        <v>183</v>
      </c>
      <c r="N2107" s="93">
        <v>480</v>
      </c>
      <c r="O2107" s="93">
        <v>3</v>
      </c>
      <c r="P2107" s="93">
        <v>100</v>
      </c>
      <c r="Q2107" s="93">
        <v>70</v>
      </c>
      <c r="R2107" s="114"/>
      <c r="S2107" s="143" t="s">
        <v>72</v>
      </c>
      <c r="T2107" s="143">
        <v>3</v>
      </c>
      <c r="U2107" s="143">
        <v>100</v>
      </c>
      <c r="V2107" s="143">
        <v>52</v>
      </c>
      <c r="W2107" s="143">
        <v>40</v>
      </c>
      <c r="X2107" s="143">
        <v>5288.35</v>
      </c>
      <c r="Y2107" s="143" t="s">
        <v>75</v>
      </c>
      <c r="Z2107" s="143"/>
      <c r="AA2107" s="224" t="s">
        <v>85</v>
      </c>
    </row>
    <row r="2108" spans="1:27" x14ac:dyDescent="0.2">
      <c r="A2108" s="228"/>
      <c r="B2108" s="144"/>
      <c r="C2108" s="127"/>
      <c r="D2108" s="144"/>
      <c r="E2108" s="144"/>
      <c r="F2108" s="144"/>
      <c r="G2108" s="144"/>
      <c r="H2108" s="144"/>
      <c r="I2108" s="144"/>
      <c r="J2108" s="222"/>
      <c r="K2108" s="103" t="s">
        <v>13</v>
      </c>
      <c r="L2108" s="104" t="s">
        <v>60</v>
      </c>
      <c r="M2108" s="96" t="s">
        <v>67</v>
      </c>
      <c r="N2108" s="104">
        <v>480</v>
      </c>
      <c r="O2108" s="104">
        <v>3</v>
      </c>
      <c r="P2108" s="104">
        <v>5</v>
      </c>
      <c r="Q2108" s="104">
        <v>90</v>
      </c>
      <c r="R2108" s="115">
        <v>50</v>
      </c>
      <c r="S2108" s="144"/>
      <c r="T2108" s="144"/>
      <c r="U2108" s="144"/>
      <c r="V2108" s="144"/>
      <c r="W2108" s="144"/>
      <c r="X2108" s="144"/>
      <c r="Y2108" s="144"/>
      <c r="Z2108" s="144"/>
      <c r="AA2108" s="225"/>
    </row>
    <row r="2109" spans="1:27" ht="13.5" thickBot="1" x14ac:dyDescent="0.25">
      <c r="A2109" s="229"/>
      <c r="B2109" s="145"/>
      <c r="C2109" s="128"/>
      <c r="D2109" s="145"/>
      <c r="E2109" s="145"/>
      <c r="F2109" s="145"/>
      <c r="G2109" s="145"/>
      <c r="H2109" s="145"/>
      <c r="I2109" s="145"/>
      <c r="J2109" s="223"/>
      <c r="K2109" s="107" t="s">
        <v>14</v>
      </c>
      <c r="L2109" s="108" t="s">
        <v>60</v>
      </c>
      <c r="M2109" s="97" t="s">
        <v>68</v>
      </c>
      <c r="N2109" s="108">
        <v>480</v>
      </c>
      <c r="O2109" s="108">
        <v>3</v>
      </c>
      <c r="P2109" s="108">
        <v>5</v>
      </c>
      <c r="Q2109" s="108">
        <v>90</v>
      </c>
      <c r="R2109" s="116"/>
      <c r="S2109" s="145"/>
      <c r="T2109" s="145"/>
      <c r="U2109" s="145"/>
      <c r="V2109" s="145"/>
      <c r="W2109" s="145"/>
      <c r="X2109" s="145"/>
      <c r="Y2109" s="145"/>
      <c r="Z2109" s="145"/>
      <c r="AA2109" s="226"/>
    </row>
    <row r="2110" spans="1:27" x14ac:dyDescent="0.2">
      <c r="A2110" s="227" t="s">
        <v>2868</v>
      </c>
      <c r="B2110" s="143" t="s">
        <v>76</v>
      </c>
      <c r="C2110" s="142">
        <v>43666</v>
      </c>
      <c r="D2110" s="143" t="s">
        <v>78</v>
      </c>
      <c r="E2110" s="143"/>
      <c r="F2110" s="143"/>
      <c r="G2110" s="143"/>
      <c r="H2110" s="143"/>
      <c r="I2110" s="143"/>
      <c r="J2110" s="136" t="s">
        <v>80</v>
      </c>
      <c r="K2110" s="100" t="s">
        <v>194</v>
      </c>
      <c r="L2110" s="93" t="s">
        <v>60</v>
      </c>
      <c r="M2110" s="95" t="s">
        <v>183</v>
      </c>
      <c r="N2110" s="93">
        <v>480</v>
      </c>
      <c r="O2110" s="93">
        <v>3</v>
      </c>
      <c r="P2110" s="93">
        <v>100</v>
      </c>
      <c r="Q2110" s="93">
        <v>80</v>
      </c>
      <c r="R2110" s="114"/>
      <c r="S2110" s="143" t="s">
        <v>72</v>
      </c>
      <c r="T2110" s="143">
        <v>3</v>
      </c>
      <c r="U2110" s="143">
        <v>100</v>
      </c>
      <c r="V2110" s="143">
        <v>52</v>
      </c>
      <c r="W2110" s="143">
        <v>40</v>
      </c>
      <c r="X2110" s="143">
        <v>5288.35</v>
      </c>
      <c r="Y2110" s="143" t="s">
        <v>75</v>
      </c>
      <c r="Z2110" s="143"/>
      <c r="AA2110" s="224" t="s">
        <v>85</v>
      </c>
    </row>
    <row r="2111" spans="1:27" x14ac:dyDescent="0.2">
      <c r="A2111" s="228"/>
      <c r="B2111" s="144"/>
      <c r="C2111" s="127"/>
      <c r="D2111" s="144"/>
      <c r="E2111" s="144"/>
      <c r="F2111" s="144"/>
      <c r="G2111" s="144"/>
      <c r="H2111" s="144"/>
      <c r="I2111" s="144"/>
      <c r="J2111" s="222"/>
      <c r="K2111" s="103" t="s">
        <v>13</v>
      </c>
      <c r="L2111" s="104" t="s">
        <v>60</v>
      </c>
      <c r="M2111" s="96" t="s">
        <v>67</v>
      </c>
      <c r="N2111" s="104">
        <v>480</v>
      </c>
      <c r="O2111" s="104">
        <v>3</v>
      </c>
      <c r="P2111" s="104">
        <v>5</v>
      </c>
      <c r="Q2111" s="104">
        <v>90</v>
      </c>
      <c r="R2111" s="115">
        <v>50</v>
      </c>
      <c r="S2111" s="144"/>
      <c r="T2111" s="144"/>
      <c r="U2111" s="144"/>
      <c r="V2111" s="144"/>
      <c r="W2111" s="144"/>
      <c r="X2111" s="144"/>
      <c r="Y2111" s="144"/>
      <c r="Z2111" s="144"/>
      <c r="AA2111" s="225"/>
    </row>
    <row r="2112" spans="1:27" ht="13.5" thickBot="1" x14ac:dyDescent="0.25">
      <c r="A2112" s="229"/>
      <c r="B2112" s="145"/>
      <c r="C2112" s="128"/>
      <c r="D2112" s="145"/>
      <c r="E2112" s="145"/>
      <c r="F2112" s="145"/>
      <c r="G2112" s="145"/>
      <c r="H2112" s="145"/>
      <c r="I2112" s="145"/>
      <c r="J2112" s="223"/>
      <c r="K2112" s="107" t="s">
        <v>14</v>
      </c>
      <c r="L2112" s="108" t="s">
        <v>60</v>
      </c>
      <c r="M2112" s="97" t="s">
        <v>68</v>
      </c>
      <c r="N2112" s="108">
        <v>480</v>
      </c>
      <c r="O2112" s="108">
        <v>3</v>
      </c>
      <c r="P2112" s="108">
        <v>5</v>
      </c>
      <c r="Q2112" s="108">
        <v>90</v>
      </c>
      <c r="R2112" s="116"/>
      <c r="S2112" s="145"/>
      <c r="T2112" s="145"/>
      <c r="U2112" s="145"/>
      <c r="V2112" s="145"/>
      <c r="W2112" s="145"/>
      <c r="X2112" s="145"/>
      <c r="Y2112" s="145"/>
      <c r="Z2112" s="145"/>
      <c r="AA2112" s="226"/>
    </row>
    <row r="2113" spans="1:27" x14ac:dyDescent="0.2">
      <c r="A2113" s="227" t="s">
        <v>2869</v>
      </c>
      <c r="B2113" s="143" t="s">
        <v>76</v>
      </c>
      <c r="C2113" s="142">
        <v>43666</v>
      </c>
      <c r="D2113" s="143" t="s">
        <v>78</v>
      </c>
      <c r="E2113" s="143"/>
      <c r="F2113" s="143"/>
      <c r="G2113" s="143"/>
      <c r="H2113" s="143"/>
      <c r="I2113" s="143"/>
      <c r="J2113" s="136" t="s">
        <v>80</v>
      </c>
      <c r="K2113" s="100" t="s">
        <v>194</v>
      </c>
      <c r="L2113" s="93" t="s">
        <v>60</v>
      </c>
      <c r="M2113" s="95" t="s">
        <v>183</v>
      </c>
      <c r="N2113" s="93">
        <v>480</v>
      </c>
      <c r="O2113" s="93">
        <v>3</v>
      </c>
      <c r="P2113" s="93">
        <v>100</v>
      </c>
      <c r="Q2113" s="93">
        <v>100</v>
      </c>
      <c r="R2113" s="114"/>
      <c r="S2113" s="143" t="s">
        <v>72</v>
      </c>
      <c r="T2113" s="143">
        <v>3</v>
      </c>
      <c r="U2113" s="143">
        <v>100</v>
      </c>
      <c r="V2113" s="143">
        <v>52</v>
      </c>
      <c r="W2113" s="143">
        <v>40</v>
      </c>
      <c r="X2113" s="143">
        <v>5288.35</v>
      </c>
      <c r="Y2113" s="143" t="s">
        <v>75</v>
      </c>
      <c r="Z2113" s="143"/>
      <c r="AA2113" s="224" t="s">
        <v>85</v>
      </c>
    </row>
    <row r="2114" spans="1:27" x14ac:dyDescent="0.2">
      <c r="A2114" s="228"/>
      <c r="B2114" s="144"/>
      <c r="C2114" s="127"/>
      <c r="D2114" s="144"/>
      <c r="E2114" s="144"/>
      <c r="F2114" s="144"/>
      <c r="G2114" s="144"/>
      <c r="H2114" s="144"/>
      <c r="I2114" s="144"/>
      <c r="J2114" s="222"/>
      <c r="K2114" s="103" t="s">
        <v>13</v>
      </c>
      <c r="L2114" s="104" t="s">
        <v>60</v>
      </c>
      <c r="M2114" s="96" t="s">
        <v>67</v>
      </c>
      <c r="N2114" s="104">
        <v>480</v>
      </c>
      <c r="O2114" s="104">
        <v>3</v>
      </c>
      <c r="P2114" s="104">
        <v>5</v>
      </c>
      <c r="Q2114" s="104">
        <v>90</v>
      </c>
      <c r="R2114" s="115">
        <v>50</v>
      </c>
      <c r="S2114" s="144"/>
      <c r="T2114" s="144"/>
      <c r="U2114" s="144"/>
      <c r="V2114" s="144"/>
      <c r="W2114" s="144"/>
      <c r="X2114" s="144"/>
      <c r="Y2114" s="144"/>
      <c r="Z2114" s="144"/>
      <c r="AA2114" s="225"/>
    </row>
    <row r="2115" spans="1:27" ht="13.5" thickBot="1" x14ac:dyDescent="0.25">
      <c r="A2115" s="229"/>
      <c r="B2115" s="145"/>
      <c r="C2115" s="128"/>
      <c r="D2115" s="145"/>
      <c r="E2115" s="145"/>
      <c r="F2115" s="145"/>
      <c r="G2115" s="145"/>
      <c r="H2115" s="145"/>
      <c r="I2115" s="145"/>
      <c r="J2115" s="223"/>
      <c r="K2115" s="107" t="s">
        <v>14</v>
      </c>
      <c r="L2115" s="108" t="s">
        <v>60</v>
      </c>
      <c r="M2115" s="97" t="s">
        <v>68</v>
      </c>
      <c r="N2115" s="108">
        <v>480</v>
      </c>
      <c r="O2115" s="108">
        <v>3</v>
      </c>
      <c r="P2115" s="108">
        <v>5</v>
      </c>
      <c r="Q2115" s="108">
        <v>90</v>
      </c>
      <c r="R2115" s="116"/>
      <c r="S2115" s="145"/>
      <c r="T2115" s="145"/>
      <c r="U2115" s="145"/>
      <c r="V2115" s="145"/>
      <c r="W2115" s="145"/>
      <c r="X2115" s="145"/>
      <c r="Y2115" s="145"/>
      <c r="Z2115" s="145"/>
      <c r="AA2115" s="226"/>
    </row>
    <row r="2116" spans="1:27" x14ac:dyDescent="0.2">
      <c r="A2116" s="227" t="s">
        <v>2870</v>
      </c>
      <c r="B2116" s="143" t="s">
        <v>76</v>
      </c>
      <c r="C2116" s="142">
        <v>43666</v>
      </c>
      <c r="D2116" s="143" t="s">
        <v>78</v>
      </c>
      <c r="E2116" s="143"/>
      <c r="F2116" s="143"/>
      <c r="G2116" s="143"/>
      <c r="H2116" s="143"/>
      <c r="I2116" s="143"/>
      <c r="J2116" s="136" t="s">
        <v>80</v>
      </c>
      <c r="K2116" s="100" t="s">
        <v>194</v>
      </c>
      <c r="L2116" s="93" t="s">
        <v>60</v>
      </c>
      <c r="M2116" s="95" t="s">
        <v>183</v>
      </c>
      <c r="N2116" s="93">
        <v>480</v>
      </c>
      <c r="O2116" s="93">
        <v>3</v>
      </c>
      <c r="P2116" s="93">
        <v>100</v>
      </c>
      <c r="Q2116" s="93">
        <v>125</v>
      </c>
      <c r="R2116" s="114"/>
      <c r="S2116" s="143" t="s">
        <v>72</v>
      </c>
      <c r="T2116" s="143">
        <v>3</v>
      </c>
      <c r="U2116" s="143">
        <v>100</v>
      </c>
      <c r="V2116" s="143">
        <v>52</v>
      </c>
      <c r="W2116" s="143">
        <v>40</v>
      </c>
      <c r="X2116" s="143">
        <v>5288.35</v>
      </c>
      <c r="Y2116" s="143" t="s">
        <v>75</v>
      </c>
      <c r="Z2116" s="143"/>
      <c r="AA2116" s="224" t="s">
        <v>85</v>
      </c>
    </row>
    <row r="2117" spans="1:27" x14ac:dyDescent="0.2">
      <c r="A2117" s="228"/>
      <c r="B2117" s="144"/>
      <c r="C2117" s="127"/>
      <c r="D2117" s="144"/>
      <c r="E2117" s="144"/>
      <c r="F2117" s="144"/>
      <c r="G2117" s="144"/>
      <c r="H2117" s="144"/>
      <c r="I2117" s="144"/>
      <c r="J2117" s="222"/>
      <c r="K2117" s="103" t="s">
        <v>13</v>
      </c>
      <c r="L2117" s="104" t="s">
        <v>60</v>
      </c>
      <c r="M2117" s="96" t="s">
        <v>67</v>
      </c>
      <c r="N2117" s="104">
        <v>480</v>
      </c>
      <c r="O2117" s="104">
        <v>3</v>
      </c>
      <c r="P2117" s="104">
        <v>5</v>
      </c>
      <c r="Q2117" s="104">
        <v>90</v>
      </c>
      <c r="R2117" s="115">
        <v>50</v>
      </c>
      <c r="S2117" s="144"/>
      <c r="T2117" s="144"/>
      <c r="U2117" s="144"/>
      <c r="V2117" s="144"/>
      <c r="W2117" s="144"/>
      <c r="X2117" s="144"/>
      <c r="Y2117" s="144"/>
      <c r="Z2117" s="144"/>
      <c r="AA2117" s="225"/>
    </row>
    <row r="2118" spans="1:27" ht="13.5" thickBot="1" x14ac:dyDescent="0.25">
      <c r="A2118" s="229"/>
      <c r="B2118" s="145"/>
      <c r="C2118" s="128"/>
      <c r="D2118" s="145"/>
      <c r="E2118" s="145"/>
      <c r="F2118" s="145"/>
      <c r="G2118" s="145"/>
      <c r="H2118" s="145"/>
      <c r="I2118" s="145"/>
      <c r="J2118" s="223"/>
      <c r="K2118" s="107" t="s">
        <v>14</v>
      </c>
      <c r="L2118" s="108" t="s">
        <v>60</v>
      </c>
      <c r="M2118" s="97" t="s">
        <v>68</v>
      </c>
      <c r="N2118" s="108">
        <v>480</v>
      </c>
      <c r="O2118" s="108">
        <v>3</v>
      </c>
      <c r="P2118" s="108">
        <v>5</v>
      </c>
      <c r="Q2118" s="108">
        <v>90</v>
      </c>
      <c r="R2118" s="116"/>
      <c r="S2118" s="145"/>
      <c r="T2118" s="145"/>
      <c r="U2118" s="145"/>
      <c r="V2118" s="145"/>
      <c r="W2118" s="145"/>
      <c r="X2118" s="145"/>
      <c r="Y2118" s="145"/>
      <c r="Z2118" s="145"/>
      <c r="AA2118" s="226"/>
    </row>
    <row r="2119" spans="1:27" x14ac:dyDescent="0.2">
      <c r="A2119" s="227" t="s">
        <v>2871</v>
      </c>
      <c r="B2119" s="143" t="s">
        <v>76</v>
      </c>
      <c r="C2119" s="142">
        <v>43666</v>
      </c>
      <c r="D2119" s="143" t="s">
        <v>78</v>
      </c>
      <c r="E2119" s="143"/>
      <c r="F2119" s="143"/>
      <c r="G2119" s="143"/>
      <c r="H2119" s="143"/>
      <c r="I2119" s="143"/>
      <c r="J2119" s="136" t="s">
        <v>80</v>
      </c>
      <c r="K2119" s="100" t="s">
        <v>194</v>
      </c>
      <c r="L2119" s="93" t="s">
        <v>60</v>
      </c>
      <c r="M2119" s="95" t="s">
        <v>183</v>
      </c>
      <c r="N2119" s="93">
        <v>480</v>
      </c>
      <c r="O2119" s="93">
        <v>3</v>
      </c>
      <c r="P2119" s="93">
        <v>100</v>
      </c>
      <c r="Q2119" s="93">
        <v>100</v>
      </c>
      <c r="R2119" s="114"/>
      <c r="S2119" s="143" t="s">
        <v>72</v>
      </c>
      <c r="T2119" s="143">
        <v>3</v>
      </c>
      <c r="U2119" s="143">
        <v>100</v>
      </c>
      <c r="V2119" s="143">
        <v>65</v>
      </c>
      <c r="W2119" s="143">
        <v>50</v>
      </c>
      <c r="X2119" s="143">
        <v>5288.35</v>
      </c>
      <c r="Y2119" s="143" t="s">
        <v>75</v>
      </c>
      <c r="Z2119" s="143"/>
      <c r="AA2119" s="224" t="s">
        <v>85</v>
      </c>
    </row>
    <row r="2120" spans="1:27" x14ac:dyDescent="0.2">
      <c r="A2120" s="228"/>
      <c r="B2120" s="144"/>
      <c r="C2120" s="127"/>
      <c r="D2120" s="144"/>
      <c r="E2120" s="144"/>
      <c r="F2120" s="144"/>
      <c r="G2120" s="144"/>
      <c r="H2120" s="144"/>
      <c r="I2120" s="144"/>
      <c r="J2120" s="222"/>
      <c r="K2120" s="103" t="s">
        <v>13</v>
      </c>
      <c r="L2120" s="104" t="s">
        <v>60</v>
      </c>
      <c r="M2120" s="96" t="s">
        <v>67</v>
      </c>
      <c r="N2120" s="104">
        <v>480</v>
      </c>
      <c r="O2120" s="104">
        <v>3</v>
      </c>
      <c r="P2120" s="104">
        <v>5</v>
      </c>
      <c r="Q2120" s="104">
        <v>90</v>
      </c>
      <c r="R2120" s="115">
        <v>50</v>
      </c>
      <c r="S2120" s="144"/>
      <c r="T2120" s="144"/>
      <c r="U2120" s="144"/>
      <c r="V2120" s="144"/>
      <c r="W2120" s="144"/>
      <c r="X2120" s="144"/>
      <c r="Y2120" s="144"/>
      <c r="Z2120" s="144"/>
      <c r="AA2120" s="225"/>
    </row>
    <row r="2121" spans="1:27" ht="13.5" thickBot="1" x14ac:dyDescent="0.25">
      <c r="A2121" s="229"/>
      <c r="B2121" s="145"/>
      <c r="C2121" s="128"/>
      <c r="D2121" s="145"/>
      <c r="E2121" s="145"/>
      <c r="F2121" s="145"/>
      <c r="G2121" s="145"/>
      <c r="H2121" s="145"/>
      <c r="I2121" s="145"/>
      <c r="J2121" s="223"/>
      <c r="K2121" s="107" t="s">
        <v>14</v>
      </c>
      <c r="L2121" s="108" t="s">
        <v>60</v>
      </c>
      <c r="M2121" s="97" t="s">
        <v>68</v>
      </c>
      <c r="N2121" s="108">
        <v>480</v>
      </c>
      <c r="O2121" s="108">
        <v>3</v>
      </c>
      <c r="P2121" s="108">
        <v>5</v>
      </c>
      <c r="Q2121" s="108">
        <v>90</v>
      </c>
      <c r="R2121" s="116"/>
      <c r="S2121" s="145"/>
      <c r="T2121" s="145"/>
      <c r="U2121" s="145"/>
      <c r="V2121" s="145"/>
      <c r="W2121" s="145"/>
      <c r="X2121" s="145"/>
      <c r="Y2121" s="145"/>
      <c r="Z2121" s="145"/>
      <c r="AA2121" s="226"/>
    </row>
    <row r="2122" spans="1:27" x14ac:dyDescent="0.2">
      <c r="A2122" s="227" t="s">
        <v>2872</v>
      </c>
      <c r="B2122" s="143" t="s">
        <v>76</v>
      </c>
      <c r="C2122" s="142">
        <v>43666</v>
      </c>
      <c r="D2122" s="143" t="s">
        <v>78</v>
      </c>
      <c r="E2122" s="143"/>
      <c r="F2122" s="143"/>
      <c r="G2122" s="143"/>
      <c r="H2122" s="143"/>
      <c r="I2122" s="143"/>
      <c r="J2122" s="136" t="s">
        <v>80</v>
      </c>
      <c r="K2122" s="100" t="s">
        <v>194</v>
      </c>
      <c r="L2122" s="93" t="s">
        <v>60</v>
      </c>
      <c r="M2122" s="95" t="s">
        <v>183</v>
      </c>
      <c r="N2122" s="93">
        <v>480</v>
      </c>
      <c r="O2122" s="93">
        <v>3</v>
      </c>
      <c r="P2122" s="93">
        <v>100</v>
      </c>
      <c r="Q2122" s="93">
        <v>125</v>
      </c>
      <c r="R2122" s="114"/>
      <c r="S2122" s="143" t="s">
        <v>72</v>
      </c>
      <c r="T2122" s="143">
        <v>3</v>
      </c>
      <c r="U2122" s="143">
        <v>100</v>
      </c>
      <c r="V2122" s="143">
        <v>65</v>
      </c>
      <c r="W2122" s="143">
        <v>50</v>
      </c>
      <c r="X2122" s="143">
        <v>5288.35</v>
      </c>
      <c r="Y2122" s="143" t="s">
        <v>75</v>
      </c>
      <c r="Z2122" s="143"/>
      <c r="AA2122" s="224" t="s">
        <v>85</v>
      </c>
    </row>
    <row r="2123" spans="1:27" x14ac:dyDescent="0.2">
      <c r="A2123" s="228"/>
      <c r="B2123" s="144"/>
      <c r="C2123" s="127"/>
      <c r="D2123" s="144"/>
      <c r="E2123" s="144"/>
      <c r="F2123" s="144"/>
      <c r="G2123" s="144"/>
      <c r="H2123" s="144"/>
      <c r="I2123" s="144"/>
      <c r="J2123" s="222"/>
      <c r="K2123" s="103" t="s">
        <v>13</v>
      </c>
      <c r="L2123" s="104" t="s">
        <v>60</v>
      </c>
      <c r="M2123" s="96" t="s">
        <v>67</v>
      </c>
      <c r="N2123" s="104">
        <v>480</v>
      </c>
      <c r="O2123" s="104">
        <v>3</v>
      </c>
      <c r="P2123" s="104">
        <v>5</v>
      </c>
      <c r="Q2123" s="104">
        <v>90</v>
      </c>
      <c r="R2123" s="115">
        <v>50</v>
      </c>
      <c r="S2123" s="144"/>
      <c r="T2123" s="144"/>
      <c r="U2123" s="144"/>
      <c r="V2123" s="144"/>
      <c r="W2123" s="144"/>
      <c r="X2123" s="144"/>
      <c r="Y2123" s="144"/>
      <c r="Z2123" s="144"/>
      <c r="AA2123" s="225"/>
    </row>
    <row r="2124" spans="1:27" ht="13.5" thickBot="1" x14ac:dyDescent="0.25">
      <c r="A2124" s="229"/>
      <c r="B2124" s="145"/>
      <c r="C2124" s="128"/>
      <c r="D2124" s="145"/>
      <c r="E2124" s="145"/>
      <c r="F2124" s="145"/>
      <c r="G2124" s="145"/>
      <c r="H2124" s="145"/>
      <c r="I2124" s="145"/>
      <c r="J2124" s="223"/>
      <c r="K2124" s="107" t="s">
        <v>14</v>
      </c>
      <c r="L2124" s="108" t="s">
        <v>60</v>
      </c>
      <c r="M2124" s="97" t="s">
        <v>68</v>
      </c>
      <c r="N2124" s="108">
        <v>480</v>
      </c>
      <c r="O2124" s="108">
        <v>3</v>
      </c>
      <c r="P2124" s="108">
        <v>5</v>
      </c>
      <c r="Q2124" s="108">
        <v>90</v>
      </c>
      <c r="R2124" s="116"/>
      <c r="S2124" s="145"/>
      <c r="T2124" s="145"/>
      <c r="U2124" s="145"/>
      <c r="V2124" s="145"/>
      <c r="W2124" s="145"/>
      <c r="X2124" s="145"/>
      <c r="Y2124" s="145"/>
      <c r="Z2124" s="145"/>
      <c r="AA2124" s="226"/>
    </row>
    <row r="2125" spans="1:27" x14ac:dyDescent="0.2">
      <c r="A2125" s="227" t="s">
        <v>2873</v>
      </c>
      <c r="B2125" s="143" t="s">
        <v>76</v>
      </c>
      <c r="C2125" s="142">
        <v>43666</v>
      </c>
      <c r="D2125" s="143" t="s">
        <v>78</v>
      </c>
      <c r="E2125" s="143"/>
      <c r="F2125" s="143"/>
      <c r="G2125" s="143"/>
      <c r="H2125" s="143"/>
      <c r="I2125" s="143"/>
      <c r="J2125" s="136" t="s">
        <v>80</v>
      </c>
      <c r="K2125" s="100" t="s">
        <v>194</v>
      </c>
      <c r="L2125" s="93" t="s">
        <v>60</v>
      </c>
      <c r="M2125" s="95" t="s">
        <v>189</v>
      </c>
      <c r="N2125" s="93">
        <v>240</v>
      </c>
      <c r="O2125" s="93">
        <v>3</v>
      </c>
      <c r="P2125" s="93">
        <v>65</v>
      </c>
      <c r="Q2125" s="93">
        <v>80</v>
      </c>
      <c r="R2125" s="114"/>
      <c r="S2125" s="143">
        <v>200</v>
      </c>
      <c r="T2125" s="143">
        <v>3</v>
      </c>
      <c r="U2125" s="143">
        <v>65</v>
      </c>
      <c r="V2125" s="143">
        <v>48.3</v>
      </c>
      <c r="W2125" s="143">
        <v>15</v>
      </c>
      <c r="X2125" s="143">
        <v>5288.35</v>
      </c>
      <c r="Y2125" s="143" t="s">
        <v>74</v>
      </c>
      <c r="Z2125" s="143"/>
      <c r="AA2125" s="224" t="s">
        <v>85</v>
      </c>
    </row>
    <row r="2126" spans="1:27" x14ac:dyDescent="0.2">
      <c r="A2126" s="228"/>
      <c r="B2126" s="144"/>
      <c r="C2126" s="127"/>
      <c r="D2126" s="144"/>
      <c r="E2126" s="144"/>
      <c r="F2126" s="144"/>
      <c r="G2126" s="144"/>
      <c r="H2126" s="144"/>
      <c r="I2126" s="144"/>
      <c r="J2126" s="222"/>
      <c r="K2126" s="103" t="s">
        <v>13</v>
      </c>
      <c r="L2126" s="104" t="s">
        <v>60</v>
      </c>
      <c r="M2126" s="96" t="s">
        <v>67</v>
      </c>
      <c r="N2126" s="104">
        <v>240</v>
      </c>
      <c r="O2126" s="104">
        <v>3</v>
      </c>
      <c r="P2126" s="104">
        <v>5</v>
      </c>
      <c r="Q2126" s="104">
        <v>90</v>
      </c>
      <c r="R2126" s="115">
        <v>25</v>
      </c>
      <c r="S2126" s="144"/>
      <c r="T2126" s="144"/>
      <c r="U2126" s="144"/>
      <c r="V2126" s="144"/>
      <c r="W2126" s="144"/>
      <c r="X2126" s="144"/>
      <c r="Y2126" s="144"/>
      <c r="Z2126" s="144"/>
      <c r="AA2126" s="225"/>
    </row>
    <row r="2127" spans="1:27" ht="13.5" thickBot="1" x14ac:dyDescent="0.25">
      <c r="A2127" s="229"/>
      <c r="B2127" s="145"/>
      <c r="C2127" s="128"/>
      <c r="D2127" s="145"/>
      <c r="E2127" s="145"/>
      <c r="F2127" s="145"/>
      <c r="G2127" s="145"/>
      <c r="H2127" s="145"/>
      <c r="I2127" s="145"/>
      <c r="J2127" s="223"/>
      <c r="K2127" s="107" t="s">
        <v>14</v>
      </c>
      <c r="L2127" s="108" t="s">
        <v>60</v>
      </c>
      <c r="M2127" s="97" t="s">
        <v>186</v>
      </c>
      <c r="N2127" s="108">
        <v>240</v>
      </c>
      <c r="O2127" s="108">
        <v>3</v>
      </c>
      <c r="P2127" s="108">
        <v>5</v>
      </c>
      <c r="Q2127" s="108" t="s">
        <v>201</v>
      </c>
      <c r="R2127" s="116"/>
      <c r="S2127" s="145"/>
      <c r="T2127" s="145"/>
      <c r="U2127" s="145"/>
      <c r="V2127" s="145"/>
      <c r="W2127" s="145"/>
      <c r="X2127" s="145"/>
      <c r="Y2127" s="145"/>
      <c r="Z2127" s="145"/>
      <c r="AA2127" s="226"/>
    </row>
    <row r="2128" spans="1:27" x14ac:dyDescent="0.2">
      <c r="A2128" s="227" t="s">
        <v>2874</v>
      </c>
      <c r="B2128" s="143" t="s">
        <v>76</v>
      </c>
      <c r="C2128" s="142">
        <v>43666</v>
      </c>
      <c r="D2128" s="143" t="s">
        <v>78</v>
      </c>
      <c r="E2128" s="143"/>
      <c r="F2128" s="143"/>
      <c r="G2128" s="143"/>
      <c r="H2128" s="143"/>
      <c r="I2128" s="143"/>
      <c r="J2128" s="136" t="s">
        <v>80</v>
      </c>
      <c r="K2128" s="100" t="s">
        <v>194</v>
      </c>
      <c r="L2128" s="93" t="s">
        <v>60</v>
      </c>
      <c r="M2128" s="95" t="s">
        <v>189</v>
      </c>
      <c r="N2128" s="93">
        <v>240</v>
      </c>
      <c r="O2128" s="93">
        <v>3</v>
      </c>
      <c r="P2128" s="93">
        <v>65</v>
      </c>
      <c r="Q2128" s="93">
        <v>100</v>
      </c>
      <c r="R2128" s="114"/>
      <c r="S2128" s="143">
        <v>200</v>
      </c>
      <c r="T2128" s="143">
        <v>3</v>
      </c>
      <c r="U2128" s="143">
        <v>65</v>
      </c>
      <c r="V2128" s="143">
        <v>48.3</v>
      </c>
      <c r="W2128" s="143">
        <v>15</v>
      </c>
      <c r="X2128" s="143">
        <v>5288.35</v>
      </c>
      <c r="Y2128" s="143" t="s">
        <v>74</v>
      </c>
      <c r="Z2128" s="143"/>
      <c r="AA2128" s="224" t="s">
        <v>85</v>
      </c>
    </row>
    <row r="2129" spans="1:27" x14ac:dyDescent="0.2">
      <c r="A2129" s="228"/>
      <c r="B2129" s="144"/>
      <c r="C2129" s="127"/>
      <c r="D2129" s="144"/>
      <c r="E2129" s="144"/>
      <c r="F2129" s="144"/>
      <c r="G2129" s="144"/>
      <c r="H2129" s="144"/>
      <c r="I2129" s="144"/>
      <c r="J2129" s="222"/>
      <c r="K2129" s="103" t="s">
        <v>13</v>
      </c>
      <c r="L2129" s="104" t="s">
        <v>60</v>
      </c>
      <c r="M2129" s="96" t="s">
        <v>67</v>
      </c>
      <c r="N2129" s="104">
        <v>240</v>
      </c>
      <c r="O2129" s="104">
        <v>3</v>
      </c>
      <c r="P2129" s="104">
        <v>5</v>
      </c>
      <c r="Q2129" s="104">
        <v>90</v>
      </c>
      <c r="R2129" s="115">
        <v>25</v>
      </c>
      <c r="S2129" s="144"/>
      <c r="T2129" s="144"/>
      <c r="U2129" s="144"/>
      <c r="V2129" s="144"/>
      <c r="W2129" s="144"/>
      <c r="X2129" s="144"/>
      <c r="Y2129" s="144"/>
      <c r="Z2129" s="144"/>
      <c r="AA2129" s="225"/>
    </row>
    <row r="2130" spans="1:27" ht="13.5" thickBot="1" x14ac:dyDescent="0.25">
      <c r="A2130" s="229"/>
      <c r="B2130" s="145"/>
      <c r="C2130" s="128"/>
      <c r="D2130" s="145"/>
      <c r="E2130" s="145"/>
      <c r="F2130" s="145"/>
      <c r="G2130" s="145"/>
      <c r="H2130" s="145"/>
      <c r="I2130" s="145"/>
      <c r="J2130" s="223"/>
      <c r="K2130" s="107" t="s">
        <v>14</v>
      </c>
      <c r="L2130" s="108" t="s">
        <v>60</v>
      </c>
      <c r="M2130" s="97" t="s">
        <v>186</v>
      </c>
      <c r="N2130" s="108">
        <v>240</v>
      </c>
      <c r="O2130" s="108">
        <v>3</v>
      </c>
      <c r="P2130" s="108">
        <v>5</v>
      </c>
      <c r="Q2130" s="108" t="s">
        <v>201</v>
      </c>
      <c r="R2130" s="116"/>
      <c r="S2130" s="145"/>
      <c r="T2130" s="145"/>
      <c r="U2130" s="145"/>
      <c r="V2130" s="145"/>
      <c r="W2130" s="145"/>
      <c r="X2130" s="145"/>
      <c r="Y2130" s="145"/>
      <c r="Z2130" s="145"/>
      <c r="AA2130" s="226"/>
    </row>
    <row r="2131" spans="1:27" x14ac:dyDescent="0.2">
      <c r="A2131" s="227" t="s">
        <v>2875</v>
      </c>
      <c r="B2131" s="143" t="s">
        <v>76</v>
      </c>
      <c r="C2131" s="142">
        <v>43666</v>
      </c>
      <c r="D2131" s="143" t="s">
        <v>78</v>
      </c>
      <c r="E2131" s="143"/>
      <c r="F2131" s="143"/>
      <c r="G2131" s="143"/>
      <c r="H2131" s="143"/>
      <c r="I2131" s="143"/>
      <c r="J2131" s="136" t="s">
        <v>80</v>
      </c>
      <c r="K2131" s="100" t="s">
        <v>194</v>
      </c>
      <c r="L2131" s="93" t="s">
        <v>60</v>
      </c>
      <c r="M2131" s="95" t="s">
        <v>189</v>
      </c>
      <c r="N2131" s="93">
        <v>240</v>
      </c>
      <c r="O2131" s="93">
        <v>3</v>
      </c>
      <c r="P2131" s="93">
        <v>65</v>
      </c>
      <c r="Q2131" s="93">
        <v>110</v>
      </c>
      <c r="R2131" s="114"/>
      <c r="S2131" s="143">
        <v>200</v>
      </c>
      <c r="T2131" s="143">
        <v>3</v>
      </c>
      <c r="U2131" s="143">
        <v>65</v>
      </c>
      <c r="V2131" s="143">
        <v>48.3</v>
      </c>
      <c r="W2131" s="143">
        <v>15</v>
      </c>
      <c r="X2131" s="143">
        <v>5288.35</v>
      </c>
      <c r="Y2131" s="143" t="s">
        <v>74</v>
      </c>
      <c r="Z2131" s="143"/>
      <c r="AA2131" s="224" t="s">
        <v>85</v>
      </c>
    </row>
    <row r="2132" spans="1:27" x14ac:dyDescent="0.2">
      <c r="A2132" s="228"/>
      <c r="B2132" s="144"/>
      <c r="C2132" s="127"/>
      <c r="D2132" s="144"/>
      <c r="E2132" s="144"/>
      <c r="F2132" s="144"/>
      <c r="G2132" s="144"/>
      <c r="H2132" s="144"/>
      <c r="I2132" s="144"/>
      <c r="J2132" s="222"/>
      <c r="K2132" s="103" t="s">
        <v>13</v>
      </c>
      <c r="L2132" s="104" t="s">
        <v>60</v>
      </c>
      <c r="M2132" s="96" t="s">
        <v>67</v>
      </c>
      <c r="N2132" s="104">
        <v>240</v>
      </c>
      <c r="O2132" s="104">
        <v>3</v>
      </c>
      <c r="P2132" s="104">
        <v>5</v>
      </c>
      <c r="Q2132" s="104">
        <v>90</v>
      </c>
      <c r="R2132" s="115">
        <v>25</v>
      </c>
      <c r="S2132" s="144"/>
      <c r="T2132" s="144"/>
      <c r="U2132" s="144"/>
      <c r="V2132" s="144"/>
      <c r="W2132" s="144"/>
      <c r="X2132" s="144"/>
      <c r="Y2132" s="144"/>
      <c r="Z2132" s="144"/>
      <c r="AA2132" s="225"/>
    </row>
    <row r="2133" spans="1:27" ht="13.5" thickBot="1" x14ac:dyDescent="0.25">
      <c r="A2133" s="229"/>
      <c r="B2133" s="145"/>
      <c r="C2133" s="128"/>
      <c r="D2133" s="145"/>
      <c r="E2133" s="145"/>
      <c r="F2133" s="145"/>
      <c r="G2133" s="145"/>
      <c r="H2133" s="145"/>
      <c r="I2133" s="145"/>
      <c r="J2133" s="223"/>
      <c r="K2133" s="107" t="s">
        <v>14</v>
      </c>
      <c r="L2133" s="108" t="s">
        <v>60</v>
      </c>
      <c r="M2133" s="97" t="s">
        <v>186</v>
      </c>
      <c r="N2133" s="108">
        <v>240</v>
      </c>
      <c r="O2133" s="108">
        <v>3</v>
      </c>
      <c r="P2133" s="108">
        <v>5</v>
      </c>
      <c r="Q2133" s="108" t="s">
        <v>201</v>
      </c>
      <c r="R2133" s="116"/>
      <c r="S2133" s="145"/>
      <c r="T2133" s="145"/>
      <c r="U2133" s="145"/>
      <c r="V2133" s="145"/>
      <c r="W2133" s="145"/>
      <c r="X2133" s="145"/>
      <c r="Y2133" s="145"/>
      <c r="Z2133" s="145"/>
      <c r="AA2133" s="226"/>
    </row>
    <row r="2134" spans="1:27" x14ac:dyDescent="0.2">
      <c r="A2134" s="227" t="s">
        <v>2876</v>
      </c>
      <c r="B2134" s="143" t="s">
        <v>76</v>
      </c>
      <c r="C2134" s="142">
        <v>43666</v>
      </c>
      <c r="D2134" s="143" t="s">
        <v>78</v>
      </c>
      <c r="E2134" s="143"/>
      <c r="F2134" s="143"/>
      <c r="G2134" s="143"/>
      <c r="H2134" s="143"/>
      <c r="I2134" s="143"/>
      <c r="J2134" s="136" t="s">
        <v>80</v>
      </c>
      <c r="K2134" s="100" t="s">
        <v>194</v>
      </c>
      <c r="L2134" s="93" t="s">
        <v>60</v>
      </c>
      <c r="M2134" s="95" t="s">
        <v>189</v>
      </c>
      <c r="N2134" s="93">
        <v>240</v>
      </c>
      <c r="O2134" s="93">
        <v>3</v>
      </c>
      <c r="P2134" s="93">
        <v>65</v>
      </c>
      <c r="Q2134" s="93">
        <v>125</v>
      </c>
      <c r="R2134" s="114"/>
      <c r="S2134" s="143">
        <v>200</v>
      </c>
      <c r="T2134" s="143">
        <v>3</v>
      </c>
      <c r="U2134" s="143">
        <v>65</v>
      </c>
      <c r="V2134" s="143">
        <v>48.3</v>
      </c>
      <c r="W2134" s="143">
        <v>15</v>
      </c>
      <c r="X2134" s="143">
        <v>5288.35</v>
      </c>
      <c r="Y2134" s="143" t="s">
        <v>74</v>
      </c>
      <c r="Z2134" s="143"/>
      <c r="AA2134" s="224" t="s">
        <v>85</v>
      </c>
    </row>
    <row r="2135" spans="1:27" x14ac:dyDescent="0.2">
      <c r="A2135" s="228"/>
      <c r="B2135" s="144"/>
      <c r="C2135" s="127"/>
      <c r="D2135" s="144"/>
      <c r="E2135" s="144"/>
      <c r="F2135" s="144"/>
      <c r="G2135" s="144"/>
      <c r="H2135" s="144"/>
      <c r="I2135" s="144"/>
      <c r="J2135" s="222"/>
      <c r="K2135" s="103" t="s">
        <v>13</v>
      </c>
      <c r="L2135" s="104" t="s">
        <v>60</v>
      </c>
      <c r="M2135" s="96" t="s">
        <v>67</v>
      </c>
      <c r="N2135" s="104">
        <v>240</v>
      </c>
      <c r="O2135" s="104">
        <v>3</v>
      </c>
      <c r="P2135" s="104">
        <v>5</v>
      </c>
      <c r="Q2135" s="104">
        <v>90</v>
      </c>
      <c r="R2135" s="115">
        <v>25</v>
      </c>
      <c r="S2135" s="144"/>
      <c r="T2135" s="144"/>
      <c r="U2135" s="144"/>
      <c r="V2135" s="144"/>
      <c r="W2135" s="144"/>
      <c r="X2135" s="144"/>
      <c r="Y2135" s="144"/>
      <c r="Z2135" s="144"/>
      <c r="AA2135" s="225"/>
    </row>
    <row r="2136" spans="1:27" ht="13.5" thickBot="1" x14ac:dyDescent="0.25">
      <c r="A2136" s="229"/>
      <c r="B2136" s="145"/>
      <c r="C2136" s="128"/>
      <c r="D2136" s="145"/>
      <c r="E2136" s="145"/>
      <c r="F2136" s="145"/>
      <c r="G2136" s="145"/>
      <c r="H2136" s="145"/>
      <c r="I2136" s="145"/>
      <c r="J2136" s="223"/>
      <c r="K2136" s="107" t="s">
        <v>14</v>
      </c>
      <c r="L2136" s="108" t="s">
        <v>60</v>
      </c>
      <c r="M2136" s="97" t="s">
        <v>186</v>
      </c>
      <c r="N2136" s="108">
        <v>240</v>
      </c>
      <c r="O2136" s="108">
        <v>3</v>
      </c>
      <c r="P2136" s="108">
        <v>5</v>
      </c>
      <c r="Q2136" s="108" t="s">
        <v>201</v>
      </c>
      <c r="R2136" s="116"/>
      <c r="S2136" s="145"/>
      <c r="T2136" s="145"/>
      <c r="U2136" s="145"/>
      <c r="V2136" s="145"/>
      <c r="W2136" s="145"/>
      <c r="X2136" s="145"/>
      <c r="Y2136" s="145"/>
      <c r="Z2136" s="145"/>
      <c r="AA2136" s="226"/>
    </row>
    <row r="2137" spans="1:27" x14ac:dyDescent="0.2">
      <c r="A2137" s="227" t="s">
        <v>2877</v>
      </c>
      <c r="B2137" s="143" t="s">
        <v>76</v>
      </c>
      <c r="C2137" s="142">
        <v>43666</v>
      </c>
      <c r="D2137" s="143" t="s">
        <v>78</v>
      </c>
      <c r="E2137" s="143"/>
      <c r="F2137" s="143"/>
      <c r="G2137" s="143"/>
      <c r="H2137" s="143"/>
      <c r="I2137" s="143"/>
      <c r="J2137" s="136" t="s">
        <v>80</v>
      </c>
      <c r="K2137" s="100" t="s">
        <v>194</v>
      </c>
      <c r="L2137" s="93" t="s">
        <v>60</v>
      </c>
      <c r="M2137" s="95" t="s">
        <v>189</v>
      </c>
      <c r="N2137" s="93">
        <v>240</v>
      </c>
      <c r="O2137" s="93">
        <v>3</v>
      </c>
      <c r="P2137" s="93">
        <v>65</v>
      </c>
      <c r="Q2137" s="93">
        <v>80</v>
      </c>
      <c r="R2137" s="114"/>
      <c r="S2137" s="143">
        <v>200</v>
      </c>
      <c r="T2137" s="143">
        <v>3</v>
      </c>
      <c r="U2137" s="143">
        <v>65</v>
      </c>
      <c r="V2137" s="143">
        <v>62.1</v>
      </c>
      <c r="W2137" s="143">
        <v>20</v>
      </c>
      <c r="X2137" s="143">
        <v>5288.35</v>
      </c>
      <c r="Y2137" s="143" t="s">
        <v>74</v>
      </c>
      <c r="Z2137" s="143"/>
      <c r="AA2137" s="224" t="s">
        <v>85</v>
      </c>
    </row>
    <row r="2138" spans="1:27" x14ac:dyDescent="0.2">
      <c r="A2138" s="228"/>
      <c r="B2138" s="144"/>
      <c r="C2138" s="127"/>
      <c r="D2138" s="144"/>
      <c r="E2138" s="144"/>
      <c r="F2138" s="144"/>
      <c r="G2138" s="144"/>
      <c r="H2138" s="144"/>
      <c r="I2138" s="144"/>
      <c r="J2138" s="222"/>
      <c r="K2138" s="103" t="s">
        <v>13</v>
      </c>
      <c r="L2138" s="104" t="s">
        <v>60</v>
      </c>
      <c r="M2138" s="96" t="s">
        <v>67</v>
      </c>
      <c r="N2138" s="104">
        <v>240</v>
      </c>
      <c r="O2138" s="104">
        <v>3</v>
      </c>
      <c r="P2138" s="104">
        <v>5</v>
      </c>
      <c r="Q2138" s="104">
        <v>90</v>
      </c>
      <c r="R2138" s="115">
        <v>25</v>
      </c>
      <c r="S2138" s="144"/>
      <c r="T2138" s="144"/>
      <c r="U2138" s="144"/>
      <c r="V2138" s="144"/>
      <c r="W2138" s="144"/>
      <c r="X2138" s="144"/>
      <c r="Y2138" s="144"/>
      <c r="Z2138" s="144"/>
      <c r="AA2138" s="225"/>
    </row>
    <row r="2139" spans="1:27" ht="13.5" thickBot="1" x14ac:dyDescent="0.25">
      <c r="A2139" s="229"/>
      <c r="B2139" s="145"/>
      <c r="C2139" s="128"/>
      <c r="D2139" s="145"/>
      <c r="E2139" s="145"/>
      <c r="F2139" s="145"/>
      <c r="G2139" s="145"/>
      <c r="H2139" s="145"/>
      <c r="I2139" s="145"/>
      <c r="J2139" s="223"/>
      <c r="K2139" s="107" t="s">
        <v>14</v>
      </c>
      <c r="L2139" s="108" t="s">
        <v>60</v>
      </c>
      <c r="M2139" s="97" t="s">
        <v>186</v>
      </c>
      <c r="N2139" s="108">
        <v>240</v>
      </c>
      <c r="O2139" s="108">
        <v>3</v>
      </c>
      <c r="P2139" s="108">
        <v>5</v>
      </c>
      <c r="Q2139" s="108" t="s">
        <v>201</v>
      </c>
      <c r="R2139" s="116"/>
      <c r="S2139" s="145"/>
      <c r="T2139" s="145"/>
      <c r="U2139" s="145"/>
      <c r="V2139" s="145"/>
      <c r="W2139" s="145"/>
      <c r="X2139" s="145"/>
      <c r="Y2139" s="145"/>
      <c r="Z2139" s="145"/>
      <c r="AA2139" s="226"/>
    </row>
    <row r="2140" spans="1:27" x14ac:dyDescent="0.2">
      <c r="A2140" s="227" t="s">
        <v>2878</v>
      </c>
      <c r="B2140" s="143" t="s">
        <v>76</v>
      </c>
      <c r="C2140" s="142">
        <v>43666</v>
      </c>
      <c r="D2140" s="143" t="s">
        <v>78</v>
      </c>
      <c r="E2140" s="143"/>
      <c r="F2140" s="143"/>
      <c r="G2140" s="143"/>
      <c r="H2140" s="143"/>
      <c r="I2140" s="143"/>
      <c r="J2140" s="136" t="s">
        <v>80</v>
      </c>
      <c r="K2140" s="100" t="s">
        <v>194</v>
      </c>
      <c r="L2140" s="93" t="s">
        <v>60</v>
      </c>
      <c r="M2140" s="95" t="s">
        <v>189</v>
      </c>
      <c r="N2140" s="93">
        <v>240</v>
      </c>
      <c r="O2140" s="93">
        <v>3</v>
      </c>
      <c r="P2140" s="93">
        <v>65</v>
      </c>
      <c r="Q2140" s="93">
        <v>100</v>
      </c>
      <c r="R2140" s="114"/>
      <c r="S2140" s="143">
        <v>200</v>
      </c>
      <c r="T2140" s="143">
        <v>3</v>
      </c>
      <c r="U2140" s="143">
        <v>65</v>
      </c>
      <c r="V2140" s="143">
        <v>62.1</v>
      </c>
      <c r="W2140" s="143">
        <v>20</v>
      </c>
      <c r="X2140" s="143">
        <v>5288.35</v>
      </c>
      <c r="Y2140" s="143" t="s">
        <v>74</v>
      </c>
      <c r="Z2140" s="143"/>
      <c r="AA2140" s="224" t="s">
        <v>85</v>
      </c>
    </row>
    <row r="2141" spans="1:27" x14ac:dyDescent="0.2">
      <c r="A2141" s="228"/>
      <c r="B2141" s="144"/>
      <c r="C2141" s="127"/>
      <c r="D2141" s="144"/>
      <c r="E2141" s="144"/>
      <c r="F2141" s="144"/>
      <c r="G2141" s="144"/>
      <c r="H2141" s="144"/>
      <c r="I2141" s="144"/>
      <c r="J2141" s="222"/>
      <c r="K2141" s="103" t="s">
        <v>13</v>
      </c>
      <c r="L2141" s="104" t="s">
        <v>60</v>
      </c>
      <c r="M2141" s="96" t="s">
        <v>67</v>
      </c>
      <c r="N2141" s="104">
        <v>240</v>
      </c>
      <c r="O2141" s="104">
        <v>3</v>
      </c>
      <c r="P2141" s="104">
        <v>5</v>
      </c>
      <c r="Q2141" s="104">
        <v>90</v>
      </c>
      <c r="R2141" s="115">
        <v>25</v>
      </c>
      <c r="S2141" s="144"/>
      <c r="T2141" s="144"/>
      <c r="U2141" s="144"/>
      <c r="V2141" s="144"/>
      <c r="W2141" s="144"/>
      <c r="X2141" s="144"/>
      <c r="Y2141" s="144"/>
      <c r="Z2141" s="144"/>
      <c r="AA2141" s="225"/>
    </row>
    <row r="2142" spans="1:27" ht="13.5" thickBot="1" x14ac:dyDescent="0.25">
      <c r="A2142" s="229"/>
      <c r="B2142" s="145"/>
      <c r="C2142" s="128"/>
      <c r="D2142" s="145"/>
      <c r="E2142" s="145"/>
      <c r="F2142" s="145"/>
      <c r="G2142" s="145"/>
      <c r="H2142" s="145"/>
      <c r="I2142" s="145"/>
      <c r="J2142" s="223"/>
      <c r="K2142" s="107" t="s">
        <v>14</v>
      </c>
      <c r="L2142" s="108" t="s">
        <v>60</v>
      </c>
      <c r="M2142" s="97" t="s">
        <v>186</v>
      </c>
      <c r="N2142" s="108">
        <v>240</v>
      </c>
      <c r="O2142" s="108">
        <v>3</v>
      </c>
      <c r="P2142" s="108">
        <v>5</v>
      </c>
      <c r="Q2142" s="108" t="s">
        <v>201</v>
      </c>
      <c r="R2142" s="116"/>
      <c r="S2142" s="145"/>
      <c r="T2142" s="145"/>
      <c r="U2142" s="145"/>
      <c r="V2142" s="145"/>
      <c r="W2142" s="145"/>
      <c r="X2142" s="145"/>
      <c r="Y2142" s="145"/>
      <c r="Z2142" s="145"/>
      <c r="AA2142" s="226"/>
    </row>
    <row r="2143" spans="1:27" x14ac:dyDescent="0.2">
      <c r="A2143" s="227" t="s">
        <v>2879</v>
      </c>
      <c r="B2143" s="143" t="s">
        <v>76</v>
      </c>
      <c r="C2143" s="142">
        <v>43666</v>
      </c>
      <c r="D2143" s="143" t="s">
        <v>78</v>
      </c>
      <c r="E2143" s="143"/>
      <c r="F2143" s="143"/>
      <c r="G2143" s="143"/>
      <c r="H2143" s="143"/>
      <c r="I2143" s="143"/>
      <c r="J2143" s="136" t="s">
        <v>80</v>
      </c>
      <c r="K2143" s="100" t="s">
        <v>194</v>
      </c>
      <c r="L2143" s="93" t="s">
        <v>60</v>
      </c>
      <c r="M2143" s="95" t="s">
        <v>189</v>
      </c>
      <c r="N2143" s="93">
        <v>240</v>
      </c>
      <c r="O2143" s="93">
        <v>3</v>
      </c>
      <c r="P2143" s="93">
        <v>65</v>
      </c>
      <c r="Q2143" s="93">
        <v>110</v>
      </c>
      <c r="R2143" s="114"/>
      <c r="S2143" s="143">
        <v>200</v>
      </c>
      <c r="T2143" s="143">
        <v>3</v>
      </c>
      <c r="U2143" s="143">
        <v>65</v>
      </c>
      <c r="V2143" s="143">
        <v>62.1</v>
      </c>
      <c r="W2143" s="143">
        <v>20</v>
      </c>
      <c r="X2143" s="143">
        <v>5288.35</v>
      </c>
      <c r="Y2143" s="143" t="s">
        <v>74</v>
      </c>
      <c r="Z2143" s="143"/>
      <c r="AA2143" s="224" t="s">
        <v>85</v>
      </c>
    </row>
    <row r="2144" spans="1:27" x14ac:dyDescent="0.2">
      <c r="A2144" s="228"/>
      <c r="B2144" s="144"/>
      <c r="C2144" s="127"/>
      <c r="D2144" s="144"/>
      <c r="E2144" s="144"/>
      <c r="F2144" s="144"/>
      <c r="G2144" s="144"/>
      <c r="H2144" s="144"/>
      <c r="I2144" s="144"/>
      <c r="J2144" s="222"/>
      <c r="K2144" s="103" t="s">
        <v>13</v>
      </c>
      <c r="L2144" s="104" t="s">
        <v>60</v>
      </c>
      <c r="M2144" s="96" t="s">
        <v>67</v>
      </c>
      <c r="N2144" s="104">
        <v>240</v>
      </c>
      <c r="O2144" s="104">
        <v>3</v>
      </c>
      <c r="P2144" s="104">
        <v>5</v>
      </c>
      <c r="Q2144" s="104">
        <v>90</v>
      </c>
      <c r="R2144" s="115">
        <v>25</v>
      </c>
      <c r="S2144" s="144"/>
      <c r="T2144" s="144"/>
      <c r="U2144" s="144"/>
      <c r="V2144" s="144"/>
      <c r="W2144" s="144"/>
      <c r="X2144" s="144"/>
      <c r="Y2144" s="144"/>
      <c r="Z2144" s="144"/>
      <c r="AA2144" s="225"/>
    </row>
    <row r="2145" spans="1:27" ht="13.5" thickBot="1" x14ac:dyDescent="0.25">
      <c r="A2145" s="229"/>
      <c r="B2145" s="145"/>
      <c r="C2145" s="128"/>
      <c r="D2145" s="145"/>
      <c r="E2145" s="145"/>
      <c r="F2145" s="145"/>
      <c r="G2145" s="145"/>
      <c r="H2145" s="145"/>
      <c r="I2145" s="145"/>
      <c r="J2145" s="223"/>
      <c r="K2145" s="107" t="s">
        <v>14</v>
      </c>
      <c r="L2145" s="108" t="s">
        <v>60</v>
      </c>
      <c r="M2145" s="97" t="s">
        <v>186</v>
      </c>
      <c r="N2145" s="108">
        <v>240</v>
      </c>
      <c r="O2145" s="108">
        <v>3</v>
      </c>
      <c r="P2145" s="108">
        <v>5</v>
      </c>
      <c r="Q2145" s="108" t="s">
        <v>201</v>
      </c>
      <c r="R2145" s="116"/>
      <c r="S2145" s="145"/>
      <c r="T2145" s="145"/>
      <c r="U2145" s="145"/>
      <c r="V2145" s="145"/>
      <c r="W2145" s="145"/>
      <c r="X2145" s="145"/>
      <c r="Y2145" s="145"/>
      <c r="Z2145" s="145"/>
      <c r="AA2145" s="226"/>
    </row>
    <row r="2146" spans="1:27" x14ac:dyDescent="0.2">
      <c r="A2146" s="227" t="s">
        <v>2880</v>
      </c>
      <c r="B2146" s="143" t="s">
        <v>76</v>
      </c>
      <c r="C2146" s="142">
        <v>43666</v>
      </c>
      <c r="D2146" s="143" t="s">
        <v>78</v>
      </c>
      <c r="E2146" s="143"/>
      <c r="F2146" s="143"/>
      <c r="G2146" s="143"/>
      <c r="H2146" s="143"/>
      <c r="I2146" s="143"/>
      <c r="J2146" s="136" t="s">
        <v>80</v>
      </c>
      <c r="K2146" s="100" t="s">
        <v>194</v>
      </c>
      <c r="L2146" s="93" t="s">
        <v>60</v>
      </c>
      <c r="M2146" s="95" t="s">
        <v>189</v>
      </c>
      <c r="N2146" s="93">
        <v>240</v>
      </c>
      <c r="O2146" s="93">
        <v>3</v>
      </c>
      <c r="P2146" s="93">
        <v>65</v>
      </c>
      <c r="Q2146" s="93">
        <v>125</v>
      </c>
      <c r="R2146" s="114"/>
      <c r="S2146" s="143">
        <v>200</v>
      </c>
      <c r="T2146" s="143">
        <v>3</v>
      </c>
      <c r="U2146" s="143">
        <v>65</v>
      </c>
      <c r="V2146" s="143">
        <v>62.1</v>
      </c>
      <c r="W2146" s="143">
        <v>20</v>
      </c>
      <c r="X2146" s="143">
        <v>5288.35</v>
      </c>
      <c r="Y2146" s="143" t="s">
        <v>74</v>
      </c>
      <c r="Z2146" s="143"/>
      <c r="AA2146" s="224" t="s">
        <v>85</v>
      </c>
    </row>
    <row r="2147" spans="1:27" x14ac:dyDescent="0.2">
      <c r="A2147" s="228"/>
      <c r="B2147" s="144"/>
      <c r="C2147" s="127"/>
      <c r="D2147" s="144"/>
      <c r="E2147" s="144"/>
      <c r="F2147" s="144"/>
      <c r="G2147" s="144"/>
      <c r="H2147" s="144"/>
      <c r="I2147" s="144"/>
      <c r="J2147" s="222"/>
      <c r="K2147" s="103" t="s">
        <v>13</v>
      </c>
      <c r="L2147" s="104" t="s">
        <v>60</v>
      </c>
      <c r="M2147" s="96" t="s">
        <v>67</v>
      </c>
      <c r="N2147" s="104">
        <v>240</v>
      </c>
      <c r="O2147" s="104">
        <v>3</v>
      </c>
      <c r="P2147" s="104">
        <v>5</v>
      </c>
      <c r="Q2147" s="104">
        <v>90</v>
      </c>
      <c r="R2147" s="115">
        <v>25</v>
      </c>
      <c r="S2147" s="144"/>
      <c r="T2147" s="144"/>
      <c r="U2147" s="144"/>
      <c r="V2147" s="144"/>
      <c r="W2147" s="144"/>
      <c r="X2147" s="144"/>
      <c r="Y2147" s="144"/>
      <c r="Z2147" s="144"/>
      <c r="AA2147" s="225"/>
    </row>
    <row r="2148" spans="1:27" ht="13.5" thickBot="1" x14ac:dyDescent="0.25">
      <c r="A2148" s="229"/>
      <c r="B2148" s="145"/>
      <c r="C2148" s="128"/>
      <c r="D2148" s="145"/>
      <c r="E2148" s="145"/>
      <c r="F2148" s="145"/>
      <c r="G2148" s="145"/>
      <c r="H2148" s="145"/>
      <c r="I2148" s="145"/>
      <c r="J2148" s="223"/>
      <c r="K2148" s="107" t="s">
        <v>14</v>
      </c>
      <c r="L2148" s="108" t="s">
        <v>60</v>
      </c>
      <c r="M2148" s="97" t="s">
        <v>186</v>
      </c>
      <c r="N2148" s="108">
        <v>240</v>
      </c>
      <c r="O2148" s="108">
        <v>3</v>
      </c>
      <c r="P2148" s="108">
        <v>5</v>
      </c>
      <c r="Q2148" s="108" t="s">
        <v>201</v>
      </c>
      <c r="R2148" s="116"/>
      <c r="S2148" s="145"/>
      <c r="T2148" s="145"/>
      <c r="U2148" s="145"/>
      <c r="V2148" s="145"/>
      <c r="W2148" s="145"/>
      <c r="X2148" s="145"/>
      <c r="Y2148" s="145"/>
      <c r="Z2148" s="145"/>
      <c r="AA2148" s="226"/>
    </row>
    <row r="2149" spans="1:27" x14ac:dyDescent="0.2">
      <c r="A2149" s="227" t="s">
        <v>2881</v>
      </c>
      <c r="B2149" s="143" t="s">
        <v>76</v>
      </c>
      <c r="C2149" s="142">
        <v>43666</v>
      </c>
      <c r="D2149" s="143" t="s">
        <v>78</v>
      </c>
      <c r="E2149" s="143"/>
      <c r="F2149" s="143"/>
      <c r="G2149" s="143"/>
      <c r="H2149" s="143"/>
      <c r="I2149" s="143"/>
      <c r="J2149" s="136" t="s">
        <v>80</v>
      </c>
      <c r="K2149" s="100" t="s">
        <v>194</v>
      </c>
      <c r="L2149" s="93" t="s">
        <v>60</v>
      </c>
      <c r="M2149" s="95" t="s">
        <v>189</v>
      </c>
      <c r="N2149" s="93">
        <v>240</v>
      </c>
      <c r="O2149" s="93">
        <v>3</v>
      </c>
      <c r="P2149" s="93">
        <v>65</v>
      </c>
      <c r="Q2149" s="93">
        <v>100</v>
      </c>
      <c r="R2149" s="114"/>
      <c r="S2149" s="143">
        <v>200</v>
      </c>
      <c r="T2149" s="143">
        <v>3</v>
      </c>
      <c r="U2149" s="143">
        <v>65</v>
      </c>
      <c r="V2149" s="143">
        <v>78.2</v>
      </c>
      <c r="W2149" s="143">
        <v>25</v>
      </c>
      <c r="X2149" s="143">
        <v>5288.35</v>
      </c>
      <c r="Y2149" s="143" t="s">
        <v>74</v>
      </c>
      <c r="Z2149" s="143"/>
      <c r="AA2149" s="224" t="s">
        <v>85</v>
      </c>
    </row>
    <row r="2150" spans="1:27" x14ac:dyDescent="0.2">
      <c r="A2150" s="228"/>
      <c r="B2150" s="144"/>
      <c r="C2150" s="127"/>
      <c r="D2150" s="144"/>
      <c r="E2150" s="144"/>
      <c r="F2150" s="144"/>
      <c r="G2150" s="144"/>
      <c r="H2150" s="144"/>
      <c r="I2150" s="144"/>
      <c r="J2150" s="222"/>
      <c r="K2150" s="103" t="s">
        <v>13</v>
      </c>
      <c r="L2150" s="104" t="s">
        <v>60</v>
      </c>
      <c r="M2150" s="96" t="s">
        <v>67</v>
      </c>
      <c r="N2150" s="104">
        <v>240</v>
      </c>
      <c r="O2150" s="104">
        <v>3</v>
      </c>
      <c r="P2150" s="104">
        <v>5</v>
      </c>
      <c r="Q2150" s="104">
        <v>90</v>
      </c>
      <c r="R2150" s="115">
        <v>25</v>
      </c>
      <c r="S2150" s="144"/>
      <c r="T2150" s="144"/>
      <c r="U2150" s="144"/>
      <c r="V2150" s="144"/>
      <c r="W2150" s="144"/>
      <c r="X2150" s="144"/>
      <c r="Y2150" s="144"/>
      <c r="Z2150" s="144"/>
      <c r="AA2150" s="225"/>
    </row>
    <row r="2151" spans="1:27" ht="13.5" thickBot="1" x14ac:dyDescent="0.25">
      <c r="A2151" s="229"/>
      <c r="B2151" s="145"/>
      <c r="C2151" s="128"/>
      <c r="D2151" s="145"/>
      <c r="E2151" s="145"/>
      <c r="F2151" s="145"/>
      <c r="G2151" s="145"/>
      <c r="H2151" s="145"/>
      <c r="I2151" s="145"/>
      <c r="J2151" s="223"/>
      <c r="K2151" s="107" t="s">
        <v>14</v>
      </c>
      <c r="L2151" s="108" t="s">
        <v>60</v>
      </c>
      <c r="M2151" s="97" t="s">
        <v>187</v>
      </c>
      <c r="N2151" s="108">
        <v>240</v>
      </c>
      <c r="O2151" s="108">
        <v>3</v>
      </c>
      <c r="P2151" s="108">
        <v>5</v>
      </c>
      <c r="Q2151" s="108" t="s">
        <v>202</v>
      </c>
      <c r="R2151" s="116"/>
      <c r="S2151" s="145"/>
      <c r="T2151" s="145"/>
      <c r="U2151" s="145"/>
      <c r="V2151" s="145"/>
      <c r="W2151" s="145"/>
      <c r="X2151" s="145"/>
      <c r="Y2151" s="145"/>
      <c r="Z2151" s="145"/>
      <c r="AA2151" s="226"/>
    </row>
    <row r="2152" spans="1:27" x14ac:dyDescent="0.2">
      <c r="A2152" s="227" t="s">
        <v>2882</v>
      </c>
      <c r="B2152" s="143" t="s">
        <v>76</v>
      </c>
      <c r="C2152" s="142">
        <v>43666</v>
      </c>
      <c r="D2152" s="143" t="s">
        <v>78</v>
      </c>
      <c r="E2152" s="143"/>
      <c r="F2152" s="143"/>
      <c r="G2152" s="143"/>
      <c r="H2152" s="143"/>
      <c r="I2152" s="143"/>
      <c r="J2152" s="136" t="s">
        <v>80</v>
      </c>
      <c r="K2152" s="100" t="s">
        <v>194</v>
      </c>
      <c r="L2152" s="93" t="s">
        <v>60</v>
      </c>
      <c r="M2152" s="95" t="s">
        <v>189</v>
      </c>
      <c r="N2152" s="93">
        <v>240</v>
      </c>
      <c r="O2152" s="93">
        <v>3</v>
      </c>
      <c r="P2152" s="93">
        <v>65</v>
      </c>
      <c r="Q2152" s="93">
        <v>110</v>
      </c>
      <c r="R2152" s="114"/>
      <c r="S2152" s="143">
        <v>200</v>
      </c>
      <c r="T2152" s="143">
        <v>3</v>
      </c>
      <c r="U2152" s="143">
        <v>65</v>
      </c>
      <c r="V2152" s="143">
        <v>78.2</v>
      </c>
      <c r="W2152" s="143">
        <v>25</v>
      </c>
      <c r="X2152" s="143">
        <v>5288.35</v>
      </c>
      <c r="Y2152" s="143" t="s">
        <v>74</v>
      </c>
      <c r="Z2152" s="143"/>
      <c r="AA2152" s="224" t="s">
        <v>85</v>
      </c>
    </row>
    <row r="2153" spans="1:27" x14ac:dyDescent="0.2">
      <c r="A2153" s="228"/>
      <c r="B2153" s="144"/>
      <c r="C2153" s="127"/>
      <c r="D2153" s="144"/>
      <c r="E2153" s="144"/>
      <c r="F2153" s="144"/>
      <c r="G2153" s="144"/>
      <c r="H2153" s="144"/>
      <c r="I2153" s="144"/>
      <c r="J2153" s="222"/>
      <c r="K2153" s="103" t="s">
        <v>13</v>
      </c>
      <c r="L2153" s="104" t="s">
        <v>60</v>
      </c>
      <c r="M2153" s="96" t="s">
        <v>67</v>
      </c>
      <c r="N2153" s="104">
        <v>240</v>
      </c>
      <c r="O2153" s="104">
        <v>3</v>
      </c>
      <c r="P2153" s="104">
        <v>5</v>
      </c>
      <c r="Q2153" s="104">
        <v>90</v>
      </c>
      <c r="R2153" s="115">
        <v>25</v>
      </c>
      <c r="S2153" s="144"/>
      <c r="T2153" s="144"/>
      <c r="U2153" s="144"/>
      <c r="V2153" s="144"/>
      <c r="W2153" s="144"/>
      <c r="X2153" s="144"/>
      <c r="Y2153" s="144"/>
      <c r="Z2153" s="144"/>
      <c r="AA2153" s="225"/>
    </row>
    <row r="2154" spans="1:27" ht="13.5" thickBot="1" x14ac:dyDescent="0.25">
      <c r="A2154" s="229"/>
      <c r="B2154" s="145"/>
      <c r="C2154" s="128"/>
      <c r="D2154" s="145"/>
      <c r="E2154" s="145"/>
      <c r="F2154" s="145"/>
      <c r="G2154" s="145"/>
      <c r="H2154" s="145"/>
      <c r="I2154" s="145"/>
      <c r="J2154" s="223"/>
      <c r="K2154" s="107" t="s">
        <v>14</v>
      </c>
      <c r="L2154" s="108" t="s">
        <v>60</v>
      </c>
      <c r="M2154" s="97" t="s">
        <v>187</v>
      </c>
      <c r="N2154" s="108">
        <v>240</v>
      </c>
      <c r="O2154" s="108">
        <v>3</v>
      </c>
      <c r="P2154" s="108">
        <v>5</v>
      </c>
      <c r="Q2154" s="108" t="s">
        <v>202</v>
      </c>
      <c r="R2154" s="116"/>
      <c r="S2154" s="145"/>
      <c r="T2154" s="145"/>
      <c r="U2154" s="145"/>
      <c r="V2154" s="145"/>
      <c r="W2154" s="145"/>
      <c r="X2154" s="145"/>
      <c r="Y2154" s="145"/>
      <c r="Z2154" s="145"/>
      <c r="AA2154" s="226"/>
    </row>
    <row r="2155" spans="1:27" x14ac:dyDescent="0.2">
      <c r="A2155" s="227" t="s">
        <v>2883</v>
      </c>
      <c r="B2155" s="143" t="s">
        <v>76</v>
      </c>
      <c r="C2155" s="142">
        <v>43666</v>
      </c>
      <c r="D2155" s="143" t="s">
        <v>78</v>
      </c>
      <c r="E2155" s="143"/>
      <c r="F2155" s="143"/>
      <c r="G2155" s="143"/>
      <c r="H2155" s="143"/>
      <c r="I2155" s="143"/>
      <c r="J2155" s="136" t="s">
        <v>80</v>
      </c>
      <c r="K2155" s="100" t="s">
        <v>194</v>
      </c>
      <c r="L2155" s="93" t="s">
        <v>60</v>
      </c>
      <c r="M2155" s="95" t="s">
        <v>189</v>
      </c>
      <c r="N2155" s="93">
        <v>240</v>
      </c>
      <c r="O2155" s="93">
        <v>3</v>
      </c>
      <c r="P2155" s="93">
        <v>65</v>
      </c>
      <c r="Q2155" s="93">
        <v>125</v>
      </c>
      <c r="R2155" s="114"/>
      <c r="S2155" s="143">
        <v>200</v>
      </c>
      <c r="T2155" s="143">
        <v>3</v>
      </c>
      <c r="U2155" s="143">
        <v>65</v>
      </c>
      <c r="V2155" s="143">
        <v>78.2</v>
      </c>
      <c r="W2155" s="143">
        <v>25</v>
      </c>
      <c r="X2155" s="143">
        <v>5288.35</v>
      </c>
      <c r="Y2155" s="143" t="s">
        <v>74</v>
      </c>
      <c r="Z2155" s="143"/>
      <c r="AA2155" s="224" t="s">
        <v>85</v>
      </c>
    </row>
    <row r="2156" spans="1:27" x14ac:dyDescent="0.2">
      <c r="A2156" s="228"/>
      <c r="B2156" s="144"/>
      <c r="C2156" s="127"/>
      <c r="D2156" s="144"/>
      <c r="E2156" s="144"/>
      <c r="F2156" s="144"/>
      <c r="G2156" s="144"/>
      <c r="H2156" s="144"/>
      <c r="I2156" s="144"/>
      <c r="J2156" s="222"/>
      <c r="K2156" s="103" t="s">
        <v>13</v>
      </c>
      <c r="L2156" s="104" t="s">
        <v>60</v>
      </c>
      <c r="M2156" s="96" t="s">
        <v>67</v>
      </c>
      <c r="N2156" s="104">
        <v>240</v>
      </c>
      <c r="O2156" s="104">
        <v>3</v>
      </c>
      <c r="P2156" s="104">
        <v>5</v>
      </c>
      <c r="Q2156" s="104">
        <v>90</v>
      </c>
      <c r="R2156" s="115">
        <v>25</v>
      </c>
      <c r="S2156" s="144"/>
      <c r="T2156" s="144"/>
      <c r="U2156" s="144"/>
      <c r="V2156" s="144"/>
      <c r="W2156" s="144"/>
      <c r="X2156" s="144"/>
      <c r="Y2156" s="144"/>
      <c r="Z2156" s="144"/>
      <c r="AA2156" s="225"/>
    </row>
    <row r="2157" spans="1:27" ht="13.5" thickBot="1" x14ac:dyDescent="0.25">
      <c r="A2157" s="229"/>
      <c r="B2157" s="145"/>
      <c r="C2157" s="128"/>
      <c r="D2157" s="145"/>
      <c r="E2157" s="145"/>
      <c r="F2157" s="145"/>
      <c r="G2157" s="145"/>
      <c r="H2157" s="145"/>
      <c r="I2157" s="145"/>
      <c r="J2157" s="223"/>
      <c r="K2157" s="107" t="s">
        <v>14</v>
      </c>
      <c r="L2157" s="108" t="s">
        <v>60</v>
      </c>
      <c r="M2157" s="97" t="s">
        <v>187</v>
      </c>
      <c r="N2157" s="108">
        <v>240</v>
      </c>
      <c r="O2157" s="108">
        <v>3</v>
      </c>
      <c r="P2157" s="108">
        <v>5</v>
      </c>
      <c r="Q2157" s="108" t="s">
        <v>202</v>
      </c>
      <c r="R2157" s="116"/>
      <c r="S2157" s="145"/>
      <c r="T2157" s="145"/>
      <c r="U2157" s="145"/>
      <c r="V2157" s="145"/>
      <c r="W2157" s="145"/>
      <c r="X2157" s="145"/>
      <c r="Y2157" s="145"/>
      <c r="Z2157" s="145"/>
      <c r="AA2157" s="226"/>
    </row>
    <row r="2158" spans="1:27" x14ac:dyDescent="0.2">
      <c r="A2158" s="227" t="s">
        <v>2884</v>
      </c>
      <c r="B2158" s="143" t="s">
        <v>76</v>
      </c>
      <c r="C2158" s="142">
        <v>43666</v>
      </c>
      <c r="D2158" s="143" t="s">
        <v>78</v>
      </c>
      <c r="E2158" s="143"/>
      <c r="F2158" s="143"/>
      <c r="G2158" s="143"/>
      <c r="H2158" s="143"/>
      <c r="I2158" s="143"/>
      <c r="J2158" s="136" t="s">
        <v>80</v>
      </c>
      <c r="K2158" s="100" t="s">
        <v>194</v>
      </c>
      <c r="L2158" s="93" t="s">
        <v>60</v>
      </c>
      <c r="M2158" s="95" t="s">
        <v>189</v>
      </c>
      <c r="N2158" s="93">
        <v>240</v>
      </c>
      <c r="O2158" s="93">
        <v>3</v>
      </c>
      <c r="P2158" s="93">
        <v>65</v>
      </c>
      <c r="Q2158" s="93">
        <v>60</v>
      </c>
      <c r="R2158" s="114"/>
      <c r="S2158" s="143">
        <v>208</v>
      </c>
      <c r="T2158" s="143">
        <v>3</v>
      </c>
      <c r="U2158" s="143">
        <v>65</v>
      </c>
      <c r="V2158" s="143">
        <v>46.2</v>
      </c>
      <c r="W2158" s="143">
        <v>15</v>
      </c>
      <c r="X2158" s="143">
        <v>5288.35</v>
      </c>
      <c r="Y2158" s="143" t="s">
        <v>74</v>
      </c>
      <c r="Z2158" s="143"/>
      <c r="AA2158" s="224" t="s">
        <v>85</v>
      </c>
    </row>
    <row r="2159" spans="1:27" x14ac:dyDescent="0.2">
      <c r="A2159" s="228"/>
      <c r="B2159" s="144"/>
      <c r="C2159" s="127"/>
      <c r="D2159" s="144"/>
      <c r="E2159" s="144"/>
      <c r="F2159" s="144"/>
      <c r="G2159" s="144"/>
      <c r="H2159" s="144"/>
      <c r="I2159" s="144"/>
      <c r="J2159" s="222"/>
      <c r="K2159" s="103" t="s">
        <v>13</v>
      </c>
      <c r="L2159" s="104" t="s">
        <v>60</v>
      </c>
      <c r="M2159" s="96" t="s">
        <v>67</v>
      </c>
      <c r="N2159" s="104">
        <v>240</v>
      </c>
      <c r="O2159" s="104">
        <v>3</v>
      </c>
      <c r="P2159" s="104">
        <v>5</v>
      </c>
      <c r="Q2159" s="104">
        <v>90</v>
      </c>
      <c r="R2159" s="115">
        <v>25</v>
      </c>
      <c r="S2159" s="144"/>
      <c r="T2159" s="144"/>
      <c r="U2159" s="144"/>
      <c r="V2159" s="144"/>
      <c r="W2159" s="144"/>
      <c r="X2159" s="144"/>
      <c r="Y2159" s="144"/>
      <c r="Z2159" s="144"/>
      <c r="AA2159" s="225"/>
    </row>
    <row r="2160" spans="1:27" ht="13.5" thickBot="1" x14ac:dyDescent="0.25">
      <c r="A2160" s="229"/>
      <c r="B2160" s="145"/>
      <c r="C2160" s="128"/>
      <c r="D2160" s="145"/>
      <c r="E2160" s="145"/>
      <c r="F2160" s="145"/>
      <c r="G2160" s="145"/>
      <c r="H2160" s="145"/>
      <c r="I2160" s="145"/>
      <c r="J2160" s="223"/>
      <c r="K2160" s="107" t="s">
        <v>14</v>
      </c>
      <c r="L2160" s="108" t="s">
        <v>60</v>
      </c>
      <c r="M2160" s="97" t="s">
        <v>186</v>
      </c>
      <c r="N2160" s="108">
        <v>240</v>
      </c>
      <c r="O2160" s="108">
        <v>3</v>
      </c>
      <c r="P2160" s="108">
        <v>5</v>
      </c>
      <c r="Q2160" s="108" t="s">
        <v>201</v>
      </c>
      <c r="R2160" s="116"/>
      <c r="S2160" s="145"/>
      <c r="T2160" s="145"/>
      <c r="U2160" s="145"/>
      <c r="V2160" s="145"/>
      <c r="W2160" s="145"/>
      <c r="X2160" s="145"/>
      <c r="Y2160" s="145"/>
      <c r="Z2160" s="145"/>
      <c r="AA2160" s="226"/>
    </row>
    <row r="2161" spans="1:27" x14ac:dyDescent="0.2">
      <c r="A2161" s="227" t="s">
        <v>2885</v>
      </c>
      <c r="B2161" s="143" t="s">
        <v>76</v>
      </c>
      <c r="C2161" s="142">
        <v>43666</v>
      </c>
      <c r="D2161" s="143" t="s">
        <v>78</v>
      </c>
      <c r="E2161" s="143"/>
      <c r="F2161" s="143"/>
      <c r="G2161" s="143"/>
      <c r="H2161" s="143"/>
      <c r="I2161" s="143"/>
      <c r="J2161" s="136" t="s">
        <v>80</v>
      </c>
      <c r="K2161" s="100" t="s">
        <v>194</v>
      </c>
      <c r="L2161" s="93" t="s">
        <v>60</v>
      </c>
      <c r="M2161" s="95" t="s">
        <v>189</v>
      </c>
      <c r="N2161" s="93">
        <v>240</v>
      </c>
      <c r="O2161" s="93">
        <v>3</v>
      </c>
      <c r="P2161" s="93">
        <v>65</v>
      </c>
      <c r="Q2161" s="93">
        <v>80</v>
      </c>
      <c r="R2161" s="114"/>
      <c r="S2161" s="143">
        <v>208</v>
      </c>
      <c r="T2161" s="143">
        <v>3</v>
      </c>
      <c r="U2161" s="143">
        <v>65</v>
      </c>
      <c r="V2161" s="143">
        <v>46.2</v>
      </c>
      <c r="W2161" s="143">
        <v>15</v>
      </c>
      <c r="X2161" s="143">
        <v>5288.35</v>
      </c>
      <c r="Y2161" s="143" t="s">
        <v>74</v>
      </c>
      <c r="Z2161" s="143"/>
      <c r="AA2161" s="224" t="s">
        <v>85</v>
      </c>
    </row>
    <row r="2162" spans="1:27" x14ac:dyDescent="0.2">
      <c r="A2162" s="228"/>
      <c r="B2162" s="144"/>
      <c r="C2162" s="127"/>
      <c r="D2162" s="144"/>
      <c r="E2162" s="144"/>
      <c r="F2162" s="144"/>
      <c r="G2162" s="144"/>
      <c r="H2162" s="144"/>
      <c r="I2162" s="144"/>
      <c r="J2162" s="222"/>
      <c r="K2162" s="103" t="s">
        <v>13</v>
      </c>
      <c r="L2162" s="104" t="s">
        <v>60</v>
      </c>
      <c r="M2162" s="96" t="s">
        <v>67</v>
      </c>
      <c r="N2162" s="104">
        <v>240</v>
      </c>
      <c r="O2162" s="104">
        <v>3</v>
      </c>
      <c r="P2162" s="104">
        <v>5</v>
      </c>
      <c r="Q2162" s="104">
        <v>90</v>
      </c>
      <c r="R2162" s="115">
        <v>25</v>
      </c>
      <c r="S2162" s="144"/>
      <c r="T2162" s="144"/>
      <c r="U2162" s="144"/>
      <c r="V2162" s="144"/>
      <c r="W2162" s="144"/>
      <c r="X2162" s="144"/>
      <c r="Y2162" s="144"/>
      <c r="Z2162" s="144"/>
      <c r="AA2162" s="225"/>
    </row>
    <row r="2163" spans="1:27" ht="13.5" thickBot="1" x14ac:dyDescent="0.25">
      <c r="A2163" s="229"/>
      <c r="B2163" s="145"/>
      <c r="C2163" s="128"/>
      <c r="D2163" s="145"/>
      <c r="E2163" s="145"/>
      <c r="F2163" s="145"/>
      <c r="G2163" s="145"/>
      <c r="H2163" s="145"/>
      <c r="I2163" s="145"/>
      <c r="J2163" s="223"/>
      <c r="K2163" s="107" t="s">
        <v>14</v>
      </c>
      <c r="L2163" s="108" t="s">
        <v>60</v>
      </c>
      <c r="M2163" s="97" t="s">
        <v>186</v>
      </c>
      <c r="N2163" s="108">
        <v>240</v>
      </c>
      <c r="O2163" s="108">
        <v>3</v>
      </c>
      <c r="P2163" s="108">
        <v>5</v>
      </c>
      <c r="Q2163" s="108" t="s">
        <v>201</v>
      </c>
      <c r="R2163" s="116"/>
      <c r="S2163" s="145"/>
      <c r="T2163" s="145"/>
      <c r="U2163" s="145"/>
      <c r="V2163" s="145"/>
      <c r="W2163" s="145"/>
      <c r="X2163" s="145"/>
      <c r="Y2163" s="145"/>
      <c r="Z2163" s="145"/>
      <c r="AA2163" s="226"/>
    </row>
    <row r="2164" spans="1:27" x14ac:dyDescent="0.2">
      <c r="A2164" s="227" t="s">
        <v>2886</v>
      </c>
      <c r="B2164" s="143" t="s">
        <v>76</v>
      </c>
      <c r="C2164" s="142">
        <v>43666</v>
      </c>
      <c r="D2164" s="143" t="s">
        <v>78</v>
      </c>
      <c r="E2164" s="143"/>
      <c r="F2164" s="143"/>
      <c r="G2164" s="143"/>
      <c r="H2164" s="143"/>
      <c r="I2164" s="143"/>
      <c r="J2164" s="136" t="s">
        <v>80</v>
      </c>
      <c r="K2164" s="100" t="s">
        <v>194</v>
      </c>
      <c r="L2164" s="93" t="s">
        <v>60</v>
      </c>
      <c r="M2164" s="95" t="s">
        <v>189</v>
      </c>
      <c r="N2164" s="93">
        <v>240</v>
      </c>
      <c r="O2164" s="93">
        <v>3</v>
      </c>
      <c r="P2164" s="93">
        <v>65</v>
      </c>
      <c r="Q2164" s="93">
        <v>100</v>
      </c>
      <c r="R2164" s="114"/>
      <c r="S2164" s="143">
        <v>208</v>
      </c>
      <c r="T2164" s="143">
        <v>3</v>
      </c>
      <c r="U2164" s="143">
        <v>65</v>
      </c>
      <c r="V2164" s="143">
        <v>46.2</v>
      </c>
      <c r="W2164" s="143">
        <v>15</v>
      </c>
      <c r="X2164" s="143">
        <v>5288.35</v>
      </c>
      <c r="Y2164" s="143" t="s">
        <v>74</v>
      </c>
      <c r="Z2164" s="143"/>
      <c r="AA2164" s="224" t="s">
        <v>85</v>
      </c>
    </row>
    <row r="2165" spans="1:27" x14ac:dyDescent="0.2">
      <c r="A2165" s="228"/>
      <c r="B2165" s="144"/>
      <c r="C2165" s="127"/>
      <c r="D2165" s="144"/>
      <c r="E2165" s="144"/>
      <c r="F2165" s="144"/>
      <c r="G2165" s="144"/>
      <c r="H2165" s="144"/>
      <c r="I2165" s="144"/>
      <c r="J2165" s="222"/>
      <c r="K2165" s="103" t="s">
        <v>13</v>
      </c>
      <c r="L2165" s="104" t="s">
        <v>60</v>
      </c>
      <c r="M2165" s="96" t="s">
        <v>67</v>
      </c>
      <c r="N2165" s="104">
        <v>240</v>
      </c>
      <c r="O2165" s="104">
        <v>3</v>
      </c>
      <c r="P2165" s="104">
        <v>5</v>
      </c>
      <c r="Q2165" s="104">
        <v>90</v>
      </c>
      <c r="R2165" s="115">
        <v>25</v>
      </c>
      <c r="S2165" s="144"/>
      <c r="T2165" s="144"/>
      <c r="U2165" s="144"/>
      <c r="V2165" s="144"/>
      <c r="W2165" s="144"/>
      <c r="X2165" s="144"/>
      <c r="Y2165" s="144"/>
      <c r="Z2165" s="144"/>
      <c r="AA2165" s="225"/>
    </row>
    <row r="2166" spans="1:27" ht="13.5" thickBot="1" x14ac:dyDescent="0.25">
      <c r="A2166" s="229"/>
      <c r="B2166" s="145"/>
      <c r="C2166" s="128"/>
      <c r="D2166" s="145"/>
      <c r="E2166" s="145"/>
      <c r="F2166" s="145"/>
      <c r="G2166" s="145"/>
      <c r="H2166" s="145"/>
      <c r="I2166" s="145"/>
      <c r="J2166" s="223"/>
      <c r="K2166" s="107" t="s">
        <v>14</v>
      </c>
      <c r="L2166" s="108" t="s">
        <v>60</v>
      </c>
      <c r="M2166" s="97" t="s">
        <v>186</v>
      </c>
      <c r="N2166" s="108">
        <v>240</v>
      </c>
      <c r="O2166" s="108">
        <v>3</v>
      </c>
      <c r="P2166" s="108">
        <v>5</v>
      </c>
      <c r="Q2166" s="108" t="s">
        <v>201</v>
      </c>
      <c r="R2166" s="116"/>
      <c r="S2166" s="145"/>
      <c r="T2166" s="145"/>
      <c r="U2166" s="145"/>
      <c r="V2166" s="145"/>
      <c r="W2166" s="145"/>
      <c r="X2166" s="145"/>
      <c r="Y2166" s="145"/>
      <c r="Z2166" s="145"/>
      <c r="AA2166" s="226"/>
    </row>
    <row r="2167" spans="1:27" x14ac:dyDescent="0.2">
      <c r="A2167" s="227" t="s">
        <v>2887</v>
      </c>
      <c r="B2167" s="143" t="s">
        <v>76</v>
      </c>
      <c r="C2167" s="142">
        <v>43666</v>
      </c>
      <c r="D2167" s="143" t="s">
        <v>78</v>
      </c>
      <c r="E2167" s="143"/>
      <c r="F2167" s="143"/>
      <c r="G2167" s="143"/>
      <c r="H2167" s="143"/>
      <c r="I2167" s="143"/>
      <c r="J2167" s="136" t="s">
        <v>80</v>
      </c>
      <c r="K2167" s="100" t="s">
        <v>194</v>
      </c>
      <c r="L2167" s="93" t="s">
        <v>60</v>
      </c>
      <c r="M2167" s="95" t="s">
        <v>189</v>
      </c>
      <c r="N2167" s="93">
        <v>240</v>
      </c>
      <c r="O2167" s="93">
        <v>3</v>
      </c>
      <c r="P2167" s="93">
        <v>65</v>
      </c>
      <c r="Q2167" s="93">
        <v>110</v>
      </c>
      <c r="R2167" s="114"/>
      <c r="S2167" s="143">
        <v>208</v>
      </c>
      <c r="T2167" s="143">
        <v>3</v>
      </c>
      <c r="U2167" s="143">
        <v>65</v>
      </c>
      <c r="V2167" s="143">
        <v>46.2</v>
      </c>
      <c r="W2167" s="143">
        <v>15</v>
      </c>
      <c r="X2167" s="143">
        <v>5288.35</v>
      </c>
      <c r="Y2167" s="143" t="s">
        <v>74</v>
      </c>
      <c r="Z2167" s="143"/>
      <c r="AA2167" s="224" t="s">
        <v>85</v>
      </c>
    </row>
    <row r="2168" spans="1:27" x14ac:dyDescent="0.2">
      <c r="A2168" s="228"/>
      <c r="B2168" s="144"/>
      <c r="C2168" s="127"/>
      <c r="D2168" s="144"/>
      <c r="E2168" s="144"/>
      <c r="F2168" s="144"/>
      <c r="G2168" s="144"/>
      <c r="H2168" s="144"/>
      <c r="I2168" s="144"/>
      <c r="J2168" s="222"/>
      <c r="K2168" s="103" t="s">
        <v>13</v>
      </c>
      <c r="L2168" s="104" t="s">
        <v>60</v>
      </c>
      <c r="M2168" s="96" t="s">
        <v>67</v>
      </c>
      <c r="N2168" s="104">
        <v>240</v>
      </c>
      <c r="O2168" s="104">
        <v>3</v>
      </c>
      <c r="P2168" s="104">
        <v>5</v>
      </c>
      <c r="Q2168" s="104">
        <v>90</v>
      </c>
      <c r="R2168" s="115">
        <v>25</v>
      </c>
      <c r="S2168" s="144"/>
      <c r="T2168" s="144"/>
      <c r="U2168" s="144"/>
      <c r="V2168" s="144"/>
      <c r="W2168" s="144"/>
      <c r="X2168" s="144"/>
      <c r="Y2168" s="144"/>
      <c r="Z2168" s="144"/>
      <c r="AA2168" s="225"/>
    </row>
    <row r="2169" spans="1:27" ht="13.5" thickBot="1" x14ac:dyDescent="0.25">
      <c r="A2169" s="229"/>
      <c r="B2169" s="145"/>
      <c r="C2169" s="128"/>
      <c r="D2169" s="145"/>
      <c r="E2169" s="145"/>
      <c r="F2169" s="145"/>
      <c r="G2169" s="145"/>
      <c r="H2169" s="145"/>
      <c r="I2169" s="145"/>
      <c r="J2169" s="223"/>
      <c r="K2169" s="107" t="s">
        <v>14</v>
      </c>
      <c r="L2169" s="108" t="s">
        <v>60</v>
      </c>
      <c r="M2169" s="97" t="s">
        <v>186</v>
      </c>
      <c r="N2169" s="108">
        <v>240</v>
      </c>
      <c r="O2169" s="108">
        <v>3</v>
      </c>
      <c r="P2169" s="108">
        <v>5</v>
      </c>
      <c r="Q2169" s="108" t="s">
        <v>201</v>
      </c>
      <c r="R2169" s="116"/>
      <c r="S2169" s="145"/>
      <c r="T2169" s="145"/>
      <c r="U2169" s="145"/>
      <c r="V2169" s="145"/>
      <c r="W2169" s="145"/>
      <c r="X2169" s="145"/>
      <c r="Y2169" s="145"/>
      <c r="Z2169" s="145"/>
      <c r="AA2169" s="226"/>
    </row>
    <row r="2170" spans="1:27" x14ac:dyDescent="0.2">
      <c r="A2170" s="227" t="s">
        <v>2888</v>
      </c>
      <c r="B2170" s="143" t="s">
        <v>76</v>
      </c>
      <c r="C2170" s="142">
        <v>43666</v>
      </c>
      <c r="D2170" s="143" t="s">
        <v>78</v>
      </c>
      <c r="E2170" s="143"/>
      <c r="F2170" s="143"/>
      <c r="G2170" s="143"/>
      <c r="H2170" s="143"/>
      <c r="I2170" s="143"/>
      <c r="J2170" s="136" t="s">
        <v>80</v>
      </c>
      <c r="K2170" s="100" t="s">
        <v>194</v>
      </c>
      <c r="L2170" s="93" t="s">
        <v>60</v>
      </c>
      <c r="M2170" s="95" t="s">
        <v>189</v>
      </c>
      <c r="N2170" s="93">
        <v>240</v>
      </c>
      <c r="O2170" s="93">
        <v>3</v>
      </c>
      <c r="P2170" s="93">
        <v>65</v>
      </c>
      <c r="Q2170" s="93">
        <v>80</v>
      </c>
      <c r="R2170" s="114"/>
      <c r="S2170" s="143">
        <v>208</v>
      </c>
      <c r="T2170" s="143">
        <v>3</v>
      </c>
      <c r="U2170" s="143">
        <v>65</v>
      </c>
      <c r="V2170" s="143">
        <v>59.4</v>
      </c>
      <c r="W2170" s="143">
        <v>20</v>
      </c>
      <c r="X2170" s="143">
        <v>5288.35</v>
      </c>
      <c r="Y2170" s="143" t="s">
        <v>74</v>
      </c>
      <c r="Z2170" s="143"/>
      <c r="AA2170" s="224" t="s">
        <v>85</v>
      </c>
    </row>
    <row r="2171" spans="1:27" x14ac:dyDescent="0.2">
      <c r="A2171" s="228"/>
      <c r="B2171" s="144"/>
      <c r="C2171" s="127"/>
      <c r="D2171" s="144"/>
      <c r="E2171" s="144"/>
      <c r="F2171" s="144"/>
      <c r="G2171" s="144"/>
      <c r="H2171" s="144"/>
      <c r="I2171" s="144"/>
      <c r="J2171" s="222"/>
      <c r="K2171" s="103" t="s">
        <v>13</v>
      </c>
      <c r="L2171" s="104" t="s">
        <v>60</v>
      </c>
      <c r="M2171" s="96" t="s">
        <v>67</v>
      </c>
      <c r="N2171" s="104">
        <v>240</v>
      </c>
      <c r="O2171" s="104">
        <v>3</v>
      </c>
      <c r="P2171" s="104">
        <v>5</v>
      </c>
      <c r="Q2171" s="104">
        <v>90</v>
      </c>
      <c r="R2171" s="115">
        <v>25</v>
      </c>
      <c r="S2171" s="144"/>
      <c r="T2171" s="144"/>
      <c r="U2171" s="144"/>
      <c r="V2171" s="144"/>
      <c r="W2171" s="144"/>
      <c r="X2171" s="144"/>
      <c r="Y2171" s="144"/>
      <c r="Z2171" s="144"/>
      <c r="AA2171" s="225"/>
    </row>
    <row r="2172" spans="1:27" ht="13.5" thickBot="1" x14ac:dyDescent="0.25">
      <c r="A2172" s="229"/>
      <c r="B2172" s="145"/>
      <c r="C2172" s="128"/>
      <c r="D2172" s="145"/>
      <c r="E2172" s="145"/>
      <c r="F2172" s="145"/>
      <c r="G2172" s="145"/>
      <c r="H2172" s="145"/>
      <c r="I2172" s="145"/>
      <c r="J2172" s="223"/>
      <c r="K2172" s="107" t="s">
        <v>14</v>
      </c>
      <c r="L2172" s="108" t="s">
        <v>60</v>
      </c>
      <c r="M2172" s="97" t="s">
        <v>186</v>
      </c>
      <c r="N2172" s="108">
        <v>240</v>
      </c>
      <c r="O2172" s="108">
        <v>3</v>
      </c>
      <c r="P2172" s="108">
        <v>5</v>
      </c>
      <c r="Q2172" s="108" t="s">
        <v>201</v>
      </c>
      <c r="R2172" s="116"/>
      <c r="S2172" s="145"/>
      <c r="T2172" s="145"/>
      <c r="U2172" s="145"/>
      <c r="V2172" s="145"/>
      <c r="W2172" s="145"/>
      <c r="X2172" s="145"/>
      <c r="Y2172" s="145"/>
      <c r="Z2172" s="145"/>
      <c r="AA2172" s="226"/>
    </row>
    <row r="2173" spans="1:27" x14ac:dyDescent="0.2">
      <c r="A2173" s="227" t="s">
        <v>2889</v>
      </c>
      <c r="B2173" s="143" t="s">
        <v>76</v>
      </c>
      <c r="C2173" s="142">
        <v>43666</v>
      </c>
      <c r="D2173" s="143" t="s">
        <v>78</v>
      </c>
      <c r="E2173" s="143"/>
      <c r="F2173" s="143"/>
      <c r="G2173" s="143"/>
      <c r="H2173" s="143"/>
      <c r="I2173" s="143"/>
      <c r="J2173" s="136" t="s">
        <v>80</v>
      </c>
      <c r="K2173" s="100" t="s">
        <v>194</v>
      </c>
      <c r="L2173" s="93" t="s">
        <v>60</v>
      </c>
      <c r="M2173" s="95" t="s">
        <v>189</v>
      </c>
      <c r="N2173" s="93">
        <v>240</v>
      </c>
      <c r="O2173" s="93">
        <v>3</v>
      </c>
      <c r="P2173" s="93">
        <v>65</v>
      </c>
      <c r="Q2173" s="93">
        <v>100</v>
      </c>
      <c r="R2173" s="114"/>
      <c r="S2173" s="143">
        <v>208</v>
      </c>
      <c r="T2173" s="143">
        <v>3</v>
      </c>
      <c r="U2173" s="143">
        <v>65</v>
      </c>
      <c r="V2173" s="143">
        <v>59.4</v>
      </c>
      <c r="W2173" s="143">
        <v>20</v>
      </c>
      <c r="X2173" s="143">
        <v>5288.35</v>
      </c>
      <c r="Y2173" s="143" t="s">
        <v>74</v>
      </c>
      <c r="Z2173" s="143"/>
      <c r="AA2173" s="224" t="s">
        <v>85</v>
      </c>
    </row>
    <row r="2174" spans="1:27" x14ac:dyDescent="0.2">
      <c r="A2174" s="228"/>
      <c r="B2174" s="144"/>
      <c r="C2174" s="127"/>
      <c r="D2174" s="144"/>
      <c r="E2174" s="144"/>
      <c r="F2174" s="144"/>
      <c r="G2174" s="144"/>
      <c r="H2174" s="144"/>
      <c r="I2174" s="144"/>
      <c r="J2174" s="222"/>
      <c r="K2174" s="103" t="s">
        <v>13</v>
      </c>
      <c r="L2174" s="104" t="s">
        <v>60</v>
      </c>
      <c r="M2174" s="96" t="s">
        <v>67</v>
      </c>
      <c r="N2174" s="104">
        <v>240</v>
      </c>
      <c r="O2174" s="104">
        <v>3</v>
      </c>
      <c r="P2174" s="104">
        <v>5</v>
      </c>
      <c r="Q2174" s="104">
        <v>90</v>
      </c>
      <c r="R2174" s="115">
        <v>25</v>
      </c>
      <c r="S2174" s="144"/>
      <c r="T2174" s="144"/>
      <c r="U2174" s="144"/>
      <c r="V2174" s="144"/>
      <c r="W2174" s="144"/>
      <c r="X2174" s="144"/>
      <c r="Y2174" s="144"/>
      <c r="Z2174" s="144"/>
      <c r="AA2174" s="225"/>
    </row>
    <row r="2175" spans="1:27" ht="13.5" thickBot="1" x14ac:dyDescent="0.25">
      <c r="A2175" s="229"/>
      <c r="B2175" s="145"/>
      <c r="C2175" s="128"/>
      <c r="D2175" s="145"/>
      <c r="E2175" s="145"/>
      <c r="F2175" s="145"/>
      <c r="G2175" s="145"/>
      <c r="H2175" s="145"/>
      <c r="I2175" s="145"/>
      <c r="J2175" s="223"/>
      <c r="K2175" s="107" t="s">
        <v>14</v>
      </c>
      <c r="L2175" s="108" t="s">
        <v>60</v>
      </c>
      <c r="M2175" s="97" t="s">
        <v>186</v>
      </c>
      <c r="N2175" s="108">
        <v>240</v>
      </c>
      <c r="O2175" s="108">
        <v>3</v>
      </c>
      <c r="P2175" s="108">
        <v>5</v>
      </c>
      <c r="Q2175" s="108" t="s">
        <v>201</v>
      </c>
      <c r="R2175" s="116"/>
      <c r="S2175" s="145"/>
      <c r="T2175" s="145"/>
      <c r="U2175" s="145"/>
      <c r="V2175" s="145"/>
      <c r="W2175" s="145"/>
      <c r="X2175" s="145"/>
      <c r="Y2175" s="145"/>
      <c r="Z2175" s="145"/>
      <c r="AA2175" s="226"/>
    </row>
    <row r="2176" spans="1:27" x14ac:dyDescent="0.2">
      <c r="A2176" s="227" t="s">
        <v>2890</v>
      </c>
      <c r="B2176" s="143" t="s">
        <v>76</v>
      </c>
      <c r="C2176" s="142">
        <v>43666</v>
      </c>
      <c r="D2176" s="143" t="s">
        <v>78</v>
      </c>
      <c r="E2176" s="143"/>
      <c r="F2176" s="143"/>
      <c r="G2176" s="143"/>
      <c r="H2176" s="143"/>
      <c r="I2176" s="143"/>
      <c r="J2176" s="136" t="s">
        <v>80</v>
      </c>
      <c r="K2176" s="100" t="s">
        <v>194</v>
      </c>
      <c r="L2176" s="93" t="s">
        <v>60</v>
      </c>
      <c r="M2176" s="95" t="s">
        <v>189</v>
      </c>
      <c r="N2176" s="93">
        <v>240</v>
      </c>
      <c r="O2176" s="93">
        <v>3</v>
      </c>
      <c r="P2176" s="93">
        <v>65</v>
      </c>
      <c r="Q2176" s="93">
        <v>110</v>
      </c>
      <c r="R2176" s="114"/>
      <c r="S2176" s="143">
        <v>208</v>
      </c>
      <c r="T2176" s="143">
        <v>3</v>
      </c>
      <c r="U2176" s="143">
        <v>65</v>
      </c>
      <c r="V2176" s="143">
        <v>59.4</v>
      </c>
      <c r="W2176" s="143">
        <v>20</v>
      </c>
      <c r="X2176" s="143">
        <v>5288.35</v>
      </c>
      <c r="Y2176" s="143" t="s">
        <v>74</v>
      </c>
      <c r="Z2176" s="143"/>
      <c r="AA2176" s="224" t="s">
        <v>85</v>
      </c>
    </row>
    <row r="2177" spans="1:27" x14ac:dyDescent="0.2">
      <c r="A2177" s="228"/>
      <c r="B2177" s="144"/>
      <c r="C2177" s="127"/>
      <c r="D2177" s="144"/>
      <c r="E2177" s="144"/>
      <c r="F2177" s="144"/>
      <c r="G2177" s="144"/>
      <c r="H2177" s="144"/>
      <c r="I2177" s="144"/>
      <c r="J2177" s="222"/>
      <c r="K2177" s="103" t="s">
        <v>13</v>
      </c>
      <c r="L2177" s="104" t="s">
        <v>60</v>
      </c>
      <c r="M2177" s="96" t="s">
        <v>67</v>
      </c>
      <c r="N2177" s="104">
        <v>240</v>
      </c>
      <c r="O2177" s="104">
        <v>3</v>
      </c>
      <c r="P2177" s="104">
        <v>5</v>
      </c>
      <c r="Q2177" s="104">
        <v>90</v>
      </c>
      <c r="R2177" s="115">
        <v>25</v>
      </c>
      <c r="S2177" s="144"/>
      <c r="T2177" s="144"/>
      <c r="U2177" s="144"/>
      <c r="V2177" s="144"/>
      <c r="W2177" s="144"/>
      <c r="X2177" s="144"/>
      <c r="Y2177" s="144"/>
      <c r="Z2177" s="144"/>
      <c r="AA2177" s="225"/>
    </row>
    <row r="2178" spans="1:27" ht="13.5" thickBot="1" x14ac:dyDescent="0.25">
      <c r="A2178" s="229"/>
      <c r="B2178" s="145"/>
      <c r="C2178" s="128"/>
      <c r="D2178" s="145"/>
      <c r="E2178" s="145"/>
      <c r="F2178" s="145"/>
      <c r="G2178" s="145"/>
      <c r="H2178" s="145"/>
      <c r="I2178" s="145"/>
      <c r="J2178" s="223"/>
      <c r="K2178" s="107" t="s">
        <v>14</v>
      </c>
      <c r="L2178" s="108" t="s">
        <v>60</v>
      </c>
      <c r="M2178" s="97" t="s">
        <v>186</v>
      </c>
      <c r="N2178" s="108">
        <v>240</v>
      </c>
      <c r="O2178" s="108">
        <v>3</v>
      </c>
      <c r="P2178" s="108">
        <v>5</v>
      </c>
      <c r="Q2178" s="108" t="s">
        <v>201</v>
      </c>
      <c r="R2178" s="116"/>
      <c r="S2178" s="145"/>
      <c r="T2178" s="145"/>
      <c r="U2178" s="145"/>
      <c r="V2178" s="145"/>
      <c r="W2178" s="145"/>
      <c r="X2178" s="145"/>
      <c r="Y2178" s="145"/>
      <c r="Z2178" s="145"/>
      <c r="AA2178" s="226"/>
    </row>
    <row r="2179" spans="1:27" x14ac:dyDescent="0.2">
      <c r="A2179" s="227" t="s">
        <v>2891</v>
      </c>
      <c r="B2179" s="143" t="s">
        <v>76</v>
      </c>
      <c r="C2179" s="142">
        <v>43666</v>
      </c>
      <c r="D2179" s="143" t="s">
        <v>78</v>
      </c>
      <c r="E2179" s="143"/>
      <c r="F2179" s="143"/>
      <c r="G2179" s="143"/>
      <c r="H2179" s="143"/>
      <c r="I2179" s="143"/>
      <c r="J2179" s="136" t="s">
        <v>80</v>
      </c>
      <c r="K2179" s="100" t="s">
        <v>194</v>
      </c>
      <c r="L2179" s="93" t="s">
        <v>60</v>
      </c>
      <c r="M2179" s="95" t="s">
        <v>189</v>
      </c>
      <c r="N2179" s="93">
        <v>240</v>
      </c>
      <c r="O2179" s="93">
        <v>3</v>
      </c>
      <c r="P2179" s="93">
        <v>65</v>
      </c>
      <c r="Q2179" s="93">
        <v>125</v>
      </c>
      <c r="R2179" s="114"/>
      <c r="S2179" s="143">
        <v>208</v>
      </c>
      <c r="T2179" s="143">
        <v>3</v>
      </c>
      <c r="U2179" s="143">
        <v>65</v>
      </c>
      <c r="V2179" s="143">
        <v>59.4</v>
      </c>
      <c r="W2179" s="143">
        <v>20</v>
      </c>
      <c r="X2179" s="143">
        <v>5288.35</v>
      </c>
      <c r="Y2179" s="143" t="s">
        <v>74</v>
      </c>
      <c r="Z2179" s="143"/>
      <c r="AA2179" s="224" t="s">
        <v>85</v>
      </c>
    </row>
    <row r="2180" spans="1:27" x14ac:dyDescent="0.2">
      <c r="A2180" s="228"/>
      <c r="B2180" s="144"/>
      <c r="C2180" s="127"/>
      <c r="D2180" s="144"/>
      <c r="E2180" s="144"/>
      <c r="F2180" s="144"/>
      <c r="G2180" s="144"/>
      <c r="H2180" s="144"/>
      <c r="I2180" s="144"/>
      <c r="J2180" s="222"/>
      <c r="K2180" s="103" t="s">
        <v>13</v>
      </c>
      <c r="L2180" s="104" t="s">
        <v>60</v>
      </c>
      <c r="M2180" s="96" t="s">
        <v>67</v>
      </c>
      <c r="N2180" s="104">
        <v>240</v>
      </c>
      <c r="O2180" s="104">
        <v>3</v>
      </c>
      <c r="P2180" s="104">
        <v>5</v>
      </c>
      <c r="Q2180" s="104">
        <v>90</v>
      </c>
      <c r="R2180" s="115">
        <v>25</v>
      </c>
      <c r="S2180" s="144"/>
      <c r="T2180" s="144"/>
      <c r="U2180" s="144"/>
      <c r="V2180" s="144"/>
      <c r="W2180" s="144"/>
      <c r="X2180" s="144"/>
      <c r="Y2180" s="144"/>
      <c r="Z2180" s="144"/>
      <c r="AA2180" s="225"/>
    </row>
    <row r="2181" spans="1:27" ht="13.5" thickBot="1" x14ac:dyDescent="0.25">
      <c r="A2181" s="229"/>
      <c r="B2181" s="145"/>
      <c r="C2181" s="128"/>
      <c r="D2181" s="145"/>
      <c r="E2181" s="145"/>
      <c r="F2181" s="145"/>
      <c r="G2181" s="145"/>
      <c r="H2181" s="145"/>
      <c r="I2181" s="145"/>
      <c r="J2181" s="223"/>
      <c r="K2181" s="107" t="s">
        <v>14</v>
      </c>
      <c r="L2181" s="108" t="s">
        <v>60</v>
      </c>
      <c r="M2181" s="97" t="s">
        <v>186</v>
      </c>
      <c r="N2181" s="108">
        <v>240</v>
      </c>
      <c r="O2181" s="108">
        <v>3</v>
      </c>
      <c r="P2181" s="108">
        <v>5</v>
      </c>
      <c r="Q2181" s="108" t="s">
        <v>201</v>
      </c>
      <c r="R2181" s="116"/>
      <c r="S2181" s="145"/>
      <c r="T2181" s="145"/>
      <c r="U2181" s="145"/>
      <c r="V2181" s="145"/>
      <c r="W2181" s="145"/>
      <c r="X2181" s="145"/>
      <c r="Y2181" s="145"/>
      <c r="Z2181" s="145"/>
      <c r="AA2181" s="226"/>
    </row>
    <row r="2182" spans="1:27" x14ac:dyDescent="0.2">
      <c r="A2182" s="227" t="s">
        <v>2892</v>
      </c>
      <c r="B2182" s="143" t="s">
        <v>76</v>
      </c>
      <c r="C2182" s="142">
        <v>43666</v>
      </c>
      <c r="D2182" s="143" t="s">
        <v>78</v>
      </c>
      <c r="E2182" s="143"/>
      <c r="F2182" s="143"/>
      <c r="G2182" s="143"/>
      <c r="H2182" s="143"/>
      <c r="I2182" s="143"/>
      <c r="J2182" s="136" t="s">
        <v>80</v>
      </c>
      <c r="K2182" s="100" t="s">
        <v>194</v>
      </c>
      <c r="L2182" s="93" t="s">
        <v>60</v>
      </c>
      <c r="M2182" s="95" t="s">
        <v>189</v>
      </c>
      <c r="N2182" s="93">
        <v>240</v>
      </c>
      <c r="O2182" s="93">
        <v>3</v>
      </c>
      <c r="P2182" s="93">
        <v>65</v>
      </c>
      <c r="Q2182" s="93">
        <v>100</v>
      </c>
      <c r="R2182" s="114"/>
      <c r="S2182" s="143">
        <v>208</v>
      </c>
      <c r="T2182" s="143">
        <v>3</v>
      </c>
      <c r="U2182" s="143">
        <v>65</v>
      </c>
      <c r="V2182" s="143">
        <v>74.8</v>
      </c>
      <c r="W2182" s="143">
        <v>25</v>
      </c>
      <c r="X2182" s="143">
        <v>5288.35</v>
      </c>
      <c r="Y2182" s="143" t="s">
        <v>74</v>
      </c>
      <c r="Z2182" s="143"/>
      <c r="AA2182" s="224" t="s">
        <v>85</v>
      </c>
    </row>
    <row r="2183" spans="1:27" x14ac:dyDescent="0.2">
      <c r="A2183" s="228"/>
      <c r="B2183" s="144"/>
      <c r="C2183" s="127"/>
      <c r="D2183" s="144"/>
      <c r="E2183" s="144"/>
      <c r="F2183" s="144"/>
      <c r="G2183" s="144"/>
      <c r="H2183" s="144"/>
      <c r="I2183" s="144"/>
      <c r="J2183" s="222"/>
      <c r="K2183" s="103" t="s">
        <v>13</v>
      </c>
      <c r="L2183" s="104" t="s">
        <v>60</v>
      </c>
      <c r="M2183" s="96" t="s">
        <v>67</v>
      </c>
      <c r="N2183" s="104">
        <v>240</v>
      </c>
      <c r="O2183" s="104">
        <v>3</v>
      </c>
      <c r="P2183" s="104">
        <v>5</v>
      </c>
      <c r="Q2183" s="104">
        <v>90</v>
      </c>
      <c r="R2183" s="115">
        <v>25</v>
      </c>
      <c r="S2183" s="144"/>
      <c r="T2183" s="144"/>
      <c r="U2183" s="144"/>
      <c r="V2183" s="144"/>
      <c r="W2183" s="144"/>
      <c r="X2183" s="144"/>
      <c r="Y2183" s="144"/>
      <c r="Z2183" s="144"/>
      <c r="AA2183" s="225"/>
    </row>
    <row r="2184" spans="1:27" ht="13.5" thickBot="1" x14ac:dyDescent="0.25">
      <c r="A2184" s="229"/>
      <c r="B2184" s="145"/>
      <c r="C2184" s="128"/>
      <c r="D2184" s="145"/>
      <c r="E2184" s="145"/>
      <c r="F2184" s="145"/>
      <c r="G2184" s="145"/>
      <c r="H2184" s="145"/>
      <c r="I2184" s="145"/>
      <c r="J2184" s="223"/>
      <c r="K2184" s="107" t="s">
        <v>14</v>
      </c>
      <c r="L2184" s="108" t="s">
        <v>60</v>
      </c>
      <c r="M2184" s="97" t="s">
        <v>187</v>
      </c>
      <c r="N2184" s="108">
        <v>240</v>
      </c>
      <c r="O2184" s="108">
        <v>3</v>
      </c>
      <c r="P2184" s="108">
        <v>5</v>
      </c>
      <c r="Q2184" s="108" t="s">
        <v>202</v>
      </c>
      <c r="R2184" s="116"/>
      <c r="S2184" s="145"/>
      <c r="T2184" s="145"/>
      <c r="U2184" s="145"/>
      <c r="V2184" s="145"/>
      <c r="W2184" s="145"/>
      <c r="X2184" s="145"/>
      <c r="Y2184" s="145"/>
      <c r="Z2184" s="145"/>
      <c r="AA2184" s="226"/>
    </row>
    <row r="2185" spans="1:27" x14ac:dyDescent="0.2">
      <c r="A2185" s="227" t="s">
        <v>2893</v>
      </c>
      <c r="B2185" s="143" t="s">
        <v>76</v>
      </c>
      <c r="C2185" s="142">
        <v>43666</v>
      </c>
      <c r="D2185" s="143" t="s">
        <v>78</v>
      </c>
      <c r="E2185" s="143"/>
      <c r="F2185" s="143"/>
      <c r="G2185" s="143"/>
      <c r="H2185" s="143"/>
      <c r="I2185" s="143"/>
      <c r="J2185" s="136" t="s">
        <v>80</v>
      </c>
      <c r="K2185" s="100" t="s">
        <v>194</v>
      </c>
      <c r="L2185" s="93" t="s">
        <v>60</v>
      </c>
      <c r="M2185" s="95" t="s">
        <v>189</v>
      </c>
      <c r="N2185" s="93">
        <v>240</v>
      </c>
      <c r="O2185" s="93">
        <v>3</v>
      </c>
      <c r="P2185" s="93">
        <v>65</v>
      </c>
      <c r="Q2185" s="93">
        <v>110</v>
      </c>
      <c r="R2185" s="114"/>
      <c r="S2185" s="143">
        <v>208</v>
      </c>
      <c r="T2185" s="143">
        <v>3</v>
      </c>
      <c r="U2185" s="143">
        <v>65</v>
      </c>
      <c r="V2185" s="143">
        <v>74.8</v>
      </c>
      <c r="W2185" s="143">
        <v>25</v>
      </c>
      <c r="X2185" s="143">
        <v>5288.35</v>
      </c>
      <c r="Y2185" s="143" t="s">
        <v>74</v>
      </c>
      <c r="Z2185" s="143"/>
      <c r="AA2185" s="224" t="s">
        <v>85</v>
      </c>
    </row>
    <row r="2186" spans="1:27" x14ac:dyDescent="0.2">
      <c r="A2186" s="228"/>
      <c r="B2186" s="144"/>
      <c r="C2186" s="127"/>
      <c r="D2186" s="144"/>
      <c r="E2186" s="144"/>
      <c r="F2186" s="144"/>
      <c r="G2186" s="144"/>
      <c r="H2186" s="144"/>
      <c r="I2186" s="144"/>
      <c r="J2186" s="222"/>
      <c r="K2186" s="103" t="s">
        <v>13</v>
      </c>
      <c r="L2186" s="104" t="s">
        <v>60</v>
      </c>
      <c r="M2186" s="96" t="s">
        <v>67</v>
      </c>
      <c r="N2186" s="104">
        <v>240</v>
      </c>
      <c r="O2186" s="104">
        <v>3</v>
      </c>
      <c r="P2186" s="104">
        <v>5</v>
      </c>
      <c r="Q2186" s="104">
        <v>90</v>
      </c>
      <c r="R2186" s="115">
        <v>25</v>
      </c>
      <c r="S2186" s="144"/>
      <c r="T2186" s="144"/>
      <c r="U2186" s="144"/>
      <c r="V2186" s="144"/>
      <c r="W2186" s="144"/>
      <c r="X2186" s="144"/>
      <c r="Y2186" s="144"/>
      <c r="Z2186" s="144"/>
      <c r="AA2186" s="225"/>
    </row>
    <row r="2187" spans="1:27" ht="13.5" thickBot="1" x14ac:dyDescent="0.25">
      <c r="A2187" s="229"/>
      <c r="B2187" s="145"/>
      <c r="C2187" s="128"/>
      <c r="D2187" s="145"/>
      <c r="E2187" s="145"/>
      <c r="F2187" s="145"/>
      <c r="G2187" s="145"/>
      <c r="H2187" s="145"/>
      <c r="I2187" s="145"/>
      <c r="J2187" s="223"/>
      <c r="K2187" s="107" t="s">
        <v>14</v>
      </c>
      <c r="L2187" s="108" t="s">
        <v>60</v>
      </c>
      <c r="M2187" s="97" t="s">
        <v>187</v>
      </c>
      <c r="N2187" s="108">
        <v>240</v>
      </c>
      <c r="O2187" s="108">
        <v>3</v>
      </c>
      <c r="P2187" s="108">
        <v>5</v>
      </c>
      <c r="Q2187" s="108" t="s">
        <v>202</v>
      </c>
      <c r="R2187" s="116"/>
      <c r="S2187" s="145"/>
      <c r="T2187" s="145"/>
      <c r="U2187" s="145"/>
      <c r="V2187" s="145"/>
      <c r="W2187" s="145"/>
      <c r="X2187" s="145"/>
      <c r="Y2187" s="145"/>
      <c r="Z2187" s="145"/>
      <c r="AA2187" s="226"/>
    </row>
    <row r="2188" spans="1:27" x14ac:dyDescent="0.2">
      <c r="A2188" s="227" t="s">
        <v>2894</v>
      </c>
      <c r="B2188" s="143" t="s">
        <v>76</v>
      </c>
      <c r="C2188" s="142">
        <v>43666</v>
      </c>
      <c r="D2188" s="143" t="s">
        <v>78</v>
      </c>
      <c r="E2188" s="143"/>
      <c r="F2188" s="143"/>
      <c r="G2188" s="143"/>
      <c r="H2188" s="143"/>
      <c r="I2188" s="143"/>
      <c r="J2188" s="136" t="s">
        <v>80</v>
      </c>
      <c r="K2188" s="100" t="s">
        <v>194</v>
      </c>
      <c r="L2188" s="93" t="s">
        <v>60</v>
      </c>
      <c r="M2188" s="95" t="s">
        <v>189</v>
      </c>
      <c r="N2188" s="93">
        <v>240</v>
      </c>
      <c r="O2188" s="93">
        <v>3</v>
      </c>
      <c r="P2188" s="93">
        <v>65</v>
      </c>
      <c r="Q2188" s="93">
        <v>125</v>
      </c>
      <c r="R2188" s="114"/>
      <c r="S2188" s="143">
        <v>208</v>
      </c>
      <c r="T2188" s="143">
        <v>3</v>
      </c>
      <c r="U2188" s="143">
        <v>65</v>
      </c>
      <c r="V2188" s="143">
        <v>74.8</v>
      </c>
      <c r="W2188" s="143">
        <v>25</v>
      </c>
      <c r="X2188" s="143">
        <v>5288.35</v>
      </c>
      <c r="Y2188" s="143" t="s">
        <v>74</v>
      </c>
      <c r="Z2188" s="143"/>
      <c r="AA2188" s="224" t="s">
        <v>85</v>
      </c>
    </row>
    <row r="2189" spans="1:27" x14ac:dyDescent="0.2">
      <c r="A2189" s="228"/>
      <c r="B2189" s="144"/>
      <c r="C2189" s="127"/>
      <c r="D2189" s="144"/>
      <c r="E2189" s="144"/>
      <c r="F2189" s="144"/>
      <c r="G2189" s="144"/>
      <c r="H2189" s="144"/>
      <c r="I2189" s="144"/>
      <c r="J2189" s="222"/>
      <c r="K2189" s="103" t="s">
        <v>13</v>
      </c>
      <c r="L2189" s="104" t="s">
        <v>60</v>
      </c>
      <c r="M2189" s="96" t="s">
        <v>67</v>
      </c>
      <c r="N2189" s="104">
        <v>240</v>
      </c>
      <c r="O2189" s="104">
        <v>3</v>
      </c>
      <c r="P2189" s="104">
        <v>5</v>
      </c>
      <c r="Q2189" s="104">
        <v>90</v>
      </c>
      <c r="R2189" s="115">
        <v>25</v>
      </c>
      <c r="S2189" s="144"/>
      <c r="T2189" s="144"/>
      <c r="U2189" s="144"/>
      <c r="V2189" s="144"/>
      <c r="W2189" s="144"/>
      <c r="X2189" s="144"/>
      <c r="Y2189" s="144"/>
      <c r="Z2189" s="144"/>
      <c r="AA2189" s="225"/>
    </row>
    <row r="2190" spans="1:27" ht="13.5" thickBot="1" x14ac:dyDescent="0.25">
      <c r="A2190" s="229"/>
      <c r="B2190" s="145"/>
      <c r="C2190" s="128"/>
      <c r="D2190" s="145"/>
      <c r="E2190" s="145"/>
      <c r="F2190" s="145"/>
      <c r="G2190" s="145"/>
      <c r="H2190" s="145"/>
      <c r="I2190" s="145"/>
      <c r="J2190" s="223"/>
      <c r="K2190" s="107" t="s">
        <v>14</v>
      </c>
      <c r="L2190" s="108" t="s">
        <v>60</v>
      </c>
      <c r="M2190" s="97" t="s">
        <v>187</v>
      </c>
      <c r="N2190" s="108">
        <v>240</v>
      </c>
      <c r="O2190" s="108">
        <v>3</v>
      </c>
      <c r="P2190" s="108">
        <v>5</v>
      </c>
      <c r="Q2190" s="108" t="s">
        <v>202</v>
      </c>
      <c r="R2190" s="116"/>
      <c r="S2190" s="145"/>
      <c r="T2190" s="145"/>
      <c r="U2190" s="145"/>
      <c r="V2190" s="145"/>
      <c r="W2190" s="145"/>
      <c r="X2190" s="145"/>
      <c r="Y2190" s="145"/>
      <c r="Z2190" s="145"/>
      <c r="AA2190" s="226"/>
    </row>
    <row r="2191" spans="1:27" x14ac:dyDescent="0.2">
      <c r="A2191" s="227" t="s">
        <v>2895</v>
      </c>
      <c r="B2191" s="143" t="s">
        <v>76</v>
      </c>
      <c r="C2191" s="142">
        <v>43666</v>
      </c>
      <c r="D2191" s="143" t="s">
        <v>78</v>
      </c>
      <c r="E2191" s="143"/>
      <c r="F2191" s="143"/>
      <c r="G2191" s="143"/>
      <c r="H2191" s="143"/>
      <c r="I2191" s="143"/>
      <c r="J2191" s="136" t="s">
        <v>80</v>
      </c>
      <c r="K2191" s="100" t="s">
        <v>194</v>
      </c>
      <c r="L2191" s="93" t="s">
        <v>60</v>
      </c>
      <c r="M2191" s="95" t="s">
        <v>189</v>
      </c>
      <c r="N2191" s="93">
        <v>240</v>
      </c>
      <c r="O2191" s="93">
        <v>3</v>
      </c>
      <c r="P2191" s="93">
        <v>65</v>
      </c>
      <c r="Q2191" s="93">
        <v>80</v>
      </c>
      <c r="R2191" s="114"/>
      <c r="S2191" s="143" t="s">
        <v>71</v>
      </c>
      <c r="T2191" s="143">
        <v>3</v>
      </c>
      <c r="U2191" s="143">
        <v>65</v>
      </c>
      <c r="V2191" s="143">
        <v>54</v>
      </c>
      <c r="W2191" s="143">
        <v>20</v>
      </c>
      <c r="X2191" s="143">
        <v>5288.35</v>
      </c>
      <c r="Y2191" s="143" t="s">
        <v>74</v>
      </c>
      <c r="Z2191" s="143"/>
      <c r="AA2191" s="224" t="s">
        <v>85</v>
      </c>
    </row>
    <row r="2192" spans="1:27" x14ac:dyDescent="0.2">
      <c r="A2192" s="228"/>
      <c r="B2192" s="144"/>
      <c r="C2192" s="127"/>
      <c r="D2192" s="144"/>
      <c r="E2192" s="144"/>
      <c r="F2192" s="144"/>
      <c r="G2192" s="144"/>
      <c r="H2192" s="144"/>
      <c r="I2192" s="144"/>
      <c r="J2192" s="222"/>
      <c r="K2192" s="103" t="s">
        <v>13</v>
      </c>
      <c r="L2192" s="104" t="s">
        <v>60</v>
      </c>
      <c r="M2192" s="96" t="s">
        <v>67</v>
      </c>
      <c r="N2192" s="104">
        <v>240</v>
      </c>
      <c r="O2192" s="104">
        <v>3</v>
      </c>
      <c r="P2192" s="104">
        <v>5</v>
      </c>
      <c r="Q2192" s="104">
        <v>90</v>
      </c>
      <c r="R2192" s="115">
        <v>30</v>
      </c>
      <c r="S2192" s="144"/>
      <c r="T2192" s="144"/>
      <c r="U2192" s="144"/>
      <c r="V2192" s="144"/>
      <c r="W2192" s="144"/>
      <c r="X2192" s="144"/>
      <c r="Y2192" s="144"/>
      <c r="Z2192" s="144"/>
      <c r="AA2192" s="225"/>
    </row>
    <row r="2193" spans="1:27" ht="13.5" thickBot="1" x14ac:dyDescent="0.25">
      <c r="A2193" s="229"/>
      <c r="B2193" s="145"/>
      <c r="C2193" s="128"/>
      <c r="D2193" s="145"/>
      <c r="E2193" s="145"/>
      <c r="F2193" s="145"/>
      <c r="G2193" s="145"/>
      <c r="H2193" s="145"/>
      <c r="I2193" s="145"/>
      <c r="J2193" s="223"/>
      <c r="K2193" s="107" t="s">
        <v>14</v>
      </c>
      <c r="L2193" s="108" t="s">
        <v>60</v>
      </c>
      <c r="M2193" s="97" t="s">
        <v>186</v>
      </c>
      <c r="N2193" s="108">
        <v>240</v>
      </c>
      <c r="O2193" s="108">
        <v>3</v>
      </c>
      <c r="P2193" s="108">
        <v>5</v>
      </c>
      <c r="Q2193" s="108" t="s">
        <v>201</v>
      </c>
      <c r="R2193" s="116"/>
      <c r="S2193" s="145"/>
      <c r="T2193" s="145"/>
      <c r="U2193" s="145"/>
      <c r="V2193" s="145"/>
      <c r="W2193" s="145"/>
      <c r="X2193" s="145"/>
      <c r="Y2193" s="145"/>
      <c r="Z2193" s="145"/>
      <c r="AA2193" s="226"/>
    </row>
    <row r="2194" spans="1:27" x14ac:dyDescent="0.2">
      <c r="A2194" s="227" t="s">
        <v>2896</v>
      </c>
      <c r="B2194" s="143" t="s">
        <v>76</v>
      </c>
      <c r="C2194" s="142">
        <v>43666</v>
      </c>
      <c r="D2194" s="143" t="s">
        <v>78</v>
      </c>
      <c r="E2194" s="143"/>
      <c r="F2194" s="143"/>
      <c r="G2194" s="143"/>
      <c r="H2194" s="143"/>
      <c r="I2194" s="143"/>
      <c r="J2194" s="136" t="s">
        <v>80</v>
      </c>
      <c r="K2194" s="100" t="s">
        <v>194</v>
      </c>
      <c r="L2194" s="93" t="s">
        <v>60</v>
      </c>
      <c r="M2194" s="95" t="s">
        <v>189</v>
      </c>
      <c r="N2194" s="93">
        <v>240</v>
      </c>
      <c r="O2194" s="93">
        <v>3</v>
      </c>
      <c r="P2194" s="93">
        <v>65</v>
      </c>
      <c r="Q2194" s="93">
        <v>100</v>
      </c>
      <c r="R2194" s="114"/>
      <c r="S2194" s="143" t="s">
        <v>71</v>
      </c>
      <c r="T2194" s="143">
        <v>3</v>
      </c>
      <c r="U2194" s="143">
        <v>65</v>
      </c>
      <c r="V2194" s="143">
        <v>54</v>
      </c>
      <c r="W2194" s="143">
        <v>20</v>
      </c>
      <c r="X2194" s="143">
        <v>5288.35</v>
      </c>
      <c r="Y2194" s="143" t="s">
        <v>74</v>
      </c>
      <c r="Z2194" s="143"/>
      <c r="AA2194" s="224" t="s">
        <v>85</v>
      </c>
    </row>
    <row r="2195" spans="1:27" x14ac:dyDescent="0.2">
      <c r="A2195" s="228"/>
      <c r="B2195" s="144"/>
      <c r="C2195" s="127"/>
      <c r="D2195" s="144"/>
      <c r="E2195" s="144"/>
      <c r="F2195" s="144"/>
      <c r="G2195" s="144"/>
      <c r="H2195" s="144"/>
      <c r="I2195" s="144"/>
      <c r="J2195" s="222"/>
      <c r="K2195" s="103" t="s">
        <v>13</v>
      </c>
      <c r="L2195" s="104" t="s">
        <v>60</v>
      </c>
      <c r="M2195" s="96" t="s">
        <v>67</v>
      </c>
      <c r="N2195" s="104">
        <v>240</v>
      </c>
      <c r="O2195" s="104">
        <v>3</v>
      </c>
      <c r="P2195" s="104">
        <v>5</v>
      </c>
      <c r="Q2195" s="104">
        <v>90</v>
      </c>
      <c r="R2195" s="115">
        <v>30</v>
      </c>
      <c r="S2195" s="144"/>
      <c r="T2195" s="144"/>
      <c r="U2195" s="144"/>
      <c r="V2195" s="144"/>
      <c r="W2195" s="144"/>
      <c r="X2195" s="144"/>
      <c r="Y2195" s="144"/>
      <c r="Z2195" s="144"/>
      <c r="AA2195" s="225"/>
    </row>
    <row r="2196" spans="1:27" ht="13.5" thickBot="1" x14ac:dyDescent="0.25">
      <c r="A2196" s="229"/>
      <c r="B2196" s="145"/>
      <c r="C2196" s="128"/>
      <c r="D2196" s="145"/>
      <c r="E2196" s="145"/>
      <c r="F2196" s="145"/>
      <c r="G2196" s="145"/>
      <c r="H2196" s="145"/>
      <c r="I2196" s="145"/>
      <c r="J2196" s="223"/>
      <c r="K2196" s="107" t="s">
        <v>14</v>
      </c>
      <c r="L2196" s="108" t="s">
        <v>60</v>
      </c>
      <c r="M2196" s="97" t="s">
        <v>186</v>
      </c>
      <c r="N2196" s="108">
        <v>240</v>
      </c>
      <c r="O2196" s="108">
        <v>3</v>
      </c>
      <c r="P2196" s="108">
        <v>5</v>
      </c>
      <c r="Q2196" s="108" t="s">
        <v>201</v>
      </c>
      <c r="R2196" s="116"/>
      <c r="S2196" s="145"/>
      <c r="T2196" s="145"/>
      <c r="U2196" s="145"/>
      <c r="V2196" s="145"/>
      <c r="W2196" s="145"/>
      <c r="X2196" s="145"/>
      <c r="Y2196" s="145"/>
      <c r="Z2196" s="145"/>
      <c r="AA2196" s="226"/>
    </row>
    <row r="2197" spans="1:27" x14ac:dyDescent="0.2">
      <c r="A2197" s="227" t="s">
        <v>2897</v>
      </c>
      <c r="B2197" s="143" t="s">
        <v>76</v>
      </c>
      <c r="C2197" s="142">
        <v>43666</v>
      </c>
      <c r="D2197" s="143" t="s">
        <v>78</v>
      </c>
      <c r="E2197" s="143"/>
      <c r="F2197" s="143"/>
      <c r="G2197" s="143"/>
      <c r="H2197" s="143"/>
      <c r="I2197" s="143"/>
      <c r="J2197" s="136" t="s">
        <v>80</v>
      </c>
      <c r="K2197" s="100" t="s">
        <v>194</v>
      </c>
      <c r="L2197" s="93" t="s">
        <v>60</v>
      </c>
      <c r="M2197" s="95" t="s">
        <v>189</v>
      </c>
      <c r="N2197" s="93">
        <v>240</v>
      </c>
      <c r="O2197" s="93">
        <v>3</v>
      </c>
      <c r="P2197" s="93">
        <v>65</v>
      </c>
      <c r="Q2197" s="93">
        <v>110</v>
      </c>
      <c r="R2197" s="114"/>
      <c r="S2197" s="143" t="s">
        <v>71</v>
      </c>
      <c r="T2197" s="143">
        <v>3</v>
      </c>
      <c r="U2197" s="143">
        <v>65</v>
      </c>
      <c r="V2197" s="143">
        <v>54</v>
      </c>
      <c r="W2197" s="143">
        <v>20</v>
      </c>
      <c r="X2197" s="143">
        <v>5288.35</v>
      </c>
      <c r="Y2197" s="143" t="s">
        <v>74</v>
      </c>
      <c r="Z2197" s="143"/>
      <c r="AA2197" s="224" t="s">
        <v>85</v>
      </c>
    </row>
    <row r="2198" spans="1:27" x14ac:dyDescent="0.2">
      <c r="A2198" s="228"/>
      <c r="B2198" s="144"/>
      <c r="C2198" s="127"/>
      <c r="D2198" s="144"/>
      <c r="E2198" s="144"/>
      <c r="F2198" s="144"/>
      <c r="G2198" s="144"/>
      <c r="H2198" s="144"/>
      <c r="I2198" s="144"/>
      <c r="J2198" s="222"/>
      <c r="K2198" s="103" t="s">
        <v>13</v>
      </c>
      <c r="L2198" s="104" t="s">
        <v>60</v>
      </c>
      <c r="M2198" s="96" t="s">
        <v>67</v>
      </c>
      <c r="N2198" s="104">
        <v>240</v>
      </c>
      <c r="O2198" s="104">
        <v>3</v>
      </c>
      <c r="P2198" s="104">
        <v>5</v>
      </c>
      <c r="Q2198" s="104">
        <v>90</v>
      </c>
      <c r="R2198" s="115">
        <v>30</v>
      </c>
      <c r="S2198" s="144"/>
      <c r="T2198" s="144"/>
      <c r="U2198" s="144"/>
      <c r="V2198" s="144"/>
      <c r="W2198" s="144"/>
      <c r="X2198" s="144"/>
      <c r="Y2198" s="144"/>
      <c r="Z2198" s="144"/>
      <c r="AA2198" s="225"/>
    </row>
    <row r="2199" spans="1:27" ht="13.5" thickBot="1" x14ac:dyDescent="0.25">
      <c r="A2199" s="229"/>
      <c r="B2199" s="145"/>
      <c r="C2199" s="128"/>
      <c r="D2199" s="145"/>
      <c r="E2199" s="145"/>
      <c r="F2199" s="145"/>
      <c r="G2199" s="145"/>
      <c r="H2199" s="145"/>
      <c r="I2199" s="145"/>
      <c r="J2199" s="223"/>
      <c r="K2199" s="107" t="s">
        <v>14</v>
      </c>
      <c r="L2199" s="108" t="s">
        <v>60</v>
      </c>
      <c r="M2199" s="97" t="s">
        <v>186</v>
      </c>
      <c r="N2199" s="108">
        <v>240</v>
      </c>
      <c r="O2199" s="108">
        <v>3</v>
      </c>
      <c r="P2199" s="108">
        <v>5</v>
      </c>
      <c r="Q2199" s="108" t="s">
        <v>201</v>
      </c>
      <c r="R2199" s="116"/>
      <c r="S2199" s="145"/>
      <c r="T2199" s="145"/>
      <c r="U2199" s="145"/>
      <c r="V2199" s="145"/>
      <c r="W2199" s="145"/>
      <c r="X2199" s="145"/>
      <c r="Y2199" s="145"/>
      <c r="Z2199" s="145"/>
      <c r="AA2199" s="226"/>
    </row>
    <row r="2200" spans="1:27" x14ac:dyDescent="0.2">
      <c r="A2200" s="227" t="s">
        <v>2898</v>
      </c>
      <c r="B2200" s="143" t="s">
        <v>76</v>
      </c>
      <c r="C2200" s="142">
        <v>43666</v>
      </c>
      <c r="D2200" s="143" t="s">
        <v>78</v>
      </c>
      <c r="E2200" s="143"/>
      <c r="F2200" s="143"/>
      <c r="G2200" s="143"/>
      <c r="H2200" s="143"/>
      <c r="I2200" s="143"/>
      <c r="J2200" s="136" t="s">
        <v>80</v>
      </c>
      <c r="K2200" s="100" t="s">
        <v>194</v>
      </c>
      <c r="L2200" s="93" t="s">
        <v>60</v>
      </c>
      <c r="M2200" s="95" t="s">
        <v>189</v>
      </c>
      <c r="N2200" s="93">
        <v>240</v>
      </c>
      <c r="O2200" s="93">
        <v>3</v>
      </c>
      <c r="P2200" s="93">
        <v>65</v>
      </c>
      <c r="Q2200" s="93">
        <v>125</v>
      </c>
      <c r="R2200" s="114"/>
      <c r="S2200" s="143" t="s">
        <v>71</v>
      </c>
      <c r="T2200" s="143">
        <v>3</v>
      </c>
      <c r="U2200" s="143">
        <v>65</v>
      </c>
      <c r="V2200" s="143">
        <v>54</v>
      </c>
      <c r="W2200" s="143">
        <v>20</v>
      </c>
      <c r="X2200" s="143">
        <v>5288.35</v>
      </c>
      <c r="Y2200" s="143" t="s">
        <v>74</v>
      </c>
      <c r="Z2200" s="143"/>
      <c r="AA2200" s="224" t="s">
        <v>85</v>
      </c>
    </row>
    <row r="2201" spans="1:27" x14ac:dyDescent="0.2">
      <c r="A2201" s="228"/>
      <c r="B2201" s="144"/>
      <c r="C2201" s="127"/>
      <c r="D2201" s="144"/>
      <c r="E2201" s="144"/>
      <c r="F2201" s="144"/>
      <c r="G2201" s="144"/>
      <c r="H2201" s="144"/>
      <c r="I2201" s="144"/>
      <c r="J2201" s="222"/>
      <c r="K2201" s="103" t="s">
        <v>13</v>
      </c>
      <c r="L2201" s="104" t="s">
        <v>60</v>
      </c>
      <c r="M2201" s="96" t="s">
        <v>67</v>
      </c>
      <c r="N2201" s="104">
        <v>240</v>
      </c>
      <c r="O2201" s="104">
        <v>3</v>
      </c>
      <c r="P2201" s="104">
        <v>5</v>
      </c>
      <c r="Q2201" s="104">
        <v>90</v>
      </c>
      <c r="R2201" s="115">
        <v>30</v>
      </c>
      <c r="S2201" s="144"/>
      <c r="T2201" s="144"/>
      <c r="U2201" s="144"/>
      <c r="V2201" s="144"/>
      <c r="W2201" s="144"/>
      <c r="X2201" s="144"/>
      <c r="Y2201" s="144"/>
      <c r="Z2201" s="144"/>
      <c r="AA2201" s="225"/>
    </row>
    <row r="2202" spans="1:27" ht="13.5" thickBot="1" x14ac:dyDescent="0.25">
      <c r="A2202" s="229"/>
      <c r="B2202" s="145"/>
      <c r="C2202" s="128"/>
      <c r="D2202" s="145"/>
      <c r="E2202" s="145"/>
      <c r="F2202" s="145"/>
      <c r="G2202" s="145"/>
      <c r="H2202" s="145"/>
      <c r="I2202" s="145"/>
      <c r="J2202" s="223"/>
      <c r="K2202" s="107" t="s">
        <v>14</v>
      </c>
      <c r="L2202" s="108" t="s">
        <v>60</v>
      </c>
      <c r="M2202" s="97" t="s">
        <v>186</v>
      </c>
      <c r="N2202" s="108">
        <v>240</v>
      </c>
      <c r="O2202" s="108">
        <v>3</v>
      </c>
      <c r="P2202" s="108">
        <v>5</v>
      </c>
      <c r="Q2202" s="108" t="s">
        <v>201</v>
      </c>
      <c r="R2202" s="116"/>
      <c r="S2202" s="145"/>
      <c r="T2202" s="145"/>
      <c r="U2202" s="145"/>
      <c r="V2202" s="145"/>
      <c r="W2202" s="145"/>
      <c r="X2202" s="145"/>
      <c r="Y2202" s="145"/>
      <c r="Z2202" s="145"/>
      <c r="AA2202" s="226"/>
    </row>
    <row r="2203" spans="1:27" x14ac:dyDescent="0.2">
      <c r="A2203" s="227" t="s">
        <v>2899</v>
      </c>
      <c r="B2203" s="143" t="s">
        <v>76</v>
      </c>
      <c r="C2203" s="142">
        <v>43666</v>
      </c>
      <c r="D2203" s="143" t="s">
        <v>78</v>
      </c>
      <c r="E2203" s="143"/>
      <c r="F2203" s="143"/>
      <c r="G2203" s="143"/>
      <c r="H2203" s="143"/>
      <c r="I2203" s="143"/>
      <c r="J2203" s="136" t="s">
        <v>80</v>
      </c>
      <c r="K2203" s="100" t="s">
        <v>194</v>
      </c>
      <c r="L2203" s="93" t="s">
        <v>60</v>
      </c>
      <c r="M2203" s="95" t="s">
        <v>189</v>
      </c>
      <c r="N2203" s="93">
        <v>240</v>
      </c>
      <c r="O2203" s="93">
        <v>3</v>
      </c>
      <c r="P2203" s="93">
        <v>65</v>
      </c>
      <c r="Q2203" s="93">
        <v>100</v>
      </c>
      <c r="R2203" s="114"/>
      <c r="S2203" s="143" t="s">
        <v>71</v>
      </c>
      <c r="T2203" s="143">
        <v>3</v>
      </c>
      <c r="U2203" s="143">
        <v>65</v>
      </c>
      <c r="V2203" s="143">
        <v>68</v>
      </c>
      <c r="W2203" s="143">
        <v>25</v>
      </c>
      <c r="X2203" s="143">
        <v>5288.35</v>
      </c>
      <c r="Y2203" s="143" t="s">
        <v>74</v>
      </c>
      <c r="Z2203" s="143"/>
      <c r="AA2203" s="224" t="s">
        <v>85</v>
      </c>
    </row>
    <row r="2204" spans="1:27" x14ac:dyDescent="0.2">
      <c r="A2204" s="228"/>
      <c r="B2204" s="144"/>
      <c r="C2204" s="127"/>
      <c r="D2204" s="144"/>
      <c r="E2204" s="144"/>
      <c r="F2204" s="144"/>
      <c r="G2204" s="144"/>
      <c r="H2204" s="144"/>
      <c r="I2204" s="144"/>
      <c r="J2204" s="222"/>
      <c r="K2204" s="103" t="s">
        <v>13</v>
      </c>
      <c r="L2204" s="104" t="s">
        <v>60</v>
      </c>
      <c r="M2204" s="96" t="s">
        <v>67</v>
      </c>
      <c r="N2204" s="104">
        <v>240</v>
      </c>
      <c r="O2204" s="104">
        <v>3</v>
      </c>
      <c r="P2204" s="104">
        <v>5</v>
      </c>
      <c r="Q2204" s="104">
        <v>90</v>
      </c>
      <c r="R2204" s="115">
        <v>30</v>
      </c>
      <c r="S2204" s="144"/>
      <c r="T2204" s="144"/>
      <c r="U2204" s="144"/>
      <c r="V2204" s="144"/>
      <c r="W2204" s="144"/>
      <c r="X2204" s="144"/>
      <c r="Y2204" s="144"/>
      <c r="Z2204" s="144"/>
      <c r="AA2204" s="225"/>
    </row>
    <row r="2205" spans="1:27" ht="13.5" thickBot="1" x14ac:dyDescent="0.25">
      <c r="A2205" s="229"/>
      <c r="B2205" s="145"/>
      <c r="C2205" s="128"/>
      <c r="D2205" s="145"/>
      <c r="E2205" s="145"/>
      <c r="F2205" s="145"/>
      <c r="G2205" s="145"/>
      <c r="H2205" s="145"/>
      <c r="I2205" s="145"/>
      <c r="J2205" s="223"/>
      <c r="K2205" s="107" t="s">
        <v>14</v>
      </c>
      <c r="L2205" s="108" t="s">
        <v>60</v>
      </c>
      <c r="M2205" s="97" t="s">
        <v>186</v>
      </c>
      <c r="N2205" s="108">
        <v>240</v>
      </c>
      <c r="O2205" s="108">
        <v>3</v>
      </c>
      <c r="P2205" s="108">
        <v>5</v>
      </c>
      <c r="Q2205" s="108" t="s">
        <v>201</v>
      </c>
      <c r="R2205" s="116"/>
      <c r="S2205" s="145"/>
      <c r="T2205" s="145"/>
      <c r="U2205" s="145"/>
      <c r="V2205" s="145"/>
      <c r="W2205" s="145"/>
      <c r="X2205" s="145"/>
      <c r="Y2205" s="145"/>
      <c r="Z2205" s="145"/>
      <c r="AA2205" s="226"/>
    </row>
    <row r="2206" spans="1:27" x14ac:dyDescent="0.2">
      <c r="A2206" s="227" t="s">
        <v>2900</v>
      </c>
      <c r="B2206" s="143" t="s">
        <v>76</v>
      </c>
      <c r="C2206" s="142">
        <v>43666</v>
      </c>
      <c r="D2206" s="143" t="s">
        <v>78</v>
      </c>
      <c r="E2206" s="143"/>
      <c r="F2206" s="143"/>
      <c r="G2206" s="143"/>
      <c r="H2206" s="143"/>
      <c r="I2206" s="143"/>
      <c r="J2206" s="136" t="s">
        <v>80</v>
      </c>
      <c r="K2206" s="100" t="s">
        <v>194</v>
      </c>
      <c r="L2206" s="93" t="s">
        <v>60</v>
      </c>
      <c r="M2206" s="95" t="s">
        <v>189</v>
      </c>
      <c r="N2206" s="93">
        <v>240</v>
      </c>
      <c r="O2206" s="93">
        <v>3</v>
      </c>
      <c r="P2206" s="93">
        <v>65</v>
      </c>
      <c r="Q2206" s="93">
        <v>110</v>
      </c>
      <c r="R2206" s="114"/>
      <c r="S2206" s="143" t="s">
        <v>71</v>
      </c>
      <c r="T2206" s="143">
        <v>3</v>
      </c>
      <c r="U2206" s="143">
        <v>65</v>
      </c>
      <c r="V2206" s="143">
        <v>68</v>
      </c>
      <c r="W2206" s="143">
        <v>25</v>
      </c>
      <c r="X2206" s="143">
        <v>5288.35</v>
      </c>
      <c r="Y2206" s="143" t="s">
        <v>74</v>
      </c>
      <c r="Z2206" s="143"/>
      <c r="AA2206" s="224" t="s">
        <v>85</v>
      </c>
    </row>
    <row r="2207" spans="1:27" x14ac:dyDescent="0.2">
      <c r="A2207" s="228"/>
      <c r="B2207" s="144"/>
      <c r="C2207" s="127"/>
      <c r="D2207" s="144"/>
      <c r="E2207" s="144"/>
      <c r="F2207" s="144"/>
      <c r="G2207" s="144"/>
      <c r="H2207" s="144"/>
      <c r="I2207" s="144"/>
      <c r="J2207" s="222"/>
      <c r="K2207" s="103" t="s">
        <v>13</v>
      </c>
      <c r="L2207" s="104" t="s">
        <v>60</v>
      </c>
      <c r="M2207" s="96" t="s">
        <v>67</v>
      </c>
      <c r="N2207" s="104">
        <v>240</v>
      </c>
      <c r="O2207" s="104">
        <v>3</v>
      </c>
      <c r="P2207" s="104">
        <v>5</v>
      </c>
      <c r="Q2207" s="104">
        <v>90</v>
      </c>
      <c r="R2207" s="115">
        <v>30</v>
      </c>
      <c r="S2207" s="144"/>
      <c r="T2207" s="144"/>
      <c r="U2207" s="144"/>
      <c r="V2207" s="144"/>
      <c r="W2207" s="144"/>
      <c r="X2207" s="144"/>
      <c r="Y2207" s="144"/>
      <c r="Z2207" s="144"/>
      <c r="AA2207" s="225"/>
    </row>
    <row r="2208" spans="1:27" ht="13.5" thickBot="1" x14ac:dyDescent="0.25">
      <c r="A2208" s="229"/>
      <c r="B2208" s="145"/>
      <c r="C2208" s="128"/>
      <c r="D2208" s="145"/>
      <c r="E2208" s="145"/>
      <c r="F2208" s="145"/>
      <c r="G2208" s="145"/>
      <c r="H2208" s="145"/>
      <c r="I2208" s="145"/>
      <c r="J2208" s="223"/>
      <c r="K2208" s="107" t="s">
        <v>14</v>
      </c>
      <c r="L2208" s="108" t="s">
        <v>60</v>
      </c>
      <c r="M2208" s="97" t="s">
        <v>186</v>
      </c>
      <c r="N2208" s="108">
        <v>240</v>
      </c>
      <c r="O2208" s="108">
        <v>3</v>
      </c>
      <c r="P2208" s="108">
        <v>5</v>
      </c>
      <c r="Q2208" s="108" t="s">
        <v>201</v>
      </c>
      <c r="R2208" s="116"/>
      <c r="S2208" s="145"/>
      <c r="T2208" s="145"/>
      <c r="U2208" s="145"/>
      <c r="V2208" s="145"/>
      <c r="W2208" s="145"/>
      <c r="X2208" s="145"/>
      <c r="Y2208" s="145"/>
      <c r="Z2208" s="145"/>
      <c r="AA2208" s="226"/>
    </row>
    <row r="2209" spans="1:27" x14ac:dyDescent="0.2">
      <c r="A2209" s="227" t="s">
        <v>2901</v>
      </c>
      <c r="B2209" s="143" t="s">
        <v>76</v>
      </c>
      <c r="C2209" s="142">
        <v>43666</v>
      </c>
      <c r="D2209" s="143" t="s">
        <v>78</v>
      </c>
      <c r="E2209" s="143"/>
      <c r="F2209" s="143"/>
      <c r="G2209" s="143"/>
      <c r="H2209" s="143"/>
      <c r="I2209" s="143"/>
      <c r="J2209" s="136" t="s">
        <v>80</v>
      </c>
      <c r="K2209" s="100" t="s">
        <v>194</v>
      </c>
      <c r="L2209" s="93" t="s">
        <v>60</v>
      </c>
      <c r="M2209" s="95" t="s">
        <v>189</v>
      </c>
      <c r="N2209" s="93">
        <v>240</v>
      </c>
      <c r="O2209" s="93">
        <v>3</v>
      </c>
      <c r="P2209" s="93">
        <v>65</v>
      </c>
      <c r="Q2209" s="93">
        <v>125</v>
      </c>
      <c r="R2209" s="114"/>
      <c r="S2209" s="143" t="s">
        <v>71</v>
      </c>
      <c r="T2209" s="143">
        <v>3</v>
      </c>
      <c r="U2209" s="143">
        <v>65</v>
      </c>
      <c r="V2209" s="143">
        <v>68</v>
      </c>
      <c r="W2209" s="143">
        <v>25</v>
      </c>
      <c r="X2209" s="143">
        <v>5288.35</v>
      </c>
      <c r="Y2209" s="143" t="s">
        <v>74</v>
      </c>
      <c r="Z2209" s="143"/>
      <c r="AA2209" s="224" t="s">
        <v>85</v>
      </c>
    </row>
    <row r="2210" spans="1:27" x14ac:dyDescent="0.2">
      <c r="A2210" s="228"/>
      <c r="B2210" s="144"/>
      <c r="C2210" s="127"/>
      <c r="D2210" s="144"/>
      <c r="E2210" s="144"/>
      <c r="F2210" s="144"/>
      <c r="G2210" s="144"/>
      <c r="H2210" s="144"/>
      <c r="I2210" s="144"/>
      <c r="J2210" s="222"/>
      <c r="K2210" s="103" t="s">
        <v>13</v>
      </c>
      <c r="L2210" s="104" t="s">
        <v>60</v>
      </c>
      <c r="M2210" s="96" t="s">
        <v>67</v>
      </c>
      <c r="N2210" s="104">
        <v>240</v>
      </c>
      <c r="O2210" s="104">
        <v>3</v>
      </c>
      <c r="P2210" s="104">
        <v>5</v>
      </c>
      <c r="Q2210" s="104">
        <v>90</v>
      </c>
      <c r="R2210" s="115">
        <v>30</v>
      </c>
      <c r="S2210" s="144"/>
      <c r="T2210" s="144"/>
      <c r="U2210" s="144"/>
      <c r="V2210" s="144"/>
      <c r="W2210" s="144"/>
      <c r="X2210" s="144"/>
      <c r="Y2210" s="144"/>
      <c r="Z2210" s="144"/>
      <c r="AA2210" s="225"/>
    </row>
    <row r="2211" spans="1:27" ht="13.5" thickBot="1" x14ac:dyDescent="0.25">
      <c r="A2211" s="229"/>
      <c r="B2211" s="145"/>
      <c r="C2211" s="128"/>
      <c r="D2211" s="145"/>
      <c r="E2211" s="145"/>
      <c r="F2211" s="145"/>
      <c r="G2211" s="145"/>
      <c r="H2211" s="145"/>
      <c r="I2211" s="145"/>
      <c r="J2211" s="223"/>
      <c r="K2211" s="107" t="s">
        <v>14</v>
      </c>
      <c r="L2211" s="108" t="s">
        <v>60</v>
      </c>
      <c r="M2211" s="97" t="s">
        <v>186</v>
      </c>
      <c r="N2211" s="108">
        <v>240</v>
      </c>
      <c r="O2211" s="108">
        <v>3</v>
      </c>
      <c r="P2211" s="108">
        <v>5</v>
      </c>
      <c r="Q2211" s="108" t="s">
        <v>201</v>
      </c>
      <c r="R2211" s="116"/>
      <c r="S2211" s="145"/>
      <c r="T2211" s="145"/>
      <c r="U2211" s="145"/>
      <c r="V2211" s="145"/>
      <c r="W2211" s="145"/>
      <c r="X2211" s="145"/>
      <c r="Y2211" s="145"/>
      <c r="Z2211" s="145"/>
      <c r="AA2211" s="226"/>
    </row>
    <row r="2212" spans="1:27" x14ac:dyDescent="0.2">
      <c r="A2212" s="227" t="s">
        <v>2902</v>
      </c>
      <c r="B2212" s="143" t="s">
        <v>76</v>
      </c>
      <c r="C2212" s="142">
        <v>43666</v>
      </c>
      <c r="D2212" s="143" t="s">
        <v>78</v>
      </c>
      <c r="E2212" s="143"/>
      <c r="F2212" s="143"/>
      <c r="G2212" s="143"/>
      <c r="H2212" s="143"/>
      <c r="I2212" s="143"/>
      <c r="J2212" s="136" t="s">
        <v>80</v>
      </c>
      <c r="K2212" s="100" t="s">
        <v>194</v>
      </c>
      <c r="L2212" s="93" t="s">
        <v>60</v>
      </c>
      <c r="M2212" s="95" t="s">
        <v>189</v>
      </c>
      <c r="N2212" s="93">
        <v>240</v>
      </c>
      <c r="O2212" s="93">
        <v>3</v>
      </c>
      <c r="P2212" s="93">
        <v>65</v>
      </c>
      <c r="Q2212" s="93">
        <v>100</v>
      </c>
      <c r="R2212" s="114"/>
      <c r="S2212" s="143" t="s">
        <v>71</v>
      </c>
      <c r="T2212" s="143">
        <v>3</v>
      </c>
      <c r="U2212" s="143">
        <v>65</v>
      </c>
      <c r="V2212" s="143">
        <v>68</v>
      </c>
      <c r="W2212" s="143">
        <v>25</v>
      </c>
      <c r="X2212" s="143">
        <v>5288.35</v>
      </c>
      <c r="Y2212" s="143" t="s">
        <v>74</v>
      </c>
      <c r="Z2212" s="143"/>
      <c r="AA2212" s="224" t="s">
        <v>85</v>
      </c>
    </row>
    <row r="2213" spans="1:27" x14ac:dyDescent="0.2">
      <c r="A2213" s="228"/>
      <c r="B2213" s="144"/>
      <c r="C2213" s="127"/>
      <c r="D2213" s="144"/>
      <c r="E2213" s="144"/>
      <c r="F2213" s="144"/>
      <c r="G2213" s="144"/>
      <c r="H2213" s="144"/>
      <c r="I2213" s="144"/>
      <c r="J2213" s="222"/>
      <c r="K2213" s="103" t="s">
        <v>13</v>
      </c>
      <c r="L2213" s="104" t="s">
        <v>60</v>
      </c>
      <c r="M2213" s="96" t="s">
        <v>67</v>
      </c>
      <c r="N2213" s="104">
        <v>240</v>
      </c>
      <c r="O2213" s="104">
        <v>3</v>
      </c>
      <c r="P2213" s="104">
        <v>5</v>
      </c>
      <c r="Q2213" s="104">
        <v>90</v>
      </c>
      <c r="R2213" s="115">
        <v>30</v>
      </c>
      <c r="S2213" s="144"/>
      <c r="T2213" s="144"/>
      <c r="U2213" s="144"/>
      <c r="V2213" s="144"/>
      <c r="W2213" s="144"/>
      <c r="X2213" s="144"/>
      <c r="Y2213" s="144"/>
      <c r="Z2213" s="144"/>
      <c r="AA2213" s="225"/>
    </row>
    <row r="2214" spans="1:27" ht="13.5" thickBot="1" x14ac:dyDescent="0.25">
      <c r="A2214" s="229"/>
      <c r="B2214" s="145"/>
      <c r="C2214" s="128"/>
      <c r="D2214" s="145"/>
      <c r="E2214" s="145"/>
      <c r="F2214" s="145"/>
      <c r="G2214" s="145"/>
      <c r="H2214" s="145"/>
      <c r="I2214" s="145"/>
      <c r="J2214" s="223"/>
      <c r="K2214" s="107" t="s">
        <v>14</v>
      </c>
      <c r="L2214" s="108" t="s">
        <v>60</v>
      </c>
      <c r="M2214" s="97" t="s">
        <v>187</v>
      </c>
      <c r="N2214" s="108">
        <v>240</v>
      </c>
      <c r="O2214" s="108">
        <v>3</v>
      </c>
      <c r="P2214" s="108">
        <v>5</v>
      </c>
      <c r="Q2214" s="108" t="s">
        <v>202</v>
      </c>
      <c r="R2214" s="116"/>
      <c r="S2214" s="145"/>
      <c r="T2214" s="145"/>
      <c r="U2214" s="145"/>
      <c r="V2214" s="145"/>
      <c r="W2214" s="145"/>
      <c r="X2214" s="145"/>
      <c r="Y2214" s="145"/>
      <c r="Z2214" s="145"/>
      <c r="AA2214" s="226"/>
    </row>
    <row r="2215" spans="1:27" x14ac:dyDescent="0.2">
      <c r="A2215" s="227" t="s">
        <v>2903</v>
      </c>
      <c r="B2215" s="143" t="s">
        <v>76</v>
      </c>
      <c r="C2215" s="142">
        <v>43666</v>
      </c>
      <c r="D2215" s="143" t="s">
        <v>78</v>
      </c>
      <c r="E2215" s="143"/>
      <c r="F2215" s="143"/>
      <c r="G2215" s="143"/>
      <c r="H2215" s="143"/>
      <c r="I2215" s="143"/>
      <c r="J2215" s="136" t="s">
        <v>80</v>
      </c>
      <c r="K2215" s="100" t="s">
        <v>194</v>
      </c>
      <c r="L2215" s="93" t="s">
        <v>60</v>
      </c>
      <c r="M2215" s="95" t="s">
        <v>189</v>
      </c>
      <c r="N2215" s="93">
        <v>240</v>
      </c>
      <c r="O2215" s="93">
        <v>3</v>
      </c>
      <c r="P2215" s="93">
        <v>65</v>
      </c>
      <c r="Q2215" s="93">
        <v>110</v>
      </c>
      <c r="R2215" s="114"/>
      <c r="S2215" s="143" t="s">
        <v>71</v>
      </c>
      <c r="T2215" s="143">
        <v>3</v>
      </c>
      <c r="U2215" s="143">
        <v>65</v>
      </c>
      <c r="V2215" s="143">
        <v>68</v>
      </c>
      <c r="W2215" s="143">
        <v>25</v>
      </c>
      <c r="X2215" s="143">
        <v>5288.35</v>
      </c>
      <c r="Y2215" s="143" t="s">
        <v>74</v>
      </c>
      <c r="Z2215" s="143"/>
      <c r="AA2215" s="224" t="s">
        <v>85</v>
      </c>
    </row>
    <row r="2216" spans="1:27" x14ac:dyDescent="0.2">
      <c r="A2216" s="228"/>
      <c r="B2216" s="144"/>
      <c r="C2216" s="127"/>
      <c r="D2216" s="144"/>
      <c r="E2216" s="144"/>
      <c r="F2216" s="144"/>
      <c r="G2216" s="144"/>
      <c r="H2216" s="144"/>
      <c r="I2216" s="144"/>
      <c r="J2216" s="222"/>
      <c r="K2216" s="103" t="s">
        <v>13</v>
      </c>
      <c r="L2216" s="104" t="s">
        <v>60</v>
      </c>
      <c r="M2216" s="96" t="s">
        <v>67</v>
      </c>
      <c r="N2216" s="104">
        <v>240</v>
      </c>
      <c r="O2216" s="104">
        <v>3</v>
      </c>
      <c r="P2216" s="104">
        <v>5</v>
      </c>
      <c r="Q2216" s="104">
        <v>90</v>
      </c>
      <c r="R2216" s="115">
        <v>30</v>
      </c>
      <c r="S2216" s="144"/>
      <c r="T2216" s="144"/>
      <c r="U2216" s="144"/>
      <c r="V2216" s="144"/>
      <c r="W2216" s="144"/>
      <c r="X2216" s="144"/>
      <c r="Y2216" s="144"/>
      <c r="Z2216" s="144"/>
      <c r="AA2216" s="225"/>
    </row>
    <row r="2217" spans="1:27" ht="13.5" thickBot="1" x14ac:dyDescent="0.25">
      <c r="A2217" s="229"/>
      <c r="B2217" s="145"/>
      <c r="C2217" s="128"/>
      <c r="D2217" s="145"/>
      <c r="E2217" s="145"/>
      <c r="F2217" s="145"/>
      <c r="G2217" s="145"/>
      <c r="H2217" s="145"/>
      <c r="I2217" s="145"/>
      <c r="J2217" s="223"/>
      <c r="K2217" s="107" t="s">
        <v>14</v>
      </c>
      <c r="L2217" s="108" t="s">
        <v>60</v>
      </c>
      <c r="M2217" s="97" t="s">
        <v>187</v>
      </c>
      <c r="N2217" s="108">
        <v>240</v>
      </c>
      <c r="O2217" s="108">
        <v>3</v>
      </c>
      <c r="P2217" s="108">
        <v>5</v>
      </c>
      <c r="Q2217" s="108" t="s">
        <v>202</v>
      </c>
      <c r="R2217" s="116"/>
      <c r="S2217" s="145"/>
      <c r="T2217" s="145"/>
      <c r="U2217" s="145"/>
      <c r="V2217" s="145"/>
      <c r="W2217" s="145"/>
      <c r="X2217" s="145"/>
      <c r="Y2217" s="145"/>
      <c r="Z2217" s="145"/>
      <c r="AA2217" s="226"/>
    </row>
    <row r="2218" spans="1:27" x14ac:dyDescent="0.2">
      <c r="A2218" s="227" t="s">
        <v>2904</v>
      </c>
      <c r="B2218" s="143" t="s">
        <v>76</v>
      </c>
      <c r="C2218" s="142">
        <v>43666</v>
      </c>
      <c r="D2218" s="143" t="s">
        <v>78</v>
      </c>
      <c r="E2218" s="143"/>
      <c r="F2218" s="143"/>
      <c r="G2218" s="143"/>
      <c r="H2218" s="143"/>
      <c r="I2218" s="143"/>
      <c r="J2218" s="136" t="s">
        <v>80</v>
      </c>
      <c r="K2218" s="100" t="s">
        <v>194</v>
      </c>
      <c r="L2218" s="93" t="s">
        <v>60</v>
      </c>
      <c r="M2218" s="95" t="s">
        <v>189</v>
      </c>
      <c r="N2218" s="93">
        <v>240</v>
      </c>
      <c r="O2218" s="93">
        <v>3</v>
      </c>
      <c r="P2218" s="93">
        <v>65</v>
      </c>
      <c r="Q2218" s="93">
        <v>125</v>
      </c>
      <c r="R2218" s="114"/>
      <c r="S2218" s="143" t="s">
        <v>71</v>
      </c>
      <c r="T2218" s="143">
        <v>3</v>
      </c>
      <c r="U2218" s="143">
        <v>65</v>
      </c>
      <c r="V2218" s="143">
        <v>68</v>
      </c>
      <c r="W2218" s="143">
        <v>25</v>
      </c>
      <c r="X2218" s="143">
        <v>5288.35</v>
      </c>
      <c r="Y2218" s="143" t="s">
        <v>74</v>
      </c>
      <c r="Z2218" s="143"/>
      <c r="AA2218" s="224" t="s">
        <v>85</v>
      </c>
    </row>
    <row r="2219" spans="1:27" x14ac:dyDescent="0.2">
      <c r="A2219" s="228"/>
      <c r="B2219" s="144"/>
      <c r="C2219" s="127"/>
      <c r="D2219" s="144"/>
      <c r="E2219" s="144"/>
      <c r="F2219" s="144"/>
      <c r="G2219" s="144"/>
      <c r="H2219" s="144"/>
      <c r="I2219" s="144"/>
      <c r="J2219" s="222"/>
      <c r="K2219" s="103" t="s">
        <v>13</v>
      </c>
      <c r="L2219" s="104" t="s">
        <v>60</v>
      </c>
      <c r="M2219" s="96" t="s">
        <v>67</v>
      </c>
      <c r="N2219" s="104">
        <v>240</v>
      </c>
      <c r="O2219" s="104">
        <v>3</v>
      </c>
      <c r="P2219" s="104">
        <v>5</v>
      </c>
      <c r="Q2219" s="104">
        <v>90</v>
      </c>
      <c r="R2219" s="115">
        <v>30</v>
      </c>
      <c r="S2219" s="144"/>
      <c r="T2219" s="144"/>
      <c r="U2219" s="144"/>
      <c r="V2219" s="144"/>
      <c r="W2219" s="144"/>
      <c r="X2219" s="144"/>
      <c r="Y2219" s="144"/>
      <c r="Z2219" s="144"/>
      <c r="AA2219" s="225"/>
    </row>
    <row r="2220" spans="1:27" ht="13.5" thickBot="1" x14ac:dyDescent="0.25">
      <c r="A2220" s="229"/>
      <c r="B2220" s="145"/>
      <c r="C2220" s="128"/>
      <c r="D2220" s="145"/>
      <c r="E2220" s="145"/>
      <c r="F2220" s="145"/>
      <c r="G2220" s="145"/>
      <c r="H2220" s="145"/>
      <c r="I2220" s="145"/>
      <c r="J2220" s="223"/>
      <c r="K2220" s="107" t="s">
        <v>14</v>
      </c>
      <c r="L2220" s="108" t="s">
        <v>60</v>
      </c>
      <c r="M2220" s="97" t="s">
        <v>187</v>
      </c>
      <c r="N2220" s="108">
        <v>240</v>
      </c>
      <c r="O2220" s="108">
        <v>3</v>
      </c>
      <c r="P2220" s="108">
        <v>5</v>
      </c>
      <c r="Q2220" s="108" t="s">
        <v>202</v>
      </c>
      <c r="R2220" s="116"/>
      <c r="S2220" s="145"/>
      <c r="T2220" s="145"/>
      <c r="U2220" s="145"/>
      <c r="V2220" s="145"/>
      <c r="W2220" s="145"/>
      <c r="X2220" s="145"/>
      <c r="Y2220" s="145"/>
      <c r="Z2220" s="145"/>
      <c r="AA2220" s="226"/>
    </row>
    <row r="2221" spans="1:27" x14ac:dyDescent="0.2">
      <c r="A2221" s="227" t="s">
        <v>2905</v>
      </c>
      <c r="B2221" s="143" t="s">
        <v>76</v>
      </c>
      <c r="C2221" s="142">
        <v>43666</v>
      </c>
      <c r="D2221" s="143" t="s">
        <v>78</v>
      </c>
      <c r="E2221" s="143"/>
      <c r="F2221" s="143"/>
      <c r="G2221" s="143"/>
      <c r="H2221" s="143"/>
      <c r="I2221" s="143"/>
      <c r="J2221" s="136" t="s">
        <v>80</v>
      </c>
      <c r="K2221" s="100" t="s">
        <v>194</v>
      </c>
      <c r="L2221" s="93" t="s">
        <v>60</v>
      </c>
      <c r="M2221" s="95" t="s">
        <v>189</v>
      </c>
      <c r="N2221" s="93">
        <v>240</v>
      </c>
      <c r="O2221" s="93">
        <v>3</v>
      </c>
      <c r="P2221" s="93">
        <v>65</v>
      </c>
      <c r="Q2221" s="93">
        <v>100</v>
      </c>
      <c r="R2221" s="114"/>
      <c r="S2221" s="143" t="s">
        <v>71</v>
      </c>
      <c r="T2221" s="143">
        <v>3</v>
      </c>
      <c r="U2221" s="143">
        <v>65</v>
      </c>
      <c r="V2221" s="143">
        <v>80</v>
      </c>
      <c r="W2221" s="143">
        <v>30</v>
      </c>
      <c r="X2221" s="143">
        <v>5288.35</v>
      </c>
      <c r="Y2221" s="143" t="s">
        <v>74</v>
      </c>
      <c r="Z2221" s="143"/>
      <c r="AA2221" s="224" t="s">
        <v>85</v>
      </c>
    </row>
    <row r="2222" spans="1:27" x14ac:dyDescent="0.2">
      <c r="A2222" s="228"/>
      <c r="B2222" s="144"/>
      <c r="C2222" s="127"/>
      <c r="D2222" s="144"/>
      <c r="E2222" s="144"/>
      <c r="F2222" s="144"/>
      <c r="G2222" s="144"/>
      <c r="H2222" s="144"/>
      <c r="I2222" s="144"/>
      <c r="J2222" s="222"/>
      <c r="K2222" s="103" t="s">
        <v>13</v>
      </c>
      <c r="L2222" s="104" t="s">
        <v>60</v>
      </c>
      <c r="M2222" s="96" t="s">
        <v>67</v>
      </c>
      <c r="N2222" s="104">
        <v>240</v>
      </c>
      <c r="O2222" s="104">
        <v>3</v>
      </c>
      <c r="P2222" s="104">
        <v>5</v>
      </c>
      <c r="Q2222" s="104">
        <v>90</v>
      </c>
      <c r="R2222" s="115">
        <v>30</v>
      </c>
      <c r="S2222" s="144"/>
      <c r="T2222" s="144"/>
      <c r="U2222" s="144"/>
      <c r="V2222" s="144"/>
      <c r="W2222" s="144"/>
      <c r="X2222" s="144"/>
      <c r="Y2222" s="144"/>
      <c r="Z2222" s="144"/>
      <c r="AA2222" s="225"/>
    </row>
    <row r="2223" spans="1:27" ht="13.5" thickBot="1" x14ac:dyDescent="0.25">
      <c r="A2223" s="229"/>
      <c r="B2223" s="145"/>
      <c r="C2223" s="128"/>
      <c r="D2223" s="145"/>
      <c r="E2223" s="145"/>
      <c r="F2223" s="145"/>
      <c r="G2223" s="145"/>
      <c r="H2223" s="145"/>
      <c r="I2223" s="145"/>
      <c r="J2223" s="223"/>
      <c r="K2223" s="107" t="s">
        <v>14</v>
      </c>
      <c r="L2223" s="108" t="s">
        <v>60</v>
      </c>
      <c r="M2223" s="97" t="s">
        <v>187</v>
      </c>
      <c r="N2223" s="108">
        <v>240</v>
      </c>
      <c r="O2223" s="108">
        <v>3</v>
      </c>
      <c r="P2223" s="108">
        <v>5</v>
      </c>
      <c r="Q2223" s="108" t="s">
        <v>202</v>
      </c>
      <c r="R2223" s="116"/>
      <c r="S2223" s="145"/>
      <c r="T2223" s="145"/>
      <c r="U2223" s="145"/>
      <c r="V2223" s="145"/>
      <c r="W2223" s="145"/>
      <c r="X2223" s="145"/>
      <c r="Y2223" s="145"/>
      <c r="Z2223" s="145"/>
      <c r="AA2223" s="226"/>
    </row>
    <row r="2224" spans="1:27" x14ac:dyDescent="0.2">
      <c r="A2224" s="227" t="s">
        <v>2906</v>
      </c>
      <c r="B2224" s="143" t="s">
        <v>76</v>
      </c>
      <c r="C2224" s="142">
        <v>43666</v>
      </c>
      <c r="D2224" s="143" t="s">
        <v>78</v>
      </c>
      <c r="E2224" s="143"/>
      <c r="F2224" s="143"/>
      <c r="G2224" s="143"/>
      <c r="H2224" s="143"/>
      <c r="I2224" s="143"/>
      <c r="J2224" s="136" t="s">
        <v>80</v>
      </c>
      <c r="K2224" s="100" t="s">
        <v>194</v>
      </c>
      <c r="L2224" s="93" t="s">
        <v>60</v>
      </c>
      <c r="M2224" s="95" t="s">
        <v>189</v>
      </c>
      <c r="N2224" s="93">
        <v>240</v>
      </c>
      <c r="O2224" s="93">
        <v>3</v>
      </c>
      <c r="P2224" s="93">
        <v>65</v>
      </c>
      <c r="Q2224" s="93">
        <v>110</v>
      </c>
      <c r="R2224" s="114"/>
      <c r="S2224" s="143" t="s">
        <v>71</v>
      </c>
      <c r="T2224" s="143">
        <v>3</v>
      </c>
      <c r="U2224" s="143">
        <v>65</v>
      </c>
      <c r="V2224" s="143">
        <v>80</v>
      </c>
      <c r="W2224" s="143">
        <v>30</v>
      </c>
      <c r="X2224" s="143">
        <v>5288.35</v>
      </c>
      <c r="Y2224" s="143" t="s">
        <v>74</v>
      </c>
      <c r="Z2224" s="143"/>
      <c r="AA2224" s="224" t="s">
        <v>85</v>
      </c>
    </row>
    <row r="2225" spans="1:27" x14ac:dyDescent="0.2">
      <c r="A2225" s="228"/>
      <c r="B2225" s="144"/>
      <c r="C2225" s="127"/>
      <c r="D2225" s="144"/>
      <c r="E2225" s="144"/>
      <c r="F2225" s="144"/>
      <c r="G2225" s="144"/>
      <c r="H2225" s="144"/>
      <c r="I2225" s="144"/>
      <c r="J2225" s="222"/>
      <c r="K2225" s="103" t="s">
        <v>13</v>
      </c>
      <c r="L2225" s="104" t="s">
        <v>60</v>
      </c>
      <c r="M2225" s="96" t="s">
        <v>67</v>
      </c>
      <c r="N2225" s="104">
        <v>240</v>
      </c>
      <c r="O2225" s="104">
        <v>3</v>
      </c>
      <c r="P2225" s="104">
        <v>5</v>
      </c>
      <c r="Q2225" s="104">
        <v>90</v>
      </c>
      <c r="R2225" s="115">
        <v>30</v>
      </c>
      <c r="S2225" s="144"/>
      <c r="T2225" s="144"/>
      <c r="U2225" s="144"/>
      <c r="V2225" s="144"/>
      <c r="W2225" s="144"/>
      <c r="X2225" s="144"/>
      <c r="Y2225" s="144"/>
      <c r="Z2225" s="144"/>
      <c r="AA2225" s="225"/>
    </row>
    <row r="2226" spans="1:27" ht="13.5" thickBot="1" x14ac:dyDescent="0.25">
      <c r="A2226" s="229"/>
      <c r="B2226" s="145"/>
      <c r="C2226" s="128"/>
      <c r="D2226" s="145"/>
      <c r="E2226" s="145"/>
      <c r="F2226" s="145"/>
      <c r="G2226" s="145"/>
      <c r="H2226" s="145"/>
      <c r="I2226" s="145"/>
      <c r="J2226" s="223"/>
      <c r="K2226" s="107" t="s">
        <v>14</v>
      </c>
      <c r="L2226" s="108" t="s">
        <v>60</v>
      </c>
      <c r="M2226" s="97" t="s">
        <v>187</v>
      </c>
      <c r="N2226" s="108">
        <v>240</v>
      </c>
      <c r="O2226" s="108">
        <v>3</v>
      </c>
      <c r="P2226" s="108">
        <v>5</v>
      </c>
      <c r="Q2226" s="108" t="s">
        <v>202</v>
      </c>
      <c r="R2226" s="116"/>
      <c r="S2226" s="145"/>
      <c r="T2226" s="145"/>
      <c r="U2226" s="145"/>
      <c r="V2226" s="145"/>
      <c r="W2226" s="145"/>
      <c r="X2226" s="145"/>
      <c r="Y2226" s="145"/>
      <c r="Z2226" s="145"/>
      <c r="AA2226" s="226"/>
    </row>
    <row r="2227" spans="1:27" x14ac:dyDescent="0.2">
      <c r="A2227" s="227" t="s">
        <v>2907</v>
      </c>
      <c r="B2227" s="143" t="s">
        <v>76</v>
      </c>
      <c r="C2227" s="142">
        <v>43666</v>
      </c>
      <c r="D2227" s="143" t="s">
        <v>78</v>
      </c>
      <c r="E2227" s="143"/>
      <c r="F2227" s="143"/>
      <c r="G2227" s="143"/>
      <c r="H2227" s="143"/>
      <c r="I2227" s="143"/>
      <c r="J2227" s="136" t="s">
        <v>80</v>
      </c>
      <c r="K2227" s="100" t="s">
        <v>194</v>
      </c>
      <c r="L2227" s="93" t="s">
        <v>60</v>
      </c>
      <c r="M2227" s="95" t="s">
        <v>189</v>
      </c>
      <c r="N2227" s="93">
        <v>240</v>
      </c>
      <c r="O2227" s="93">
        <v>3</v>
      </c>
      <c r="P2227" s="93">
        <v>65</v>
      </c>
      <c r="Q2227" s="93">
        <v>125</v>
      </c>
      <c r="R2227" s="114"/>
      <c r="S2227" s="143" t="s">
        <v>71</v>
      </c>
      <c r="T2227" s="143">
        <v>3</v>
      </c>
      <c r="U2227" s="143">
        <v>65</v>
      </c>
      <c r="V2227" s="143">
        <v>80</v>
      </c>
      <c r="W2227" s="143">
        <v>30</v>
      </c>
      <c r="X2227" s="143">
        <v>5288.35</v>
      </c>
      <c r="Y2227" s="143" t="s">
        <v>74</v>
      </c>
      <c r="Z2227" s="143"/>
      <c r="AA2227" s="224" t="s">
        <v>85</v>
      </c>
    </row>
    <row r="2228" spans="1:27" x14ac:dyDescent="0.2">
      <c r="A2228" s="228"/>
      <c r="B2228" s="144"/>
      <c r="C2228" s="127"/>
      <c r="D2228" s="144"/>
      <c r="E2228" s="144"/>
      <c r="F2228" s="144"/>
      <c r="G2228" s="144"/>
      <c r="H2228" s="144"/>
      <c r="I2228" s="144"/>
      <c r="J2228" s="222"/>
      <c r="K2228" s="103" t="s">
        <v>13</v>
      </c>
      <c r="L2228" s="104" t="s">
        <v>60</v>
      </c>
      <c r="M2228" s="96" t="s">
        <v>67</v>
      </c>
      <c r="N2228" s="104">
        <v>240</v>
      </c>
      <c r="O2228" s="104">
        <v>3</v>
      </c>
      <c r="P2228" s="104">
        <v>5</v>
      </c>
      <c r="Q2228" s="104">
        <v>90</v>
      </c>
      <c r="R2228" s="115">
        <v>30</v>
      </c>
      <c r="S2228" s="144"/>
      <c r="T2228" s="144"/>
      <c r="U2228" s="144"/>
      <c r="V2228" s="144"/>
      <c r="W2228" s="144"/>
      <c r="X2228" s="144"/>
      <c r="Y2228" s="144"/>
      <c r="Z2228" s="144"/>
      <c r="AA2228" s="225"/>
    </row>
    <row r="2229" spans="1:27" ht="13.5" thickBot="1" x14ac:dyDescent="0.25">
      <c r="A2229" s="229"/>
      <c r="B2229" s="145"/>
      <c r="C2229" s="128"/>
      <c r="D2229" s="145"/>
      <c r="E2229" s="145"/>
      <c r="F2229" s="145"/>
      <c r="G2229" s="145"/>
      <c r="H2229" s="145"/>
      <c r="I2229" s="145"/>
      <c r="J2229" s="223"/>
      <c r="K2229" s="107" t="s">
        <v>14</v>
      </c>
      <c r="L2229" s="108" t="s">
        <v>60</v>
      </c>
      <c r="M2229" s="97" t="s">
        <v>187</v>
      </c>
      <c r="N2229" s="108">
        <v>240</v>
      </c>
      <c r="O2229" s="108">
        <v>3</v>
      </c>
      <c r="P2229" s="108">
        <v>5</v>
      </c>
      <c r="Q2229" s="108" t="s">
        <v>202</v>
      </c>
      <c r="R2229" s="116"/>
      <c r="S2229" s="145"/>
      <c r="T2229" s="145"/>
      <c r="U2229" s="145"/>
      <c r="V2229" s="145"/>
      <c r="W2229" s="145"/>
      <c r="X2229" s="145"/>
      <c r="Y2229" s="145"/>
      <c r="Z2229" s="145"/>
      <c r="AA2229" s="226"/>
    </row>
    <row r="2230" spans="1:27" x14ac:dyDescent="0.2">
      <c r="A2230" s="227" t="s">
        <v>2908</v>
      </c>
      <c r="B2230" s="143" t="s">
        <v>76</v>
      </c>
      <c r="C2230" s="142">
        <v>43666</v>
      </c>
      <c r="D2230" s="143" t="s">
        <v>78</v>
      </c>
      <c r="E2230" s="143"/>
      <c r="F2230" s="143"/>
      <c r="G2230" s="143"/>
      <c r="H2230" s="143"/>
      <c r="I2230" s="143"/>
      <c r="J2230" s="136" t="s">
        <v>80</v>
      </c>
      <c r="K2230" s="100" t="s">
        <v>194</v>
      </c>
      <c r="L2230" s="93" t="s">
        <v>60</v>
      </c>
      <c r="M2230" s="95" t="s">
        <v>189</v>
      </c>
      <c r="N2230" s="93">
        <v>480</v>
      </c>
      <c r="O2230" s="93">
        <v>3</v>
      </c>
      <c r="P2230" s="93">
        <v>25</v>
      </c>
      <c r="Q2230" s="93">
        <v>50</v>
      </c>
      <c r="R2230" s="114"/>
      <c r="S2230" s="143" t="s">
        <v>72</v>
      </c>
      <c r="T2230" s="143">
        <v>3</v>
      </c>
      <c r="U2230" s="143">
        <v>25</v>
      </c>
      <c r="V2230" s="143">
        <v>40</v>
      </c>
      <c r="W2230" s="143">
        <v>30</v>
      </c>
      <c r="X2230" s="143">
        <v>5288.35</v>
      </c>
      <c r="Y2230" s="143" t="s">
        <v>74</v>
      </c>
      <c r="Z2230" s="143"/>
      <c r="AA2230" s="224" t="s">
        <v>85</v>
      </c>
    </row>
    <row r="2231" spans="1:27" x14ac:dyDescent="0.2">
      <c r="A2231" s="228"/>
      <c r="B2231" s="144"/>
      <c r="C2231" s="127"/>
      <c r="D2231" s="144"/>
      <c r="E2231" s="144"/>
      <c r="F2231" s="144"/>
      <c r="G2231" s="144"/>
      <c r="H2231" s="144"/>
      <c r="I2231" s="144"/>
      <c r="J2231" s="222"/>
      <c r="K2231" s="103" t="s">
        <v>13</v>
      </c>
      <c r="L2231" s="104" t="s">
        <v>60</v>
      </c>
      <c r="M2231" s="96" t="s">
        <v>67</v>
      </c>
      <c r="N2231" s="104">
        <v>480</v>
      </c>
      <c r="O2231" s="104">
        <v>3</v>
      </c>
      <c r="P2231" s="104">
        <v>5</v>
      </c>
      <c r="Q2231" s="104">
        <v>90</v>
      </c>
      <c r="R2231" s="115">
        <v>50</v>
      </c>
      <c r="S2231" s="144"/>
      <c r="T2231" s="144"/>
      <c r="U2231" s="144"/>
      <c r="V2231" s="144"/>
      <c r="W2231" s="144"/>
      <c r="X2231" s="144"/>
      <c r="Y2231" s="144"/>
      <c r="Z2231" s="144"/>
      <c r="AA2231" s="225"/>
    </row>
    <row r="2232" spans="1:27" ht="13.5" thickBot="1" x14ac:dyDescent="0.25">
      <c r="A2232" s="229"/>
      <c r="B2232" s="145"/>
      <c r="C2232" s="128"/>
      <c r="D2232" s="145"/>
      <c r="E2232" s="145"/>
      <c r="F2232" s="145"/>
      <c r="G2232" s="145"/>
      <c r="H2232" s="145"/>
      <c r="I2232" s="145"/>
      <c r="J2232" s="223"/>
      <c r="K2232" s="107" t="s">
        <v>14</v>
      </c>
      <c r="L2232" s="108" t="s">
        <v>60</v>
      </c>
      <c r="M2232" s="97" t="s">
        <v>186</v>
      </c>
      <c r="N2232" s="108">
        <v>480</v>
      </c>
      <c r="O2232" s="108">
        <v>3</v>
      </c>
      <c r="P2232" s="108">
        <v>5</v>
      </c>
      <c r="Q2232" s="108" t="s">
        <v>201</v>
      </c>
      <c r="R2232" s="116"/>
      <c r="S2232" s="145"/>
      <c r="T2232" s="145"/>
      <c r="U2232" s="145"/>
      <c r="V2232" s="145"/>
      <c r="W2232" s="145"/>
      <c r="X2232" s="145"/>
      <c r="Y2232" s="145"/>
      <c r="Z2232" s="145"/>
      <c r="AA2232" s="226"/>
    </row>
    <row r="2233" spans="1:27" x14ac:dyDescent="0.2">
      <c r="A2233" s="227" t="s">
        <v>2909</v>
      </c>
      <c r="B2233" s="143" t="s">
        <v>76</v>
      </c>
      <c r="C2233" s="142">
        <v>43666</v>
      </c>
      <c r="D2233" s="143" t="s">
        <v>78</v>
      </c>
      <c r="E2233" s="143"/>
      <c r="F2233" s="143"/>
      <c r="G2233" s="143"/>
      <c r="H2233" s="143"/>
      <c r="I2233" s="143"/>
      <c r="J2233" s="136" t="s">
        <v>80</v>
      </c>
      <c r="K2233" s="100" t="s">
        <v>194</v>
      </c>
      <c r="L2233" s="93" t="s">
        <v>60</v>
      </c>
      <c r="M2233" s="95" t="s">
        <v>189</v>
      </c>
      <c r="N2233" s="93">
        <v>480</v>
      </c>
      <c r="O2233" s="93">
        <v>3</v>
      </c>
      <c r="P2233" s="93">
        <v>25</v>
      </c>
      <c r="Q2233" s="93">
        <v>60</v>
      </c>
      <c r="R2233" s="114"/>
      <c r="S2233" s="143" t="s">
        <v>72</v>
      </c>
      <c r="T2233" s="143">
        <v>3</v>
      </c>
      <c r="U2233" s="143">
        <v>25</v>
      </c>
      <c r="V2233" s="143">
        <v>40</v>
      </c>
      <c r="W2233" s="143">
        <v>30</v>
      </c>
      <c r="X2233" s="143">
        <v>5288.35</v>
      </c>
      <c r="Y2233" s="143" t="s">
        <v>74</v>
      </c>
      <c r="Z2233" s="143"/>
      <c r="AA2233" s="224" t="s">
        <v>85</v>
      </c>
    </row>
    <row r="2234" spans="1:27" x14ac:dyDescent="0.2">
      <c r="A2234" s="228"/>
      <c r="B2234" s="144"/>
      <c r="C2234" s="127"/>
      <c r="D2234" s="144"/>
      <c r="E2234" s="144"/>
      <c r="F2234" s="144"/>
      <c r="G2234" s="144"/>
      <c r="H2234" s="144"/>
      <c r="I2234" s="144"/>
      <c r="J2234" s="222"/>
      <c r="K2234" s="103" t="s">
        <v>13</v>
      </c>
      <c r="L2234" s="104" t="s">
        <v>60</v>
      </c>
      <c r="M2234" s="96" t="s">
        <v>67</v>
      </c>
      <c r="N2234" s="104">
        <v>480</v>
      </c>
      <c r="O2234" s="104">
        <v>3</v>
      </c>
      <c r="P2234" s="104">
        <v>5</v>
      </c>
      <c r="Q2234" s="104">
        <v>90</v>
      </c>
      <c r="R2234" s="115">
        <v>50</v>
      </c>
      <c r="S2234" s="144"/>
      <c r="T2234" s="144"/>
      <c r="U2234" s="144"/>
      <c r="V2234" s="144"/>
      <c r="W2234" s="144"/>
      <c r="X2234" s="144"/>
      <c r="Y2234" s="144"/>
      <c r="Z2234" s="144"/>
      <c r="AA2234" s="225"/>
    </row>
    <row r="2235" spans="1:27" ht="13.5" thickBot="1" x14ac:dyDescent="0.25">
      <c r="A2235" s="229"/>
      <c r="B2235" s="145"/>
      <c r="C2235" s="128"/>
      <c r="D2235" s="145"/>
      <c r="E2235" s="145"/>
      <c r="F2235" s="145"/>
      <c r="G2235" s="145"/>
      <c r="H2235" s="145"/>
      <c r="I2235" s="145"/>
      <c r="J2235" s="223"/>
      <c r="K2235" s="107" t="s">
        <v>14</v>
      </c>
      <c r="L2235" s="108" t="s">
        <v>60</v>
      </c>
      <c r="M2235" s="97" t="s">
        <v>186</v>
      </c>
      <c r="N2235" s="108">
        <v>480</v>
      </c>
      <c r="O2235" s="108">
        <v>3</v>
      </c>
      <c r="P2235" s="108">
        <v>5</v>
      </c>
      <c r="Q2235" s="108" t="s">
        <v>201</v>
      </c>
      <c r="R2235" s="116"/>
      <c r="S2235" s="145"/>
      <c r="T2235" s="145"/>
      <c r="U2235" s="145"/>
      <c r="V2235" s="145"/>
      <c r="W2235" s="145"/>
      <c r="X2235" s="145"/>
      <c r="Y2235" s="145"/>
      <c r="Z2235" s="145"/>
      <c r="AA2235" s="226"/>
    </row>
    <row r="2236" spans="1:27" x14ac:dyDescent="0.2">
      <c r="A2236" s="227" t="s">
        <v>2910</v>
      </c>
      <c r="B2236" s="143" t="s">
        <v>76</v>
      </c>
      <c r="C2236" s="142">
        <v>43666</v>
      </c>
      <c r="D2236" s="143" t="s">
        <v>78</v>
      </c>
      <c r="E2236" s="143"/>
      <c r="F2236" s="143"/>
      <c r="G2236" s="143"/>
      <c r="H2236" s="143"/>
      <c r="I2236" s="143"/>
      <c r="J2236" s="136" t="s">
        <v>80</v>
      </c>
      <c r="K2236" s="100" t="s">
        <v>194</v>
      </c>
      <c r="L2236" s="93" t="s">
        <v>60</v>
      </c>
      <c r="M2236" s="95" t="s">
        <v>189</v>
      </c>
      <c r="N2236" s="93">
        <v>480</v>
      </c>
      <c r="O2236" s="93">
        <v>3</v>
      </c>
      <c r="P2236" s="93">
        <v>25</v>
      </c>
      <c r="Q2236" s="93">
        <v>80</v>
      </c>
      <c r="R2236" s="114"/>
      <c r="S2236" s="143" t="s">
        <v>72</v>
      </c>
      <c r="T2236" s="143">
        <v>3</v>
      </c>
      <c r="U2236" s="143">
        <v>25</v>
      </c>
      <c r="V2236" s="143">
        <v>40</v>
      </c>
      <c r="W2236" s="143">
        <v>30</v>
      </c>
      <c r="X2236" s="143">
        <v>5288.35</v>
      </c>
      <c r="Y2236" s="143" t="s">
        <v>74</v>
      </c>
      <c r="Z2236" s="143"/>
      <c r="AA2236" s="224" t="s">
        <v>85</v>
      </c>
    </row>
    <row r="2237" spans="1:27" x14ac:dyDescent="0.2">
      <c r="A2237" s="228"/>
      <c r="B2237" s="144"/>
      <c r="C2237" s="127"/>
      <c r="D2237" s="144"/>
      <c r="E2237" s="144"/>
      <c r="F2237" s="144"/>
      <c r="G2237" s="144"/>
      <c r="H2237" s="144"/>
      <c r="I2237" s="144"/>
      <c r="J2237" s="222"/>
      <c r="K2237" s="103" t="s">
        <v>13</v>
      </c>
      <c r="L2237" s="104" t="s">
        <v>60</v>
      </c>
      <c r="M2237" s="96" t="s">
        <v>67</v>
      </c>
      <c r="N2237" s="104">
        <v>480</v>
      </c>
      <c r="O2237" s="104">
        <v>3</v>
      </c>
      <c r="P2237" s="104">
        <v>5</v>
      </c>
      <c r="Q2237" s="104">
        <v>90</v>
      </c>
      <c r="R2237" s="115">
        <v>50</v>
      </c>
      <c r="S2237" s="144"/>
      <c r="T2237" s="144"/>
      <c r="U2237" s="144"/>
      <c r="V2237" s="144"/>
      <c r="W2237" s="144"/>
      <c r="X2237" s="144"/>
      <c r="Y2237" s="144"/>
      <c r="Z2237" s="144"/>
      <c r="AA2237" s="225"/>
    </row>
    <row r="2238" spans="1:27" ht="13.5" thickBot="1" x14ac:dyDescent="0.25">
      <c r="A2238" s="229"/>
      <c r="B2238" s="145"/>
      <c r="C2238" s="128"/>
      <c r="D2238" s="145"/>
      <c r="E2238" s="145"/>
      <c r="F2238" s="145"/>
      <c r="G2238" s="145"/>
      <c r="H2238" s="145"/>
      <c r="I2238" s="145"/>
      <c r="J2238" s="223"/>
      <c r="K2238" s="107" t="s">
        <v>14</v>
      </c>
      <c r="L2238" s="108" t="s">
        <v>60</v>
      </c>
      <c r="M2238" s="97" t="s">
        <v>186</v>
      </c>
      <c r="N2238" s="108">
        <v>480</v>
      </c>
      <c r="O2238" s="108">
        <v>3</v>
      </c>
      <c r="P2238" s="108">
        <v>5</v>
      </c>
      <c r="Q2238" s="108" t="s">
        <v>201</v>
      </c>
      <c r="R2238" s="116"/>
      <c r="S2238" s="145"/>
      <c r="T2238" s="145"/>
      <c r="U2238" s="145"/>
      <c r="V2238" s="145"/>
      <c r="W2238" s="145"/>
      <c r="X2238" s="145"/>
      <c r="Y2238" s="145"/>
      <c r="Z2238" s="145"/>
      <c r="AA2238" s="226"/>
    </row>
    <row r="2239" spans="1:27" x14ac:dyDescent="0.2">
      <c r="A2239" s="227" t="s">
        <v>2911</v>
      </c>
      <c r="B2239" s="143" t="s">
        <v>76</v>
      </c>
      <c r="C2239" s="142">
        <v>43666</v>
      </c>
      <c r="D2239" s="143" t="s">
        <v>78</v>
      </c>
      <c r="E2239" s="143"/>
      <c r="F2239" s="143"/>
      <c r="G2239" s="143"/>
      <c r="H2239" s="143"/>
      <c r="I2239" s="143"/>
      <c r="J2239" s="136" t="s">
        <v>80</v>
      </c>
      <c r="K2239" s="100" t="s">
        <v>194</v>
      </c>
      <c r="L2239" s="93" t="s">
        <v>60</v>
      </c>
      <c r="M2239" s="95" t="s">
        <v>189</v>
      </c>
      <c r="N2239" s="93">
        <v>480</v>
      </c>
      <c r="O2239" s="93">
        <v>3</v>
      </c>
      <c r="P2239" s="93">
        <v>25</v>
      </c>
      <c r="Q2239" s="93">
        <v>100</v>
      </c>
      <c r="R2239" s="114"/>
      <c r="S2239" s="143" t="s">
        <v>72</v>
      </c>
      <c r="T2239" s="143">
        <v>3</v>
      </c>
      <c r="U2239" s="143">
        <v>25</v>
      </c>
      <c r="V2239" s="143">
        <v>40</v>
      </c>
      <c r="W2239" s="143">
        <v>30</v>
      </c>
      <c r="X2239" s="143">
        <v>5288.35</v>
      </c>
      <c r="Y2239" s="143" t="s">
        <v>74</v>
      </c>
      <c r="Z2239" s="143"/>
      <c r="AA2239" s="224" t="s">
        <v>85</v>
      </c>
    </row>
    <row r="2240" spans="1:27" x14ac:dyDescent="0.2">
      <c r="A2240" s="228"/>
      <c r="B2240" s="144"/>
      <c r="C2240" s="127"/>
      <c r="D2240" s="144"/>
      <c r="E2240" s="144"/>
      <c r="F2240" s="144"/>
      <c r="G2240" s="144"/>
      <c r="H2240" s="144"/>
      <c r="I2240" s="144"/>
      <c r="J2240" s="222"/>
      <c r="K2240" s="103" t="s">
        <v>13</v>
      </c>
      <c r="L2240" s="104" t="s">
        <v>60</v>
      </c>
      <c r="M2240" s="96" t="s">
        <v>67</v>
      </c>
      <c r="N2240" s="104">
        <v>480</v>
      </c>
      <c r="O2240" s="104">
        <v>3</v>
      </c>
      <c r="P2240" s="104">
        <v>5</v>
      </c>
      <c r="Q2240" s="104">
        <v>90</v>
      </c>
      <c r="R2240" s="115">
        <v>50</v>
      </c>
      <c r="S2240" s="144"/>
      <c r="T2240" s="144"/>
      <c r="U2240" s="144"/>
      <c r="V2240" s="144"/>
      <c r="W2240" s="144"/>
      <c r="X2240" s="144"/>
      <c r="Y2240" s="144"/>
      <c r="Z2240" s="144"/>
      <c r="AA2240" s="225"/>
    </row>
    <row r="2241" spans="1:27" ht="13.5" thickBot="1" x14ac:dyDescent="0.25">
      <c r="A2241" s="229"/>
      <c r="B2241" s="145"/>
      <c r="C2241" s="128"/>
      <c r="D2241" s="145"/>
      <c r="E2241" s="145"/>
      <c r="F2241" s="145"/>
      <c r="G2241" s="145"/>
      <c r="H2241" s="145"/>
      <c r="I2241" s="145"/>
      <c r="J2241" s="223"/>
      <c r="K2241" s="107" t="s">
        <v>14</v>
      </c>
      <c r="L2241" s="108" t="s">
        <v>60</v>
      </c>
      <c r="M2241" s="97" t="s">
        <v>186</v>
      </c>
      <c r="N2241" s="108">
        <v>480</v>
      </c>
      <c r="O2241" s="108">
        <v>3</v>
      </c>
      <c r="P2241" s="108">
        <v>5</v>
      </c>
      <c r="Q2241" s="108" t="s">
        <v>201</v>
      </c>
      <c r="R2241" s="116"/>
      <c r="S2241" s="145"/>
      <c r="T2241" s="145"/>
      <c r="U2241" s="145"/>
      <c r="V2241" s="145"/>
      <c r="W2241" s="145"/>
      <c r="X2241" s="145"/>
      <c r="Y2241" s="145"/>
      <c r="Z2241" s="145"/>
      <c r="AA2241" s="226"/>
    </row>
    <row r="2242" spans="1:27" x14ac:dyDescent="0.2">
      <c r="A2242" s="227" t="s">
        <v>2912</v>
      </c>
      <c r="B2242" s="143" t="s">
        <v>76</v>
      </c>
      <c r="C2242" s="142">
        <v>43666</v>
      </c>
      <c r="D2242" s="143" t="s">
        <v>78</v>
      </c>
      <c r="E2242" s="143"/>
      <c r="F2242" s="143"/>
      <c r="G2242" s="143"/>
      <c r="H2242" s="143"/>
      <c r="I2242" s="143"/>
      <c r="J2242" s="136" t="s">
        <v>80</v>
      </c>
      <c r="K2242" s="100" t="s">
        <v>194</v>
      </c>
      <c r="L2242" s="93" t="s">
        <v>60</v>
      </c>
      <c r="M2242" s="95" t="s">
        <v>189</v>
      </c>
      <c r="N2242" s="93">
        <v>480</v>
      </c>
      <c r="O2242" s="93">
        <v>3</v>
      </c>
      <c r="P2242" s="93">
        <v>25</v>
      </c>
      <c r="Q2242" s="93">
        <v>80</v>
      </c>
      <c r="R2242" s="114"/>
      <c r="S2242" s="143" t="s">
        <v>72</v>
      </c>
      <c r="T2242" s="143">
        <v>3</v>
      </c>
      <c r="U2242" s="143">
        <v>25</v>
      </c>
      <c r="V2242" s="143">
        <v>52</v>
      </c>
      <c r="W2242" s="143">
        <v>40</v>
      </c>
      <c r="X2242" s="143">
        <v>5288.35</v>
      </c>
      <c r="Y2242" s="143" t="s">
        <v>74</v>
      </c>
      <c r="Z2242" s="143"/>
      <c r="AA2242" s="224" t="s">
        <v>85</v>
      </c>
    </row>
    <row r="2243" spans="1:27" x14ac:dyDescent="0.2">
      <c r="A2243" s="228"/>
      <c r="B2243" s="144"/>
      <c r="C2243" s="127"/>
      <c r="D2243" s="144"/>
      <c r="E2243" s="144"/>
      <c r="F2243" s="144"/>
      <c r="G2243" s="144"/>
      <c r="H2243" s="144"/>
      <c r="I2243" s="144"/>
      <c r="J2243" s="222"/>
      <c r="K2243" s="103" t="s">
        <v>13</v>
      </c>
      <c r="L2243" s="104" t="s">
        <v>60</v>
      </c>
      <c r="M2243" s="96" t="s">
        <v>67</v>
      </c>
      <c r="N2243" s="104">
        <v>480</v>
      </c>
      <c r="O2243" s="104">
        <v>3</v>
      </c>
      <c r="P2243" s="104">
        <v>5</v>
      </c>
      <c r="Q2243" s="104">
        <v>90</v>
      </c>
      <c r="R2243" s="115">
        <v>50</v>
      </c>
      <c r="S2243" s="144"/>
      <c r="T2243" s="144"/>
      <c r="U2243" s="144"/>
      <c r="V2243" s="144"/>
      <c r="W2243" s="144"/>
      <c r="X2243" s="144"/>
      <c r="Y2243" s="144"/>
      <c r="Z2243" s="144"/>
      <c r="AA2243" s="225"/>
    </row>
    <row r="2244" spans="1:27" ht="13.5" thickBot="1" x14ac:dyDescent="0.25">
      <c r="A2244" s="229"/>
      <c r="B2244" s="145"/>
      <c r="C2244" s="128"/>
      <c r="D2244" s="145"/>
      <c r="E2244" s="145"/>
      <c r="F2244" s="145"/>
      <c r="G2244" s="145"/>
      <c r="H2244" s="145"/>
      <c r="I2244" s="145"/>
      <c r="J2244" s="223"/>
      <c r="K2244" s="107" t="s">
        <v>14</v>
      </c>
      <c r="L2244" s="108" t="s">
        <v>60</v>
      </c>
      <c r="M2244" s="97" t="s">
        <v>186</v>
      </c>
      <c r="N2244" s="108">
        <v>480</v>
      </c>
      <c r="O2244" s="108">
        <v>3</v>
      </c>
      <c r="P2244" s="108">
        <v>5</v>
      </c>
      <c r="Q2244" s="108" t="s">
        <v>201</v>
      </c>
      <c r="R2244" s="116"/>
      <c r="S2244" s="145"/>
      <c r="T2244" s="145"/>
      <c r="U2244" s="145"/>
      <c r="V2244" s="145"/>
      <c r="W2244" s="145"/>
      <c r="X2244" s="145"/>
      <c r="Y2244" s="145"/>
      <c r="Z2244" s="145"/>
      <c r="AA2244" s="226"/>
    </row>
    <row r="2245" spans="1:27" x14ac:dyDescent="0.2">
      <c r="A2245" s="227" t="s">
        <v>2913</v>
      </c>
      <c r="B2245" s="143" t="s">
        <v>76</v>
      </c>
      <c r="C2245" s="142">
        <v>43666</v>
      </c>
      <c r="D2245" s="143" t="s">
        <v>78</v>
      </c>
      <c r="E2245" s="143"/>
      <c r="F2245" s="143"/>
      <c r="G2245" s="143"/>
      <c r="H2245" s="143"/>
      <c r="I2245" s="143"/>
      <c r="J2245" s="136" t="s">
        <v>80</v>
      </c>
      <c r="K2245" s="100" t="s">
        <v>194</v>
      </c>
      <c r="L2245" s="93" t="s">
        <v>60</v>
      </c>
      <c r="M2245" s="95" t="s">
        <v>189</v>
      </c>
      <c r="N2245" s="93">
        <v>480</v>
      </c>
      <c r="O2245" s="93">
        <v>3</v>
      </c>
      <c r="P2245" s="93">
        <v>25</v>
      </c>
      <c r="Q2245" s="93">
        <v>100</v>
      </c>
      <c r="R2245" s="114"/>
      <c r="S2245" s="143" t="s">
        <v>72</v>
      </c>
      <c r="T2245" s="143">
        <v>3</v>
      </c>
      <c r="U2245" s="143">
        <v>25</v>
      </c>
      <c r="V2245" s="143">
        <v>52</v>
      </c>
      <c r="W2245" s="143">
        <v>40</v>
      </c>
      <c r="X2245" s="143">
        <v>5288.35</v>
      </c>
      <c r="Y2245" s="143" t="s">
        <v>74</v>
      </c>
      <c r="Z2245" s="143"/>
      <c r="AA2245" s="224" t="s">
        <v>85</v>
      </c>
    </row>
    <row r="2246" spans="1:27" x14ac:dyDescent="0.2">
      <c r="A2246" s="228"/>
      <c r="B2246" s="144"/>
      <c r="C2246" s="127"/>
      <c r="D2246" s="144"/>
      <c r="E2246" s="144"/>
      <c r="F2246" s="144"/>
      <c r="G2246" s="144"/>
      <c r="H2246" s="144"/>
      <c r="I2246" s="144"/>
      <c r="J2246" s="222"/>
      <c r="K2246" s="103" t="s">
        <v>13</v>
      </c>
      <c r="L2246" s="104" t="s">
        <v>60</v>
      </c>
      <c r="M2246" s="96" t="s">
        <v>67</v>
      </c>
      <c r="N2246" s="104">
        <v>480</v>
      </c>
      <c r="O2246" s="104">
        <v>3</v>
      </c>
      <c r="P2246" s="104">
        <v>5</v>
      </c>
      <c r="Q2246" s="104">
        <v>90</v>
      </c>
      <c r="R2246" s="115">
        <v>50</v>
      </c>
      <c r="S2246" s="144"/>
      <c r="T2246" s="144"/>
      <c r="U2246" s="144"/>
      <c r="V2246" s="144"/>
      <c r="W2246" s="144"/>
      <c r="X2246" s="144"/>
      <c r="Y2246" s="144"/>
      <c r="Z2246" s="144"/>
      <c r="AA2246" s="225"/>
    </row>
    <row r="2247" spans="1:27" ht="13.5" thickBot="1" x14ac:dyDescent="0.25">
      <c r="A2247" s="229"/>
      <c r="B2247" s="145"/>
      <c r="C2247" s="128"/>
      <c r="D2247" s="145"/>
      <c r="E2247" s="145"/>
      <c r="F2247" s="145"/>
      <c r="G2247" s="145"/>
      <c r="H2247" s="145"/>
      <c r="I2247" s="145"/>
      <c r="J2247" s="223"/>
      <c r="K2247" s="107" t="s">
        <v>14</v>
      </c>
      <c r="L2247" s="108" t="s">
        <v>60</v>
      </c>
      <c r="M2247" s="97" t="s">
        <v>186</v>
      </c>
      <c r="N2247" s="108">
        <v>480</v>
      </c>
      <c r="O2247" s="108">
        <v>3</v>
      </c>
      <c r="P2247" s="108">
        <v>5</v>
      </c>
      <c r="Q2247" s="108" t="s">
        <v>201</v>
      </c>
      <c r="R2247" s="116"/>
      <c r="S2247" s="145"/>
      <c r="T2247" s="145"/>
      <c r="U2247" s="145"/>
      <c r="V2247" s="145"/>
      <c r="W2247" s="145"/>
      <c r="X2247" s="145"/>
      <c r="Y2247" s="145"/>
      <c r="Z2247" s="145"/>
      <c r="AA2247" s="226"/>
    </row>
    <row r="2248" spans="1:27" x14ac:dyDescent="0.2">
      <c r="A2248" s="227" t="s">
        <v>2914</v>
      </c>
      <c r="B2248" s="143" t="s">
        <v>76</v>
      </c>
      <c r="C2248" s="142">
        <v>43666</v>
      </c>
      <c r="D2248" s="143" t="s">
        <v>78</v>
      </c>
      <c r="E2248" s="143"/>
      <c r="F2248" s="143"/>
      <c r="G2248" s="143"/>
      <c r="H2248" s="143"/>
      <c r="I2248" s="143"/>
      <c r="J2248" s="136" t="s">
        <v>80</v>
      </c>
      <c r="K2248" s="100" t="s">
        <v>194</v>
      </c>
      <c r="L2248" s="93" t="s">
        <v>60</v>
      </c>
      <c r="M2248" s="95" t="s">
        <v>189</v>
      </c>
      <c r="N2248" s="93">
        <v>480</v>
      </c>
      <c r="O2248" s="93">
        <v>3</v>
      </c>
      <c r="P2248" s="93">
        <v>25</v>
      </c>
      <c r="Q2248" s="93">
        <v>110</v>
      </c>
      <c r="R2248" s="114"/>
      <c r="S2248" s="143" t="s">
        <v>72</v>
      </c>
      <c r="T2248" s="143">
        <v>3</v>
      </c>
      <c r="U2248" s="143">
        <v>25</v>
      </c>
      <c r="V2248" s="143">
        <v>52</v>
      </c>
      <c r="W2248" s="143">
        <v>40</v>
      </c>
      <c r="X2248" s="143">
        <v>5288.35</v>
      </c>
      <c r="Y2248" s="143" t="s">
        <v>74</v>
      </c>
      <c r="Z2248" s="143"/>
      <c r="AA2248" s="224" t="s">
        <v>85</v>
      </c>
    </row>
    <row r="2249" spans="1:27" x14ac:dyDescent="0.2">
      <c r="A2249" s="228"/>
      <c r="B2249" s="144"/>
      <c r="C2249" s="127"/>
      <c r="D2249" s="144"/>
      <c r="E2249" s="144"/>
      <c r="F2249" s="144"/>
      <c r="G2249" s="144"/>
      <c r="H2249" s="144"/>
      <c r="I2249" s="144"/>
      <c r="J2249" s="222"/>
      <c r="K2249" s="103" t="s">
        <v>13</v>
      </c>
      <c r="L2249" s="104" t="s">
        <v>60</v>
      </c>
      <c r="M2249" s="96" t="s">
        <v>67</v>
      </c>
      <c r="N2249" s="104">
        <v>480</v>
      </c>
      <c r="O2249" s="104">
        <v>3</v>
      </c>
      <c r="P2249" s="104">
        <v>5</v>
      </c>
      <c r="Q2249" s="104">
        <v>90</v>
      </c>
      <c r="R2249" s="115">
        <v>50</v>
      </c>
      <c r="S2249" s="144"/>
      <c r="T2249" s="144"/>
      <c r="U2249" s="144"/>
      <c r="V2249" s="144"/>
      <c r="W2249" s="144"/>
      <c r="X2249" s="144"/>
      <c r="Y2249" s="144"/>
      <c r="Z2249" s="144"/>
      <c r="AA2249" s="225"/>
    </row>
    <row r="2250" spans="1:27" ht="13.5" thickBot="1" x14ac:dyDescent="0.25">
      <c r="A2250" s="229"/>
      <c r="B2250" s="145"/>
      <c r="C2250" s="128"/>
      <c r="D2250" s="145"/>
      <c r="E2250" s="145"/>
      <c r="F2250" s="145"/>
      <c r="G2250" s="145"/>
      <c r="H2250" s="145"/>
      <c r="I2250" s="145"/>
      <c r="J2250" s="223"/>
      <c r="K2250" s="107" t="s">
        <v>14</v>
      </c>
      <c r="L2250" s="108" t="s">
        <v>60</v>
      </c>
      <c r="M2250" s="97" t="s">
        <v>186</v>
      </c>
      <c r="N2250" s="108">
        <v>480</v>
      </c>
      <c r="O2250" s="108">
        <v>3</v>
      </c>
      <c r="P2250" s="108">
        <v>5</v>
      </c>
      <c r="Q2250" s="108" t="s">
        <v>201</v>
      </c>
      <c r="R2250" s="116"/>
      <c r="S2250" s="145"/>
      <c r="T2250" s="145"/>
      <c r="U2250" s="145"/>
      <c r="V2250" s="145"/>
      <c r="W2250" s="145"/>
      <c r="X2250" s="145"/>
      <c r="Y2250" s="145"/>
      <c r="Z2250" s="145"/>
      <c r="AA2250" s="226"/>
    </row>
    <row r="2251" spans="1:27" x14ac:dyDescent="0.2">
      <c r="A2251" s="227" t="s">
        <v>2915</v>
      </c>
      <c r="B2251" s="143" t="s">
        <v>76</v>
      </c>
      <c r="C2251" s="142">
        <v>43666</v>
      </c>
      <c r="D2251" s="143" t="s">
        <v>78</v>
      </c>
      <c r="E2251" s="143"/>
      <c r="F2251" s="143"/>
      <c r="G2251" s="143"/>
      <c r="H2251" s="143"/>
      <c r="I2251" s="143"/>
      <c r="J2251" s="136" t="s">
        <v>80</v>
      </c>
      <c r="K2251" s="100" t="s">
        <v>194</v>
      </c>
      <c r="L2251" s="93" t="s">
        <v>60</v>
      </c>
      <c r="M2251" s="95" t="s">
        <v>189</v>
      </c>
      <c r="N2251" s="93">
        <v>480</v>
      </c>
      <c r="O2251" s="93">
        <v>3</v>
      </c>
      <c r="P2251" s="93">
        <v>25</v>
      </c>
      <c r="Q2251" s="93">
        <v>125</v>
      </c>
      <c r="R2251" s="114"/>
      <c r="S2251" s="143" t="s">
        <v>72</v>
      </c>
      <c r="T2251" s="143">
        <v>3</v>
      </c>
      <c r="U2251" s="143">
        <v>25</v>
      </c>
      <c r="V2251" s="143">
        <v>52</v>
      </c>
      <c r="W2251" s="143">
        <v>40</v>
      </c>
      <c r="X2251" s="143">
        <v>5288.35</v>
      </c>
      <c r="Y2251" s="143" t="s">
        <v>74</v>
      </c>
      <c r="Z2251" s="143"/>
      <c r="AA2251" s="224" t="s">
        <v>85</v>
      </c>
    </row>
    <row r="2252" spans="1:27" x14ac:dyDescent="0.2">
      <c r="A2252" s="228"/>
      <c r="B2252" s="144"/>
      <c r="C2252" s="127"/>
      <c r="D2252" s="144"/>
      <c r="E2252" s="144"/>
      <c r="F2252" s="144"/>
      <c r="G2252" s="144"/>
      <c r="H2252" s="144"/>
      <c r="I2252" s="144"/>
      <c r="J2252" s="222"/>
      <c r="K2252" s="103" t="s">
        <v>13</v>
      </c>
      <c r="L2252" s="104" t="s">
        <v>60</v>
      </c>
      <c r="M2252" s="96" t="s">
        <v>67</v>
      </c>
      <c r="N2252" s="104">
        <v>480</v>
      </c>
      <c r="O2252" s="104">
        <v>3</v>
      </c>
      <c r="P2252" s="104">
        <v>5</v>
      </c>
      <c r="Q2252" s="104">
        <v>90</v>
      </c>
      <c r="R2252" s="115">
        <v>50</v>
      </c>
      <c r="S2252" s="144"/>
      <c r="T2252" s="144"/>
      <c r="U2252" s="144"/>
      <c r="V2252" s="144"/>
      <c r="W2252" s="144"/>
      <c r="X2252" s="144"/>
      <c r="Y2252" s="144"/>
      <c r="Z2252" s="144"/>
      <c r="AA2252" s="225"/>
    </row>
    <row r="2253" spans="1:27" ht="13.5" thickBot="1" x14ac:dyDescent="0.25">
      <c r="A2253" s="229"/>
      <c r="B2253" s="145"/>
      <c r="C2253" s="128"/>
      <c r="D2253" s="145"/>
      <c r="E2253" s="145"/>
      <c r="F2253" s="145"/>
      <c r="G2253" s="145"/>
      <c r="H2253" s="145"/>
      <c r="I2253" s="145"/>
      <c r="J2253" s="223"/>
      <c r="K2253" s="107" t="s">
        <v>14</v>
      </c>
      <c r="L2253" s="108" t="s">
        <v>60</v>
      </c>
      <c r="M2253" s="97" t="s">
        <v>186</v>
      </c>
      <c r="N2253" s="108">
        <v>480</v>
      </c>
      <c r="O2253" s="108">
        <v>3</v>
      </c>
      <c r="P2253" s="108">
        <v>5</v>
      </c>
      <c r="Q2253" s="108" t="s">
        <v>201</v>
      </c>
      <c r="R2253" s="116"/>
      <c r="S2253" s="145"/>
      <c r="T2253" s="145"/>
      <c r="U2253" s="145"/>
      <c r="V2253" s="145"/>
      <c r="W2253" s="145"/>
      <c r="X2253" s="145"/>
      <c r="Y2253" s="145"/>
      <c r="Z2253" s="145"/>
      <c r="AA2253" s="226"/>
    </row>
    <row r="2254" spans="1:27" x14ac:dyDescent="0.2">
      <c r="A2254" s="227" t="s">
        <v>2916</v>
      </c>
      <c r="B2254" s="143" t="s">
        <v>76</v>
      </c>
      <c r="C2254" s="142">
        <v>43666</v>
      </c>
      <c r="D2254" s="143" t="s">
        <v>78</v>
      </c>
      <c r="E2254" s="143"/>
      <c r="F2254" s="143"/>
      <c r="G2254" s="143"/>
      <c r="H2254" s="143"/>
      <c r="I2254" s="143"/>
      <c r="J2254" s="136" t="s">
        <v>80</v>
      </c>
      <c r="K2254" s="100" t="s">
        <v>194</v>
      </c>
      <c r="L2254" s="93" t="s">
        <v>60</v>
      </c>
      <c r="M2254" s="95" t="s">
        <v>189</v>
      </c>
      <c r="N2254" s="93">
        <v>480</v>
      </c>
      <c r="O2254" s="93">
        <v>3</v>
      </c>
      <c r="P2254" s="93">
        <v>25</v>
      </c>
      <c r="Q2254" s="93">
        <v>100</v>
      </c>
      <c r="R2254" s="114"/>
      <c r="S2254" s="143" t="s">
        <v>72</v>
      </c>
      <c r="T2254" s="143">
        <v>3</v>
      </c>
      <c r="U2254" s="143">
        <v>25</v>
      </c>
      <c r="V2254" s="143">
        <v>65</v>
      </c>
      <c r="W2254" s="143">
        <v>50</v>
      </c>
      <c r="X2254" s="143">
        <v>5288.35</v>
      </c>
      <c r="Y2254" s="143" t="s">
        <v>74</v>
      </c>
      <c r="Z2254" s="143"/>
      <c r="AA2254" s="224" t="s">
        <v>85</v>
      </c>
    </row>
    <row r="2255" spans="1:27" x14ac:dyDescent="0.2">
      <c r="A2255" s="228"/>
      <c r="B2255" s="144"/>
      <c r="C2255" s="127"/>
      <c r="D2255" s="144"/>
      <c r="E2255" s="144"/>
      <c r="F2255" s="144"/>
      <c r="G2255" s="144"/>
      <c r="H2255" s="144"/>
      <c r="I2255" s="144"/>
      <c r="J2255" s="222"/>
      <c r="K2255" s="103" t="s">
        <v>13</v>
      </c>
      <c r="L2255" s="104" t="s">
        <v>60</v>
      </c>
      <c r="M2255" s="96" t="s">
        <v>67</v>
      </c>
      <c r="N2255" s="104">
        <v>480</v>
      </c>
      <c r="O2255" s="104">
        <v>3</v>
      </c>
      <c r="P2255" s="104">
        <v>5</v>
      </c>
      <c r="Q2255" s="104">
        <v>90</v>
      </c>
      <c r="R2255" s="115">
        <v>50</v>
      </c>
      <c r="S2255" s="144"/>
      <c r="T2255" s="144"/>
      <c r="U2255" s="144"/>
      <c r="V2255" s="144"/>
      <c r="W2255" s="144"/>
      <c r="X2255" s="144"/>
      <c r="Y2255" s="144"/>
      <c r="Z2255" s="144"/>
      <c r="AA2255" s="225"/>
    </row>
    <row r="2256" spans="1:27" ht="13.5" thickBot="1" x14ac:dyDescent="0.25">
      <c r="A2256" s="229"/>
      <c r="B2256" s="145"/>
      <c r="C2256" s="128"/>
      <c r="D2256" s="145"/>
      <c r="E2256" s="145"/>
      <c r="F2256" s="145"/>
      <c r="G2256" s="145"/>
      <c r="H2256" s="145"/>
      <c r="I2256" s="145"/>
      <c r="J2256" s="223"/>
      <c r="K2256" s="107" t="s">
        <v>14</v>
      </c>
      <c r="L2256" s="108" t="s">
        <v>60</v>
      </c>
      <c r="M2256" s="97" t="s">
        <v>186</v>
      </c>
      <c r="N2256" s="108">
        <v>480</v>
      </c>
      <c r="O2256" s="108">
        <v>3</v>
      </c>
      <c r="P2256" s="108">
        <v>5</v>
      </c>
      <c r="Q2256" s="108" t="s">
        <v>201</v>
      </c>
      <c r="R2256" s="116"/>
      <c r="S2256" s="145"/>
      <c r="T2256" s="145"/>
      <c r="U2256" s="145"/>
      <c r="V2256" s="145"/>
      <c r="W2256" s="145"/>
      <c r="X2256" s="145"/>
      <c r="Y2256" s="145"/>
      <c r="Z2256" s="145"/>
      <c r="AA2256" s="226"/>
    </row>
    <row r="2257" spans="1:27" x14ac:dyDescent="0.2">
      <c r="A2257" s="227" t="s">
        <v>2917</v>
      </c>
      <c r="B2257" s="143" t="s">
        <v>76</v>
      </c>
      <c r="C2257" s="142">
        <v>43666</v>
      </c>
      <c r="D2257" s="143" t="s">
        <v>78</v>
      </c>
      <c r="E2257" s="143"/>
      <c r="F2257" s="143"/>
      <c r="G2257" s="143"/>
      <c r="H2257" s="143"/>
      <c r="I2257" s="143"/>
      <c r="J2257" s="136" t="s">
        <v>80</v>
      </c>
      <c r="K2257" s="100" t="s">
        <v>194</v>
      </c>
      <c r="L2257" s="93" t="s">
        <v>60</v>
      </c>
      <c r="M2257" s="95" t="s">
        <v>189</v>
      </c>
      <c r="N2257" s="93">
        <v>480</v>
      </c>
      <c r="O2257" s="93">
        <v>3</v>
      </c>
      <c r="P2257" s="93">
        <v>25</v>
      </c>
      <c r="Q2257" s="93">
        <v>110</v>
      </c>
      <c r="R2257" s="114"/>
      <c r="S2257" s="143" t="s">
        <v>72</v>
      </c>
      <c r="T2257" s="143">
        <v>3</v>
      </c>
      <c r="U2257" s="143">
        <v>25</v>
      </c>
      <c r="V2257" s="143">
        <v>65</v>
      </c>
      <c r="W2257" s="143">
        <v>50</v>
      </c>
      <c r="X2257" s="143">
        <v>5288.35</v>
      </c>
      <c r="Y2257" s="143" t="s">
        <v>74</v>
      </c>
      <c r="Z2257" s="143"/>
      <c r="AA2257" s="224" t="s">
        <v>85</v>
      </c>
    </row>
    <row r="2258" spans="1:27" x14ac:dyDescent="0.2">
      <c r="A2258" s="228"/>
      <c r="B2258" s="144"/>
      <c r="C2258" s="127"/>
      <c r="D2258" s="144"/>
      <c r="E2258" s="144"/>
      <c r="F2258" s="144"/>
      <c r="G2258" s="144"/>
      <c r="H2258" s="144"/>
      <c r="I2258" s="144"/>
      <c r="J2258" s="222"/>
      <c r="K2258" s="103" t="s">
        <v>13</v>
      </c>
      <c r="L2258" s="104" t="s">
        <v>60</v>
      </c>
      <c r="M2258" s="96" t="s">
        <v>67</v>
      </c>
      <c r="N2258" s="104">
        <v>480</v>
      </c>
      <c r="O2258" s="104">
        <v>3</v>
      </c>
      <c r="P2258" s="104">
        <v>5</v>
      </c>
      <c r="Q2258" s="104">
        <v>90</v>
      </c>
      <c r="R2258" s="115">
        <v>50</v>
      </c>
      <c r="S2258" s="144"/>
      <c r="T2258" s="144"/>
      <c r="U2258" s="144"/>
      <c r="V2258" s="144"/>
      <c r="W2258" s="144"/>
      <c r="X2258" s="144"/>
      <c r="Y2258" s="144"/>
      <c r="Z2258" s="144"/>
      <c r="AA2258" s="225"/>
    </row>
    <row r="2259" spans="1:27" ht="13.5" thickBot="1" x14ac:dyDescent="0.25">
      <c r="A2259" s="229"/>
      <c r="B2259" s="145"/>
      <c r="C2259" s="128"/>
      <c r="D2259" s="145"/>
      <c r="E2259" s="145"/>
      <c r="F2259" s="145"/>
      <c r="G2259" s="145"/>
      <c r="H2259" s="145"/>
      <c r="I2259" s="145"/>
      <c r="J2259" s="223"/>
      <c r="K2259" s="107" t="s">
        <v>14</v>
      </c>
      <c r="L2259" s="108" t="s">
        <v>60</v>
      </c>
      <c r="M2259" s="97" t="s">
        <v>186</v>
      </c>
      <c r="N2259" s="108">
        <v>480</v>
      </c>
      <c r="O2259" s="108">
        <v>3</v>
      </c>
      <c r="P2259" s="108">
        <v>5</v>
      </c>
      <c r="Q2259" s="108" t="s">
        <v>201</v>
      </c>
      <c r="R2259" s="116"/>
      <c r="S2259" s="145"/>
      <c r="T2259" s="145"/>
      <c r="U2259" s="145"/>
      <c r="V2259" s="145"/>
      <c r="W2259" s="145"/>
      <c r="X2259" s="145"/>
      <c r="Y2259" s="145"/>
      <c r="Z2259" s="145"/>
      <c r="AA2259" s="226"/>
    </row>
    <row r="2260" spans="1:27" x14ac:dyDescent="0.2">
      <c r="A2260" s="227" t="s">
        <v>2918</v>
      </c>
      <c r="B2260" s="143" t="s">
        <v>76</v>
      </c>
      <c r="C2260" s="142">
        <v>43666</v>
      </c>
      <c r="D2260" s="143" t="s">
        <v>78</v>
      </c>
      <c r="E2260" s="143"/>
      <c r="F2260" s="143"/>
      <c r="G2260" s="143"/>
      <c r="H2260" s="143"/>
      <c r="I2260" s="143"/>
      <c r="J2260" s="136" t="s">
        <v>80</v>
      </c>
      <c r="K2260" s="100" t="s">
        <v>194</v>
      </c>
      <c r="L2260" s="93" t="s">
        <v>60</v>
      </c>
      <c r="M2260" s="95" t="s">
        <v>189</v>
      </c>
      <c r="N2260" s="93">
        <v>480</v>
      </c>
      <c r="O2260" s="93">
        <v>3</v>
      </c>
      <c r="P2260" s="93">
        <v>25</v>
      </c>
      <c r="Q2260" s="93">
        <v>125</v>
      </c>
      <c r="R2260" s="114"/>
      <c r="S2260" s="143" t="s">
        <v>72</v>
      </c>
      <c r="T2260" s="143">
        <v>3</v>
      </c>
      <c r="U2260" s="143">
        <v>25</v>
      </c>
      <c r="V2260" s="143">
        <v>65</v>
      </c>
      <c r="W2260" s="143">
        <v>50</v>
      </c>
      <c r="X2260" s="143">
        <v>5288.35</v>
      </c>
      <c r="Y2260" s="143" t="s">
        <v>74</v>
      </c>
      <c r="Z2260" s="143"/>
      <c r="AA2260" s="224" t="s">
        <v>85</v>
      </c>
    </row>
    <row r="2261" spans="1:27" x14ac:dyDescent="0.2">
      <c r="A2261" s="228"/>
      <c r="B2261" s="144"/>
      <c r="C2261" s="127"/>
      <c r="D2261" s="144"/>
      <c r="E2261" s="144"/>
      <c r="F2261" s="144"/>
      <c r="G2261" s="144"/>
      <c r="H2261" s="144"/>
      <c r="I2261" s="144"/>
      <c r="J2261" s="222"/>
      <c r="K2261" s="103" t="s">
        <v>13</v>
      </c>
      <c r="L2261" s="104" t="s">
        <v>60</v>
      </c>
      <c r="M2261" s="96" t="s">
        <v>67</v>
      </c>
      <c r="N2261" s="104">
        <v>480</v>
      </c>
      <c r="O2261" s="104">
        <v>3</v>
      </c>
      <c r="P2261" s="104">
        <v>5</v>
      </c>
      <c r="Q2261" s="104">
        <v>90</v>
      </c>
      <c r="R2261" s="115">
        <v>50</v>
      </c>
      <c r="S2261" s="144"/>
      <c r="T2261" s="144"/>
      <c r="U2261" s="144"/>
      <c r="V2261" s="144"/>
      <c r="W2261" s="144"/>
      <c r="X2261" s="144"/>
      <c r="Y2261" s="144"/>
      <c r="Z2261" s="144"/>
      <c r="AA2261" s="225"/>
    </row>
    <row r="2262" spans="1:27" ht="13.5" thickBot="1" x14ac:dyDescent="0.25">
      <c r="A2262" s="229"/>
      <c r="B2262" s="145"/>
      <c r="C2262" s="128"/>
      <c r="D2262" s="145"/>
      <c r="E2262" s="145"/>
      <c r="F2262" s="145"/>
      <c r="G2262" s="145"/>
      <c r="H2262" s="145"/>
      <c r="I2262" s="145"/>
      <c r="J2262" s="223"/>
      <c r="K2262" s="107" t="s">
        <v>14</v>
      </c>
      <c r="L2262" s="108" t="s">
        <v>60</v>
      </c>
      <c r="M2262" s="97" t="s">
        <v>186</v>
      </c>
      <c r="N2262" s="108">
        <v>480</v>
      </c>
      <c r="O2262" s="108">
        <v>3</v>
      </c>
      <c r="P2262" s="108">
        <v>5</v>
      </c>
      <c r="Q2262" s="108" t="s">
        <v>201</v>
      </c>
      <c r="R2262" s="116"/>
      <c r="S2262" s="145"/>
      <c r="T2262" s="145"/>
      <c r="U2262" s="145"/>
      <c r="V2262" s="145"/>
      <c r="W2262" s="145"/>
      <c r="X2262" s="145"/>
      <c r="Y2262" s="145"/>
      <c r="Z2262" s="145"/>
      <c r="AA2262" s="226"/>
    </row>
    <row r="2263" spans="1:27" x14ac:dyDescent="0.2">
      <c r="A2263" s="227" t="s">
        <v>2919</v>
      </c>
      <c r="B2263" s="143" t="s">
        <v>76</v>
      </c>
      <c r="C2263" s="142">
        <v>43666</v>
      </c>
      <c r="D2263" s="143" t="s">
        <v>78</v>
      </c>
      <c r="E2263" s="143"/>
      <c r="F2263" s="143"/>
      <c r="G2263" s="143"/>
      <c r="H2263" s="143"/>
      <c r="I2263" s="143"/>
      <c r="J2263" s="136" t="s">
        <v>80</v>
      </c>
      <c r="K2263" s="100" t="s">
        <v>194</v>
      </c>
      <c r="L2263" s="93" t="s">
        <v>60</v>
      </c>
      <c r="M2263" s="95" t="s">
        <v>189</v>
      </c>
      <c r="N2263" s="93">
        <v>480</v>
      </c>
      <c r="O2263" s="93">
        <v>3</v>
      </c>
      <c r="P2263" s="93">
        <v>25</v>
      </c>
      <c r="Q2263" s="93">
        <v>100</v>
      </c>
      <c r="R2263" s="114"/>
      <c r="S2263" s="143" t="s">
        <v>72</v>
      </c>
      <c r="T2263" s="143">
        <v>3</v>
      </c>
      <c r="U2263" s="143">
        <v>25</v>
      </c>
      <c r="V2263" s="143">
        <v>65</v>
      </c>
      <c r="W2263" s="143">
        <v>50</v>
      </c>
      <c r="X2263" s="143">
        <v>5288.35</v>
      </c>
      <c r="Y2263" s="143" t="s">
        <v>74</v>
      </c>
      <c r="Z2263" s="143"/>
      <c r="AA2263" s="224" t="s">
        <v>85</v>
      </c>
    </row>
    <row r="2264" spans="1:27" x14ac:dyDescent="0.2">
      <c r="A2264" s="228"/>
      <c r="B2264" s="144"/>
      <c r="C2264" s="127"/>
      <c r="D2264" s="144"/>
      <c r="E2264" s="144"/>
      <c r="F2264" s="144"/>
      <c r="G2264" s="144"/>
      <c r="H2264" s="144"/>
      <c r="I2264" s="144"/>
      <c r="J2264" s="222"/>
      <c r="K2264" s="103" t="s">
        <v>13</v>
      </c>
      <c r="L2264" s="104" t="s">
        <v>60</v>
      </c>
      <c r="M2264" s="96" t="s">
        <v>67</v>
      </c>
      <c r="N2264" s="104">
        <v>480</v>
      </c>
      <c r="O2264" s="104">
        <v>3</v>
      </c>
      <c r="P2264" s="104">
        <v>5</v>
      </c>
      <c r="Q2264" s="104">
        <v>90</v>
      </c>
      <c r="R2264" s="115">
        <v>50</v>
      </c>
      <c r="S2264" s="144"/>
      <c r="T2264" s="144"/>
      <c r="U2264" s="144"/>
      <c r="V2264" s="144"/>
      <c r="W2264" s="144"/>
      <c r="X2264" s="144"/>
      <c r="Y2264" s="144"/>
      <c r="Z2264" s="144"/>
      <c r="AA2264" s="225"/>
    </row>
    <row r="2265" spans="1:27" ht="13.5" thickBot="1" x14ac:dyDescent="0.25">
      <c r="A2265" s="229"/>
      <c r="B2265" s="145"/>
      <c r="C2265" s="128"/>
      <c r="D2265" s="145"/>
      <c r="E2265" s="145"/>
      <c r="F2265" s="145"/>
      <c r="G2265" s="145"/>
      <c r="H2265" s="145"/>
      <c r="I2265" s="145"/>
      <c r="J2265" s="223"/>
      <c r="K2265" s="107" t="s">
        <v>14</v>
      </c>
      <c r="L2265" s="108" t="s">
        <v>60</v>
      </c>
      <c r="M2265" s="97" t="s">
        <v>187</v>
      </c>
      <c r="N2265" s="108">
        <v>480</v>
      </c>
      <c r="O2265" s="108">
        <v>3</v>
      </c>
      <c r="P2265" s="108">
        <v>5</v>
      </c>
      <c r="Q2265" s="108" t="s">
        <v>202</v>
      </c>
      <c r="R2265" s="116"/>
      <c r="S2265" s="145"/>
      <c r="T2265" s="145"/>
      <c r="U2265" s="145"/>
      <c r="V2265" s="145"/>
      <c r="W2265" s="145"/>
      <c r="X2265" s="145"/>
      <c r="Y2265" s="145"/>
      <c r="Z2265" s="145"/>
      <c r="AA2265" s="226"/>
    </row>
    <row r="2266" spans="1:27" x14ac:dyDescent="0.2">
      <c r="A2266" s="227" t="s">
        <v>2920</v>
      </c>
      <c r="B2266" s="143" t="s">
        <v>76</v>
      </c>
      <c r="C2266" s="142">
        <v>43666</v>
      </c>
      <c r="D2266" s="143" t="s">
        <v>78</v>
      </c>
      <c r="E2266" s="143"/>
      <c r="F2266" s="143"/>
      <c r="G2266" s="143"/>
      <c r="H2266" s="143"/>
      <c r="I2266" s="143"/>
      <c r="J2266" s="136" t="s">
        <v>80</v>
      </c>
      <c r="K2266" s="100" t="s">
        <v>194</v>
      </c>
      <c r="L2266" s="93" t="s">
        <v>60</v>
      </c>
      <c r="M2266" s="95" t="s">
        <v>189</v>
      </c>
      <c r="N2266" s="93">
        <v>480</v>
      </c>
      <c r="O2266" s="93">
        <v>3</v>
      </c>
      <c r="P2266" s="93">
        <v>25</v>
      </c>
      <c r="Q2266" s="93">
        <v>110</v>
      </c>
      <c r="R2266" s="114"/>
      <c r="S2266" s="143" t="s">
        <v>72</v>
      </c>
      <c r="T2266" s="143">
        <v>3</v>
      </c>
      <c r="U2266" s="143">
        <v>25</v>
      </c>
      <c r="V2266" s="143">
        <v>65</v>
      </c>
      <c r="W2266" s="143">
        <v>50</v>
      </c>
      <c r="X2266" s="143">
        <v>5288.35</v>
      </c>
      <c r="Y2266" s="143" t="s">
        <v>74</v>
      </c>
      <c r="Z2266" s="143"/>
      <c r="AA2266" s="224" t="s">
        <v>85</v>
      </c>
    </row>
    <row r="2267" spans="1:27" x14ac:dyDescent="0.2">
      <c r="A2267" s="228"/>
      <c r="B2267" s="144"/>
      <c r="C2267" s="127"/>
      <c r="D2267" s="144"/>
      <c r="E2267" s="144"/>
      <c r="F2267" s="144"/>
      <c r="G2267" s="144"/>
      <c r="H2267" s="144"/>
      <c r="I2267" s="144"/>
      <c r="J2267" s="222"/>
      <c r="K2267" s="103" t="s">
        <v>13</v>
      </c>
      <c r="L2267" s="104" t="s">
        <v>60</v>
      </c>
      <c r="M2267" s="96" t="s">
        <v>67</v>
      </c>
      <c r="N2267" s="104">
        <v>480</v>
      </c>
      <c r="O2267" s="104">
        <v>3</v>
      </c>
      <c r="P2267" s="104">
        <v>5</v>
      </c>
      <c r="Q2267" s="104">
        <v>90</v>
      </c>
      <c r="R2267" s="115">
        <v>50</v>
      </c>
      <c r="S2267" s="144"/>
      <c r="T2267" s="144"/>
      <c r="U2267" s="144"/>
      <c r="V2267" s="144"/>
      <c r="W2267" s="144"/>
      <c r="X2267" s="144"/>
      <c r="Y2267" s="144"/>
      <c r="Z2267" s="144"/>
      <c r="AA2267" s="225"/>
    </row>
    <row r="2268" spans="1:27" ht="13.5" thickBot="1" x14ac:dyDescent="0.25">
      <c r="A2268" s="229"/>
      <c r="B2268" s="145"/>
      <c r="C2268" s="128"/>
      <c r="D2268" s="145"/>
      <c r="E2268" s="145"/>
      <c r="F2268" s="145"/>
      <c r="G2268" s="145"/>
      <c r="H2268" s="145"/>
      <c r="I2268" s="145"/>
      <c r="J2268" s="223"/>
      <c r="K2268" s="107" t="s">
        <v>14</v>
      </c>
      <c r="L2268" s="108" t="s">
        <v>60</v>
      </c>
      <c r="M2268" s="97" t="s">
        <v>187</v>
      </c>
      <c r="N2268" s="108">
        <v>480</v>
      </c>
      <c r="O2268" s="108">
        <v>3</v>
      </c>
      <c r="P2268" s="108">
        <v>5</v>
      </c>
      <c r="Q2268" s="108" t="s">
        <v>202</v>
      </c>
      <c r="R2268" s="116"/>
      <c r="S2268" s="145"/>
      <c r="T2268" s="145"/>
      <c r="U2268" s="145"/>
      <c r="V2268" s="145"/>
      <c r="W2268" s="145"/>
      <c r="X2268" s="145"/>
      <c r="Y2268" s="145"/>
      <c r="Z2268" s="145"/>
      <c r="AA2268" s="226"/>
    </row>
    <row r="2269" spans="1:27" x14ac:dyDescent="0.2">
      <c r="A2269" s="227" t="s">
        <v>2921</v>
      </c>
      <c r="B2269" s="143" t="s">
        <v>76</v>
      </c>
      <c r="C2269" s="142">
        <v>43666</v>
      </c>
      <c r="D2269" s="143" t="s">
        <v>78</v>
      </c>
      <c r="E2269" s="143"/>
      <c r="F2269" s="143"/>
      <c r="G2269" s="143"/>
      <c r="H2269" s="143"/>
      <c r="I2269" s="143"/>
      <c r="J2269" s="136" t="s">
        <v>80</v>
      </c>
      <c r="K2269" s="100" t="s">
        <v>194</v>
      </c>
      <c r="L2269" s="93" t="s">
        <v>60</v>
      </c>
      <c r="M2269" s="95" t="s">
        <v>189</v>
      </c>
      <c r="N2269" s="93">
        <v>480</v>
      </c>
      <c r="O2269" s="93">
        <v>3</v>
      </c>
      <c r="P2269" s="93">
        <v>25</v>
      </c>
      <c r="Q2269" s="93">
        <v>125</v>
      </c>
      <c r="R2269" s="114"/>
      <c r="S2269" s="143" t="s">
        <v>72</v>
      </c>
      <c r="T2269" s="143">
        <v>3</v>
      </c>
      <c r="U2269" s="143">
        <v>25</v>
      </c>
      <c r="V2269" s="143">
        <v>65</v>
      </c>
      <c r="W2269" s="143">
        <v>50</v>
      </c>
      <c r="X2269" s="143">
        <v>5288.35</v>
      </c>
      <c r="Y2269" s="143" t="s">
        <v>74</v>
      </c>
      <c r="Z2269" s="143"/>
      <c r="AA2269" s="224" t="s">
        <v>85</v>
      </c>
    </row>
    <row r="2270" spans="1:27" x14ac:dyDescent="0.2">
      <c r="A2270" s="228"/>
      <c r="B2270" s="144"/>
      <c r="C2270" s="127"/>
      <c r="D2270" s="144"/>
      <c r="E2270" s="144"/>
      <c r="F2270" s="144"/>
      <c r="G2270" s="144"/>
      <c r="H2270" s="144"/>
      <c r="I2270" s="144"/>
      <c r="J2270" s="222"/>
      <c r="K2270" s="103" t="s">
        <v>13</v>
      </c>
      <c r="L2270" s="104" t="s">
        <v>60</v>
      </c>
      <c r="M2270" s="96" t="s">
        <v>67</v>
      </c>
      <c r="N2270" s="104">
        <v>480</v>
      </c>
      <c r="O2270" s="104">
        <v>3</v>
      </c>
      <c r="P2270" s="104">
        <v>5</v>
      </c>
      <c r="Q2270" s="104">
        <v>90</v>
      </c>
      <c r="R2270" s="115">
        <v>50</v>
      </c>
      <c r="S2270" s="144"/>
      <c r="T2270" s="144"/>
      <c r="U2270" s="144"/>
      <c r="V2270" s="144"/>
      <c r="W2270" s="144"/>
      <c r="X2270" s="144"/>
      <c r="Y2270" s="144"/>
      <c r="Z2270" s="144"/>
      <c r="AA2270" s="225"/>
    </row>
    <row r="2271" spans="1:27" ht="13.5" thickBot="1" x14ac:dyDescent="0.25">
      <c r="A2271" s="229"/>
      <c r="B2271" s="145"/>
      <c r="C2271" s="128"/>
      <c r="D2271" s="145"/>
      <c r="E2271" s="145"/>
      <c r="F2271" s="145"/>
      <c r="G2271" s="145"/>
      <c r="H2271" s="145"/>
      <c r="I2271" s="145"/>
      <c r="J2271" s="223"/>
      <c r="K2271" s="107" t="s">
        <v>14</v>
      </c>
      <c r="L2271" s="108" t="s">
        <v>60</v>
      </c>
      <c r="M2271" s="97" t="s">
        <v>187</v>
      </c>
      <c r="N2271" s="108">
        <v>480</v>
      </c>
      <c r="O2271" s="108">
        <v>3</v>
      </c>
      <c r="P2271" s="108">
        <v>5</v>
      </c>
      <c r="Q2271" s="108" t="s">
        <v>202</v>
      </c>
      <c r="R2271" s="116"/>
      <c r="S2271" s="145"/>
      <c r="T2271" s="145"/>
      <c r="U2271" s="145"/>
      <c r="V2271" s="145"/>
      <c r="W2271" s="145"/>
      <c r="X2271" s="145"/>
      <c r="Y2271" s="145"/>
      <c r="Z2271" s="145"/>
      <c r="AA2271" s="226"/>
    </row>
    <row r="2272" spans="1:27" x14ac:dyDescent="0.2">
      <c r="A2272" s="227" t="s">
        <v>2922</v>
      </c>
      <c r="B2272" s="143" t="s">
        <v>76</v>
      </c>
      <c r="C2272" s="142">
        <v>43666</v>
      </c>
      <c r="D2272" s="143" t="s">
        <v>78</v>
      </c>
      <c r="E2272" s="143"/>
      <c r="F2272" s="143"/>
      <c r="G2272" s="143"/>
      <c r="H2272" s="143"/>
      <c r="I2272" s="143"/>
      <c r="J2272" s="136" t="s">
        <v>80</v>
      </c>
      <c r="K2272" s="100" t="s">
        <v>194</v>
      </c>
      <c r="L2272" s="93" t="s">
        <v>60</v>
      </c>
      <c r="M2272" s="95" t="s">
        <v>189</v>
      </c>
      <c r="N2272" s="93">
        <v>600</v>
      </c>
      <c r="O2272" s="93">
        <v>3</v>
      </c>
      <c r="P2272" s="93">
        <v>14</v>
      </c>
      <c r="Q2272" s="93">
        <v>50</v>
      </c>
      <c r="R2272" s="114"/>
      <c r="S2272" s="143" t="s">
        <v>73</v>
      </c>
      <c r="T2272" s="143">
        <v>3</v>
      </c>
      <c r="U2272" s="143">
        <v>14</v>
      </c>
      <c r="V2272" s="143">
        <v>32</v>
      </c>
      <c r="W2272" s="143">
        <v>30</v>
      </c>
      <c r="X2272" s="143">
        <v>5288.35</v>
      </c>
      <c r="Y2272" s="143" t="s">
        <v>74</v>
      </c>
      <c r="Z2272" s="143"/>
      <c r="AA2272" s="224" t="s">
        <v>85</v>
      </c>
    </row>
    <row r="2273" spans="1:27" x14ac:dyDescent="0.2">
      <c r="A2273" s="228"/>
      <c r="B2273" s="144"/>
      <c r="C2273" s="127"/>
      <c r="D2273" s="144"/>
      <c r="E2273" s="144"/>
      <c r="F2273" s="144"/>
      <c r="G2273" s="144"/>
      <c r="H2273" s="144"/>
      <c r="I2273" s="144"/>
      <c r="J2273" s="222"/>
      <c r="K2273" s="103" t="s">
        <v>13</v>
      </c>
      <c r="L2273" s="104" t="s">
        <v>60</v>
      </c>
      <c r="M2273" s="96" t="s">
        <v>67</v>
      </c>
      <c r="N2273" s="104">
        <v>600</v>
      </c>
      <c r="O2273" s="104">
        <v>3</v>
      </c>
      <c r="P2273" s="104">
        <v>5</v>
      </c>
      <c r="Q2273" s="104">
        <v>90</v>
      </c>
      <c r="R2273" s="115">
        <v>50</v>
      </c>
      <c r="S2273" s="144"/>
      <c r="T2273" s="144"/>
      <c r="U2273" s="144"/>
      <c r="V2273" s="144"/>
      <c r="W2273" s="144"/>
      <c r="X2273" s="144"/>
      <c r="Y2273" s="144"/>
      <c r="Z2273" s="144"/>
      <c r="AA2273" s="225"/>
    </row>
    <row r="2274" spans="1:27" ht="13.5" thickBot="1" x14ac:dyDescent="0.25">
      <c r="A2274" s="229"/>
      <c r="B2274" s="145"/>
      <c r="C2274" s="128"/>
      <c r="D2274" s="145"/>
      <c r="E2274" s="145"/>
      <c r="F2274" s="145"/>
      <c r="G2274" s="145"/>
      <c r="H2274" s="145"/>
      <c r="I2274" s="145"/>
      <c r="J2274" s="223"/>
      <c r="K2274" s="107" t="s">
        <v>14</v>
      </c>
      <c r="L2274" s="108" t="s">
        <v>60</v>
      </c>
      <c r="M2274" s="97" t="s">
        <v>188</v>
      </c>
      <c r="N2274" s="108">
        <v>600</v>
      </c>
      <c r="O2274" s="108">
        <v>3</v>
      </c>
      <c r="P2274" s="108">
        <v>5</v>
      </c>
      <c r="Q2274" s="108" t="s">
        <v>203</v>
      </c>
      <c r="R2274" s="116"/>
      <c r="S2274" s="145"/>
      <c r="T2274" s="145"/>
      <c r="U2274" s="145"/>
      <c r="V2274" s="145"/>
      <c r="W2274" s="145"/>
      <c r="X2274" s="145"/>
      <c r="Y2274" s="145"/>
      <c r="Z2274" s="145"/>
      <c r="AA2274" s="226"/>
    </row>
    <row r="2275" spans="1:27" x14ac:dyDescent="0.2">
      <c r="A2275" s="227" t="s">
        <v>2923</v>
      </c>
      <c r="B2275" s="143" t="s">
        <v>76</v>
      </c>
      <c r="C2275" s="142">
        <v>43666</v>
      </c>
      <c r="D2275" s="143" t="s">
        <v>78</v>
      </c>
      <c r="E2275" s="143"/>
      <c r="F2275" s="143"/>
      <c r="G2275" s="143"/>
      <c r="H2275" s="143"/>
      <c r="I2275" s="143"/>
      <c r="J2275" s="136" t="s">
        <v>80</v>
      </c>
      <c r="K2275" s="100" t="s">
        <v>194</v>
      </c>
      <c r="L2275" s="93" t="s">
        <v>60</v>
      </c>
      <c r="M2275" s="95" t="s">
        <v>189</v>
      </c>
      <c r="N2275" s="93">
        <v>600</v>
      </c>
      <c r="O2275" s="93">
        <v>3</v>
      </c>
      <c r="P2275" s="93">
        <v>14</v>
      </c>
      <c r="Q2275" s="93">
        <v>60</v>
      </c>
      <c r="R2275" s="114"/>
      <c r="S2275" s="143" t="s">
        <v>73</v>
      </c>
      <c r="T2275" s="143">
        <v>3</v>
      </c>
      <c r="U2275" s="143">
        <v>14</v>
      </c>
      <c r="V2275" s="143">
        <v>32</v>
      </c>
      <c r="W2275" s="143">
        <v>30</v>
      </c>
      <c r="X2275" s="143">
        <v>5288.35</v>
      </c>
      <c r="Y2275" s="143" t="s">
        <v>74</v>
      </c>
      <c r="Z2275" s="143"/>
      <c r="AA2275" s="224" t="s">
        <v>85</v>
      </c>
    </row>
    <row r="2276" spans="1:27" x14ac:dyDescent="0.2">
      <c r="A2276" s="228"/>
      <c r="B2276" s="144"/>
      <c r="C2276" s="127"/>
      <c r="D2276" s="144"/>
      <c r="E2276" s="144"/>
      <c r="F2276" s="144"/>
      <c r="G2276" s="144"/>
      <c r="H2276" s="144"/>
      <c r="I2276" s="144"/>
      <c r="J2276" s="222"/>
      <c r="K2276" s="103" t="s">
        <v>13</v>
      </c>
      <c r="L2276" s="104" t="s">
        <v>60</v>
      </c>
      <c r="M2276" s="96" t="s">
        <v>67</v>
      </c>
      <c r="N2276" s="104">
        <v>600</v>
      </c>
      <c r="O2276" s="104">
        <v>3</v>
      </c>
      <c r="P2276" s="104">
        <v>5</v>
      </c>
      <c r="Q2276" s="104">
        <v>90</v>
      </c>
      <c r="R2276" s="115">
        <v>50</v>
      </c>
      <c r="S2276" s="144"/>
      <c r="T2276" s="144"/>
      <c r="U2276" s="144"/>
      <c r="V2276" s="144"/>
      <c r="W2276" s="144"/>
      <c r="X2276" s="144"/>
      <c r="Y2276" s="144"/>
      <c r="Z2276" s="144"/>
      <c r="AA2276" s="225"/>
    </row>
    <row r="2277" spans="1:27" ht="13.5" thickBot="1" x14ac:dyDescent="0.25">
      <c r="A2277" s="229"/>
      <c r="B2277" s="145"/>
      <c r="C2277" s="128"/>
      <c r="D2277" s="145"/>
      <c r="E2277" s="145"/>
      <c r="F2277" s="145"/>
      <c r="G2277" s="145"/>
      <c r="H2277" s="145"/>
      <c r="I2277" s="145"/>
      <c r="J2277" s="223"/>
      <c r="K2277" s="107" t="s">
        <v>14</v>
      </c>
      <c r="L2277" s="108" t="s">
        <v>60</v>
      </c>
      <c r="M2277" s="97" t="s">
        <v>188</v>
      </c>
      <c r="N2277" s="108">
        <v>600</v>
      </c>
      <c r="O2277" s="108">
        <v>3</v>
      </c>
      <c r="P2277" s="108">
        <v>5</v>
      </c>
      <c r="Q2277" s="108" t="s">
        <v>203</v>
      </c>
      <c r="R2277" s="116"/>
      <c r="S2277" s="145"/>
      <c r="T2277" s="145"/>
      <c r="U2277" s="145"/>
      <c r="V2277" s="145"/>
      <c r="W2277" s="145"/>
      <c r="X2277" s="145"/>
      <c r="Y2277" s="145"/>
      <c r="Z2277" s="145"/>
      <c r="AA2277" s="226"/>
    </row>
    <row r="2278" spans="1:27" x14ac:dyDescent="0.2">
      <c r="A2278" s="227" t="s">
        <v>2924</v>
      </c>
      <c r="B2278" s="143" t="s">
        <v>76</v>
      </c>
      <c r="C2278" s="142">
        <v>43666</v>
      </c>
      <c r="D2278" s="143" t="s">
        <v>78</v>
      </c>
      <c r="E2278" s="143"/>
      <c r="F2278" s="143"/>
      <c r="G2278" s="143"/>
      <c r="H2278" s="143"/>
      <c r="I2278" s="143"/>
      <c r="J2278" s="136" t="s">
        <v>80</v>
      </c>
      <c r="K2278" s="100" t="s">
        <v>194</v>
      </c>
      <c r="L2278" s="93" t="s">
        <v>60</v>
      </c>
      <c r="M2278" s="95" t="s">
        <v>189</v>
      </c>
      <c r="N2278" s="93">
        <v>600</v>
      </c>
      <c r="O2278" s="93">
        <v>3</v>
      </c>
      <c r="P2278" s="93">
        <v>14</v>
      </c>
      <c r="Q2278" s="93">
        <v>80</v>
      </c>
      <c r="R2278" s="114"/>
      <c r="S2278" s="143" t="s">
        <v>73</v>
      </c>
      <c r="T2278" s="143">
        <v>3</v>
      </c>
      <c r="U2278" s="143">
        <v>14</v>
      </c>
      <c r="V2278" s="143">
        <v>32</v>
      </c>
      <c r="W2278" s="143">
        <v>30</v>
      </c>
      <c r="X2278" s="143">
        <v>5288.35</v>
      </c>
      <c r="Y2278" s="143" t="s">
        <v>74</v>
      </c>
      <c r="Z2278" s="143"/>
      <c r="AA2278" s="224" t="s">
        <v>85</v>
      </c>
    </row>
    <row r="2279" spans="1:27" x14ac:dyDescent="0.2">
      <c r="A2279" s="228"/>
      <c r="B2279" s="144"/>
      <c r="C2279" s="127"/>
      <c r="D2279" s="144"/>
      <c r="E2279" s="144"/>
      <c r="F2279" s="144"/>
      <c r="G2279" s="144"/>
      <c r="H2279" s="144"/>
      <c r="I2279" s="144"/>
      <c r="J2279" s="222"/>
      <c r="K2279" s="103" t="s">
        <v>13</v>
      </c>
      <c r="L2279" s="104" t="s">
        <v>60</v>
      </c>
      <c r="M2279" s="96" t="s">
        <v>67</v>
      </c>
      <c r="N2279" s="104">
        <v>600</v>
      </c>
      <c r="O2279" s="104">
        <v>3</v>
      </c>
      <c r="P2279" s="104">
        <v>5</v>
      </c>
      <c r="Q2279" s="104">
        <v>90</v>
      </c>
      <c r="R2279" s="115">
        <v>50</v>
      </c>
      <c r="S2279" s="144"/>
      <c r="T2279" s="144"/>
      <c r="U2279" s="144"/>
      <c r="V2279" s="144"/>
      <c r="W2279" s="144"/>
      <c r="X2279" s="144"/>
      <c r="Y2279" s="144"/>
      <c r="Z2279" s="144"/>
      <c r="AA2279" s="225"/>
    </row>
    <row r="2280" spans="1:27" ht="13.5" thickBot="1" x14ac:dyDescent="0.25">
      <c r="A2280" s="229"/>
      <c r="B2280" s="145"/>
      <c r="C2280" s="128"/>
      <c r="D2280" s="145"/>
      <c r="E2280" s="145"/>
      <c r="F2280" s="145"/>
      <c r="G2280" s="145"/>
      <c r="H2280" s="145"/>
      <c r="I2280" s="145"/>
      <c r="J2280" s="223"/>
      <c r="K2280" s="107" t="s">
        <v>14</v>
      </c>
      <c r="L2280" s="108" t="s">
        <v>60</v>
      </c>
      <c r="M2280" s="97" t="s">
        <v>188</v>
      </c>
      <c r="N2280" s="108">
        <v>600</v>
      </c>
      <c r="O2280" s="108">
        <v>3</v>
      </c>
      <c r="P2280" s="108">
        <v>5</v>
      </c>
      <c r="Q2280" s="108" t="s">
        <v>203</v>
      </c>
      <c r="R2280" s="116"/>
      <c r="S2280" s="145"/>
      <c r="T2280" s="145"/>
      <c r="U2280" s="145"/>
      <c r="V2280" s="145"/>
      <c r="W2280" s="145"/>
      <c r="X2280" s="145"/>
      <c r="Y2280" s="145"/>
      <c r="Z2280" s="145"/>
      <c r="AA2280" s="226"/>
    </row>
    <row r="2281" spans="1:27" x14ac:dyDescent="0.2">
      <c r="A2281" s="227" t="s">
        <v>2925</v>
      </c>
      <c r="B2281" s="143" t="s">
        <v>76</v>
      </c>
      <c r="C2281" s="142">
        <v>43666</v>
      </c>
      <c r="D2281" s="143" t="s">
        <v>78</v>
      </c>
      <c r="E2281" s="143"/>
      <c r="F2281" s="143"/>
      <c r="G2281" s="143"/>
      <c r="H2281" s="143"/>
      <c r="I2281" s="143"/>
      <c r="J2281" s="136" t="s">
        <v>80</v>
      </c>
      <c r="K2281" s="100" t="s">
        <v>194</v>
      </c>
      <c r="L2281" s="93" t="s">
        <v>60</v>
      </c>
      <c r="M2281" s="95" t="s">
        <v>189</v>
      </c>
      <c r="N2281" s="93">
        <v>600</v>
      </c>
      <c r="O2281" s="93">
        <v>3</v>
      </c>
      <c r="P2281" s="93">
        <v>14</v>
      </c>
      <c r="Q2281" s="93">
        <v>60</v>
      </c>
      <c r="R2281" s="114"/>
      <c r="S2281" s="143" t="s">
        <v>73</v>
      </c>
      <c r="T2281" s="143">
        <v>3</v>
      </c>
      <c r="U2281" s="143">
        <v>14</v>
      </c>
      <c r="V2281" s="143">
        <v>41</v>
      </c>
      <c r="W2281" s="143">
        <v>40</v>
      </c>
      <c r="X2281" s="143">
        <v>5288.35</v>
      </c>
      <c r="Y2281" s="143" t="s">
        <v>74</v>
      </c>
      <c r="Z2281" s="143"/>
      <c r="AA2281" s="224" t="s">
        <v>85</v>
      </c>
    </row>
    <row r="2282" spans="1:27" x14ac:dyDescent="0.2">
      <c r="A2282" s="228"/>
      <c r="B2282" s="144"/>
      <c r="C2282" s="127"/>
      <c r="D2282" s="144"/>
      <c r="E2282" s="144"/>
      <c r="F2282" s="144"/>
      <c r="G2282" s="144"/>
      <c r="H2282" s="144"/>
      <c r="I2282" s="144"/>
      <c r="J2282" s="222"/>
      <c r="K2282" s="103" t="s">
        <v>13</v>
      </c>
      <c r="L2282" s="104" t="s">
        <v>60</v>
      </c>
      <c r="M2282" s="96" t="s">
        <v>67</v>
      </c>
      <c r="N2282" s="104">
        <v>600</v>
      </c>
      <c r="O2282" s="104">
        <v>3</v>
      </c>
      <c r="P2282" s="104">
        <v>5</v>
      </c>
      <c r="Q2282" s="104">
        <v>90</v>
      </c>
      <c r="R2282" s="115">
        <v>50</v>
      </c>
      <c r="S2282" s="144"/>
      <c r="T2282" s="144"/>
      <c r="U2282" s="144"/>
      <c r="V2282" s="144"/>
      <c r="W2282" s="144"/>
      <c r="X2282" s="144"/>
      <c r="Y2282" s="144"/>
      <c r="Z2282" s="144"/>
      <c r="AA2282" s="225"/>
    </row>
    <row r="2283" spans="1:27" ht="13.5" thickBot="1" x14ac:dyDescent="0.25">
      <c r="A2283" s="229"/>
      <c r="B2283" s="145"/>
      <c r="C2283" s="128"/>
      <c r="D2283" s="145"/>
      <c r="E2283" s="145"/>
      <c r="F2283" s="145"/>
      <c r="G2283" s="145"/>
      <c r="H2283" s="145"/>
      <c r="I2283" s="145"/>
      <c r="J2283" s="223"/>
      <c r="K2283" s="107" t="s">
        <v>14</v>
      </c>
      <c r="L2283" s="108" t="s">
        <v>60</v>
      </c>
      <c r="M2283" s="97" t="s">
        <v>186</v>
      </c>
      <c r="N2283" s="108">
        <v>600</v>
      </c>
      <c r="O2283" s="108">
        <v>3</v>
      </c>
      <c r="P2283" s="108">
        <v>5</v>
      </c>
      <c r="Q2283" s="108" t="s">
        <v>201</v>
      </c>
      <c r="R2283" s="116"/>
      <c r="S2283" s="145"/>
      <c r="T2283" s="145"/>
      <c r="U2283" s="145"/>
      <c r="V2283" s="145"/>
      <c r="W2283" s="145"/>
      <c r="X2283" s="145"/>
      <c r="Y2283" s="145"/>
      <c r="Z2283" s="145"/>
      <c r="AA2283" s="226"/>
    </row>
    <row r="2284" spans="1:27" x14ac:dyDescent="0.2">
      <c r="A2284" s="227" t="s">
        <v>2926</v>
      </c>
      <c r="B2284" s="143" t="s">
        <v>76</v>
      </c>
      <c r="C2284" s="142">
        <v>43666</v>
      </c>
      <c r="D2284" s="143" t="s">
        <v>78</v>
      </c>
      <c r="E2284" s="143"/>
      <c r="F2284" s="143"/>
      <c r="G2284" s="143"/>
      <c r="H2284" s="143"/>
      <c r="I2284" s="143"/>
      <c r="J2284" s="136" t="s">
        <v>80</v>
      </c>
      <c r="K2284" s="100" t="s">
        <v>194</v>
      </c>
      <c r="L2284" s="93" t="s">
        <v>60</v>
      </c>
      <c r="M2284" s="95" t="s">
        <v>189</v>
      </c>
      <c r="N2284" s="93">
        <v>600</v>
      </c>
      <c r="O2284" s="93">
        <v>3</v>
      </c>
      <c r="P2284" s="93">
        <v>14</v>
      </c>
      <c r="Q2284" s="93">
        <v>80</v>
      </c>
      <c r="R2284" s="114"/>
      <c r="S2284" s="143" t="s">
        <v>73</v>
      </c>
      <c r="T2284" s="143">
        <v>3</v>
      </c>
      <c r="U2284" s="143">
        <v>14</v>
      </c>
      <c r="V2284" s="143">
        <v>41</v>
      </c>
      <c r="W2284" s="143">
        <v>40</v>
      </c>
      <c r="X2284" s="143">
        <v>5288.35</v>
      </c>
      <c r="Y2284" s="143" t="s">
        <v>74</v>
      </c>
      <c r="Z2284" s="143"/>
      <c r="AA2284" s="224" t="s">
        <v>85</v>
      </c>
    </row>
    <row r="2285" spans="1:27" x14ac:dyDescent="0.2">
      <c r="A2285" s="228"/>
      <c r="B2285" s="144"/>
      <c r="C2285" s="127"/>
      <c r="D2285" s="144"/>
      <c r="E2285" s="144"/>
      <c r="F2285" s="144"/>
      <c r="G2285" s="144"/>
      <c r="H2285" s="144"/>
      <c r="I2285" s="144"/>
      <c r="J2285" s="222"/>
      <c r="K2285" s="103" t="s">
        <v>13</v>
      </c>
      <c r="L2285" s="104" t="s">
        <v>60</v>
      </c>
      <c r="M2285" s="96" t="s">
        <v>67</v>
      </c>
      <c r="N2285" s="104">
        <v>600</v>
      </c>
      <c r="O2285" s="104">
        <v>3</v>
      </c>
      <c r="P2285" s="104">
        <v>5</v>
      </c>
      <c r="Q2285" s="104">
        <v>90</v>
      </c>
      <c r="R2285" s="115">
        <v>50</v>
      </c>
      <c r="S2285" s="144"/>
      <c r="T2285" s="144"/>
      <c r="U2285" s="144"/>
      <c r="V2285" s="144"/>
      <c r="W2285" s="144"/>
      <c r="X2285" s="144"/>
      <c r="Y2285" s="144"/>
      <c r="Z2285" s="144"/>
      <c r="AA2285" s="225"/>
    </row>
    <row r="2286" spans="1:27" ht="13.5" thickBot="1" x14ac:dyDescent="0.25">
      <c r="A2286" s="229"/>
      <c r="B2286" s="145"/>
      <c r="C2286" s="128"/>
      <c r="D2286" s="145"/>
      <c r="E2286" s="145"/>
      <c r="F2286" s="145"/>
      <c r="G2286" s="145"/>
      <c r="H2286" s="145"/>
      <c r="I2286" s="145"/>
      <c r="J2286" s="223"/>
      <c r="K2286" s="107" t="s">
        <v>14</v>
      </c>
      <c r="L2286" s="108" t="s">
        <v>60</v>
      </c>
      <c r="M2286" s="97" t="s">
        <v>186</v>
      </c>
      <c r="N2286" s="108">
        <v>600</v>
      </c>
      <c r="O2286" s="108">
        <v>3</v>
      </c>
      <c r="P2286" s="108">
        <v>5</v>
      </c>
      <c r="Q2286" s="108" t="s">
        <v>201</v>
      </c>
      <c r="R2286" s="116"/>
      <c r="S2286" s="145"/>
      <c r="T2286" s="145"/>
      <c r="U2286" s="145"/>
      <c r="V2286" s="145"/>
      <c r="W2286" s="145"/>
      <c r="X2286" s="145"/>
      <c r="Y2286" s="145"/>
      <c r="Z2286" s="145"/>
      <c r="AA2286" s="226"/>
    </row>
    <row r="2287" spans="1:27" x14ac:dyDescent="0.2">
      <c r="A2287" s="227" t="s">
        <v>2927</v>
      </c>
      <c r="B2287" s="143" t="s">
        <v>76</v>
      </c>
      <c r="C2287" s="142">
        <v>43666</v>
      </c>
      <c r="D2287" s="143" t="s">
        <v>78</v>
      </c>
      <c r="E2287" s="143"/>
      <c r="F2287" s="143"/>
      <c r="G2287" s="143"/>
      <c r="H2287" s="143"/>
      <c r="I2287" s="143"/>
      <c r="J2287" s="136" t="s">
        <v>80</v>
      </c>
      <c r="K2287" s="100" t="s">
        <v>194</v>
      </c>
      <c r="L2287" s="93" t="s">
        <v>60</v>
      </c>
      <c r="M2287" s="95" t="s">
        <v>189</v>
      </c>
      <c r="N2287" s="93">
        <v>600</v>
      </c>
      <c r="O2287" s="93">
        <v>3</v>
      </c>
      <c r="P2287" s="93">
        <v>14</v>
      </c>
      <c r="Q2287" s="93">
        <v>100</v>
      </c>
      <c r="R2287" s="114"/>
      <c r="S2287" s="143" t="s">
        <v>73</v>
      </c>
      <c r="T2287" s="143">
        <v>3</v>
      </c>
      <c r="U2287" s="143">
        <v>14</v>
      </c>
      <c r="V2287" s="143">
        <v>41</v>
      </c>
      <c r="W2287" s="143">
        <v>40</v>
      </c>
      <c r="X2287" s="143">
        <v>5288.35</v>
      </c>
      <c r="Y2287" s="143" t="s">
        <v>74</v>
      </c>
      <c r="Z2287" s="143"/>
      <c r="AA2287" s="224" t="s">
        <v>85</v>
      </c>
    </row>
    <row r="2288" spans="1:27" x14ac:dyDescent="0.2">
      <c r="A2288" s="228"/>
      <c r="B2288" s="144"/>
      <c r="C2288" s="127"/>
      <c r="D2288" s="144"/>
      <c r="E2288" s="144"/>
      <c r="F2288" s="144"/>
      <c r="G2288" s="144"/>
      <c r="H2288" s="144"/>
      <c r="I2288" s="144"/>
      <c r="J2288" s="222"/>
      <c r="K2288" s="103" t="s">
        <v>13</v>
      </c>
      <c r="L2288" s="104" t="s">
        <v>60</v>
      </c>
      <c r="M2288" s="96" t="s">
        <v>67</v>
      </c>
      <c r="N2288" s="104">
        <v>600</v>
      </c>
      <c r="O2288" s="104">
        <v>3</v>
      </c>
      <c r="P2288" s="104">
        <v>5</v>
      </c>
      <c r="Q2288" s="104">
        <v>90</v>
      </c>
      <c r="R2288" s="115">
        <v>50</v>
      </c>
      <c r="S2288" s="144"/>
      <c r="T2288" s="144"/>
      <c r="U2288" s="144"/>
      <c r="V2288" s="144"/>
      <c r="W2288" s="144"/>
      <c r="X2288" s="144"/>
      <c r="Y2288" s="144"/>
      <c r="Z2288" s="144"/>
      <c r="AA2288" s="225"/>
    </row>
    <row r="2289" spans="1:27" ht="13.5" thickBot="1" x14ac:dyDescent="0.25">
      <c r="A2289" s="229"/>
      <c r="B2289" s="145"/>
      <c r="C2289" s="128"/>
      <c r="D2289" s="145"/>
      <c r="E2289" s="145"/>
      <c r="F2289" s="145"/>
      <c r="G2289" s="145"/>
      <c r="H2289" s="145"/>
      <c r="I2289" s="145"/>
      <c r="J2289" s="223"/>
      <c r="K2289" s="107" t="s">
        <v>14</v>
      </c>
      <c r="L2289" s="108" t="s">
        <v>60</v>
      </c>
      <c r="M2289" s="97" t="s">
        <v>186</v>
      </c>
      <c r="N2289" s="108">
        <v>600</v>
      </c>
      <c r="O2289" s="108">
        <v>3</v>
      </c>
      <c r="P2289" s="108">
        <v>5</v>
      </c>
      <c r="Q2289" s="108" t="s">
        <v>201</v>
      </c>
      <c r="R2289" s="116"/>
      <c r="S2289" s="145"/>
      <c r="T2289" s="145"/>
      <c r="U2289" s="145"/>
      <c r="V2289" s="145"/>
      <c r="W2289" s="145"/>
      <c r="X2289" s="145"/>
      <c r="Y2289" s="145"/>
      <c r="Z2289" s="145"/>
      <c r="AA2289" s="226"/>
    </row>
    <row r="2290" spans="1:27" x14ac:dyDescent="0.2">
      <c r="A2290" s="227" t="s">
        <v>2928</v>
      </c>
      <c r="B2290" s="143" t="s">
        <v>76</v>
      </c>
      <c r="C2290" s="142">
        <v>43666</v>
      </c>
      <c r="D2290" s="143" t="s">
        <v>78</v>
      </c>
      <c r="E2290" s="143"/>
      <c r="F2290" s="143"/>
      <c r="G2290" s="143"/>
      <c r="H2290" s="143"/>
      <c r="I2290" s="143"/>
      <c r="J2290" s="136" t="s">
        <v>80</v>
      </c>
      <c r="K2290" s="100" t="s">
        <v>194</v>
      </c>
      <c r="L2290" s="93" t="s">
        <v>60</v>
      </c>
      <c r="M2290" s="95" t="s">
        <v>189</v>
      </c>
      <c r="N2290" s="93">
        <v>600</v>
      </c>
      <c r="O2290" s="93">
        <v>3</v>
      </c>
      <c r="P2290" s="93">
        <v>14</v>
      </c>
      <c r="Q2290" s="93">
        <v>80</v>
      </c>
      <c r="R2290" s="114"/>
      <c r="S2290" s="143" t="s">
        <v>73</v>
      </c>
      <c r="T2290" s="143">
        <v>3</v>
      </c>
      <c r="U2290" s="143">
        <v>14</v>
      </c>
      <c r="V2290" s="143">
        <v>52</v>
      </c>
      <c r="W2290" s="143">
        <v>50</v>
      </c>
      <c r="X2290" s="143">
        <v>5288.35</v>
      </c>
      <c r="Y2290" s="143" t="s">
        <v>74</v>
      </c>
      <c r="Z2290" s="143"/>
      <c r="AA2290" s="224" t="s">
        <v>85</v>
      </c>
    </row>
    <row r="2291" spans="1:27" x14ac:dyDescent="0.2">
      <c r="A2291" s="228"/>
      <c r="B2291" s="144"/>
      <c r="C2291" s="127"/>
      <c r="D2291" s="144"/>
      <c r="E2291" s="144"/>
      <c r="F2291" s="144"/>
      <c r="G2291" s="144"/>
      <c r="H2291" s="144"/>
      <c r="I2291" s="144"/>
      <c r="J2291" s="222"/>
      <c r="K2291" s="103" t="s">
        <v>13</v>
      </c>
      <c r="L2291" s="104" t="s">
        <v>60</v>
      </c>
      <c r="M2291" s="96" t="s">
        <v>67</v>
      </c>
      <c r="N2291" s="104">
        <v>600</v>
      </c>
      <c r="O2291" s="104">
        <v>3</v>
      </c>
      <c r="P2291" s="104">
        <v>5</v>
      </c>
      <c r="Q2291" s="104">
        <v>90</v>
      </c>
      <c r="R2291" s="115">
        <v>50</v>
      </c>
      <c r="S2291" s="144"/>
      <c r="T2291" s="144"/>
      <c r="U2291" s="144"/>
      <c r="V2291" s="144"/>
      <c r="W2291" s="144"/>
      <c r="X2291" s="144"/>
      <c r="Y2291" s="144"/>
      <c r="Z2291" s="144"/>
      <c r="AA2291" s="225"/>
    </row>
    <row r="2292" spans="1:27" ht="13.5" thickBot="1" x14ac:dyDescent="0.25">
      <c r="A2292" s="229"/>
      <c r="B2292" s="145"/>
      <c r="C2292" s="128"/>
      <c r="D2292" s="145"/>
      <c r="E2292" s="145"/>
      <c r="F2292" s="145"/>
      <c r="G2292" s="145"/>
      <c r="H2292" s="145"/>
      <c r="I2292" s="145"/>
      <c r="J2292" s="223"/>
      <c r="K2292" s="107" t="s">
        <v>14</v>
      </c>
      <c r="L2292" s="108" t="s">
        <v>60</v>
      </c>
      <c r="M2292" s="97" t="s">
        <v>186</v>
      </c>
      <c r="N2292" s="108">
        <v>600</v>
      </c>
      <c r="O2292" s="108">
        <v>3</v>
      </c>
      <c r="P2292" s="108">
        <v>5</v>
      </c>
      <c r="Q2292" s="108" t="s">
        <v>201</v>
      </c>
      <c r="R2292" s="116"/>
      <c r="S2292" s="145"/>
      <c r="T2292" s="145"/>
      <c r="U2292" s="145"/>
      <c r="V2292" s="145"/>
      <c r="W2292" s="145"/>
      <c r="X2292" s="145"/>
      <c r="Y2292" s="145"/>
      <c r="Z2292" s="145"/>
      <c r="AA2292" s="226"/>
    </row>
    <row r="2293" spans="1:27" x14ac:dyDescent="0.2">
      <c r="A2293" s="227" t="s">
        <v>2929</v>
      </c>
      <c r="B2293" s="143" t="s">
        <v>76</v>
      </c>
      <c r="C2293" s="142">
        <v>43666</v>
      </c>
      <c r="D2293" s="143" t="s">
        <v>78</v>
      </c>
      <c r="E2293" s="143"/>
      <c r="F2293" s="143"/>
      <c r="G2293" s="143"/>
      <c r="H2293" s="143"/>
      <c r="I2293" s="143"/>
      <c r="J2293" s="136" t="s">
        <v>80</v>
      </c>
      <c r="K2293" s="100" t="s">
        <v>194</v>
      </c>
      <c r="L2293" s="93" t="s">
        <v>60</v>
      </c>
      <c r="M2293" s="95" t="s">
        <v>189</v>
      </c>
      <c r="N2293" s="93">
        <v>600</v>
      </c>
      <c r="O2293" s="93">
        <v>3</v>
      </c>
      <c r="P2293" s="93">
        <v>14</v>
      </c>
      <c r="Q2293" s="93">
        <v>100</v>
      </c>
      <c r="R2293" s="114"/>
      <c r="S2293" s="143" t="s">
        <v>73</v>
      </c>
      <c r="T2293" s="143">
        <v>3</v>
      </c>
      <c r="U2293" s="143">
        <v>14</v>
      </c>
      <c r="V2293" s="143">
        <v>52</v>
      </c>
      <c r="W2293" s="143">
        <v>50</v>
      </c>
      <c r="X2293" s="143">
        <v>5288.35</v>
      </c>
      <c r="Y2293" s="143" t="s">
        <v>74</v>
      </c>
      <c r="Z2293" s="143"/>
      <c r="AA2293" s="224" t="s">
        <v>85</v>
      </c>
    </row>
    <row r="2294" spans="1:27" x14ac:dyDescent="0.2">
      <c r="A2294" s="228"/>
      <c r="B2294" s="144"/>
      <c r="C2294" s="127"/>
      <c r="D2294" s="144"/>
      <c r="E2294" s="144"/>
      <c r="F2294" s="144"/>
      <c r="G2294" s="144"/>
      <c r="H2294" s="144"/>
      <c r="I2294" s="144"/>
      <c r="J2294" s="222"/>
      <c r="K2294" s="103" t="s">
        <v>13</v>
      </c>
      <c r="L2294" s="104" t="s">
        <v>60</v>
      </c>
      <c r="M2294" s="96" t="s">
        <v>67</v>
      </c>
      <c r="N2294" s="104">
        <v>600</v>
      </c>
      <c r="O2294" s="104">
        <v>3</v>
      </c>
      <c r="P2294" s="104">
        <v>5</v>
      </c>
      <c r="Q2294" s="104">
        <v>90</v>
      </c>
      <c r="R2294" s="115">
        <v>50</v>
      </c>
      <c r="S2294" s="144"/>
      <c r="T2294" s="144"/>
      <c r="U2294" s="144"/>
      <c r="V2294" s="144"/>
      <c r="W2294" s="144"/>
      <c r="X2294" s="144"/>
      <c r="Y2294" s="144"/>
      <c r="Z2294" s="144"/>
      <c r="AA2294" s="225"/>
    </row>
    <row r="2295" spans="1:27" ht="13.5" thickBot="1" x14ac:dyDescent="0.25">
      <c r="A2295" s="229"/>
      <c r="B2295" s="145"/>
      <c r="C2295" s="128"/>
      <c r="D2295" s="145"/>
      <c r="E2295" s="145"/>
      <c r="F2295" s="145"/>
      <c r="G2295" s="145"/>
      <c r="H2295" s="145"/>
      <c r="I2295" s="145"/>
      <c r="J2295" s="223"/>
      <c r="K2295" s="107" t="s">
        <v>14</v>
      </c>
      <c r="L2295" s="108" t="s">
        <v>60</v>
      </c>
      <c r="M2295" s="97" t="s">
        <v>186</v>
      </c>
      <c r="N2295" s="108">
        <v>600</v>
      </c>
      <c r="O2295" s="108">
        <v>3</v>
      </c>
      <c r="P2295" s="108">
        <v>5</v>
      </c>
      <c r="Q2295" s="108" t="s">
        <v>201</v>
      </c>
      <c r="R2295" s="116"/>
      <c r="S2295" s="145"/>
      <c r="T2295" s="145"/>
      <c r="U2295" s="145"/>
      <c r="V2295" s="145"/>
      <c r="W2295" s="145"/>
      <c r="X2295" s="145"/>
      <c r="Y2295" s="145"/>
      <c r="Z2295" s="145"/>
      <c r="AA2295" s="226"/>
    </row>
    <row r="2296" spans="1:27" x14ac:dyDescent="0.2">
      <c r="A2296" s="227" t="s">
        <v>2930</v>
      </c>
      <c r="B2296" s="143" t="s">
        <v>76</v>
      </c>
      <c r="C2296" s="142">
        <v>43666</v>
      </c>
      <c r="D2296" s="143" t="s">
        <v>78</v>
      </c>
      <c r="E2296" s="143"/>
      <c r="F2296" s="143"/>
      <c r="G2296" s="143"/>
      <c r="H2296" s="143"/>
      <c r="I2296" s="143"/>
      <c r="J2296" s="136" t="s">
        <v>80</v>
      </c>
      <c r="K2296" s="100" t="s">
        <v>194</v>
      </c>
      <c r="L2296" s="93" t="s">
        <v>60</v>
      </c>
      <c r="M2296" s="95" t="s">
        <v>189</v>
      </c>
      <c r="N2296" s="93">
        <v>600</v>
      </c>
      <c r="O2296" s="93">
        <v>3</v>
      </c>
      <c r="P2296" s="93">
        <v>14</v>
      </c>
      <c r="Q2296" s="93">
        <v>110</v>
      </c>
      <c r="R2296" s="114"/>
      <c r="S2296" s="143" t="s">
        <v>73</v>
      </c>
      <c r="T2296" s="143">
        <v>3</v>
      </c>
      <c r="U2296" s="143">
        <v>14</v>
      </c>
      <c r="V2296" s="143">
        <v>52</v>
      </c>
      <c r="W2296" s="143">
        <v>50</v>
      </c>
      <c r="X2296" s="143">
        <v>5288.35</v>
      </c>
      <c r="Y2296" s="143" t="s">
        <v>74</v>
      </c>
      <c r="Z2296" s="143"/>
      <c r="AA2296" s="224" t="s">
        <v>85</v>
      </c>
    </row>
    <row r="2297" spans="1:27" x14ac:dyDescent="0.2">
      <c r="A2297" s="228"/>
      <c r="B2297" s="144"/>
      <c r="C2297" s="127"/>
      <c r="D2297" s="144"/>
      <c r="E2297" s="144"/>
      <c r="F2297" s="144"/>
      <c r="G2297" s="144"/>
      <c r="H2297" s="144"/>
      <c r="I2297" s="144"/>
      <c r="J2297" s="222"/>
      <c r="K2297" s="103" t="s">
        <v>13</v>
      </c>
      <c r="L2297" s="104" t="s">
        <v>60</v>
      </c>
      <c r="M2297" s="96" t="s">
        <v>67</v>
      </c>
      <c r="N2297" s="104">
        <v>600</v>
      </c>
      <c r="O2297" s="104">
        <v>3</v>
      </c>
      <c r="P2297" s="104">
        <v>5</v>
      </c>
      <c r="Q2297" s="104">
        <v>90</v>
      </c>
      <c r="R2297" s="115">
        <v>50</v>
      </c>
      <c r="S2297" s="144"/>
      <c r="T2297" s="144"/>
      <c r="U2297" s="144"/>
      <c r="V2297" s="144"/>
      <c r="W2297" s="144"/>
      <c r="X2297" s="144"/>
      <c r="Y2297" s="144"/>
      <c r="Z2297" s="144"/>
      <c r="AA2297" s="225"/>
    </row>
    <row r="2298" spans="1:27" ht="13.5" thickBot="1" x14ac:dyDescent="0.25">
      <c r="A2298" s="229"/>
      <c r="B2298" s="145"/>
      <c r="C2298" s="128"/>
      <c r="D2298" s="145"/>
      <c r="E2298" s="145"/>
      <c r="F2298" s="145"/>
      <c r="G2298" s="145"/>
      <c r="H2298" s="145"/>
      <c r="I2298" s="145"/>
      <c r="J2298" s="223"/>
      <c r="K2298" s="107" t="s">
        <v>14</v>
      </c>
      <c r="L2298" s="108" t="s">
        <v>60</v>
      </c>
      <c r="M2298" s="97" t="s">
        <v>186</v>
      </c>
      <c r="N2298" s="108">
        <v>600</v>
      </c>
      <c r="O2298" s="108">
        <v>3</v>
      </c>
      <c r="P2298" s="108">
        <v>5</v>
      </c>
      <c r="Q2298" s="108" t="s">
        <v>201</v>
      </c>
      <c r="R2298" s="116"/>
      <c r="S2298" s="145"/>
      <c r="T2298" s="145"/>
      <c r="U2298" s="145"/>
      <c r="V2298" s="145"/>
      <c r="W2298" s="145"/>
      <c r="X2298" s="145"/>
      <c r="Y2298" s="145"/>
      <c r="Z2298" s="145"/>
      <c r="AA2298" s="226"/>
    </row>
    <row r="2299" spans="1:27" x14ac:dyDescent="0.2">
      <c r="A2299" s="227" t="s">
        <v>2931</v>
      </c>
      <c r="B2299" s="143" t="s">
        <v>76</v>
      </c>
      <c r="C2299" s="142">
        <v>43666</v>
      </c>
      <c r="D2299" s="143" t="s">
        <v>78</v>
      </c>
      <c r="E2299" s="143"/>
      <c r="F2299" s="143"/>
      <c r="G2299" s="143"/>
      <c r="H2299" s="143"/>
      <c r="I2299" s="143"/>
      <c r="J2299" s="136" t="s">
        <v>80</v>
      </c>
      <c r="K2299" s="100" t="s">
        <v>194</v>
      </c>
      <c r="L2299" s="93" t="s">
        <v>60</v>
      </c>
      <c r="M2299" s="95" t="s">
        <v>189</v>
      </c>
      <c r="N2299" s="93">
        <v>600</v>
      </c>
      <c r="O2299" s="93">
        <v>3</v>
      </c>
      <c r="P2299" s="93">
        <v>14</v>
      </c>
      <c r="Q2299" s="93">
        <v>125</v>
      </c>
      <c r="R2299" s="114"/>
      <c r="S2299" s="143" t="s">
        <v>73</v>
      </c>
      <c r="T2299" s="143">
        <v>3</v>
      </c>
      <c r="U2299" s="143">
        <v>14</v>
      </c>
      <c r="V2299" s="143">
        <v>52</v>
      </c>
      <c r="W2299" s="143">
        <v>50</v>
      </c>
      <c r="X2299" s="143">
        <v>5288.35</v>
      </c>
      <c r="Y2299" s="143" t="s">
        <v>74</v>
      </c>
      <c r="Z2299" s="143"/>
      <c r="AA2299" s="224" t="s">
        <v>85</v>
      </c>
    </row>
    <row r="2300" spans="1:27" x14ac:dyDescent="0.2">
      <c r="A2300" s="228"/>
      <c r="B2300" s="144"/>
      <c r="C2300" s="127"/>
      <c r="D2300" s="144"/>
      <c r="E2300" s="144"/>
      <c r="F2300" s="144"/>
      <c r="G2300" s="144"/>
      <c r="H2300" s="144"/>
      <c r="I2300" s="144"/>
      <c r="J2300" s="222"/>
      <c r="K2300" s="103" t="s">
        <v>13</v>
      </c>
      <c r="L2300" s="104" t="s">
        <v>60</v>
      </c>
      <c r="M2300" s="96" t="s">
        <v>67</v>
      </c>
      <c r="N2300" s="104">
        <v>600</v>
      </c>
      <c r="O2300" s="104">
        <v>3</v>
      </c>
      <c r="P2300" s="104">
        <v>5</v>
      </c>
      <c r="Q2300" s="104">
        <v>90</v>
      </c>
      <c r="R2300" s="115">
        <v>50</v>
      </c>
      <c r="S2300" s="144"/>
      <c r="T2300" s="144"/>
      <c r="U2300" s="144"/>
      <c r="V2300" s="144"/>
      <c r="W2300" s="144"/>
      <c r="X2300" s="144"/>
      <c r="Y2300" s="144"/>
      <c r="Z2300" s="144"/>
      <c r="AA2300" s="225"/>
    </row>
    <row r="2301" spans="1:27" ht="13.5" thickBot="1" x14ac:dyDescent="0.25">
      <c r="A2301" s="229"/>
      <c r="B2301" s="145"/>
      <c r="C2301" s="128"/>
      <c r="D2301" s="145"/>
      <c r="E2301" s="145"/>
      <c r="F2301" s="145"/>
      <c r="G2301" s="145"/>
      <c r="H2301" s="145"/>
      <c r="I2301" s="145"/>
      <c r="J2301" s="223"/>
      <c r="K2301" s="107" t="s">
        <v>14</v>
      </c>
      <c r="L2301" s="108" t="s">
        <v>60</v>
      </c>
      <c r="M2301" s="97" t="s">
        <v>186</v>
      </c>
      <c r="N2301" s="108">
        <v>600</v>
      </c>
      <c r="O2301" s="108">
        <v>3</v>
      </c>
      <c r="P2301" s="108">
        <v>5</v>
      </c>
      <c r="Q2301" s="108" t="s">
        <v>201</v>
      </c>
      <c r="R2301" s="116"/>
      <c r="S2301" s="145"/>
      <c r="T2301" s="145"/>
      <c r="U2301" s="145"/>
      <c r="V2301" s="145"/>
      <c r="W2301" s="145"/>
      <c r="X2301" s="145"/>
      <c r="Y2301" s="145"/>
      <c r="Z2301" s="145"/>
      <c r="AA2301" s="226"/>
    </row>
    <row r="2302" spans="1:27" x14ac:dyDescent="0.2">
      <c r="A2302" s="227" t="s">
        <v>2932</v>
      </c>
      <c r="B2302" s="143" t="s">
        <v>76</v>
      </c>
      <c r="C2302" s="142">
        <v>43666</v>
      </c>
      <c r="D2302" s="143" t="s">
        <v>78</v>
      </c>
      <c r="E2302" s="143"/>
      <c r="F2302" s="143"/>
      <c r="G2302" s="143"/>
      <c r="H2302" s="143"/>
      <c r="I2302" s="143"/>
      <c r="J2302" s="136" t="s">
        <v>80</v>
      </c>
      <c r="K2302" s="100" t="s">
        <v>194</v>
      </c>
      <c r="L2302" s="93" t="s">
        <v>60</v>
      </c>
      <c r="M2302" s="95" t="s">
        <v>190</v>
      </c>
      <c r="N2302" s="93">
        <v>240</v>
      </c>
      <c r="O2302" s="93">
        <v>3</v>
      </c>
      <c r="P2302" s="93">
        <v>100</v>
      </c>
      <c r="Q2302" s="93">
        <v>80</v>
      </c>
      <c r="R2302" s="114"/>
      <c r="S2302" s="143">
        <v>200</v>
      </c>
      <c r="T2302" s="143">
        <v>3</v>
      </c>
      <c r="U2302" s="143">
        <v>100</v>
      </c>
      <c r="V2302" s="143">
        <v>48.3</v>
      </c>
      <c r="W2302" s="143">
        <v>15</v>
      </c>
      <c r="X2302" s="143">
        <v>5288.35</v>
      </c>
      <c r="Y2302" s="143" t="s">
        <v>74</v>
      </c>
      <c r="Z2302" s="143"/>
      <c r="AA2302" s="224" t="s">
        <v>85</v>
      </c>
    </row>
    <row r="2303" spans="1:27" x14ac:dyDescent="0.2">
      <c r="A2303" s="228"/>
      <c r="B2303" s="144"/>
      <c r="C2303" s="127"/>
      <c r="D2303" s="144"/>
      <c r="E2303" s="144"/>
      <c r="F2303" s="144"/>
      <c r="G2303" s="144"/>
      <c r="H2303" s="144"/>
      <c r="I2303" s="144"/>
      <c r="J2303" s="222"/>
      <c r="K2303" s="103" t="s">
        <v>13</v>
      </c>
      <c r="L2303" s="104" t="s">
        <v>60</v>
      </c>
      <c r="M2303" s="96" t="s">
        <v>67</v>
      </c>
      <c r="N2303" s="104">
        <v>240</v>
      </c>
      <c r="O2303" s="104">
        <v>3</v>
      </c>
      <c r="P2303" s="104">
        <v>5</v>
      </c>
      <c r="Q2303" s="104">
        <v>90</v>
      </c>
      <c r="R2303" s="115">
        <v>25</v>
      </c>
      <c r="S2303" s="144"/>
      <c r="T2303" s="144"/>
      <c r="U2303" s="144"/>
      <c r="V2303" s="144"/>
      <c r="W2303" s="144"/>
      <c r="X2303" s="144"/>
      <c r="Y2303" s="144"/>
      <c r="Z2303" s="144"/>
      <c r="AA2303" s="225"/>
    </row>
    <row r="2304" spans="1:27" ht="13.5" thickBot="1" x14ac:dyDescent="0.25">
      <c r="A2304" s="229"/>
      <c r="B2304" s="145"/>
      <c r="C2304" s="128"/>
      <c r="D2304" s="145"/>
      <c r="E2304" s="145"/>
      <c r="F2304" s="145"/>
      <c r="G2304" s="145"/>
      <c r="H2304" s="145"/>
      <c r="I2304" s="145"/>
      <c r="J2304" s="223"/>
      <c r="K2304" s="107" t="s">
        <v>14</v>
      </c>
      <c r="L2304" s="108" t="s">
        <v>60</v>
      </c>
      <c r="M2304" s="97" t="s">
        <v>186</v>
      </c>
      <c r="N2304" s="108">
        <v>240</v>
      </c>
      <c r="O2304" s="108">
        <v>3</v>
      </c>
      <c r="P2304" s="108">
        <v>5</v>
      </c>
      <c r="Q2304" s="108" t="s">
        <v>201</v>
      </c>
      <c r="R2304" s="116"/>
      <c r="S2304" s="145"/>
      <c r="T2304" s="145"/>
      <c r="U2304" s="145"/>
      <c r="V2304" s="145"/>
      <c r="W2304" s="145"/>
      <c r="X2304" s="145"/>
      <c r="Y2304" s="145"/>
      <c r="Z2304" s="145"/>
      <c r="AA2304" s="226"/>
    </row>
    <row r="2305" spans="1:27" x14ac:dyDescent="0.2">
      <c r="A2305" s="227" t="s">
        <v>2933</v>
      </c>
      <c r="B2305" s="143" t="s">
        <v>76</v>
      </c>
      <c r="C2305" s="142">
        <v>43666</v>
      </c>
      <c r="D2305" s="143" t="s">
        <v>78</v>
      </c>
      <c r="E2305" s="143"/>
      <c r="F2305" s="143"/>
      <c r="G2305" s="143"/>
      <c r="H2305" s="143"/>
      <c r="I2305" s="143"/>
      <c r="J2305" s="136" t="s">
        <v>80</v>
      </c>
      <c r="K2305" s="100" t="s">
        <v>194</v>
      </c>
      <c r="L2305" s="93" t="s">
        <v>60</v>
      </c>
      <c r="M2305" s="95" t="s">
        <v>190</v>
      </c>
      <c r="N2305" s="93">
        <v>240</v>
      </c>
      <c r="O2305" s="93">
        <v>3</v>
      </c>
      <c r="P2305" s="93">
        <v>100</v>
      </c>
      <c r="Q2305" s="93">
        <v>100</v>
      </c>
      <c r="R2305" s="114"/>
      <c r="S2305" s="143">
        <v>200</v>
      </c>
      <c r="T2305" s="143">
        <v>3</v>
      </c>
      <c r="U2305" s="143">
        <v>100</v>
      </c>
      <c r="V2305" s="143">
        <v>48.3</v>
      </c>
      <c r="W2305" s="143">
        <v>15</v>
      </c>
      <c r="X2305" s="143">
        <v>5288.35</v>
      </c>
      <c r="Y2305" s="143" t="s">
        <v>74</v>
      </c>
      <c r="Z2305" s="143"/>
      <c r="AA2305" s="224" t="s">
        <v>85</v>
      </c>
    </row>
    <row r="2306" spans="1:27" x14ac:dyDescent="0.2">
      <c r="A2306" s="228"/>
      <c r="B2306" s="144"/>
      <c r="C2306" s="127"/>
      <c r="D2306" s="144"/>
      <c r="E2306" s="144"/>
      <c r="F2306" s="144"/>
      <c r="G2306" s="144"/>
      <c r="H2306" s="144"/>
      <c r="I2306" s="144"/>
      <c r="J2306" s="222"/>
      <c r="K2306" s="103" t="s">
        <v>13</v>
      </c>
      <c r="L2306" s="104" t="s">
        <v>60</v>
      </c>
      <c r="M2306" s="96" t="s">
        <v>67</v>
      </c>
      <c r="N2306" s="104">
        <v>240</v>
      </c>
      <c r="O2306" s="104">
        <v>3</v>
      </c>
      <c r="P2306" s="104">
        <v>5</v>
      </c>
      <c r="Q2306" s="104">
        <v>90</v>
      </c>
      <c r="R2306" s="115">
        <v>25</v>
      </c>
      <c r="S2306" s="144"/>
      <c r="T2306" s="144"/>
      <c r="U2306" s="144"/>
      <c r="V2306" s="144"/>
      <c r="W2306" s="144"/>
      <c r="X2306" s="144"/>
      <c r="Y2306" s="144"/>
      <c r="Z2306" s="144"/>
      <c r="AA2306" s="225"/>
    </row>
    <row r="2307" spans="1:27" ht="13.5" thickBot="1" x14ac:dyDescent="0.25">
      <c r="A2307" s="229"/>
      <c r="B2307" s="145"/>
      <c r="C2307" s="128"/>
      <c r="D2307" s="145"/>
      <c r="E2307" s="145"/>
      <c r="F2307" s="145"/>
      <c r="G2307" s="145"/>
      <c r="H2307" s="145"/>
      <c r="I2307" s="145"/>
      <c r="J2307" s="223"/>
      <c r="K2307" s="107" t="s">
        <v>14</v>
      </c>
      <c r="L2307" s="108" t="s">
        <v>60</v>
      </c>
      <c r="M2307" s="97" t="s">
        <v>186</v>
      </c>
      <c r="N2307" s="108">
        <v>240</v>
      </c>
      <c r="O2307" s="108">
        <v>3</v>
      </c>
      <c r="P2307" s="108">
        <v>5</v>
      </c>
      <c r="Q2307" s="108" t="s">
        <v>201</v>
      </c>
      <c r="R2307" s="116"/>
      <c r="S2307" s="145"/>
      <c r="T2307" s="145"/>
      <c r="U2307" s="145"/>
      <c r="V2307" s="145"/>
      <c r="W2307" s="145"/>
      <c r="X2307" s="145"/>
      <c r="Y2307" s="145"/>
      <c r="Z2307" s="145"/>
      <c r="AA2307" s="226"/>
    </row>
    <row r="2308" spans="1:27" x14ac:dyDescent="0.2">
      <c r="A2308" s="227" t="s">
        <v>2934</v>
      </c>
      <c r="B2308" s="143" t="s">
        <v>76</v>
      </c>
      <c r="C2308" s="142">
        <v>43666</v>
      </c>
      <c r="D2308" s="143" t="s">
        <v>78</v>
      </c>
      <c r="E2308" s="143"/>
      <c r="F2308" s="143"/>
      <c r="G2308" s="143"/>
      <c r="H2308" s="143"/>
      <c r="I2308" s="143"/>
      <c r="J2308" s="136" t="s">
        <v>80</v>
      </c>
      <c r="K2308" s="100" t="s">
        <v>194</v>
      </c>
      <c r="L2308" s="93" t="s">
        <v>60</v>
      </c>
      <c r="M2308" s="95" t="s">
        <v>190</v>
      </c>
      <c r="N2308" s="93">
        <v>240</v>
      </c>
      <c r="O2308" s="93">
        <v>3</v>
      </c>
      <c r="P2308" s="93">
        <v>100</v>
      </c>
      <c r="Q2308" s="93">
        <v>110</v>
      </c>
      <c r="R2308" s="114"/>
      <c r="S2308" s="143">
        <v>200</v>
      </c>
      <c r="T2308" s="143">
        <v>3</v>
      </c>
      <c r="U2308" s="143">
        <v>100</v>
      </c>
      <c r="V2308" s="143">
        <v>48.3</v>
      </c>
      <c r="W2308" s="143">
        <v>15</v>
      </c>
      <c r="X2308" s="143">
        <v>5288.35</v>
      </c>
      <c r="Y2308" s="143" t="s">
        <v>74</v>
      </c>
      <c r="Z2308" s="143"/>
      <c r="AA2308" s="224" t="s">
        <v>85</v>
      </c>
    </row>
    <row r="2309" spans="1:27" x14ac:dyDescent="0.2">
      <c r="A2309" s="228"/>
      <c r="B2309" s="144"/>
      <c r="C2309" s="127"/>
      <c r="D2309" s="144"/>
      <c r="E2309" s="144"/>
      <c r="F2309" s="144"/>
      <c r="G2309" s="144"/>
      <c r="H2309" s="144"/>
      <c r="I2309" s="144"/>
      <c r="J2309" s="222"/>
      <c r="K2309" s="103" t="s">
        <v>13</v>
      </c>
      <c r="L2309" s="104" t="s">
        <v>60</v>
      </c>
      <c r="M2309" s="96" t="s">
        <v>67</v>
      </c>
      <c r="N2309" s="104">
        <v>240</v>
      </c>
      <c r="O2309" s="104">
        <v>3</v>
      </c>
      <c r="P2309" s="104">
        <v>5</v>
      </c>
      <c r="Q2309" s="104">
        <v>90</v>
      </c>
      <c r="R2309" s="115">
        <v>25</v>
      </c>
      <c r="S2309" s="144"/>
      <c r="T2309" s="144"/>
      <c r="U2309" s="144"/>
      <c r="V2309" s="144"/>
      <c r="W2309" s="144"/>
      <c r="X2309" s="144"/>
      <c r="Y2309" s="144"/>
      <c r="Z2309" s="144"/>
      <c r="AA2309" s="225"/>
    </row>
    <row r="2310" spans="1:27" ht="13.5" thickBot="1" x14ac:dyDescent="0.25">
      <c r="A2310" s="229"/>
      <c r="B2310" s="145"/>
      <c r="C2310" s="128"/>
      <c r="D2310" s="145"/>
      <c r="E2310" s="145"/>
      <c r="F2310" s="145"/>
      <c r="G2310" s="145"/>
      <c r="H2310" s="145"/>
      <c r="I2310" s="145"/>
      <c r="J2310" s="223"/>
      <c r="K2310" s="107" t="s">
        <v>14</v>
      </c>
      <c r="L2310" s="108" t="s">
        <v>60</v>
      </c>
      <c r="M2310" s="97" t="s">
        <v>186</v>
      </c>
      <c r="N2310" s="108">
        <v>240</v>
      </c>
      <c r="O2310" s="108">
        <v>3</v>
      </c>
      <c r="P2310" s="108">
        <v>5</v>
      </c>
      <c r="Q2310" s="108" t="s">
        <v>201</v>
      </c>
      <c r="R2310" s="116"/>
      <c r="S2310" s="145"/>
      <c r="T2310" s="145"/>
      <c r="U2310" s="145"/>
      <c r="V2310" s="145"/>
      <c r="W2310" s="145"/>
      <c r="X2310" s="145"/>
      <c r="Y2310" s="145"/>
      <c r="Z2310" s="145"/>
      <c r="AA2310" s="226"/>
    </row>
    <row r="2311" spans="1:27" x14ac:dyDescent="0.2">
      <c r="A2311" s="227" t="s">
        <v>2935</v>
      </c>
      <c r="B2311" s="143" t="s">
        <v>76</v>
      </c>
      <c r="C2311" s="142">
        <v>43666</v>
      </c>
      <c r="D2311" s="143" t="s">
        <v>78</v>
      </c>
      <c r="E2311" s="143"/>
      <c r="F2311" s="143"/>
      <c r="G2311" s="143"/>
      <c r="H2311" s="143"/>
      <c r="I2311" s="143"/>
      <c r="J2311" s="136" t="s">
        <v>80</v>
      </c>
      <c r="K2311" s="100" t="s">
        <v>194</v>
      </c>
      <c r="L2311" s="93" t="s">
        <v>60</v>
      </c>
      <c r="M2311" s="95" t="s">
        <v>190</v>
      </c>
      <c r="N2311" s="93">
        <v>240</v>
      </c>
      <c r="O2311" s="93">
        <v>3</v>
      </c>
      <c r="P2311" s="93">
        <v>100</v>
      </c>
      <c r="Q2311" s="93">
        <v>125</v>
      </c>
      <c r="R2311" s="114"/>
      <c r="S2311" s="143">
        <v>200</v>
      </c>
      <c r="T2311" s="143">
        <v>3</v>
      </c>
      <c r="U2311" s="143">
        <v>100</v>
      </c>
      <c r="V2311" s="143">
        <v>48.3</v>
      </c>
      <c r="W2311" s="143">
        <v>15</v>
      </c>
      <c r="X2311" s="143">
        <v>5288.35</v>
      </c>
      <c r="Y2311" s="143" t="s">
        <v>74</v>
      </c>
      <c r="Z2311" s="143"/>
      <c r="AA2311" s="224" t="s">
        <v>85</v>
      </c>
    </row>
    <row r="2312" spans="1:27" x14ac:dyDescent="0.2">
      <c r="A2312" s="228"/>
      <c r="B2312" s="144"/>
      <c r="C2312" s="127"/>
      <c r="D2312" s="144"/>
      <c r="E2312" s="144"/>
      <c r="F2312" s="144"/>
      <c r="G2312" s="144"/>
      <c r="H2312" s="144"/>
      <c r="I2312" s="144"/>
      <c r="J2312" s="222"/>
      <c r="K2312" s="103" t="s">
        <v>13</v>
      </c>
      <c r="L2312" s="104" t="s">
        <v>60</v>
      </c>
      <c r="M2312" s="96" t="s">
        <v>67</v>
      </c>
      <c r="N2312" s="104">
        <v>240</v>
      </c>
      <c r="O2312" s="104">
        <v>3</v>
      </c>
      <c r="P2312" s="104">
        <v>5</v>
      </c>
      <c r="Q2312" s="104">
        <v>90</v>
      </c>
      <c r="R2312" s="115">
        <v>25</v>
      </c>
      <c r="S2312" s="144"/>
      <c r="T2312" s="144"/>
      <c r="U2312" s="144"/>
      <c r="V2312" s="144"/>
      <c r="W2312" s="144"/>
      <c r="X2312" s="144"/>
      <c r="Y2312" s="144"/>
      <c r="Z2312" s="144"/>
      <c r="AA2312" s="225"/>
    </row>
    <row r="2313" spans="1:27" ht="13.5" thickBot="1" x14ac:dyDescent="0.25">
      <c r="A2313" s="229"/>
      <c r="B2313" s="145"/>
      <c r="C2313" s="128"/>
      <c r="D2313" s="145"/>
      <c r="E2313" s="145"/>
      <c r="F2313" s="145"/>
      <c r="G2313" s="145"/>
      <c r="H2313" s="145"/>
      <c r="I2313" s="145"/>
      <c r="J2313" s="223"/>
      <c r="K2313" s="107" t="s">
        <v>14</v>
      </c>
      <c r="L2313" s="108" t="s">
        <v>60</v>
      </c>
      <c r="M2313" s="97" t="s">
        <v>186</v>
      </c>
      <c r="N2313" s="108">
        <v>240</v>
      </c>
      <c r="O2313" s="108">
        <v>3</v>
      </c>
      <c r="P2313" s="108">
        <v>5</v>
      </c>
      <c r="Q2313" s="108" t="s">
        <v>201</v>
      </c>
      <c r="R2313" s="116"/>
      <c r="S2313" s="145"/>
      <c r="T2313" s="145"/>
      <c r="U2313" s="145"/>
      <c r="V2313" s="145"/>
      <c r="W2313" s="145"/>
      <c r="X2313" s="145"/>
      <c r="Y2313" s="145"/>
      <c r="Z2313" s="145"/>
      <c r="AA2313" s="226"/>
    </row>
    <row r="2314" spans="1:27" x14ac:dyDescent="0.2">
      <c r="A2314" s="227" t="s">
        <v>2936</v>
      </c>
      <c r="B2314" s="143" t="s">
        <v>76</v>
      </c>
      <c r="C2314" s="142">
        <v>43666</v>
      </c>
      <c r="D2314" s="143" t="s">
        <v>78</v>
      </c>
      <c r="E2314" s="143"/>
      <c r="F2314" s="143"/>
      <c r="G2314" s="143"/>
      <c r="H2314" s="143"/>
      <c r="I2314" s="143"/>
      <c r="J2314" s="136" t="s">
        <v>80</v>
      </c>
      <c r="K2314" s="100" t="s">
        <v>194</v>
      </c>
      <c r="L2314" s="93" t="s">
        <v>60</v>
      </c>
      <c r="M2314" s="95" t="s">
        <v>190</v>
      </c>
      <c r="N2314" s="93">
        <v>240</v>
      </c>
      <c r="O2314" s="93">
        <v>3</v>
      </c>
      <c r="P2314" s="93">
        <v>100</v>
      </c>
      <c r="Q2314" s="93">
        <v>80</v>
      </c>
      <c r="R2314" s="114"/>
      <c r="S2314" s="143">
        <v>200</v>
      </c>
      <c r="T2314" s="143">
        <v>3</v>
      </c>
      <c r="U2314" s="143">
        <v>100</v>
      </c>
      <c r="V2314" s="143">
        <v>62.1</v>
      </c>
      <c r="W2314" s="143">
        <v>20</v>
      </c>
      <c r="X2314" s="143">
        <v>5288.35</v>
      </c>
      <c r="Y2314" s="143" t="s">
        <v>74</v>
      </c>
      <c r="Z2314" s="143"/>
      <c r="AA2314" s="224" t="s">
        <v>85</v>
      </c>
    </row>
    <row r="2315" spans="1:27" x14ac:dyDescent="0.2">
      <c r="A2315" s="228"/>
      <c r="B2315" s="144"/>
      <c r="C2315" s="127"/>
      <c r="D2315" s="144"/>
      <c r="E2315" s="144"/>
      <c r="F2315" s="144"/>
      <c r="G2315" s="144"/>
      <c r="H2315" s="144"/>
      <c r="I2315" s="144"/>
      <c r="J2315" s="222"/>
      <c r="K2315" s="103" t="s">
        <v>13</v>
      </c>
      <c r="L2315" s="104" t="s">
        <v>60</v>
      </c>
      <c r="M2315" s="96" t="s">
        <v>67</v>
      </c>
      <c r="N2315" s="104">
        <v>240</v>
      </c>
      <c r="O2315" s="104">
        <v>3</v>
      </c>
      <c r="P2315" s="104">
        <v>5</v>
      </c>
      <c r="Q2315" s="104">
        <v>90</v>
      </c>
      <c r="R2315" s="115">
        <v>25</v>
      </c>
      <c r="S2315" s="144"/>
      <c r="T2315" s="144"/>
      <c r="U2315" s="144"/>
      <c r="V2315" s="144"/>
      <c r="W2315" s="144"/>
      <c r="X2315" s="144"/>
      <c r="Y2315" s="144"/>
      <c r="Z2315" s="144"/>
      <c r="AA2315" s="225"/>
    </row>
    <row r="2316" spans="1:27" ht="13.5" thickBot="1" x14ac:dyDescent="0.25">
      <c r="A2316" s="229"/>
      <c r="B2316" s="145"/>
      <c r="C2316" s="128"/>
      <c r="D2316" s="145"/>
      <c r="E2316" s="145"/>
      <c r="F2316" s="145"/>
      <c r="G2316" s="145"/>
      <c r="H2316" s="145"/>
      <c r="I2316" s="145"/>
      <c r="J2316" s="223"/>
      <c r="K2316" s="107" t="s">
        <v>14</v>
      </c>
      <c r="L2316" s="108" t="s">
        <v>60</v>
      </c>
      <c r="M2316" s="97" t="s">
        <v>186</v>
      </c>
      <c r="N2316" s="108">
        <v>240</v>
      </c>
      <c r="O2316" s="108">
        <v>3</v>
      </c>
      <c r="P2316" s="108">
        <v>5</v>
      </c>
      <c r="Q2316" s="108" t="s">
        <v>201</v>
      </c>
      <c r="R2316" s="116"/>
      <c r="S2316" s="145"/>
      <c r="T2316" s="145"/>
      <c r="U2316" s="145"/>
      <c r="V2316" s="145"/>
      <c r="W2316" s="145"/>
      <c r="X2316" s="145"/>
      <c r="Y2316" s="145"/>
      <c r="Z2316" s="145"/>
      <c r="AA2316" s="226"/>
    </row>
    <row r="2317" spans="1:27" x14ac:dyDescent="0.2">
      <c r="A2317" s="227" t="s">
        <v>2937</v>
      </c>
      <c r="B2317" s="143" t="s">
        <v>76</v>
      </c>
      <c r="C2317" s="142">
        <v>43666</v>
      </c>
      <c r="D2317" s="143" t="s">
        <v>78</v>
      </c>
      <c r="E2317" s="143"/>
      <c r="F2317" s="143"/>
      <c r="G2317" s="143"/>
      <c r="H2317" s="143"/>
      <c r="I2317" s="143"/>
      <c r="J2317" s="136" t="s">
        <v>80</v>
      </c>
      <c r="K2317" s="100" t="s">
        <v>194</v>
      </c>
      <c r="L2317" s="93" t="s">
        <v>60</v>
      </c>
      <c r="M2317" s="95" t="s">
        <v>190</v>
      </c>
      <c r="N2317" s="93">
        <v>240</v>
      </c>
      <c r="O2317" s="93">
        <v>3</v>
      </c>
      <c r="P2317" s="93">
        <v>100</v>
      </c>
      <c r="Q2317" s="93">
        <v>100</v>
      </c>
      <c r="R2317" s="114"/>
      <c r="S2317" s="143">
        <v>200</v>
      </c>
      <c r="T2317" s="143">
        <v>3</v>
      </c>
      <c r="U2317" s="143">
        <v>100</v>
      </c>
      <c r="V2317" s="143">
        <v>62.1</v>
      </c>
      <c r="W2317" s="143">
        <v>20</v>
      </c>
      <c r="X2317" s="143">
        <v>5288.35</v>
      </c>
      <c r="Y2317" s="143" t="s">
        <v>74</v>
      </c>
      <c r="Z2317" s="143"/>
      <c r="AA2317" s="224" t="s">
        <v>85</v>
      </c>
    </row>
    <row r="2318" spans="1:27" x14ac:dyDescent="0.2">
      <c r="A2318" s="228"/>
      <c r="B2318" s="144"/>
      <c r="C2318" s="127"/>
      <c r="D2318" s="144"/>
      <c r="E2318" s="144"/>
      <c r="F2318" s="144"/>
      <c r="G2318" s="144"/>
      <c r="H2318" s="144"/>
      <c r="I2318" s="144"/>
      <c r="J2318" s="222"/>
      <c r="K2318" s="103" t="s">
        <v>13</v>
      </c>
      <c r="L2318" s="104" t="s">
        <v>60</v>
      </c>
      <c r="M2318" s="96" t="s">
        <v>67</v>
      </c>
      <c r="N2318" s="104">
        <v>240</v>
      </c>
      <c r="O2318" s="104">
        <v>3</v>
      </c>
      <c r="P2318" s="104">
        <v>5</v>
      </c>
      <c r="Q2318" s="104">
        <v>90</v>
      </c>
      <c r="R2318" s="115">
        <v>25</v>
      </c>
      <c r="S2318" s="144"/>
      <c r="T2318" s="144"/>
      <c r="U2318" s="144"/>
      <c r="V2318" s="144"/>
      <c r="W2318" s="144"/>
      <c r="X2318" s="144"/>
      <c r="Y2318" s="144"/>
      <c r="Z2318" s="144"/>
      <c r="AA2318" s="225"/>
    </row>
    <row r="2319" spans="1:27" ht="13.5" thickBot="1" x14ac:dyDescent="0.25">
      <c r="A2319" s="229"/>
      <c r="B2319" s="145"/>
      <c r="C2319" s="128"/>
      <c r="D2319" s="145"/>
      <c r="E2319" s="145"/>
      <c r="F2319" s="145"/>
      <c r="G2319" s="145"/>
      <c r="H2319" s="145"/>
      <c r="I2319" s="145"/>
      <c r="J2319" s="223"/>
      <c r="K2319" s="107" t="s">
        <v>14</v>
      </c>
      <c r="L2319" s="108" t="s">
        <v>60</v>
      </c>
      <c r="M2319" s="97" t="s">
        <v>186</v>
      </c>
      <c r="N2319" s="108">
        <v>240</v>
      </c>
      <c r="O2319" s="108">
        <v>3</v>
      </c>
      <c r="P2319" s="108">
        <v>5</v>
      </c>
      <c r="Q2319" s="108" t="s">
        <v>201</v>
      </c>
      <c r="R2319" s="116"/>
      <c r="S2319" s="145"/>
      <c r="T2319" s="145"/>
      <c r="U2319" s="145"/>
      <c r="V2319" s="145"/>
      <c r="W2319" s="145"/>
      <c r="X2319" s="145"/>
      <c r="Y2319" s="145"/>
      <c r="Z2319" s="145"/>
      <c r="AA2319" s="226"/>
    </row>
    <row r="2320" spans="1:27" x14ac:dyDescent="0.2">
      <c r="A2320" s="227" t="s">
        <v>2938</v>
      </c>
      <c r="B2320" s="143" t="s">
        <v>76</v>
      </c>
      <c r="C2320" s="142">
        <v>43666</v>
      </c>
      <c r="D2320" s="143" t="s">
        <v>78</v>
      </c>
      <c r="E2320" s="143"/>
      <c r="F2320" s="143"/>
      <c r="G2320" s="143"/>
      <c r="H2320" s="143"/>
      <c r="I2320" s="143"/>
      <c r="J2320" s="136" t="s">
        <v>80</v>
      </c>
      <c r="K2320" s="100" t="s">
        <v>194</v>
      </c>
      <c r="L2320" s="93" t="s">
        <v>60</v>
      </c>
      <c r="M2320" s="95" t="s">
        <v>190</v>
      </c>
      <c r="N2320" s="93">
        <v>240</v>
      </c>
      <c r="O2320" s="93">
        <v>3</v>
      </c>
      <c r="P2320" s="93">
        <v>100</v>
      </c>
      <c r="Q2320" s="93">
        <v>110</v>
      </c>
      <c r="R2320" s="114"/>
      <c r="S2320" s="143">
        <v>200</v>
      </c>
      <c r="T2320" s="143">
        <v>3</v>
      </c>
      <c r="U2320" s="143">
        <v>100</v>
      </c>
      <c r="V2320" s="143">
        <v>62.1</v>
      </c>
      <c r="W2320" s="143">
        <v>20</v>
      </c>
      <c r="X2320" s="143">
        <v>5288.35</v>
      </c>
      <c r="Y2320" s="143" t="s">
        <v>74</v>
      </c>
      <c r="Z2320" s="143"/>
      <c r="AA2320" s="224" t="s">
        <v>85</v>
      </c>
    </row>
    <row r="2321" spans="1:27" x14ac:dyDescent="0.2">
      <c r="A2321" s="228"/>
      <c r="B2321" s="144"/>
      <c r="C2321" s="127"/>
      <c r="D2321" s="144"/>
      <c r="E2321" s="144"/>
      <c r="F2321" s="144"/>
      <c r="G2321" s="144"/>
      <c r="H2321" s="144"/>
      <c r="I2321" s="144"/>
      <c r="J2321" s="222"/>
      <c r="K2321" s="103" t="s">
        <v>13</v>
      </c>
      <c r="L2321" s="104" t="s">
        <v>60</v>
      </c>
      <c r="M2321" s="96" t="s">
        <v>67</v>
      </c>
      <c r="N2321" s="104">
        <v>240</v>
      </c>
      <c r="O2321" s="104">
        <v>3</v>
      </c>
      <c r="P2321" s="104">
        <v>5</v>
      </c>
      <c r="Q2321" s="104">
        <v>90</v>
      </c>
      <c r="R2321" s="115">
        <v>25</v>
      </c>
      <c r="S2321" s="144"/>
      <c r="T2321" s="144"/>
      <c r="U2321" s="144"/>
      <c r="V2321" s="144"/>
      <c r="W2321" s="144"/>
      <c r="X2321" s="144"/>
      <c r="Y2321" s="144"/>
      <c r="Z2321" s="144"/>
      <c r="AA2321" s="225"/>
    </row>
    <row r="2322" spans="1:27" ht="13.5" thickBot="1" x14ac:dyDescent="0.25">
      <c r="A2322" s="229"/>
      <c r="B2322" s="145"/>
      <c r="C2322" s="128"/>
      <c r="D2322" s="145"/>
      <c r="E2322" s="145"/>
      <c r="F2322" s="145"/>
      <c r="G2322" s="145"/>
      <c r="H2322" s="145"/>
      <c r="I2322" s="145"/>
      <c r="J2322" s="223"/>
      <c r="K2322" s="107" t="s">
        <v>14</v>
      </c>
      <c r="L2322" s="108" t="s">
        <v>60</v>
      </c>
      <c r="M2322" s="97" t="s">
        <v>186</v>
      </c>
      <c r="N2322" s="108">
        <v>240</v>
      </c>
      <c r="O2322" s="108">
        <v>3</v>
      </c>
      <c r="P2322" s="108">
        <v>5</v>
      </c>
      <c r="Q2322" s="108" t="s">
        <v>201</v>
      </c>
      <c r="R2322" s="116"/>
      <c r="S2322" s="145"/>
      <c r="T2322" s="145"/>
      <c r="U2322" s="145"/>
      <c r="V2322" s="145"/>
      <c r="W2322" s="145"/>
      <c r="X2322" s="145"/>
      <c r="Y2322" s="145"/>
      <c r="Z2322" s="145"/>
      <c r="AA2322" s="226"/>
    </row>
    <row r="2323" spans="1:27" x14ac:dyDescent="0.2">
      <c r="A2323" s="227" t="s">
        <v>2939</v>
      </c>
      <c r="B2323" s="143" t="s">
        <v>76</v>
      </c>
      <c r="C2323" s="142">
        <v>43666</v>
      </c>
      <c r="D2323" s="143" t="s">
        <v>78</v>
      </c>
      <c r="E2323" s="143"/>
      <c r="F2323" s="143"/>
      <c r="G2323" s="143"/>
      <c r="H2323" s="143"/>
      <c r="I2323" s="143"/>
      <c r="J2323" s="136" t="s">
        <v>80</v>
      </c>
      <c r="K2323" s="100" t="s">
        <v>194</v>
      </c>
      <c r="L2323" s="93" t="s">
        <v>60</v>
      </c>
      <c r="M2323" s="95" t="s">
        <v>190</v>
      </c>
      <c r="N2323" s="93">
        <v>240</v>
      </c>
      <c r="O2323" s="93">
        <v>3</v>
      </c>
      <c r="P2323" s="93">
        <v>100</v>
      </c>
      <c r="Q2323" s="93">
        <v>125</v>
      </c>
      <c r="R2323" s="114"/>
      <c r="S2323" s="143">
        <v>200</v>
      </c>
      <c r="T2323" s="143">
        <v>3</v>
      </c>
      <c r="U2323" s="143">
        <v>100</v>
      </c>
      <c r="V2323" s="143">
        <v>62.1</v>
      </c>
      <c r="W2323" s="143">
        <v>20</v>
      </c>
      <c r="X2323" s="143">
        <v>5288.35</v>
      </c>
      <c r="Y2323" s="143" t="s">
        <v>74</v>
      </c>
      <c r="Z2323" s="143"/>
      <c r="AA2323" s="224" t="s">
        <v>85</v>
      </c>
    </row>
    <row r="2324" spans="1:27" x14ac:dyDescent="0.2">
      <c r="A2324" s="228"/>
      <c r="B2324" s="144"/>
      <c r="C2324" s="127"/>
      <c r="D2324" s="144"/>
      <c r="E2324" s="144"/>
      <c r="F2324" s="144"/>
      <c r="G2324" s="144"/>
      <c r="H2324" s="144"/>
      <c r="I2324" s="144"/>
      <c r="J2324" s="222"/>
      <c r="K2324" s="103" t="s">
        <v>13</v>
      </c>
      <c r="L2324" s="104" t="s">
        <v>60</v>
      </c>
      <c r="M2324" s="96" t="s">
        <v>67</v>
      </c>
      <c r="N2324" s="104">
        <v>240</v>
      </c>
      <c r="O2324" s="104">
        <v>3</v>
      </c>
      <c r="P2324" s="104">
        <v>5</v>
      </c>
      <c r="Q2324" s="104">
        <v>90</v>
      </c>
      <c r="R2324" s="115">
        <v>25</v>
      </c>
      <c r="S2324" s="144"/>
      <c r="T2324" s="144"/>
      <c r="U2324" s="144"/>
      <c r="V2324" s="144"/>
      <c r="W2324" s="144"/>
      <c r="X2324" s="144"/>
      <c r="Y2324" s="144"/>
      <c r="Z2324" s="144"/>
      <c r="AA2324" s="225"/>
    </row>
    <row r="2325" spans="1:27" ht="13.5" thickBot="1" x14ac:dyDescent="0.25">
      <c r="A2325" s="229"/>
      <c r="B2325" s="145"/>
      <c r="C2325" s="128"/>
      <c r="D2325" s="145"/>
      <c r="E2325" s="145"/>
      <c r="F2325" s="145"/>
      <c r="G2325" s="145"/>
      <c r="H2325" s="145"/>
      <c r="I2325" s="145"/>
      <c r="J2325" s="223"/>
      <c r="K2325" s="107" t="s">
        <v>14</v>
      </c>
      <c r="L2325" s="108" t="s">
        <v>60</v>
      </c>
      <c r="M2325" s="97" t="s">
        <v>186</v>
      </c>
      <c r="N2325" s="108">
        <v>240</v>
      </c>
      <c r="O2325" s="108">
        <v>3</v>
      </c>
      <c r="P2325" s="108">
        <v>5</v>
      </c>
      <c r="Q2325" s="108" t="s">
        <v>201</v>
      </c>
      <c r="R2325" s="116"/>
      <c r="S2325" s="145"/>
      <c r="T2325" s="145"/>
      <c r="U2325" s="145"/>
      <c r="V2325" s="145"/>
      <c r="W2325" s="145"/>
      <c r="X2325" s="145"/>
      <c r="Y2325" s="145"/>
      <c r="Z2325" s="145"/>
      <c r="AA2325" s="226"/>
    </row>
    <row r="2326" spans="1:27" x14ac:dyDescent="0.2">
      <c r="A2326" s="227" t="s">
        <v>2940</v>
      </c>
      <c r="B2326" s="143" t="s">
        <v>76</v>
      </c>
      <c r="C2326" s="142">
        <v>43666</v>
      </c>
      <c r="D2326" s="143" t="s">
        <v>78</v>
      </c>
      <c r="E2326" s="143"/>
      <c r="F2326" s="143"/>
      <c r="G2326" s="143"/>
      <c r="H2326" s="143"/>
      <c r="I2326" s="143"/>
      <c r="J2326" s="136" t="s">
        <v>80</v>
      </c>
      <c r="K2326" s="100" t="s">
        <v>194</v>
      </c>
      <c r="L2326" s="93" t="s">
        <v>60</v>
      </c>
      <c r="M2326" s="95" t="s">
        <v>190</v>
      </c>
      <c r="N2326" s="93">
        <v>240</v>
      </c>
      <c r="O2326" s="93">
        <v>3</v>
      </c>
      <c r="P2326" s="93">
        <v>100</v>
      </c>
      <c r="Q2326" s="93">
        <v>100</v>
      </c>
      <c r="R2326" s="114"/>
      <c r="S2326" s="143">
        <v>200</v>
      </c>
      <c r="T2326" s="143">
        <v>3</v>
      </c>
      <c r="U2326" s="143">
        <v>100</v>
      </c>
      <c r="V2326" s="143">
        <v>78.2</v>
      </c>
      <c r="W2326" s="143">
        <v>25</v>
      </c>
      <c r="X2326" s="143">
        <v>5288.35</v>
      </c>
      <c r="Y2326" s="143" t="s">
        <v>74</v>
      </c>
      <c r="Z2326" s="143"/>
      <c r="AA2326" s="224" t="s">
        <v>85</v>
      </c>
    </row>
    <row r="2327" spans="1:27" x14ac:dyDescent="0.2">
      <c r="A2327" s="228"/>
      <c r="B2327" s="144"/>
      <c r="C2327" s="127"/>
      <c r="D2327" s="144"/>
      <c r="E2327" s="144"/>
      <c r="F2327" s="144"/>
      <c r="G2327" s="144"/>
      <c r="H2327" s="144"/>
      <c r="I2327" s="144"/>
      <c r="J2327" s="222"/>
      <c r="K2327" s="103" t="s">
        <v>13</v>
      </c>
      <c r="L2327" s="104" t="s">
        <v>60</v>
      </c>
      <c r="M2327" s="96" t="s">
        <v>67</v>
      </c>
      <c r="N2327" s="104">
        <v>240</v>
      </c>
      <c r="O2327" s="104">
        <v>3</v>
      </c>
      <c r="P2327" s="104">
        <v>5</v>
      </c>
      <c r="Q2327" s="104">
        <v>90</v>
      </c>
      <c r="R2327" s="115">
        <v>25</v>
      </c>
      <c r="S2327" s="144"/>
      <c r="T2327" s="144"/>
      <c r="U2327" s="144"/>
      <c r="V2327" s="144"/>
      <c r="W2327" s="144"/>
      <c r="X2327" s="144"/>
      <c r="Y2327" s="144"/>
      <c r="Z2327" s="144"/>
      <c r="AA2327" s="225"/>
    </row>
    <row r="2328" spans="1:27" ht="13.5" thickBot="1" x14ac:dyDescent="0.25">
      <c r="A2328" s="229"/>
      <c r="B2328" s="145"/>
      <c r="C2328" s="128"/>
      <c r="D2328" s="145"/>
      <c r="E2328" s="145"/>
      <c r="F2328" s="145"/>
      <c r="G2328" s="145"/>
      <c r="H2328" s="145"/>
      <c r="I2328" s="145"/>
      <c r="J2328" s="223"/>
      <c r="K2328" s="107" t="s">
        <v>14</v>
      </c>
      <c r="L2328" s="108" t="s">
        <v>60</v>
      </c>
      <c r="M2328" s="97" t="s">
        <v>187</v>
      </c>
      <c r="N2328" s="108">
        <v>240</v>
      </c>
      <c r="O2328" s="108">
        <v>3</v>
      </c>
      <c r="P2328" s="108">
        <v>5</v>
      </c>
      <c r="Q2328" s="108" t="s">
        <v>202</v>
      </c>
      <c r="R2328" s="116"/>
      <c r="S2328" s="145"/>
      <c r="T2328" s="145"/>
      <c r="U2328" s="145"/>
      <c r="V2328" s="145"/>
      <c r="W2328" s="145"/>
      <c r="X2328" s="145"/>
      <c r="Y2328" s="145"/>
      <c r="Z2328" s="145"/>
      <c r="AA2328" s="226"/>
    </row>
    <row r="2329" spans="1:27" x14ac:dyDescent="0.2">
      <c r="A2329" s="227" t="s">
        <v>2941</v>
      </c>
      <c r="B2329" s="143" t="s">
        <v>76</v>
      </c>
      <c r="C2329" s="142">
        <v>43666</v>
      </c>
      <c r="D2329" s="143" t="s">
        <v>78</v>
      </c>
      <c r="E2329" s="143"/>
      <c r="F2329" s="143"/>
      <c r="G2329" s="143"/>
      <c r="H2329" s="143"/>
      <c r="I2329" s="143"/>
      <c r="J2329" s="136" t="s">
        <v>80</v>
      </c>
      <c r="K2329" s="100" t="s">
        <v>194</v>
      </c>
      <c r="L2329" s="93" t="s">
        <v>60</v>
      </c>
      <c r="M2329" s="95" t="s">
        <v>190</v>
      </c>
      <c r="N2329" s="93">
        <v>240</v>
      </c>
      <c r="O2329" s="93">
        <v>3</v>
      </c>
      <c r="P2329" s="93">
        <v>100</v>
      </c>
      <c r="Q2329" s="93">
        <v>110</v>
      </c>
      <c r="R2329" s="114"/>
      <c r="S2329" s="143">
        <v>200</v>
      </c>
      <c r="T2329" s="143">
        <v>3</v>
      </c>
      <c r="U2329" s="143">
        <v>100</v>
      </c>
      <c r="V2329" s="143">
        <v>78.2</v>
      </c>
      <c r="W2329" s="143">
        <v>25</v>
      </c>
      <c r="X2329" s="143">
        <v>5288.35</v>
      </c>
      <c r="Y2329" s="143" t="s">
        <v>74</v>
      </c>
      <c r="Z2329" s="143"/>
      <c r="AA2329" s="224" t="s">
        <v>85</v>
      </c>
    </row>
    <row r="2330" spans="1:27" x14ac:dyDescent="0.2">
      <c r="A2330" s="228"/>
      <c r="B2330" s="144"/>
      <c r="C2330" s="127"/>
      <c r="D2330" s="144"/>
      <c r="E2330" s="144"/>
      <c r="F2330" s="144"/>
      <c r="G2330" s="144"/>
      <c r="H2330" s="144"/>
      <c r="I2330" s="144"/>
      <c r="J2330" s="222"/>
      <c r="K2330" s="103" t="s">
        <v>13</v>
      </c>
      <c r="L2330" s="104" t="s">
        <v>60</v>
      </c>
      <c r="M2330" s="96" t="s">
        <v>67</v>
      </c>
      <c r="N2330" s="104">
        <v>240</v>
      </c>
      <c r="O2330" s="104">
        <v>3</v>
      </c>
      <c r="P2330" s="104">
        <v>5</v>
      </c>
      <c r="Q2330" s="104">
        <v>90</v>
      </c>
      <c r="R2330" s="115">
        <v>25</v>
      </c>
      <c r="S2330" s="144"/>
      <c r="T2330" s="144"/>
      <c r="U2330" s="144"/>
      <c r="V2330" s="144"/>
      <c r="W2330" s="144"/>
      <c r="X2330" s="144"/>
      <c r="Y2330" s="144"/>
      <c r="Z2330" s="144"/>
      <c r="AA2330" s="225"/>
    </row>
    <row r="2331" spans="1:27" ht="13.5" thickBot="1" x14ac:dyDescent="0.25">
      <c r="A2331" s="229"/>
      <c r="B2331" s="145"/>
      <c r="C2331" s="128"/>
      <c r="D2331" s="145"/>
      <c r="E2331" s="145"/>
      <c r="F2331" s="145"/>
      <c r="G2331" s="145"/>
      <c r="H2331" s="145"/>
      <c r="I2331" s="145"/>
      <c r="J2331" s="223"/>
      <c r="K2331" s="107" t="s">
        <v>14</v>
      </c>
      <c r="L2331" s="108" t="s">
        <v>60</v>
      </c>
      <c r="M2331" s="97" t="s">
        <v>187</v>
      </c>
      <c r="N2331" s="108">
        <v>240</v>
      </c>
      <c r="O2331" s="108">
        <v>3</v>
      </c>
      <c r="P2331" s="108">
        <v>5</v>
      </c>
      <c r="Q2331" s="108" t="s">
        <v>202</v>
      </c>
      <c r="R2331" s="116"/>
      <c r="S2331" s="145"/>
      <c r="T2331" s="145"/>
      <c r="U2331" s="145"/>
      <c r="V2331" s="145"/>
      <c r="W2331" s="145"/>
      <c r="X2331" s="145"/>
      <c r="Y2331" s="145"/>
      <c r="Z2331" s="145"/>
      <c r="AA2331" s="226"/>
    </row>
    <row r="2332" spans="1:27" x14ac:dyDescent="0.2">
      <c r="A2332" s="227" t="s">
        <v>2942</v>
      </c>
      <c r="B2332" s="143" t="s">
        <v>76</v>
      </c>
      <c r="C2332" s="142">
        <v>43666</v>
      </c>
      <c r="D2332" s="143" t="s">
        <v>78</v>
      </c>
      <c r="E2332" s="143"/>
      <c r="F2332" s="143"/>
      <c r="G2332" s="143"/>
      <c r="H2332" s="143"/>
      <c r="I2332" s="143"/>
      <c r="J2332" s="136" t="s">
        <v>80</v>
      </c>
      <c r="K2332" s="100" t="s">
        <v>194</v>
      </c>
      <c r="L2332" s="93" t="s">
        <v>60</v>
      </c>
      <c r="M2332" s="95" t="s">
        <v>190</v>
      </c>
      <c r="N2332" s="93">
        <v>240</v>
      </c>
      <c r="O2332" s="93">
        <v>3</v>
      </c>
      <c r="P2332" s="93">
        <v>100</v>
      </c>
      <c r="Q2332" s="93">
        <v>125</v>
      </c>
      <c r="R2332" s="114"/>
      <c r="S2332" s="143">
        <v>200</v>
      </c>
      <c r="T2332" s="143">
        <v>3</v>
      </c>
      <c r="U2332" s="143">
        <v>100</v>
      </c>
      <c r="V2332" s="143">
        <v>78.2</v>
      </c>
      <c r="W2332" s="143">
        <v>25</v>
      </c>
      <c r="X2332" s="143">
        <v>5288.35</v>
      </c>
      <c r="Y2332" s="143" t="s">
        <v>74</v>
      </c>
      <c r="Z2332" s="143"/>
      <c r="AA2332" s="224" t="s">
        <v>85</v>
      </c>
    </row>
    <row r="2333" spans="1:27" x14ac:dyDescent="0.2">
      <c r="A2333" s="228"/>
      <c r="B2333" s="144"/>
      <c r="C2333" s="127"/>
      <c r="D2333" s="144"/>
      <c r="E2333" s="144"/>
      <c r="F2333" s="144"/>
      <c r="G2333" s="144"/>
      <c r="H2333" s="144"/>
      <c r="I2333" s="144"/>
      <c r="J2333" s="222"/>
      <c r="K2333" s="103" t="s">
        <v>13</v>
      </c>
      <c r="L2333" s="104" t="s">
        <v>60</v>
      </c>
      <c r="M2333" s="96" t="s">
        <v>67</v>
      </c>
      <c r="N2333" s="104">
        <v>240</v>
      </c>
      <c r="O2333" s="104">
        <v>3</v>
      </c>
      <c r="P2333" s="104">
        <v>5</v>
      </c>
      <c r="Q2333" s="104">
        <v>90</v>
      </c>
      <c r="R2333" s="115">
        <v>25</v>
      </c>
      <c r="S2333" s="144"/>
      <c r="T2333" s="144"/>
      <c r="U2333" s="144"/>
      <c r="V2333" s="144"/>
      <c r="W2333" s="144"/>
      <c r="X2333" s="144"/>
      <c r="Y2333" s="144"/>
      <c r="Z2333" s="144"/>
      <c r="AA2333" s="225"/>
    </row>
    <row r="2334" spans="1:27" ht="13.5" thickBot="1" x14ac:dyDescent="0.25">
      <c r="A2334" s="229"/>
      <c r="B2334" s="145"/>
      <c r="C2334" s="128"/>
      <c r="D2334" s="145"/>
      <c r="E2334" s="145"/>
      <c r="F2334" s="145"/>
      <c r="G2334" s="145"/>
      <c r="H2334" s="145"/>
      <c r="I2334" s="145"/>
      <c r="J2334" s="223"/>
      <c r="K2334" s="107" t="s">
        <v>14</v>
      </c>
      <c r="L2334" s="108" t="s">
        <v>60</v>
      </c>
      <c r="M2334" s="97" t="s">
        <v>187</v>
      </c>
      <c r="N2334" s="108">
        <v>240</v>
      </c>
      <c r="O2334" s="108">
        <v>3</v>
      </c>
      <c r="P2334" s="108">
        <v>5</v>
      </c>
      <c r="Q2334" s="108" t="s">
        <v>202</v>
      </c>
      <c r="R2334" s="116"/>
      <c r="S2334" s="145"/>
      <c r="T2334" s="145"/>
      <c r="U2334" s="145"/>
      <c r="V2334" s="145"/>
      <c r="W2334" s="145"/>
      <c r="X2334" s="145"/>
      <c r="Y2334" s="145"/>
      <c r="Z2334" s="145"/>
      <c r="AA2334" s="226"/>
    </row>
    <row r="2335" spans="1:27" x14ac:dyDescent="0.2">
      <c r="A2335" s="227" t="s">
        <v>2943</v>
      </c>
      <c r="B2335" s="143" t="s">
        <v>76</v>
      </c>
      <c r="C2335" s="142">
        <v>43666</v>
      </c>
      <c r="D2335" s="143" t="s">
        <v>78</v>
      </c>
      <c r="E2335" s="143"/>
      <c r="F2335" s="143"/>
      <c r="G2335" s="143"/>
      <c r="H2335" s="143"/>
      <c r="I2335" s="143"/>
      <c r="J2335" s="136" t="s">
        <v>80</v>
      </c>
      <c r="K2335" s="100" t="s">
        <v>194</v>
      </c>
      <c r="L2335" s="93" t="s">
        <v>60</v>
      </c>
      <c r="M2335" s="95" t="s">
        <v>190</v>
      </c>
      <c r="N2335" s="93">
        <v>240</v>
      </c>
      <c r="O2335" s="93">
        <v>3</v>
      </c>
      <c r="P2335" s="93">
        <v>100</v>
      </c>
      <c r="Q2335" s="93">
        <v>60</v>
      </c>
      <c r="R2335" s="114"/>
      <c r="S2335" s="143">
        <v>208</v>
      </c>
      <c r="T2335" s="143">
        <v>3</v>
      </c>
      <c r="U2335" s="143">
        <v>100</v>
      </c>
      <c r="V2335" s="143">
        <v>46.2</v>
      </c>
      <c r="W2335" s="143">
        <v>15</v>
      </c>
      <c r="X2335" s="143">
        <v>5288.35</v>
      </c>
      <c r="Y2335" s="143" t="s">
        <v>74</v>
      </c>
      <c r="Z2335" s="143"/>
      <c r="AA2335" s="224" t="s">
        <v>85</v>
      </c>
    </row>
    <row r="2336" spans="1:27" x14ac:dyDescent="0.2">
      <c r="A2336" s="228"/>
      <c r="B2336" s="144"/>
      <c r="C2336" s="127"/>
      <c r="D2336" s="144"/>
      <c r="E2336" s="144"/>
      <c r="F2336" s="144"/>
      <c r="G2336" s="144"/>
      <c r="H2336" s="144"/>
      <c r="I2336" s="144"/>
      <c r="J2336" s="222"/>
      <c r="K2336" s="103" t="s">
        <v>13</v>
      </c>
      <c r="L2336" s="104" t="s">
        <v>60</v>
      </c>
      <c r="M2336" s="96" t="s">
        <v>67</v>
      </c>
      <c r="N2336" s="104">
        <v>240</v>
      </c>
      <c r="O2336" s="104">
        <v>3</v>
      </c>
      <c r="P2336" s="104">
        <v>5</v>
      </c>
      <c r="Q2336" s="104">
        <v>90</v>
      </c>
      <c r="R2336" s="115">
        <v>25</v>
      </c>
      <c r="S2336" s="144"/>
      <c r="T2336" s="144"/>
      <c r="U2336" s="144"/>
      <c r="V2336" s="144"/>
      <c r="W2336" s="144"/>
      <c r="X2336" s="144"/>
      <c r="Y2336" s="144"/>
      <c r="Z2336" s="144"/>
      <c r="AA2336" s="225"/>
    </row>
    <row r="2337" spans="1:27" ht="13.5" thickBot="1" x14ac:dyDescent="0.25">
      <c r="A2337" s="229"/>
      <c r="B2337" s="145"/>
      <c r="C2337" s="128"/>
      <c r="D2337" s="145"/>
      <c r="E2337" s="145"/>
      <c r="F2337" s="145"/>
      <c r="G2337" s="145"/>
      <c r="H2337" s="145"/>
      <c r="I2337" s="145"/>
      <c r="J2337" s="223"/>
      <c r="K2337" s="107" t="s">
        <v>14</v>
      </c>
      <c r="L2337" s="108" t="s">
        <v>60</v>
      </c>
      <c r="M2337" s="97" t="s">
        <v>186</v>
      </c>
      <c r="N2337" s="108">
        <v>240</v>
      </c>
      <c r="O2337" s="108">
        <v>3</v>
      </c>
      <c r="P2337" s="108">
        <v>5</v>
      </c>
      <c r="Q2337" s="108" t="s">
        <v>201</v>
      </c>
      <c r="R2337" s="116"/>
      <c r="S2337" s="145"/>
      <c r="T2337" s="145"/>
      <c r="U2337" s="145"/>
      <c r="V2337" s="145"/>
      <c r="W2337" s="145"/>
      <c r="X2337" s="145"/>
      <c r="Y2337" s="145"/>
      <c r="Z2337" s="145"/>
      <c r="AA2337" s="226"/>
    </row>
    <row r="2338" spans="1:27" x14ac:dyDescent="0.2">
      <c r="A2338" s="227" t="s">
        <v>2944</v>
      </c>
      <c r="B2338" s="143" t="s">
        <v>76</v>
      </c>
      <c r="C2338" s="142">
        <v>43666</v>
      </c>
      <c r="D2338" s="143" t="s">
        <v>78</v>
      </c>
      <c r="E2338" s="143"/>
      <c r="F2338" s="143"/>
      <c r="G2338" s="143"/>
      <c r="H2338" s="143"/>
      <c r="I2338" s="143"/>
      <c r="J2338" s="136" t="s">
        <v>80</v>
      </c>
      <c r="K2338" s="100" t="s">
        <v>194</v>
      </c>
      <c r="L2338" s="93" t="s">
        <v>60</v>
      </c>
      <c r="M2338" s="95" t="s">
        <v>190</v>
      </c>
      <c r="N2338" s="93">
        <v>240</v>
      </c>
      <c r="O2338" s="93">
        <v>3</v>
      </c>
      <c r="P2338" s="93">
        <v>100</v>
      </c>
      <c r="Q2338" s="93">
        <v>80</v>
      </c>
      <c r="R2338" s="114"/>
      <c r="S2338" s="143">
        <v>208</v>
      </c>
      <c r="T2338" s="143">
        <v>3</v>
      </c>
      <c r="U2338" s="143">
        <v>100</v>
      </c>
      <c r="V2338" s="143">
        <v>46.2</v>
      </c>
      <c r="W2338" s="143">
        <v>15</v>
      </c>
      <c r="X2338" s="143">
        <v>5288.35</v>
      </c>
      <c r="Y2338" s="143" t="s">
        <v>74</v>
      </c>
      <c r="Z2338" s="143"/>
      <c r="AA2338" s="224" t="s">
        <v>85</v>
      </c>
    </row>
    <row r="2339" spans="1:27" x14ac:dyDescent="0.2">
      <c r="A2339" s="228"/>
      <c r="B2339" s="144"/>
      <c r="C2339" s="127"/>
      <c r="D2339" s="144"/>
      <c r="E2339" s="144"/>
      <c r="F2339" s="144"/>
      <c r="G2339" s="144"/>
      <c r="H2339" s="144"/>
      <c r="I2339" s="144"/>
      <c r="J2339" s="222"/>
      <c r="K2339" s="103" t="s">
        <v>13</v>
      </c>
      <c r="L2339" s="104" t="s">
        <v>60</v>
      </c>
      <c r="M2339" s="96" t="s">
        <v>67</v>
      </c>
      <c r="N2339" s="104">
        <v>240</v>
      </c>
      <c r="O2339" s="104">
        <v>3</v>
      </c>
      <c r="P2339" s="104">
        <v>5</v>
      </c>
      <c r="Q2339" s="104">
        <v>90</v>
      </c>
      <c r="R2339" s="115">
        <v>25</v>
      </c>
      <c r="S2339" s="144"/>
      <c r="T2339" s="144"/>
      <c r="U2339" s="144"/>
      <c r="V2339" s="144"/>
      <c r="W2339" s="144"/>
      <c r="X2339" s="144"/>
      <c r="Y2339" s="144"/>
      <c r="Z2339" s="144"/>
      <c r="AA2339" s="225"/>
    </row>
    <row r="2340" spans="1:27" ht="13.5" thickBot="1" x14ac:dyDescent="0.25">
      <c r="A2340" s="229"/>
      <c r="B2340" s="145"/>
      <c r="C2340" s="128"/>
      <c r="D2340" s="145"/>
      <c r="E2340" s="145"/>
      <c r="F2340" s="145"/>
      <c r="G2340" s="145"/>
      <c r="H2340" s="145"/>
      <c r="I2340" s="145"/>
      <c r="J2340" s="223"/>
      <c r="K2340" s="107" t="s">
        <v>14</v>
      </c>
      <c r="L2340" s="108" t="s">
        <v>60</v>
      </c>
      <c r="M2340" s="97" t="s">
        <v>186</v>
      </c>
      <c r="N2340" s="108">
        <v>240</v>
      </c>
      <c r="O2340" s="108">
        <v>3</v>
      </c>
      <c r="P2340" s="108">
        <v>5</v>
      </c>
      <c r="Q2340" s="108" t="s">
        <v>201</v>
      </c>
      <c r="R2340" s="116"/>
      <c r="S2340" s="145"/>
      <c r="T2340" s="145"/>
      <c r="U2340" s="145"/>
      <c r="V2340" s="145"/>
      <c r="W2340" s="145"/>
      <c r="X2340" s="145"/>
      <c r="Y2340" s="145"/>
      <c r="Z2340" s="145"/>
      <c r="AA2340" s="226"/>
    </row>
    <row r="2341" spans="1:27" x14ac:dyDescent="0.2">
      <c r="A2341" s="227" t="s">
        <v>2945</v>
      </c>
      <c r="B2341" s="143" t="s">
        <v>76</v>
      </c>
      <c r="C2341" s="142">
        <v>43666</v>
      </c>
      <c r="D2341" s="143" t="s">
        <v>78</v>
      </c>
      <c r="E2341" s="143"/>
      <c r="F2341" s="143"/>
      <c r="G2341" s="143"/>
      <c r="H2341" s="143"/>
      <c r="I2341" s="143"/>
      <c r="J2341" s="136" t="s">
        <v>80</v>
      </c>
      <c r="K2341" s="100" t="s">
        <v>194</v>
      </c>
      <c r="L2341" s="93" t="s">
        <v>60</v>
      </c>
      <c r="M2341" s="95" t="s">
        <v>190</v>
      </c>
      <c r="N2341" s="93">
        <v>240</v>
      </c>
      <c r="O2341" s="93">
        <v>3</v>
      </c>
      <c r="P2341" s="93">
        <v>100</v>
      </c>
      <c r="Q2341" s="93">
        <v>100</v>
      </c>
      <c r="R2341" s="114"/>
      <c r="S2341" s="143">
        <v>208</v>
      </c>
      <c r="T2341" s="143">
        <v>3</v>
      </c>
      <c r="U2341" s="143">
        <v>100</v>
      </c>
      <c r="V2341" s="143">
        <v>46.2</v>
      </c>
      <c r="W2341" s="143">
        <v>15</v>
      </c>
      <c r="X2341" s="143">
        <v>5288.35</v>
      </c>
      <c r="Y2341" s="143" t="s">
        <v>74</v>
      </c>
      <c r="Z2341" s="143"/>
      <c r="AA2341" s="224" t="s">
        <v>85</v>
      </c>
    </row>
    <row r="2342" spans="1:27" x14ac:dyDescent="0.2">
      <c r="A2342" s="228"/>
      <c r="B2342" s="144"/>
      <c r="C2342" s="127"/>
      <c r="D2342" s="144"/>
      <c r="E2342" s="144"/>
      <c r="F2342" s="144"/>
      <c r="G2342" s="144"/>
      <c r="H2342" s="144"/>
      <c r="I2342" s="144"/>
      <c r="J2342" s="222"/>
      <c r="K2342" s="103" t="s">
        <v>13</v>
      </c>
      <c r="L2342" s="104" t="s">
        <v>60</v>
      </c>
      <c r="M2342" s="96" t="s">
        <v>67</v>
      </c>
      <c r="N2342" s="104">
        <v>240</v>
      </c>
      <c r="O2342" s="104">
        <v>3</v>
      </c>
      <c r="P2342" s="104">
        <v>5</v>
      </c>
      <c r="Q2342" s="104">
        <v>90</v>
      </c>
      <c r="R2342" s="115">
        <v>25</v>
      </c>
      <c r="S2342" s="144"/>
      <c r="T2342" s="144"/>
      <c r="U2342" s="144"/>
      <c r="V2342" s="144"/>
      <c r="W2342" s="144"/>
      <c r="X2342" s="144"/>
      <c r="Y2342" s="144"/>
      <c r="Z2342" s="144"/>
      <c r="AA2342" s="225"/>
    </row>
    <row r="2343" spans="1:27" ht="13.5" thickBot="1" x14ac:dyDescent="0.25">
      <c r="A2343" s="229"/>
      <c r="B2343" s="145"/>
      <c r="C2343" s="128"/>
      <c r="D2343" s="145"/>
      <c r="E2343" s="145"/>
      <c r="F2343" s="145"/>
      <c r="G2343" s="145"/>
      <c r="H2343" s="145"/>
      <c r="I2343" s="145"/>
      <c r="J2343" s="223"/>
      <c r="K2343" s="107" t="s">
        <v>14</v>
      </c>
      <c r="L2343" s="108" t="s">
        <v>60</v>
      </c>
      <c r="M2343" s="97" t="s">
        <v>186</v>
      </c>
      <c r="N2343" s="108">
        <v>240</v>
      </c>
      <c r="O2343" s="108">
        <v>3</v>
      </c>
      <c r="P2343" s="108">
        <v>5</v>
      </c>
      <c r="Q2343" s="108" t="s">
        <v>201</v>
      </c>
      <c r="R2343" s="116"/>
      <c r="S2343" s="145"/>
      <c r="T2343" s="145"/>
      <c r="U2343" s="145"/>
      <c r="V2343" s="145"/>
      <c r="W2343" s="145"/>
      <c r="X2343" s="145"/>
      <c r="Y2343" s="145"/>
      <c r="Z2343" s="145"/>
      <c r="AA2343" s="226"/>
    </row>
    <row r="2344" spans="1:27" x14ac:dyDescent="0.2">
      <c r="A2344" s="227" t="s">
        <v>2946</v>
      </c>
      <c r="B2344" s="143" t="s">
        <v>76</v>
      </c>
      <c r="C2344" s="142">
        <v>43666</v>
      </c>
      <c r="D2344" s="143" t="s">
        <v>78</v>
      </c>
      <c r="E2344" s="143"/>
      <c r="F2344" s="143"/>
      <c r="G2344" s="143"/>
      <c r="H2344" s="143"/>
      <c r="I2344" s="143"/>
      <c r="J2344" s="136" t="s">
        <v>80</v>
      </c>
      <c r="K2344" s="100" t="s">
        <v>194</v>
      </c>
      <c r="L2344" s="93" t="s">
        <v>60</v>
      </c>
      <c r="M2344" s="95" t="s">
        <v>190</v>
      </c>
      <c r="N2344" s="93">
        <v>240</v>
      </c>
      <c r="O2344" s="93">
        <v>3</v>
      </c>
      <c r="P2344" s="93">
        <v>100</v>
      </c>
      <c r="Q2344" s="93">
        <v>110</v>
      </c>
      <c r="R2344" s="114"/>
      <c r="S2344" s="143">
        <v>208</v>
      </c>
      <c r="T2344" s="143">
        <v>3</v>
      </c>
      <c r="U2344" s="143">
        <v>100</v>
      </c>
      <c r="V2344" s="143">
        <v>46.2</v>
      </c>
      <c r="W2344" s="143">
        <v>15</v>
      </c>
      <c r="X2344" s="143">
        <v>5288.35</v>
      </c>
      <c r="Y2344" s="143" t="s">
        <v>74</v>
      </c>
      <c r="Z2344" s="143"/>
      <c r="AA2344" s="224" t="s">
        <v>85</v>
      </c>
    </row>
    <row r="2345" spans="1:27" x14ac:dyDescent="0.2">
      <c r="A2345" s="228"/>
      <c r="B2345" s="144"/>
      <c r="C2345" s="127"/>
      <c r="D2345" s="144"/>
      <c r="E2345" s="144"/>
      <c r="F2345" s="144"/>
      <c r="G2345" s="144"/>
      <c r="H2345" s="144"/>
      <c r="I2345" s="144"/>
      <c r="J2345" s="222"/>
      <c r="K2345" s="103" t="s">
        <v>13</v>
      </c>
      <c r="L2345" s="104" t="s">
        <v>60</v>
      </c>
      <c r="M2345" s="96" t="s">
        <v>67</v>
      </c>
      <c r="N2345" s="104">
        <v>240</v>
      </c>
      <c r="O2345" s="104">
        <v>3</v>
      </c>
      <c r="P2345" s="104">
        <v>5</v>
      </c>
      <c r="Q2345" s="104">
        <v>90</v>
      </c>
      <c r="R2345" s="115">
        <v>25</v>
      </c>
      <c r="S2345" s="144"/>
      <c r="T2345" s="144"/>
      <c r="U2345" s="144"/>
      <c r="V2345" s="144"/>
      <c r="W2345" s="144"/>
      <c r="X2345" s="144"/>
      <c r="Y2345" s="144"/>
      <c r="Z2345" s="144"/>
      <c r="AA2345" s="225"/>
    </row>
    <row r="2346" spans="1:27" ht="13.5" thickBot="1" x14ac:dyDescent="0.25">
      <c r="A2346" s="229"/>
      <c r="B2346" s="145"/>
      <c r="C2346" s="128"/>
      <c r="D2346" s="145"/>
      <c r="E2346" s="145"/>
      <c r="F2346" s="145"/>
      <c r="G2346" s="145"/>
      <c r="H2346" s="145"/>
      <c r="I2346" s="145"/>
      <c r="J2346" s="223"/>
      <c r="K2346" s="107" t="s">
        <v>14</v>
      </c>
      <c r="L2346" s="108" t="s">
        <v>60</v>
      </c>
      <c r="M2346" s="97" t="s">
        <v>186</v>
      </c>
      <c r="N2346" s="108">
        <v>240</v>
      </c>
      <c r="O2346" s="108">
        <v>3</v>
      </c>
      <c r="P2346" s="108">
        <v>5</v>
      </c>
      <c r="Q2346" s="108" t="s">
        <v>201</v>
      </c>
      <c r="R2346" s="116"/>
      <c r="S2346" s="145"/>
      <c r="T2346" s="145"/>
      <c r="U2346" s="145"/>
      <c r="V2346" s="145"/>
      <c r="W2346" s="145"/>
      <c r="X2346" s="145"/>
      <c r="Y2346" s="145"/>
      <c r="Z2346" s="145"/>
      <c r="AA2346" s="226"/>
    </row>
    <row r="2347" spans="1:27" x14ac:dyDescent="0.2">
      <c r="A2347" s="227" t="s">
        <v>2947</v>
      </c>
      <c r="B2347" s="143" t="s">
        <v>76</v>
      </c>
      <c r="C2347" s="142">
        <v>43666</v>
      </c>
      <c r="D2347" s="143" t="s">
        <v>78</v>
      </c>
      <c r="E2347" s="143"/>
      <c r="F2347" s="143"/>
      <c r="G2347" s="143"/>
      <c r="H2347" s="143"/>
      <c r="I2347" s="143"/>
      <c r="J2347" s="136" t="s">
        <v>80</v>
      </c>
      <c r="K2347" s="100" t="s">
        <v>194</v>
      </c>
      <c r="L2347" s="93" t="s">
        <v>60</v>
      </c>
      <c r="M2347" s="95" t="s">
        <v>190</v>
      </c>
      <c r="N2347" s="93">
        <v>240</v>
      </c>
      <c r="O2347" s="93">
        <v>3</v>
      </c>
      <c r="P2347" s="93">
        <v>100</v>
      </c>
      <c r="Q2347" s="93">
        <v>80</v>
      </c>
      <c r="R2347" s="114"/>
      <c r="S2347" s="143">
        <v>208</v>
      </c>
      <c r="T2347" s="143">
        <v>3</v>
      </c>
      <c r="U2347" s="143">
        <v>100</v>
      </c>
      <c r="V2347" s="143">
        <v>59.4</v>
      </c>
      <c r="W2347" s="143">
        <v>20</v>
      </c>
      <c r="X2347" s="143">
        <v>5288.35</v>
      </c>
      <c r="Y2347" s="143" t="s">
        <v>74</v>
      </c>
      <c r="Z2347" s="143"/>
      <c r="AA2347" s="224" t="s">
        <v>85</v>
      </c>
    </row>
    <row r="2348" spans="1:27" x14ac:dyDescent="0.2">
      <c r="A2348" s="228"/>
      <c r="B2348" s="144"/>
      <c r="C2348" s="127"/>
      <c r="D2348" s="144"/>
      <c r="E2348" s="144"/>
      <c r="F2348" s="144"/>
      <c r="G2348" s="144"/>
      <c r="H2348" s="144"/>
      <c r="I2348" s="144"/>
      <c r="J2348" s="222"/>
      <c r="K2348" s="103" t="s">
        <v>13</v>
      </c>
      <c r="L2348" s="104" t="s">
        <v>60</v>
      </c>
      <c r="M2348" s="96" t="s">
        <v>67</v>
      </c>
      <c r="N2348" s="104">
        <v>240</v>
      </c>
      <c r="O2348" s="104">
        <v>3</v>
      </c>
      <c r="P2348" s="104">
        <v>5</v>
      </c>
      <c r="Q2348" s="104">
        <v>90</v>
      </c>
      <c r="R2348" s="115">
        <v>25</v>
      </c>
      <c r="S2348" s="144"/>
      <c r="T2348" s="144"/>
      <c r="U2348" s="144"/>
      <c r="V2348" s="144"/>
      <c r="W2348" s="144"/>
      <c r="X2348" s="144"/>
      <c r="Y2348" s="144"/>
      <c r="Z2348" s="144"/>
      <c r="AA2348" s="225"/>
    </row>
    <row r="2349" spans="1:27" ht="13.5" thickBot="1" x14ac:dyDescent="0.25">
      <c r="A2349" s="229"/>
      <c r="B2349" s="145"/>
      <c r="C2349" s="128"/>
      <c r="D2349" s="145"/>
      <c r="E2349" s="145"/>
      <c r="F2349" s="145"/>
      <c r="G2349" s="145"/>
      <c r="H2349" s="145"/>
      <c r="I2349" s="145"/>
      <c r="J2349" s="223"/>
      <c r="K2349" s="107" t="s">
        <v>14</v>
      </c>
      <c r="L2349" s="108" t="s">
        <v>60</v>
      </c>
      <c r="M2349" s="97" t="s">
        <v>186</v>
      </c>
      <c r="N2349" s="108">
        <v>240</v>
      </c>
      <c r="O2349" s="108">
        <v>3</v>
      </c>
      <c r="P2349" s="108">
        <v>5</v>
      </c>
      <c r="Q2349" s="108" t="s">
        <v>201</v>
      </c>
      <c r="R2349" s="116"/>
      <c r="S2349" s="145"/>
      <c r="T2349" s="145"/>
      <c r="U2349" s="145"/>
      <c r="V2349" s="145"/>
      <c r="W2349" s="145"/>
      <c r="X2349" s="145"/>
      <c r="Y2349" s="145"/>
      <c r="Z2349" s="145"/>
      <c r="AA2349" s="226"/>
    </row>
    <row r="2350" spans="1:27" x14ac:dyDescent="0.2">
      <c r="A2350" s="227" t="s">
        <v>2948</v>
      </c>
      <c r="B2350" s="143" t="s">
        <v>76</v>
      </c>
      <c r="C2350" s="142">
        <v>43666</v>
      </c>
      <c r="D2350" s="143" t="s">
        <v>78</v>
      </c>
      <c r="E2350" s="143"/>
      <c r="F2350" s="143"/>
      <c r="G2350" s="143"/>
      <c r="H2350" s="143"/>
      <c r="I2350" s="143"/>
      <c r="J2350" s="136" t="s">
        <v>80</v>
      </c>
      <c r="K2350" s="100" t="s">
        <v>194</v>
      </c>
      <c r="L2350" s="93" t="s">
        <v>60</v>
      </c>
      <c r="M2350" s="95" t="s">
        <v>190</v>
      </c>
      <c r="N2350" s="93">
        <v>240</v>
      </c>
      <c r="O2350" s="93">
        <v>3</v>
      </c>
      <c r="P2350" s="93">
        <v>100</v>
      </c>
      <c r="Q2350" s="93">
        <v>100</v>
      </c>
      <c r="R2350" s="114"/>
      <c r="S2350" s="143">
        <v>208</v>
      </c>
      <c r="T2350" s="143">
        <v>3</v>
      </c>
      <c r="U2350" s="143">
        <v>100</v>
      </c>
      <c r="V2350" s="143">
        <v>59.4</v>
      </c>
      <c r="W2350" s="143">
        <v>20</v>
      </c>
      <c r="X2350" s="143">
        <v>5288.35</v>
      </c>
      <c r="Y2350" s="143" t="s">
        <v>74</v>
      </c>
      <c r="Z2350" s="143"/>
      <c r="AA2350" s="224" t="s">
        <v>85</v>
      </c>
    </row>
    <row r="2351" spans="1:27" x14ac:dyDescent="0.2">
      <c r="A2351" s="228"/>
      <c r="B2351" s="144"/>
      <c r="C2351" s="127"/>
      <c r="D2351" s="144"/>
      <c r="E2351" s="144"/>
      <c r="F2351" s="144"/>
      <c r="G2351" s="144"/>
      <c r="H2351" s="144"/>
      <c r="I2351" s="144"/>
      <c r="J2351" s="222"/>
      <c r="K2351" s="103" t="s">
        <v>13</v>
      </c>
      <c r="L2351" s="104" t="s">
        <v>60</v>
      </c>
      <c r="M2351" s="96" t="s">
        <v>67</v>
      </c>
      <c r="N2351" s="104">
        <v>240</v>
      </c>
      <c r="O2351" s="104">
        <v>3</v>
      </c>
      <c r="P2351" s="104">
        <v>5</v>
      </c>
      <c r="Q2351" s="104">
        <v>90</v>
      </c>
      <c r="R2351" s="115">
        <v>25</v>
      </c>
      <c r="S2351" s="144"/>
      <c r="T2351" s="144"/>
      <c r="U2351" s="144"/>
      <c r="V2351" s="144"/>
      <c r="W2351" s="144"/>
      <c r="X2351" s="144"/>
      <c r="Y2351" s="144"/>
      <c r="Z2351" s="144"/>
      <c r="AA2351" s="225"/>
    </row>
    <row r="2352" spans="1:27" ht="13.5" thickBot="1" x14ac:dyDescent="0.25">
      <c r="A2352" s="229"/>
      <c r="B2352" s="145"/>
      <c r="C2352" s="128"/>
      <c r="D2352" s="145"/>
      <c r="E2352" s="145"/>
      <c r="F2352" s="145"/>
      <c r="G2352" s="145"/>
      <c r="H2352" s="145"/>
      <c r="I2352" s="145"/>
      <c r="J2352" s="223"/>
      <c r="K2352" s="107" t="s">
        <v>14</v>
      </c>
      <c r="L2352" s="108" t="s">
        <v>60</v>
      </c>
      <c r="M2352" s="97" t="s">
        <v>186</v>
      </c>
      <c r="N2352" s="108">
        <v>240</v>
      </c>
      <c r="O2352" s="108">
        <v>3</v>
      </c>
      <c r="P2352" s="108">
        <v>5</v>
      </c>
      <c r="Q2352" s="108" t="s">
        <v>201</v>
      </c>
      <c r="R2352" s="116"/>
      <c r="S2352" s="145"/>
      <c r="T2352" s="145"/>
      <c r="U2352" s="145"/>
      <c r="V2352" s="145"/>
      <c r="W2352" s="145"/>
      <c r="X2352" s="145"/>
      <c r="Y2352" s="145"/>
      <c r="Z2352" s="145"/>
      <c r="AA2352" s="226"/>
    </row>
    <row r="2353" spans="1:27" x14ac:dyDescent="0.2">
      <c r="A2353" s="227" t="s">
        <v>2949</v>
      </c>
      <c r="B2353" s="143" t="s">
        <v>76</v>
      </c>
      <c r="C2353" s="142">
        <v>43666</v>
      </c>
      <c r="D2353" s="143" t="s">
        <v>78</v>
      </c>
      <c r="E2353" s="143"/>
      <c r="F2353" s="143"/>
      <c r="G2353" s="143"/>
      <c r="H2353" s="143"/>
      <c r="I2353" s="143"/>
      <c r="J2353" s="136" t="s">
        <v>80</v>
      </c>
      <c r="K2353" s="100" t="s">
        <v>194</v>
      </c>
      <c r="L2353" s="93" t="s">
        <v>60</v>
      </c>
      <c r="M2353" s="95" t="s">
        <v>190</v>
      </c>
      <c r="N2353" s="93">
        <v>240</v>
      </c>
      <c r="O2353" s="93">
        <v>3</v>
      </c>
      <c r="P2353" s="93">
        <v>100</v>
      </c>
      <c r="Q2353" s="93">
        <v>110</v>
      </c>
      <c r="R2353" s="114"/>
      <c r="S2353" s="143">
        <v>208</v>
      </c>
      <c r="T2353" s="143">
        <v>3</v>
      </c>
      <c r="U2353" s="143">
        <v>100</v>
      </c>
      <c r="V2353" s="143">
        <v>59.4</v>
      </c>
      <c r="W2353" s="143">
        <v>20</v>
      </c>
      <c r="X2353" s="143">
        <v>5288.35</v>
      </c>
      <c r="Y2353" s="143" t="s">
        <v>74</v>
      </c>
      <c r="Z2353" s="143"/>
      <c r="AA2353" s="224" t="s">
        <v>85</v>
      </c>
    </row>
    <row r="2354" spans="1:27" x14ac:dyDescent="0.2">
      <c r="A2354" s="228"/>
      <c r="B2354" s="144"/>
      <c r="C2354" s="127"/>
      <c r="D2354" s="144"/>
      <c r="E2354" s="144"/>
      <c r="F2354" s="144"/>
      <c r="G2354" s="144"/>
      <c r="H2354" s="144"/>
      <c r="I2354" s="144"/>
      <c r="J2354" s="222"/>
      <c r="K2354" s="103" t="s">
        <v>13</v>
      </c>
      <c r="L2354" s="104" t="s">
        <v>60</v>
      </c>
      <c r="M2354" s="96" t="s">
        <v>67</v>
      </c>
      <c r="N2354" s="104">
        <v>240</v>
      </c>
      <c r="O2354" s="104">
        <v>3</v>
      </c>
      <c r="P2354" s="104">
        <v>5</v>
      </c>
      <c r="Q2354" s="104">
        <v>90</v>
      </c>
      <c r="R2354" s="115">
        <v>25</v>
      </c>
      <c r="S2354" s="144"/>
      <c r="T2354" s="144"/>
      <c r="U2354" s="144"/>
      <c r="V2354" s="144"/>
      <c r="W2354" s="144"/>
      <c r="X2354" s="144"/>
      <c r="Y2354" s="144"/>
      <c r="Z2354" s="144"/>
      <c r="AA2354" s="225"/>
    </row>
    <row r="2355" spans="1:27" ht="13.5" thickBot="1" x14ac:dyDescent="0.25">
      <c r="A2355" s="229"/>
      <c r="B2355" s="145"/>
      <c r="C2355" s="128"/>
      <c r="D2355" s="145"/>
      <c r="E2355" s="145"/>
      <c r="F2355" s="145"/>
      <c r="G2355" s="145"/>
      <c r="H2355" s="145"/>
      <c r="I2355" s="145"/>
      <c r="J2355" s="223"/>
      <c r="K2355" s="107" t="s">
        <v>14</v>
      </c>
      <c r="L2355" s="108" t="s">
        <v>60</v>
      </c>
      <c r="M2355" s="97" t="s">
        <v>186</v>
      </c>
      <c r="N2355" s="108">
        <v>240</v>
      </c>
      <c r="O2355" s="108">
        <v>3</v>
      </c>
      <c r="P2355" s="108">
        <v>5</v>
      </c>
      <c r="Q2355" s="108" t="s">
        <v>201</v>
      </c>
      <c r="R2355" s="116"/>
      <c r="S2355" s="145"/>
      <c r="T2355" s="145"/>
      <c r="U2355" s="145"/>
      <c r="V2355" s="145"/>
      <c r="W2355" s="145"/>
      <c r="X2355" s="145"/>
      <c r="Y2355" s="145"/>
      <c r="Z2355" s="145"/>
      <c r="AA2355" s="226"/>
    </row>
    <row r="2356" spans="1:27" x14ac:dyDescent="0.2">
      <c r="A2356" s="227" t="s">
        <v>2950</v>
      </c>
      <c r="B2356" s="143" t="s">
        <v>76</v>
      </c>
      <c r="C2356" s="142">
        <v>43666</v>
      </c>
      <c r="D2356" s="143" t="s">
        <v>78</v>
      </c>
      <c r="E2356" s="143"/>
      <c r="F2356" s="143"/>
      <c r="G2356" s="143"/>
      <c r="H2356" s="143"/>
      <c r="I2356" s="143"/>
      <c r="J2356" s="136" t="s">
        <v>80</v>
      </c>
      <c r="K2356" s="100" t="s">
        <v>194</v>
      </c>
      <c r="L2356" s="93" t="s">
        <v>60</v>
      </c>
      <c r="M2356" s="95" t="s">
        <v>190</v>
      </c>
      <c r="N2356" s="93">
        <v>240</v>
      </c>
      <c r="O2356" s="93">
        <v>3</v>
      </c>
      <c r="P2356" s="93">
        <v>100</v>
      </c>
      <c r="Q2356" s="93">
        <v>125</v>
      </c>
      <c r="R2356" s="114"/>
      <c r="S2356" s="143">
        <v>208</v>
      </c>
      <c r="T2356" s="143">
        <v>3</v>
      </c>
      <c r="U2356" s="143">
        <v>100</v>
      </c>
      <c r="V2356" s="143">
        <v>59.4</v>
      </c>
      <c r="W2356" s="143">
        <v>20</v>
      </c>
      <c r="X2356" s="143">
        <v>5288.35</v>
      </c>
      <c r="Y2356" s="143" t="s">
        <v>74</v>
      </c>
      <c r="Z2356" s="143"/>
      <c r="AA2356" s="224" t="s">
        <v>85</v>
      </c>
    </row>
    <row r="2357" spans="1:27" x14ac:dyDescent="0.2">
      <c r="A2357" s="228"/>
      <c r="B2357" s="144"/>
      <c r="C2357" s="127"/>
      <c r="D2357" s="144"/>
      <c r="E2357" s="144"/>
      <c r="F2357" s="144"/>
      <c r="G2357" s="144"/>
      <c r="H2357" s="144"/>
      <c r="I2357" s="144"/>
      <c r="J2357" s="222"/>
      <c r="K2357" s="103" t="s">
        <v>13</v>
      </c>
      <c r="L2357" s="104" t="s">
        <v>60</v>
      </c>
      <c r="M2357" s="96" t="s">
        <v>67</v>
      </c>
      <c r="N2357" s="104">
        <v>240</v>
      </c>
      <c r="O2357" s="104">
        <v>3</v>
      </c>
      <c r="P2357" s="104">
        <v>5</v>
      </c>
      <c r="Q2357" s="104">
        <v>90</v>
      </c>
      <c r="R2357" s="115">
        <v>25</v>
      </c>
      <c r="S2357" s="144"/>
      <c r="T2357" s="144"/>
      <c r="U2357" s="144"/>
      <c r="V2357" s="144"/>
      <c r="W2357" s="144"/>
      <c r="X2357" s="144"/>
      <c r="Y2357" s="144"/>
      <c r="Z2357" s="144"/>
      <c r="AA2357" s="225"/>
    </row>
    <row r="2358" spans="1:27" ht="13.5" thickBot="1" x14ac:dyDescent="0.25">
      <c r="A2358" s="229"/>
      <c r="B2358" s="145"/>
      <c r="C2358" s="128"/>
      <c r="D2358" s="145"/>
      <c r="E2358" s="145"/>
      <c r="F2358" s="145"/>
      <c r="G2358" s="145"/>
      <c r="H2358" s="145"/>
      <c r="I2358" s="145"/>
      <c r="J2358" s="223"/>
      <c r="K2358" s="107" t="s">
        <v>14</v>
      </c>
      <c r="L2358" s="108" t="s">
        <v>60</v>
      </c>
      <c r="M2358" s="97" t="s">
        <v>186</v>
      </c>
      <c r="N2358" s="108">
        <v>240</v>
      </c>
      <c r="O2358" s="108">
        <v>3</v>
      </c>
      <c r="P2358" s="108">
        <v>5</v>
      </c>
      <c r="Q2358" s="108" t="s">
        <v>201</v>
      </c>
      <c r="R2358" s="116"/>
      <c r="S2358" s="145"/>
      <c r="T2358" s="145"/>
      <c r="U2358" s="145"/>
      <c r="V2358" s="145"/>
      <c r="W2358" s="145"/>
      <c r="X2358" s="145"/>
      <c r="Y2358" s="145"/>
      <c r="Z2358" s="145"/>
      <c r="AA2358" s="226"/>
    </row>
    <row r="2359" spans="1:27" x14ac:dyDescent="0.2">
      <c r="A2359" s="227" t="s">
        <v>2951</v>
      </c>
      <c r="B2359" s="143" t="s">
        <v>76</v>
      </c>
      <c r="C2359" s="142">
        <v>43666</v>
      </c>
      <c r="D2359" s="143" t="s">
        <v>78</v>
      </c>
      <c r="E2359" s="143"/>
      <c r="F2359" s="143"/>
      <c r="G2359" s="143"/>
      <c r="H2359" s="143"/>
      <c r="I2359" s="143"/>
      <c r="J2359" s="136" t="s">
        <v>80</v>
      </c>
      <c r="K2359" s="100" t="s">
        <v>194</v>
      </c>
      <c r="L2359" s="93" t="s">
        <v>60</v>
      </c>
      <c r="M2359" s="95" t="s">
        <v>190</v>
      </c>
      <c r="N2359" s="93">
        <v>240</v>
      </c>
      <c r="O2359" s="93">
        <v>3</v>
      </c>
      <c r="P2359" s="93">
        <v>100</v>
      </c>
      <c r="Q2359" s="93">
        <v>100</v>
      </c>
      <c r="R2359" s="114"/>
      <c r="S2359" s="143">
        <v>208</v>
      </c>
      <c r="T2359" s="143">
        <v>3</v>
      </c>
      <c r="U2359" s="143">
        <v>100</v>
      </c>
      <c r="V2359" s="143">
        <v>74.8</v>
      </c>
      <c r="W2359" s="143">
        <v>25</v>
      </c>
      <c r="X2359" s="143">
        <v>5288.35</v>
      </c>
      <c r="Y2359" s="143" t="s">
        <v>74</v>
      </c>
      <c r="Z2359" s="143"/>
      <c r="AA2359" s="224" t="s">
        <v>85</v>
      </c>
    </row>
    <row r="2360" spans="1:27" x14ac:dyDescent="0.2">
      <c r="A2360" s="228"/>
      <c r="B2360" s="144"/>
      <c r="C2360" s="127"/>
      <c r="D2360" s="144"/>
      <c r="E2360" s="144"/>
      <c r="F2360" s="144"/>
      <c r="G2360" s="144"/>
      <c r="H2360" s="144"/>
      <c r="I2360" s="144"/>
      <c r="J2360" s="222"/>
      <c r="K2360" s="103" t="s">
        <v>13</v>
      </c>
      <c r="L2360" s="104" t="s">
        <v>60</v>
      </c>
      <c r="M2360" s="96" t="s">
        <v>67</v>
      </c>
      <c r="N2360" s="104">
        <v>240</v>
      </c>
      <c r="O2360" s="104">
        <v>3</v>
      </c>
      <c r="P2360" s="104">
        <v>5</v>
      </c>
      <c r="Q2360" s="104">
        <v>90</v>
      </c>
      <c r="R2360" s="115">
        <v>25</v>
      </c>
      <c r="S2360" s="144"/>
      <c r="T2360" s="144"/>
      <c r="U2360" s="144"/>
      <c r="V2360" s="144"/>
      <c r="W2360" s="144"/>
      <c r="X2360" s="144"/>
      <c r="Y2360" s="144"/>
      <c r="Z2360" s="144"/>
      <c r="AA2360" s="225"/>
    </row>
    <row r="2361" spans="1:27" ht="13.5" thickBot="1" x14ac:dyDescent="0.25">
      <c r="A2361" s="229"/>
      <c r="B2361" s="145"/>
      <c r="C2361" s="128"/>
      <c r="D2361" s="145"/>
      <c r="E2361" s="145"/>
      <c r="F2361" s="145"/>
      <c r="G2361" s="145"/>
      <c r="H2361" s="145"/>
      <c r="I2361" s="145"/>
      <c r="J2361" s="223"/>
      <c r="K2361" s="107" t="s">
        <v>14</v>
      </c>
      <c r="L2361" s="108" t="s">
        <v>60</v>
      </c>
      <c r="M2361" s="97" t="s">
        <v>187</v>
      </c>
      <c r="N2361" s="108">
        <v>240</v>
      </c>
      <c r="O2361" s="108">
        <v>3</v>
      </c>
      <c r="P2361" s="108">
        <v>5</v>
      </c>
      <c r="Q2361" s="108" t="s">
        <v>202</v>
      </c>
      <c r="R2361" s="116"/>
      <c r="S2361" s="145"/>
      <c r="T2361" s="145"/>
      <c r="U2361" s="145"/>
      <c r="V2361" s="145"/>
      <c r="W2361" s="145"/>
      <c r="X2361" s="145"/>
      <c r="Y2361" s="145"/>
      <c r="Z2361" s="145"/>
      <c r="AA2361" s="226"/>
    </row>
    <row r="2362" spans="1:27" x14ac:dyDescent="0.2">
      <c r="A2362" s="227" t="s">
        <v>2952</v>
      </c>
      <c r="B2362" s="143" t="s">
        <v>76</v>
      </c>
      <c r="C2362" s="142">
        <v>43666</v>
      </c>
      <c r="D2362" s="143" t="s">
        <v>78</v>
      </c>
      <c r="E2362" s="143"/>
      <c r="F2362" s="143"/>
      <c r="G2362" s="143"/>
      <c r="H2362" s="143"/>
      <c r="I2362" s="143"/>
      <c r="J2362" s="136" t="s">
        <v>80</v>
      </c>
      <c r="K2362" s="100" t="s">
        <v>194</v>
      </c>
      <c r="L2362" s="93" t="s">
        <v>60</v>
      </c>
      <c r="M2362" s="95" t="s">
        <v>190</v>
      </c>
      <c r="N2362" s="93">
        <v>240</v>
      </c>
      <c r="O2362" s="93">
        <v>3</v>
      </c>
      <c r="P2362" s="93">
        <v>100</v>
      </c>
      <c r="Q2362" s="93">
        <v>110</v>
      </c>
      <c r="R2362" s="114"/>
      <c r="S2362" s="143">
        <v>208</v>
      </c>
      <c r="T2362" s="143">
        <v>3</v>
      </c>
      <c r="U2362" s="143">
        <v>100</v>
      </c>
      <c r="V2362" s="143">
        <v>74.8</v>
      </c>
      <c r="W2362" s="143">
        <v>25</v>
      </c>
      <c r="X2362" s="143">
        <v>5288.35</v>
      </c>
      <c r="Y2362" s="143" t="s">
        <v>74</v>
      </c>
      <c r="Z2362" s="143"/>
      <c r="AA2362" s="224" t="s">
        <v>85</v>
      </c>
    </row>
    <row r="2363" spans="1:27" x14ac:dyDescent="0.2">
      <c r="A2363" s="228"/>
      <c r="B2363" s="144"/>
      <c r="C2363" s="127"/>
      <c r="D2363" s="144"/>
      <c r="E2363" s="144"/>
      <c r="F2363" s="144"/>
      <c r="G2363" s="144"/>
      <c r="H2363" s="144"/>
      <c r="I2363" s="144"/>
      <c r="J2363" s="222"/>
      <c r="K2363" s="103" t="s">
        <v>13</v>
      </c>
      <c r="L2363" s="104" t="s">
        <v>60</v>
      </c>
      <c r="M2363" s="96" t="s">
        <v>67</v>
      </c>
      <c r="N2363" s="104">
        <v>240</v>
      </c>
      <c r="O2363" s="104">
        <v>3</v>
      </c>
      <c r="P2363" s="104">
        <v>5</v>
      </c>
      <c r="Q2363" s="104">
        <v>90</v>
      </c>
      <c r="R2363" s="115">
        <v>25</v>
      </c>
      <c r="S2363" s="144"/>
      <c r="T2363" s="144"/>
      <c r="U2363" s="144"/>
      <c r="V2363" s="144"/>
      <c r="W2363" s="144"/>
      <c r="X2363" s="144"/>
      <c r="Y2363" s="144"/>
      <c r="Z2363" s="144"/>
      <c r="AA2363" s="225"/>
    </row>
    <row r="2364" spans="1:27" ht="13.5" thickBot="1" x14ac:dyDescent="0.25">
      <c r="A2364" s="229"/>
      <c r="B2364" s="145"/>
      <c r="C2364" s="128"/>
      <c r="D2364" s="145"/>
      <c r="E2364" s="145"/>
      <c r="F2364" s="145"/>
      <c r="G2364" s="145"/>
      <c r="H2364" s="145"/>
      <c r="I2364" s="145"/>
      <c r="J2364" s="223"/>
      <c r="K2364" s="107" t="s">
        <v>14</v>
      </c>
      <c r="L2364" s="108" t="s">
        <v>60</v>
      </c>
      <c r="M2364" s="97" t="s">
        <v>187</v>
      </c>
      <c r="N2364" s="108">
        <v>240</v>
      </c>
      <c r="O2364" s="108">
        <v>3</v>
      </c>
      <c r="P2364" s="108">
        <v>5</v>
      </c>
      <c r="Q2364" s="108" t="s">
        <v>202</v>
      </c>
      <c r="R2364" s="116"/>
      <c r="S2364" s="145"/>
      <c r="T2364" s="145"/>
      <c r="U2364" s="145"/>
      <c r="V2364" s="145"/>
      <c r="W2364" s="145"/>
      <c r="X2364" s="145"/>
      <c r="Y2364" s="145"/>
      <c r="Z2364" s="145"/>
      <c r="AA2364" s="226"/>
    </row>
    <row r="2365" spans="1:27" x14ac:dyDescent="0.2">
      <c r="A2365" s="227" t="s">
        <v>2953</v>
      </c>
      <c r="B2365" s="143" t="s">
        <v>76</v>
      </c>
      <c r="C2365" s="142">
        <v>43666</v>
      </c>
      <c r="D2365" s="143" t="s">
        <v>78</v>
      </c>
      <c r="E2365" s="143"/>
      <c r="F2365" s="143"/>
      <c r="G2365" s="143"/>
      <c r="H2365" s="143"/>
      <c r="I2365" s="143"/>
      <c r="J2365" s="136" t="s">
        <v>80</v>
      </c>
      <c r="K2365" s="100" t="s">
        <v>194</v>
      </c>
      <c r="L2365" s="93" t="s">
        <v>60</v>
      </c>
      <c r="M2365" s="95" t="s">
        <v>190</v>
      </c>
      <c r="N2365" s="93">
        <v>240</v>
      </c>
      <c r="O2365" s="93">
        <v>3</v>
      </c>
      <c r="P2365" s="93">
        <v>100</v>
      </c>
      <c r="Q2365" s="93">
        <v>125</v>
      </c>
      <c r="R2365" s="114"/>
      <c r="S2365" s="143">
        <v>208</v>
      </c>
      <c r="T2365" s="143">
        <v>3</v>
      </c>
      <c r="U2365" s="143">
        <v>100</v>
      </c>
      <c r="V2365" s="143">
        <v>74.8</v>
      </c>
      <c r="W2365" s="143">
        <v>25</v>
      </c>
      <c r="X2365" s="143">
        <v>5288.35</v>
      </c>
      <c r="Y2365" s="143" t="s">
        <v>74</v>
      </c>
      <c r="Z2365" s="143"/>
      <c r="AA2365" s="224" t="s">
        <v>85</v>
      </c>
    </row>
    <row r="2366" spans="1:27" x14ac:dyDescent="0.2">
      <c r="A2366" s="228"/>
      <c r="B2366" s="144"/>
      <c r="C2366" s="127"/>
      <c r="D2366" s="144"/>
      <c r="E2366" s="144"/>
      <c r="F2366" s="144"/>
      <c r="G2366" s="144"/>
      <c r="H2366" s="144"/>
      <c r="I2366" s="144"/>
      <c r="J2366" s="222"/>
      <c r="K2366" s="103" t="s">
        <v>13</v>
      </c>
      <c r="L2366" s="104" t="s">
        <v>60</v>
      </c>
      <c r="M2366" s="96" t="s">
        <v>67</v>
      </c>
      <c r="N2366" s="104">
        <v>240</v>
      </c>
      <c r="O2366" s="104">
        <v>3</v>
      </c>
      <c r="P2366" s="104">
        <v>5</v>
      </c>
      <c r="Q2366" s="104">
        <v>90</v>
      </c>
      <c r="R2366" s="115">
        <v>25</v>
      </c>
      <c r="S2366" s="144"/>
      <c r="T2366" s="144"/>
      <c r="U2366" s="144"/>
      <c r="V2366" s="144"/>
      <c r="W2366" s="144"/>
      <c r="X2366" s="144"/>
      <c r="Y2366" s="144"/>
      <c r="Z2366" s="144"/>
      <c r="AA2366" s="225"/>
    </row>
    <row r="2367" spans="1:27" ht="13.5" thickBot="1" x14ac:dyDescent="0.25">
      <c r="A2367" s="229"/>
      <c r="B2367" s="145"/>
      <c r="C2367" s="128"/>
      <c r="D2367" s="145"/>
      <c r="E2367" s="145"/>
      <c r="F2367" s="145"/>
      <c r="G2367" s="145"/>
      <c r="H2367" s="145"/>
      <c r="I2367" s="145"/>
      <c r="J2367" s="223"/>
      <c r="K2367" s="107" t="s">
        <v>14</v>
      </c>
      <c r="L2367" s="108" t="s">
        <v>60</v>
      </c>
      <c r="M2367" s="97" t="s">
        <v>187</v>
      </c>
      <c r="N2367" s="108">
        <v>240</v>
      </c>
      <c r="O2367" s="108">
        <v>3</v>
      </c>
      <c r="P2367" s="108">
        <v>5</v>
      </c>
      <c r="Q2367" s="108" t="s">
        <v>202</v>
      </c>
      <c r="R2367" s="116"/>
      <c r="S2367" s="145"/>
      <c r="T2367" s="145"/>
      <c r="U2367" s="145"/>
      <c r="V2367" s="145"/>
      <c r="W2367" s="145"/>
      <c r="X2367" s="145"/>
      <c r="Y2367" s="145"/>
      <c r="Z2367" s="145"/>
      <c r="AA2367" s="226"/>
    </row>
    <row r="2368" spans="1:27" x14ac:dyDescent="0.2">
      <c r="A2368" s="227" t="s">
        <v>2954</v>
      </c>
      <c r="B2368" s="143" t="s">
        <v>76</v>
      </c>
      <c r="C2368" s="142">
        <v>43666</v>
      </c>
      <c r="D2368" s="143" t="s">
        <v>78</v>
      </c>
      <c r="E2368" s="143"/>
      <c r="F2368" s="143"/>
      <c r="G2368" s="143"/>
      <c r="H2368" s="143"/>
      <c r="I2368" s="143"/>
      <c r="J2368" s="231" t="s">
        <v>80</v>
      </c>
      <c r="K2368" s="100" t="s">
        <v>194</v>
      </c>
      <c r="L2368" s="93" t="s">
        <v>60</v>
      </c>
      <c r="M2368" s="95" t="s">
        <v>190</v>
      </c>
      <c r="N2368" s="93">
        <v>240</v>
      </c>
      <c r="O2368" s="93">
        <v>3</v>
      </c>
      <c r="P2368" s="93">
        <v>100</v>
      </c>
      <c r="Q2368" s="93">
        <v>80</v>
      </c>
      <c r="R2368" s="114"/>
      <c r="S2368" s="227" t="s">
        <v>71</v>
      </c>
      <c r="T2368" s="143">
        <v>3</v>
      </c>
      <c r="U2368" s="143">
        <v>100</v>
      </c>
      <c r="V2368" s="143">
        <v>54</v>
      </c>
      <c r="W2368" s="143">
        <v>20</v>
      </c>
      <c r="X2368" s="143">
        <v>5288.35</v>
      </c>
      <c r="Y2368" s="143" t="s">
        <v>74</v>
      </c>
      <c r="Z2368" s="143"/>
      <c r="AA2368" s="224" t="s">
        <v>85</v>
      </c>
    </row>
    <row r="2369" spans="1:27" x14ac:dyDescent="0.2">
      <c r="A2369" s="228"/>
      <c r="B2369" s="230"/>
      <c r="C2369" s="127"/>
      <c r="D2369" s="144"/>
      <c r="E2369" s="230"/>
      <c r="F2369" s="230"/>
      <c r="G2369" s="230"/>
      <c r="H2369" s="230"/>
      <c r="I2369" s="230"/>
      <c r="J2369" s="232"/>
      <c r="K2369" s="103" t="s">
        <v>13</v>
      </c>
      <c r="L2369" s="104" t="s">
        <v>60</v>
      </c>
      <c r="M2369" s="96" t="s">
        <v>67</v>
      </c>
      <c r="N2369" s="104">
        <v>240</v>
      </c>
      <c r="O2369" s="104">
        <v>3</v>
      </c>
      <c r="P2369" s="104">
        <v>5</v>
      </c>
      <c r="Q2369" s="104">
        <v>90</v>
      </c>
      <c r="R2369" s="115">
        <v>30</v>
      </c>
      <c r="S2369" s="228"/>
      <c r="T2369" s="230"/>
      <c r="U2369" s="230"/>
      <c r="V2369" s="230"/>
      <c r="W2369" s="230"/>
      <c r="X2369" s="230"/>
      <c r="Y2369" s="230"/>
      <c r="Z2369" s="230"/>
      <c r="AA2369" s="225"/>
    </row>
    <row r="2370" spans="1:27" ht="13.5" thickBot="1" x14ac:dyDescent="0.25">
      <c r="A2370" s="229"/>
      <c r="B2370" s="145"/>
      <c r="C2370" s="128"/>
      <c r="D2370" s="145"/>
      <c r="E2370" s="145"/>
      <c r="F2370" s="145"/>
      <c r="G2370" s="145"/>
      <c r="H2370" s="145"/>
      <c r="I2370" s="145"/>
      <c r="J2370" s="233"/>
      <c r="K2370" s="107" t="s">
        <v>14</v>
      </c>
      <c r="L2370" s="108" t="s">
        <v>60</v>
      </c>
      <c r="M2370" s="97" t="s">
        <v>186</v>
      </c>
      <c r="N2370" s="108">
        <v>240</v>
      </c>
      <c r="O2370" s="108">
        <v>3</v>
      </c>
      <c r="P2370" s="108">
        <v>5</v>
      </c>
      <c r="Q2370" s="108" t="s">
        <v>201</v>
      </c>
      <c r="R2370" s="116"/>
      <c r="S2370" s="229"/>
      <c r="T2370" s="145"/>
      <c r="U2370" s="145"/>
      <c r="V2370" s="145"/>
      <c r="W2370" s="145"/>
      <c r="X2370" s="145"/>
      <c r="Y2370" s="145"/>
      <c r="Z2370" s="145"/>
      <c r="AA2370" s="226"/>
    </row>
    <row r="2371" spans="1:27" x14ac:dyDescent="0.2">
      <c r="A2371" s="227" t="s">
        <v>2955</v>
      </c>
      <c r="B2371" s="143" t="s">
        <v>76</v>
      </c>
      <c r="C2371" s="142">
        <v>43666</v>
      </c>
      <c r="D2371" s="143" t="s">
        <v>78</v>
      </c>
      <c r="E2371" s="143"/>
      <c r="F2371" s="143"/>
      <c r="G2371" s="143"/>
      <c r="H2371" s="143"/>
      <c r="I2371" s="143"/>
      <c r="J2371" s="136" t="s">
        <v>80</v>
      </c>
      <c r="K2371" s="100" t="s">
        <v>194</v>
      </c>
      <c r="L2371" s="93" t="s">
        <v>60</v>
      </c>
      <c r="M2371" s="95" t="s">
        <v>190</v>
      </c>
      <c r="N2371" s="93">
        <v>240</v>
      </c>
      <c r="O2371" s="93">
        <v>3</v>
      </c>
      <c r="P2371" s="93">
        <v>100</v>
      </c>
      <c r="Q2371" s="93">
        <v>100</v>
      </c>
      <c r="R2371" s="114"/>
      <c r="S2371" s="143" t="s">
        <v>71</v>
      </c>
      <c r="T2371" s="143">
        <v>3</v>
      </c>
      <c r="U2371" s="143">
        <v>100</v>
      </c>
      <c r="V2371" s="143">
        <v>54</v>
      </c>
      <c r="W2371" s="143">
        <v>20</v>
      </c>
      <c r="X2371" s="143">
        <v>5288.35</v>
      </c>
      <c r="Y2371" s="143" t="s">
        <v>74</v>
      </c>
      <c r="Z2371" s="143"/>
      <c r="AA2371" s="224" t="s">
        <v>85</v>
      </c>
    </row>
    <row r="2372" spans="1:27" x14ac:dyDescent="0.2">
      <c r="A2372" s="228"/>
      <c r="B2372" s="144"/>
      <c r="C2372" s="127"/>
      <c r="D2372" s="144"/>
      <c r="E2372" s="144"/>
      <c r="F2372" s="144"/>
      <c r="G2372" s="144"/>
      <c r="H2372" s="144"/>
      <c r="I2372" s="144"/>
      <c r="J2372" s="222"/>
      <c r="K2372" s="103" t="s">
        <v>13</v>
      </c>
      <c r="L2372" s="104" t="s">
        <v>60</v>
      </c>
      <c r="M2372" s="96" t="s">
        <v>67</v>
      </c>
      <c r="N2372" s="104">
        <v>240</v>
      </c>
      <c r="O2372" s="104">
        <v>3</v>
      </c>
      <c r="P2372" s="104">
        <v>5</v>
      </c>
      <c r="Q2372" s="104">
        <v>90</v>
      </c>
      <c r="R2372" s="115">
        <v>30</v>
      </c>
      <c r="S2372" s="144"/>
      <c r="T2372" s="144"/>
      <c r="U2372" s="144"/>
      <c r="V2372" s="144"/>
      <c r="W2372" s="144"/>
      <c r="X2372" s="144"/>
      <c r="Y2372" s="144"/>
      <c r="Z2372" s="144"/>
      <c r="AA2372" s="225"/>
    </row>
    <row r="2373" spans="1:27" ht="13.5" thickBot="1" x14ac:dyDescent="0.25">
      <c r="A2373" s="229"/>
      <c r="B2373" s="145"/>
      <c r="C2373" s="128"/>
      <c r="D2373" s="145"/>
      <c r="E2373" s="145"/>
      <c r="F2373" s="145"/>
      <c r="G2373" s="145"/>
      <c r="H2373" s="145"/>
      <c r="I2373" s="145"/>
      <c r="J2373" s="223"/>
      <c r="K2373" s="107" t="s">
        <v>14</v>
      </c>
      <c r="L2373" s="108" t="s">
        <v>60</v>
      </c>
      <c r="M2373" s="97" t="s">
        <v>186</v>
      </c>
      <c r="N2373" s="108">
        <v>240</v>
      </c>
      <c r="O2373" s="108">
        <v>3</v>
      </c>
      <c r="P2373" s="108">
        <v>5</v>
      </c>
      <c r="Q2373" s="108" t="s">
        <v>201</v>
      </c>
      <c r="R2373" s="116"/>
      <c r="S2373" s="145"/>
      <c r="T2373" s="145"/>
      <c r="U2373" s="145"/>
      <c r="V2373" s="145"/>
      <c r="W2373" s="145"/>
      <c r="X2373" s="145"/>
      <c r="Y2373" s="145"/>
      <c r="Z2373" s="145"/>
      <c r="AA2373" s="226"/>
    </row>
    <row r="2374" spans="1:27" x14ac:dyDescent="0.2">
      <c r="A2374" s="227" t="s">
        <v>2956</v>
      </c>
      <c r="B2374" s="143" t="s">
        <v>76</v>
      </c>
      <c r="C2374" s="142">
        <v>43666</v>
      </c>
      <c r="D2374" s="143" t="s">
        <v>78</v>
      </c>
      <c r="E2374" s="143"/>
      <c r="F2374" s="143"/>
      <c r="G2374" s="143"/>
      <c r="H2374" s="143"/>
      <c r="I2374" s="143"/>
      <c r="J2374" s="136" t="s">
        <v>80</v>
      </c>
      <c r="K2374" s="100" t="s">
        <v>194</v>
      </c>
      <c r="L2374" s="93" t="s">
        <v>60</v>
      </c>
      <c r="M2374" s="95" t="s">
        <v>190</v>
      </c>
      <c r="N2374" s="93">
        <v>240</v>
      </c>
      <c r="O2374" s="93">
        <v>3</v>
      </c>
      <c r="P2374" s="93">
        <v>100</v>
      </c>
      <c r="Q2374" s="93">
        <v>110</v>
      </c>
      <c r="R2374" s="114"/>
      <c r="S2374" s="143" t="s">
        <v>71</v>
      </c>
      <c r="T2374" s="143">
        <v>3</v>
      </c>
      <c r="U2374" s="143">
        <v>100</v>
      </c>
      <c r="V2374" s="143">
        <v>54</v>
      </c>
      <c r="W2374" s="143">
        <v>20</v>
      </c>
      <c r="X2374" s="143">
        <v>5288.35</v>
      </c>
      <c r="Y2374" s="143" t="s">
        <v>74</v>
      </c>
      <c r="Z2374" s="143"/>
      <c r="AA2374" s="224" t="s">
        <v>85</v>
      </c>
    </row>
    <row r="2375" spans="1:27" x14ac:dyDescent="0.2">
      <c r="A2375" s="228"/>
      <c r="B2375" s="144"/>
      <c r="C2375" s="127"/>
      <c r="D2375" s="144"/>
      <c r="E2375" s="144"/>
      <c r="F2375" s="144"/>
      <c r="G2375" s="144"/>
      <c r="H2375" s="144"/>
      <c r="I2375" s="144"/>
      <c r="J2375" s="222"/>
      <c r="K2375" s="103" t="s">
        <v>13</v>
      </c>
      <c r="L2375" s="104" t="s">
        <v>60</v>
      </c>
      <c r="M2375" s="96" t="s">
        <v>67</v>
      </c>
      <c r="N2375" s="104">
        <v>240</v>
      </c>
      <c r="O2375" s="104">
        <v>3</v>
      </c>
      <c r="P2375" s="104">
        <v>5</v>
      </c>
      <c r="Q2375" s="104">
        <v>90</v>
      </c>
      <c r="R2375" s="115">
        <v>30</v>
      </c>
      <c r="S2375" s="144"/>
      <c r="T2375" s="144"/>
      <c r="U2375" s="144"/>
      <c r="V2375" s="144"/>
      <c r="W2375" s="144"/>
      <c r="X2375" s="144"/>
      <c r="Y2375" s="144"/>
      <c r="Z2375" s="144"/>
      <c r="AA2375" s="225"/>
    </row>
    <row r="2376" spans="1:27" ht="13.5" thickBot="1" x14ac:dyDescent="0.25">
      <c r="A2376" s="229"/>
      <c r="B2376" s="145"/>
      <c r="C2376" s="128"/>
      <c r="D2376" s="145"/>
      <c r="E2376" s="145"/>
      <c r="F2376" s="145"/>
      <c r="G2376" s="145"/>
      <c r="H2376" s="145"/>
      <c r="I2376" s="145"/>
      <c r="J2376" s="223"/>
      <c r="K2376" s="107" t="s">
        <v>14</v>
      </c>
      <c r="L2376" s="108" t="s">
        <v>60</v>
      </c>
      <c r="M2376" s="97" t="s">
        <v>186</v>
      </c>
      <c r="N2376" s="108">
        <v>240</v>
      </c>
      <c r="O2376" s="108">
        <v>3</v>
      </c>
      <c r="P2376" s="108">
        <v>5</v>
      </c>
      <c r="Q2376" s="108" t="s">
        <v>201</v>
      </c>
      <c r="R2376" s="116"/>
      <c r="S2376" s="145"/>
      <c r="T2376" s="145"/>
      <c r="U2376" s="145"/>
      <c r="V2376" s="145"/>
      <c r="W2376" s="145"/>
      <c r="X2376" s="145"/>
      <c r="Y2376" s="145"/>
      <c r="Z2376" s="145"/>
      <c r="AA2376" s="226"/>
    </row>
    <row r="2377" spans="1:27" x14ac:dyDescent="0.2">
      <c r="A2377" s="227" t="s">
        <v>2957</v>
      </c>
      <c r="B2377" s="143" t="s">
        <v>76</v>
      </c>
      <c r="C2377" s="142">
        <v>43666</v>
      </c>
      <c r="D2377" s="143" t="s">
        <v>78</v>
      </c>
      <c r="E2377" s="143"/>
      <c r="F2377" s="143"/>
      <c r="G2377" s="143"/>
      <c r="H2377" s="143"/>
      <c r="I2377" s="143"/>
      <c r="J2377" s="136" t="s">
        <v>80</v>
      </c>
      <c r="K2377" s="100" t="s">
        <v>194</v>
      </c>
      <c r="L2377" s="93" t="s">
        <v>60</v>
      </c>
      <c r="M2377" s="95" t="s">
        <v>190</v>
      </c>
      <c r="N2377" s="93">
        <v>240</v>
      </c>
      <c r="O2377" s="93">
        <v>3</v>
      </c>
      <c r="P2377" s="93">
        <v>100</v>
      </c>
      <c r="Q2377" s="93">
        <v>125</v>
      </c>
      <c r="R2377" s="114"/>
      <c r="S2377" s="143" t="s">
        <v>71</v>
      </c>
      <c r="T2377" s="143">
        <v>3</v>
      </c>
      <c r="U2377" s="143">
        <v>100</v>
      </c>
      <c r="V2377" s="143">
        <v>54</v>
      </c>
      <c r="W2377" s="143">
        <v>20</v>
      </c>
      <c r="X2377" s="143">
        <v>5288.35</v>
      </c>
      <c r="Y2377" s="143" t="s">
        <v>74</v>
      </c>
      <c r="Z2377" s="143"/>
      <c r="AA2377" s="224" t="s">
        <v>85</v>
      </c>
    </row>
    <row r="2378" spans="1:27" x14ac:dyDescent="0.2">
      <c r="A2378" s="228"/>
      <c r="B2378" s="144"/>
      <c r="C2378" s="127"/>
      <c r="D2378" s="144"/>
      <c r="E2378" s="144"/>
      <c r="F2378" s="144"/>
      <c r="G2378" s="144"/>
      <c r="H2378" s="144"/>
      <c r="I2378" s="144"/>
      <c r="J2378" s="222"/>
      <c r="K2378" s="103" t="s">
        <v>13</v>
      </c>
      <c r="L2378" s="104" t="s">
        <v>60</v>
      </c>
      <c r="M2378" s="96" t="s">
        <v>67</v>
      </c>
      <c r="N2378" s="104">
        <v>240</v>
      </c>
      <c r="O2378" s="104">
        <v>3</v>
      </c>
      <c r="P2378" s="104">
        <v>5</v>
      </c>
      <c r="Q2378" s="104">
        <v>90</v>
      </c>
      <c r="R2378" s="115">
        <v>30</v>
      </c>
      <c r="S2378" s="144"/>
      <c r="T2378" s="144"/>
      <c r="U2378" s="144"/>
      <c r="V2378" s="144"/>
      <c r="W2378" s="144"/>
      <c r="X2378" s="144"/>
      <c r="Y2378" s="144"/>
      <c r="Z2378" s="144"/>
      <c r="AA2378" s="225"/>
    </row>
    <row r="2379" spans="1:27" ht="13.5" thickBot="1" x14ac:dyDescent="0.25">
      <c r="A2379" s="229"/>
      <c r="B2379" s="145"/>
      <c r="C2379" s="128"/>
      <c r="D2379" s="145"/>
      <c r="E2379" s="145"/>
      <c r="F2379" s="145"/>
      <c r="G2379" s="145"/>
      <c r="H2379" s="145"/>
      <c r="I2379" s="145"/>
      <c r="J2379" s="223"/>
      <c r="K2379" s="107" t="s">
        <v>14</v>
      </c>
      <c r="L2379" s="108" t="s">
        <v>60</v>
      </c>
      <c r="M2379" s="97" t="s">
        <v>186</v>
      </c>
      <c r="N2379" s="108">
        <v>240</v>
      </c>
      <c r="O2379" s="108">
        <v>3</v>
      </c>
      <c r="P2379" s="108">
        <v>5</v>
      </c>
      <c r="Q2379" s="108" t="s">
        <v>201</v>
      </c>
      <c r="R2379" s="116"/>
      <c r="S2379" s="145"/>
      <c r="T2379" s="145"/>
      <c r="U2379" s="145"/>
      <c r="V2379" s="145"/>
      <c r="W2379" s="145"/>
      <c r="X2379" s="145"/>
      <c r="Y2379" s="145"/>
      <c r="Z2379" s="145"/>
      <c r="AA2379" s="226"/>
    </row>
    <row r="2380" spans="1:27" x14ac:dyDescent="0.2">
      <c r="A2380" s="227" t="s">
        <v>2958</v>
      </c>
      <c r="B2380" s="143" t="s">
        <v>76</v>
      </c>
      <c r="C2380" s="142">
        <v>43666</v>
      </c>
      <c r="D2380" s="143" t="s">
        <v>78</v>
      </c>
      <c r="E2380" s="143"/>
      <c r="F2380" s="143"/>
      <c r="G2380" s="143"/>
      <c r="H2380" s="143"/>
      <c r="I2380" s="143"/>
      <c r="J2380" s="136" t="s">
        <v>80</v>
      </c>
      <c r="K2380" s="100" t="s">
        <v>194</v>
      </c>
      <c r="L2380" s="93" t="s">
        <v>60</v>
      </c>
      <c r="M2380" s="95" t="s">
        <v>190</v>
      </c>
      <c r="N2380" s="93">
        <v>240</v>
      </c>
      <c r="O2380" s="93">
        <v>3</v>
      </c>
      <c r="P2380" s="93">
        <v>100</v>
      </c>
      <c r="Q2380" s="93">
        <v>100</v>
      </c>
      <c r="R2380" s="114"/>
      <c r="S2380" s="143" t="s">
        <v>71</v>
      </c>
      <c r="T2380" s="143">
        <v>3</v>
      </c>
      <c r="U2380" s="143">
        <v>100</v>
      </c>
      <c r="V2380" s="143">
        <v>68</v>
      </c>
      <c r="W2380" s="143">
        <v>25</v>
      </c>
      <c r="X2380" s="143">
        <v>5288.35</v>
      </c>
      <c r="Y2380" s="143" t="s">
        <v>74</v>
      </c>
      <c r="Z2380" s="143"/>
      <c r="AA2380" s="224" t="s">
        <v>85</v>
      </c>
    </row>
    <row r="2381" spans="1:27" x14ac:dyDescent="0.2">
      <c r="A2381" s="228"/>
      <c r="B2381" s="144"/>
      <c r="C2381" s="127"/>
      <c r="D2381" s="144"/>
      <c r="E2381" s="144"/>
      <c r="F2381" s="144"/>
      <c r="G2381" s="144"/>
      <c r="H2381" s="144"/>
      <c r="I2381" s="144"/>
      <c r="J2381" s="222"/>
      <c r="K2381" s="103" t="s">
        <v>13</v>
      </c>
      <c r="L2381" s="104" t="s">
        <v>60</v>
      </c>
      <c r="M2381" s="96" t="s">
        <v>67</v>
      </c>
      <c r="N2381" s="104">
        <v>240</v>
      </c>
      <c r="O2381" s="104">
        <v>3</v>
      </c>
      <c r="P2381" s="104">
        <v>5</v>
      </c>
      <c r="Q2381" s="104">
        <v>90</v>
      </c>
      <c r="R2381" s="115">
        <v>30</v>
      </c>
      <c r="S2381" s="144"/>
      <c r="T2381" s="144"/>
      <c r="U2381" s="144"/>
      <c r="V2381" s="144"/>
      <c r="W2381" s="144"/>
      <c r="X2381" s="144"/>
      <c r="Y2381" s="144"/>
      <c r="Z2381" s="144"/>
      <c r="AA2381" s="225"/>
    </row>
    <row r="2382" spans="1:27" ht="13.5" thickBot="1" x14ac:dyDescent="0.25">
      <c r="A2382" s="229"/>
      <c r="B2382" s="145"/>
      <c r="C2382" s="128"/>
      <c r="D2382" s="145"/>
      <c r="E2382" s="145"/>
      <c r="F2382" s="145"/>
      <c r="G2382" s="145"/>
      <c r="H2382" s="145"/>
      <c r="I2382" s="145"/>
      <c r="J2382" s="223"/>
      <c r="K2382" s="107" t="s">
        <v>14</v>
      </c>
      <c r="L2382" s="108" t="s">
        <v>60</v>
      </c>
      <c r="M2382" s="97" t="s">
        <v>186</v>
      </c>
      <c r="N2382" s="108">
        <v>240</v>
      </c>
      <c r="O2382" s="108">
        <v>3</v>
      </c>
      <c r="P2382" s="108">
        <v>5</v>
      </c>
      <c r="Q2382" s="108" t="s">
        <v>201</v>
      </c>
      <c r="R2382" s="116"/>
      <c r="S2382" s="145"/>
      <c r="T2382" s="145"/>
      <c r="U2382" s="145"/>
      <c r="V2382" s="145"/>
      <c r="W2382" s="145"/>
      <c r="X2382" s="145"/>
      <c r="Y2382" s="145"/>
      <c r="Z2382" s="145"/>
      <c r="AA2382" s="226"/>
    </row>
    <row r="2383" spans="1:27" x14ac:dyDescent="0.2">
      <c r="A2383" s="227" t="s">
        <v>2959</v>
      </c>
      <c r="B2383" s="143" t="s">
        <v>76</v>
      </c>
      <c r="C2383" s="142">
        <v>43666</v>
      </c>
      <c r="D2383" s="143" t="s">
        <v>78</v>
      </c>
      <c r="E2383" s="143"/>
      <c r="F2383" s="143"/>
      <c r="G2383" s="143"/>
      <c r="H2383" s="143"/>
      <c r="I2383" s="143"/>
      <c r="J2383" s="136" t="s">
        <v>80</v>
      </c>
      <c r="K2383" s="100" t="s">
        <v>194</v>
      </c>
      <c r="L2383" s="93" t="s">
        <v>60</v>
      </c>
      <c r="M2383" s="95" t="s">
        <v>190</v>
      </c>
      <c r="N2383" s="93">
        <v>240</v>
      </c>
      <c r="O2383" s="93">
        <v>3</v>
      </c>
      <c r="P2383" s="93">
        <v>100</v>
      </c>
      <c r="Q2383" s="93">
        <v>110</v>
      </c>
      <c r="R2383" s="114"/>
      <c r="S2383" s="143" t="s">
        <v>71</v>
      </c>
      <c r="T2383" s="143">
        <v>3</v>
      </c>
      <c r="U2383" s="143">
        <v>100</v>
      </c>
      <c r="V2383" s="143">
        <v>68</v>
      </c>
      <c r="W2383" s="143">
        <v>25</v>
      </c>
      <c r="X2383" s="143">
        <v>5288.35</v>
      </c>
      <c r="Y2383" s="143" t="s">
        <v>74</v>
      </c>
      <c r="Z2383" s="143"/>
      <c r="AA2383" s="224" t="s">
        <v>85</v>
      </c>
    </row>
    <row r="2384" spans="1:27" x14ac:dyDescent="0.2">
      <c r="A2384" s="228"/>
      <c r="B2384" s="144"/>
      <c r="C2384" s="127"/>
      <c r="D2384" s="144"/>
      <c r="E2384" s="144"/>
      <c r="F2384" s="144"/>
      <c r="G2384" s="144"/>
      <c r="H2384" s="144"/>
      <c r="I2384" s="144"/>
      <c r="J2384" s="222"/>
      <c r="K2384" s="103" t="s">
        <v>13</v>
      </c>
      <c r="L2384" s="104" t="s">
        <v>60</v>
      </c>
      <c r="M2384" s="96" t="s">
        <v>67</v>
      </c>
      <c r="N2384" s="104">
        <v>240</v>
      </c>
      <c r="O2384" s="104">
        <v>3</v>
      </c>
      <c r="P2384" s="104">
        <v>5</v>
      </c>
      <c r="Q2384" s="104">
        <v>90</v>
      </c>
      <c r="R2384" s="115">
        <v>30</v>
      </c>
      <c r="S2384" s="144"/>
      <c r="T2384" s="144"/>
      <c r="U2384" s="144"/>
      <c r="V2384" s="144"/>
      <c r="W2384" s="144"/>
      <c r="X2384" s="144"/>
      <c r="Y2384" s="144"/>
      <c r="Z2384" s="144"/>
      <c r="AA2384" s="225"/>
    </row>
    <row r="2385" spans="1:27" ht="13.5" thickBot="1" x14ac:dyDescent="0.25">
      <c r="A2385" s="229"/>
      <c r="B2385" s="145"/>
      <c r="C2385" s="128"/>
      <c r="D2385" s="145"/>
      <c r="E2385" s="145"/>
      <c r="F2385" s="145"/>
      <c r="G2385" s="145"/>
      <c r="H2385" s="145"/>
      <c r="I2385" s="145"/>
      <c r="J2385" s="223"/>
      <c r="K2385" s="107" t="s">
        <v>14</v>
      </c>
      <c r="L2385" s="108" t="s">
        <v>60</v>
      </c>
      <c r="M2385" s="97" t="s">
        <v>186</v>
      </c>
      <c r="N2385" s="108">
        <v>240</v>
      </c>
      <c r="O2385" s="108">
        <v>3</v>
      </c>
      <c r="P2385" s="108">
        <v>5</v>
      </c>
      <c r="Q2385" s="108" t="s">
        <v>201</v>
      </c>
      <c r="R2385" s="116"/>
      <c r="S2385" s="145"/>
      <c r="T2385" s="145"/>
      <c r="U2385" s="145"/>
      <c r="V2385" s="145"/>
      <c r="W2385" s="145"/>
      <c r="X2385" s="145"/>
      <c r="Y2385" s="145"/>
      <c r="Z2385" s="145"/>
      <c r="AA2385" s="226"/>
    </row>
    <row r="2386" spans="1:27" x14ac:dyDescent="0.2">
      <c r="A2386" s="227" t="s">
        <v>2960</v>
      </c>
      <c r="B2386" s="143" t="s">
        <v>76</v>
      </c>
      <c r="C2386" s="142">
        <v>43666</v>
      </c>
      <c r="D2386" s="143" t="s">
        <v>78</v>
      </c>
      <c r="E2386" s="143"/>
      <c r="F2386" s="143"/>
      <c r="G2386" s="143"/>
      <c r="H2386" s="143"/>
      <c r="I2386" s="143"/>
      <c r="J2386" s="136" t="s">
        <v>80</v>
      </c>
      <c r="K2386" s="100" t="s">
        <v>194</v>
      </c>
      <c r="L2386" s="93" t="s">
        <v>60</v>
      </c>
      <c r="M2386" s="95" t="s">
        <v>190</v>
      </c>
      <c r="N2386" s="93">
        <v>240</v>
      </c>
      <c r="O2386" s="93">
        <v>3</v>
      </c>
      <c r="P2386" s="93">
        <v>100</v>
      </c>
      <c r="Q2386" s="93">
        <v>125</v>
      </c>
      <c r="R2386" s="114"/>
      <c r="S2386" s="143" t="s">
        <v>71</v>
      </c>
      <c r="T2386" s="143">
        <v>3</v>
      </c>
      <c r="U2386" s="143">
        <v>100</v>
      </c>
      <c r="V2386" s="143">
        <v>68</v>
      </c>
      <c r="W2386" s="143">
        <v>25</v>
      </c>
      <c r="X2386" s="143">
        <v>5288.35</v>
      </c>
      <c r="Y2386" s="143" t="s">
        <v>74</v>
      </c>
      <c r="Z2386" s="143"/>
      <c r="AA2386" s="224" t="s">
        <v>85</v>
      </c>
    </row>
    <row r="2387" spans="1:27" x14ac:dyDescent="0.2">
      <c r="A2387" s="228"/>
      <c r="B2387" s="144"/>
      <c r="C2387" s="127"/>
      <c r="D2387" s="144"/>
      <c r="E2387" s="144"/>
      <c r="F2387" s="144"/>
      <c r="G2387" s="144"/>
      <c r="H2387" s="144"/>
      <c r="I2387" s="144"/>
      <c r="J2387" s="222"/>
      <c r="K2387" s="103" t="s">
        <v>13</v>
      </c>
      <c r="L2387" s="104" t="s">
        <v>60</v>
      </c>
      <c r="M2387" s="96" t="s">
        <v>67</v>
      </c>
      <c r="N2387" s="104">
        <v>240</v>
      </c>
      <c r="O2387" s="104">
        <v>3</v>
      </c>
      <c r="P2387" s="104">
        <v>5</v>
      </c>
      <c r="Q2387" s="104">
        <v>90</v>
      </c>
      <c r="R2387" s="115">
        <v>30</v>
      </c>
      <c r="S2387" s="144"/>
      <c r="T2387" s="144"/>
      <c r="U2387" s="144"/>
      <c r="V2387" s="144"/>
      <c r="W2387" s="144"/>
      <c r="X2387" s="144"/>
      <c r="Y2387" s="144"/>
      <c r="Z2387" s="144"/>
      <c r="AA2387" s="225"/>
    </row>
    <row r="2388" spans="1:27" ht="13.5" thickBot="1" x14ac:dyDescent="0.25">
      <c r="A2388" s="229"/>
      <c r="B2388" s="145"/>
      <c r="C2388" s="128"/>
      <c r="D2388" s="145"/>
      <c r="E2388" s="145"/>
      <c r="F2388" s="145"/>
      <c r="G2388" s="145"/>
      <c r="H2388" s="145"/>
      <c r="I2388" s="145"/>
      <c r="J2388" s="223"/>
      <c r="K2388" s="107" t="s">
        <v>14</v>
      </c>
      <c r="L2388" s="108" t="s">
        <v>60</v>
      </c>
      <c r="M2388" s="97" t="s">
        <v>186</v>
      </c>
      <c r="N2388" s="108">
        <v>240</v>
      </c>
      <c r="O2388" s="108">
        <v>3</v>
      </c>
      <c r="P2388" s="108">
        <v>5</v>
      </c>
      <c r="Q2388" s="108" t="s">
        <v>201</v>
      </c>
      <c r="R2388" s="116"/>
      <c r="S2388" s="145"/>
      <c r="T2388" s="145"/>
      <c r="U2388" s="145"/>
      <c r="V2388" s="145"/>
      <c r="W2388" s="145"/>
      <c r="X2388" s="145"/>
      <c r="Y2388" s="145"/>
      <c r="Z2388" s="145"/>
      <c r="AA2388" s="226"/>
    </row>
    <row r="2389" spans="1:27" x14ac:dyDescent="0.2">
      <c r="A2389" s="227" t="s">
        <v>2961</v>
      </c>
      <c r="B2389" s="143" t="s">
        <v>76</v>
      </c>
      <c r="C2389" s="142">
        <v>43666</v>
      </c>
      <c r="D2389" s="143" t="s">
        <v>78</v>
      </c>
      <c r="E2389" s="143"/>
      <c r="F2389" s="143"/>
      <c r="G2389" s="143"/>
      <c r="H2389" s="143"/>
      <c r="I2389" s="143"/>
      <c r="J2389" s="136" t="s">
        <v>80</v>
      </c>
      <c r="K2389" s="100" t="s">
        <v>194</v>
      </c>
      <c r="L2389" s="93" t="s">
        <v>60</v>
      </c>
      <c r="M2389" s="95" t="s">
        <v>190</v>
      </c>
      <c r="N2389" s="93">
        <v>240</v>
      </c>
      <c r="O2389" s="93">
        <v>3</v>
      </c>
      <c r="P2389" s="93">
        <v>100</v>
      </c>
      <c r="Q2389" s="93">
        <v>100</v>
      </c>
      <c r="R2389" s="114"/>
      <c r="S2389" s="143" t="s">
        <v>71</v>
      </c>
      <c r="T2389" s="143">
        <v>3</v>
      </c>
      <c r="U2389" s="143">
        <v>100</v>
      </c>
      <c r="V2389" s="143">
        <v>68</v>
      </c>
      <c r="W2389" s="143">
        <v>25</v>
      </c>
      <c r="X2389" s="143">
        <v>5288.35</v>
      </c>
      <c r="Y2389" s="143" t="s">
        <v>74</v>
      </c>
      <c r="Z2389" s="143"/>
      <c r="AA2389" s="224" t="s">
        <v>85</v>
      </c>
    </row>
    <row r="2390" spans="1:27" x14ac:dyDescent="0.2">
      <c r="A2390" s="228"/>
      <c r="B2390" s="144"/>
      <c r="C2390" s="127"/>
      <c r="D2390" s="144"/>
      <c r="E2390" s="144"/>
      <c r="F2390" s="144"/>
      <c r="G2390" s="144"/>
      <c r="H2390" s="144"/>
      <c r="I2390" s="144"/>
      <c r="J2390" s="222"/>
      <c r="K2390" s="103" t="s">
        <v>13</v>
      </c>
      <c r="L2390" s="104" t="s">
        <v>60</v>
      </c>
      <c r="M2390" s="96" t="s">
        <v>67</v>
      </c>
      <c r="N2390" s="104">
        <v>240</v>
      </c>
      <c r="O2390" s="104">
        <v>3</v>
      </c>
      <c r="P2390" s="104">
        <v>5</v>
      </c>
      <c r="Q2390" s="104">
        <v>90</v>
      </c>
      <c r="R2390" s="115">
        <v>30</v>
      </c>
      <c r="S2390" s="144"/>
      <c r="T2390" s="144"/>
      <c r="U2390" s="144"/>
      <c r="V2390" s="144"/>
      <c r="W2390" s="144"/>
      <c r="X2390" s="144"/>
      <c r="Y2390" s="144"/>
      <c r="Z2390" s="144"/>
      <c r="AA2390" s="225"/>
    </row>
    <row r="2391" spans="1:27" ht="13.5" thickBot="1" x14ac:dyDescent="0.25">
      <c r="A2391" s="229"/>
      <c r="B2391" s="145"/>
      <c r="C2391" s="128"/>
      <c r="D2391" s="145"/>
      <c r="E2391" s="145"/>
      <c r="F2391" s="145"/>
      <c r="G2391" s="145"/>
      <c r="H2391" s="145"/>
      <c r="I2391" s="145"/>
      <c r="J2391" s="223"/>
      <c r="K2391" s="107" t="s">
        <v>14</v>
      </c>
      <c r="L2391" s="108" t="s">
        <v>60</v>
      </c>
      <c r="M2391" s="97" t="s">
        <v>187</v>
      </c>
      <c r="N2391" s="108">
        <v>240</v>
      </c>
      <c r="O2391" s="108">
        <v>3</v>
      </c>
      <c r="P2391" s="108">
        <v>5</v>
      </c>
      <c r="Q2391" s="108" t="s">
        <v>202</v>
      </c>
      <c r="R2391" s="116"/>
      <c r="S2391" s="145"/>
      <c r="T2391" s="145"/>
      <c r="U2391" s="145"/>
      <c r="V2391" s="145"/>
      <c r="W2391" s="145"/>
      <c r="X2391" s="145"/>
      <c r="Y2391" s="145"/>
      <c r="Z2391" s="145"/>
      <c r="AA2391" s="226"/>
    </row>
    <row r="2392" spans="1:27" x14ac:dyDescent="0.2">
      <c r="A2392" s="227" t="s">
        <v>2962</v>
      </c>
      <c r="B2392" s="143" t="s">
        <v>76</v>
      </c>
      <c r="C2392" s="142">
        <v>43666</v>
      </c>
      <c r="D2392" s="143" t="s">
        <v>78</v>
      </c>
      <c r="E2392" s="143"/>
      <c r="F2392" s="143"/>
      <c r="G2392" s="143"/>
      <c r="H2392" s="143"/>
      <c r="I2392" s="143"/>
      <c r="J2392" s="136" t="s">
        <v>80</v>
      </c>
      <c r="K2392" s="100" t="s">
        <v>194</v>
      </c>
      <c r="L2392" s="93" t="s">
        <v>60</v>
      </c>
      <c r="M2392" s="95" t="s">
        <v>190</v>
      </c>
      <c r="N2392" s="93">
        <v>240</v>
      </c>
      <c r="O2392" s="93">
        <v>3</v>
      </c>
      <c r="P2392" s="93">
        <v>100</v>
      </c>
      <c r="Q2392" s="93">
        <v>110</v>
      </c>
      <c r="R2392" s="114"/>
      <c r="S2392" s="143" t="s">
        <v>71</v>
      </c>
      <c r="T2392" s="143">
        <v>3</v>
      </c>
      <c r="U2392" s="143">
        <v>100</v>
      </c>
      <c r="V2392" s="143">
        <v>68</v>
      </c>
      <c r="W2392" s="143">
        <v>25</v>
      </c>
      <c r="X2392" s="143">
        <v>5288.35</v>
      </c>
      <c r="Y2392" s="143" t="s">
        <v>74</v>
      </c>
      <c r="Z2392" s="143"/>
      <c r="AA2392" s="224" t="s">
        <v>85</v>
      </c>
    </row>
    <row r="2393" spans="1:27" x14ac:dyDescent="0.2">
      <c r="A2393" s="228"/>
      <c r="B2393" s="144"/>
      <c r="C2393" s="127"/>
      <c r="D2393" s="144"/>
      <c r="E2393" s="144"/>
      <c r="F2393" s="144"/>
      <c r="G2393" s="144"/>
      <c r="H2393" s="144"/>
      <c r="I2393" s="144"/>
      <c r="J2393" s="222"/>
      <c r="K2393" s="103" t="s">
        <v>13</v>
      </c>
      <c r="L2393" s="104" t="s">
        <v>60</v>
      </c>
      <c r="M2393" s="96" t="s">
        <v>67</v>
      </c>
      <c r="N2393" s="104">
        <v>240</v>
      </c>
      <c r="O2393" s="104">
        <v>3</v>
      </c>
      <c r="P2393" s="104">
        <v>5</v>
      </c>
      <c r="Q2393" s="104">
        <v>90</v>
      </c>
      <c r="R2393" s="115">
        <v>30</v>
      </c>
      <c r="S2393" s="144"/>
      <c r="T2393" s="144"/>
      <c r="U2393" s="144"/>
      <c r="V2393" s="144"/>
      <c r="W2393" s="144"/>
      <c r="X2393" s="144"/>
      <c r="Y2393" s="144"/>
      <c r="Z2393" s="144"/>
      <c r="AA2393" s="225"/>
    </row>
    <row r="2394" spans="1:27" ht="13.5" thickBot="1" x14ac:dyDescent="0.25">
      <c r="A2394" s="229"/>
      <c r="B2394" s="145"/>
      <c r="C2394" s="128"/>
      <c r="D2394" s="145"/>
      <c r="E2394" s="145"/>
      <c r="F2394" s="145"/>
      <c r="G2394" s="145"/>
      <c r="H2394" s="145"/>
      <c r="I2394" s="145"/>
      <c r="J2394" s="223"/>
      <c r="K2394" s="107" t="s">
        <v>14</v>
      </c>
      <c r="L2394" s="108" t="s">
        <v>60</v>
      </c>
      <c r="M2394" s="97" t="s">
        <v>187</v>
      </c>
      <c r="N2394" s="108">
        <v>240</v>
      </c>
      <c r="O2394" s="108">
        <v>3</v>
      </c>
      <c r="P2394" s="108">
        <v>5</v>
      </c>
      <c r="Q2394" s="108" t="s">
        <v>202</v>
      </c>
      <c r="R2394" s="116"/>
      <c r="S2394" s="145"/>
      <c r="T2394" s="145"/>
      <c r="U2394" s="145"/>
      <c r="V2394" s="145"/>
      <c r="W2394" s="145"/>
      <c r="X2394" s="145"/>
      <c r="Y2394" s="145"/>
      <c r="Z2394" s="145"/>
      <c r="AA2394" s="226"/>
    </row>
    <row r="2395" spans="1:27" x14ac:dyDescent="0.2">
      <c r="A2395" s="227" t="s">
        <v>2963</v>
      </c>
      <c r="B2395" s="143" t="s">
        <v>76</v>
      </c>
      <c r="C2395" s="142">
        <v>43666</v>
      </c>
      <c r="D2395" s="143" t="s">
        <v>78</v>
      </c>
      <c r="E2395" s="143"/>
      <c r="F2395" s="143"/>
      <c r="G2395" s="143"/>
      <c r="H2395" s="143"/>
      <c r="I2395" s="143"/>
      <c r="J2395" s="136" t="s">
        <v>80</v>
      </c>
      <c r="K2395" s="100" t="s">
        <v>194</v>
      </c>
      <c r="L2395" s="93" t="s">
        <v>60</v>
      </c>
      <c r="M2395" s="95" t="s">
        <v>190</v>
      </c>
      <c r="N2395" s="93">
        <v>240</v>
      </c>
      <c r="O2395" s="93">
        <v>3</v>
      </c>
      <c r="P2395" s="93">
        <v>100</v>
      </c>
      <c r="Q2395" s="93">
        <v>125</v>
      </c>
      <c r="R2395" s="114"/>
      <c r="S2395" s="143" t="s">
        <v>71</v>
      </c>
      <c r="T2395" s="143">
        <v>3</v>
      </c>
      <c r="U2395" s="143">
        <v>100</v>
      </c>
      <c r="V2395" s="143">
        <v>68</v>
      </c>
      <c r="W2395" s="143">
        <v>25</v>
      </c>
      <c r="X2395" s="143">
        <v>5288.35</v>
      </c>
      <c r="Y2395" s="143" t="s">
        <v>74</v>
      </c>
      <c r="Z2395" s="143"/>
      <c r="AA2395" s="224" t="s">
        <v>85</v>
      </c>
    </row>
    <row r="2396" spans="1:27" x14ac:dyDescent="0.2">
      <c r="A2396" s="228"/>
      <c r="B2396" s="144"/>
      <c r="C2396" s="127"/>
      <c r="D2396" s="144"/>
      <c r="E2396" s="144"/>
      <c r="F2396" s="144"/>
      <c r="G2396" s="144"/>
      <c r="H2396" s="144"/>
      <c r="I2396" s="144"/>
      <c r="J2396" s="222"/>
      <c r="K2396" s="103" t="s">
        <v>13</v>
      </c>
      <c r="L2396" s="104" t="s">
        <v>60</v>
      </c>
      <c r="M2396" s="96" t="s">
        <v>67</v>
      </c>
      <c r="N2396" s="104">
        <v>240</v>
      </c>
      <c r="O2396" s="104">
        <v>3</v>
      </c>
      <c r="P2396" s="104">
        <v>5</v>
      </c>
      <c r="Q2396" s="104">
        <v>90</v>
      </c>
      <c r="R2396" s="115">
        <v>30</v>
      </c>
      <c r="S2396" s="144"/>
      <c r="T2396" s="144"/>
      <c r="U2396" s="144"/>
      <c r="V2396" s="144"/>
      <c r="W2396" s="144"/>
      <c r="X2396" s="144"/>
      <c r="Y2396" s="144"/>
      <c r="Z2396" s="144"/>
      <c r="AA2396" s="225"/>
    </row>
    <row r="2397" spans="1:27" ht="13.5" thickBot="1" x14ac:dyDescent="0.25">
      <c r="A2397" s="229"/>
      <c r="B2397" s="145"/>
      <c r="C2397" s="128"/>
      <c r="D2397" s="145"/>
      <c r="E2397" s="145"/>
      <c r="F2397" s="145"/>
      <c r="G2397" s="145"/>
      <c r="H2397" s="145"/>
      <c r="I2397" s="145"/>
      <c r="J2397" s="223"/>
      <c r="K2397" s="107" t="s">
        <v>14</v>
      </c>
      <c r="L2397" s="108" t="s">
        <v>60</v>
      </c>
      <c r="M2397" s="97" t="s">
        <v>187</v>
      </c>
      <c r="N2397" s="108">
        <v>240</v>
      </c>
      <c r="O2397" s="108">
        <v>3</v>
      </c>
      <c r="P2397" s="108">
        <v>5</v>
      </c>
      <c r="Q2397" s="108" t="s">
        <v>202</v>
      </c>
      <c r="R2397" s="116"/>
      <c r="S2397" s="145"/>
      <c r="T2397" s="145"/>
      <c r="U2397" s="145"/>
      <c r="V2397" s="145"/>
      <c r="W2397" s="145"/>
      <c r="X2397" s="145"/>
      <c r="Y2397" s="145"/>
      <c r="Z2397" s="145"/>
      <c r="AA2397" s="226"/>
    </row>
    <row r="2398" spans="1:27" x14ac:dyDescent="0.2">
      <c r="A2398" s="227" t="s">
        <v>2964</v>
      </c>
      <c r="B2398" s="143" t="s">
        <v>76</v>
      </c>
      <c r="C2398" s="142">
        <v>43666</v>
      </c>
      <c r="D2398" s="143" t="s">
        <v>78</v>
      </c>
      <c r="E2398" s="143"/>
      <c r="F2398" s="143"/>
      <c r="G2398" s="143"/>
      <c r="H2398" s="143"/>
      <c r="I2398" s="143"/>
      <c r="J2398" s="136" t="s">
        <v>80</v>
      </c>
      <c r="K2398" s="100" t="s">
        <v>194</v>
      </c>
      <c r="L2398" s="93" t="s">
        <v>60</v>
      </c>
      <c r="M2398" s="95" t="s">
        <v>190</v>
      </c>
      <c r="N2398" s="93">
        <v>240</v>
      </c>
      <c r="O2398" s="93">
        <v>3</v>
      </c>
      <c r="P2398" s="93">
        <v>100</v>
      </c>
      <c r="Q2398" s="93">
        <v>100</v>
      </c>
      <c r="R2398" s="114"/>
      <c r="S2398" s="143" t="s">
        <v>71</v>
      </c>
      <c r="T2398" s="143">
        <v>3</v>
      </c>
      <c r="U2398" s="143">
        <v>100</v>
      </c>
      <c r="V2398" s="143">
        <v>80</v>
      </c>
      <c r="W2398" s="143">
        <v>30</v>
      </c>
      <c r="X2398" s="143">
        <v>5288.35</v>
      </c>
      <c r="Y2398" s="143" t="s">
        <v>74</v>
      </c>
      <c r="Z2398" s="143"/>
      <c r="AA2398" s="224" t="s">
        <v>85</v>
      </c>
    </row>
    <row r="2399" spans="1:27" x14ac:dyDescent="0.2">
      <c r="A2399" s="228"/>
      <c r="B2399" s="144"/>
      <c r="C2399" s="127"/>
      <c r="D2399" s="144"/>
      <c r="E2399" s="144"/>
      <c r="F2399" s="144"/>
      <c r="G2399" s="144"/>
      <c r="H2399" s="144"/>
      <c r="I2399" s="144"/>
      <c r="J2399" s="222"/>
      <c r="K2399" s="103" t="s">
        <v>13</v>
      </c>
      <c r="L2399" s="104" t="s">
        <v>60</v>
      </c>
      <c r="M2399" s="96" t="s">
        <v>67</v>
      </c>
      <c r="N2399" s="104">
        <v>240</v>
      </c>
      <c r="O2399" s="104">
        <v>3</v>
      </c>
      <c r="P2399" s="104">
        <v>5</v>
      </c>
      <c r="Q2399" s="104">
        <v>90</v>
      </c>
      <c r="R2399" s="115">
        <v>30</v>
      </c>
      <c r="S2399" s="144"/>
      <c r="T2399" s="144"/>
      <c r="U2399" s="144"/>
      <c r="V2399" s="144"/>
      <c r="W2399" s="144"/>
      <c r="X2399" s="144"/>
      <c r="Y2399" s="144"/>
      <c r="Z2399" s="144"/>
      <c r="AA2399" s="225"/>
    </row>
    <row r="2400" spans="1:27" ht="13.5" thickBot="1" x14ac:dyDescent="0.25">
      <c r="A2400" s="229"/>
      <c r="B2400" s="145"/>
      <c r="C2400" s="128"/>
      <c r="D2400" s="145"/>
      <c r="E2400" s="145"/>
      <c r="F2400" s="145"/>
      <c r="G2400" s="145"/>
      <c r="H2400" s="145"/>
      <c r="I2400" s="145"/>
      <c r="J2400" s="223"/>
      <c r="K2400" s="107" t="s">
        <v>14</v>
      </c>
      <c r="L2400" s="108" t="s">
        <v>60</v>
      </c>
      <c r="M2400" s="97" t="s">
        <v>187</v>
      </c>
      <c r="N2400" s="108">
        <v>240</v>
      </c>
      <c r="O2400" s="108">
        <v>3</v>
      </c>
      <c r="P2400" s="108">
        <v>5</v>
      </c>
      <c r="Q2400" s="108" t="s">
        <v>202</v>
      </c>
      <c r="R2400" s="116"/>
      <c r="S2400" s="145"/>
      <c r="T2400" s="145"/>
      <c r="U2400" s="145"/>
      <c r="V2400" s="145"/>
      <c r="W2400" s="145"/>
      <c r="X2400" s="145"/>
      <c r="Y2400" s="145"/>
      <c r="Z2400" s="145"/>
      <c r="AA2400" s="226"/>
    </row>
    <row r="2401" spans="1:27" x14ac:dyDescent="0.2">
      <c r="A2401" s="227" t="s">
        <v>2965</v>
      </c>
      <c r="B2401" s="143" t="s">
        <v>76</v>
      </c>
      <c r="C2401" s="142">
        <v>43666</v>
      </c>
      <c r="D2401" s="143" t="s">
        <v>78</v>
      </c>
      <c r="E2401" s="143"/>
      <c r="F2401" s="143"/>
      <c r="G2401" s="143"/>
      <c r="H2401" s="143"/>
      <c r="I2401" s="143"/>
      <c r="J2401" s="136" t="s">
        <v>80</v>
      </c>
      <c r="K2401" s="100" t="s">
        <v>194</v>
      </c>
      <c r="L2401" s="93" t="s">
        <v>60</v>
      </c>
      <c r="M2401" s="95" t="s">
        <v>190</v>
      </c>
      <c r="N2401" s="93">
        <v>240</v>
      </c>
      <c r="O2401" s="93">
        <v>3</v>
      </c>
      <c r="P2401" s="93">
        <v>100</v>
      </c>
      <c r="Q2401" s="93">
        <v>110</v>
      </c>
      <c r="R2401" s="114"/>
      <c r="S2401" s="143" t="s">
        <v>71</v>
      </c>
      <c r="T2401" s="143">
        <v>3</v>
      </c>
      <c r="U2401" s="143">
        <v>100</v>
      </c>
      <c r="V2401" s="143">
        <v>80</v>
      </c>
      <c r="W2401" s="143">
        <v>30</v>
      </c>
      <c r="X2401" s="143">
        <v>5288.35</v>
      </c>
      <c r="Y2401" s="143" t="s">
        <v>74</v>
      </c>
      <c r="Z2401" s="143"/>
      <c r="AA2401" s="224" t="s">
        <v>85</v>
      </c>
    </row>
    <row r="2402" spans="1:27" x14ac:dyDescent="0.2">
      <c r="A2402" s="228"/>
      <c r="B2402" s="144"/>
      <c r="C2402" s="127"/>
      <c r="D2402" s="144"/>
      <c r="E2402" s="144"/>
      <c r="F2402" s="144"/>
      <c r="G2402" s="144"/>
      <c r="H2402" s="144"/>
      <c r="I2402" s="144"/>
      <c r="J2402" s="222"/>
      <c r="K2402" s="103" t="s">
        <v>13</v>
      </c>
      <c r="L2402" s="104" t="s">
        <v>60</v>
      </c>
      <c r="M2402" s="96" t="s">
        <v>67</v>
      </c>
      <c r="N2402" s="104">
        <v>240</v>
      </c>
      <c r="O2402" s="104">
        <v>3</v>
      </c>
      <c r="P2402" s="104">
        <v>5</v>
      </c>
      <c r="Q2402" s="104">
        <v>90</v>
      </c>
      <c r="R2402" s="115">
        <v>30</v>
      </c>
      <c r="S2402" s="144"/>
      <c r="T2402" s="144"/>
      <c r="U2402" s="144"/>
      <c r="V2402" s="144"/>
      <c r="W2402" s="144"/>
      <c r="X2402" s="144"/>
      <c r="Y2402" s="144"/>
      <c r="Z2402" s="144"/>
      <c r="AA2402" s="225"/>
    </row>
    <row r="2403" spans="1:27" ht="13.5" thickBot="1" x14ac:dyDescent="0.25">
      <c r="A2403" s="229"/>
      <c r="B2403" s="145"/>
      <c r="C2403" s="128"/>
      <c r="D2403" s="145"/>
      <c r="E2403" s="145"/>
      <c r="F2403" s="145"/>
      <c r="G2403" s="145"/>
      <c r="H2403" s="145"/>
      <c r="I2403" s="145"/>
      <c r="J2403" s="223"/>
      <c r="K2403" s="107" t="s">
        <v>14</v>
      </c>
      <c r="L2403" s="108" t="s">
        <v>60</v>
      </c>
      <c r="M2403" s="97" t="s">
        <v>187</v>
      </c>
      <c r="N2403" s="108">
        <v>240</v>
      </c>
      <c r="O2403" s="108">
        <v>3</v>
      </c>
      <c r="P2403" s="108">
        <v>5</v>
      </c>
      <c r="Q2403" s="108" t="s">
        <v>202</v>
      </c>
      <c r="R2403" s="116"/>
      <c r="S2403" s="145"/>
      <c r="T2403" s="145"/>
      <c r="U2403" s="145"/>
      <c r="V2403" s="145"/>
      <c r="W2403" s="145"/>
      <c r="X2403" s="145"/>
      <c r="Y2403" s="145"/>
      <c r="Z2403" s="145"/>
      <c r="AA2403" s="226"/>
    </row>
    <row r="2404" spans="1:27" x14ac:dyDescent="0.2">
      <c r="A2404" s="227" t="s">
        <v>2966</v>
      </c>
      <c r="B2404" s="143" t="s">
        <v>76</v>
      </c>
      <c r="C2404" s="142">
        <v>43666</v>
      </c>
      <c r="D2404" s="143" t="s">
        <v>78</v>
      </c>
      <c r="E2404" s="143"/>
      <c r="F2404" s="143"/>
      <c r="G2404" s="143"/>
      <c r="H2404" s="143"/>
      <c r="I2404" s="143"/>
      <c r="J2404" s="136" t="s">
        <v>80</v>
      </c>
      <c r="K2404" s="100" t="s">
        <v>194</v>
      </c>
      <c r="L2404" s="93" t="s">
        <v>60</v>
      </c>
      <c r="M2404" s="95" t="s">
        <v>190</v>
      </c>
      <c r="N2404" s="93">
        <v>240</v>
      </c>
      <c r="O2404" s="93">
        <v>3</v>
      </c>
      <c r="P2404" s="93">
        <v>100</v>
      </c>
      <c r="Q2404" s="93">
        <v>125</v>
      </c>
      <c r="R2404" s="114"/>
      <c r="S2404" s="143" t="s">
        <v>71</v>
      </c>
      <c r="T2404" s="143">
        <v>3</v>
      </c>
      <c r="U2404" s="143">
        <v>100</v>
      </c>
      <c r="V2404" s="143">
        <v>80</v>
      </c>
      <c r="W2404" s="143">
        <v>30</v>
      </c>
      <c r="X2404" s="143">
        <v>5288.35</v>
      </c>
      <c r="Y2404" s="143" t="s">
        <v>74</v>
      </c>
      <c r="Z2404" s="143"/>
      <c r="AA2404" s="224" t="s">
        <v>85</v>
      </c>
    </row>
    <row r="2405" spans="1:27" x14ac:dyDescent="0.2">
      <c r="A2405" s="228"/>
      <c r="B2405" s="144"/>
      <c r="C2405" s="127"/>
      <c r="D2405" s="144"/>
      <c r="E2405" s="144"/>
      <c r="F2405" s="144"/>
      <c r="G2405" s="144"/>
      <c r="H2405" s="144"/>
      <c r="I2405" s="144"/>
      <c r="J2405" s="222"/>
      <c r="K2405" s="103" t="s">
        <v>13</v>
      </c>
      <c r="L2405" s="104" t="s">
        <v>60</v>
      </c>
      <c r="M2405" s="96" t="s">
        <v>67</v>
      </c>
      <c r="N2405" s="104">
        <v>240</v>
      </c>
      <c r="O2405" s="104">
        <v>3</v>
      </c>
      <c r="P2405" s="104">
        <v>5</v>
      </c>
      <c r="Q2405" s="104">
        <v>90</v>
      </c>
      <c r="R2405" s="115">
        <v>30</v>
      </c>
      <c r="S2405" s="144"/>
      <c r="T2405" s="144"/>
      <c r="U2405" s="144"/>
      <c r="V2405" s="144"/>
      <c r="W2405" s="144"/>
      <c r="X2405" s="144"/>
      <c r="Y2405" s="144"/>
      <c r="Z2405" s="144"/>
      <c r="AA2405" s="225"/>
    </row>
    <row r="2406" spans="1:27" ht="13.5" thickBot="1" x14ac:dyDescent="0.25">
      <c r="A2406" s="229"/>
      <c r="B2406" s="145"/>
      <c r="C2406" s="128"/>
      <c r="D2406" s="145"/>
      <c r="E2406" s="145"/>
      <c r="F2406" s="145"/>
      <c r="G2406" s="145"/>
      <c r="H2406" s="145"/>
      <c r="I2406" s="145"/>
      <c r="J2406" s="223"/>
      <c r="K2406" s="107" t="s">
        <v>14</v>
      </c>
      <c r="L2406" s="108" t="s">
        <v>60</v>
      </c>
      <c r="M2406" s="97" t="s">
        <v>187</v>
      </c>
      <c r="N2406" s="108">
        <v>240</v>
      </c>
      <c r="O2406" s="108">
        <v>3</v>
      </c>
      <c r="P2406" s="108">
        <v>5</v>
      </c>
      <c r="Q2406" s="108" t="s">
        <v>202</v>
      </c>
      <c r="R2406" s="116"/>
      <c r="S2406" s="145"/>
      <c r="T2406" s="145"/>
      <c r="U2406" s="145"/>
      <c r="V2406" s="145"/>
      <c r="W2406" s="145"/>
      <c r="X2406" s="145"/>
      <c r="Y2406" s="145"/>
      <c r="Z2406" s="145"/>
      <c r="AA2406" s="226"/>
    </row>
    <row r="2407" spans="1:27" x14ac:dyDescent="0.2">
      <c r="A2407" s="227" t="s">
        <v>2967</v>
      </c>
      <c r="B2407" s="143" t="s">
        <v>76</v>
      </c>
      <c r="C2407" s="142">
        <v>43666</v>
      </c>
      <c r="D2407" s="143" t="s">
        <v>78</v>
      </c>
      <c r="E2407" s="143"/>
      <c r="F2407" s="143"/>
      <c r="G2407" s="143"/>
      <c r="H2407" s="143"/>
      <c r="I2407" s="143"/>
      <c r="J2407" s="136" t="s">
        <v>80</v>
      </c>
      <c r="K2407" s="100" t="s">
        <v>194</v>
      </c>
      <c r="L2407" s="93" t="s">
        <v>60</v>
      </c>
      <c r="M2407" s="95" t="s">
        <v>190</v>
      </c>
      <c r="N2407" s="93">
        <v>480</v>
      </c>
      <c r="O2407" s="93">
        <v>3</v>
      </c>
      <c r="P2407" s="93">
        <v>35</v>
      </c>
      <c r="Q2407" s="93">
        <v>50</v>
      </c>
      <c r="R2407" s="114"/>
      <c r="S2407" s="143" t="s">
        <v>72</v>
      </c>
      <c r="T2407" s="143">
        <v>3</v>
      </c>
      <c r="U2407" s="143">
        <v>35</v>
      </c>
      <c r="V2407" s="143">
        <v>40</v>
      </c>
      <c r="W2407" s="143">
        <v>30</v>
      </c>
      <c r="X2407" s="143">
        <v>5288.35</v>
      </c>
      <c r="Y2407" s="143" t="s">
        <v>74</v>
      </c>
      <c r="Z2407" s="143"/>
      <c r="AA2407" s="224" t="s">
        <v>85</v>
      </c>
    </row>
    <row r="2408" spans="1:27" x14ac:dyDescent="0.2">
      <c r="A2408" s="228"/>
      <c r="B2408" s="144"/>
      <c r="C2408" s="127"/>
      <c r="D2408" s="144"/>
      <c r="E2408" s="144"/>
      <c r="F2408" s="144"/>
      <c r="G2408" s="144"/>
      <c r="H2408" s="144"/>
      <c r="I2408" s="144"/>
      <c r="J2408" s="222"/>
      <c r="K2408" s="103" t="s">
        <v>13</v>
      </c>
      <c r="L2408" s="104" t="s">
        <v>60</v>
      </c>
      <c r="M2408" s="96" t="s">
        <v>67</v>
      </c>
      <c r="N2408" s="104">
        <v>480</v>
      </c>
      <c r="O2408" s="104">
        <v>3</v>
      </c>
      <c r="P2408" s="104">
        <v>5</v>
      </c>
      <c r="Q2408" s="104">
        <v>90</v>
      </c>
      <c r="R2408" s="115">
        <v>50</v>
      </c>
      <c r="S2408" s="144"/>
      <c r="T2408" s="144"/>
      <c r="U2408" s="144"/>
      <c r="V2408" s="144"/>
      <c r="W2408" s="144"/>
      <c r="X2408" s="144"/>
      <c r="Y2408" s="144"/>
      <c r="Z2408" s="144"/>
      <c r="AA2408" s="225"/>
    </row>
    <row r="2409" spans="1:27" ht="13.5" thickBot="1" x14ac:dyDescent="0.25">
      <c r="A2409" s="229"/>
      <c r="B2409" s="145"/>
      <c r="C2409" s="128"/>
      <c r="D2409" s="145"/>
      <c r="E2409" s="145"/>
      <c r="F2409" s="145"/>
      <c r="G2409" s="145"/>
      <c r="H2409" s="145"/>
      <c r="I2409" s="145"/>
      <c r="J2409" s="223"/>
      <c r="K2409" s="107" t="s">
        <v>14</v>
      </c>
      <c r="L2409" s="108" t="s">
        <v>60</v>
      </c>
      <c r="M2409" s="97" t="s">
        <v>186</v>
      </c>
      <c r="N2409" s="108">
        <v>480</v>
      </c>
      <c r="O2409" s="108">
        <v>3</v>
      </c>
      <c r="P2409" s="108">
        <v>5</v>
      </c>
      <c r="Q2409" s="108" t="s">
        <v>201</v>
      </c>
      <c r="R2409" s="116"/>
      <c r="S2409" s="145"/>
      <c r="T2409" s="145"/>
      <c r="U2409" s="145"/>
      <c r="V2409" s="145"/>
      <c r="W2409" s="145"/>
      <c r="X2409" s="145"/>
      <c r="Y2409" s="145"/>
      <c r="Z2409" s="145"/>
      <c r="AA2409" s="226"/>
    </row>
    <row r="2410" spans="1:27" x14ac:dyDescent="0.2">
      <c r="A2410" s="227" t="s">
        <v>2968</v>
      </c>
      <c r="B2410" s="143" t="s">
        <v>76</v>
      </c>
      <c r="C2410" s="142">
        <v>43666</v>
      </c>
      <c r="D2410" s="143" t="s">
        <v>78</v>
      </c>
      <c r="E2410" s="143"/>
      <c r="F2410" s="143"/>
      <c r="G2410" s="143"/>
      <c r="H2410" s="143"/>
      <c r="I2410" s="143"/>
      <c r="J2410" s="136" t="s">
        <v>80</v>
      </c>
      <c r="K2410" s="100" t="s">
        <v>194</v>
      </c>
      <c r="L2410" s="93" t="s">
        <v>60</v>
      </c>
      <c r="M2410" s="95" t="s">
        <v>190</v>
      </c>
      <c r="N2410" s="93">
        <v>480</v>
      </c>
      <c r="O2410" s="93">
        <v>3</v>
      </c>
      <c r="P2410" s="93">
        <v>35</v>
      </c>
      <c r="Q2410" s="93">
        <v>60</v>
      </c>
      <c r="R2410" s="114"/>
      <c r="S2410" s="143" t="s">
        <v>72</v>
      </c>
      <c r="T2410" s="143">
        <v>3</v>
      </c>
      <c r="U2410" s="143">
        <v>35</v>
      </c>
      <c r="V2410" s="143">
        <v>40</v>
      </c>
      <c r="W2410" s="143">
        <v>30</v>
      </c>
      <c r="X2410" s="143">
        <v>5288.35</v>
      </c>
      <c r="Y2410" s="143" t="s">
        <v>74</v>
      </c>
      <c r="Z2410" s="143"/>
      <c r="AA2410" s="224" t="s">
        <v>85</v>
      </c>
    </row>
    <row r="2411" spans="1:27" x14ac:dyDescent="0.2">
      <c r="A2411" s="228"/>
      <c r="B2411" s="144"/>
      <c r="C2411" s="127"/>
      <c r="D2411" s="144"/>
      <c r="E2411" s="144"/>
      <c r="F2411" s="144"/>
      <c r="G2411" s="144"/>
      <c r="H2411" s="144"/>
      <c r="I2411" s="144"/>
      <c r="J2411" s="222"/>
      <c r="K2411" s="103" t="s">
        <v>13</v>
      </c>
      <c r="L2411" s="104" t="s">
        <v>60</v>
      </c>
      <c r="M2411" s="96" t="s">
        <v>67</v>
      </c>
      <c r="N2411" s="104">
        <v>480</v>
      </c>
      <c r="O2411" s="104">
        <v>3</v>
      </c>
      <c r="P2411" s="104">
        <v>5</v>
      </c>
      <c r="Q2411" s="104">
        <v>90</v>
      </c>
      <c r="R2411" s="115">
        <v>50</v>
      </c>
      <c r="S2411" s="144"/>
      <c r="T2411" s="144"/>
      <c r="U2411" s="144"/>
      <c r="V2411" s="144"/>
      <c r="W2411" s="144"/>
      <c r="X2411" s="144"/>
      <c r="Y2411" s="144"/>
      <c r="Z2411" s="144"/>
      <c r="AA2411" s="225"/>
    </row>
    <row r="2412" spans="1:27" ht="13.5" thickBot="1" x14ac:dyDescent="0.25">
      <c r="A2412" s="229"/>
      <c r="B2412" s="145"/>
      <c r="C2412" s="128"/>
      <c r="D2412" s="145"/>
      <c r="E2412" s="145"/>
      <c r="F2412" s="145"/>
      <c r="G2412" s="145"/>
      <c r="H2412" s="145"/>
      <c r="I2412" s="145"/>
      <c r="J2412" s="223"/>
      <c r="K2412" s="107" t="s">
        <v>14</v>
      </c>
      <c r="L2412" s="108" t="s">
        <v>60</v>
      </c>
      <c r="M2412" s="97" t="s">
        <v>186</v>
      </c>
      <c r="N2412" s="108">
        <v>480</v>
      </c>
      <c r="O2412" s="108">
        <v>3</v>
      </c>
      <c r="P2412" s="108">
        <v>5</v>
      </c>
      <c r="Q2412" s="108" t="s">
        <v>201</v>
      </c>
      <c r="R2412" s="116"/>
      <c r="S2412" s="145"/>
      <c r="T2412" s="145"/>
      <c r="U2412" s="145"/>
      <c r="V2412" s="145"/>
      <c r="W2412" s="145"/>
      <c r="X2412" s="145"/>
      <c r="Y2412" s="145"/>
      <c r="Z2412" s="145"/>
      <c r="AA2412" s="226"/>
    </row>
    <row r="2413" spans="1:27" x14ac:dyDescent="0.2">
      <c r="A2413" s="227" t="s">
        <v>2969</v>
      </c>
      <c r="B2413" s="143" t="s">
        <v>76</v>
      </c>
      <c r="C2413" s="142">
        <v>43666</v>
      </c>
      <c r="D2413" s="143" t="s">
        <v>78</v>
      </c>
      <c r="E2413" s="143"/>
      <c r="F2413" s="143"/>
      <c r="G2413" s="143"/>
      <c r="H2413" s="143"/>
      <c r="I2413" s="143"/>
      <c r="J2413" s="136" t="s">
        <v>80</v>
      </c>
      <c r="K2413" s="100" t="s">
        <v>194</v>
      </c>
      <c r="L2413" s="93" t="s">
        <v>60</v>
      </c>
      <c r="M2413" s="95" t="s">
        <v>190</v>
      </c>
      <c r="N2413" s="93">
        <v>480</v>
      </c>
      <c r="O2413" s="93">
        <v>3</v>
      </c>
      <c r="P2413" s="93">
        <v>35</v>
      </c>
      <c r="Q2413" s="93">
        <v>80</v>
      </c>
      <c r="R2413" s="114"/>
      <c r="S2413" s="143" t="s">
        <v>72</v>
      </c>
      <c r="T2413" s="143">
        <v>3</v>
      </c>
      <c r="U2413" s="143">
        <v>35</v>
      </c>
      <c r="V2413" s="143">
        <v>40</v>
      </c>
      <c r="W2413" s="143">
        <v>30</v>
      </c>
      <c r="X2413" s="143">
        <v>5288.35</v>
      </c>
      <c r="Y2413" s="143" t="s">
        <v>74</v>
      </c>
      <c r="Z2413" s="143"/>
      <c r="AA2413" s="224" t="s">
        <v>85</v>
      </c>
    </row>
    <row r="2414" spans="1:27" x14ac:dyDescent="0.2">
      <c r="A2414" s="228"/>
      <c r="B2414" s="144"/>
      <c r="C2414" s="127"/>
      <c r="D2414" s="144"/>
      <c r="E2414" s="144"/>
      <c r="F2414" s="144"/>
      <c r="G2414" s="144"/>
      <c r="H2414" s="144"/>
      <c r="I2414" s="144"/>
      <c r="J2414" s="222"/>
      <c r="K2414" s="103" t="s">
        <v>13</v>
      </c>
      <c r="L2414" s="104" t="s">
        <v>60</v>
      </c>
      <c r="M2414" s="96" t="s">
        <v>67</v>
      </c>
      <c r="N2414" s="104">
        <v>480</v>
      </c>
      <c r="O2414" s="104">
        <v>3</v>
      </c>
      <c r="P2414" s="104">
        <v>5</v>
      </c>
      <c r="Q2414" s="104">
        <v>90</v>
      </c>
      <c r="R2414" s="115">
        <v>50</v>
      </c>
      <c r="S2414" s="144"/>
      <c r="T2414" s="144"/>
      <c r="U2414" s="144"/>
      <c r="V2414" s="144"/>
      <c r="W2414" s="144"/>
      <c r="X2414" s="144"/>
      <c r="Y2414" s="144"/>
      <c r="Z2414" s="144"/>
      <c r="AA2414" s="225"/>
    </row>
    <row r="2415" spans="1:27" ht="13.5" thickBot="1" x14ac:dyDescent="0.25">
      <c r="A2415" s="229"/>
      <c r="B2415" s="145"/>
      <c r="C2415" s="128"/>
      <c r="D2415" s="145"/>
      <c r="E2415" s="145"/>
      <c r="F2415" s="145"/>
      <c r="G2415" s="145"/>
      <c r="H2415" s="145"/>
      <c r="I2415" s="145"/>
      <c r="J2415" s="223"/>
      <c r="K2415" s="107" t="s">
        <v>14</v>
      </c>
      <c r="L2415" s="108" t="s">
        <v>60</v>
      </c>
      <c r="M2415" s="97" t="s">
        <v>186</v>
      </c>
      <c r="N2415" s="108">
        <v>480</v>
      </c>
      <c r="O2415" s="108">
        <v>3</v>
      </c>
      <c r="P2415" s="108">
        <v>5</v>
      </c>
      <c r="Q2415" s="108" t="s">
        <v>201</v>
      </c>
      <c r="R2415" s="116"/>
      <c r="S2415" s="145"/>
      <c r="T2415" s="145"/>
      <c r="U2415" s="145"/>
      <c r="V2415" s="145"/>
      <c r="W2415" s="145"/>
      <c r="X2415" s="145"/>
      <c r="Y2415" s="145"/>
      <c r="Z2415" s="145"/>
      <c r="AA2415" s="226"/>
    </row>
    <row r="2416" spans="1:27" x14ac:dyDescent="0.2">
      <c r="A2416" s="227" t="s">
        <v>2970</v>
      </c>
      <c r="B2416" s="143" t="s">
        <v>76</v>
      </c>
      <c r="C2416" s="142">
        <v>43666</v>
      </c>
      <c r="D2416" s="143" t="s">
        <v>78</v>
      </c>
      <c r="E2416" s="143"/>
      <c r="F2416" s="143"/>
      <c r="G2416" s="143"/>
      <c r="H2416" s="143"/>
      <c r="I2416" s="143"/>
      <c r="J2416" s="136" t="s">
        <v>80</v>
      </c>
      <c r="K2416" s="100" t="s">
        <v>194</v>
      </c>
      <c r="L2416" s="93" t="s">
        <v>60</v>
      </c>
      <c r="M2416" s="95" t="s">
        <v>190</v>
      </c>
      <c r="N2416" s="93">
        <v>480</v>
      </c>
      <c r="O2416" s="93">
        <v>3</v>
      </c>
      <c r="P2416" s="93">
        <v>35</v>
      </c>
      <c r="Q2416" s="93">
        <v>100</v>
      </c>
      <c r="R2416" s="114"/>
      <c r="S2416" s="143" t="s">
        <v>72</v>
      </c>
      <c r="T2416" s="143">
        <v>3</v>
      </c>
      <c r="U2416" s="143">
        <v>35</v>
      </c>
      <c r="V2416" s="143">
        <v>40</v>
      </c>
      <c r="W2416" s="143">
        <v>30</v>
      </c>
      <c r="X2416" s="143">
        <v>5288.35</v>
      </c>
      <c r="Y2416" s="143" t="s">
        <v>74</v>
      </c>
      <c r="Z2416" s="143"/>
      <c r="AA2416" s="224" t="s">
        <v>85</v>
      </c>
    </row>
    <row r="2417" spans="1:27" x14ac:dyDescent="0.2">
      <c r="A2417" s="228"/>
      <c r="B2417" s="144"/>
      <c r="C2417" s="127"/>
      <c r="D2417" s="144"/>
      <c r="E2417" s="144"/>
      <c r="F2417" s="144"/>
      <c r="G2417" s="144"/>
      <c r="H2417" s="144"/>
      <c r="I2417" s="144"/>
      <c r="J2417" s="222"/>
      <c r="K2417" s="103" t="s">
        <v>13</v>
      </c>
      <c r="L2417" s="104" t="s">
        <v>60</v>
      </c>
      <c r="M2417" s="96" t="s">
        <v>67</v>
      </c>
      <c r="N2417" s="104">
        <v>480</v>
      </c>
      <c r="O2417" s="104">
        <v>3</v>
      </c>
      <c r="P2417" s="104">
        <v>5</v>
      </c>
      <c r="Q2417" s="104">
        <v>90</v>
      </c>
      <c r="R2417" s="115">
        <v>50</v>
      </c>
      <c r="S2417" s="144"/>
      <c r="T2417" s="144"/>
      <c r="U2417" s="144"/>
      <c r="V2417" s="144"/>
      <c r="W2417" s="144"/>
      <c r="X2417" s="144"/>
      <c r="Y2417" s="144"/>
      <c r="Z2417" s="144"/>
      <c r="AA2417" s="225"/>
    </row>
    <row r="2418" spans="1:27" ht="13.5" thickBot="1" x14ac:dyDescent="0.25">
      <c r="A2418" s="229"/>
      <c r="B2418" s="145"/>
      <c r="C2418" s="128"/>
      <c r="D2418" s="145"/>
      <c r="E2418" s="145"/>
      <c r="F2418" s="145"/>
      <c r="G2418" s="145"/>
      <c r="H2418" s="145"/>
      <c r="I2418" s="145"/>
      <c r="J2418" s="223"/>
      <c r="K2418" s="107" t="s">
        <v>14</v>
      </c>
      <c r="L2418" s="108" t="s">
        <v>60</v>
      </c>
      <c r="M2418" s="97" t="s">
        <v>186</v>
      </c>
      <c r="N2418" s="108">
        <v>480</v>
      </c>
      <c r="O2418" s="108">
        <v>3</v>
      </c>
      <c r="P2418" s="108">
        <v>5</v>
      </c>
      <c r="Q2418" s="108" t="s">
        <v>201</v>
      </c>
      <c r="R2418" s="116"/>
      <c r="S2418" s="145"/>
      <c r="T2418" s="145"/>
      <c r="U2418" s="145"/>
      <c r="V2418" s="145"/>
      <c r="W2418" s="145"/>
      <c r="X2418" s="145"/>
      <c r="Y2418" s="145"/>
      <c r="Z2418" s="145"/>
      <c r="AA2418" s="226"/>
    </row>
    <row r="2419" spans="1:27" x14ac:dyDescent="0.2">
      <c r="A2419" s="227" t="s">
        <v>2971</v>
      </c>
      <c r="B2419" s="143" t="s">
        <v>76</v>
      </c>
      <c r="C2419" s="142">
        <v>43666</v>
      </c>
      <c r="D2419" s="143" t="s">
        <v>78</v>
      </c>
      <c r="E2419" s="143"/>
      <c r="F2419" s="143"/>
      <c r="G2419" s="143"/>
      <c r="H2419" s="143"/>
      <c r="I2419" s="143"/>
      <c r="J2419" s="136" t="s">
        <v>80</v>
      </c>
      <c r="K2419" s="100" t="s">
        <v>194</v>
      </c>
      <c r="L2419" s="93" t="s">
        <v>60</v>
      </c>
      <c r="M2419" s="95" t="s">
        <v>190</v>
      </c>
      <c r="N2419" s="93">
        <v>480</v>
      </c>
      <c r="O2419" s="93">
        <v>3</v>
      </c>
      <c r="P2419" s="93">
        <v>35</v>
      </c>
      <c r="Q2419" s="93">
        <v>80</v>
      </c>
      <c r="R2419" s="114"/>
      <c r="S2419" s="143" t="s">
        <v>72</v>
      </c>
      <c r="T2419" s="143">
        <v>3</v>
      </c>
      <c r="U2419" s="143">
        <v>35</v>
      </c>
      <c r="V2419" s="143">
        <v>52</v>
      </c>
      <c r="W2419" s="143">
        <v>40</v>
      </c>
      <c r="X2419" s="143">
        <v>5288.35</v>
      </c>
      <c r="Y2419" s="143" t="s">
        <v>74</v>
      </c>
      <c r="Z2419" s="143"/>
      <c r="AA2419" s="224" t="s">
        <v>85</v>
      </c>
    </row>
    <row r="2420" spans="1:27" x14ac:dyDescent="0.2">
      <c r="A2420" s="228"/>
      <c r="B2420" s="144"/>
      <c r="C2420" s="127"/>
      <c r="D2420" s="144"/>
      <c r="E2420" s="144"/>
      <c r="F2420" s="144"/>
      <c r="G2420" s="144"/>
      <c r="H2420" s="144"/>
      <c r="I2420" s="144"/>
      <c r="J2420" s="222"/>
      <c r="K2420" s="103" t="s">
        <v>13</v>
      </c>
      <c r="L2420" s="104" t="s">
        <v>60</v>
      </c>
      <c r="M2420" s="96" t="s">
        <v>67</v>
      </c>
      <c r="N2420" s="104">
        <v>480</v>
      </c>
      <c r="O2420" s="104">
        <v>3</v>
      </c>
      <c r="P2420" s="104">
        <v>5</v>
      </c>
      <c r="Q2420" s="104">
        <v>90</v>
      </c>
      <c r="R2420" s="115">
        <v>50</v>
      </c>
      <c r="S2420" s="144"/>
      <c r="T2420" s="144"/>
      <c r="U2420" s="144"/>
      <c r="V2420" s="144"/>
      <c r="W2420" s="144"/>
      <c r="X2420" s="144"/>
      <c r="Y2420" s="144"/>
      <c r="Z2420" s="144"/>
      <c r="AA2420" s="225"/>
    </row>
    <row r="2421" spans="1:27" ht="13.5" thickBot="1" x14ac:dyDescent="0.25">
      <c r="A2421" s="229"/>
      <c r="B2421" s="145"/>
      <c r="C2421" s="128"/>
      <c r="D2421" s="145"/>
      <c r="E2421" s="145"/>
      <c r="F2421" s="145"/>
      <c r="G2421" s="145"/>
      <c r="H2421" s="145"/>
      <c r="I2421" s="145"/>
      <c r="J2421" s="223"/>
      <c r="K2421" s="107" t="s">
        <v>14</v>
      </c>
      <c r="L2421" s="108" t="s">
        <v>60</v>
      </c>
      <c r="M2421" s="97" t="s">
        <v>186</v>
      </c>
      <c r="N2421" s="108">
        <v>480</v>
      </c>
      <c r="O2421" s="108">
        <v>3</v>
      </c>
      <c r="P2421" s="108">
        <v>5</v>
      </c>
      <c r="Q2421" s="108" t="s">
        <v>201</v>
      </c>
      <c r="R2421" s="116"/>
      <c r="S2421" s="145"/>
      <c r="T2421" s="145"/>
      <c r="U2421" s="145"/>
      <c r="V2421" s="145"/>
      <c r="W2421" s="145"/>
      <c r="X2421" s="145"/>
      <c r="Y2421" s="145"/>
      <c r="Z2421" s="145"/>
      <c r="AA2421" s="226"/>
    </row>
    <row r="2422" spans="1:27" x14ac:dyDescent="0.2">
      <c r="A2422" s="227" t="s">
        <v>2972</v>
      </c>
      <c r="B2422" s="143" t="s">
        <v>76</v>
      </c>
      <c r="C2422" s="142">
        <v>43666</v>
      </c>
      <c r="D2422" s="143" t="s">
        <v>78</v>
      </c>
      <c r="E2422" s="143"/>
      <c r="F2422" s="143"/>
      <c r="G2422" s="143"/>
      <c r="H2422" s="143"/>
      <c r="I2422" s="143"/>
      <c r="J2422" s="136" t="s">
        <v>80</v>
      </c>
      <c r="K2422" s="100" t="s">
        <v>194</v>
      </c>
      <c r="L2422" s="93" t="s">
        <v>60</v>
      </c>
      <c r="M2422" s="95" t="s">
        <v>190</v>
      </c>
      <c r="N2422" s="93">
        <v>480</v>
      </c>
      <c r="O2422" s="93">
        <v>3</v>
      </c>
      <c r="P2422" s="93">
        <v>35</v>
      </c>
      <c r="Q2422" s="93">
        <v>100</v>
      </c>
      <c r="R2422" s="114"/>
      <c r="S2422" s="143" t="s">
        <v>72</v>
      </c>
      <c r="T2422" s="143">
        <v>3</v>
      </c>
      <c r="U2422" s="143">
        <v>35</v>
      </c>
      <c r="V2422" s="143">
        <v>52</v>
      </c>
      <c r="W2422" s="143">
        <v>40</v>
      </c>
      <c r="X2422" s="143">
        <v>5288.35</v>
      </c>
      <c r="Y2422" s="143" t="s">
        <v>74</v>
      </c>
      <c r="Z2422" s="143"/>
      <c r="AA2422" s="224" t="s">
        <v>85</v>
      </c>
    </row>
    <row r="2423" spans="1:27" x14ac:dyDescent="0.2">
      <c r="A2423" s="228"/>
      <c r="B2423" s="144"/>
      <c r="C2423" s="127"/>
      <c r="D2423" s="144"/>
      <c r="E2423" s="144"/>
      <c r="F2423" s="144"/>
      <c r="G2423" s="144"/>
      <c r="H2423" s="144"/>
      <c r="I2423" s="144"/>
      <c r="J2423" s="222"/>
      <c r="K2423" s="103" t="s">
        <v>13</v>
      </c>
      <c r="L2423" s="104" t="s">
        <v>60</v>
      </c>
      <c r="M2423" s="96" t="s">
        <v>67</v>
      </c>
      <c r="N2423" s="104">
        <v>480</v>
      </c>
      <c r="O2423" s="104">
        <v>3</v>
      </c>
      <c r="P2423" s="104">
        <v>5</v>
      </c>
      <c r="Q2423" s="104">
        <v>90</v>
      </c>
      <c r="R2423" s="115">
        <v>50</v>
      </c>
      <c r="S2423" s="144"/>
      <c r="T2423" s="144"/>
      <c r="U2423" s="144"/>
      <c r="V2423" s="144"/>
      <c r="W2423" s="144"/>
      <c r="X2423" s="144"/>
      <c r="Y2423" s="144"/>
      <c r="Z2423" s="144"/>
      <c r="AA2423" s="225"/>
    </row>
    <row r="2424" spans="1:27" ht="13.5" thickBot="1" x14ac:dyDescent="0.25">
      <c r="A2424" s="229"/>
      <c r="B2424" s="145"/>
      <c r="C2424" s="128"/>
      <c r="D2424" s="145"/>
      <c r="E2424" s="145"/>
      <c r="F2424" s="145"/>
      <c r="G2424" s="145"/>
      <c r="H2424" s="145"/>
      <c r="I2424" s="145"/>
      <c r="J2424" s="223"/>
      <c r="K2424" s="107" t="s">
        <v>14</v>
      </c>
      <c r="L2424" s="108" t="s">
        <v>60</v>
      </c>
      <c r="M2424" s="97" t="s">
        <v>186</v>
      </c>
      <c r="N2424" s="108">
        <v>480</v>
      </c>
      <c r="O2424" s="108">
        <v>3</v>
      </c>
      <c r="P2424" s="108">
        <v>5</v>
      </c>
      <c r="Q2424" s="108" t="s">
        <v>201</v>
      </c>
      <c r="R2424" s="116"/>
      <c r="S2424" s="145"/>
      <c r="T2424" s="145"/>
      <c r="U2424" s="145"/>
      <c r="V2424" s="145"/>
      <c r="W2424" s="145"/>
      <c r="X2424" s="145"/>
      <c r="Y2424" s="145"/>
      <c r="Z2424" s="145"/>
      <c r="AA2424" s="226"/>
    </row>
    <row r="2425" spans="1:27" x14ac:dyDescent="0.2">
      <c r="A2425" s="227" t="s">
        <v>2973</v>
      </c>
      <c r="B2425" s="143" t="s">
        <v>76</v>
      </c>
      <c r="C2425" s="142">
        <v>43666</v>
      </c>
      <c r="D2425" s="143" t="s">
        <v>78</v>
      </c>
      <c r="E2425" s="143"/>
      <c r="F2425" s="143"/>
      <c r="G2425" s="143"/>
      <c r="H2425" s="143"/>
      <c r="I2425" s="143"/>
      <c r="J2425" s="136" t="s">
        <v>80</v>
      </c>
      <c r="K2425" s="100" t="s">
        <v>194</v>
      </c>
      <c r="L2425" s="93" t="s">
        <v>60</v>
      </c>
      <c r="M2425" s="95" t="s">
        <v>190</v>
      </c>
      <c r="N2425" s="93">
        <v>480</v>
      </c>
      <c r="O2425" s="93">
        <v>3</v>
      </c>
      <c r="P2425" s="93">
        <v>35</v>
      </c>
      <c r="Q2425" s="93">
        <v>110</v>
      </c>
      <c r="R2425" s="114"/>
      <c r="S2425" s="143" t="s">
        <v>72</v>
      </c>
      <c r="T2425" s="143">
        <v>3</v>
      </c>
      <c r="U2425" s="143">
        <v>35</v>
      </c>
      <c r="V2425" s="143">
        <v>52</v>
      </c>
      <c r="W2425" s="143">
        <v>40</v>
      </c>
      <c r="X2425" s="143">
        <v>5288.35</v>
      </c>
      <c r="Y2425" s="143" t="s">
        <v>74</v>
      </c>
      <c r="Z2425" s="143"/>
      <c r="AA2425" s="224" t="s">
        <v>85</v>
      </c>
    </row>
    <row r="2426" spans="1:27" x14ac:dyDescent="0.2">
      <c r="A2426" s="228"/>
      <c r="B2426" s="144"/>
      <c r="C2426" s="127"/>
      <c r="D2426" s="144"/>
      <c r="E2426" s="144"/>
      <c r="F2426" s="144"/>
      <c r="G2426" s="144"/>
      <c r="H2426" s="144"/>
      <c r="I2426" s="144"/>
      <c r="J2426" s="222"/>
      <c r="K2426" s="103" t="s">
        <v>13</v>
      </c>
      <c r="L2426" s="104" t="s">
        <v>60</v>
      </c>
      <c r="M2426" s="96" t="s">
        <v>67</v>
      </c>
      <c r="N2426" s="104">
        <v>480</v>
      </c>
      <c r="O2426" s="104">
        <v>3</v>
      </c>
      <c r="P2426" s="104">
        <v>5</v>
      </c>
      <c r="Q2426" s="104">
        <v>90</v>
      </c>
      <c r="R2426" s="115">
        <v>50</v>
      </c>
      <c r="S2426" s="144"/>
      <c r="T2426" s="144"/>
      <c r="U2426" s="144"/>
      <c r="V2426" s="144"/>
      <c r="W2426" s="144"/>
      <c r="X2426" s="144"/>
      <c r="Y2426" s="144"/>
      <c r="Z2426" s="144"/>
      <c r="AA2426" s="225"/>
    </row>
    <row r="2427" spans="1:27" ht="13.5" thickBot="1" x14ac:dyDescent="0.25">
      <c r="A2427" s="229"/>
      <c r="B2427" s="145"/>
      <c r="C2427" s="128"/>
      <c r="D2427" s="145"/>
      <c r="E2427" s="145"/>
      <c r="F2427" s="145"/>
      <c r="G2427" s="145"/>
      <c r="H2427" s="145"/>
      <c r="I2427" s="145"/>
      <c r="J2427" s="223"/>
      <c r="K2427" s="107" t="s">
        <v>14</v>
      </c>
      <c r="L2427" s="108" t="s">
        <v>60</v>
      </c>
      <c r="M2427" s="97" t="s">
        <v>186</v>
      </c>
      <c r="N2427" s="108">
        <v>480</v>
      </c>
      <c r="O2427" s="108">
        <v>3</v>
      </c>
      <c r="P2427" s="108">
        <v>5</v>
      </c>
      <c r="Q2427" s="108" t="s">
        <v>201</v>
      </c>
      <c r="R2427" s="116"/>
      <c r="S2427" s="145"/>
      <c r="T2427" s="145"/>
      <c r="U2427" s="145"/>
      <c r="V2427" s="145"/>
      <c r="W2427" s="145"/>
      <c r="X2427" s="145"/>
      <c r="Y2427" s="145"/>
      <c r="Z2427" s="145"/>
      <c r="AA2427" s="226"/>
    </row>
    <row r="2428" spans="1:27" x14ac:dyDescent="0.2">
      <c r="A2428" s="227" t="s">
        <v>2974</v>
      </c>
      <c r="B2428" s="143" t="s">
        <v>76</v>
      </c>
      <c r="C2428" s="142">
        <v>43666</v>
      </c>
      <c r="D2428" s="143" t="s">
        <v>78</v>
      </c>
      <c r="E2428" s="143"/>
      <c r="F2428" s="143"/>
      <c r="G2428" s="143"/>
      <c r="H2428" s="143"/>
      <c r="I2428" s="143"/>
      <c r="J2428" s="136" t="s">
        <v>80</v>
      </c>
      <c r="K2428" s="100" t="s">
        <v>194</v>
      </c>
      <c r="L2428" s="93" t="s">
        <v>60</v>
      </c>
      <c r="M2428" s="95" t="s">
        <v>190</v>
      </c>
      <c r="N2428" s="93">
        <v>480</v>
      </c>
      <c r="O2428" s="93">
        <v>3</v>
      </c>
      <c r="P2428" s="93">
        <v>35</v>
      </c>
      <c r="Q2428" s="93">
        <v>125</v>
      </c>
      <c r="R2428" s="114"/>
      <c r="S2428" s="143" t="s">
        <v>72</v>
      </c>
      <c r="T2428" s="143">
        <v>3</v>
      </c>
      <c r="U2428" s="143">
        <v>35</v>
      </c>
      <c r="V2428" s="143">
        <v>52</v>
      </c>
      <c r="W2428" s="143">
        <v>40</v>
      </c>
      <c r="X2428" s="143">
        <v>5288.35</v>
      </c>
      <c r="Y2428" s="143" t="s">
        <v>74</v>
      </c>
      <c r="Z2428" s="143"/>
      <c r="AA2428" s="224" t="s">
        <v>85</v>
      </c>
    </row>
    <row r="2429" spans="1:27" x14ac:dyDescent="0.2">
      <c r="A2429" s="228"/>
      <c r="B2429" s="144"/>
      <c r="C2429" s="127"/>
      <c r="D2429" s="144"/>
      <c r="E2429" s="144"/>
      <c r="F2429" s="144"/>
      <c r="G2429" s="144"/>
      <c r="H2429" s="144"/>
      <c r="I2429" s="144"/>
      <c r="J2429" s="222"/>
      <c r="K2429" s="103" t="s">
        <v>13</v>
      </c>
      <c r="L2429" s="104" t="s">
        <v>60</v>
      </c>
      <c r="M2429" s="96" t="s">
        <v>67</v>
      </c>
      <c r="N2429" s="104">
        <v>480</v>
      </c>
      <c r="O2429" s="104">
        <v>3</v>
      </c>
      <c r="P2429" s="104">
        <v>5</v>
      </c>
      <c r="Q2429" s="104">
        <v>90</v>
      </c>
      <c r="R2429" s="115">
        <v>50</v>
      </c>
      <c r="S2429" s="144"/>
      <c r="T2429" s="144"/>
      <c r="U2429" s="144"/>
      <c r="V2429" s="144"/>
      <c r="W2429" s="144"/>
      <c r="X2429" s="144"/>
      <c r="Y2429" s="144"/>
      <c r="Z2429" s="144"/>
      <c r="AA2429" s="225"/>
    </row>
    <row r="2430" spans="1:27" ht="13.5" thickBot="1" x14ac:dyDescent="0.25">
      <c r="A2430" s="229"/>
      <c r="B2430" s="145"/>
      <c r="C2430" s="128"/>
      <c r="D2430" s="145"/>
      <c r="E2430" s="145"/>
      <c r="F2430" s="145"/>
      <c r="G2430" s="145"/>
      <c r="H2430" s="145"/>
      <c r="I2430" s="145"/>
      <c r="J2430" s="223"/>
      <c r="K2430" s="107" t="s">
        <v>14</v>
      </c>
      <c r="L2430" s="108" t="s">
        <v>60</v>
      </c>
      <c r="M2430" s="97" t="s">
        <v>186</v>
      </c>
      <c r="N2430" s="108">
        <v>480</v>
      </c>
      <c r="O2430" s="108">
        <v>3</v>
      </c>
      <c r="P2430" s="108">
        <v>5</v>
      </c>
      <c r="Q2430" s="108" t="s">
        <v>201</v>
      </c>
      <c r="R2430" s="116"/>
      <c r="S2430" s="145"/>
      <c r="T2430" s="145"/>
      <c r="U2430" s="145"/>
      <c r="V2430" s="145"/>
      <c r="W2430" s="145"/>
      <c r="X2430" s="145"/>
      <c r="Y2430" s="145"/>
      <c r="Z2430" s="145"/>
      <c r="AA2430" s="226"/>
    </row>
    <row r="2431" spans="1:27" x14ac:dyDescent="0.2">
      <c r="A2431" s="227" t="s">
        <v>2975</v>
      </c>
      <c r="B2431" s="143" t="s">
        <v>76</v>
      </c>
      <c r="C2431" s="142">
        <v>43666</v>
      </c>
      <c r="D2431" s="143" t="s">
        <v>78</v>
      </c>
      <c r="E2431" s="143"/>
      <c r="F2431" s="143"/>
      <c r="G2431" s="143"/>
      <c r="H2431" s="143"/>
      <c r="I2431" s="143"/>
      <c r="J2431" s="136" t="s">
        <v>80</v>
      </c>
      <c r="K2431" s="100" t="s">
        <v>194</v>
      </c>
      <c r="L2431" s="93" t="s">
        <v>60</v>
      </c>
      <c r="M2431" s="95" t="s">
        <v>190</v>
      </c>
      <c r="N2431" s="93">
        <v>480</v>
      </c>
      <c r="O2431" s="93">
        <v>3</v>
      </c>
      <c r="P2431" s="93">
        <v>35</v>
      </c>
      <c r="Q2431" s="93">
        <v>100</v>
      </c>
      <c r="R2431" s="114"/>
      <c r="S2431" s="143" t="s">
        <v>72</v>
      </c>
      <c r="T2431" s="143">
        <v>3</v>
      </c>
      <c r="U2431" s="143">
        <v>35</v>
      </c>
      <c r="V2431" s="143">
        <v>65</v>
      </c>
      <c r="W2431" s="143">
        <v>50</v>
      </c>
      <c r="X2431" s="143">
        <v>5288.35</v>
      </c>
      <c r="Y2431" s="143" t="s">
        <v>74</v>
      </c>
      <c r="Z2431" s="143"/>
      <c r="AA2431" s="224" t="s">
        <v>85</v>
      </c>
    </row>
    <row r="2432" spans="1:27" x14ac:dyDescent="0.2">
      <c r="A2432" s="228"/>
      <c r="B2432" s="144"/>
      <c r="C2432" s="127"/>
      <c r="D2432" s="144"/>
      <c r="E2432" s="144"/>
      <c r="F2432" s="144"/>
      <c r="G2432" s="144"/>
      <c r="H2432" s="144"/>
      <c r="I2432" s="144"/>
      <c r="J2432" s="222"/>
      <c r="K2432" s="103" t="s">
        <v>13</v>
      </c>
      <c r="L2432" s="104" t="s">
        <v>60</v>
      </c>
      <c r="M2432" s="96" t="s">
        <v>67</v>
      </c>
      <c r="N2432" s="104">
        <v>480</v>
      </c>
      <c r="O2432" s="104">
        <v>3</v>
      </c>
      <c r="P2432" s="104">
        <v>5</v>
      </c>
      <c r="Q2432" s="104">
        <v>90</v>
      </c>
      <c r="R2432" s="115">
        <v>50</v>
      </c>
      <c r="S2432" s="144"/>
      <c r="T2432" s="144"/>
      <c r="U2432" s="144"/>
      <c r="V2432" s="144"/>
      <c r="W2432" s="144"/>
      <c r="X2432" s="144"/>
      <c r="Y2432" s="144"/>
      <c r="Z2432" s="144"/>
      <c r="AA2432" s="225"/>
    </row>
    <row r="2433" spans="1:27" ht="13.5" thickBot="1" x14ac:dyDescent="0.25">
      <c r="A2433" s="229"/>
      <c r="B2433" s="145"/>
      <c r="C2433" s="128"/>
      <c r="D2433" s="145"/>
      <c r="E2433" s="145"/>
      <c r="F2433" s="145"/>
      <c r="G2433" s="145"/>
      <c r="H2433" s="145"/>
      <c r="I2433" s="145"/>
      <c r="J2433" s="223"/>
      <c r="K2433" s="107" t="s">
        <v>14</v>
      </c>
      <c r="L2433" s="108" t="s">
        <v>60</v>
      </c>
      <c r="M2433" s="97" t="s">
        <v>186</v>
      </c>
      <c r="N2433" s="108">
        <v>480</v>
      </c>
      <c r="O2433" s="108">
        <v>3</v>
      </c>
      <c r="P2433" s="108">
        <v>5</v>
      </c>
      <c r="Q2433" s="108" t="s">
        <v>201</v>
      </c>
      <c r="R2433" s="116"/>
      <c r="S2433" s="145"/>
      <c r="T2433" s="145"/>
      <c r="U2433" s="145"/>
      <c r="V2433" s="145"/>
      <c r="W2433" s="145"/>
      <c r="X2433" s="145"/>
      <c r="Y2433" s="145"/>
      <c r="Z2433" s="145"/>
      <c r="AA2433" s="226"/>
    </row>
    <row r="2434" spans="1:27" x14ac:dyDescent="0.2">
      <c r="A2434" s="227" t="s">
        <v>2976</v>
      </c>
      <c r="B2434" s="143" t="s">
        <v>76</v>
      </c>
      <c r="C2434" s="142">
        <v>43666</v>
      </c>
      <c r="D2434" s="143" t="s">
        <v>78</v>
      </c>
      <c r="E2434" s="143"/>
      <c r="F2434" s="143"/>
      <c r="G2434" s="143"/>
      <c r="H2434" s="143"/>
      <c r="I2434" s="143"/>
      <c r="J2434" s="136" t="s">
        <v>80</v>
      </c>
      <c r="K2434" s="100" t="s">
        <v>194</v>
      </c>
      <c r="L2434" s="93" t="s">
        <v>60</v>
      </c>
      <c r="M2434" s="95" t="s">
        <v>190</v>
      </c>
      <c r="N2434" s="93">
        <v>480</v>
      </c>
      <c r="O2434" s="93">
        <v>3</v>
      </c>
      <c r="P2434" s="93">
        <v>35</v>
      </c>
      <c r="Q2434" s="93">
        <v>110</v>
      </c>
      <c r="R2434" s="114"/>
      <c r="S2434" s="143" t="s">
        <v>72</v>
      </c>
      <c r="T2434" s="143">
        <v>3</v>
      </c>
      <c r="U2434" s="143">
        <v>35</v>
      </c>
      <c r="V2434" s="143">
        <v>65</v>
      </c>
      <c r="W2434" s="143">
        <v>50</v>
      </c>
      <c r="X2434" s="143">
        <v>5288.35</v>
      </c>
      <c r="Y2434" s="143" t="s">
        <v>74</v>
      </c>
      <c r="Z2434" s="143"/>
      <c r="AA2434" s="224" t="s">
        <v>85</v>
      </c>
    </row>
    <row r="2435" spans="1:27" x14ac:dyDescent="0.2">
      <c r="A2435" s="228"/>
      <c r="B2435" s="144"/>
      <c r="C2435" s="127"/>
      <c r="D2435" s="144"/>
      <c r="E2435" s="144"/>
      <c r="F2435" s="144"/>
      <c r="G2435" s="144"/>
      <c r="H2435" s="144"/>
      <c r="I2435" s="144"/>
      <c r="J2435" s="222"/>
      <c r="K2435" s="103" t="s">
        <v>13</v>
      </c>
      <c r="L2435" s="104" t="s">
        <v>60</v>
      </c>
      <c r="M2435" s="96" t="s">
        <v>67</v>
      </c>
      <c r="N2435" s="104">
        <v>480</v>
      </c>
      <c r="O2435" s="104">
        <v>3</v>
      </c>
      <c r="P2435" s="104">
        <v>5</v>
      </c>
      <c r="Q2435" s="104">
        <v>90</v>
      </c>
      <c r="R2435" s="115">
        <v>50</v>
      </c>
      <c r="S2435" s="144"/>
      <c r="T2435" s="144"/>
      <c r="U2435" s="144"/>
      <c r="V2435" s="144"/>
      <c r="W2435" s="144"/>
      <c r="X2435" s="144"/>
      <c r="Y2435" s="144"/>
      <c r="Z2435" s="144"/>
      <c r="AA2435" s="225"/>
    </row>
    <row r="2436" spans="1:27" ht="13.5" thickBot="1" x14ac:dyDescent="0.25">
      <c r="A2436" s="229"/>
      <c r="B2436" s="145"/>
      <c r="C2436" s="128"/>
      <c r="D2436" s="145"/>
      <c r="E2436" s="145"/>
      <c r="F2436" s="145"/>
      <c r="G2436" s="145"/>
      <c r="H2436" s="145"/>
      <c r="I2436" s="145"/>
      <c r="J2436" s="223"/>
      <c r="K2436" s="107" t="s">
        <v>14</v>
      </c>
      <c r="L2436" s="108" t="s">
        <v>60</v>
      </c>
      <c r="M2436" s="97" t="s">
        <v>186</v>
      </c>
      <c r="N2436" s="108">
        <v>480</v>
      </c>
      <c r="O2436" s="108">
        <v>3</v>
      </c>
      <c r="P2436" s="108">
        <v>5</v>
      </c>
      <c r="Q2436" s="108" t="s">
        <v>201</v>
      </c>
      <c r="R2436" s="116"/>
      <c r="S2436" s="145"/>
      <c r="T2436" s="145"/>
      <c r="U2436" s="145"/>
      <c r="V2436" s="145"/>
      <c r="W2436" s="145"/>
      <c r="X2436" s="145"/>
      <c r="Y2436" s="145"/>
      <c r="Z2436" s="145"/>
      <c r="AA2436" s="226"/>
    </row>
    <row r="2437" spans="1:27" x14ac:dyDescent="0.2">
      <c r="A2437" s="227" t="s">
        <v>2977</v>
      </c>
      <c r="B2437" s="143" t="s">
        <v>76</v>
      </c>
      <c r="C2437" s="142">
        <v>43666</v>
      </c>
      <c r="D2437" s="143" t="s">
        <v>78</v>
      </c>
      <c r="E2437" s="143"/>
      <c r="F2437" s="143"/>
      <c r="G2437" s="143"/>
      <c r="H2437" s="143"/>
      <c r="I2437" s="143"/>
      <c r="J2437" s="136" t="s">
        <v>80</v>
      </c>
      <c r="K2437" s="100" t="s">
        <v>194</v>
      </c>
      <c r="L2437" s="93" t="s">
        <v>60</v>
      </c>
      <c r="M2437" s="95" t="s">
        <v>190</v>
      </c>
      <c r="N2437" s="93">
        <v>480</v>
      </c>
      <c r="O2437" s="93">
        <v>3</v>
      </c>
      <c r="P2437" s="93">
        <v>35</v>
      </c>
      <c r="Q2437" s="93">
        <v>125</v>
      </c>
      <c r="R2437" s="114"/>
      <c r="S2437" s="143" t="s">
        <v>72</v>
      </c>
      <c r="T2437" s="143">
        <v>3</v>
      </c>
      <c r="U2437" s="143">
        <v>35</v>
      </c>
      <c r="V2437" s="143">
        <v>65</v>
      </c>
      <c r="W2437" s="143">
        <v>50</v>
      </c>
      <c r="X2437" s="143">
        <v>5288.35</v>
      </c>
      <c r="Y2437" s="143" t="s">
        <v>74</v>
      </c>
      <c r="Z2437" s="143"/>
      <c r="AA2437" s="224" t="s">
        <v>85</v>
      </c>
    </row>
    <row r="2438" spans="1:27" x14ac:dyDescent="0.2">
      <c r="A2438" s="228"/>
      <c r="B2438" s="144"/>
      <c r="C2438" s="127"/>
      <c r="D2438" s="144"/>
      <c r="E2438" s="144"/>
      <c r="F2438" s="144"/>
      <c r="G2438" s="144"/>
      <c r="H2438" s="144"/>
      <c r="I2438" s="144"/>
      <c r="J2438" s="222"/>
      <c r="K2438" s="103" t="s">
        <v>13</v>
      </c>
      <c r="L2438" s="104" t="s">
        <v>60</v>
      </c>
      <c r="M2438" s="96" t="s">
        <v>67</v>
      </c>
      <c r="N2438" s="104">
        <v>480</v>
      </c>
      <c r="O2438" s="104">
        <v>3</v>
      </c>
      <c r="P2438" s="104">
        <v>5</v>
      </c>
      <c r="Q2438" s="104">
        <v>90</v>
      </c>
      <c r="R2438" s="115">
        <v>50</v>
      </c>
      <c r="S2438" s="144"/>
      <c r="T2438" s="144"/>
      <c r="U2438" s="144"/>
      <c r="V2438" s="144"/>
      <c r="W2438" s="144"/>
      <c r="X2438" s="144"/>
      <c r="Y2438" s="144"/>
      <c r="Z2438" s="144"/>
      <c r="AA2438" s="225"/>
    </row>
    <row r="2439" spans="1:27" ht="13.5" thickBot="1" x14ac:dyDescent="0.25">
      <c r="A2439" s="229"/>
      <c r="B2439" s="145"/>
      <c r="C2439" s="128"/>
      <c r="D2439" s="145"/>
      <c r="E2439" s="145"/>
      <c r="F2439" s="145"/>
      <c r="G2439" s="145"/>
      <c r="H2439" s="145"/>
      <c r="I2439" s="145"/>
      <c r="J2439" s="223"/>
      <c r="K2439" s="107" t="s">
        <v>14</v>
      </c>
      <c r="L2439" s="108" t="s">
        <v>60</v>
      </c>
      <c r="M2439" s="97" t="s">
        <v>186</v>
      </c>
      <c r="N2439" s="108">
        <v>480</v>
      </c>
      <c r="O2439" s="108">
        <v>3</v>
      </c>
      <c r="P2439" s="108">
        <v>5</v>
      </c>
      <c r="Q2439" s="108" t="s">
        <v>201</v>
      </c>
      <c r="R2439" s="116"/>
      <c r="S2439" s="145"/>
      <c r="T2439" s="145"/>
      <c r="U2439" s="145"/>
      <c r="V2439" s="145"/>
      <c r="W2439" s="145"/>
      <c r="X2439" s="145"/>
      <c r="Y2439" s="145"/>
      <c r="Z2439" s="145"/>
      <c r="AA2439" s="226"/>
    </row>
    <row r="2440" spans="1:27" x14ac:dyDescent="0.2">
      <c r="A2440" s="227" t="s">
        <v>2978</v>
      </c>
      <c r="B2440" s="143" t="s">
        <v>76</v>
      </c>
      <c r="C2440" s="142">
        <v>43666</v>
      </c>
      <c r="D2440" s="143" t="s">
        <v>78</v>
      </c>
      <c r="E2440" s="143"/>
      <c r="F2440" s="143"/>
      <c r="G2440" s="143"/>
      <c r="H2440" s="143"/>
      <c r="I2440" s="143"/>
      <c r="J2440" s="136" t="s">
        <v>80</v>
      </c>
      <c r="K2440" s="100" t="s">
        <v>194</v>
      </c>
      <c r="L2440" s="93" t="s">
        <v>60</v>
      </c>
      <c r="M2440" s="95" t="s">
        <v>190</v>
      </c>
      <c r="N2440" s="93">
        <v>480</v>
      </c>
      <c r="O2440" s="93">
        <v>3</v>
      </c>
      <c r="P2440" s="93">
        <v>35</v>
      </c>
      <c r="Q2440" s="93">
        <v>100</v>
      </c>
      <c r="R2440" s="114"/>
      <c r="S2440" s="143" t="s">
        <v>72</v>
      </c>
      <c r="T2440" s="143">
        <v>3</v>
      </c>
      <c r="U2440" s="143">
        <v>35</v>
      </c>
      <c r="V2440" s="143">
        <v>65</v>
      </c>
      <c r="W2440" s="143">
        <v>50</v>
      </c>
      <c r="X2440" s="143">
        <v>5288.35</v>
      </c>
      <c r="Y2440" s="143" t="s">
        <v>74</v>
      </c>
      <c r="Z2440" s="143"/>
      <c r="AA2440" s="224" t="s">
        <v>85</v>
      </c>
    </row>
    <row r="2441" spans="1:27" x14ac:dyDescent="0.2">
      <c r="A2441" s="228"/>
      <c r="B2441" s="144"/>
      <c r="C2441" s="127"/>
      <c r="D2441" s="144"/>
      <c r="E2441" s="144"/>
      <c r="F2441" s="144"/>
      <c r="G2441" s="144"/>
      <c r="H2441" s="144"/>
      <c r="I2441" s="144"/>
      <c r="J2441" s="222"/>
      <c r="K2441" s="103" t="s">
        <v>13</v>
      </c>
      <c r="L2441" s="104" t="s">
        <v>60</v>
      </c>
      <c r="M2441" s="96" t="s">
        <v>67</v>
      </c>
      <c r="N2441" s="104">
        <v>480</v>
      </c>
      <c r="O2441" s="104">
        <v>3</v>
      </c>
      <c r="P2441" s="104">
        <v>5</v>
      </c>
      <c r="Q2441" s="104">
        <v>90</v>
      </c>
      <c r="R2441" s="115">
        <v>50</v>
      </c>
      <c r="S2441" s="144"/>
      <c r="T2441" s="144"/>
      <c r="U2441" s="144"/>
      <c r="V2441" s="144"/>
      <c r="W2441" s="144"/>
      <c r="X2441" s="144"/>
      <c r="Y2441" s="144"/>
      <c r="Z2441" s="144"/>
      <c r="AA2441" s="225"/>
    </row>
    <row r="2442" spans="1:27" ht="13.5" thickBot="1" x14ac:dyDescent="0.25">
      <c r="A2442" s="229"/>
      <c r="B2442" s="145"/>
      <c r="C2442" s="128"/>
      <c r="D2442" s="145"/>
      <c r="E2442" s="145"/>
      <c r="F2442" s="145"/>
      <c r="G2442" s="145"/>
      <c r="H2442" s="145"/>
      <c r="I2442" s="145"/>
      <c r="J2442" s="223"/>
      <c r="K2442" s="107" t="s">
        <v>14</v>
      </c>
      <c r="L2442" s="108" t="s">
        <v>60</v>
      </c>
      <c r="M2442" s="97" t="s">
        <v>187</v>
      </c>
      <c r="N2442" s="108">
        <v>480</v>
      </c>
      <c r="O2442" s="108">
        <v>3</v>
      </c>
      <c r="P2442" s="108">
        <v>5</v>
      </c>
      <c r="Q2442" s="108" t="s">
        <v>202</v>
      </c>
      <c r="R2442" s="116"/>
      <c r="S2442" s="145"/>
      <c r="T2442" s="145"/>
      <c r="U2442" s="145"/>
      <c r="V2442" s="145"/>
      <c r="W2442" s="145"/>
      <c r="X2442" s="145"/>
      <c r="Y2442" s="145"/>
      <c r="Z2442" s="145"/>
      <c r="AA2442" s="226"/>
    </row>
    <row r="2443" spans="1:27" x14ac:dyDescent="0.2">
      <c r="A2443" s="227" t="s">
        <v>2979</v>
      </c>
      <c r="B2443" s="143" t="s">
        <v>76</v>
      </c>
      <c r="C2443" s="142">
        <v>43666</v>
      </c>
      <c r="D2443" s="143" t="s">
        <v>78</v>
      </c>
      <c r="E2443" s="143"/>
      <c r="F2443" s="143"/>
      <c r="G2443" s="143"/>
      <c r="H2443" s="143"/>
      <c r="I2443" s="143"/>
      <c r="J2443" s="136" t="s">
        <v>80</v>
      </c>
      <c r="K2443" s="100" t="s">
        <v>194</v>
      </c>
      <c r="L2443" s="93" t="s">
        <v>60</v>
      </c>
      <c r="M2443" s="95" t="s">
        <v>190</v>
      </c>
      <c r="N2443" s="93">
        <v>480</v>
      </c>
      <c r="O2443" s="93">
        <v>3</v>
      </c>
      <c r="P2443" s="93">
        <v>35</v>
      </c>
      <c r="Q2443" s="93">
        <v>110</v>
      </c>
      <c r="R2443" s="114"/>
      <c r="S2443" s="143" t="s">
        <v>72</v>
      </c>
      <c r="T2443" s="143">
        <v>3</v>
      </c>
      <c r="U2443" s="143">
        <v>35</v>
      </c>
      <c r="V2443" s="143">
        <v>65</v>
      </c>
      <c r="W2443" s="143">
        <v>50</v>
      </c>
      <c r="X2443" s="143">
        <v>5288.35</v>
      </c>
      <c r="Y2443" s="143" t="s">
        <v>74</v>
      </c>
      <c r="Z2443" s="143"/>
      <c r="AA2443" s="224" t="s">
        <v>85</v>
      </c>
    </row>
    <row r="2444" spans="1:27" x14ac:dyDescent="0.2">
      <c r="A2444" s="228"/>
      <c r="B2444" s="144"/>
      <c r="C2444" s="127"/>
      <c r="D2444" s="144"/>
      <c r="E2444" s="144"/>
      <c r="F2444" s="144"/>
      <c r="G2444" s="144"/>
      <c r="H2444" s="144"/>
      <c r="I2444" s="144"/>
      <c r="J2444" s="222"/>
      <c r="K2444" s="103" t="s">
        <v>13</v>
      </c>
      <c r="L2444" s="104" t="s">
        <v>60</v>
      </c>
      <c r="M2444" s="96" t="s">
        <v>67</v>
      </c>
      <c r="N2444" s="104">
        <v>480</v>
      </c>
      <c r="O2444" s="104">
        <v>3</v>
      </c>
      <c r="P2444" s="104">
        <v>5</v>
      </c>
      <c r="Q2444" s="104">
        <v>90</v>
      </c>
      <c r="R2444" s="115">
        <v>50</v>
      </c>
      <c r="S2444" s="144"/>
      <c r="T2444" s="144"/>
      <c r="U2444" s="144"/>
      <c r="V2444" s="144"/>
      <c r="W2444" s="144"/>
      <c r="X2444" s="144"/>
      <c r="Y2444" s="144"/>
      <c r="Z2444" s="144"/>
      <c r="AA2444" s="225"/>
    </row>
    <row r="2445" spans="1:27" ht="13.5" thickBot="1" x14ac:dyDescent="0.25">
      <c r="A2445" s="229"/>
      <c r="B2445" s="145"/>
      <c r="C2445" s="128"/>
      <c r="D2445" s="145"/>
      <c r="E2445" s="145"/>
      <c r="F2445" s="145"/>
      <c r="G2445" s="145"/>
      <c r="H2445" s="145"/>
      <c r="I2445" s="145"/>
      <c r="J2445" s="223"/>
      <c r="K2445" s="107" t="s">
        <v>14</v>
      </c>
      <c r="L2445" s="108" t="s">
        <v>60</v>
      </c>
      <c r="M2445" s="97" t="s">
        <v>187</v>
      </c>
      <c r="N2445" s="108">
        <v>480</v>
      </c>
      <c r="O2445" s="108">
        <v>3</v>
      </c>
      <c r="P2445" s="108">
        <v>5</v>
      </c>
      <c r="Q2445" s="108" t="s">
        <v>202</v>
      </c>
      <c r="R2445" s="116"/>
      <c r="S2445" s="145"/>
      <c r="T2445" s="145"/>
      <c r="U2445" s="145"/>
      <c r="V2445" s="145"/>
      <c r="W2445" s="145"/>
      <c r="X2445" s="145"/>
      <c r="Y2445" s="145"/>
      <c r="Z2445" s="145"/>
      <c r="AA2445" s="226"/>
    </row>
    <row r="2446" spans="1:27" x14ac:dyDescent="0.2">
      <c r="A2446" s="227" t="s">
        <v>2980</v>
      </c>
      <c r="B2446" s="143" t="s">
        <v>76</v>
      </c>
      <c r="C2446" s="142">
        <v>43666</v>
      </c>
      <c r="D2446" s="143" t="s">
        <v>78</v>
      </c>
      <c r="E2446" s="143"/>
      <c r="F2446" s="143"/>
      <c r="G2446" s="143"/>
      <c r="H2446" s="143"/>
      <c r="I2446" s="143"/>
      <c r="J2446" s="136" t="s">
        <v>80</v>
      </c>
      <c r="K2446" s="100" t="s">
        <v>194</v>
      </c>
      <c r="L2446" s="93" t="s">
        <v>60</v>
      </c>
      <c r="M2446" s="95" t="s">
        <v>190</v>
      </c>
      <c r="N2446" s="93">
        <v>480</v>
      </c>
      <c r="O2446" s="93">
        <v>3</v>
      </c>
      <c r="P2446" s="93">
        <v>35</v>
      </c>
      <c r="Q2446" s="93">
        <v>125</v>
      </c>
      <c r="R2446" s="114"/>
      <c r="S2446" s="143" t="s">
        <v>72</v>
      </c>
      <c r="T2446" s="143">
        <v>3</v>
      </c>
      <c r="U2446" s="143">
        <v>35</v>
      </c>
      <c r="V2446" s="143">
        <v>65</v>
      </c>
      <c r="W2446" s="143">
        <v>50</v>
      </c>
      <c r="X2446" s="143">
        <v>5288.35</v>
      </c>
      <c r="Y2446" s="143" t="s">
        <v>74</v>
      </c>
      <c r="Z2446" s="143"/>
      <c r="AA2446" s="224" t="s">
        <v>85</v>
      </c>
    </row>
    <row r="2447" spans="1:27" x14ac:dyDescent="0.2">
      <c r="A2447" s="228"/>
      <c r="B2447" s="144"/>
      <c r="C2447" s="127"/>
      <c r="D2447" s="144"/>
      <c r="E2447" s="144"/>
      <c r="F2447" s="144"/>
      <c r="G2447" s="144"/>
      <c r="H2447" s="144"/>
      <c r="I2447" s="144"/>
      <c r="J2447" s="222"/>
      <c r="K2447" s="103" t="s">
        <v>13</v>
      </c>
      <c r="L2447" s="104" t="s">
        <v>60</v>
      </c>
      <c r="M2447" s="96" t="s">
        <v>67</v>
      </c>
      <c r="N2447" s="104">
        <v>480</v>
      </c>
      <c r="O2447" s="104">
        <v>3</v>
      </c>
      <c r="P2447" s="104">
        <v>5</v>
      </c>
      <c r="Q2447" s="104">
        <v>90</v>
      </c>
      <c r="R2447" s="115">
        <v>50</v>
      </c>
      <c r="S2447" s="144"/>
      <c r="T2447" s="144"/>
      <c r="U2447" s="144"/>
      <c r="V2447" s="144"/>
      <c r="W2447" s="144"/>
      <c r="X2447" s="144"/>
      <c r="Y2447" s="144"/>
      <c r="Z2447" s="144"/>
      <c r="AA2447" s="225"/>
    </row>
    <row r="2448" spans="1:27" ht="13.5" thickBot="1" x14ac:dyDescent="0.25">
      <c r="A2448" s="229"/>
      <c r="B2448" s="145"/>
      <c r="C2448" s="128"/>
      <c r="D2448" s="145"/>
      <c r="E2448" s="145"/>
      <c r="F2448" s="145"/>
      <c r="G2448" s="145"/>
      <c r="H2448" s="145"/>
      <c r="I2448" s="145"/>
      <c r="J2448" s="223"/>
      <c r="K2448" s="107" t="s">
        <v>14</v>
      </c>
      <c r="L2448" s="108" t="s">
        <v>60</v>
      </c>
      <c r="M2448" s="97" t="s">
        <v>187</v>
      </c>
      <c r="N2448" s="108">
        <v>480</v>
      </c>
      <c r="O2448" s="108">
        <v>3</v>
      </c>
      <c r="P2448" s="108">
        <v>5</v>
      </c>
      <c r="Q2448" s="108" t="s">
        <v>202</v>
      </c>
      <c r="R2448" s="116"/>
      <c r="S2448" s="145"/>
      <c r="T2448" s="145"/>
      <c r="U2448" s="145"/>
      <c r="V2448" s="145"/>
      <c r="W2448" s="145"/>
      <c r="X2448" s="145"/>
      <c r="Y2448" s="145"/>
      <c r="Z2448" s="145"/>
      <c r="AA2448" s="226"/>
    </row>
    <row r="2449" spans="1:27" x14ac:dyDescent="0.2">
      <c r="A2449" s="227" t="s">
        <v>2981</v>
      </c>
      <c r="B2449" s="143" t="s">
        <v>76</v>
      </c>
      <c r="C2449" s="142">
        <v>43666</v>
      </c>
      <c r="D2449" s="143" t="s">
        <v>78</v>
      </c>
      <c r="E2449" s="143"/>
      <c r="F2449" s="143"/>
      <c r="G2449" s="143"/>
      <c r="H2449" s="143"/>
      <c r="I2449" s="143"/>
      <c r="J2449" s="136" t="s">
        <v>80</v>
      </c>
      <c r="K2449" s="100" t="s">
        <v>194</v>
      </c>
      <c r="L2449" s="93" t="s">
        <v>60</v>
      </c>
      <c r="M2449" s="95" t="s">
        <v>190</v>
      </c>
      <c r="N2449" s="93">
        <v>600</v>
      </c>
      <c r="O2449" s="93">
        <v>3</v>
      </c>
      <c r="P2449" s="93">
        <v>18</v>
      </c>
      <c r="Q2449" s="93">
        <v>50</v>
      </c>
      <c r="R2449" s="114"/>
      <c r="S2449" s="143" t="s">
        <v>73</v>
      </c>
      <c r="T2449" s="143">
        <v>3</v>
      </c>
      <c r="U2449" s="143">
        <v>18</v>
      </c>
      <c r="V2449" s="143">
        <v>32</v>
      </c>
      <c r="W2449" s="143">
        <v>30</v>
      </c>
      <c r="X2449" s="143">
        <v>5288.35</v>
      </c>
      <c r="Y2449" s="143" t="s">
        <v>74</v>
      </c>
      <c r="Z2449" s="143"/>
      <c r="AA2449" s="224" t="s">
        <v>85</v>
      </c>
    </row>
    <row r="2450" spans="1:27" x14ac:dyDescent="0.2">
      <c r="A2450" s="228"/>
      <c r="B2450" s="144"/>
      <c r="C2450" s="127"/>
      <c r="D2450" s="144"/>
      <c r="E2450" s="144"/>
      <c r="F2450" s="144"/>
      <c r="G2450" s="144"/>
      <c r="H2450" s="144"/>
      <c r="I2450" s="144"/>
      <c r="J2450" s="222"/>
      <c r="K2450" s="103" t="s">
        <v>13</v>
      </c>
      <c r="L2450" s="104" t="s">
        <v>60</v>
      </c>
      <c r="M2450" s="96" t="s">
        <v>67</v>
      </c>
      <c r="N2450" s="104">
        <v>600</v>
      </c>
      <c r="O2450" s="104">
        <v>3</v>
      </c>
      <c r="P2450" s="104">
        <v>5</v>
      </c>
      <c r="Q2450" s="104">
        <v>90</v>
      </c>
      <c r="R2450" s="115">
        <v>50</v>
      </c>
      <c r="S2450" s="144"/>
      <c r="T2450" s="144"/>
      <c r="U2450" s="144"/>
      <c r="V2450" s="144"/>
      <c r="W2450" s="144"/>
      <c r="X2450" s="144"/>
      <c r="Y2450" s="144"/>
      <c r="Z2450" s="144"/>
      <c r="AA2450" s="225"/>
    </row>
    <row r="2451" spans="1:27" ht="13.5" thickBot="1" x14ac:dyDescent="0.25">
      <c r="A2451" s="229"/>
      <c r="B2451" s="145"/>
      <c r="C2451" s="128"/>
      <c r="D2451" s="145"/>
      <c r="E2451" s="145"/>
      <c r="F2451" s="145"/>
      <c r="G2451" s="145"/>
      <c r="H2451" s="145"/>
      <c r="I2451" s="145"/>
      <c r="J2451" s="223"/>
      <c r="K2451" s="107" t="s">
        <v>14</v>
      </c>
      <c r="L2451" s="108" t="s">
        <v>60</v>
      </c>
      <c r="M2451" s="97" t="s">
        <v>188</v>
      </c>
      <c r="N2451" s="108">
        <v>600</v>
      </c>
      <c r="O2451" s="108">
        <v>3</v>
      </c>
      <c r="P2451" s="108">
        <v>5</v>
      </c>
      <c r="Q2451" s="108" t="s">
        <v>203</v>
      </c>
      <c r="R2451" s="116"/>
      <c r="S2451" s="145"/>
      <c r="T2451" s="145"/>
      <c r="U2451" s="145"/>
      <c r="V2451" s="145"/>
      <c r="W2451" s="145"/>
      <c r="X2451" s="145"/>
      <c r="Y2451" s="145"/>
      <c r="Z2451" s="145"/>
      <c r="AA2451" s="226"/>
    </row>
    <row r="2452" spans="1:27" x14ac:dyDescent="0.2">
      <c r="A2452" s="227" t="s">
        <v>2982</v>
      </c>
      <c r="B2452" s="143" t="s">
        <v>76</v>
      </c>
      <c r="C2452" s="142">
        <v>43666</v>
      </c>
      <c r="D2452" s="143" t="s">
        <v>78</v>
      </c>
      <c r="E2452" s="143"/>
      <c r="F2452" s="143"/>
      <c r="G2452" s="143"/>
      <c r="H2452" s="143"/>
      <c r="I2452" s="143"/>
      <c r="J2452" s="136" t="s">
        <v>80</v>
      </c>
      <c r="K2452" s="100" t="s">
        <v>194</v>
      </c>
      <c r="L2452" s="93" t="s">
        <v>60</v>
      </c>
      <c r="M2452" s="95" t="s">
        <v>190</v>
      </c>
      <c r="N2452" s="93">
        <v>600</v>
      </c>
      <c r="O2452" s="93">
        <v>3</v>
      </c>
      <c r="P2452" s="93">
        <v>18</v>
      </c>
      <c r="Q2452" s="93">
        <v>60</v>
      </c>
      <c r="R2452" s="114"/>
      <c r="S2452" s="143" t="s">
        <v>73</v>
      </c>
      <c r="T2452" s="143">
        <v>3</v>
      </c>
      <c r="U2452" s="143">
        <v>18</v>
      </c>
      <c r="V2452" s="143">
        <v>32</v>
      </c>
      <c r="W2452" s="143">
        <v>30</v>
      </c>
      <c r="X2452" s="143">
        <v>5288.35</v>
      </c>
      <c r="Y2452" s="143" t="s">
        <v>74</v>
      </c>
      <c r="Z2452" s="143"/>
      <c r="AA2452" s="224" t="s">
        <v>85</v>
      </c>
    </row>
    <row r="2453" spans="1:27" x14ac:dyDescent="0.2">
      <c r="A2453" s="228"/>
      <c r="B2453" s="144"/>
      <c r="C2453" s="127"/>
      <c r="D2453" s="144"/>
      <c r="E2453" s="144"/>
      <c r="F2453" s="144"/>
      <c r="G2453" s="144"/>
      <c r="H2453" s="144"/>
      <c r="I2453" s="144"/>
      <c r="J2453" s="222"/>
      <c r="K2453" s="103" t="s">
        <v>13</v>
      </c>
      <c r="L2453" s="104" t="s">
        <v>60</v>
      </c>
      <c r="M2453" s="96" t="s">
        <v>67</v>
      </c>
      <c r="N2453" s="104">
        <v>600</v>
      </c>
      <c r="O2453" s="104">
        <v>3</v>
      </c>
      <c r="P2453" s="104">
        <v>5</v>
      </c>
      <c r="Q2453" s="104">
        <v>90</v>
      </c>
      <c r="R2453" s="115">
        <v>50</v>
      </c>
      <c r="S2453" s="144"/>
      <c r="T2453" s="144"/>
      <c r="U2453" s="144"/>
      <c r="V2453" s="144"/>
      <c r="W2453" s="144"/>
      <c r="X2453" s="144"/>
      <c r="Y2453" s="144"/>
      <c r="Z2453" s="144"/>
      <c r="AA2453" s="225"/>
    </row>
    <row r="2454" spans="1:27" ht="13.5" thickBot="1" x14ac:dyDescent="0.25">
      <c r="A2454" s="229"/>
      <c r="B2454" s="145"/>
      <c r="C2454" s="128"/>
      <c r="D2454" s="145"/>
      <c r="E2454" s="145"/>
      <c r="F2454" s="145"/>
      <c r="G2454" s="145"/>
      <c r="H2454" s="145"/>
      <c r="I2454" s="145"/>
      <c r="J2454" s="223"/>
      <c r="K2454" s="107" t="s">
        <v>14</v>
      </c>
      <c r="L2454" s="108" t="s">
        <v>60</v>
      </c>
      <c r="M2454" s="97" t="s">
        <v>188</v>
      </c>
      <c r="N2454" s="108">
        <v>600</v>
      </c>
      <c r="O2454" s="108">
        <v>3</v>
      </c>
      <c r="P2454" s="108">
        <v>5</v>
      </c>
      <c r="Q2454" s="108" t="s">
        <v>203</v>
      </c>
      <c r="R2454" s="116"/>
      <c r="S2454" s="145"/>
      <c r="T2454" s="145"/>
      <c r="U2454" s="145"/>
      <c r="V2454" s="145"/>
      <c r="W2454" s="145"/>
      <c r="X2454" s="145"/>
      <c r="Y2454" s="145"/>
      <c r="Z2454" s="145"/>
      <c r="AA2454" s="226"/>
    </row>
    <row r="2455" spans="1:27" x14ac:dyDescent="0.2">
      <c r="A2455" s="227" t="s">
        <v>2983</v>
      </c>
      <c r="B2455" s="143" t="s">
        <v>76</v>
      </c>
      <c r="C2455" s="142">
        <v>43666</v>
      </c>
      <c r="D2455" s="143" t="s">
        <v>78</v>
      </c>
      <c r="E2455" s="143"/>
      <c r="F2455" s="143"/>
      <c r="G2455" s="143"/>
      <c r="H2455" s="143"/>
      <c r="I2455" s="143"/>
      <c r="J2455" s="136" t="s">
        <v>80</v>
      </c>
      <c r="K2455" s="100" t="s">
        <v>194</v>
      </c>
      <c r="L2455" s="93" t="s">
        <v>60</v>
      </c>
      <c r="M2455" s="95" t="s">
        <v>190</v>
      </c>
      <c r="N2455" s="93">
        <v>600</v>
      </c>
      <c r="O2455" s="93">
        <v>3</v>
      </c>
      <c r="P2455" s="93">
        <v>18</v>
      </c>
      <c r="Q2455" s="93">
        <v>80</v>
      </c>
      <c r="R2455" s="114"/>
      <c r="S2455" s="143" t="s">
        <v>73</v>
      </c>
      <c r="T2455" s="143">
        <v>3</v>
      </c>
      <c r="U2455" s="143">
        <v>18</v>
      </c>
      <c r="V2455" s="143">
        <v>32</v>
      </c>
      <c r="W2455" s="143">
        <v>30</v>
      </c>
      <c r="X2455" s="143">
        <v>5288.35</v>
      </c>
      <c r="Y2455" s="143" t="s">
        <v>74</v>
      </c>
      <c r="Z2455" s="143"/>
      <c r="AA2455" s="224" t="s">
        <v>85</v>
      </c>
    </row>
    <row r="2456" spans="1:27" x14ac:dyDescent="0.2">
      <c r="A2456" s="228"/>
      <c r="B2456" s="144"/>
      <c r="C2456" s="127"/>
      <c r="D2456" s="144"/>
      <c r="E2456" s="144"/>
      <c r="F2456" s="144"/>
      <c r="G2456" s="144"/>
      <c r="H2456" s="144"/>
      <c r="I2456" s="144"/>
      <c r="J2456" s="222"/>
      <c r="K2456" s="103" t="s">
        <v>13</v>
      </c>
      <c r="L2456" s="104" t="s">
        <v>60</v>
      </c>
      <c r="M2456" s="96" t="s">
        <v>67</v>
      </c>
      <c r="N2456" s="104">
        <v>600</v>
      </c>
      <c r="O2456" s="104">
        <v>3</v>
      </c>
      <c r="P2456" s="104">
        <v>5</v>
      </c>
      <c r="Q2456" s="104">
        <v>90</v>
      </c>
      <c r="R2456" s="115">
        <v>50</v>
      </c>
      <c r="S2456" s="144"/>
      <c r="T2456" s="144"/>
      <c r="U2456" s="144"/>
      <c r="V2456" s="144"/>
      <c r="W2456" s="144"/>
      <c r="X2456" s="144"/>
      <c r="Y2456" s="144"/>
      <c r="Z2456" s="144"/>
      <c r="AA2456" s="225"/>
    </row>
    <row r="2457" spans="1:27" ht="13.5" thickBot="1" x14ac:dyDescent="0.25">
      <c r="A2457" s="229"/>
      <c r="B2457" s="145"/>
      <c r="C2457" s="128"/>
      <c r="D2457" s="145"/>
      <c r="E2457" s="145"/>
      <c r="F2457" s="145"/>
      <c r="G2457" s="145"/>
      <c r="H2457" s="145"/>
      <c r="I2457" s="145"/>
      <c r="J2457" s="223"/>
      <c r="K2457" s="107" t="s">
        <v>14</v>
      </c>
      <c r="L2457" s="108" t="s">
        <v>60</v>
      </c>
      <c r="M2457" s="97" t="s">
        <v>188</v>
      </c>
      <c r="N2457" s="108">
        <v>600</v>
      </c>
      <c r="O2457" s="108">
        <v>3</v>
      </c>
      <c r="P2457" s="108">
        <v>5</v>
      </c>
      <c r="Q2457" s="108" t="s">
        <v>203</v>
      </c>
      <c r="R2457" s="116"/>
      <c r="S2457" s="145"/>
      <c r="T2457" s="145"/>
      <c r="U2457" s="145"/>
      <c r="V2457" s="145"/>
      <c r="W2457" s="145"/>
      <c r="X2457" s="145"/>
      <c r="Y2457" s="145"/>
      <c r="Z2457" s="145"/>
      <c r="AA2457" s="226"/>
    </row>
    <row r="2458" spans="1:27" x14ac:dyDescent="0.2">
      <c r="A2458" s="227" t="s">
        <v>2984</v>
      </c>
      <c r="B2458" s="143" t="s">
        <v>76</v>
      </c>
      <c r="C2458" s="142">
        <v>43666</v>
      </c>
      <c r="D2458" s="143" t="s">
        <v>78</v>
      </c>
      <c r="E2458" s="143"/>
      <c r="F2458" s="143"/>
      <c r="G2458" s="143"/>
      <c r="H2458" s="143"/>
      <c r="I2458" s="143"/>
      <c r="J2458" s="136" t="s">
        <v>80</v>
      </c>
      <c r="K2458" s="100" t="s">
        <v>194</v>
      </c>
      <c r="L2458" s="93" t="s">
        <v>60</v>
      </c>
      <c r="M2458" s="95" t="s">
        <v>190</v>
      </c>
      <c r="N2458" s="93">
        <v>600</v>
      </c>
      <c r="O2458" s="93">
        <v>3</v>
      </c>
      <c r="P2458" s="93">
        <v>18</v>
      </c>
      <c r="Q2458" s="93">
        <v>60</v>
      </c>
      <c r="R2458" s="114"/>
      <c r="S2458" s="143" t="s">
        <v>73</v>
      </c>
      <c r="T2458" s="143">
        <v>3</v>
      </c>
      <c r="U2458" s="143">
        <v>18</v>
      </c>
      <c r="V2458" s="143">
        <v>41</v>
      </c>
      <c r="W2458" s="143">
        <v>40</v>
      </c>
      <c r="X2458" s="143">
        <v>5288.35</v>
      </c>
      <c r="Y2458" s="143" t="s">
        <v>74</v>
      </c>
      <c r="Z2458" s="143"/>
      <c r="AA2458" s="224" t="s">
        <v>85</v>
      </c>
    </row>
    <row r="2459" spans="1:27" x14ac:dyDescent="0.2">
      <c r="A2459" s="228"/>
      <c r="B2459" s="144"/>
      <c r="C2459" s="127"/>
      <c r="D2459" s="144"/>
      <c r="E2459" s="144"/>
      <c r="F2459" s="144"/>
      <c r="G2459" s="144"/>
      <c r="H2459" s="144"/>
      <c r="I2459" s="144"/>
      <c r="J2459" s="222"/>
      <c r="K2459" s="103" t="s">
        <v>13</v>
      </c>
      <c r="L2459" s="104" t="s">
        <v>60</v>
      </c>
      <c r="M2459" s="96" t="s">
        <v>67</v>
      </c>
      <c r="N2459" s="104">
        <v>600</v>
      </c>
      <c r="O2459" s="104">
        <v>3</v>
      </c>
      <c r="P2459" s="104">
        <v>5</v>
      </c>
      <c r="Q2459" s="104">
        <v>90</v>
      </c>
      <c r="R2459" s="115">
        <v>50</v>
      </c>
      <c r="S2459" s="144"/>
      <c r="T2459" s="144"/>
      <c r="U2459" s="144"/>
      <c r="V2459" s="144"/>
      <c r="W2459" s="144"/>
      <c r="X2459" s="144"/>
      <c r="Y2459" s="144"/>
      <c r="Z2459" s="144"/>
      <c r="AA2459" s="225"/>
    </row>
    <row r="2460" spans="1:27" ht="13.5" thickBot="1" x14ac:dyDescent="0.25">
      <c r="A2460" s="229"/>
      <c r="B2460" s="145"/>
      <c r="C2460" s="128"/>
      <c r="D2460" s="145"/>
      <c r="E2460" s="145"/>
      <c r="F2460" s="145"/>
      <c r="G2460" s="145"/>
      <c r="H2460" s="145"/>
      <c r="I2460" s="145"/>
      <c r="J2460" s="223"/>
      <c r="K2460" s="107" t="s">
        <v>14</v>
      </c>
      <c r="L2460" s="108" t="s">
        <v>60</v>
      </c>
      <c r="M2460" s="97" t="s">
        <v>186</v>
      </c>
      <c r="N2460" s="108">
        <v>600</v>
      </c>
      <c r="O2460" s="108">
        <v>3</v>
      </c>
      <c r="P2460" s="108">
        <v>5</v>
      </c>
      <c r="Q2460" s="108" t="s">
        <v>201</v>
      </c>
      <c r="R2460" s="116"/>
      <c r="S2460" s="145"/>
      <c r="T2460" s="145"/>
      <c r="U2460" s="145"/>
      <c r="V2460" s="145"/>
      <c r="W2460" s="145"/>
      <c r="X2460" s="145"/>
      <c r="Y2460" s="145"/>
      <c r="Z2460" s="145"/>
      <c r="AA2460" s="226"/>
    </row>
    <row r="2461" spans="1:27" x14ac:dyDescent="0.2">
      <c r="A2461" s="227" t="s">
        <v>2985</v>
      </c>
      <c r="B2461" s="143" t="s">
        <v>76</v>
      </c>
      <c r="C2461" s="142">
        <v>43666</v>
      </c>
      <c r="D2461" s="143" t="s">
        <v>78</v>
      </c>
      <c r="E2461" s="143"/>
      <c r="F2461" s="143"/>
      <c r="G2461" s="143"/>
      <c r="H2461" s="143"/>
      <c r="I2461" s="143"/>
      <c r="J2461" s="136" t="s">
        <v>80</v>
      </c>
      <c r="K2461" s="100" t="s">
        <v>194</v>
      </c>
      <c r="L2461" s="93" t="s">
        <v>60</v>
      </c>
      <c r="M2461" s="95" t="s">
        <v>190</v>
      </c>
      <c r="N2461" s="93">
        <v>600</v>
      </c>
      <c r="O2461" s="93">
        <v>3</v>
      </c>
      <c r="P2461" s="93">
        <v>18</v>
      </c>
      <c r="Q2461" s="93">
        <v>80</v>
      </c>
      <c r="R2461" s="114"/>
      <c r="S2461" s="143" t="s">
        <v>73</v>
      </c>
      <c r="T2461" s="143">
        <v>3</v>
      </c>
      <c r="U2461" s="143">
        <v>18</v>
      </c>
      <c r="V2461" s="143">
        <v>41</v>
      </c>
      <c r="W2461" s="143">
        <v>40</v>
      </c>
      <c r="X2461" s="143">
        <v>5288.35</v>
      </c>
      <c r="Y2461" s="143" t="s">
        <v>74</v>
      </c>
      <c r="Z2461" s="143"/>
      <c r="AA2461" s="224" t="s">
        <v>85</v>
      </c>
    </row>
    <row r="2462" spans="1:27" x14ac:dyDescent="0.2">
      <c r="A2462" s="228"/>
      <c r="B2462" s="144"/>
      <c r="C2462" s="127"/>
      <c r="D2462" s="144"/>
      <c r="E2462" s="144"/>
      <c r="F2462" s="144"/>
      <c r="G2462" s="144"/>
      <c r="H2462" s="144"/>
      <c r="I2462" s="144"/>
      <c r="J2462" s="222"/>
      <c r="K2462" s="103" t="s">
        <v>13</v>
      </c>
      <c r="L2462" s="104" t="s">
        <v>60</v>
      </c>
      <c r="M2462" s="96" t="s">
        <v>67</v>
      </c>
      <c r="N2462" s="104">
        <v>600</v>
      </c>
      <c r="O2462" s="104">
        <v>3</v>
      </c>
      <c r="P2462" s="104">
        <v>5</v>
      </c>
      <c r="Q2462" s="104">
        <v>90</v>
      </c>
      <c r="R2462" s="115">
        <v>50</v>
      </c>
      <c r="S2462" s="144"/>
      <c r="T2462" s="144"/>
      <c r="U2462" s="144"/>
      <c r="V2462" s="144"/>
      <c r="W2462" s="144"/>
      <c r="X2462" s="144"/>
      <c r="Y2462" s="144"/>
      <c r="Z2462" s="144"/>
      <c r="AA2462" s="225"/>
    </row>
    <row r="2463" spans="1:27" ht="13.5" thickBot="1" x14ac:dyDescent="0.25">
      <c r="A2463" s="229"/>
      <c r="B2463" s="145"/>
      <c r="C2463" s="128"/>
      <c r="D2463" s="145"/>
      <c r="E2463" s="145"/>
      <c r="F2463" s="145"/>
      <c r="G2463" s="145"/>
      <c r="H2463" s="145"/>
      <c r="I2463" s="145"/>
      <c r="J2463" s="223"/>
      <c r="K2463" s="107" t="s">
        <v>14</v>
      </c>
      <c r="L2463" s="108" t="s">
        <v>60</v>
      </c>
      <c r="M2463" s="97" t="s">
        <v>186</v>
      </c>
      <c r="N2463" s="108">
        <v>600</v>
      </c>
      <c r="O2463" s="108">
        <v>3</v>
      </c>
      <c r="P2463" s="108">
        <v>5</v>
      </c>
      <c r="Q2463" s="108" t="s">
        <v>201</v>
      </c>
      <c r="R2463" s="116"/>
      <c r="S2463" s="145"/>
      <c r="T2463" s="145"/>
      <c r="U2463" s="145"/>
      <c r="V2463" s="145"/>
      <c r="W2463" s="145"/>
      <c r="X2463" s="145"/>
      <c r="Y2463" s="145"/>
      <c r="Z2463" s="145"/>
      <c r="AA2463" s="226"/>
    </row>
    <row r="2464" spans="1:27" x14ac:dyDescent="0.2">
      <c r="A2464" s="227" t="s">
        <v>2986</v>
      </c>
      <c r="B2464" s="143" t="s">
        <v>76</v>
      </c>
      <c r="C2464" s="142">
        <v>43666</v>
      </c>
      <c r="D2464" s="143" t="s">
        <v>78</v>
      </c>
      <c r="E2464" s="143"/>
      <c r="F2464" s="143"/>
      <c r="G2464" s="143"/>
      <c r="H2464" s="143"/>
      <c r="I2464" s="143"/>
      <c r="J2464" s="136" t="s">
        <v>80</v>
      </c>
      <c r="K2464" s="100" t="s">
        <v>194</v>
      </c>
      <c r="L2464" s="93" t="s">
        <v>60</v>
      </c>
      <c r="M2464" s="95" t="s">
        <v>190</v>
      </c>
      <c r="N2464" s="93">
        <v>600</v>
      </c>
      <c r="O2464" s="93">
        <v>3</v>
      </c>
      <c r="P2464" s="93">
        <v>18</v>
      </c>
      <c r="Q2464" s="93">
        <v>100</v>
      </c>
      <c r="R2464" s="114"/>
      <c r="S2464" s="143" t="s">
        <v>73</v>
      </c>
      <c r="T2464" s="143">
        <v>3</v>
      </c>
      <c r="U2464" s="143">
        <v>18</v>
      </c>
      <c r="V2464" s="143">
        <v>41</v>
      </c>
      <c r="W2464" s="143">
        <v>40</v>
      </c>
      <c r="X2464" s="143">
        <v>5288.35</v>
      </c>
      <c r="Y2464" s="143" t="s">
        <v>74</v>
      </c>
      <c r="Z2464" s="143"/>
      <c r="AA2464" s="224" t="s">
        <v>85</v>
      </c>
    </row>
    <row r="2465" spans="1:27" x14ac:dyDescent="0.2">
      <c r="A2465" s="228"/>
      <c r="B2465" s="144"/>
      <c r="C2465" s="127"/>
      <c r="D2465" s="144"/>
      <c r="E2465" s="144"/>
      <c r="F2465" s="144"/>
      <c r="G2465" s="144"/>
      <c r="H2465" s="144"/>
      <c r="I2465" s="144"/>
      <c r="J2465" s="222"/>
      <c r="K2465" s="103" t="s">
        <v>13</v>
      </c>
      <c r="L2465" s="104" t="s">
        <v>60</v>
      </c>
      <c r="M2465" s="96" t="s">
        <v>67</v>
      </c>
      <c r="N2465" s="104">
        <v>600</v>
      </c>
      <c r="O2465" s="104">
        <v>3</v>
      </c>
      <c r="P2465" s="104">
        <v>5</v>
      </c>
      <c r="Q2465" s="104">
        <v>90</v>
      </c>
      <c r="R2465" s="115">
        <v>50</v>
      </c>
      <c r="S2465" s="144"/>
      <c r="T2465" s="144"/>
      <c r="U2465" s="144"/>
      <c r="V2465" s="144"/>
      <c r="W2465" s="144"/>
      <c r="X2465" s="144"/>
      <c r="Y2465" s="144"/>
      <c r="Z2465" s="144"/>
      <c r="AA2465" s="225"/>
    </row>
    <row r="2466" spans="1:27" ht="13.5" thickBot="1" x14ac:dyDescent="0.25">
      <c r="A2466" s="229"/>
      <c r="B2466" s="145"/>
      <c r="C2466" s="128"/>
      <c r="D2466" s="145"/>
      <c r="E2466" s="145"/>
      <c r="F2466" s="145"/>
      <c r="G2466" s="145"/>
      <c r="H2466" s="145"/>
      <c r="I2466" s="145"/>
      <c r="J2466" s="223"/>
      <c r="K2466" s="107" t="s">
        <v>14</v>
      </c>
      <c r="L2466" s="108" t="s">
        <v>60</v>
      </c>
      <c r="M2466" s="97" t="s">
        <v>186</v>
      </c>
      <c r="N2466" s="108">
        <v>600</v>
      </c>
      <c r="O2466" s="108">
        <v>3</v>
      </c>
      <c r="P2466" s="108">
        <v>5</v>
      </c>
      <c r="Q2466" s="108" t="s">
        <v>201</v>
      </c>
      <c r="R2466" s="116"/>
      <c r="S2466" s="145"/>
      <c r="T2466" s="145"/>
      <c r="U2466" s="145"/>
      <c r="V2466" s="145"/>
      <c r="W2466" s="145"/>
      <c r="X2466" s="145"/>
      <c r="Y2466" s="145"/>
      <c r="Z2466" s="145"/>
      <c r="AA2466" s="226"/>
    </row>
    <row r="2467" spans="1:27" x14ac:dyDescent="0.2">
      <c r="A2467" s="227" t="s">
        <v>2987</v>
      </c>
      <c r="B2467" s="143" t="s">
        <v>76</v>
      </c>
      <c r="C2467" s="142">
        <v>43666</v>
      </c>
      <c r="D2467" s="143" t="s">
        <v>78</v>
      </c>
      <c r="E2467" s="143"/>
      <c r="F2467" s="143"/>
      <c r="G2467" s="143"/>
      <c r="H2467" s="143"/>
      <c r="I2467" s="143"/>
      <c r="J2467" s="136" t="s">
        <v>80</v>
      </c>
      <c r="K2467" s="100" t="s">
        <v>194</v>
      </c>
      <c r="L2467" s="93" t="s">
        <v>60</v>
      </c>
      <c r="M2467" s="95" t="s">
        <v>190</v>
      </c>
      <c r="N2467" s="93">
        <v>600</v>
      </c>
      <c r="O2467" s="93">
        <v>3</v>
      </c>
      <c r="P2467" s="93">
        <v>18</v>
      </c>
      <c r="Q2467" s="93">
        <v>80</v>
      </c>
      <c r="R2467" s="114"/>
      <c r="S2467" s="143" t="s">
        <v>73</v>
      </c>
      <c r="T2467" s="143">
        <v>3</v>
      </c>
      <c r="U2467" s="143">
        <v>18</v>
      </c>
      <c r="V2467" s="143">
        <v>52</v>
      </c>
      <c r="W2467" s="143">
        <v>50</v>
      </c>
      <c r="X2467" s="143">
        <v>5288.35</v>
      </c>
      <c r="Y2467" s="143" t="s">
        <v>74</v>
      </c>
      <c r="Z2467" s="143"/>
      <c r="AA2467" s="224" t="s">
        <v>85</v>
      </c>
    </row>
    <row r="2468" spans="1:27" x14ac:dyDescent="0.2">
      <c r="A2468" s="228"/>
      <c r="B2468" s="144"/>
      <c r="C2468" s="127"/>
      <c r="D2468" s="144"/>
      <c r="E2468" s="144"/>
      <c r="F2468" s="144"/>
      <c r="G2468" s="144"/>
      <c r="H2468" s="144"/>
      <c r="I2468" s="144"/>
      <c r="J2468" s="222"/>
      <c r="K2468" s="103" t="s">
        <v>13</v>
      </c>
      <c r="L2468" s="104" t="s">
        <v>60</v>
      </c>
      <c r="M2468" s="96" t="s">
        <v>67</v>
      </c>
      <c r="N2468" s="104">
        <v>600</v>
      </c>
      <c r="O2468" s="104">
        <v>3</v>
      </c>
      <c r="P2468" s="104">
        <v>5</v>
      </c>
      <c r="Q2468" s="104">
        <v>90</v>
      </c>
      <c r="R2468" s="115">
        <v>50</v>
      </c>
      <c r="S2468" s="144"/>
      <c r="T2468" s="144"/>
      <c r="U2468" s="144"/>
      <c r="V2468" s="144"/>
      <c r="W2468" s="144"/>
      <c r="X2468" s="144"/>
      <c r="Y2468" s="144"/>
      <c r="Z2468" s="144"/>
      <c r="AA2468" s="225"/>
    </row>
    <row r="2469" spans="1:27" ht="13.5" thickBot="1" x14ac:dyDescent="0.25">
      <c r="A2469" s="229"/>
      <c r="B2469" s="145"/>
      <c r="C2469" s="128"/>
      <c r="D2469" s="145"/>
      <c r="E2469" s="145"/>
      <c r="F2469" s="145"/>
      <c r="G2469" s="145"/>
      <c r="H2469" s="145"/>
      <c r="I2469" s="145"/>
      <c r="J2469" s="223"/>
      <c r="K2469" s="107" t="s">
        <v>14</v>
      </c>
      <c r="L2469" s="108" t="s">
        <v>60</v>
      </c>
      <c r="M2469" s="97" t="s">
        <v>186</v>
      </c>
      <c r="N2469" s="108">
        <v>600</v>
      </c>
      <c r="O2469" s="108">
        <v>3</v>
      </c>
      <c r="P2469" s="108">
        <v>5</v>
      </c>
      <c r="Q2469" s="108" t="s">
        <v>201</v>
      </c>
      <c r="R2469" s="116"/>
      <c r="S2469" s="145"/>
      <c r="T2469" s="145"/>
      <c r="U2469" s="145"/>
      <c r="V2469" s="145"/>
      <c r="W2469" s="145"/>
      <c r="X2469" s="145"/>
      <c r="Y2469" s="145"/>
      <c r="Z2469" s="145"/>
      <c r="AA2469" s="226"/>
    </row>
    <row r="2470" spans="1:27" x14ac:dyDescent="0.2">
      <c r="A2470" s="227" t="s">
        <v>2988</v>
      </c>
      <c r="B2470" s="143" t="s">
        <v>76</v>
      </c>
      <c r="C2470" s="142">
        <v>43666</v>
      </c>
      <c r="D2470" s="143" t="s">
        <v>78</v>
      </c>
      <c r="E2470" s="143"/>
      <c r="F2470" s="143"/>
      <c r="G2470" s="143"/>
      <c r="H2470" s="143"/>
      <c r="I2470" s="143"/>
      <c r="J2470" s="136" t="s">
        <v>80</v>
      </c>
      <c r="K2470" s="100" t="s">
        <v>194</v>
      </c>
      <c r="L2470" s="93" t="s">
        <v>60</v>
      </c>
      <c r="M2470" s="95" t="s">
        <v>190</v>
      </c>
      <c r="N2470" s="93">
        <v>600</v>
      </c>
      <c r="O2470" s="93">
        <v>3</v>
      </c>
      <c r="P2470" s="93">
        <v>18</v>
      </c>
      <c r="Q2470" s="93">
        <v>100</v>
      </c>
      <c r="R2470" s="114"/>
      <c r="S2470" s="143" t="s">
        <v>73</v>
      </c>
      <c r="T2470" s="143">
        <v>3</v>
      </c>
      <c r="U2470" s="143">
        <v>18</v>
      </c>
      <c r="V2470" s="143">
        <v>52</v>
      </c>
      <c r="W2470" s="143">
        <v>50</v>
      </c>
      <c r="X2470" s="143">
        <v>5288.35</v>
      </c>
      <c r="Y2470" s="143" t="s">
        <v>74</v>
      </c>
      <c r="Z2470" s="143"/>
      <c r="AA2470" s="224" t="s">
        <v>85</v>
      </c>
    </row>
    <row r="2471" spans="1:27" x14ac:dyDescent="0.2">
      <c r="A2471" s="228"/>
      <c r="B2471" s="144"/>
      <c r="C2471" s="127"/>
      <c r="D2471" s="144"/>
      <c r="E2471" s="144"/>
      <c r="F2471" s="144"/>
      <c r="G2471" s="144"/>
      <c r="H2471" s="144"/>
      <c r="I2471" s="144"/>
      <c r="J2471" s="222"/>
      <c r="K2471" s="103" t="s">
        <v>13</v>
      </c>
      <c r="L2471" s="104" t="s">
        <v>60</v>
      </c>
      <c r="M2471" s="96" t="s">
        <v>67</v>
      </c>
      <c r="N2471" s="104">
        <v>600</v>
      </c>
      <c r="O2471" s="104">
        <v>3</v>
      </c>
      <c r="P2471" s="104">
        <v>5</v>
      </c>
      <c r="Q2471" s="104">
        <v>90</v>
      </c>
      <c r="R2471" s="115">
        <v>50</v>
      </c>
      <c r="S2471" s="144"/>
      <c r="T2471" s="144"/>
      <c r="U2471" s="144"/>
      <c r="V2471" s="144"/>
      <c r="W2471" s="144"/>
      <c r="X2471" s="144"/>
      <c r="Y2471" s="144"/>
      <c r="Z2471" s="144"/>
      <c r="AA2471" s="225"/>
    </row>
    <row r="2472" spans="1:27" ht="13.5" thickBot="1" x14ac:dyDescent="0.25">
      <c r="A2472" s="229"/>
      <c r="B2472" s="145"/>
      <c r="C2472" s="128"/>
      <c r="D2472" s="145"/>
      <c r="E2472" s="145"/>
      <c r="F2472" s="145"/>
      <c r="G2472" s="145"/>
      <c r="H2472" s="145"/>
      <c r="I2472" s="145"/>
      <c r="J2472" s="223"/>
      <c r="K2472" s="107" t="s">
        <v>14</v>
      </c>
      <c r="L2472" s="108" t="s">
        <v>60</v>
      </c>
      <c r="M2472" s="97" t="s">
        <v>186</v>
      </c>
      <c r="N2472" s="108">
        <v>600</v>
      </c>
      <c r="O2472" s="108">
        <v>3</v>
      </c>
      <c r="P2472" s="108">
        <v>5</v>
      </c>
      <c r="Q2472" s="108" t="s">
        <v>201</v>
      </c>
      <c r="R2472" s="116"/>
      <c r="S2472" s="145"/>
      <c r="T2472" s="145"/>
      <c r="U2472" s="145"/>
      <c r="V2472" s="145"/>
      <c r="W2472" s="145"/>
      <c r="X2472" s="145"/>
      <c r="Y2472" s="145"/>
      <c r="Z2472" s="145"/>
      <c r="AA2472" s="226"/>
    </row>
    <row r="2473" spans="1:27" x14ac:dyDescent="0.2">
      <c r="A2473" s="227" t="s">
        <v>2989</v>
      </c>
      <c r="B2473" s="143" t="s">
        <v>76</v>
      </c>
      <c r="C2473" s="142">
        <v>43666</v>
      </c>
      <c r="D2473" s="143" t="s">
        <v>78</v>
      </c>
      <c r="E2473" s="143"/>
      <c r="F2473" s="143"/>
      <c r="G2473" s="143"/>
      <c r="H2473" s="143"/>
      <c r="I2473" s="143"/>
      <c r="J2473" s="136" t="s">
        <v>80</v>
      </c>
      <c r="K2473" s="100" t="s">
        <v>194</v>
      </c>
      <c r="L2473" s="93" t="s">
        <v>60</v>
      </c>
      <c r="M2473" s="95" t="s">
        <v>190</v>
      </c>
      <c r="N2473" s="93">
        <v>600</v>
      </c>
      <c r="O2473" s="93">
        <v>3</v>
      </c>
      <c r="P2473" s="93">
        <v>18</v>
      </c>
      <c r="Q2473" s="93">
        <v>110</v>
      </c>
      <c r="R2473" s="114"/>
      <c r="S2473" s="143" t="s">
        <v>73</v>
      </c>
      <c r="T2473" s="143">
        <v>3</v>
      </c>
      <c r="U2473" s="143">
        <v>18</v>
      </c>
      <c r="V2473" s="143">
        <v>52</v>
      </c>
      <c r="W2473" s="143">
        <v>50</v>
      </c>
      <c r="X2473" s="143">
        <v>5288.35</v>
      </c>
      <c r="Y2473" s="143" t="s">
        <v>74</v>
      </c>
      <c r="Z2473" s="143"/>
      <c r="AA2473" s="224" t="s">
        <v>85</v>
      </c>
    </row>
    <row r="2474" spans="1:27" x14ac:dyDescent="0.2">
      <c r="A2474" s="228"/>
      <c r="B2474" s="144"/>
      <c r="C2474" s="127"/>
      <c r="D2474" s="144"/>
      <c r="E2474" s="144"/>
      <c r="F2474" s="144"/>
      <c r="G2474" s="144"/>
      <c r="H2474" s="144"/>
      <c r="I2474" s="144"/>
      <c r="J2474" s="222"/>
      <c r="K2474" s="103" t="s">
        <v>13</v>
      </c>
      <c r="L2474" s="104" t="s">
        <v>60</v>
      </c>
      <c r="M2474" s="96" t="s">
        <v>67</v>
      </c>
      <c r="N2474" s="104">
        <v>600</v>
      </c>
      <c r="O2474" s="104">
        <v>3</v>
      </c>
      <c r="P2474" s="104">
        <v>5</v>
      </c>
      <c r="Q2474" s="104">
        <v>90</v>
      </c>
      <c r="R2474" s="115">
        <v>50</v>
      </c>
      <c r="S2474" s="144"/>
      <c r="T2474" s="144"/>
      <c r="U2474" s="144"/>
      <c r="V2474" s="144"/>
      <c r="W2474" s="144"/>
      <c r="X2474" s="144"/>
      <c r="Y2474" s="144"/>
      <c r="Z2474" s="144"/>
      <c r="AA2474" s="225"/>
    </row>
    <row r="2475" spans="1:27" ht="13.5" thickBot="1" x14ac:dyDescent="0.25">
      <c r="A2475" s="229"/>
      <c r="B2475" s="145"/>
      <c r="C2475" s="128"/>
      <c r="D2475" s="145"/>
      <c r="E2475" s="145"/>
      <c r="F2475" s="145"/>
      <c r="G2475" s="145"/>
      <c r="H2475" s="145"/>
      <c r="I2475" s="145"/>
      <c r="J2475" s="223"/>
      <c r="K2475" s="107" t="s">
        <v>14</v>
      </c>
      <c r="L2475" s="108" t="s">
        <v>60</v>
      </c>
      <c r="M2475" s="97" t="s">
        <v>186</v>
      </c>
      <c r="N2475" s="108">
        <v>600</v>
      </c>
      <c r="O2475" s="108">
        <v>3</v>
      </c>
      <c r="P2475" s="108">
        <v>5</v>
      </c>
      <c r="Q2475" s="108" t="s">
        <v>201</v>
      </c>
      <c r="R2475" s="116"/>
      <c r="S2475" s="145"/>
      <c r="T2475" s="145"/>
      <c r="U2475" s="145"/>
      <c r="V2475" s="145"/>
      <c r="W2475" s="145"/>
      <c r="X2475" s="145"/>
      <c r="Y2475" s="145"/>
      <c r="Z2475" s="145"/>
      <c r="AA2475" s="226"/>
    </row>
    <row r="2476" spans="1:27" x14ac:dyDescent="0.2">
      <c r="A2476" s="227" t="s">
        <v>2990</v>
      </c>
      <c r="B2476" s="143" t="s">
        <v>76</v>
      </c>
      <c r="C2476" s="142">
        <v>43666</v>
      </c>
      <c r="D2476" s="143" t="s">
        <v>78</v>
      </c>
      <c r="E2476" s="143"/>
      <c r="F2476" s="143"/>
      <c r="G2476" s="143"/>
      <c r="H2476" s="143"/>
      <c r="I2476" s="143"/>
      <c r="J2476" s="136" t="s">
        <v>80</v>
      </c>
      <c r="K2476" s="100" t="s">
        <v>194</v>
      </c>
      <c r="L2476" s="93" t="s">
        <v>60</v>
      </c>
      <c r="M2476" s="95" t="s">
        <v>190</v>
      </c>
      <c r="N2476" s="93">
        <v>600</v>
      </c>
      <c r="O2476" s="93">
        <v>3</v>
      </c>
      <c r="P2476" s="93">
        <v>18</v>
      </c>
      <c r="Q2476" s="93">
        <v>125</v>
      </c>
      <c r="R2476" s="114"/>
      <c r="S2476" s="143" t="s">
        <v>73</v>
      </c>
      <c r="T2476" s="143">
        <v>3</v>
      </c>
      <c r="U2476" s="143">
        <v>18</v>
      </c>
      <c r="V2476" s="143">
        <v>52</v>
      </c>
      <c r="W2476" s="143">
        <v>50</v>
      </c>
      <c r="X2476" s="143">
        <v>5288.35</v>
      </c>
      <c r="Y2476" s="143" t="s">
        <v>74</v>
      </c>
      <c r="Z2476" s="143"/>
      <c r="AA2476" s="224" t="s">
        <v>85</v>
      </c>
    </row>
    <row r="2477" spans="1:27" x14ac:dyDescent="0.2">
      <c r="A2477" s="228"/>
      <c r="B2477" s="144"/>
      <c r="C2477" s="127"/>
      <c r="D2477" s="144"/>
      <c r="E2477" s="144"/>
      <c r="F2477" s="144"/>
      <c r="G2477" s="144"/>
      <c r="H2477" s="144"/>
      <c r="I2477" s="144"/>
      <c r="J2477" s="222"/>
      <c r="K2477" s="103" t="s">
        <v>13</v>
      </c>
      <c r="L2477" s="104" t="s">
        <v>60</v>
      </c>
      <c r="M2477" s="96" t="s">
        <v>67</v>
      </c>
      <c r="N2477" s="104">
        <v>600</v>
      </c>
      <c r="O2477" s="104">
        <v>3</v>
      </c>
      <c r="P2477" s="104">
        <v>5</v>
      </c>
      <c r="Q2477" s="104">
        <v>90</v>
      </c>
      <c r="R2477" s="115">
        <v>50</v>
      </c>
      <c r="S2477" s="144"/>
      <c r="T2477" s="144"/>
      <c r="U2477" s="144"/>
      <c r="V2477" s="144"/>
      <c r="W2477" s="144"/>
      <c r="X2477" s="144"/>
      <c r="Y2477" s="144"/>
      <c r="Z2477" s="144"/>
      <c r="AA2477" s="225"/>
    </row>
    <row r="2478" spans="1:27" ht="13.5" thickBot="1" x14ac:dyDescent="0.25">
      <c r="A2478" s="229"/>
      <c r="B2478" s="145"/>
      <c r="C2478" s="128"/>
      <c r="D2478" s="145"/>
      <c r="E2478" s="145"/>
      <c r="F2478" s="145"/>
      <c r="G2478" s="145"/>
      <c r="H2478" s="145"/>
      <c r="I2478" s="145"/>
      <c r="J2478" s="223"/>
      <c r="K2478" s="107" t="s">
        <v>14</v>
      </c>
      <c r="L2478" s="108" t="s">
        <v>60</v>
      </c>
      <c r="M2478" s="97" t="s">
        <v>186</v>
      </c>
      <c r="N2478" s="108">
        <v>600</v>
      </c>
      <c r="O2478" s="108">
        <v>3</v>
      </c>
      <c r="P2478" s="108">
        <v>5</v>
      </c>
      <c r="Q2478" s="108" t="s">
        <v>201</v>
      </c>
      <c r="R2478" s="116"/>
      <c r="S2478" s="145"/>
      <c r="T2478" s="145"/>
      <c r="U2478" s="145"/>
      <c r="V2478" s="145"/>
      <c r="W2478" s="145"/>
      <c r="X2478" s="145"/>
      <c r="Y2478" s="145"/>
      <c r="Z2478" s="145"/>
      <c r="AA2478" s="226"/>
    </row>
    <row r="2479" spans="1:27" x14ac:dyDescent="0.2">
      <c r="A2479" s="227" t="s">
        <v>2991</v>
      </c>
      <c r="B2479" s="143" t="s">
        <v>76</v>
      </c>
      <c r="C2479" s="142">
        <v>43666</v>
      </c>
      <c r="D2479" s="143" t="s">
        <v>78</v>
      </c>
      <c r="E2479" s="143"/>
      <c r="F2479" s="143"/>
      <c r="G2479" s="143"/>
      <c r="H2479" s="143"/>
      <c r="I2479" s="143"/>
      <c r="J2479" s="136" t="s">
        <v>80</v>
      </c>
      <c r="K2479" s="100" t="s">
        <v>194</v>
      </c>
      <c r="L2479" s="93" t="s">
        <v>60</v>
      </c>
      <c r="M2479" s="95" t="s">
        <v>191</v>
      </c>
      <c r="N2479" s="93">
        <v>480</v>
      </c>
      <c r="O2479" s="93">
        <v>3</v>
      </c>
      <c r="P2479" s="93">
        <v>65</v>
      </c>
      <c r="Q2479" s="93">
        <v>50</v>
      </c>
      <c r="R2479" s="114"/>
      <c r="S2479" s="143" t="s">
        <v>72</v>
      </c>
      <c r="T2479" s="143">
        <v>3</v>
      </c>
      <c r="U2479" s="143">
        <v>65</v>
      </c>
      <c r="V2479" s="143">
        <v>40</v>
      </c>
      <c r="W2479" s="143">
        <v>30</v>
      </c>
      <c r="X2479" s="143">
        <v>5288.35</v>
      </c>
      <c r="Y2479" s="143" t="s">
        <v>74</v>
      </c>
      <c r="Z2479" s="143"/>
      <c r="AA2479" s="224" t="s">
        <v>85</v>
      </c>
    </row>
    <row r="2480" spans="1:27" x14ac:dyDescent="0.2">
      <c r="A2480" s="228"/>
      <c r="B2480" s="144"/>
      <c r="C2480" s="127"/>
      <c r="D2480" s="144"/>
      <c r="E2480" s="144"/>
      <c r="F2480" s="144"/>
      <c r="G2480" s="144"/>
      <c r="H2480" s="144"/>
      <c r="I2480" s="144"/>
      <c r="J2480" s="222"/>
      <c r="K2480" s="103" t="s">
        <v>13</v>
      </c>
      <c r="L2480" s="104" t="s">
        <v>60</v>
      </c>
      <c r="M2480" s="96" t="s">
        <v>67</v>
      </c>
      <c r="N2480" s="104">
        <v>480</v>
      </c>
      <c r="O2480" s="104">
        <v>3</v>
      </c>
      <c r="P2480" s="104">
        <v>5</v>
      </c>
      <c r="Q2480" s="104">
        <v>90</v>
      </c>
      <c r="R2480" s="115">
        <v>50</v>
      </c>
      <c r="S2480" s="144"/>
      <c r="T2480" s="144"/>
      <c r="U2480" s="144"/>
      <c r="V2480" s="144"/>
      <c r="W2480" s="144"/>
      <c r="X2480" s="144"/>
      <c r="Y2480" s="144"/>
      <c r="Z2480" s="144"/>
      <c r="AA2480" s="225"/>
    </row>
    <row r="2481" spans="1:27" ht="13.5" thickBot="1" x14ac:dyDescent="0.25">
      <c r="A2481" s="229"/>
      <c r="B2481" s="145"/>
      <c r="C2481" s="128"/>
      <c r="D2481" s="145"/>
      <c r="E2481" s="145"/>
      <c r="F2481" s="145"/>
      <c r="G2481" s="145"/>
      <c r="H2481" s="145"/>
      <c r="I2481" s="145"/>
      <c r="J2481" s="223"/>
      <c r="K2481" s="107" t="s">
        <v>14</v>
      </c>
      <c r="L2481" s="108" t="s">
        <v>60</v>
      </c>
      <c r="M2481" s="97" t="s">
        <v>186</v>
      </c>
      <c r="N2481" s="108">
        <v>480</v>
      </c>
      <c r="O2481" s="108">
        <v>3</v>
      </c>
      <c r="P2481" s="108">
        <v>5</v>
      </c>
      <c r="Q2481" s="108" t="s">
        <v>201</v>
      </c>
      <c r="R2481" s="116"/>
      <c r="S2481" s="145"/>
      <c r="T2481" s="145"/>
      <c r="U2481" s="145"/>
      <c r="V2481" s="145"/>
      <c r="W2481" s="145"/>
      <c r="X2481" s="145"/>
      <c r="Y2481" s="145"/>
      <c r="Z2481" s="145"/>
      <c r="AA2481" s="226"/>
    </row>
    <row r="2482" spans="1:27" x14ac:dyDescent="0.2">
      <c r="A2482" s="227" t="s">
        <v>2992</v>
      </c>
      <c r="B2482" s="143" t="s">
        <v>76</v>
      </c>
      <c r="C2482" s="142">
        <v>43666</v>
      </c>
      <c r="D2482" s="143" t="s">
        <v>78</v>
      </c>
      <c r="E2482" s="143"/>
      <c r="F2482" s="143"/>
      <c r="G2482" s="143"/>
      <c r="H2482" s="143"/>
      <c r="I2482" s="143"/>
      <c r="J2482" s="136" t="s">
        <v>80</v>
      </c>
      <c r="K2482" s="100" t="s">
        <v>194</v>
      </c>
      <c r="L2482" s="93" t="s">
        <v>60</v>
      </c>
      <c r="M2482" s="95" t="s">
        <v>191</v>
      </c>
      <c r="N2482" s="93">
        <v>480</v>
      </c>
      <c r="O2482" s="93">
        <v>3</v>
      </c>
      <c r="P2482" s="93">
        <v>65</v>
      </c>
      <c r="Q2482" s="93">
        <v>60</v>
      </c>
      <c r="R2482" s="114"/>
      <c r="S2482" s="143" t="s">
        <v>72</v>
      </c>
      <c r="T2482" s="143">
        <v>3</v>
      </c>
      <c r="U2482" s="143">
        <v>65</v>
      </c>
      <c r="V2482" s="143">
        <v>40</v>
      </c>
      <c r="W2482" s="143">
        <v>30</v>
      </c>
      <c r="X2482" s="143">
        <v>5288.35</v>
      </c>
      <c r="Y2482" s="143" t="s">
        <v>74</v>
      </c>
      <c r="Z2482" s="143"/>
      <c r="AA2482" s="224" t="s">
        <v>85</v>
      </c>
    </row>
    <row r="2483" spans="1:27" x14ac:dyDescent="0.2">
      <c r="A2483" s="228"/>
      <c r="B2483" s="144"/>
      <c r="C2483" s="127"/>
      <c r="D2483" s="144"/>
      <c r="E2483" s="144"/>
      <c r="F2483" s="144"/>
      <c r="G2483" s="144"/>
      <c r="H2483" s="144"/>
      <c r="I2483" s="144"/>
      <c r="J2483" s="222"/>
      <c r="K2483" s="103" t="s">
        <v>13</v>
      </c>
      <c r="L2483" s="104" t="s">
        <v>60</v>
      </c>
      <c r="M2483" s="96" t="s">
        <v>67</v>
      </c>
      <c r="N2483" s="104">
        <v>480</v>
      </c>
      <c r="O2483" s="104">
        <v>3</v>
      </c>
      <c r="P2483" s="104">
        <v>5</v>
      </c>
      <c r="Q2483" s="104">
        <v>90</v>
      </c>
      <c r="R2483" s="115">
        <v>50</v>
      </c>
      <c r="S2483" s="144"/>
      <c r="T2483" s="144"/>
      <c r="U2483" s="144"/>
      <c r="V2483" s="144"/>
      <c r="W2483" s="144"/>
      <c r="X2483" s="144"/>
      <c r="Y2483" s="144"/>
      <c r="Z2483" s="144"/>
      <c r="AA2483" s="225"/>
    </row>
    <row r="2484" spans="1:27" ht="13.5" thickBot="1" x14ac:dyDescent="0.25">
      <c r="A2484" s="229"/>
      <c r="B2484" s="145"/>
      <c r="C2484" s="128"/>
      <c r="D2484" s="145"/>
      <c r="E2484" s="145"/>
      <c r="F2484" s="145"/>
      <c r="G2484" s="145"/>
      <c r="H2484" s="145"/>
      <c r="I2484" s="145"/>
      <c r="J2484" s="223"/>
      <c r="K2484" s="107" t="s">
        <v>14</v>
      </c>
      <c r="L2484" s="108" t="s">
        <v>60</v>
      </c>
      <c r="M2484" s="97" t="s">
        <v>186</v>
      </c>
      <c r="N2484" s="108">
        <v>480</v>
      </c>
      <c r="O2484" s="108">
        <v>3</v>
      </c>
      <c r="P2484" s="108">
        <v>5</v>
      </c>
      <c r="Q2484" s="108" t="s">
        <v>201</v>
      </c>
      <c r="R2484" s="116"/>
      <c r="S2484" s="145"/>
      <c r="T2484" s="145"/>
      <c r="U2484" s="145"/>
      <c r="V2484" s="145"/>
      <c r="W2484" s="145"/>
      <c r="X2484" s="145"/>
      <c r="Y2484" s="145"/>
      <c r="Z2484" s="145"/>
      <c r="AA2484" s="226"/>
    </row>
    <row r="2485" spans="1:27" x14ac:dyDescent="0.2">
      <c r="A2485" s="227" t="s">
        <v>2993</v>
      </c>
      <c r="B2485" s="143" t="s">
        <v>76</v>
      </c>
      <c r="C2485" s="142">
        <v>43666</v>
      </c>
      <c r="D2485" s="143" t="s">
        <v>78</v>
      </c>
      <c r="E2485" s="143"/>
      <c r="F2485" s="143"/>
      <c r="G2485" s="143"/>
      <c r="H2485" s="143"/>
      <c r="I2485" s="143"/>
      <c r="J2485" s="136" t="s">
        <v>80</v>
      </c>
      <c r="K2485" s="100" t="s">
        <v>194</v>
      </c>
      <c r="L2485" s="93" t="s">
        <v>60</v>
      </c>
      <c r="M2485" s="95" t="s">
        <v>191</v>
      </c>
      <c r="N2485" s="93">
        <v>480</v>
      </c>
      <c r="O2485" s="93">
        <v>3</v>
      </c>
      <c r="P2485" s="93">
        <v>65</v>
      </c>
      <c r="Q2485" s="93">
        <v>80</v>
      </c>
      <c r="R2485" s="114"/>
      <c r="S2485" s="143" t="s">
        <v>72</v>
      </c>
      <c r="T2485" s="143">
        <v>3</v>
      </c>
      <c r="U2485" s="143">
        <v>65</v>
      </c>
      <c r="V2485" s="143">
        <v>40</v>
      </c>
      <c r="W2485" s="143">
        <v>30</v>
      </c>
      <c r="X2485" s="143">
        <v>5288.35</v>
      </c>
      <c r="Y2485" s="143" t="s">
        <v>74</v>
      </c>
      <c r="Z2485" s="143"/>
      <c r="AA2485" s="224" t="s">
        <v>85</v>
      </c>
    </row>
    <row r="2486" spans="1:27" x14ac:dyDescent="0.2">
      <c r="A2486" s="228"/>
      <c r="B2486" s="144"/>
      <c r="C2486" s="127"/>
      <c r="D2486" s="144"/>
      <c r="E2486" s="144"/>
      <c r="F2486" s="144"/>
      <c r="G2486" s="144"/>
      <c r="H2486" s="144"/>
      <c r="I2486" s="144"/>
      <c r="J2486" s="222"/>
      <c r="K2486" s="103" t="s">
        <v>13</v>
      </c>
      <c r="L2486" s="104" t="s">
        <v>60</v>
      </c>
      <c r="M2486" s="96" t="s">
        <v>67</v>
      </c>
      <c r="N2486" s="104">
        <v>480</v>
      </c>
      <c r="O2486" s="104">
        <v>3</v>
      </c>
      <c r="P2486" s="104">
        <v>5</v>
      </c>
      <c r="Q2486" s="104">
        <v>90</v>
      </c>
      <c r="R2486" s="115">
        <v>50</v>
      </c>
      <c r="S2486" s="144"/>
      <c r="T2486" s="144"/>
      <c r="U2486" s="144"/>
      <c r="V2486" s="144"/>
      <c r="W2486" s="144"/>
      <c r="X2486" s="144"/>
      <c r="Y2486" s="144"/>
      <c r="Z2486" s="144"/>
      <c r="AA2486" s="225"/>
    </row>
    <row r="2487" spans="1:27" ht="13.5" thickBot="1" x14ac:dyDescent="0.25">
      <c r="A2487" s="229"/>
      <c r="B2487" s="145"/>
      <c r="C2487" s="128"/>
      <c r="D2487" s="145"/>
      <c r="E2487" s="145"/>
      <c r="F2487" s="145"/>
      <c r="G2487" s="145"/>
      <c r="H2487" s="145"/>
      <c r="I2487" s="145"/>
      <c r="J2487" s="223"/>
      <c r="K2487" s="107" t="s">
        <v>14</v>
      </c>
      <c r="L2487" s="108" t="s">
        <v>60</v>
      </c>
      <c r="M2487" s="97" t="s">
        <v>186</v>
      </c>
      <c r="N2487" s="108">
        <v>480</v>
      </c>
      <c r="O2487" s="108">
        <v>3</v>
      </c>
      <c r="P2487" s="108">
        <v>5</v>
      </c>
      <c r="Q2487" s="108" t="s">
        <v>201</v>
      </c>
      <c r="R2487" s="116"/>
      <c r="S2487" s="145"/>
      <c r="T2487" s="145"/>
      <c r="U2487" s="145"/>
      <c r="V2487" s="145"/>
      <c r="W2487" s="145"/>
      <c r="X2487" s="145"/>
      <c r="Y2487" s="145"/>
      <c r="Z2487" s="145"/>
      <c r="AA2487" s="226"/>
    </row>
    <row r="2488" spans="1:27" x14ac:dyDescent="0.2">
      <c r="A2488" s="227" t="s">
        <v>2994</v>
      </c>
      <c r="B2488" s="143" t="s">
        <v>76</v>
      </c>
      <c r="C2488" s="142">
        <v>43666</v>
      </c>
      <c r="D2488" s="143" t="s">
        <v>78</v>
      </c>
      <c r="E2488" s="143"/>
      <c r="F2488" s="143"/>
      <c r="G2488" s="143"/>
      <c r="H2488" s="143"/>
      <c r="I2488" s="143"/>
      <c r="J2488" s="136" t="s">
        <v>80</v>
      </c>
      <c r="K2488" s="100" t="s">
        <v>194</v>
      </c>
      <c r="L2488" s="93" t="s">
        <v>60</v>
      </c>
      <c r="M2488" s="95" t="s">
        <v>191</v>
      </c>
      <c r="N2488" s="93">
        <v>480</v>
      </c>
      <c r="O2488" s="93">
        <v>3</v>
      </c>
      <c r="P2488" s="93">
        <v>65</v>
      </c>
      <c r="Q2488" s="93">
        <v>100</v>
      </c>
      <c r="R2488" s="114"/>
      <c r="S2488" s="143" t="s">
        <v>72</v>
      </c>
      <c r="T2488" s="143">
        <v>3</v>
      </c>
      <c r="U2488" s="143">
        <v>65</v>
      </c>
      <c r="V2488" s="143">
        <v>40</v>
      </c>
      <c r="W2488" s="143">
        <v>30</v>
      </c>
      <c r="X2488" s="143">
        <v>5288.35</v>
      </c>
      <c r="Y2488" s="143" t="s">
        <v>74</v>
      </c>
      <c r="Z2488" s="143"/>
      <c r="AA2488" s="224" t="s">
        <v>85</v>
      </c>
    </row>
    <row r="2489" spans="1:27" x14ac:dyDescent="0.2">
      <c r="A2489" s="228"/>
      <c r="B2489" s="144"/>
      <c r="C2489" s="127"/>
      <c r="D2489" s="144"/>
      <c r="E2489" s="144"/>
      <c r="F2489" s="144"/>
      <c r="G2489" s="144"/>
      <c r="H2489" s="144"/>
      <c r="I2489" s="144"/>
      <c r="J2489" s="222"/>
      <c r="K2489" s="103" t="s">
        <v>13</v>
      </c>
      <c r="L2489" s="104" t="s">
        <v>60</v>
      </c>
      <c r="M2489" s="96" t="s">
        <v>67</v>
      </c>
      <c r="N2489" s="104">
        <v>480</v>
      </c>
      <c r="O2489" s="104">
        <v>3</v>
      </c>
      <c r="P2489" s="104">
        <v>5</v>
      </c>
      <c r="Q2489" s="104">
        <v>90</v>
      </c>
      <c r="R2489" s="115">
        <v>50</v>
      </c>
      <c r="S2489" s="144"/>
      <c r="T2489" s="144"/>
      <c r="U2489" s="144"/>
      <c r="V2489" s="144"/>
      <c r="W2489" s="144"/>
      <c r="X2489" s="144"/>
      <c r="Y2489" s="144"/>
      <c r="Z2489" s="144"/>
      <c r="AA2489" s="225"/>
    </row>
    <row r="2490" spans="1:27" ht="13.5" thickBot="1" x14ac:dyDescent="0.25">
      <c r="A2490" s="229"/>
      <c r="B2490" s="145"/>
      <c r="C2490" s="128"/>
      <c r="D2490" s="145"/>
      <c r="E2490" s="145"/>
      <c r="F2490" s="145"/>
      <c r="G2490" s="145"/>
      <c r="H2490" s="145"/>
      <c r="I2490" s="145"/>
      <c r="J2490" s="223"/>
      <c r="K2490" s="107" t="s">
        <v>14</v>
      </c>
      <c r="L2490" s="108" t="s">
        <v>60</v>
      </c>
      <c r="M2490" s="97" t="s">
        <v>186</v>
      </c>
      <c r="N2490" s="108">
        <v>480</v>
      </c>
      <c r="O2490" s="108">
        <v>3</v>
      </c>
      <c r="P2490" s="108">
        <v>5</v>
      </c>
      <c r="Q2490" s="108" t="s">
        <v>201</v>
      </c>
      <c r="R2490" s="116"/>
      <c r="S2490" s="145"/>
      <c r="T2490" s="145"/>
      <c r="U2490" s="145"/>
      <c r="V2490" s="145"/>
      <c r="W2490" s="145"/>
      <c r="X2490" s="145"/>
      <c r="Y2490" s="145"/>
      <c r="Z2490" s="145"/>
      <c r="AA2490" s="226"/>
    </row>
    <row r="2491" spans="1:27" x14ac:dyDescent="0.2">
      <c r="A2491" s="227" t="s">
        <v>2995</v>
      </c>
      <c r="B2491" s="143" t="s">
        <v>76</v>
      </c>
      <c r="C2491" s="142">
        <v>43666</v>
      </c>
      <c r="D2491" s="143" t="s">
        <v>78</v>
      </c>
      <c r="E2491" s="143"/>
      <c r="F2491" s="143"/>
      <c r="G2491" s="143"/>
      <c r="H2491" s="143"/>
      <c r="I2491" s="143"/>
      <c r="J2491" s="136" t="s">
        <v>80</v>
      </c>
      <c r="K2491" s="100" t="s">
        <v>194</v>
      </c>
      <c r="L2491" s="93" t="s">
        <v>60</v>
      </c>
      <c r="M2491" s="95" t="s">
        <v>191</v>
      </c>
      <c r="N2491" s="93">
        <v>480</v>
      </c>
      <c r="O2491" s="93">
        <v>3</v>
      </c>
      <c r="P2491" s="93">
        <v>65</v>
      </c>
      <c r="Q2491" s="93">
        <v>80</v>
      </c>
      <c r="R2491" s="114"/>
      <c r="S2491" s="143" t="s">
        <v>72</v>
      </c>
      <c r="T2491" s="143">
        <v>3</v>
      </c>
      <c r="U2491" s="143">
        <v>65</v>
      </c>
      <c r="V2491" s="143">
        <v>52</v>
      </c>
      <c r="W2491" s="143">
        <v>40</v>
      </c>
      <c r="X2491" s="143">
        <v>5288.35</v>
      </c>
      <c r="Y2491" s="143" t="s">
        <v>74</v>
      </c>
      <c r="Z2491" s="143"/>
      <c r="AA2491" s="224" t="s">
        <v>85</v>
      </c>
    </row>
    <row r="2492" spans="1:27" x14ac:dyDescent="0.2">
      <c r="A2492" s="228"/>
      <c r="B2492" s="144"/>
      <c r="C2492" s="127"/>
      <c r="D2492" s="144"/>
      <c r="E2492" s="144"/>
      <c r="F2492" s="144"/>
      <c r="G2492" s="144"/>
      <c r="H2492" s="144"/>
      <c r="I2492" s="144"/>
      <c r="J2492" s="222"/>
      <c r="K2492" s="103" t="s">
        <v>13</v>
      </c>
      <c r="L2492" s="104" t="s">
        <v>60</v>
      </c>
      <c r="M2492" s="96" t="s">
        <v>67</v>
      </c>
      <c r="N2492" s="104">
        <v>480</v>
      </c>
      <c r="O2492" s="104">
        <v>3</v>
      </c>
      <c r="P2492" s="104">
        <v>5</v>
      </c>
      <c r="Q2492" s="104">
        <v>90</v>
      </c>
      <c r="R2492" s="115">
        <v>50</v>
      </c>
      <c r="S2492" s="144"/>
      <c r="T2492" s="144"/>
      <c r="U2492" s="144"/>
      <c r="V2492" s="144"/>
      <c r="W2492" s="144"/>
      <c r="X2492" s="144"/>
      <c r="Y2492" s="144"/>
      <c r="Z2492" s="144"/>
      <c r="AA2492" s="225"/>
    </row>
    <row r="2493" spans="1:27" ht="13.5" thickBot="1" x14ac:dyDescent="0.25">
      <c r="A2493" s="229"/>
      <c r="B2493" s="145"/>
      <c r="C2493" s="128"/>
      <c r="D2493" s="145"/>
      <c r="E2493" s="145"/>
      <c r="F2493" s="145"/>
      <c r="G2493" s="145"/>
      <c r="H2493" s="145"/>
      <c r="I2493" s="145"/>
      <c r="J2493" s="223"/>
      <c r="K2493" s="107" t="s">
        <v>14</v>
      </c>
      <c r="L2493" s="108" t="s">
        <v>60</v>
      </c>
      <c r="M2493" s="97" t="s">
        <v>186</v>
      </c>
      <c r="N2493" s="108">
        <v>480</v>
      </c>
      <c r="O2493" s="108">
        <v>3</v>
      </c>
      <c r="P2493" s="108">
        <v>5</v>
      </c>
      <c r="Q2493" s="108" t="s">
        <v>201</v>
      </c>
      <c r="R2493" s="116"/>
      <c r="S2493" s="145"/>
      <c r="T2493" s="145"/>
      <c r="U2493" s="145"/>
      <c r="V2493" s="145"/>
      <c r="W2493" s="145"/>
      <c r="X2493" s="145"/>
      <c r="Y2493" s="145"/>
      <c r="Z2493" s="145"/>
      <c r="AA2493" s="226"/>
    </row>
    <row r="2494" spans="1:27" x14ac:dyDescent="0.2">
      <c r="A2494" s="227" t="s">
        <v>2996</v>
      </c>
      <c r="B2494" s="143" t="s">
        <v>76</v>
      </c>
      <c r="C2494" s="142">
        <v>43666</v>
      </c>
      <c r="D2494" s="143" t="s">
        <v>78</v>
      </c>
      <c r="E2494" s="143"/>
      <c r="F2494" s="143"/>
      <c r="G2494" s="143"/>
      <c r="H2494" s="143"/>
      <c r="I2494" s="143"/>
      <c r="J2494" s="136" t="s">
        <v>80</v>
      </c>
      <c r="K2494" s="100" t="s">
        <v>194</v>
      </c>
      <c r="L2494" s="93" t="s">
        <v>60</v>
      </c>
      <c r="M2494" s="95" t="s">
        <v>191</v>
      </c>
      <c r="N2494" s="93">
        <v>480</v>
      </c>
      <c r="O2494" s="93">
        <v>3</v>
      </c>
      <c r="P2494" s="93">
        <v>65</v>
      </c>
      <c r="Q2494" s="93">
        <v>100</v>
      </c>
      <c r="R2494" s="114"/>
      <c r="S2494" s="143" t="s">
        <v>72</v>
      </c>
      <c r="T2494" s="143">
        <v>3</v>
      </c>
      <c r="U2494" s="143">
        <v>65</v>
      </c>
      <c r="V2494" s="143">
        <v>52</v>
      </c>
      <c r="W2494" s="143">
        <v>40</v>
      </c>
      <c r="X2494" s="143">
        <v>5288.35</v>
      </c>
      <c r="Y2494" s="143" t="s">
        <v>74</v>
      </c>
      <c r="Z2494" s="143"/>
      <c r="AA2494" s="224" t="s">
        <v>85</v>
      </c>
    </row>
    <row r="2495" spans="1:27" x14ac:dyDescent="0.2">
      <c r="A2495" s="228"/>
      <c r="B2495" s="144"/>
      <c r="C2495" s="127"/>
      <c r="D2495" s="144"/>
      <c r="E2495" s="144"/>
      <c r="F2495" s="144"/>
      <c r="G2495" s="144"/>
      <c r="H2495" s="144"/>
      <c r="I2495" s="144"/>
      <c r="J2495" s="222"/>
      <c r="K2495" s="103" t="s">
        <v>13</v>
      </c>
      <c r="L2495" s="104" t="s">
        <v>60</v>
      </c>
      <c r="M2495" s="96" t="s">
        <v>67</v>
      </c>
      <c r="N2495" s="104">
        <v>480</v>
      </c>
      <c r="O2495" s="104">
        <v>3</v>
      </c>
      <c r="P2495" s="104">
        <v>5</v>
      </c>
      <c r="Q2495" s="104">
        <v>90</v>
      </c>
      <c r="R2495" s="115">
        <v>50</v>
      </c>
      <c r="S2495" s="144"/>
      <c r="T2495" s="144"/>
      <c r="U2495" s="144"/>
      <c r="V2495" s="144"/>
      <c r="W2495" s="144"/>
      <c r="X2495" s="144"/>
      <c r="Y2495" s="144"/>
      <c r="Z2495" s="144"/>
      <c r="AA2495" s="225"/>
    </row>
    <row r="2496" spans="1:27" ht="13.5" thickBot="1" x14ac:dyDescent="0.25">
      <c r="A2496" s="229"/>
      <c r="B2496" s="145"/>
      <c r="C2496" s="128"/>
      <c r="D2496" s="145"/>
      <c r="E2496" s="145"/>
      <c r="F2496" s="145"/>
      <c r="G2496" s="145"/>
      <c r="H2496" s="145"/>
      <c r="I2496" s="145"/>
      <c r="J2496" s="223"/>
      <c r="K2496" s="107" t="s">
        <v>14</v>
      </c>
      <c r="L2496" s="108" t="s">
        <v>60</v>
      </c>
      <c r="M2496" s="97" t="s">
        <v>186</v>
      </c>
      <c r="N2496" s="108">
        <v>480</v>
      </c>
      <c r="O2496" s="108">
        <v>3</v>
      </c>
      <c r="P2496" s="108">
        <v>5</v>
      </c>
      <c r="Q2496" s="108" t="s">
        <v>201</v>
      </c>
      <c r="R2496" s="116"/>
      <c r="S2496" s="145"/>
      <c r="T2496" s="145"/>
      <c r="U2496" s="145"/>
      <c r="V2496" s="145"/>
      <c r="W2496" s="145"/>
      <c r="X2496" s="145"/>
      <c r="Y2496" s="145"/>
      <c r="Z2496" s="145"/>
      <c r="AA2496" s="226"/>
    </row>
    <row r="2497" spans="1:27" x14ac:dyDescent="0.2">
      <c r="A2497" s="227" t="s">
        <v>2997</v>
      </c>
      <c r="B2497" s="143" t="s">
        <v>76</v>
      </c>
      <c r="C2497" s="142">
        <v>43666</v>
      </c>
      <c r="D2497" s="143" t="s">
        <v>78</v>
      </c>
      <c r="E2497" s="143"/>
      <c r="F2497" s="143"/>
      <c r="G2497" s="143"/>
      <c r="H2497" s="143"/>
      <c r="I2497" s="143"/>
      <c r="J2497" s="136" t="s">
        <v>80</v>
      </c>
      <c r="K2497" s="100" t="s">
        <v>194</v>
      </c>
      <c r="L2497" s="93" t="s">
        <v>60</v>
      </c>
      <c r="M2497" s="95" t="s">
        <v>191</v>
      </c>
      <c r="N2497" s="93">
        <v>480</v>
      </c>
      <c r="O2497" s="93">
        <v>3</v>
      </c>
      <c r="P2497" s="93">
        <v>65</v>
      </c>
      <c r="Q2497" s="93">
        <v>110</v>
      </c>
      <c r="R2497" s="114"/>
      <c r="S2497" s="143" t="s">
        <v>72</v>
      </c>
      <c r="T2497" s="143">
        <v>3</v>
      </c>
      <c r="U2497" s="143">
        <v>65</v>
      </c>
      <c r="V2497" s="143">
        <v>52</v>
      </c>
      <c r="W2497" s="143">
        <v>40</v>
      </c>
      <c r="X2497" s="143">
        <v>5288.35</v>
      </c>
      <c r="Y2497" s="143" t="s">
        <v>74</v>
      </c>
      <c r="Z2497" s="143"/>
      <c r="AA2497" s="224" t="s">
        <v>85</v>
      </c>
    </row>
    <row r="2498" spans="1:27" x14ac:dyDescent="0.2">
      <c r="A2498" s="228"/>
      <c r="B2498" s="144"/>
      <c r="C2498" s="127"/>
      <c r="D2498" s="144"/>
      <c r="E2498" s="144"/>
      <c r="F2498" s="144"/>
      <c r="G2498" s="144"/>
      <c r="H2498" s="144"/>
      <c r="I2498" s="144"/>
      <c r="J2498" s="222"/>
      <c r="K2498" s="103" t="s">
        <v>13</v>
      </c>
      <c r="L2498" s="104" t="s">
        <v>60</v>
      </c>
      <c r="M2498" s="96" t="s">
        <v>67</v>
      </c>
      <c r="N2498" s="104">
        <v>480</v>
      </c>
      <c r="O2498" s="104">
        <v>3</v>
      </c>
      <c r="P2498" s="104">
        <v>5</v>
      </c>
      <c r="Q2498" s="104">
        <v>90</v>
      </c>
      <c r="R2498" s="115">
        <v>50</v>
      </c>
      <c r="S2498" s="144"/>
      <c r="T2498" s="144"/>
      <c r="U2498" s="144"/>
      <c r="V2498" s="144"/>
      <c r="W2498" s="144"/>
      <c r="X2498" s="144"/>
      <c r="Y2498" s="144"/>
      <c r="Z2498" s="144"/>
      <c r="AA2498" s="225"/>
    </row>
    <row r="2499" spans="1:27" ht="13.5" thickBot="1" x14ac:dyDescent="0.25">
      <c r="A2499" s="229"/>
      <c r="B2499" s="145"/>
      <c r="C2499" s="128"/>
      <c r="D2499" s="145"/>
      <c r="E2499" s="145"/>
      <c r="F2499" s="145"/>
      <c r="G2499" s="145"/>
      <c r="H2499" s="145"/>
      <c r="I2499" s="145"/>
      <c r="J2499" s="223"/>
      <c r="K2499" s="107" t="s">
        <v>14</v>
      </c>
      <c r="L2499" s="108" t="s">
        <v>60</v>
      </c>
      <c r="M2499" s="97" t="s">
        <v>186</v>
      </c>
      <c r="N2499" s="108">
        <v>480</v>
      </c>
      <c r="O2499" s="108">
        <v>3</v>
      </c>
      <c r="P2499" s="108">
        <v>5</v>
      </c>
      <c r="Q2499" s="108" t="s">
        <v>201</v>
      </c>
      <c r="R2499" s="116"/>
      <c r="S2499" s="145"/>
      <c r="T2499" s="145"/>
      <c r="U2499" s="145"/>
      <c r="V2499" s="145"/>
      <c r="W2499" s="145"/>
      <c r="X2499" s="145"/>
      <c r="Y2499" s="145"/>
      <c r="Z2499" s="145"/>
      <c r="AA2499" s="226"/>
    </row>
    <row r="2500" spans="1:27" x14ac:dyDescent="0.2">
      <c r="A2500" s="227" t="s">
        <v>2998</v>
      </c>
      <c r="B2500" s="143" t="s">
        <v>76</v>
      </c>
      <c r="C2500" s="142">
        <v>43666</v>
      </c>
      <c r="D2500" s="143" t="s">
        <v>78</v>
      </c>
      <c r="E2500" s="143"/>
      <c r="F2500" s="143"/>
      <c r="G2500" s="143"/>
      <c r="H2500" s="143"/>
      <c r="I2500" s="143"/>
      <c r="J2500" s="136" t="s">
        <v>80</v>
      </c>
      <c r="K2500" s="100" t="s">
        <v>194</v>
      </c>
      <c r="L2500" s="93" t="s">
        <v>60</v>
      </c>
      <c r="M2500" s="95" t="s">
        <v>191</v>
      </c>
      <c r="N2500" s="93">
        <v>480</v>
      </c>
      <c r="O2500" s="93">
        <v>3</v>
      </c>
      <c r="P2500" s="93">
        <v>65</v>
      </c>
      <c r="Q2500" s="93">
        <v>125</v>
      </c>
      <c r="R2500" s="114"/>
      <c r="S2500" s="143" t="s">
        <v>72</v>
      </c>
      <c r="T2500" s="143">
        <v>3</v>
      </c>
      <c r="U2500" s="143">
        <v>65</v>
      </c>
      <c r="V2500" s="143">
        <v>52</v>
      </c>
      <c r="W2500" s="143">
        <v>40</v>
      </c>
      <c r="X2500" s="143">
        <v>5288.35</v>
      </c>
      <c r="Y2500" s="143" t="s">
        <v>74</v>
      </c>
      <c r="Z2500" s="143"/>
      <c r="AA2500" s="224" t="s">
        <v>85</v>
      </c>
    </row>
    <row r="2501" spans="1:27" x14ac:dyDescent="0.2">
      <c r="A2501" s="228"/>
      <c r="B2501" s="144"/>
      <c r="C2501" s="127"/>
      <c r="D2501" s="144"/>
      <c r="E2501" s="144"/>
      <c r="F2501" s="144"/>
      <c r="G2501" s="144"/>
      <c r="H2501" s="144"/>
      <c r="I2501" s="144"/>
      <c r="J2501" s="222"/>
      <c r="K2501" s="103" t="s">
        <v>13</v>
      </c>
      <c r="L2501" s="104" t="s">
        <v>60</v>
      </c>
      <c r="M2501" s="96" t="s">
        <v>67</v>
      </c>
      <c r="N2501" s="104">
        <v>480</v>
      </c>
      <c r="O2501" s="104">
        <v>3</v>
      </c>
      <c r="P2501" s="104">
        <v>5</v>
      </c>
      <c r="Q2501" s="104">
        <v>90</v>
      </c>
      <c r="R2501" s="115">
        <v>50</v>
      </c>
      <c r="S2501" s="144"/>
      <c r="T2501" s="144"/>
      <c r="U2501" s="144"/>
      <c r="V2501" s="144"/>
      <c r="W2501" s="144"/>
      <c r="X2501" s="144"/>
      <c r="Y2501" s="144"/>
      <c r="Z2501" s="144"/>
      <c r="AA2501" s="225"/>
    </row>
    <row r="2502" spans="1:27" ht="13.5" thickBot="1" x14ac:dyDescent="0.25">
      <c r="A2502" s="229"/>
      <c r="B2502" s="145"/>
      <c r="C2502" s="128"/>
      <c r="D2502" s="145"/>
      <c r="E2502" s="145"/>
      <c r="F2502" s="145"/>
      <c r="G2502" s="145"/>
      <c r="H2502" s="145"/>
      <c r="I2502" s="145"/>
      <c r="J2502" s="223"/>
      <c r="K2502" s="107" t="s">
        <v>14</v>
      </c>
      <c r="L2502" s="108" t="s">
        <v>60</v>
      </c>
      <c r="M2502" s="97" t="s">
        <v>186</v>
      </c>
      <c r="N2502" s="108">
        <v>480</v>
      </c>
      <c r="O2502" s="108">
        <v>3</v>
      </c>
      <c r="P2502" s="108">
        <v>5</v>
      </c>
      <c r="Q2502" s="108" t="s">
        <v>201</v>
      </c>
      <c r="R2502" s="116"/>
      <c r="S2502" s="145"/>
      <c r="T2502" s="145"/>
      <c r="U2502" s="145"/>
      <c r="V2502" s="145"/>
      <c r="W2502" s="145"/>
      <c r="X2502" s="145"/>
      <c r="Y2502" s="145"/>
      <c r="Z2502" s="145"/>
      <c r="AA2502" s="226"/>
    </row>
    <row r="2503" spans="1:27" x14ac:dyDescent="0.2">
      <c r="A2503" s="227" t="s">
        <v>2999</v>
      </c>
      <c r="B2503" s="143" t="s">
        <v>76</v>
      </c>
      <c r="C2503" s="142">
        <v>43666</v>
      </c>
      <c r="D2503" s="143" t="s">
        <v>78</v>
      </c>
      <c r="E2503" s="143"/>
      <c r="F2503" s="143"/>
      <c r="G2503" s="143"/>
      <c r="H2503" s="143"/>
      <c r="I2503" s="143"/>
      <c r="J2503" s="136" t="s">
        <v>80</v>
      </c>
      <c r="K2503" s="100" t="s">
        <v>194</v>
      </c>
      <c r="L2503" s="93" t="s">
        <v>60</v>
      </c>
      <c r="M2503" s="95" t="s">
        <v>191</v>
      </c>
      <c r="N2503" s="93">
        <v>480</v>
      </c>
      <c r="O2503" s="93">
        <v>3</v>
      </c>
      <c r="P2503" s="93">
        <v>65</v>
      </c>
      <c r="Q2503" s="93">
        <v>100</v>
      </c>
      <c r="R2503" s="114"/>
      <c r="S2503" s="143" t="s">
        <v>72</v>
      </c>
      <c r="T2503" s="143">
        <v>3</v>
      </c>
      <c r="U2503" s="143">
        <v>65</v>
      </c>
      <c r="V2503" s="143">
        <v>65</v>
      </c>
      <c r="W2503" s="143">
        <v>50</v>
      </c>
      <c r="X2503" s="143">
        <v>5288.35</v>
      </c>
      <c r="Y2503" s="143" t="s">
        <v>74</v>
      </c>
      <c r="Z2503" s="143"/>
      <c r="AA2503" s="224" t="s">
        <v>85</v>
      </c>
    </row>
    <row r="2504" spans="1:27" x14ac:dyDescent="0.2">
      <c r="A2504" s="228"/>
      <c r="B2504" s="144"/>
      <c r="C2504" s="127"/>
      <c r="D2504" s="144"/>
      <c r="E2504" s="144"/>
      <c r="F2504" s="144"/>
      <c r="G2504" s="144"/>
      <c r="H2504" s="144"/>
      <c r="I2504" s="144"/>
      <c r="J2504" s="222"/>
      <c r="K2504" s="103" t="s">
        <v>13</v>
      </c>
      <c r="L2504" s="104" t="s">
        <v>60</v>
      </c>
      <c r="M2504" s="96" t="s">
        <v>67</v>
      </c>
      <c r="N2504" s="104">
        <v>480</v>
      </c>
      <c r="O2504" s="104">
        <v>3</v>
      </c>
      <c r="P2504" s="104">
        <v>5</v>
      </c>
      <c r="Q2504" s="104">
        <v>90</v>
      </c>
      <c r="R2504" s="115">
        <v>50</v>
      </c>
      <c r="S2504" s="144"/>
      <c r="T2504" s="144"/>
      <c r="U2504" s="144"/>
      <c r="V2504" s="144"/>
      <c r="W2504" s="144"/>
      <c r="X2504" s="144"/>
      <c r="Y2504" s="144"/>
      <c r="Z2504" s="144"/>
      <c r="AA2504" s="225"/>
    </row>
    <row r="2505" spans="1:27" ht="13.5" thickBot="1" x14ac:dyDescent="0.25">
      <c r="A2505" s="229"/>
      <c r="B2505" s="145"/>
      <c r="C2505" s="128"/>
      <c r="D2505" s="145"/>
      <c r="E2505" s="145"/>
      <c r="F2505" s="145"/>
      <c r="G2505" s="145"/>
      <c r="H2505" s="145"/>
      <c r="I2505" s="145"/>
      <c r="J2505" s="223"/>
      <c r="K2505" s="107" t="s">
        <v>14</v>
      </c>
      <c r="L2505" s="108" t="s">
        <v>60</v>
      </c>
      <c r="M2505" s="97" t="s">
        <v>186</v>
      </c>
      <c r="N2505" s="108">
        <v>480</v>
      </c>
      <c r="O2505" s="108">
        <v>3</v>
      </c>
      <c r="P2505" s="108">
        <v>5</v>
      </c>
      <c r="Q2505" s="108" t="s">
        <v>201</v>
      </c>
      <c r="R2505" s="116"/>
      <c r="S2505" s="145"/>
      <c r="T2505" s="145"/>
      <c r="U2505" s="145"/>
      <c r="V2505" s="145"/>
      <c r="W2505" s="145"/>
      <c r="X2505" s="145"/>
      <c r="Y2505" s="145"/>
      <c r="Z2505" s="145"/>
      <c r="AA2505" s="226"/>
    </row>
    <row r="2506" spans="1:27" x14ac:dyDescent="0.2">
      <c r="A2506" s="227" t="s">
        <v>3000</v>
      </c>
      <c r="B2506" s="143" t="s">
        <v>76</v>
      </c>
      <c r="C2506" s="142">
        <v>43666</v>
      </c>
      <c r="D2506" s="143" t="s">
        <v>78</v>
      </c>
      <c r="E2506" s="143"/>
      <c r="F2506" s="143"/>
      <c r="G2506" s="143"/>
      <c r="H2506" s="143"/>
      <c r="I2506" s="143"/>
      <c r="J2506" s="136" t="s">
        <v>80</v>
      </c>
      <c r="K2506" s="100" t="s">
        <v>194</v>
      </c>
      <c r="L2506" s="93" t="s">
        <v>60</v>
      </c>
      <c r="M2506" s="95" t="s">
        <v>191</v>
      </c>
      <c r="N2506" s="93">
        <v>480</v>
      </c>
      <c r="O2506" s="93">
        <v>3</v>
      </c>
      <c r="P2506" s="93">
        <v>65</v>
      </c>
      <c r="Q2506" s="93">
        <v>110</v>
      </c>
      <c r="R2506" s="114"/>
      <c r="S2506" s="143" t="s">
        <v>72</v>
      </c>
      <c r="T2506" s="143">
        <v>3</v>
      </c>
      <c r="U2506" s="143">
        <v>65</v>
      </c>
      <c r="V2506" s="143">
        <v>65</v>
      </c>
      <c r="W2506" s="143">
        <v>50</v>
      </c>
      <c r="X2506" s="143">
        <v>5288.35</v>
      </c>
      <c r="Y2506" s="143" t="s">
        <v>74</v>
      </c>
      <c r="Z2506" s="143"/>
      <c r="AA2506" s="224" t="s">
        <v>85</v>
      </c>
    </row>
    <row r="2507" spans="1:27" x14ac:dyDescent="0.2">
      <c r="A2507" s="228"/>
      <c r="B2507" s="144"/>
      <c r="C2507" s="127"/>
      <c r="D2507" s="144"/>
      <c r="E2507" s="144"/>
      <c r="F2507" s="144"/>
      <c r="G2507" s="144"/>
      <c r="H2507" s="144"/>
      <c r="I2507" s="144"/>
      <c r="J2507" s="222"/>
      <c r="K2507" s="103" t="s">
        <v>13</v>
      </c>
      <c r="L2507" s="104" t="s">
        <v>60</v>
      </c>
      <c r="M2507" s="96" t="s">
        <v>67</v>
      </c>
      <c r="N2507" s="104">
        <v>480</v>
      </c>
      <c r="O2507" s="104">
        <v>3</v>
      </c>
      <c r="P2507" s="104">
        <v>5</v>
      </c>
      <c r="Q2507" s="104">
        <v>90</v>
      </c>
      <c r="R2507" s="115">
        <v>50</v>
      </c>
      <c r="S2507" s="144"/>
      <c r="T2507" s="144"/>
      <c r="U2507" s="144"/>
      <c r="V2507" s="144"/>
      <c r="W2507" s="144"/>
      <c r="X2507" s="144"/>
      <c r="Y2507" s="144"/>
      <c r="Z2507" s="144"/>
      <c r="AA2507" s="225"/>
    </row>
    <row r="2508" spans="1:27" ht="13.5" thickBot="1" x14ac:dyDescent="0.25">
      <c r="A2508" s="229"/>
      <c r="B2508" s="145"/>
      <c r="C2508" s="128"/>
      <c r="D2508" s="145"/>
      <c r="E2508" s="145"/>
      <c r="F2508" s="145"/>
      <c r="G2508" s="145"/>
      <c r="H2508" s="145"/>
      <c r="I2508" s="145"/>
      <c r="J2508" s="223"/>
      <c r="K2508" s="107" t="s">
        <v>14</v>
      </c>
      <c r="L2508" s="108" t="s">
        <v>60</v>
      </c>
      <c r="M2508" s="97" t="s">
        <v>186</v>
      </c>
      <c r="N2508" s="108">
        <v>480</v>
      </c>
      <c r="O2508" s="108">
        <v>3</v>
      </c>
      <c r="P2508" s="108">
        <v>5</v>
      </c>
      <c r="Q2508" s="108" t="s">
        <v>201</v>
      </c>
      <c r="R2508" s="116"/>
      <c r="S2508" s="145"/>
      <c r="T2508" s="145"/>
      <c r="U2508" s="145"/>
      <c r="V2508" s="145"/>
      <c r="W2508" s="145"/>
      <c r="X2508" s="145"/>
      <c r="Y2508" s="145"/>
      <c r="Z2508" s="145"/>
      <c r="AA2508" s="226"/>
    </row>
    <row r="2509" spans="1:27" x14ac:dyDescent="0.2">
      <c r="A2509" s="227" t="s">
        <v>3001</v>
      </c>
      <c r="B2509" s="143" t="s">
        <v>76</v>
      </c>
      <c r="C2509" s="142">
        <v>43666</v>
      </c>
      <c r="D2509" s="143" t="s">
        <v>78</v>
      </c>
      <c r="E2509" s="143"/>
      <c r="F2509" s="143"/>
      <c r="G2509" s="143"/>
      <c r="H2509" s="143"/>
      <c r="I2509" s="143"/>
      <c r="J2509" s="136" t="s">
        <v>80</v>
      </c>
      <c r="K2509" s="100" t="s">
        <v>194</v>
      </c>
      <c r="L2509" s="93" t="s">
        <v>60</v>
      </c>
      <c r="M2509" s="95" t="s">
        <v>191</v>
      </c>
      <c r="N2509" s="93">
        <v>480</v>
      </c>
      <c r="O2509" s="93">
        <v>3</v>
      </c>
      <c r="P2509" s="93">
        <v>65</v>
      </c>
      <c r="Q2509" s="93">
        <v>125</v>
      </c>
      <c r="R2509" s="114"/>
      <c r="S2509" s="143" t="s">
        <v>72</v>
      </c>
      <c r="T2509" s="143">
        <v>3</v>
      </c>
      <c r="U2509" s="143">
        <v>65</v>
      </c>
      <c r="V2509" s="143">
        <v>65</v>
      </c>
      <c r="W2509" s="143">
        <v>50</v>
      </c>
      <c r="X2509" s="143">
        <v>5288.35</v>
      </c>
      <c r="Y2509" s="143" t="s">
        <v>74</v>
      </c>
      <c r="Z2509" s="143"/>
      <c r="AA2509" s="224" t="s">
        <v>85</v>
      </c>
    </row>
    <row r="2510" spans="1:27" x14ac:dyDescent="0.2">
      <c r="A2510" s="228"/>
      <c r="B2510" s="144"/>
      <c r="C2510" s="127"/>
      <c r="D2510" s="144"/>
      <c r="E2510" s="144"/>
      <c r="F2510" s="144"/>
      <c r="G2510" s="144"/>
      <c r="H2510" s="144"/>
      <c r="I2510" s="144"/>
      <c r="J2510" s="222"/>
      <c r="K2510" s="103" t="s">
        <v>13</v>
      </c>
      <c r="L2510" s="104" t="s">
        <v>60</v>
      </c>
      <c r="M2510" s="96" t="s">
        <v>67</v>
      </c>
      <c r="N2510" s="104">
        <v>480</v>
      </c>
      <c r="O2510" s="104">
        <v>3</v>
      </c>
      <c r="P2510" s="104">
        <v>5</v>
      </c>
      <c r="Q2510" s="104">
        <v>90</v>
      </c>
      <c r="R2510" s="115">
        <v>50</v>
      </c>
      <c r="S2510" s="144"/>
      <c r="T2510" s="144"/>
      <c r="U2510" s="144"/>
      <c r="V2510" s="144"/>
      <c r="W2510" s="144"/>
      <c r="X2510" s="144"/>
      <c r="Y2510" s="144"/>
      <c r="Z2510" s="144"/>
      <c r="AA2510" s="225"/>
    </row>
    <row r="2511" spans="1:27" ht="13.5" thickBot="1" x14ac:dyDescent="0.25">
      <c r="A2511" s="229"/>
      <c r="B2511" s="145"/>
      <c r="C2511" s="128"/>
      <c r="D2511" s="145"/>
      <c r="E2511" s="145"/>
      <c r="F2511" s="145"/>
      <c r="G2511" s="145"/>
      <c r="H2511" s="145"/>
      <c r="I2511" s="145"/>
      <c r="J2511" s="223"/>
      <c r="K2511" s="107" t="s">
        <v>14</v>
      </c>
      <c r="L2511" s="108" t="s">
        <v>60</v>
      </c>
      <c r="M2511" s="97" t="s">
        <v>186</v>
      </c>
      <c r="N2511" s="108">
        <v>480</v>
      </c>
      <c r="O2511" s="108">
        <v>3</v>
      </c>
      <c r="P2511" s="108">
        <v>5</v>
      </c>
      <c r="Q2511" s="108" t="s">
        <v>201</v>
      </c>
      <c r="R2511" s="116"/>
      <c r="S2511" s="145"/>
      <c r="T2511" s="145"/>
      <c r="U2511" s="145"/>
      <c r="V2511" s="145"/>
      <c r="W2511" s="145"/>
      <c r="X2511" s="145"/>
      <c r="Y2511" s="145"/>
      <c r="Z2511" s="145"/>
      <c r="AA2511" s="226"/>
    </row>
    <row r="2512" spans="1:27" x14ac:dyDescent="0.2">
      <c r="A2512" s="227" t="s">
        <v>3002</v>
      </c>
      <c r="B2512" s="143" t="s">
        <v>76</v>
      </c>
      <c r="C2512" s="142">
        <v>43666</v>
      </c>
      <c r="D2512" s="143" t="s">
        <v>78</v>
      </c>
      <c r="E2512" s="143"/>
      <c r="F2512" s="143"/>
      <c r="G2512" s="143"/>
      <c r="H2512" s="143"/>
      <c r="I2512" s="143"/>
      <c r="J2512" s="136" t="s">
        <v>80</v>
      </c>
      <c r="K2512" s="100" t="s">
        <v>194</v>
      </c>
      <c r="L2512" s="93" t="s">
        <v>60</v>
      </c>
      <c r="M2512" s="95" t="s">
        <v>191</v>
      </c>
      <c r="N2512" s="93">
        <v>480</v>
      </c>
      <c r="O2512" s="93">
        <v>3</v>
      </c>
      <c r="P2512" s="93">
        <v>65</v>
      </c>
      <c r="Q2512" s="93">
        <v>100</v>
      </c>
      <c r="R2512" s="114"/>
      <c r="S2512" s="143" t="s">
        <v>72</v>
      </c>
      <c r="T2512" s="143">
        <v>3</v>
      </c>
      <c r="U2512" s="143">
        <v>65</v>
      </c>
      <c r="V2512" s="143">
        <v>65</v>
      </c>
      <c r="W2512" s="143">
        <v>50</v>
      </c>
      <c r="X2512" s="143">
        <v>5288.35</v>
      </c>
      <c r="Y2512" s="143" t="s">
        <v>74</v>
      </c>
      <c r="Z2512" s="143"/>
      <c r="AA2512" s="224" t="s">
        <v>85</v>
      </c>
    </row>
    <row r="2513" spans="1:27" x14ac:dyDescent="0.2">
      <c r="A2513" s="228"/>
      <c r="B2513" s="144"/>
      <c r="C2513" s="127"/>
      <c r="D2513" s="144"/>
      <c r="E2513" s="144"/>
      <c r="F2513" s="144"/>
      <c r="G2513" s="144"/>
      <c r="H2513" s="144"/>
      <c r="I2513" s="144"/>
      <c r="J2513" s="222"/>
      <c r="K2513" s="103" t="s">
        <v>13</v>
      </c>
      <c r="L2513" s="104" t="s">
        <v>60</v>
      </c>
      <c r="M2513" s="96" t="s">
        <v>67</v>
      </c>
      <c r="N2513" s="104">
        <v>480</v>
      </c>
      <c r="O2513" s="104">
        <v>3</v>
      </c>
      <c r="P2513" s="104">
        <v>5</v>
      </c>
      <c r="Q2513" s="104">
        <v>90</v>
      </c>
      <c r="R2513" s="115">
        <v>50</v>
      </c>
      <c r="S2513" s="144"/>
      <c r="T2513" s="144"/>
      <c r="U2513" s="144"/>
      <c r="V2513" s="144"/>
      <c r="W2513" s="144"/>
      <c r="X2513" s="144"/>
      <c r="Y2513" s="144"/>
      <c r="Z2513" s="144"/>
      <c r="AA2513" s="225"/>
    </row>
    <row r="2514" spans="1:27" ht="13.5" thickBot="1" x14ac:dyDescent="0.25">
      <c r="A2514" s="229"/>
      <c r="B2514" s="145"/>
      <c r="C2514" s="128"/>
      <c r="D2514" s="145"/>
      <c r="E2514" s="145"/>
      <c r="F2514" s="145"/>
      <c r="G2514" s="145"/>
      <c r="H2514" s="145"/>
      <c r="I2514" s="145"/>
      <c r="J2514" s="223"/>
      <c r="K2514" s="107" t="s">
        <v>14</v>
      </c>
      <c r="L2514" s="108" t="s">
        <v>60</v>
      </c>
      <c r="M2514" s="97" t="s">
        <v>187</v>
      </c>
      <c r="N2514" s="108">
        <v>480</v>
      </c>
      <c r="O2514" s="108">
        <v>3</v>
      </c>
      <c r="P2514" s="108">
        <v>5</v>
      </c>
      <c r="Q2514" s="108" t="s">
        <v>202</v>
      </c>
      <c r="R2514" s="116"/>
      <c r="S2514" s="145"/>
      <c r="T2514" s="145"/>
      <c r="U2514" s="145"/>
      <c r="V2514" s="145"/>
      <c r="W2514" s="145"/>
      <c r="X2514" s="145"/>
      <c r="Y2514" s="145"/>
      <c r="Z2514" s="145"/>
      <c r="AA2514" s="226"/>
    </row>
    <row r="2515" spans="1:27" x14ac:dyDescent="0.2">
      <c r="A2515" s="227" t="s">
        <v>3003</v>
      </c>
      <c r="B2515" s="143" t="s">
        <v>76</v>
      </c>
      <c r="C2515" s="142">
        <v>43666</v>
      </c>
      <c r="D2515" s="143" t="s">
        <v>78</v>
      </c>
      <c r="E2515" s="143"/>
      <c r="F2515" s="143"/>
      <c r="G2515" s="143"/>
      <c r="H2515" s="143"/>
      <c r="I2515" s="143"/>
      <c r="J2515" s="136" t="s">
        <v>80</v>
      </c>
      <c r="K2515" s="100" t="s">
        <v>194</v>
      </c>
      <c r="L2515" s="93" t="s">
        <v>60</v>
      </c>
      <c r="M2515" s="95" t="s">
        <v>191</v>
      </c>
      <c r="N2515" s="93">
        <v>480</v>
      </c>
      <c r="O2515" s="93">
        <v>3</v>
      </c>
      <c r="P2515" s="93">
        <v>65</v>
      </c>
      <c r="Q2515" s="93">
        <v>110</v>
      </c>
      <c r="R2515" s="114"/>
      <c r="S2515" s="143" t="s">
        <v>72</v>
      </c>
      <c r="T2515" s="143">
        <v>3</v>
      </c>
      <c r="U2515" s="143">
        <v>65</v>
      </c>
      <c r="V2515" s="143">
        <v>65</v>
      </c>
      <c r="W2515" s="143">
        <v>50</v>
      </c>
      <c r="X2515" s="143">
        <v>5288.35</v>
      </c>
      <c r="Y2515" s="143" t="s">
        <v>74</v>
      </c>
      <c r="Z2515" s="143"/>
      <c r="AA2515" s="224" t="s">
        <v>85</v>
      </c>
    </row>
    <row r="2516" spans="1:27" x14ac:dyDescent="0.2">
      <c r="A2516" s="228"/>
      <c r="B2516" s="144"/>
      <c r="C2516" s="127"/>
      <c r="D2516" s="144"/>
      <c r="E2516" s="144"/>
      <c r="F2516" s="144"/>
      <c r="G2516" s="144"/>
      <c r="H2516" s="144"/>
      <c r="I2516" s="144"/>
      <c r="J2516" s="222"/>
      <c r="K2516" s="103" t="s">
        <v>13</v>
      </c>
      <c r="L2516" s="104" t="s">
        <v>60</v>
      </c>
      <c r="M2516" s="96" t="s">
        <v>67</v>
      </c>
      <c r="N2516" s="104">
        <v>480</v>
      </c>
      <c r="O2516" s="104">
        <v>3</v>
      </c>
      <c r="P2516" s="104">
        <v>5</v>
      </c>
      <c r="Q2516" s="104">
        <v>90</v>
      </c>
      <c r="R2516" s="115">
        <v>50</v>
      </c>
      <c r="S2516" s="144"/>
      <c r="T2516" s="144"/>
      <c r="U2516" s="144"/>
      <c r="V2516" s="144"/>
      <c r="W2516" s="144"/>
      <c r="X2516" s="144"/>
      <c r="Y2516" s="144"/>
      <c r="Z2516" s="144"/>
      <c r="AA2516" s="225"/>
    </row>
    <row r="2517" spans="1:27" ht="13.5" thickBot="1" x14ac:dyDescent="0.25">
      <c r="A2517" s="229"/>
      <c r="B2517" s="145"/>
      <c r="C2517" s="128"/>
      <c r="D2517" s="145"/>
      <c r="E2517" s="145"/>
      <c r="F2517" s="145"/>
      <c r="G2517" s="145"/>
      <c r="H2517" s="145"/>
      <c r="I2517" s="145"/>
      <c r="J2517" s="223"/>
      <c r="K2517" s="107" t="s">
        <v>14</v>
      </c>
      <c r="L2517" s="108" t="s">
        <v>60</v>
      </c>
      <c r="M2517" s="97" t="s">
        <v>187</v>
      </c>
      <c r="N2517" s="108">
        <v>480</v>
      </c>
      <c r="O2517" s="108">
        <v>3</v>
      </c>
      <c r="P2517" s="108">
        <v>5</v>
      </c>
      <c r="Q2517" s="108" t="s">
        <v>202</v>
      </c>
      <c r="R2517" s="116"/>
      <c r="S2517" s="145"/>
      <c r="T2517" s="145"/>
      <c r="U2517" s="145"/>
      <c r="V2517" s="145"/>
      <c r="W2517" s="145"/>
      <c r="X2517" s="145"/>
      <c r="Y2517" s="145"/>
      <c r="Z2517" s="145"/>
      <c r="AA2517" s="226"/>
    </row>
    <row r="2518" spans="1:27" x14ac:dyDescent="0.2">
      <c r="A2518" s="227" t="s">
        <v>3004</v>
      </c>
      <c r="B2518" s="143" t="s">
        <v>76</v>
      </c>
      <c r="C2518" s="142">
        <v>43666</v>
      </c>
      <c r="D2518" s="143" t="s">
        <v>78</v>
      </c>
      <c r="E2518" s="143"/>
      <c r="F2518" s="143"/>
      <c r="G2518" s="143"/>
      <c r="H2518" s="143"/>
      <c r="I2518" s="143"/>
      <c r="J2518" s="136" t="s">
        <v>80</v>
      </c>
      <c r="K2518" s="100" t="s">
        <v>194</v>
      </c>
      <c r="L2518" s="93" t="s">
        <v>60</v>
      </c>
      <c r="M2518" s="95" t="s">
        <v>191</v>
      </c>
      <c r="N2518" s="93">
        <v>480</v>
      </c>
      <c r="O2518" s="93">
        <v>3</v>
      </c>
      <c r="P2518" s="93">
        <v>65</v>
      </c>
      <c r="Q2518" s="93">
        <v>125</v>
      </c>
      <c r="R2518" s="114"/>
      <c r="S2518" s="143" t="s">
        <v>72</v>
      </c>
      <c r="T2518" s="143">
        <v>3</v>
      </c>
      <c r="U2518" s="143">
        <v>65</v>
      </c>
      <c r="V2518" s="143">
        <v>65</v>
      </c>
      <c r="W2518" s="143">
        <v>50</v>
      </c>
      <c r="X2518" s="143">
        <v>5288.35</v>
      </c>
      <c r="Y2518" s="143" t="s">
        <v>74</v>
      </c>
      <c r="Z2518" s="143"/>
      <c r="AA2518" s="224" t="s">
        <v>85</v>
      </c>
    </row>
    <row r="2519" spans="1:27" x14ac:dyDescent="0.2">
      <c r="A2519" s="228"/>
      <c r="B2519" s="144"/>
      <c r="C2519" s="127"/>
      <c r="D2519" s="144"/>
      <c r="E2519" s="144"/>
      <c r="F2519" s="144"/>
      <c r="G2519" s="144"/>
      <c r="H2519" s="144"/>
      <c r="I2519" s="144"/>
      <c r="J2519" s="222"/>
      <c r="K2519" s="103" t="s">
        <v>13</v>
      </c>
      <c r="L2519" s="104" t="s">
        <v>60</v>
      </c>
      <c r="M2519" s="96" t="s">
        <v>67</v>
      </c>
      <c r="N2519" s="104">
        <v>480</v>
      </c>
      <c r="O2519" s="104">
        <v>3</v>
      </c>
      <c r="P2519" s="104">
        <v>5</v>
      </c>
      <c r="Q2519" s="104">
        <v>90</v>
      </c>
      <c r="R2519" s="115">
        <v>50</v>
      </c>
      <c r="S2519" s="144"/>
      <c r="T2519" s="144"/>
      <c r="U2519" s="144"/>
      <c r="V2519" s="144"/>
      <c r="W2519" s="144"/>
      <c r="X2519" s="144"/>
      <c r="Y2519" s="144"/>
      <c r="Z2519" s="144"/>
      <c r="AA2519" s="225"/>
    </row>
    <row r="2520" spans="1:27" ht="13.5" thickBot="1" x14ac:dyDescent="0.25">
      <c r="A2520" s="229"/>
      <c r="B2520" s="145"/>
      <c r="C2520" s="128"/>
      <c r="D2520" s="145"/>
      <c r="E2520" s="145"/>
      <c r="F2520" s="145"/>
      <c r="G2520" s="145"/>
      <c r="H2520" s="145"/>
      <c r="I2520" s="145"/>
      <c r="J2520" s="223"/>
      <c r="K2520" s="107" t="s">
        <v>14</v>
      </c>
      <c r="L2520" s="108" t="s">
        <v>60</v>
      </c>
      <c r="M2520" s="97" t="s">
        <v>187</v>
      </c>
      <c r="N2520" s="108">
        <v>480</v>
      </c>
      <c r="O2520" s="108">
        <v>3</v>
      </c>
      <c r="P2520" s="108">
        <v>5</v>
      </c>
      <c r="Q2520" s="108" t="s">
        <v>202</v>
      </c>
      <c r="R2520" s="116"/>
      <c r="S2520" s="145"/>
      <c r="T2520" s="145"/>
      <c r="U2520" s="145"/>
      <c r="V2520" s="145"/>
      <c r="W2520" s="145"/>
      <c r="X2520" s="145"/>
      <c r="Y2520" s="145"/>
      <c r="Z2520" s="145"/>
      <c r="AA2520" s="226"/>
    </row>
    <row r="2521" spans="1:27" x14ac:dyDescent="0.2">
      <c r="A2521" s="227" t="s">
        <v>3005</v>
      </c>
      <c r="B2521" s="143" t="s">
        <v>76</v>
      </c>
      <c r="C2521" s="142">
        <v>43666</v>
      </c>
      <c r="D2521" s="143" t="s">
        <v>78</v>
      </c>
      <c r="E2521" s="143"/>
      <c r="F2521" s="143"/>
      <c r="G2521" s="143"/>
      <c r="H2521" s="143"/>
      <c r="I2521" s="143"/>
      <c r="J2521" s="136" t="s">
        <v>80</v>
      </c>
      <c r="K2521" s="100" t="s">
        <v>194</v>
      </c>
      <c r="L2521" s="93" t="s">
        <v>60</v>
      </c>
      <c r="M2521" s="95" t="s">
        <v>191</v>
      </c>
      <c r="N2521" s="93">
        <v>600</v>
      </c>
      <c r="O2521" s="93">
        <v>3</v>
      </c>
      <c r="P2521" s="93">
        <v>25</v>
      </c>
      <c r="Q2521" s="93">
        <v>50</v>
      </c>
      <c r="R2521" s="114"/>
      <c r="S2521" s="143" t="s">
        <v>73</v>
      </c>
      <c r="T2521" s="143">
        <v>3</v>
      </c>
      <c r="U2521" s="143">
        <v>25</v>
      </c>
      <c r="V2521" s="143">
        <v>32</v>
      </c>
      <c r="W2521" s="143">
        <v>30</v>
      </c>
      <c r="X2521" s="143">
        <v>5288.35</v>
      </c>
      <c r="Y2521" s="143" t="s">
        <v>74</v>
      </c>
      <c r="Z2521" s="143"/>
      <c r="AA2521" s="224" t="s">
        <v>85</v>
      </c>
    </row>
    <row r="2522" spans="1:27" x14ac:dyDescent="0.2">
      <c r="A2522" s="228"/>
      <c r="B2522" s="144"/>
      <c r="C2522" s="127"/>
      <c r="D2522" s="144"/>
      <c r="E2522" s="144"/>
      <c r="F2522" s="144"/>
      <c r="G2522" s="144"/>
      <c r="H2522" s="144"/>
      <c r="I2522" s="144"/>
      <c r="J2522" s="222"/>
      <c r="K2522" s="103" t="s">
        <v>13</v>
      </c>
      <c r="L2522" s="104" t="s">
        <v>60</v>
      </c>
      <c r="M2522" s="96" t="s">
        <v>67</v>
      </c>
      <c r="N2522" s="104">
        <v>600</v>
      </c>
      <c r="O2522" s="104">
        <v>3</v>
      </c>
      <c r="P2522" s="104">
        <v>5</v>
      </c>
      <c r="Q2522" s="104">
        <v>90</v>
      </c>
      <c r="R2522" s="115">
        <v>50</v>
      </c>
      <c r="S2522" s="144"/>
      <c r="T2522" s="144"/>
      <c r="U2522" s="144"/>
      <c r="V2522" s="144"/>
      <c r="W2522" s="144"/>
      <c r="X2522" s="144"/>
      <c r="Y2522" s="144"/>
      <c r="Z2522" s="144"/>
      <c r="AA2522" s="225"/>
    </row>
    <row r="2523" spans="1:27" ht="13.5" thickBot="1" x14ac:dyDescent="0.25">
      <c r="A2523" s="229"/>
      <c r="B2523" s="145"/>
      <c r="C2523" s="128"/>
      <c r="D2523" s="145"/>
      <c r="E2523" s="145"/>
      <c r="F2523" s="145"/>
      <c r="G2523" s="145"/>
      <c r="H2523" s="145"/>
      <c r="I2523" s="145"/>
      <c r="J2523" s="223"/>
      <c r="K2523" s="107" t="s">
        <v>14</v>
      </c>
      <c r="L2523" s="108" t="s">
        <v>60</v>
      </c>
      <c r="M2523" s="97" t="s">
        <v>188</v>
      </c>
      <c r="N2523" s="108">
        <v>600</v>
      </c>
      <c r="O2523" s="108">
        <v>3</v>
      </c>
      <c r="P2523" s="108">
        <v>5</v>
      </c>
      <c r="Q2523" s="108" t="s">
        <v>203</v>
      </c>
      <c r="R2523" s="116"/>
      <c r="S2523" s="145"/>
      <c r="T2523" s="145"/>
      <c r="U2523" s="145"/>
      <c r="V2523" s="145"/>
      <c r="W2523" s="145"/>
      <c r="X2523" s="145"/>
      <c r="Y2523" s="145"/>
      <c r="Z2523" s="145"/>
      <c r="AA2523" s="226"/>
    </row>
    <row r="2524" spans="1:27" x14ac:dyDescent="0.2">
      <c r="A2524" s="227" t="s">
        <v>3006</v>
      </c>
      <c r="B2524" s="143" t="s">
        <v>76</v>
      </c>
      <c r="C2524" s="142">
        <v>43666</v>
      </c>
      <c r="D2524" s="143" t="s">
        <v>78</v>
      </c>
      <c r="E2524" s="143"/>
      <c r="F2524" s="143"/>
      <c r="G2524" s="143"/>
      <c r="H2524" s="143"/>
      <c r="I2524" s="143"/>
      <c r="J2524" s="136" t="s">
        <v>80</v>
      </c>
      <c r="K2524" s="100" t="s">
        <v>194</v>
      </c>
      <c r="L2524" s="93" t="s">
        <v>60</v>
      </c>
      <c r="M2524" s="95" t="s">
        <v>191</v>
      </c>
      <c r="N2524" s="93">
        <v>600</v>
      </c>
      <c r="O2524" s="93">
        <v>3</v>
      </c>
      <c r="P2524" s="93">
        <v>25</v>
      </c>
      <c r="Q2524" s="93">
        <v>60</v>
      </c>
      <c r="R2524" s="114"/>
      <c r="S2524" s="143" t="s">
        <v>73</v>
      </c>
      <c r="T2524" s="143">
        <v>3</v>
      </c>
      <c r="U2524" s="143">
        <v>25</v>
      </c>
      <c r="V2524" s="143">
        <v>32</v>
      </c>
      <c r="W2524" s="143">
        <v>30</v>
      </c>
      <c r="X2524" s="143">
        <v>5288.35</v>
      </c>
      <c r="Y2524" s="143" t="s">
        <v>74</v>
      </c>
      <c r="Z2524" s="143"/>
      <c r="AA2524" s="224" t="s">
        <v>85</v>
      </c>
    </row>
    <row r="2525" spans="1:27" x14ac:dyDescent="0.2">
      <c r="A2525" s="228"/>
      <c r="B2525" s="144"/>
      <c r="C2525" s="127"/>
      <c r="D2525" s="144"/>
      <c r="E2525" s="144"/>
      <c r="F2525" s="144"/>
      <c r="G2525" s="144"/>
      <c r="H2525" s="144"/>
      <c r="I2525" s="144"/>
      <c r="J2525" s="222"/>
      <c r="K2525" s="103" t="s">
        <v>13</v>
      </c>
      <c r="L2525" s="104" t="s">
        <v>60</v>
      </c>
      <c r="M2525" s="96" t="s">
        <v>67</v>
      </c>
      <c r="N2525" s="104">
        <v>600</v>
      </c>
      <c r="O2525" s="104">
        <v>3</v>
      </c>
      <c r="P2525" s="104">
        <v>5</v>
      </c>
      <c r="Q2525" s="104">
        <v>90</v>
      </c>
      <c r="R2525" s="115">
        <v>50</v>
      </c>
      <c r="S2525" s="144"/>
      <c r="T2525" s="144"/>
      <c r="U2525" s="144"/>
      <c r="V2525" s="144"/>
      <c r="W2525" s="144"/>
      <c r="X2525" s="144"/>
      <c r="Y2525" s="144"/>
      <c r="Z2525" s="144"/>
      <c r="AA2525" s="225"/>
    </row>
    <row r="2526" spans="1:27" ht="13.5" thickBot="1" x14ac:dyDescent="0.25">
      <c r="A2526" s="229"/>
      <c r="B2526" s="145"/>
      <c r="C2526" s="128"/>
      <c r="D2526" s="145"/>
      <c r="E2526" s="145"/>
      <c r="F2526" s="145"/>
      <c r="G2526" s="145"/>
      <c r="H2526" s="145"/>
      <c r="I2526" s="145"/>
      <c r="J2526" s="223"/>
      <c r="K2526" s="107" t="s">
        <v>14</v>
      </c>
      <c r="L2526" s="108" t="s">
        <v>60</v>
      </c>
      <c r="M2526" s="97" t="s">
        <v>188</v>
      </c>
      <c r="N2526" s="108">
        <v>600</v>
      </c>
      <c r="O2526" s="108">
        <v>3</v>
      </c>
      <c r="P2526" s="108">
        <v>5</v>
      </c>
      <c r="Q2526" s="108" t="s">
        <v>203</v>
      </c>
      <c r="R2526" s="116"/>
      <c r="S2526" s="145"/>
      <c r="T2526" s="145"/>
      <c r="U2526" s="145"/>
      <c r="V2526" s="145"/>
      <c r="W2526" s="145"/>
      <c r="X2526" s="145"/>
      <c r="Y2526" s="145"/>
      <c r="Z2526" s="145"/>
      <c r="AA2526" s="226"/>
    </row>
    <row r="2527" spans="1:27" x14ac:dyDescent="0.2">
      <c r="A2527" s="227" t="s">
        <v>3007</v>
      </c>
      <c r="B2527" s="143" t="s">
        <v>76</v>
      </c>
      <c r="C2527" s="142">
        <v>43666</v>
      </c>
      <c r="D2527" s="143" t="s">
        <v>78</v>
      </c>
      <c r="E2527" s="143"/>
      <c r="F2527" s="143"/>
      <c r="G2527" s="143"/>
      <c r="H2527" s="143"/>
      <c r="I2527" s="143"/>
      <c r="J2527" s="136" t="s">
        <v>80</v>
      </c>
      <c r="K2527" s="100" t="s">
        <v>194</v>
      </c>
      <c r="L2527" s="93" t="s">
        <v>60</v>
      </c>
      <c r="M2527" s="95" t="s">
        <v>191</v>
      </c>
      <c r="N2527" s="93">
        <v>600</v>
      </c>
      <c r="O2527" s="93">
        <v>3</v>
      </c>
      <c r="P2527" s="93">
        <v>25</v>
      </c>
      <c r="Q2527" s="93">
        <v>80</v>
      </c>
      <c r="R2527" s="114"/>
      <c r="S2527" s="143" t="s">
        <v>73</v>
      </c>
      <c r="T2527" s="143">
        <v>3</v>
      </c>
      <c r="U2527" s="143">
        <v>25</v>
      </c>
      <c r="V2527" s="143">
        <v>32</v>
      </c>
      <c r="W2527" s="143">
        <v>30</v>
      </c>
      <c r="X2527" s="143">
        <v>5288.35</v>
      </c>
      <c r="Y2527" s="143" t="s">
        <v>74</v>
      </c>
      <c r="Z2527" s="143"/>
      <c r="AA2527" s="224" t="s">
        <v>85</v>
      </c>
    </row>
    <row r="2528" spans="1:27" x14ac:dyDescent="0.2">
      <c r="A2528" s="228"/>
      <c r="B2528" s="144"/>
      <c r="C2528" s="127"/>
      <c r="D2528" s="144"/>
      <c r="E2528" s="144"/>
      <c r="F2528" s="144"/>
      <c r="G2528" s="144"/>
      <c r="H2528" s="144"/>
      <c r="I2528" s="144"/>
      <c r="J2528" s="222"/>
      <c r="K2528" s="103" t="s">
        <v>13</v>
      </c>
      <c r="L2528" s="104" t="s">
        <v>60</v>
      </c>
      <c r="M2528" s="96" t="s">
        <v>67</v>
      </c>
      <c r="N2528" s="104">
        <v>600</v>
      </c>
      <c r="O2528" s="104">
        <v>3</v>
      </c>
      <c r="P2528" s="104">
        <v>5</v>
      </c>
      <c r="Q2528" s="104">
        <v>90</v>
      </c>
      <c r="R2528" s="115">
        <v>50</v>
      </c>
      <c r="S2528" s="144"/>
      <c r="T2528" s="144"/>
      <c r="U2528" s="144"/>
      <c r="V2528" s="144"/>
      <c r="W2528" s="144"/>
      <c r="X2528" s="144"/>
      <c r="Y2528" s="144"/>
      <c r="Z2528" s="144"/>
      <c r="AA2528" s="225"/>
    </row>
    <row r="2529" spans="1:27" ht="13.5" thickBot="1" x14ac:dyDescent="0.25">
      <c r="A2529" s="229"/>
      <c r="B2529" s="145"/>
      <c r="C2529" s="128"/>
      <c r="D2529" s="145"/>
      <c r="E2529" s="145"/>
      <c r="F2529" s="145"/>
      <c r="G2529" s="145"/>
      <c r="H2529" s="145"/>
      <c r="I2529" s="145"/>
      <c r="J2529" s="223"/>
      <c r="K2529" s="107" t="s">
        <v>14</v>
      </c>
      <c r="L2529" s="108" t="s">
        <v>60</v>
      </c>
      <c r="M2529" s="97" t="s">
        <v>188</v>
      </c>
      <c r="N2529" s="108">
        <v>600</v>
      </c>
      <c r="O2529" s="108">
        <v>3</v>
      </c>
      <c r="P2529" s="108">
        <v>5</v>
      </c>
      <c r="Q2529" s="108" t="s">
        <v>203</v>
      </c>
      <c r="R2529" s="116"/>
      <c r="S2529" s="145"/>
      <c r="T2529" s="145"/>
      <c r="U2529" s="145"/>
      <c r="V2529" s="145"/>
      <c r="W2529" s="145"/>
      <c r="X2529" s="145"/>
      <c r="Y2529" s="145"/>
      <c r="Z2529" s="145"/>
      <c r="AA2529" s="226"/>
    </row>
    <row r="2530" spans="1:27" x14ac:dyDescent="0.2">
      <c r="A2530" s="227" t="s">
        <v>3008</v>
      </c>
      <c r="B2530" s="143" t="s">
        <v>76</v>
      </c>
      <c r="C2530" s="142">
        <v>43666</v>
      </c>
      <c r="D2530" s="143" t="s">
        <v>78</v>
      </c>
      <c r="E2530" s="143"/>
      <c r="F2530" s="143"/>
      <c r="G2530" s="143"/>
      <c r="H2530" s="143"/>
      <c r="I2530" s="143"/>
      <c r="J2530" s="136" t="s">
        <v>80</v>
      </c>
      <c r="K2530" s="100" t="s">
        <v>194</v>
      </c>
      <c r="L2530" s="93" t="s">
        <v>60</v>
      </c>
      <c r="M2530" s="95" t="s">
        <v>191</v>
      </c>
      <c r="N2530" s="93">
        <v>600</v>
      </c>
      <c r="O2530" s="93">
        <v>3</v>
      </c>
      <c r="P2530" s="93">
        <v>25</v>
      </c>
      <c r="Q2530" s="93">
        <v>60</v>
      </c>
      <c r="R2530" s="114"/>
      <c r="S2530" s="143" t="s">
        <v>73</v>
      </c>
      <c r="T2530" s="143">
        <v>3</v>
      </c>
      <c r="U2530" s="143">
        <v>25</v>
      </c>
      <c r="V2530" s="143">
        <v>41</v>
      </c>
      <c r="W2530" s="143">
        <v>40</v>
      </c>
      <c r="X2530" s="143">
        <v>5288.35</v>
      </c>
      <c r="Y2530" s="143" t="s">
        <v>74</v>
      </c>
      <c r="Z2530" s="143"/>
      <c r="AA2530" s="224" t="s">
        <v>85</v>
      </c>
    </row>
    <row r="2531" spans="1:27" x14ac:dyDescent="0.2">
      <c r="A2531" s="228"/>
      <c r="B2531" s="144"/>
      <c r="C2531" s="127"/>
      <c r="D2531" s="144"/>
      <c r="E2531" s="144"/>
      <c r="F2531" s="144"/>
      <c r="G2531" s="144"/>
      <c r="H2531" s="144"/>
      <c r="I2531" s="144"/>
      <c r="J2531" s="222"/>
      <c r="K2531" s="103" t="s">
        <v>13</v>
      </c>
      <c r="L2531" s="104" t="s">
        <v>60</v>
      </c>
      <c r="M2531" s="96" t="s">
        <v>67</v>
      </c>
      <c r="N2531" s="104">
        <v>600</v>
      </c>
      <c r="O2531" s="104">
        <v>3</v>
      </c>
      <c r="P2531" s="104">
        <v>5</v>
      </c>
      <c r="Q2531" s="104">
        <v>90</v>
      </c>
      <c r="R2531" s="115">
        <v>50</v>
      </c>
      <c r="S2531" s="144"/>
      <c r="T2531" s="144"/>
      <c r="U2531" s="144"/>
      <c r="V2531" s="144"/>
      <c r="W2531" s="144"/>
      <c r="X2531" s="144"/>
      <c r="Y2531" s="144"/>
      <c r="Z2531" s="144"/>
      <c r="AA2531" s="225"/>
    </row>
    <row r="2532" spans="1:27" ht="13.5" thickBot="1" x14ac:dyDescent="0.25">
      <c r="A2532" s="229"/>
      <c r="B2532" s="145"/>
      <c r="C2532" s="128"/>
      <c r="D2532" s="145"/>
      <c r="E2532" s="145"/>
      <c r="F2532" s="145"/>
      <c r="G2532" s="145"/>
      <c r="H2532" s="145"/>
      <c r="I2532" s="145"/>
      <c r="J2532" s="223"/>
      <c r="K2532" s="107" t="s">
        <v>14</v>
      </c>
      <c r="L2532" s="108" t="s">
        <v>60</v>
      </c>
      <c r="M2532" s="97" t="s">
        <v>186</v>
      </c>
      <c r="N2532" s="108">
        <v>600</v>
      </c>
      <c r="O2532" s="108">
        <v>3</v>
      </c>
      <c r="P2532" s="108">
        <v>5</v>
      </c>
      <c r="Q2532" s="108" t="s">
        <v>201</v>
      </c>
      <c r="R2532" s="116"/>
      <c r="S2532" s="145"/>
      <c r="T2532" s="145"/>
      <c r="U2532" s="145"/>
      <c r="V2532" s="145"/>
      <c r="W2532" s="145"/>
      <c r="X2532" s="145"/>
      <c r="Y2532" s="145"/>
      <c r="Z2532" s="145"/>
      <c r="AA2532" s="226"/>
    </row>
    <row r="2533" spans="1:27" x14ac:dyDescent="0.2">
      <c r="A2533" s="227" t="s">
        <v>3009</v>
      </c>
      <c r="B2533" s="143" t="s">
        <v>76</v>
      </c>
      <c r="C2533" s="142">
        <v>43666</v>
      </c>
      <c r="D2533" s="143" t="s">
        <v>78</v>
      </c>
      <c r="E2533" s="143"/>
      <c r="F2533" s="143"/>
      <c r="G2533" s="143"/>
      <c r="H2533" s="143"/>
      <c r="I2533" s="143"/>
      <c r="J2533" s="136" t="s">
        <v>80</v>
      </c>
      <c r="K2533" s="100" t="s">
        <v>194</v>
      </c>
      <c r="L2533" s="93" t="s">
        <v>60</v>
      </c>
      <c r="M2533" s="95" t="s">
        <v>191</v>
      </c>
      <c r="N2533" s="93">
        <v>600</v>
      </c>
      <c r="O2533" s="93">
        <v>3</v>
      </c>
      <c r="P2533" s="93">
        <v>25</v>
      </c>
      <c r="Q2533" s="93">
        <v>80</v>
      </c>
      <c r="R2533" s="114"/>
      <c r="S2533" s="143" t="s">
        <v>73</v>
      </c>
      <c r="T2533" s="143">
        <v>3</v>
      </c>
      <c r="U2533" s="143">
        <v>25</v>
      </c>
      <c r="V2533" s="143">
        <v>41</v>
      </c>
      <c r="W2533" s="143">
        <v>40</v>
      </c>
      <c r="X2533" s="143">
        <v>5288.35</v>
      </c>
      <c r="Y2533" s="143" t="s">
        <v>74</v>
      </c>
      <c r="Z2533" s="143"/>
      <c r="AA2533" s="224" t="s">
        <v>85</v>
      </c>
    </row>
    <row r="2534" spans="1:27" x14ac:dyDescent="0.2">
      <c r="A2534" s="228"/>
      <c r="B2534" s="144"/>
      <c r="C2534" s="127"/>
      <c r="D2534" s="144"/>
      <c r="E2534" s="144"/>
      <c r="F2534" s="144"/>
      <c r="G2534" s="144"/>
      <c r="H2534" s="144"/>
      <c r="I2534" s="144"/>
      <c r="J2534" s="222"/>
      <c r="K2534" s="103" t="s">
        <v>13</v>
      </c>
      <c r="L2534" s="104" t="s">
        <v>60</v>
      </c>
      <c r="M2534" s="96" t="s">
        <v>67</v>
      </c>
      <c r="N2534" s="104">
        <v>600</v>
      </c>
      <c r="O2534" s="104">
        <v>3</v>
      </c>
      <c r="P2534" s="104">
        <v>5</v>
      </c>
      <c r="Q2534" s="104">
        <v>90</v>
      </c>
      <c r="R2534" s="115">
        <v>50</v>
      </c>
      <c r="S2534" s="144"/>
      <c r="T2534" s="144"/>
      <c r="U2534" s="144"/>
      <c r="V2534" s="144"/>
      <c r="W2534" s="144"/>
      <c r="X2534" s="144"/>
      <c r="Y2534" s="144"/>
      <c r="Z2534" s="144"/>
      <c r="AA2534" s="225"/>
    </row>
    <row r="2535" spans="1:27" ht="13.5" thickBot="1" x14ac:dyDescent="0.25">
      <c r="A2535" s="229"/>
      <c r="B2535" s="145"/>
      <c r="C2535" s="128"/>
      <c r="D2535" s="145"/>
      <c r="E2535" s="145"/>
      <c r="F2535" s="145"/>
      <c r="G2535" s="145"/>
      <c r="H2535" s="145"/>
      <c r="I2535" s="145"/>
      <c r="J2535" s="223"/>
      <c r="K2535" s="107" t="s">
        <v>14</v>
      </c>
      <c r="L2535" s="108" t="s">
        <v>60</v>
      </c>
      <c r="M2535" s="97" t="s">
        <v>186</v>
      </c>
      <c r="N2535" s="108">
        <v>600</v>
      </c>
      <c r="O2535" s="108">
        <v>3</v>
      </c>
      <c r="P2535" s="108">
        <v>5</v>
      </c>
      <c r="Q2535" s="108" t="s">
        <v>201</v>
      </c>
      <c r="R2535" s="116"/>
      <c r="S2535" s="145"/>
      <c r="T2535" s="145"/>
      <c r="U2535" s="145"/>
      <c r="V2535" s="145"/>
      <c r="W2535" s="145"/>
      <c r="X2535" s="145"/>
      <c r="Y2535" s="145"/>
      <c r="Z2535" s="145"/>
      <c r="AA2535" s="226"/>
    </row>
    <row r="2536" spans="1:27" x14ac:dyDescent="0.2">
      <c r="A2536" s="227" t="s">
        <v>3010</v>
      </c>
      <c r="B2536" s="143" t="s">
        <v>76</v>
      </c>
      <c r="C2536" s="142">
        <v>43666</v>
      </c>
      <c r="D2536" s="143" t="s">
        <v>78</v>
      </c>
      <c r="E2536" s="143"/>
      <c r="F2536" s="143"/>
      <c r="G2536" s="143"/>
      <c r="H2536" s="143"/>
      <c r="I2536" s="143"/>
      <c r="J2536" s="136" t="s">
        <v>80</v>
      </c>
      <c r="K2536" s="100" t="s">
        <v>194</v>
      </c>
      <c r="L2536" s="93" t="s">
        <v>60</v>
      </c>
      <c r="M2536" s="95" t="s">
        <v>191</v>
      </c>
      <c r="N2536" s="93">
        <v>600</v>
      </c>
      <c r="O2536" s="93">
        <v>3</v>
      </c>
      <c r="P2536" s="93">
        <v>25</v>
      </c>
      <c r="Q2536" s="93">
        <v>100</v>
      </c>
      <c r="R2536" s="114"/>
      <c r="S2536" s="143" t="s">
        <v>73</v>
      </c>
      <c r="T2536" s="143">
        <v>3</v>
      </c>
      <c r="U2536" s="143">
        <v>25</v>
      </c>
      <c r="V2536" s="143">
        <v>41</v>
      </c>
      <c r="W2536" s="143">
        <v>40</v>
      </c>
      <c r="X2536" s="143">
        <v>5288.35</v>
      </c>
      <c r="Y2536" s="143" t="s">
        <v>74</v>
      </c>
      <c r="Z2536" s="143"/>
      <c r="AA2536" s="224" t="s">
        <v>85</v>
      </c>
    </row>
    <row r="2537" spans="1:27" x14ac:dyDescent="0.2">
      <c r="A2537" s="228"/>
      <c r="B2537" s="144"/>
      <c r="C2537" s="127"/>
      <c r="D2537" s="144"/>
      <c r="E2537" s="144"/>
      <c r="F2537" s="144"/>
      <c r="G2537" s="144"/>
      <c r="H2537" s="144"/>
      <c r="I2537" s="144"/>
      <c r="J2537" s="222"/>
      <c r="K2537" s="103" t="s">
        <v>13</v>
      </c>
      <c r="L2537" s="104" t="s">
        <v>60</v>
      </c>
      <c r="M2537" s="96" t="s">
        <v>67</v>
      </c>
      <c r="N2537" s="104">
        <v>600</v>
      </c>
      <c r="O2537" s="104">
        <v>3</v>
      </c>
      <c r="P2537" s="104">
        <v>5</v>
      </c>
      <c r="Q2537" s="104">
        <v>90</v>
      </c>
      <c r="R2537" s="115">
        <v>50</v>
      </c>
      <c r="S2537" s="144"/>
      <c r="T2537" s="144"/>
      <c r="U2537" s="144"/>
      <c r="V2537" s="144"/>
      <c r="W2537" s="144"/>
      <c r="X2537" s="144"/>
      <c r="Y2537" s="144"/>
      <c r="Z2537" s="144"/>
      <c r="AA2537" s="225"/>
    </row>
    <row r="2538" spans="1:27" ht="13.5" thickBot="1" x14ac:dyDescent="0.25">
      <c r="A2538" s="229"/>
      <c r="B2538" s="145"/>
      <c r="C2538" s="128"/>
      <c r="D2538" s="145"/>
      <c r="E2538" s="145"/>
      <c r="F2538" s="145"/>
      <c r="G2538" s="145"/>
      <c r="H2538" s="145"/>
      <c r="I2538" s="145"/>
      <c r="J2538" s="223"/>
      <c r="K2538" s="107" t="s">
        <v>14</v>
      </c>
      <c r="L2538" s="108" t="s">
        <v>60</v>
      </c>
      <c r="M2538" s="97" t="s">
        <v>186</v>
      </c>
      <c r="N2538" s="108">
        <v>600</v>
      </c>
      <c r="O2538" s="108">
        <v>3</v>
      </c>
      <c r="P2538" s="108">
        <v>5</v>
      </c>
      <c r="Q2538" s="108" t="s">
        <v>201</v>
      </c>
      <c r="R2538" s="116"/>
      <c r="S2538" s="145"/>
      <c r="T2538" s="145"/>
      <c r="U2538" s="145"/>
      <c r="V2538" s="145"/>
      <c r="W2538" s="145"/>
      <c r="X2538" s="145"/>
      <c r="Y2538" s="145"/>
      <c r="Z2538" s="145"/>
      <c r="AA2538" s="226"/>
    </row>
    <row r="2539" spans="1:27" x14ac:dyDescent="0.2">
      <c r="A2539" s="227" t="s">
        <v>3011</v>
      </c>
      <c r="B2539" s="143" t="s">
        <v>76</v>
      </c>
      <c r="C2539" s="142">
        <v>43666</v>
      </c>
      <c r="D2539" s="143" t="s">
        <v>78</v>
      </c>
      <c r="E2539" s="143"/>
      <c r="F2539" s="143"/>
      <c r="G2539" s="143"/>
      <c r="H2539" s="143"/>
      <c r="I2539" s="143"/>
      <c r="J2539" s="136" t="s">
        <v>80</v>
      </c>
      <c r="K2539" s="100" t="s">
        <v>194</v>
      </c>
      <c r="L2539" s="93" t="s">
        <v>60</v>
      </c>
      <c r="M2539" s="95" t="s">
        <v>191</v>
      </c>
      <c r="N2539" s="93">
        <v>600</v>
      </c>
      <c r="O2539" s="93">
        <v>3</v>
      </c>
      <c r="P2539" s="93">
        <v>25</v>
      </c>
      <c r="Q2539" s="93">
        <v>80</v>
      </c>
      <c r="R2539" s="114"/>
      <c r="S2539" s="143" t="s">
        <v>73</v>
      </c>
      <c r="T2539" s="143">
        <v>3</v>
      </c>
      <c r="U2539" s="143">
        <v>25</v>
      </c>
      <c r="V2539" s="143">
        <v>52</v>
      </c>
      <c r="W2539" s="143">
        <v>50</v>
      </c>
      <c r="X2539" s="143">
        <v>5288.35</v>
      </c>
      <c r="Y2539" s="143" t="s">
        <v>74</v>
      </c>
      <c r="Z2539" s="143"/>
      <c r="AA2539" s="224" t="s">
        <v>85</v>
      </c>
    </row>
    <row r="2540" spans="1:27" x14ac:dyDescent="0.2">
      <c r="A2540" s="228"/>
      <c r="B2540" s="144"/>
      <c r="C2540" s="127"/>
      <c r="D2540" s="144"/>
      <c r="E2540" s="144"/>
      <c r="F2540" s="144"/>
      <c r="G2540" s="144"/>
      <c r="H2540" s="144"/>
      <c r="I2540" s="144"/>
      <c r="J2540" s="222"/>
      <c r="K2540" s="103" t="s">
        <v>13</v>
      </c>
      <c r="L2540" s="104" t="s">
        <v>60</v>
      </c>
      <c r="M2540" s="96" t="s">
        <v>67</v>
      </c>
      <c r="N2540" s="104">
        <v>600</v>
      </c>
      <c r="O2540" s="104">
        <v>3</v>
      </c>
      <c r="P2540" s="104">
        <v>5</v>
      </c>
      <c r="Q2540" s="104">
        <v>90</v>
      </c>
      <c r="R2540" s="115">
        <v>50</v>
      </c>
      <c r="S2540" s="144"/>
      <c r="T2540" s="144"/>
      <c r="U2540" s="144"/>
      <c r="V2540" s="144"/>
      <c r="W2540" s="144"/>
      <c r="X2540" s="144"/>
      <c r="Y2540" s="144"/>
      <c r="Z2540" s="144"/>
      <c r="AA2540" s="225"/>
    </row>
    <row r="2541" spans="1:27" ht="13.5" thickBot="1" x14ac:dyDescent="0.25">
      <c r="A2541" s="229"/>
      <c r="B2541" s="145"/>
      <c r="C2541" s="128"/>
      <c r="D2541" s="145"/>
      <c r="E2541" s="145"/>
      <c r="F2541" s="145"/>
      <c r="G2541" s="145"/>
      <c r="H2541" s="145"/>
      <c r="I2541" s="145"/>
      <c r="J2541" s="223"/>
      <c r="K2541" s="107" t="s">
        <v>14</v>
      </c>
      <c r="L2541" s="108" t="s">
        <v>60</v>
      </c>
      <c r="M2541" s="97" t="s">
        <v>186</v>
      </c>
      <c r="N2541" s="108">
        <v>600</v>
      </c>
      <c r="O2541" s="108">
        <v>3</v>
      </c>
      <c r="P2541" s="108">
        <v>5</v>
      </c>
      <c r="Q2541" s="108" t="s">
        <v>201</v>
      </c>
      <c r="R2541" s="116"/>
      <c r="S2541" s="145"/>
      <c r="T2541" s="145"/>
      <c r="U2541" s="145"/>
      <c r="V2541" s="145"/>
      <c r="W2541" s="145"/>
      <c r="X2541" s="145"/>
      <c r="Y2541" s="145"/>
      <c r="Z2541" s="145"/>
      <c r="AA2541" s="226"/>
    </row>
    <row r="2542" spans="1:27" x14ac:dyDescent="0.2">
      <c r="A2542" s="227" t="s">
        <v>3012</v>
      </c>
      <c r="B2542" s="143" t="s">
        <v>76</v>
      </c>
      <c r="C2542" s="142">
        <v>43666</v>
      </c>
      <c r="D2542" s="143" t="s">
        <v>78</v>
      </c>
      <c r="E2542" s="143"/>
      <c r="F2542" s="143"/>
      <c r="G2542" s="143"/>
      <c r="H2542" s="143"/>
      <c r="I2542" s="143"/>
      <c r="J2542" s="136" t="s">
        <v>80</v>
      </c>
      <c r="K2542" s="100" t="s">
        <v>194</v>
      </c>
      <c r="L2542" s="93" t="s">
        <v>60</v>
      </c>
      <c r="M2542" s="95" t="s">
        <v>191</v>
      </c>
      <c r="N2542" s="93">
        <v>600</v>
      </c>
      <c r="O2542" s="93">
        <v>3</v>
      </c>
      <c r="P2542" s="93">
        <v>25</v>
      </c>
      <c r="Q2542" s="93">
        <v>100</v>
      </c>
      <c r="R2542" s="114"/>
      <c r="S2542" s="143" t="s">
        <v>73</v>
      </c>
      <c r="T2542" s="143">
        <v>3</v>
      </c>
      <c r="U2542" s="143">
        <v>25</v>
      </c>
      <c r="V2542" s="143">
        <v>52</v>
      </c>
      <c r="W2542" s="143">
        <v>50</v>
      </c>
      <c r="X2542" s="143">
        <v>5288.35</v>
      </c>
      <c r="Y2542" s="143" t="s">
        <v>74</v>
      </c>
      <c r="Z2542" s="143"/>
      <c r="AA2542" s="224" t="s">
        <v>85</v>
      </c>
    </row>
    <row r="2543" spans="1:27" x14ac:dyDescent="0.2">
      <c r="A2543" s="228"/>
      <c r="B2543" s="144"/>
      <c r="C2543" s="127"/>
      <c r="D2543" s="144"/>
      <c r="E2543" s="144"/>
      <c r="F2543" s="144"/>
      <c r="G2543" s="144"/>
      <c r="H2543" s="144"/>
      <c r="I2543" s="144"/>
      <c r="J2543" s="222"/>
      <c r="K2543" s="103" t="s">
        <v>13</v>
      </c>
      <c r="L2543" s="104" t="s">
        <v>60</v>
      </c>
      <c r="M2543" s="96" t="s">
        <v>67</v>
      </c>
      <c r="N2543" s="104">
        <v>600</v>
      </c>
      <c r="O2543" s="104">
        <v>3</v>
      </c>
      <c r="P2543" s="104">
        <v>5</v>
      </c>
      <c r="Q2543" s="104">
        <v>90</v>
      </c>
      <c r="R2543" s="115">
        <v>50</v>
      </c>
      <c r="S2543" s="144"/>
      <c r="T2543" s="144"/>
      <c r="U2543" s="144"/>
      <c r="V2543" s="144"/>
      <c r="W2543" s="144"/>
      <c r="X2543" s="144"/>
      <c r="Y2543" s="144"/>
      <c r="Z2543" s="144"/>
      <c r="AA2543" s="225"/>
    </row>
    <row r="2544" spans="1:27" ht="13.5" thickBot="1" x14ac:dyDescent="0.25">
      <c r="A2544" s="229"/>
      <c r="B2544" s="145"/>
      <c r="C2544" s="128"/>
      <c r="D2544" s="145"/>
      <c r="E2544" s="145"/>
      <c r="F2544" s="145"/>
      <c r="G2544" s="145"/>
      <c r="H2544" s="145"/>
      <c r="I2544" s="145"/>
      <c r="J2544" s="223"/>
      <c r="K2544" s="107" t="s">
        <v>14</v>
      </c>
      <c r="L2544" s="108" t="s">
        <v>60</v>
      </c>
      <c r="M2544" s="97" t="s">
        <v>186</v>
      </c>
      <c r="N2544" s="108">
        <v>600</v>
      </c>
      <c r="O2544" s="108">
        <v>3</v>
      </c>
      <c r="P2544" s="108">
        <v>5</v>
      </c>
      <c r="Q2544" s="108" t="s">
        <v>201</v>
      </c>
      <c r="R2544" s="116"/>
      <c r="S2544" s="145"/>
      <c r="T2544" s="145"/>
      <c r="U2544" s="145"/>
      <c r="V2544" s="145"/>
      <c r="W2544" s="145"/>
      <c r="X2544" s="145"/>
      <c r="Y2544" s="145"/>
      <c r="Z2544" s="145"/>
      <c r="AA2544" s="226"/>
    </row>
    <row r="2545" spans="1:27" x14ac:dyDescent="0.2">
      <c r="A2545" s="227" t="s">
        <v>3013</v>
      </c>
      <c r="B2545" s="143" t="s">
        <v>76</v>
      </c>
      <c r="C2545" s="142">
        <v>43666</v>
      </c>
      <c r="D2545" s="143" t="s">
        <v>78</v>
      </c>
      <c r="E2545" s="143"/>
      <c r="F2545" s="143"/>
      <c r="G2545" s="143"/>
      <c r="H2545" s="143"/>
      <c r="I2545" s="143"/>
      <c r="J2545" s="136" t="s">
        <v>80</v>
      </c>
      <c r="K2545" s="100" t="s">
        <v>194</v>
      </c>
      <c r="L2545" s="93" t="s">
        <v>60</v>
      </c>
      <c r="M2545" s="95" t="s">
        <v>191</v>
      </c>
      <c r="N2545" s="93">
        <v>600</v>
      </c>
      <c r="O2545" s="93">
        <v>3</v>
      </c>
      <c r="P2545" s="93">
        <v>25</v>
      </c>
      <c r="Q2545" s="93">
        <v>110</v>
      </c>
      <c r="R2545" s="114"/>
      <c r="S2545" s="143" t="s">
        <v>73</v>
      </c>
      <c r="T2545" s="143">
        <v>3</v>
      </c>
      <c r="U2545" s="143">
        <v>25</v>
      </c>
      <c r="V2545" s="143">
        <v>52</v>
      </c>
      <c r="W2545" s="143">
        <v>50</v>
      </c>
      <c r="X2545" s="143">
        <v>5288.35</v>
      </c>
      <c r="Y2545" s="143" t="s">
        <v>74</v>
      </c>
      <c r="Z2545" s="143"/>
      <c r="AA2545" s="224" t="s">
        <v>85</v>
      </c>
    </row>
    <row r="2546" spans="1:27" x14ac:dyDescent="0.2">
      <c r="A2546" s="228"/>
      <c r="B2546" s="144"/>
      <c r="C2546" s="127"/>
      <c r="D2546" s="144"/>
      <c r="E2546" s="144"/>
      <c r="F2546" s="144"/>
      <c r="G2546" s="144"/>
      <c r="H2546" s="144"/>
      <c r="I2546" s="144"/>
      <c r="J2546" s="222"/>
      <c r="K2546" s="103" t="s">
        <v>13</v>
      </c>
      <c r="L2546" s="104" t="s">
        <v>60</v>
      </c>
      <c r="M2546" s="96" t="s">
        <v>67</v>
      </c>
      <c r="N2546" s="104">
        <v>600</v>
      </c>
      <c r="O2546" s="104">
        <v>3</v>
      </c>
      <c r="P2546" s="104">
        <v>5</v>
      </c>
      <c r="Q2546" s="104">
        <v>90</v>
      </c>
      <c r="R2546" s="115">
        <v>50</v>
      </c>
      <c r="S2546" s="144"/>
      <c r="T2546" s="144"/>
      <c r="U2546" s="144"/>
      <c r="V2546" s="144"/>
      <c r="W2546" s="144"/>
      <c r="X2546" s="144"/>
      <c r="Y2546" s="144"/>
      <c r="Z2546" s="144"/>
      <c r="AA2546" s="225"/>
    </row>
    <row r="2547" spans="1:27" ht="13.5" thickBot="1" x14ac:dyDescent="0.25">
      <c r="A2547" s="229"/>
      <c r="B2547" s="145"/>
      <c r="C2547" s="128"/>
      <c r="D2547" s="145"/>
      <c r="E2547" s="145"/>
      <c r="F2547" s="145"/>
      <c r="G2547" s="145"/>
      <c r="H2547" s="145"/>
      <c r="I2547" s="145"/>
      <c r="J2547" s="223"/>
      <c r="K2547" s="107" t="s">
        <v>14</v>
      </c>
      <c r="L2547" s="108" t="s">
        <v>60</v>
      </c>
      <c r="M2547" s="97" t="s">
        <v>186</v>
      </c>
      <c r="N2547" s="108">
        <v>600</v>
      </c>
      <c r="O2547" s="108">
        <v>3</v>
      </c>
      <c r="P2547" s="108">
        <v>5</v>
      </c>
      <c r="Q2547" s="108" t="s">
        <v>201</v>
      </c>
      <c r="R2547" s="116"/>
      <c r="S2547" s="145"/>
      <c r="T2547" s="145"/>
      <c r="U2547" s="145"/>
      <c r="V2547" s="145"/>
      <c r="W2547" s="145"/>
      <c r="X2547" s="145"/>
      <c r="Y2547" s="145"/>
      <c r="Z2547" s="145"/>
      <c r="AA2547" s="226"/>
    </row>
    <row r="2548" spans="1:27" x14ac:dyDescent="0.2">
      <c r="A2548" s="227" t="s">
        <v>3014</v>
      </c>
      <c r="B2548" s="143" t="s">
        <v>76</v>
      </c>
      <c r="C2548" s="142">
        <v>43666</v>
      </c>
      <c r="D2548" s="143" t="s">
        <v>78</v>
      </c>
      <c r="E2548" s="143"/>
      <c r="F2548" s="143"/>
      <c r="G2548" s="143"/>
      <c r="H2548" s="143"/>
      <c r="I2548" s="143"/>
      <c r="J2548" s="136" t="s">
        <v>80</v>
      </c>
      <c r="K2548" s="100" t="s">
        <v>194</v>
      </c>
      <c r="L2548" s="93" t="s">
        <v>60</v>
      </c>
      <c r="M2548" s="95" t="s">
        <v>191</v>
      </c>
      <c r="N2548" s="93">
        <v>600</v>
      </c>
      <c r="O2548" s="93">
        <v>3</v>
      </c>
      <c r="P2548" s="93">
        <v>25</v>
      </c>
      <c r="Q2548" s="93">
        <v>125</v>
      </c>
      <c r="R2548" s="114"/>
      <c r="S2548" s="143" t="s">
        <v>73</v>
      </c>
      <c r="T2548" s="143">
        <v>3</v>
      </c>
      <c r="U2548" s="143">
        <v>25</v>
      </c>
      <c r="V2548" s="143">
        <v>52</v>
      </c>
      <c r="W2548" s="143">
        <v>50</v>
      </c>
      <c r="X2548" s="143">
        <v>5288.35</v>
      </c>
      <c r="Y2548" s="143" t="s">
        <v>74</v>
      </c>
      <c r="Z2548" s="143"/>
      <c r="AA2548" s="224" t="s">
        <v>85</v>
      </c>
    </row>
    <row r="2549" spans="1:27" x14ac:dyDescent="0.2">
      <c r="A2549" s="228"/>
      <c r="B2549" s="144"/>
      <c r="C2549" s="127"/>
      <c r="D2549" s="144"/>
      <c r="E2549" s="144"/>
      <c r="F2549" s="144"/>
      <c r="G2549" s="144"/>
      <c r="H2549" s="144"/>
      <c r="I2549" s="144"/>
      <c r="J2549" s="222"/>
      <c r="K2549" s="103" t="s">
        <v>13</v>
      </c>
      <c r="L2549" s="104" t="s">
        <v>60</v>
      </c>
      <c r="M2549" s="96" t="s">
        <v>67</v>
      </c>
      <c r="N2549" s="104">
        <v>600</v>
      </c>
      <c r="O2549" s="104">
        <v>3</v>
      </c>
      <c r="P2549" s="104">
        <v>5</v>
      </c>
      <c r="Q2549" s="104">
        <v>90</v>
      </c>
      <c r="R2549" s="115">
        <v>50</v>
      </c>
      <c r="S2549" s="144"/>
      <c r="T2549" s="144"/>
      <c r="U2549" s="144"/>
      <c r="V2549" s="144"/>
      <c r="W2549" s="144"/>
      <c r="X2549" s="144"/>
      <c r="Y2549" s="144"/>
      <c r="Z2549" s="144"/>
      <c r="AA2549" s="225"/>
    </row>
    <row r="2550" spans="1:27" ht="13.5" thickBot="1" x14ac:dyDescent="0.25">
      <c r="A2550" s="229"/>
      <c r="B2550" s="145"/>
      <c r="C2550" s="128"/>
      <c r="D2550" s="145"/>
      <c r="E2550" s="145"/>
      <c r="F2550" s="145"/>
      <c r="G2550" s="145"/>
      <c r="H2550" s="145"/>
      <c r="I2550" s="145"/>
      <c r="J2550" s="223"/>
      <c r="K2550" s="107" t="s">
        <v>14</v>
      </c>
      <c r="L2550" s="108" t="s">
        <v>60</v>
      </c>
      <c r="M2550" s="97" t="s">
        <v>186</v>
      </c>
      <c r="N2550" s="108">
        <v>600</v>
      </c>
      <c r="O2550" s="108">
        <v>3</v>
      </c>
      <c r="P2550" s="108">
        <v>5</v>
      </c>
      <c r="Q2550" s="108" t="s">
        <v>201</v>
      </c>
      <c r="R2550" s="116"/>
      <c r="S2550" s="145"/>
      <c r="T2550" s="145"/>
      <c r="U2550" s="145"/>
      <c r="V2550" s="145"/>
      <c r="W2550" s="145"/>
      <c r="X2550" s="145"/>
      <c r="Y2550" s="145"/>
      <c r="Z2550" s="145"/>
      <c r="AA2550" s="226"/>
    </row>
    <row r="2551" spans="1:27" x14ac:dyDescent="0.2">
      <c r="A2551" s="227" t="s">
        <v>3015</v>
      </c>
      <c r="B2551" s="143" t="s">
        <v>76</v>
      </c>
      <c r="C2551" s="142">
        <v>43666</v>
      </c>
      <c r="D2551" s="143" t="s">
        <v>78</v>
      </c>
      <c r="E2551" s="143"/>
      <c r="F2551" s="143"/>
      <c r="G2551" s="143"/>
      <c r="H2551" s="143"/>
      <c r="I2551" s="143"/>
      <c r="J2551" s="136" t="s">
        <v>80</v>
      </c>
      <c r="K2551" s="100" t="s">
        <v>194</v>
      </c>
      <c r="L2551" s="93" t="s">
        <v>60</v>
      </c>
      <c r="M2551" s="95" t="s">
        <v>192</v>
      </c>
      <c r="N2551" s="93">
        <v>480</v>
      </c>
      <c r="O2551" s="93">
        <v>3</v>
      </c>
      <c r="P2551" s="93">
        <v>100</v>
      </c>
      <c r="Q2551" s="93">
        <v>50</v>
      </c>
      <c r="R2551" s="114"/>
      <c r="S2551" s="143" t="s">
        <v>72</v>
      </c>
      <c r="T2551" s="143">
        <v>3</v>
      </c>
      <c r="U2551" s="143">
        <v>100</v>
      </c>
      <c r="V2551" s="143">
        <v>40</v>
      </c>
      <c r="W2551" s="143">
        <v>30</v>
      </c>
      <c r="X2551" s="143">
        <v>5288.35</v>
      </c>
      <c r="Y2551" s="143" t="s">
        <v>74</v>
      </c>
      <c r="Z2551" s="143"/>
      <c r="AA2551" s="224" t="s">
        <v>85</v>
      </c>
    </row>
    <row r="2552" spans="1:27" x14ac:dyDescent="0.2">
      <c r="A2552" s="228"/>
      <c r="B2552" s="144"/>
      <c r="C2552" s="127"/>
      <c r="D2552" s="144"/>
      <c r="E2552" s="144"/>
      <c r="F2552" s="144"/>
      <c r="G2552" s="144"/>
      <c r="H2552" s="144"/>
      <c r="I2552" s="144"/>
      <c r="J2552" s="222"/>
      <c r="K2552" s="103" t="s">
        <v>13</v>
      </c>
      <c r="L2552" s="104" t="s">
        <v>60</v>
      </c>
      <c r="M2552" s="96" t="s">
        <v>67</v>
      </c>
      <c r="N2552" s="104">
        <v>480</v>
      </c>
      <c r="O2552" s="104">
        <v>3</v>
      </c>
      <c r="P2552" s="104">
        <v>5</v>
      </c>
      <c r="Q2552" s="104">
        <v>90</v>
      </c>
      <c r="R2552" s="115">
        <v>50</v>
      </c>
      <c r="S2552" s="144"/>
      <c r="T2552" s="144"/>
      <c r="U2552" s="144"/>
      <c r="V2552" s="144"/>
      <c r="W2552" s="144"/>
      <c r="X2552" s="144"/>
      <c r="Y2552" s="144"/>
      <c r="Z2552" s="144"/>
      <c r="AA2552" s="225"/>
    </row>
    <row r="2553" spans="1:27" ht="13.5" thickBot="1" x14ac:dyDescent="0.25">
      <c r="A2553" s="229"/>
      <c r="B2553" s="145"/>
      <c r="C2553" s="128"/>
      <c r="D2553" s="145"/>
      <c r="E2553" s="145"/>
      <c r="F2553" s="145"/>
      <c r="G2553" s="145"/>
      <c r="H2553" s="145"/>
      <c r="I2553" s="145"/>
      <c r="J2553" s="223"/>
      <c r="K2553" s="107" t="s">
        <v>14</v>
      </c>
      <c r="L2553" s="108" t="s">
        <v>60</v>
      </c>
      <c r="M2553" s="97" t="s">
        <v>186</v>
      </c>
      <c r="N2553" s="108">
        <v>480</v>
      </c>
      <c r="O2553" s="108">
        <v>3</v>
      </c>
      <c r="P2553" s="108">
        <v>5</v>
      </c>
      <c r="Q2553" s="108" t="s">
        <v>201</v>
      </c>
      <c r="R2553" s="116"/>
      <c r="S2553" s="145"/>
      <c r="T2553" s="145"/>
      <c r="U2553" s="145"/>
      <c r="V2553" s="145"/>
      <c r="W2553" s="145"/>
      <c r="X2553" s="145"/>
      <c r="Y2553" s="145"/>
      <c r="Z2553" s="145"/>
      <c r="AA2553" s="226"/>
    </row>
    <row r="2554" spans="1:27" x14ac:dyDescent="0.2">
      <c r="A2554" s="227" t="s">
        <v>3016</v>
      </c>
      <c r="B2554" s="143" t="s">
        <v>76</v>
      </c>
      <c r="C2554" s="142">
        <v>43666</v>
      </c>
      <c r="D2554" s="143" t="s">
        <v>78</v>
      </c>
      <c r="E2554" s="143"/>
      <c r="F2554" s="143"/>
      <c r="G2554" s="143"/>
      <c r="H2554" s="143"/>
      <c r="I2554" s="143"/>
      <c r="J2554" s="136" t="s">
        <v>80</v>
      </c>
      <c r="K2554" s="100" t="s">
        <v>194</v>
      </c>
      <c r="L2554" s="93" t="s">
        <v>60</v>
      </c>
      <c r="M2554" s="95" t="s">
        <v>192</v>
      </c>
      <c r="N2554" s="93">
        <v>480</v>
      </c>
      <c r="O2554" s="93">
        <v>3</v>
      </c>
      <c r="P2554" s="93">
        <v>100</v>
      </c>
      <c r="Q2554" s="93">
        <v>60</v>
      </c>
      <c r="R2554" s="114"/>
      <c r="S2554" s="143" t="s">
        <v>72</v>
      </c>
      <c r="T2554" s="143">
        <v>3</v>
      </c>
      <c r="U2554" s="143">
        <v>100</v>
      </c>
      <c r="V2554" s="143">
        <v>40</v>
      </c>
      <c r="W2554" s="143">
        <v>30</v>
      </c>
      <c r="X2554" s="143">
        <v>5288.35</v>
      </c>
      <c r="Y2554" s="143" t="s">
        <v>74</v>
      </c>
      <c r="Z2554" s="143"/>
      <c r="AA2554" s="224" t="s">
        <v>85</v>
      </c>
    </row>
    <row r="2555" spans="1:27" x14ac:dyDescent="0.2">
      <c r="A2555" s="228"/>
      <c r="B2555" s="144"/>
      <c r="C2555" s="127"/>
      <c r="D2555" s="144"/>
      <c r="E2555" s="144"/>
      <c r="F2555" s="144"/>
      <c r="G2555" s="144"/>
      <c r="H2555" s="144"/>
      <c r="I2555" s="144"/>
      <c r="J2555" s="222"/>
      <c r="K2555" s="103" t="s">
        <v>13</v>
      </c>
      <c r="L2555" s="104" t="s">
        <v>60</v>
      </c>
      <c r="M2555" s="96" t="s">
        <v>67</v>
      </c>
      <c r="N2555" s="104">
        <v>480</v>
      </c>
      <c r="O2555" s="104">
        <v>3</v>
      </c>
      <c r="P2555" s="104">
        <v>5</v>
      </c>
      <c r="Q2555" s="104">
        <v>90</v>
      </c>
      <c r="R2555" s="115">
        <v>50</v>
      </c>
      <c r="S2555" s="144"/>
      <c r="T2555" s="144"/>
      <c r="U2555" s="144"/>
      <c r="V2555" s="144"/>
      <c r="W2555" s="144"/>
      <c r="X2555" s="144"/>
      <c r="Y2555" s="144"/>
      <c r="Z2555" s="144"/>
      <c r="AA2555" s="225"/>
    </row>
    <row r="2556" spans="1:27" ht="13.5" thickBot="1" x14ac:dyDescent="0.25">
      <c r="A2556" s="229"/>
      <c r="B2556" s="145"/>
      <c r="C2556" s="128"/>
      <c r="D2556" s="145"/>
      <c r="E2556" s="145"/>
      <c r="F2556" s="145"/>
      <c r="G2556" s="145"/>
      <c r="H2556" s="145"/>
      <c r="I2556" s="145"/>
      <c r="J2556" s="223"/>
      <c r="K2556" s="107" t="s">
        <v>14</v>
      </c>
      <c r="L2556" s="108" t="s">
        <v>60</v>
      </c>
      <c r="M2556" s="97" t="s">
        <v>186</v>
      </c>
      <c r="N2556" s="108">
        <v>480</v>
      </c>
      <c r="O2556" s="108">
        <v>3</v>
      </c>
      <c r="P2556" s="108">
        <v>5</v>
      </c>
      <c r="Q2556" s="108" t="s">
        <v>201</v>
      </c>
      <c r="R2556" s="116"/>
      <c r="S2556" s="145"/>
      <c r="T2556" s="145"/>
      <c r="U2556" s="145"/>
      <c r="V2556" s="145"/>
      <c r="W2556" s="145"/>
      <c r="X2556" s="145"/>
      <c r="Y2556" s="145"/>
      <c r="Z2556" s="145"/>
      <c r="AA2556" s="226"/>
    </row>
    <row r="2557" spans="1:27" x14ac:dyDescent="0.2">
      <c r="A2557" s="227" t="s">
        <v>3017</v>
      </c>
      <c r="B2557" s="143" t="s">
        <v>76</v>
      </c>
      <c r="C2557" s="142">
        <v>43666</v>
      </c>
      <c r="D2557" s="143" t="s">
        <v>78</v>
      </c>
      <c r="E2557" s="143"/>
      <c r="F2557" s="143"/>
      <c r="G2557" s="143"/>
      <c r="H2557" s="143"/>
      <c r="I2557" s="143"/>
      <c r="J2557" s="136" t="s">
        <v>80</v>
      </c>
      <c r="K2557" s="100" t="s">
        <v>194</v>
      </c>
      <c r="L2557" s="93" t="s">
        <v>60</v>
      </c>
      <c r="M2557" s="95" t="s">
        <v>192</v>
      </c>
      <c r="N2557" s="93">
        <v>480</v>
      </c>
      <c r="O2557" s="93">
        <v>3</v>
      </c>
      <c r="P2557" s="93">
        <v>100</v>
      </c>
      <c r="Q2557" s="93">
        <v>80</v>
      </c>
      <c r="R2557" s="114"/>
      <c r="S2557" s="143" t="s">
        <v>72</v>
      </c>
      <c r="T2557" s="143">
        <v>3</v>
      </c>
      <c r="U2557" s="143">
        <v>100</v>
      </c>
      <c r="V2557" s="143">
        <v>40</v>
      </c>
      <c r="W2557" s="143">
        <v>30</v>
      </c>
      <c r="X2557" s="143">
        <v>5288.35</v>
      </c>
      <c r="Y2557" s="143" t="s">
        <v>74</v>
      </c>
      <c r="Z2557" s="143"/>
      <c r="AA2557" s="224" t="s">
        <v>85</v>
      </c>
    </row>
    <row r="2558" spans="1:27" x14ac:dyDescent="0.2">
      <c r="A2558" s="228"/>
      <c r="B2558" s="144"/>
      <c r="C2558" s="127"/>
      <c r="D2558" s="144"/>
      <c r="E2558" s="144"/>
      <c r="F2558" s="144"/>
      <c r="G2558" s="144"/>
      <c r="H2558" s="144"/>
      <c r="I2558" s="144"/>
      <c r="J2558" s="222"/>
      <c r="K2558" s="103" t="s">
        <v>13</v>
      </c>
      <c r="L2558" s="104" t="s">
        <v>60</v>
      </c>
      <c r="M2558" s="96" t="s">
        <v>67</v>
      </c>
      <c r="N2558" s="104">
        <v>480</v>
      </c>
      <c r="O2558" s="104">
        <v>3</v>
      </c>
      <c r="P2558" s="104">
        <v>5</v>
      </c>
      <c r="Q2558" s="104">
        <v>90</v>
      </c>
      <c r="R2558" s="115">
        <v>50</v>
      </c>
      <c r="S2558" s="144"/>
      <c r="T2558" s="144"/>
      <c r="U2558" s="144"/>
      <c r="V2558" s="144"/>
      <c r="W2558" s="144"/>
      <c r="X2558" s="144"/>
      <c r="Y2558" s="144"/>
      <c r="Z2558" s="144"/>
      <c r="AA2558" s="225"/>
    </row>
    <row r="2559" spans="1:27" ht="13.5" thickBot="1" x14ac:dyDescent="0.25">
      <c r="A2559" s="229"/>
      <c r="B2559" s="145"/>
      <c r="C2559" s="128"/>
      <c r="D2559" s="145"/>
      <c r="E2559" s="145"/>
      <c r="F2559" s="145"/>
      <c r="G2559" s="145"/>
      <c r="H2559" s="145"/>
      <c r="I2559" s="145"/>
      <c r="J2559" s="223"/>
      <c r="K2559" s="107" t="s">
        <v>14</v>
      </c>
      <c r="L2559" s="108" t="s">
        <v>60</v>
      </c>
      <c r="M2559" s="97" t="s">
        <v>186</v>
      </c>
      <c r="N2559" s="108">
        <v>480</v>
      </c>
      <c r="O2559" s="108">
        <v>3</v>
      </c>
      <c r="P2559" s="108">
        <v>5</v>
      </c>
      <c r="Q2559" s="108" t="s">
        <v>201</v>
      </c>
      <c r="R2559" s="116"/>
      <c r="S2559" s="145"/>
      <c r="T2559" s="145"/>
      <c r="U2559" s="145"/>
      <c r="V2559" s="145"/>
      <c r="W2559" s="145"/>
      <c r="X2559" s="145"/>
      <c r="Y2559" s="145"/>
      <c r="Z2559" s="145"/>
      <c r="AA2559" s="226"/>
    </row>
    <row r="2560" spans="1:27" x14ac:dyDescent="0.2">
      <c r="A2560" s="227" t="s">
        <v>3018</v>
      </c>
      <c r="B2560" s="143" t="s">
        <v>76</v>
      </c>
      <c r="C2560" s="142">
        <v>43666</v>
      </c>
      <c r="D2560" s="143" t="s">
        <v>78</v>
      </c>
      <c r="E2560" s="143"/>
      <c r="F2560" s="143"/>
      <c r="G2560" s="143"/>
      <c r="H2560" s="143"/>
      <c r="I2560" s="143"/>
      <c r="J2560" s="136" t="s">
        <v>80</v>
      </c>
      <c r="K2560" s="100" t="s">
        <v>194</v>
      </c>
      <c r="L2560" s="93" t="s">
        <v>60</v>
      </c>
      <c r="M2560" s="95" t="s">
        <v>192</v>
      </c>
      <c r="N2560" s="93">
        <v>480</v>
      </c>
      <c r="O2560" s="93">
        <v>3</v>
      </c>
      <c r="P2560" s="93">
        <v>100</v>
      </c>
      <c r="Q2560" s="93">
        <v>100</v>
      </c>
      <c r="R2560" s="114"/>
      <c r="S2560" s="143" t="s">
        <v>72</v>
      </c>
      <c r="T2560" s="143">
        <v>3</v>
      </c>
      <c r="U2560" s="143">
        <v>100</v>
      </c>
      <c r="V2560" s="143">
        <v>40</v>
      </c>
      <c r="W2560" s="143">
        <v>30</v>
      </c>
      <c r="X2560" s="143">
        <v>5288.35</v>
      </c>
      <c r="Y2560" s="143" t="s">
        <v>74</v>
      </c>
      <c r="Z2560" s="143"/>
      <c r="AA2560" s="224" t="s">
        <v>85</v>
      </c>
    </row>
    <row r="2561" spans="1:27" x14ac:dyDescent="0.2">
      <c r="A2561" s="228"/>
      <c r="B2561" s="144"/>
      <c r="C2561" s="127"/>
      <c r="D2561" s="144"/>
      <c r="E2561" s="144"/>
      <c r="F2561" s="144"/>
      <c r="G2561" s="144"/>
      <c r="H2561" s="144"/>
      <c r="I2561" s="144"/>
      <c r="J2561" s="222"/>
      <c r="K2561" s="103" t="s">
        <v>13</v>
      </c>
      <c r="L2561" s="104" t="s">
        <v>60</v>
      </c>
      <c r="M2561" s="96" t="s">
        <v>67</v>
      </c>
      <c r="N2561" s="104">
        <v>480</v>
      </c>
      <c r="O2561" s="104">
        <v>3</v>
      </c>
      <c r="P2561" s="104">
        <v>5</v>
      </c>
      <c r="Q2561" s="104">
        <v>90</v>
      </c>
      <c r="R2561" s="115">
        <v>50</v>
      </c>
      <c r="S2561" s="144"/>
      <c r="T2561" s="144"/>
      <c r="U2561" s="144"/>
      <c r="V2561" s="144"/>
      <c r="W2561" s="144"/>
      <c r="X2561" s="144"/>
      <c r="Y2561" s="144"/>
      <c r="Z2561" s="144"/>
      <c r="AA2561" s="225"/>
    </row>
    <row r="2562" spans="1:27" ht="13.5" thickBot="1" x14ac:dyDescent="0.25">
      <c r="A2562" s="229"/>
      <c r="B2562" s="145"/>
      <c r="C2562" s="128"/>
      <c r="D2562" s="145"/>
      <c r="E2562" s="145"/>
      <c r="F2562" s="145"/>
      <c r="G2562" s="145"/>
      <c r="H2562" s="145"/>
      <c r="I2562" s="145"/>
      <c r="J2562" s="223"/>
      <c r="K2562" s="107" t="s">
        <v>14</v>
      </c>
      <c r="L2562" s="108" t="s">
        <v>60</v>
      </c>
      <c r="M2562" s="97" t="s">
        <v>186</v>
      </c>
      <c r="N2562" s="108">
        <v>480</v>
      </c>
      <c r="O2562" s="108">
        <v>3</v>
      </c>
      <c r="P2562" s="108">
        <v>5</v>
      </c>
      <c r="Q2562" s="108" t="s">
        <v>201</v>
      </c>
      <c r="R2562" s="116"/>
      <c r="S2562" s="145"/>
      <c r="T2562" s="145"/>
      <c r="U2562" s="145"/>
      <c r="V2562" s="145"/>
      <c r="W2562" s="145"/>
      <c r="X2562" s="145"/>
      <c r="Y2562" s="145"/>
      <c r="Z2562" s="145"/>
      <c r="AA2562" s="226"/>
    </row>
    <row r="2563" spans="1:27" x14ac:dyDescent="0.2">
      <c r="A2563" s="227" t="s">
        <v>3019</v>
      </c>
      <c r="B2563" s="143" t="s">
        <v>76</v>
      </c>
      <c r="C2563" s="142">
        <v>43666</v>
      </c>
      <c r="D2563" s="143" t="s">
        <v>78</v>
      </c>
      <c r="E2563" s="143"/>
      <c r="F2563" s="143"/>
      <c r="G2563" s="143"/>
      <c r="H2563" s="143"/>
      <c r="I2563" s="143"/>
      <c r="J2563" s="136" t="s">
        <v>80</v>
      </c>
      <c r="K2563" s="100" t="s">
        <v>194</v>
      </c>
      <c r="L2563" s="93" t="s">
        <v>60</v>
      </c>
      <c r="M2563" s="95" t="s">
        <v>192</v>
      </c>
      <c r="N2563" s="93">
        <v>480</v>
      </c>
      <c r="O2563" s="93">
        <v>3</v>
      </c>
      <c r="P2563" s="93">
        <v>100</v>
      </c>
      <c r="Q2563" s="93">
        <v>80</v>
      </c>
      <c r="R2563" s="114"/>
      <c r="S2563" s="143" t="s">
        <v>72</v>
      </c>
      <c r="T2563" s="143">
        <v>3</v>
      </c>
      <c r="U2563" s="143">
        <v>100</v>
      </c>
      <c r="V2563" s="143">
        <v>52</v>
      </c>
      <c r="W2563" s="143">
        <v>40</v>
      </c>
      <c r="X2563" s="143">
        <v>5288.35</v>
      </c>
      <c r="Y2563" s="143" t="s">
        <v>74</v>
      </c>
      <c r="Z2563" s="143"/>
      <c r="AA2563" s="224" t="s">
        <v>85</v>
      </c>
    </row>
    <row r="2564" spans="1:27" x14ac:dyDescent="0.2">
      <c r="A2564" s="228"/>
      <c r="B2564" s="144"/>
      <c r="C2564" s="127"/>
      <c r="D2564" s="144"/>
      <c r="E2564" s="144"/>
      <c r="F2564" s="144"/>
      <c r="G2564" s="144"/>
      <c r="H2564" s="144"/>
      <c r="I2564" s="144"/>
      <c r="J2564" s="222"/>
      <c r="K2564" s="103" t="s">
        <v>13</v>
      </c>
      <c r="L2564" s="104" t="s">
        <v>60</v>
      </c>
      <c r="M2564" s="96" t="s">
        <v>67</v>
      </c>
      <c r="N2564" s="104">
        <v>480</v>
      </c>
      <c r="O2564" s="104">
        <v>3</v>
      </c>
      <c r="P2564" s="104">
        <v>5</v>
      </c>
      <c r="Q2564" s="104">
        <v>90</v>
      </c>
      <c r="R2564" s="115">
        <v>50</v>
      </c>
      <c r="S2564" s="144"/>
      <c r="T2564" s="144"/>
      <c r="U2564" s="144"/>
      <c r="V2564" s="144"/>
      <c r="W2564" s="144"/>
      <c r="X2564" s="144"/>
      <c r="Y2564" s="144"/>
      <c r="Z2564" s="144"/>
      <c r="AA2564" s="225"/>
    </row>
    <row r="2565" spans="1:27" ht="13.5" thickBot="1" x14ac:dyDescent="0.25">
      <c r="A2565" s="229"/>
      <c r="B2565" s="145"/>
      <c r="C2565" s="128"/>
      <c r="D2565" s="145"/>
      <c r="E2565" s="145"/>
      <c r="F2565" s="145"/>
      <c r="G2565" s="145"/>
      <c r="H2565" s="145"/>
      <c r="I2565" s="145"/>
      <c r="J2565" s="223"/>
      <c r="K2565" s="107" t="s">
        <v>14</v>
      </c>
      <c r="L2565" s="108" t="s">
        <v>60</v>
      </c>
      <c r="M2565" s="97" t="s">
        <v>186</v>
      </c>
      <c r="N2565" s="108">
        <v>480</v>
      </c>
      <c r="O2565" s="108">
        <v>3</v>
      </c>
      <c r="P2565" s="108">
        <v>5</v>
      </c>
      <c r="Q2565" s="108" t="s">
        <v>201</v>
      </c>
      <c r="R2565" s="116"/>
      <c r="S2565" s="145"/>
      <c r="T2565" s="145"/>
      <c r="U2565" s="145"/>
      <c r="V2565" s="145"/>
      <c r="W2565" s="145"/>
      <c r="X2565" s="145"/>
      <c r="Y2565" s="145"/>
      <c r="Z2565" s="145"/>
      <c r="AA2565" s="226"/>
    </row>
    <row r="2566" spans="1:27" x14ac:dyDescent="0.2">
      <c r="A2566" s="227" t="s">
        <v>3020</v>
      </c>
      <c r="B2566" s="143" t="s">
        <v>76</v>
      </c>
      <c r="C2566" s="142">
        <v>43666</v>
      </c>
      <c r="D2566" s="143" t="s">
        <v>78</v>
      </c>
      <c r="E2566" s="143"/>
      <c r="F2566" s="143"/>
      <c r="G2566" s="143"/>
      <c r="H2566" s="143"/>
      <c r="I2566" s="143"/>
      <c r="J2566" s="136" t="s">
        <v>80</v>
      </c>
      <c r="K2566" s="100" t="s">
        <v>194</v>
      </c>
      <c r="L2566" s="93" t="s">
        <v>60</v>
      </c>
      <c r="M2566" s="95" t="s">
        <v>192</v>
      </c>
      <c r="N2566" s="93">
        <v>480</v>
      </c>
      <c r="O2566" s="93">
        <v>3</v>
      </c>
      <c r="P2566" s="93">
        <v>100</v>
      </c>
      <c r="Q2566" s="93">
        <v>100</v>
      </c>
      <c r="R2566" s="114"/>
      <c r="S2566" s="143" t="s">
        <v>72</v>
      </c>
      <c r="T2566" s="143">
        <v>3</v>
      </c>
      <c r="U2566" s="143">
        <v>100</v>
      </c>
      <c r="V2566" s="143">
        <v>52</v>
      </c>
      <c r="W2566" s="143">
        <v>40</v>
      </c>
      <c r="X2566" s="143">
        <v>5288.35</v>
      </c>
      <c r="Y2566" s="143" t="s">
        <v>74</v>
      </c>
      <c r="Z2566" s="143"/>
      <c r="AA2566" s="224" t="s">
        <v>85</v>
      </c>
    </row>
    <row r="2567" spans="1:27" x14ac:dyDescent="0.2">
      <c r="A2567" s="228"/>
      <c r="B2567" s="144"/>
      <c r="C2567" s="127"/>
      <c r="D2567" s="144"/>
      <c r="E2567" s="144"/>
      <c r="F2567" s="144"/>
      <c r="G2567" s="144"/>
      <c r="H2567" s="144"/>
      <c r="I2567" s="144"/>
      <c r="J2567" s="222"/>
      <c r="K2567" s="103" t="s">
        <v>13</v>
      </c>
      <c r="L2567" s="104" t="s">
        <v>60</v>
      </c>
      <c r="M2567" s="96" t="s">
        <v>67</v>
      </c>
      <c r="N2567" s="104">
        <v>480</v>
      </c>
      <c r="O2567" s="104">
        <v>3</v>
      </c>
      <c r="P2567" s="104">
        <v>5</v>
      </c>
      <c r="Q2567" s="104">
        <v>90</v>
      </c>
      <c r="R2567" s="115">
        <v>50</v>
      </c>
      <c r="S2567" s="144"/>
      <c r="T2567" s="144"/>
      <c r="U2567" s="144"/>
      <c r="V2567" s="144"/>
      <c r="W2567" s="144"/>
      <c r="X2567" s="144"/>
      <c r="Y2567" s="144"/>
      <c r="Z2567" s="144"/>
      <c r="AA2567" s="225"/>
    </row>
    <row r="2568" spans="1:27" ht="13.5" thickBot="1" x14ac:dyDescent="0.25">
      <c r="A2568" s="229"/>
      <c r="B2568" s="145"/>
      <c r="C2568" s="128"/>
      <c r="D2568" s="145"/>
      <c r="E2568" s="145"/>
      <c r="F2568" s="145"/>
      <c r="G2568" s="145"/>
      <c r="H2568" s="145"/>
      <c r="I2568" s="145"/>
      <c r="J2568" s="223"/>
      <c r="K2568" s="107" t="s">
        <v>14</v>
      </c>
      <c r="L2568" s="108" t="s">
        <v>60</v>
      </c>
      <c r="M2568" s="97" t="s">
        <v>186</v>
      </c>
      <c r="N2568" s="108">
        <v>480</v>
      </c>
      <c r="O2568" s="108">
        <v>3</v>
      </c>
      <c r="P2568" s="108">
        <v>5</v>
      </c>
      <c r="Q2568" s="108" t="s">
        <v>201</v>
      </c>
      <c r="R2568" s="116"/>
      <c r="S2568" s="145"/>
      <c r="T2568" s="145"/>
      <c r="U2568" s="145"/>
      <c r="V2568" s="145"/>
      <c r="W2568" s="145"/>
      <c r="X2568" s="145"/>
      <c r="Y2568" s="145"/>
      <c r="Z2568" s="145"/>
      <c r="AA2568" s="226"/>
    </row>
    <row r="2569" spans="1:27" x14ac:dyDescent="0.2">
      <c r="A2569" s="227" t="s">
        <v>3021</v>
      </c>
      <c r="B2569" s="143" t="s">
        <v>76</v>
      </c>
      <c r="C2569" s="142">
        <v>43666</v>
      </c>
      <c r="D2569" s="143" t="s">
        <v>78</v>
      </c>
      <c r="E2569" s="143"/>
      <c r="F2569" s="143"/>
      <c r="G2569" s="143"/>
      <c r="H2569" s="143"/>
      <c r="I2569" s="143"/>
      <c r="J2569" s="136" t="s">
        <v>80</v>
      </c>
      <c r="K2569" s="100" t="s">
        <v>194</v>
      </c>
      <c r="L2569" s="93" t="s">
        <v>60</v>
      </c>
      <c r="M2569" s="95" t="s">
        <v>192</v>
      </c>
      <c r="N2569" s="93">
        <v>480</v>
      </c>
      <c r="O2569" s="93">
        <v>3</v>
      </c>
      <c r="P2569" s="93">
        <v>100</v>
      </c>
      <c r="Q2569" s="93">
        <v>110</v>
      </c>
      <c r="R2569" s="114"/>
      <c r="S2569" s="143" t="s">
        <v>72</v>
      </c>
      <c r="T2569" s="143">
        <v>3</v>
      </c>
      <c r="U2569" s="143">
        <v>100</v>
      </c>
      <c r="V2569" s="143">
        <v>52</v>
      </c>
      <c r="W2569" s="143">
        <v>40</v>
      </c>
      <c r="X2569" s="143">
        <v>5288.35</v>
      </c>
      <c r="Y2569" s="143" t="s">
        <v>74</v>
      </c>
      <c r="Z2569" s="143"/>
      <c r="AA2569" s="224" t="s">
        <v>85</v>
      </c>
    </row>
    <row r="2570" spans="1:27" x14ac:dyDescent="0.2">
      <c r="A2570" s="228"/>
      <c r="B2570" s="144"/>
      <c r="C2570" s="127"/>
      <c r="D2570" s="144"/>
      <c r="E2570" s="144"/>
      <c r="F2570" s="144"/>
      <c r="G2570" s="144"/>
      <c r="H2570" s="144"/>
      <c r="I2570" s="144"/>
      <c r="J2570" s="222"/>
      <c r="K2570" s="103" t="s">
        <v>13</v>
      </c>
      <c r="L2570" s="104" t="s">
        <v>60</v>
      </c>
      <c r="M2570" s="96" t="s">
        <v>67</v>
      </c>
      <c r="N2570" s="104">
        <v>480</v>
      </c>
      <c r="O2570" s="104">
        <v>3</v>
      </c>
      <c r="P2570" s="104">
        <v>5</v>
      </c>
      <c r="Q2570" s="104">
        <v>90</v>
      </c>
      <c r="R2570" s="115">
        <v>50</v>
      </c>
      <c r="S2570" s="144"/>
      <c r="T2570" s="144"/>
      <c r="U2570" s="144"/>
      <c r="V2570" s="144"/>
      <c r="W2570" s="144"/>
      <c r="X2570" s="144"/>
      <c r="Y2570" s="144"/>
      <c r="Z2570" s="144"/>
      <c r="AA2570" s="225"/>
    </row>
    <row r="2571" spans="1:27" ht="13.5" thickBot="1" x14ac:dyDescent="0.25">
      <c r="A2571" s="229"/>
      <c r="B2571" s="145"/>
      <c r="C2571" s="128"/>
      <c r="D2571" s="145"/>
      <c r="E2571" s="145"/>
      <c r="F2571" s="145"/>
      <c r="G2571" s="145"/>
      <c r="H2571" s="145"/>
      <c r="I2571" s="145"/>
      <c r="J2571" s="223"/>
      <c r="K2571" s="107" t="s">
        <v>14</v>
      </c>
      <c r="L2571" s="108" t="s">
        <v>60</v>
      </c>
      <c r="M2571" s="97" t="s">
        <v>186</v>
      </c>
      <c r="N2571" s="108">
        <v>480</v>
      </c>
      <c r="O2571" s="108">
        <v>3</v>
      </c>
      <c r="P2571" s="108">
        <v>5</v>
      </c>
      <c r="Q2571" s="108" t="s">
        <v>201</v>
      </c>
      <c r="R2571" s="116"/>
      <c r="S2571" s="145"/>
      <c r="T2571" s="145"/>
      <c r="U2571" s="145"/>
      <c r="V2571" s="145"/>
      <c r="W2571" s="145"/>
      <c r="X2571" s="145"/>
      <c r="Y2571" s="145"/>
      <c r="Z2571" s="145"/>
      <c r="AA2571" s="226"/>
    </row>
    <row r="2572" spans="1:27" x14ac:dyDescent="0.2">
      <c r="A2572" s="227" t="s">
        <v>3022</v>
      </c>
      <c r="B2572" s="143" t="s">
        <v>76</v>
      </c>
      <c r="C2572" s="142">
        <v>43666</v>
      </c>
      <c r="D2572" s="143" t="s">
        <v>78</v>
      </c>
      <c r="E2572" s="143"/>
      <c r="F2572" s="143"/>
      <c r="G2572" s="143"/>
      <c r="H2572" s="143"/>
      <c r="I2572" s="143"/>
      <c r="J2572" s="136" t="s">
        <v>80</v>
      </c>
      <c r="K2572" s="100" t="s">
        <v>194</v>
      </c>
      <c r="L2572" s="93" t="s">
        <v>60</v>
      </c>
      <c r="M2572" s="95" t="s">
        <v>192</v>
      </c>
      <c r="N2572" s="93">
        <v>480</v>
      </c>
      <c r="O2572" s="93">
        <v>3</v>
      </c>
      <c r="P2572" s="93">
        <v>100</v>
      </c>
      <c r="Q2572" s="93">
        <v>125</v>
      </c>
      <c r="R2572" s="114"/>
      <c r="S2572" s="143" t="s">
        <v>72</v>
      </c>
      <c r="T2572" s="143">
        <v>3</v>
      </c>
      <c r="U2572" s="143">
        <v>100</v>
      </c>
      <c r="V2572" s="143">
        <v>52</v>
      </c>
      <c r="W2572" s="143">
        <v>40</v>
      </c>
      <c r="X2572" s="143">
        <v>5288.35</v>
      </c>
      <c r="Y2572" s="143" t="s">
        <v>74</v>
      </c>
      <c r="Z2572" s="143"/>
      <c r="AA2572" s="224" t="s">
        <v>85</v>
      </c>
    </row>
    <row r="2573" spans="1:27" x14ac:dyDescent="0.2">
      <c r="A2573" s="228"/>
      <c r="B2573" s="144"/>
      <c r="C2573" s="127"/>
      <c r="D2573" s="144"/>
      <c r="E2573" s="144"/>
      <c r="F2573" s="144"/>
      <c r="G2573" s="144"/>
      <c r="H2573" s="144"/>
      <c r="I2573" s="144"/>
      <c r="J2573" s="222"/>
      <c r="K2573" s="103" t="s">
        <v>13</v>
      </c>
      <c r="L2573" s="104" t="s">
        <v>60</v>
      </c>
      <c r="M2573" s="96" t="s">
        <v>67</v>
      </c>
      <c r="N2573" s="104">
        <v>480</v>
      </c>
      <c r="O2573" s="104">
        <v>3</v>
      </c>
      <c r="P2573" s="104">
        <v>5</v>
      </c>
      <c r="Q2573" s="104">
        <v>90</v>
      </c>
      <c r="R2573" s="115">
        <v>50</v>
      </c>
      <c r="S2573" s="144"/>
      <c r="T2573" s="144"/>
      <c r="U2573" s="144"/>
      <c r="V2573" s="144"/>
      <c r="W2573" s="144"/>
      <c r="X2573" s="144"/>
      <c r="Y2573" s="144"/>
      <c r="Z2573" s="144"/>
      <c r="AA2573" s="225"/>
    </row>
    <row r="2574" spans="1:27" ht="13.5" thickBot="1" x14ac:dyDescent="0.25">
      <c r="A2574" s="229"/>
      <c r="B2574" s="145"/>
      <c r="C2574" s="128"/>
      <c r="D2574" s="145"/>
      <c r="E2574" s="145"/>
      <c r="F2574" s="145"/>
      <c r="G2574" s="145"/>
      <c r="H2574" s="145"/>
      <c r="I2574" s="145"/>
      <c r="J2574" s="223"/>
      <c r="K2574" s="107" t="s">
        <v>14</v>
      </c>
      <c r="L2574" s="108" t="s">
        <v>60</v>
      </c>
      <c r="M2574" s="97" t="s">
        <v>186</v>
      </c>
      <c r="N2574" s="108">
        <v>480</v>
      </c>
      <c r="O2574" s="108">
        <v>3</v>
      </c>
      <c r="P2574" s="108">
        <v>5</v>
      </c>
      <c r="Q2574" s="108" t="s">
        <v>201</v>
      </c>
      <c r="R2574" s="116"/>
      <c r="S2574" s="145"/>
      <c r="T2574" s="145"/>
      <c r="U2574" s="145"/>
      <c r="V2574" s="145"/>
      <c r="W2574" s="145"/>
      <c r="X2574" s="145"/>
      <c r="Y2574" s="145"/>
      <c r="Z2574" s="145"/>
      <c r="AA2574" s="226"/>
    </row>
    <row r="2575" spans="1:27" x14ac:dyDescent="0.2">
      <c r="A2575" s="227" t="s">
        <v>3023</v>
      </c>
      <c r="B2575" s="143" t="s">
        <v>76</v>
      </c>
      <c r="C2575" s="142">
        <v>43666</v>
      </c>
      <c r="D2575" s="143" t="s">
        <v>78</v>
      </c>
      <c r="E2575" s="143"/>
      <c r="F2575" s="143"/>
      <c r="G2575" s="143"/>
      <c r="H2575" s="143"/>
      <c r="I2575" s="143"/>
      <c r="J2575" s="136" t="s">
        <v>80</v>
      </c>
      <c r="K2575" s="100" t="s">
        <v>194</v>
      </c>
      <c r="L2575" s="93" t="s">
        <v>60</v>
      </c>
      <c r="M2575" s="95" t="s">
        <v>192</v>
      </c>
      <c r="N2575" s="93">
        <v>480</v>
      </c>
      <c r="O2575" s="93">
        <v>3</v>
      </c>
      <c r="P2575" s="93">
        <v>100</v>
      </c>
      <c r="Q2575" s="93">
        <v>100</v>
      </c>
      <c r="R2575" s="114"/>
      <c r="S2575" s="143" t="s">
        <v>72</v>
      </c>
      <c r="T2575" s="143">
        <v>3</v>
      </c>
      <c r="U2575" s="143">
        <v>100</v>
      </c>
      <c r="V2575" s="143">
        <v>65</v>
      </c>
      <c r="W2575" s="143">
        <v>50</v>
      </c>
      <c r="X2575" s="143">
        <v>5288.35</v>
      </c>
      <c r="Y2575" s="143" t="s">
        <v>74</v>
      </c>
      <c r="Z2575" s="143"/>
      <c r="AA2575" s="224" t="s">
        <v>85</v>
      </c>
    </row>
    <row r="2576" spans="1:27" x14ac:dyDescent="0.2">
      <c r="A2576" s="228"/>
      <c r="B2576" s="144"/>
      <c r="C2576" s="127"/>
      <c r="D2576" s="144"/>
      <c r="E2576" s="144"/>
      <c r="F2576" s="144"/>
      <c r="G2576" s="144"/>
      <c r="H2576" s="144"/>
      <c r="I2576" s="144"/>
      <c r="J2576" s="222"/>
      <c r="K2576" s="103" t="s">
        <v>13</v>
      </c>
      <c r="L2576" s="104" t="s">
        <v>60</v>
      </c>
      <c r="M2576" s="96" t="s">
        <v>67</v>
      </c>
      <c r="N2576" s="104">
        <v>480</v>
      </c>
      <c r="O2576" s="104">
        <v>3</v>
      </c>
      <c r="P2576" s="104">
        <v>5</v>
      </c>
      <c r="Q2576" s="104">
        <v>90</v>
      </c>
      <c r="R2576" s="115">
        <v>50</v>
      </c>
      <c r="S2576" s="144"/>
      <c r="T2576" s="144"/>
      <c r="U2576" s="144"/>
      <c r="V2576" s="144"/>
      <c r="W2576" s="144"/>
      <c r="X2576" s="144"/>
      <c r="Y2576" s="144"/>
      <c r="Z2576" s="144"/>
      <c r="AA2576" s="225"/>
    </row>
    <row r="2577" spans="1:27" ht="13.5" thickBot="1" x14ac:dyDescent="0.25">
      <c r="A2577" s="229"/>
      <c r="B2577" s="145"/>
      <c r="C2577" s="128"/>
      <c r="D2577" s="145"/>
      <c r="E2577" s="145"/>
      <c r="F2577" s="145"/>
      <c r="G2577" s="145"/>
      <c r="H2577" s="145"/>
      <c r="I2577" s="145"/>
      <c r="J2577" s="223"/>
      <c r="K2577" s="107" t="s">
        <v>14</v>
      </c>
      <c r="L2577" s="108" t="s">
        <v>60</v>
      </c>
      <c r="M2577" s="97" t="s">
        <v>186</v>
      </c>
      <c r="N2577" s="108">
        <v>480</v>
      </c>
      <c r="O2577" s="108">
        <v>3</v>
      </c>
      <c r="P2577" s="108">
        <v>5</v>
      </c>
      <c r="Q2577" s="108" t="s">
        <v>201</v>
      </c>
      <c r="R2577" s="116"/>
      <c r="S2577" s="145"/>
      <c r="T2577" s="145"/>
      <c r="U2577" s="145"/>
      <c r="V2577" s="145"/>
      <c r="W2577" s="145"/>
      <c r="X2577" s="145"/>
      <c r="Y2577" s="145"/>
      <c r="Z2577" s="145"/>
      <c r="AA2577" s="226"/>
    </row>
    <row r="2578" spans="1:27" x14ac:dyDescent="0.2">
      <c r="A2578" s="227" t="s">
        <v>3024</v>
      </c>
      <c r="B2578" s="143" t="s">
        <v>76</v>
      </c>
      <c r="C2578" s="142">
        <v>43666</v>
      </c>
      <c r="D2578" s="143" t="s">
        <v>78</v>
      </c>
      <c r="E2578" s="143"/>
      <c r="F2578" s="143"/>
      <c r="G2578" s="143"/>
      <c r="H2578" s="143"/>
      <c r="I2578" s="143"/>
      <c r="J2578" s="136" t="s">
        <v>80</v>
      </c>
      <c r="K2578" s="100" t="s">
        <v>194</v>
      </c>
      <c r="L2578" s="93" t="s">
        <v>60</v>
      </c>
      <c r="M2578" s="95" t="s">
        <v>192</v>
      </c>
      <c r="N2578" s="93">
        <v>480</v>
      </c>
      <c r="O2578" s="93">
        <v>3</v>
      </c>
      <c r="P2578" s="93">
        <v>100</v>
      </c>
      <c r="Q2578" s="93">
        <v>110</v>
      </c>
      <c r="R2578" s="114"/>
      <c r="S2578" s="143" t="s">
        <v>72</v>
      </c>
      <c r="T2578" s="143">
        <v>3</v>
      </c>
      <c r="U2578" s="143">
        <v>100</v>
      </c>
      <c r="V2578" s="143">
        <v>65</v>
      </c>
      <c r="W2578" s="143">
        <v>50</v>
      </c>
      <c r="X2578" s="143">
        <v>5288.35</v>
      </c>
      <c r="Y2578" s="143" t="s">
        <v>74</v>
      </c>
      <c r="Z2578" s="143"/>
      <c r="AA2578" s="224" t="s">
        <v>85</v>
      </c>
    </row>
    <row r="2579" spans="1:27" x14ac:dyDescent="0.2">
      <c r="A2579" s="228"/>
      <c r="B2579" s="144"/>
      <c r="C2579" s="127"/>
      <c r="D2579" s="144"/>
      <c r="E2579" s="144"/>
      <c r="F2579" s="144"/>
      <c r="G2579" s="144"/>
      <c r="H2579" s="144"/>
      <c r="I2579" s="144"/>
      <c r="J2579" s="222"/>
      <c r="K2579" s="103" t="s">
        <v>13</v>
      </c>
      <c r="L2579" s="104" t="s">
        <v>60</v>
      </c>
      <c r="M2579" s="96" t="s">
        <v>67</v>
      </c>
      <c r="N2579" s="104">
        <v>480</v>
      </c>
      <c r="O2579" s="104">
        <v>3</v>
      </c>
      <c r="P2579" s="104">
        <v>5</v>
      </c>
      <c r="Q2579" s="104">
        <v>90</v>
      </c>
      <c r="R2579" s="115">
        <v>50</v>
      </c>
      <c r="S2579" s="144"/>
      <c r="T2579" s="144"/>
      <c r="U2579" s="144"/>
      <c r="V2579" s="144"/>
      <c r="W2579" s="144"/>
      <c r="X2579" s="144"/>
      <c r="Y2579" s="144"/>
      <c r="Z2579" s="144"/>
      <c r="AA2579" s="225"/>
    </row>
    <row r="2580" spans="1:27" ht="13.5" thickBot="1" x14ac:dyDescent="0.25">
      <c r="A2580" s="229"/>
      <c r="B2580" s="145"/>
      <c r="C2580" s="128"/>
      <c r="D2580" s="145"/>
      <c r="E2580" s="145"/>
      <c r="F2580" s="145"/>
      <c r="G2580" s="145"/>
      <c r="H2580" s="145"/>
      <c r="I2580" s="145"/>
      <c r="J2580" s="223"/>
      <c r="K2580" s="107" t="s">
        <v>14</v>
      </c>
      <c r="L2580" s="108" t="s">
        <v>60</v>
      </c>
      <c r="M2580" s="97" t="s">
        <v>186</v>
      </c>
      <c r="N2580" s="108">
        <v>480</v>
      </c>
      <c r="O2580" s="108">
        <v>3</v>
      </c>
      <c r="P2580" s="108">
        <v>5</v>
      </c>
      <c r="Q2580" s="108" t="s">
        <v>201</v>
      </c>
      <c r="R2580" s="116"/>
      <c r="S2580" s="145"/>
      <c r="T2580" s="145"/>
      <c r="U2580" s="145"/>
      <c r="V2580" s="145"/>
      <c r="W2580" s="145"/>
      <c r="X2580" s="145"/>
      <c r="Y2580" s="145"/>
      <c r="Z2580" s="145"/>
      <c r="AA2580" s="226"/>
    </row>
    <row r="2581" spans="1:27" x14ac:dyDescent="0.2">
      <c r="A2581" s="227" t="s">
        <v>3025</v>
      </c>
      <c r="B2581" s="143" t="s">
        <v>76</v>
      </c>
      <c r="C2581" s="142">
        <v>43666</v>
      </c>
      <c r="D2581" s="143" t="s">
        <v>78</v>
      </c>
      <c r="E2581" s="143"/>
      <c r="F2581" s="143"/>
      <c r="G2581" s="143"/>
      <c r="H2581" s="143"/>
      <c r="I2581" s="143"/>
      <c r="J2581" s="136" t="s">
        <v>80</v>
      </c>
      <c r="K2581" s="100" t="s">
        <v>194</v>
      </c>
      <c r="L2581" s="93" t="s">
        <v>60</v>
      </c>
      <c r="M2581" s="95" t="s">
        <v>192</v>
      </c>
      <c r="N2581" s="93">
        <v>480</v>
      </c>
      <c r="O2581" s="93">
        <v>3</v>
      </c>
      <c r="P2581" s="93">
        <v>100</v>
      </c>
      <c r="Q2581" s="93">
        <v>125</v>
      </c>
      <c r="R2581" s="114"/>
      <c r="S2581" s="143" t="s">
        <v>72</v>
      </c>
      <c r="T2581" s="143">
        <v>3</v>
      </c>
      <c r="U2581" s="143">
        <v>100</v>
      </c>
      <c r="V2581" s="143">
        <v>65</v>
      </c>
      <c r="W2581" s="143">
        <v>50</v>
      </c>
      <c r="X2581" s="143">
        <v>5288.35</v>
      </c>
      <c r="Y2581" s="143" t="s">
        <v>74</v>
      </c>
      <c r="Z2581" s="143"/>
      <c r="AA2581" s="224" t="s">
        <v>85</v>
      </c>
    </row>
    <row r="2582" spans="1:27" x14ac:dyDescent="0.2">
      <c r="A2582" s="228"/>
      <c r="B2582" s="144"/>
      <c r="C2582" s="127"/>
      <c r="D2582" s="144"/>
      <c r="E2582" s="144"/>
      <c r="F2582" s="144"/>
      <c r="G2582" s="144"/>
      <c r="H2582" s="144"/>
      <c r="I2582" s="144"/>
      <c r="J2582" s="222"/>
      <c r="K2582" s="103" t="s">
        <v>13</v>
      </c>
      <c r="L2582" s="104" t="s">
        <v>60</v>
      </c>
      <c r="M2582" s="96" t="s">
        <v>67</v>
      </c>
      <c r="N2582" s="104">
        <v>480</v>
      </c>
      <c r="O2582" s="104">
        <v>3</v>
      </c>
      <c r="P2582" s="104">
        <v>5</v>
      </c>
      <c r="Q2582" s="104">
        <v>90</v>
      </c>
      <c r="R2582" s="115">
        <v>50</v>
      </c>
      <c r="S2582" s="144"/>
      <c r="T2582" s="144"/>
      <c r="U2582" s="144"/>
      <c r="V2582" s="144"/>
      <c r="W2582" s="144"/>
      <c r="X2582" s="144"/>
      <c r="Y2582" s="144"/>
      <c r="Z2582" s="144"/>
      <c r="AA2582" s="225"/>
    </row>
    <row r="2583" spans="1:27" ht="13.5" thickBot="1" x14ac:dyDescent="0.25">
      <c r="A2583" s="229"/>
      <c r="B2583" s="145"/>
      <c r="C2583" s="128"/>
      <c r="D2583" s="145"/>
      <c r="E2583" s="145"/>
      <c r="F2583" s="145"/>
      <c r="G2583" s="145"/>
      <c r="H2583" s="145"/>
      <c r="I2583" s="145"/>
      <c r="J2583" s="223"/>
      <c r="K2583" s="107" t="s">
        <v>14</v>
      </c>
      <c r="L2583" s="108" t="s">
        <v>60</v>
      </c>
      <c r="M2583" s="97" t="s">
        <v>186</v>
      </c>
      <c r="N2583" s="108">
        <v>480</v>
      </c>
      <c r="O2583" s="108">
        <v>3</v>
      </c>
      <c r="P2583" s="108">
        <v>5</v>
      </c>
      <c r="Q2583" s="108" t="s">
        <v>201</v>
      </c>
      <c r="R2583" s="116"/>
      <c r="S2583" s="145"/>
      <c r="T2583" s="145"/>
      <c r="U2583" s="145"/>
      <c r="V2583" s="145"/>
      <c r="W2583" s="145"/>
      <c r="X2583" s="145"/>
      <c r="Y2583" s="145"/>
      <c r="Z2583" s="145"/>
      <c r="AA2583" s="226"/>
    </row>
    <row r="2584" spans="1:27" x14ac:dyDescent="0.2">
      <c r="A2584" s="227" t="s">
        <v>3026</v>
      </c>
      <c r="B2584" s="143" t="s">
        <v>76</v>
      </c>
      <c r="C2584" s="142">
        <v>43666</v>
      </c>
      <c r="D2584" s="143" t="s">
        <v>78</v>
      </c>
      <c r="E2584" s="143"/>
      <c r="F2584" s="143"/>
      <c r="G2584" s="143"/>
      <c r="H2584" s="143"/>
      <c r="I2584" s="143"/>
      <c r="J2584" s="136" t="s">
        <v>80</v>
      </c>
      <c r="K2584" s="100" t="s">
        <v>194</v>
      </c>
      <c r="L2584" s="93" t="s">
        <v>60</v>
      </c>
      <c r="M2584" s="95" t="s">
        <v>192</v>
      </c>
      <c r="N2584" s="93">
        <v>480</v>
      </c>
      <c r="O2584" s="93">
        <v>3</v>
      </c>
      <c r="P2584" s="93">
        <v>100</v>
      </c>
      <c r="Q2584" s="93">
        <v>100</v>
      </c>
      <c r="R2584" s="114"/>
      <c r="S2584" s="143" t="s">
        <v>72</v>
      </c>
      <c r="T2584" s="143">
        <v>3</v>
      </c>
      <c r="U2584" s="143">
        <v>100</v>
      </c>
      <c r="V2584" s="143">
        <v>65</v>
      </c>
      <c r="W2584" s="143">
        <v>50</v>
      </c>
      <c r="X2584" s="143">
        <v>5288.35</v>
      </c>
      <c r="Y2584" s="143" t="s">
        <v>74</v>
      </c>
      <c r="Z2584" s="143"/>
      <c r="AA2584" s="224" t="s">
        <v>85</v>
      </c>
    </row>
    <row r="2585" spans="1:27" x14ac:dyDescent="0.2">
      <c r="A2585" s="228"/>
      <c r="B2585" s="144"/>
      <c r="C2585" s="127"/>
      <c r="D2585" s="144"/>
      <c r="E2585" s="144"/>
      <c r="F2585" s="144"/>
      <c r="G2585" s="144"/>
      <c r="H2585" s="144"/>
      <c r="I2585" s="144"/>
      <c r="J2585" s="222"/>
      <c r="K2585" s="103" t="s">
        <v>13</v>
      </c>
      <c r="L2585" s="104" t="s">
        <v>60</v>
      </c>
      <c r="M2585" s="96" t="s">
        <v>67</v>
      </c>
      <c r="N2585" s="104">
        <v>480</v>
      </c>
      <c r="O2585" s="104">
        <v>3</v>
      </c>
      <c r="P2585" s="104">
        <v>5</v>
      </c>
      <c r="Q2585" s="104">
        <v>90</v>
      </c>
      <c r="R2585" s="115">
        <v>50</v>
      </c>
      <c r="S2585" s="144"/>
      <c r="T2585" s="144"/>
      <c r="U2585" s="144"/>
      <c r="V2585" s="144"/>
      <c r="W2585" s="144"/>
      <c r="X2585" s="144"/>
      <c r="Y2585" s="144"/>
      <c r="Z2585" s="144"/>
      <c r="AA2585" s="225"/>
    </row>
    <row r="2586" spans="1:27" ht="13.5" thickBot="1" x14ac:dyDescent="0.25">
      <c r="A2586" s="229"/>
      <c r="B2586" s="145"/>
      <c r="C2586" s="128"/>
      <c r="D2586" s="145"/>
      <c r="E2586" s="145"/>
      <c r="F2586" s="145"/>
      <c r="G2586" s="145"/>
      <c r="H2586" s="145"/>
      <c r="I2586" s="145"/>
      <c r="J2586" s="223"/>
      <c r="K2586" s="107" t="s">
        <v>14</v>
      </c>
      <c r="L2586" s="108" t="s">
        <v>60</v>
      </c>
      <c r="M2586" s="97" t="s">
        <v>187</v>
      </c>
      <c r="N2586" s="108">
        <v>480</v>
      </c>
      <c r="O2586" s="108">
        <v>3</v>
      </c>
      <c r="P2586" s="108">
        <v>5</v>
      </c>
      <c r="Q2586" s="108" t="s">
        <v>202</v>
      </c>
      <c r="R2586" s="116"/>
      <c r="S2586" s="145"/>
      <c r="T2586" s="145"/>
      <c r="U2586" s="145"/>
      <c r="V2586" s="145"/>
      <c r="W2586" s="145"/>
      <c r="X2586" s="145"/>
      <c r="Y2586" s="145"/>
      <c r="Z2586" s="145"/>
      <c r="AA2586" s="226"/>
    </row>
    <row r="2587" spans="1:27" x14ac:dyDescent="0.2">
      <c r="A2587" s="227" t="s">
        <v>3027</v>
      </c>
      <c r="B2587" s="143" t="s">
        <v>76</v>
      </c>
      <c r="C2587" s="142">
        <v>43666</v>
      </c>
      <c r="D2587" s="143" t="s">
        <v>78</v>
      </c>
      <c r="E2587" s="143"/>
      <c r="F2587" s="143"/>
      <c r="G2587" s="143"/>
      <c r="H2587" s="143"/>
      <c r="I2587" s="143"/>
      <c r="J2587" s="136" t="s">
        <v>80</v>
      </c>
      <c r="K2587" s="100" t="s">
        <v>194</v>
      </c>
      <c r="L2587" s="93" t="s">
        <v>60</v>
      </c>
      <c r="M2587" s="95" t="s">
        <v>192</v>
      </c>
      <c r="N2587" s="93">
        <v>480</v>
      </c>
      <c r="O2587" s="93">
        <v>3</v>
      </c>
      <c r="P2587" s="93">
        <v>100</v>
      </c>
      <c r="Q2587" s="93">
        <v>110</v>
      </c>
      <c r="R2587" s="114"/>
      <c r="S2587" s="143" t="s">
        <v>72</v>
      </c>
      <c r="T2587" s="143">
        <v>3</v>
      </c>
      <c r="U2587" s="143">
        <v>100</v>
      </c>
      <c r="V2587" s="143">
        <v>65</v>
      </c>
      <c r="W2587" s="143">
        <v>50</v>
      </c>
      <c r="X2587" s="143">
        <v>5288.35</v>
      </c>
      <c r="Y2587" s="143" t="s">
        <v>74</v>
      </c>
      <c r="Z2587" s="143"/>
      <c r="AA2587" s="224" t="s">
        <v>85</v>
      </c>
    </row>
    <row r="2588" spans="1:27" x14ac:dyDescent="0.2">
      <c r="A2588" s="228"/>
      <c r="B2588" s="144"/>
      <c r="C2588" s="127"/>
      <c r="D2588" s="144"/>
      <c r="E2588" s="144"/>
      <c r="F2588" s="144"/>
      <c r="G2588" s="144"/>
      <c r="H2588" s="144"/>
      <c r="I2588" s="144"/>
      <c r="J2588" s="222"/>
      <c r="K2588" s="103" t="s">
        <v>13</v>
      </c>
      <c r="L2588" s="104" t="s">
        <v>60</v>
      </c>
      <c r="M2588" s="96" t="s">
        <v>67</v>
      </c>
      <c r="N2588" s="104">
        <v>480</v>
      </c>
      <c r="O2588" s="104">
        <v>3</v>
      </c>
      <c r="P2588" s="104">
        <v>5</v>
      </c>
      <c r="Q2588" s="104">
        <v>90</v>
      </c>
      <c r="R2588" s="115">
        <v>50</v>
      </c>
      <c r="S2588" s="144"/>
      <c r="T2588" s="144"/>
      <c r="U2588" s="144"/>
      <c r="V2588" s="144"/>
      <c r="W2588" s="144"/>
      <c r="X2588" s="144"/>
      <c r="Y2588" s="144"/>
      <c r="Z2588" s="144"/>
      <c r="AA2588" s="225"/>
    </row>
    <row r="2589" spans="1:27" ht="13.5" thickBot="1" x14ac:dyDescent="0.25">
      <c r="A2589" s="229"/>
      <c r="B2589" s="145"/>
      <c r="C2589" s="128"/>
      <c r="D2589" s="145"/>
      <c r="E2589" s="145"/>
      <c r="F2589" s="145"/>
      <c r="G2589" s="145"/>
      <c r="H2589" s="145"/>
      <c r="I2589" s="145"/>
      <c r="J2589" s="223"/>
      <c r="K2589" s="107" t="s">
        <v>14</v>
      </c>
      <c r="L2589" s="108" t="s">
        <v>60</v>
      </c>
      <c r="M2589" s="97" t="s">
        <v>187</v>
      </c>
      <c r="N2589" s="108">
        <v>480</v>
      </c>
      <c r="O2589" s="108">
        <v>3</v>
      </c>
      <c r="P2589" s="108">
        <v>5</v>
      </c>
      <c r="Q2589" s="108" t="s">
        <v>202</v>
      </c>
      <c r="R2589" s="116"/>
      <c r="S2589" s="145"/>
      <c r="T2589" s="145"/>
      <c r="U2589" s="145"/>
      <c r="V2589" s="145"/>
      <c r="W2589" s="145"/>
      <c r="X2589" s="145"/>
      <c r="Y2589" s="145"/>
      <c r="Z2589" s="145"/>
      <c r="AA2589" s="226"/>
    </row>
    <row r="2590" spans="1:27" x14ac:dyDescent="0.2">
      <c r="A2590" s="227" t="s">
        <v>3028</v>
      </c>
      <c r="B2590" s="143" t="s">
        <v>76</v>
      </c>
      <c r="C2590" s="142">
        <v>43666</v>
      </c>
      <c r="D2590" s="143" t="s">
        <v>78</v>
      </c>
      <c r="E2590" s="143"/>
      <c r="F2590" s="143"/>
      <c r="G2590" s="143"/>
      <c r="H2590" s="143"/>
      <c r="I2590" s="143"/>
      <c r="J2590" s="136" t="s">
        <v>80</v>
      </c>
      <c r="K2590" s="100" t="s">
        <v>194</v>
      </c>
      <c r="L2590" s="93" t="s">
        <v>60</v>
      </c>
      <c r="M2590" s="95" t="s">
        <v>192</v>
      </c>
      <c r="N2590" s="93">
        <v>480</v>
      </c>
      <c r="O2590" s="93">
        <v>3</v>
      </c>
      <c r="P2590" s="93">
        <v>100</v>
      </c>
      <c r="Q2590" s="93">
        <v>125</v>
      </c>
      <c r="R2590" s="114"/>
      <c r="S2590" s="143" t="s">
        <v>72</v>
      </c>
      <c r="T2590" s="143">
        <v>3</v>
      </c>
      <c r="U2590" s="143">
        <v>100</v>
      </c>
      <c r="V2590" s="143">
        <v>65</v>
      </c>
      <c r="W2590" s="143">
        <v>50</v>
      </c>
      <c r="X2590" s="143">
        <v>5288.35</v>
      </c>
      <c r="Y2590" s="143" t="s">
        <v>74</v>
      </c>
      <c r="Z2590" s="143"/>
      <c r="AA2590" s="224" t="s">
        <v>85</v>
      </c>
    </row>
    <row r="2591" spans="1:27" x14ac:dyDescent="0.2">
      <c r="A2591" s="228"/>
      <c r="B2591" s="144"/>
      <c r="C2591" s="127"/>
      <c r="D2591" s="144"/>
      <c r="E2591" s="144"/>
      <c r="F2591" s="144"/>
      <c r="G2591" s="144"/>
      <c r="H2591" s="144"/>
      <c r="I2591" s="144"/>
      <c r="J2591" s="222"/>
      <c r="K2591" s="103" t="s">
        <v>13</v>
      </c>
      <c r="L2591" s="104" t="s">
        <v>60</v>
      </c>
      <c r="M2591" s="96" t="s">
        <v>67</v>
      </c>
      <c r="N2591" s="104">
        <v>480</v>
      </c>
      <c r="O2591" s="104">
        <v>3</v>
      </c>
      <c r="P2591" s="104">
        <v>5</v>
      </c>
      <c r="Q2591" s="104">
        <v>90</v>
      </c>
      <c r="R2591" s="115">
        <v>50</v>
      </c>
      <c r="S2591" s="144"/>
      <c r="T2591" s="144"/>
      <c r="U2591" s="144"/>
      <c r="V2591" s="144"/>
      <c r="W2591" s="144"/>
      <c r="X2591" s="144"/>
      <c r="Y2591" s="144"/>
      <c r="Z2591" s="144"/>
      <c r="AA2591" s="225"/>
    </row>
    <row r="2592" spans="1:27" ht="13.5" thickBot="1" x14ac:dyDescent="0.25">
      <c r="A2592" s="229"/>
      <c r="B2592" s="145"/>
      <c r="C2592" s="128"/>
      <c r="D2592" s="145"/>
      <c r="E2592" s="145"/>
      <c r="F2592" s="145"/>
      <c r="G2592" s="145"/>
      <c r="H2592" s="145"/>
      <c r="I2592" s="145"/>
      <c r="J2592" s="223"/>
      <c r="K2592" s="107" t="s">
        <v>14</v>
      </c>
      <c r="L2592" s="108" t="s">
        <v>60</v>
      </c>
      <c r="M2592" s="97" t="s">
        <v>187</v>
      </c>
      <c r="N2592" s="108">
        <v>480</v>
      </c>
      <c r="O2592" s="108">
        <v>3</v>
      </c>
      <c r="P2592" s="108">
        <v>5</v>
      </c>
      <c r="Q2592" s="108" t="s">
        <v>202</v>
      </c>
      <c r="R2592" s="116"/>
      <c r="S2592" s="145"/>
      <c r="T2592" s="145"/>
      <c r="U2592" s="145"/>
      <c r="V2592" s="145"/>
      <c r="W2592" s="145"/>
      <c r="X2592" s="145"/>
      <c r="Y2592" s="145"/>
      <c r="Z2592" s="145"/>
      <c r="AA2592" s="226"/>
    </row>
    <row r="2593" spans="1:27" x14ac:dyDescent="0.2">
      <c r="A2593" s="227" t="s">
        <v>3029</v>
      </c>
      <c r="B2593" s="143" t="s">
        <v>76</v>
      </c>
      <c r="C2593" s="142">
        <v>43666</v>
      </c>
      <c r="D2593" s="143" t="s">
        <v>78</v>
      </c>
      <c r="E2593" s="143"/>
      <c r="F2593" s="143"/>
      <c r="G2593" s="143"/>
      <c r="H2593" s="143"/>
      <c r="I2593" s="143"/>
      <c r="J2593" s="136" t="s">
        <v>80</v>
      </c>
      <c r="K2593" s="100" t="s">
        <v>194</v>
      </c>
      <c r="L2593" s="93" t="s">
        <v>60</v>
      </c>
      <c r="M2593" s="95" t="s">
        <v>189</v>
      </c>
      <c r="N2593" s="93">
        <v>240</v>
      </c>
      <c r="O2593" s="93">
        <v>3</v>
      </c>
      <c r="P2593" s="93">
        <v>65</v>
      </c>
      <c r="Q2593" s="93">
        <v>80</v>
      </c>
      <c r="R2593" s="114"/>
      <c r="S2593" s="143">
        <v>200</v>
      </c>
      <c r="T2593" s="143">
        <v>3</v>
      </c>
      <c r="U2593" s="143">
        <v>65</v>
      </c>
      <c r="V2593" s="143">
        <v>48.3</v>
      </c>
      <c r="W2593" s="143">
        <v>15</v>
      </c>
      <c r="X2593" s="143">
        <v>5288.35</v>
      </c>
      <c r="Y2593" s="143" t="s">
        <v>75</v>
      </c>
      <c r="Z2593" s="143"/>
      <c r="AA2593" s="224" t="s">
        <v>85</v>
      </c>
    </row>
    <row r="2594" spans="1:27" x14ac:dyDescent="0.2">
      <c r="A2594" s="228"/>
      <c r="B2594" s="144"/>
      <c r="C2594" s="127"/>
      <c r="D2594" s="144"/>
      <c r="E2594" s="144"/>
      <c r="F2594" s="144"/>
      <c r="G2594" s="144"/>
      <c r="H2594" s="144"/>
      <c r="I2594" s="144"/>
      <c r="J2594" s="222"/>
      <c r="K2594" s="103" t="s">
        <v>13</v>
      </c>
      <c r="L2594" s="104" t="s">
        <v>60</v>
      </c>
      <c r="M2594" s="96" t="s">
        <v>67</v>
      </c>
      <c r="N2594" s="104">
        <v>240</v>
      </c>
      <c r="O2594" s="104">
        <v>3</v>
      </c>
      <c r="P2594" s="104">
        <v>5</v>
      </c>
      <c r="Q2594" s="104">
        <v>90</v>
      </c>
      <c r="R2594" s="115">
        <v>25</v>
      </c>
      <c r="S2594" s="144"/>
      <c r="T2594" s="144"/>
      <c r="U2594" s="144"/>
      <c r="V2594" s="144"/>
      <c r="W2594" s="144"/>
      <c r="X2594" s="144"/>
      <c r="Y2594" s="144"/>
      <c r="Z2594" s="144"/>
      <c r="AA2594" s="225"/>
    </row>
    <row r="2595" spans="1:27" ht="13.5" thickBot="1" x14ac:dyDescent="0.25">
      <c r="A2595" s="229"/>
      <c r="B2595" s="145"/>
      <c r="C2595" s="128"/>
      <c r="D2595" s="145"/>
      <c r="E2595" s="145"/>
      <c r="F2595" s="145"/>
      <c r="G2595" s="145"/>
      <c r="H2595" s="145"/>
      <c r="I2595" s="145"/>
      <c r="J2595" s="223"/>
      <c r="K2595" s="107" t="s">
        <v>14</v>
      </c>
      <c r="L2595" s="108" t="s">
        <v>60</v>
      </c>
      <c r="M2595" s="97" t="s">
        <v>68</v>
      </c>
      <c r="N2595" s="108">
        <v>240</v>
      </c>
      <c r="O2595" s="108">
        <v>3</v>
      </c>
      <c r="P2595" s="108">
        <v>5</v>
      </c>
      <c r="Q2595" s="108">
        <v>90</v>
      </c>
      <c r="R2595" s="116"/>
      <c r="S2595" s="145"/>
      <c r="T2595" s="145"/>
      <c r="U2595" s="145"/>
      <c r="V2595" s="145"/>
      <c r="W2595" s="145"/>
      <c r="X2595" s="145"/>
      <c r="Y2595" s="145"/>
      <c r="Z2595" s="145"/>
      <c r="AA2595" s="226"/>
    </row>
    <row r="2596" spans="1:27" x14ac:dyDescent="0.2">
      <c r="A2596" s="227" t="s">
        <v>3030</v>
      </c>
      <c r="B2596" s="143" t="s">
        <v>76</v>
      </c>
      <c r="C2596" s="142">
        <v>43666</v>
      </c>
      <c r="D2596" s="143" t="s">
        <v>78</v>
      </c>
      <c r="E2596" s="143"/>
      <c r="F2596" s="143"/>
      <c r="G2596" s="143"/>
      <c r="H2596" s="143"/>
      <c r="I2596" s="143"/>
      <c r="J2596" s="136" t="s">
        <v>80</v>
      </c>
      <c r="K2596" s="100" t="s">
        <v>194</v>
      </c>
      <c r="L2596" s="93" t="s">
        <v>60</v>
      </c>
      <c r="M2596" s="95" t="s">
        <v>189</v>
      </c>
      <c r="N2596" s="93">
        <v>240</v>
      </c>
      <c r="O2596" s="93">
        <v>3</v>
      </c>
      <c r="P2596" s="93">
        <v>65</v>
      </c>
      <c r="Q2596" s="93">
        <v>100</v>
      </c>
      <c r="R2596" s="114"/>
      <c r="S2596" s="143">
        <v>200</v>
      </c>
      <c r="T2596" s="143">
        <v>3</v>
      </c>
      <c r="U2596" s="143">
        <v>65</v>
      </c>
      <c r="V2596" s="143">
        <v>48.3</v>
      </c>
      <c r="W2596" s="143">
        <v>15</v>
      </c>
      <c r="X2596" s="143">
        <v>5288.35</v>
      </c>
      <c r="Y2596" s="143" t="s">
        <v>75</v>
      </c>
      <c r="Z2596" s="143"/>
      <c r="AA2596" s="224" t="s">
        <v>85</v>
      </c>
    </row>
    <row r="2597" spans="1:27" x14ac:dyDescent="0.2">
      <c r="A2597" s="228"/>
      <c r="B2597" s="144"/>
      <c r="C2597" s="127"/>
      <c r="D2597" s="144"/>
      <c r="E2597" s="144"/>
      <c r="F2597" s="144"/>
      <c r="G2597" s="144"/>
      <c r="H2597" s="144"/>
      <c r="I2597" s="144"/>
      <c r="J2597" s="222"/>
      <c r="K2597" s="103" t="s">
        <v>13</v>
      </c>
      <c r="L2597" s="104" t="s">
        <v>60</v>
      </c>
      <c r="M2597" s="96" t="s">
        <v>67</v>
      </c>
      <c r="N2597" s="104">
        <v>240</v>
      </c>
      <c r="O2597" s="104">
        <v>3</v>
      </c>
      <c r="P2597" s="104">
        <v>5</v>
      </c>
      <c r="Q2597" s="104">
        <v>90</v>
      </c>
      <c r="R2597" s="115">
        <v>25</v>
      </c>
      <c r="S2597" s="144"/>
      <c r="T2597" s="144"/>
      <c r="U2597" s="144"/>
      <c r="V2597" s="144"/>
      <c r="W2597" s="144"/>
      <c r="X2597" s="144"/>
      <c r="Y2597" s="144"/>
      <c r="Z2597" s="144"/>
      <c r="AA2597" s="225"/>
    </row>
    <row r="2598" spans="1:27" ht="13.5" thickBot="1" x14ac:dyDescent="0.25">
      <c r="A2598" s="229"/>
      <c r="B2598" s="145"/>
      <c r="C2598" s="128"/>
      <c r="D2598" s="145"/>
      <c r="E2598" s="145"/>
      <c r="F2598" s="145"/>
      <c r="G2598" s="145"/>
      <c r="H2598" s="145"/>
      <c r="I2598" s="145"/>
      <c r="J2598" s="223"/>
      <c r="K2598" s="107" t="s">
        <v>14</v>
      </c>
      <c r="L2598" s="108" t="s">
        <v>60</v>
      </c>
      <c r="M2598" s="97" t="s">
        <v>68</v>
      </c>
      <c r="N2598" s="108">
        <v>240</v>
      </c>
      <c r="O2598" s="108">
        <v>3</v>
      </c>
      <c r="P2598" s="108">
        <v>5</v>
      </c>
      <c r="Q2598" s="108">
        <v>90</v>
      </c>
      <c r="R2598" s="116"/>
      <c r="S2598" s="145"/>
      <c r="T2598" s="145"/>
      <c r="U2598" s="145"/>
      <c r="V2598" s="145"/>
      <c r="W2598" s="145"/>
      <c r="X2598" s="145"/>
      <c r="Y2598" s="145"/>
      <c r="Z2598" s="145"/>
      <c r="AA2598" s="226"/>
    </row>
    <row r="2599" spans="1:27" x14ac:dyDescent="0.2">
      <c r="A2599" s="227" t="s">
        <v>3031</v>
      </c>
      <c r="B2599" s="143" t="s">
        <v>76</v>
      </c>
      <c r="C2599" s="142">
        <v>43666</v>
      </c>
      <c r="D2599" s="143" t="s">
        <v>78</v>
      </c>
      <c r="E2599" s="143"/>
      <c r="F2599" s="143"/>
      <c r="G2599" s="143"/>
      <c r="H2599" s="143"/>
      <c r="I2599" s="143"/>
      <c r="J2599" s="136" t="s">
        <v>80</v>
      </c>
      <c r="K2599" s="100" t="s">
        <v>194</v>
      </c>
      <c r="L2599" s="93" t="s">
        <v>60</v>
      </c>
      <c r="M2599" s="95" t="s">
        <v>189</v>
      </c>
      <c r="N2599" s="93">
        <v>240</v>
      </c>
      <c r="O2599" s="93">
        <v>3</v>
      </c>
      <c r="P2599" s="93">
        <v>65</v>
      </c>
      <c r="Q2599" s="93">
        <v>110</v>
      </c>
      <c r="R2599" s="114"/>
      <c r="S2599" s="143">
        <v>200</v>
      </c>
      <c r="T2599" s="143">
        <v>3</v>
      </c>
      <c r="U2599" s="143">
        <v>65</v>
      </c>
      <c r="V2599" s="143">
        <v>48.3</v>
      </c>
      <c r="W2599" s="143">
        <v>15</v>
      </c>
      <c r="X2599" s="143">
        <v>5288.35</v>
      </c>
      <c r="Y2599" s="143" t="s">
        <v>75</v>
      </c>
      <c r="Z2599" s="143"/>
      <c r="AA2599" s="224" t="s">
        <v>85</v>
      </c>
    </row>
    <row r="2600" spans="1:27" x14ac:dyDescent="0.2">
      <c r="A2600" s="228"/>
      <c r="B2600" s="144"/>
      <c r="C2600" s="127"/>
      <c r="D2600" s="144"/>
      <c r="E2600" s="144"/>
      <c r="F2600" s="144"/>
      <c r="G2600" s="144"/>
      <c r="H2600" s="144"/>
      <c r="I2600" s="144"/>
      <c r="J2600" s="222"/>
      <c r="K2600" s="103" t="s">
        <v>13</v>
      </c>
      <c r="L2600" s="104" t="s">
        <v>60</v>
      </c>
      <c r="M2600" s="96" t="s">
        <v>67</v>
      </c>
      <c r="N2600" s="104">
        <v>240</v>
      </c>
      <c r="O2600" s="104">
        <v>3</v>
      </c>
      <c r="P2600" s="104">
        <v>5</v>
      </c>
      <c r="Q2600" s="104">
        <v>90</v>
      </c>
      <c r="R2600" s="115">
        <v>25</v>
      </c>
      <c r="S2600" s="144"/>
      <c r="T2600" s="144"/>
      <c r="U2600" s="144"/>
      <c r="V2600" s="144"/>
      <c r="W2600" s="144"/>
      <c r="X2600" s="144"/>
      <c r="Y2600" s="144"/>
      <c r="Z2600" s="144"/>
      <c r="AA2600" s="225"/>
    </row>
    <row r="2601" spans="1:27" ht="13.5" thickBot="1" x14ac:dyDescent="0.25">
      <c r="A2601" s="229"/>
      <c r="B2601" s="145"/>
      <c r="C2601" s="128"/>
      <c r="D2601" s="145"/>
      <c r="E2601" s="145"/>
      <c r="F2601" s="145"/>
      <c r="G2601" s="145"/>
      <c r="H2601" s="145"/>
      <c r="I2601" s="145"/>
      <c r="J2601" s="223"/>
      <c r="K2601" s="107" t="s">
        <v>14</v>
      </c>
      <c r="L2601" s="108" t="s">
        <v>60</v>
      </c>
      <c r="M2601" s="97" t="s">
        <v>68</v>
      </c>
      <c r="N2601" s="108">
        <v>240</v>
      </c>
      <c r="O2601" s="108">
        <v>3</v>
      </c>
      <c r="P2601" s="108">
        <v>5</v>
      </c>
      <c r="Q2601" s="108">
        <v>90</v>
      </c>
      <c r="R2601" s="116"/>
      <c r="S2601" s="145"/>
      <c r="T2601" s="145"/>
      <c r="U2601" s="145"/>
      <c r="V2601" s="145"/>
      <c r="W2601" s="145"/>
      <c r="X2601" s="145"/>
      <c r="Y2601" s="145"/>
      <c r="Z2601" s="145"/>
      <c r="AA2601" s="226"/>
    </row>
    <row r="2602" spans="1:27" x14ac:dyDescent="0.2">
      <c r="A2602" s="227" t="s">
        <v>3032</v>
      </c>
      <c r="B2602" s="143" t="s">
        <v>76</v>
      </c>
      <c r="C2602" s="142">
        <v>43666</v>
      </c>
      <c r="D2602" s="143" t="s">
        <v>78</v>
      </c>
      <c r="E2602" s="143"/>
      <c r="F2602" s="143"/>
      <c r="G2602" s="143"/>
      <c r="H2602" s="143"/>
      <c r="I2602" s="143"/>
      <c r="J2602" s="136" t="s">
        <v>80</v>
      </c>
      <c r="K2602" s="100" t="s">
        <v>194</v>
      </c>
      <c r="L2602" s="93" t="s">
        <v>60</v>
      </c>
      <c r="M2602" s="95" t="s">
        <v>189</v>
      </c>
      <c r="N2602" s="93">
        <v>240</v>
      </c>
      <c r="O2602" s="93">
        <v>3</v>
      </c>
      <c r="P2602" s="93">
        <v>65</v>
      </c>
      <c r="Q2602" s="93">
        <v>125</v>
      </c>
      <c r="R2602" s="114"/>
      <c r="S2602" s="143">
        <v>200</v>
      </c>
      <c r="T2602" s="143">
        <v>3</v>
      </c>
      <c r="U2602" s="143">
        <v>65</v>
      </c>
      <c r="V2602" s="143">
        <v>48.3</v>
      </c>
      <c r="W2602" s="143">
        <v>15</v>
      </c>
      <c r="X2602" s="143">
        <v>5288.35</v>
      </c>
      <c r="Y2602" s="143" t="s">
        <v>75</v>
      </c>
      <c r="Z2602" s="143"/>
      <c r="AA2602" s="224" t="s">
        <v>85</v>
      </c>
    </row>
    <row r="2603" spans="1:27" x14ac:dyDescent="0.2">
      <c r="A2603" s="228"/>
      <c r="B2603" s="144"/>
      <c r="C2603" s="127"/>
      <c r="D2603" s="144"/>
      <c r="E2603" s="144"/>
      <c r="F2603" s="144"/>
      <c r="G2603" s="144"/>
      <c r="H2603" s="144"/>
      <c r="I2603" s="144"/>
      <c r="J2603" s="222"/>
      <c r="K2603" s="103" t="s">
        <v>13</v>
      </c>
      <c r="L2603" s="104" t="s">
        <v>60</v>
      </c>
      <c r="M2603" s="96" t="s">
        <v>67</v>
      </c>
      <c r="N2603" s="104">
        <v>240</v>
      </c>
      <c r="O2603" s="104">
        <v>3</v>
      </c>
      <c r="P2603" s="104">
        <v>5</v>
      </c>
      <c r="Q2603" s="104">
        <v>90</v>
      </c>
      <c r="R2603" s="115">
        <v>25</v>
      </c>
      <c r="S2603" s="144"/>
      <c r="T2603" s="144"/>
      <c r="U2603" s="144"/>
      <c r="V2603" s="144"/>
      <c r="W2603" s="144"/>
      <c r="X2603" s="144"/>
      <c r="Y2603" s="144"/>
      <c r="Z2603" s="144"/>
      <c r="AA2603" s="225"/>
    </row>
    <row r="2604" spans="1:27" ht="13.5" thickBot="1" x14ac:dyDescent="0.25">
      <c r="A2604" s="229"/>
      <c r="B2604" s="145"/>
      <c r="C2604" s="128"/>
      <c r="D2604" s="145"/>
      <c r="E2604" s="145"/>
      <c r="F2604" s="145"/>
      <c r="G2604" s="145"/>
      <c r="H2604" s="145"/>
      <c r="I2604" s="145"/>
      <c r="J2604" s="223"/>
      <c r="K2604" s="107" t="s">
        <v>14</v>
      </c>
      <c r="L2604" s="108" t="s">
        <v>60</v>
      </c>
      <c r="M2604" s="97" t="s">
        <v>68</v>
      </c>
      <c r="N2604" s="108">
        <v>240</v>
      </c>
      <c r="O2604" s="108">
        <v>3</v>
      </c>
      <c r="P2604" s="108">
        <v>5</v>
      </c>
      <c r="Q2604" s="108">
        <v>90</v>
      </c>
      <c r="R2604" s="116"/>
      <c r="S2604" s="145"/>
      <c r="T2604" s="145"/>
      <c r="U2604" s="145"/>
      <c r="V2604" s="145"/>
      <c r="W2604" s="145"/>
      <c r="X2604" s="145"/>
      <c r="Y2604" s="145"/>
      <c r="Z2604" s="145"/>
      <c r="AA2604" s="226"/>
    </row>
    <row r="2605" spans="1:27" x14ac:dyDescent="0.2">
      <c r="A2605" s="227" t="s">
        <v>3033</v>
      </c>
      <c r="B2605" s="143" t="s">
        <v>76</v>
      </c>
      <c r="C2605" s="142">
        <v>43666</v>
      </c>
      <c r="D2605" s="143" t="s">
        <v>78</v>
      </c>
      <c r="E2605" s="143"/>
      <c r="F2605" s="143"/>
      <c r="G2605" s="143"/>
      <c r="H2605" s="143"/>
      <c r="I2605" s="143"/>
      <c r="J2605" s="136" t="s">
        <v>80</v>
      </c>
      <c r="K2605" s="100" t="s">
        <v>194</v>
      </c>
      <c r="L2605" s="93" t="s">
        <v>60</v>
      </c>
      <c r="M2605" s="95" t="s">
        <v>189</v>
      </c>
      <c r="N2605" s="93">
        <v>240</v>
      </c>
      <c r="O2605" s="93">
        <v>3</v>
      </c>
      <c r="P2605" s="93">
        <v>65</v>
      </c>
      <c r="Q2605" s="93">
        <v>80</v>
      </c>
      <c r="R2605" s="114"/>
      <c r="S2605" s="143">
        <v>200</v>
      </c>
      <c r="T2605" s="143">
        <v>3</v>
      </c>
      <c r="U2605" s="143">
        <v>65</v>
      </c>
      <c r="V2605" s="143">
        <v>62.1</v>
      </c>
      <c r="W2605" s="143">
        <v>20</v>
      </c>
      <c r="X2605" s="143">
        <v>5288.35</v>
      </c>
      <c r="Y2605" s="143" t="s">
        <v>75</v>
      </c>
      <c r="Z2605" s="143"/>
      <c r="AA2605" s="224" t="s">
        <v>85</v>
      </c>
    </row>
    <row r="2606" spans="1:27" x14ac:dyDescent="0.2">
      <c r="A2606" s="228"/>
      <c r="B2606" s="144"/>
      <c r="C2606" s="127"/>
      <c r="D2606" s="144"/>
      <c r="E2606" s="144"/>
      <c r="F2606" s="144"/>
      <c r="G2606" s="144"/>
      <c r="H2606" s="144"/>
      <c r="I2606" s="144"/>
      <c r="J2606" s="222"/>
      <c r="K2606" s="103" t="s">
        <v>13</v>
      </c>
      <c r="L2606" s="104" t="s">
        <v>60</v>
      </c>
      <c r="M2606" s="96" t="s">
        <v>67</v>
      </c>
      <c r="N2606" s="104">
        <v>240</v>
      </c>
      <c r="O2606" s="104">
        <v>3</v>
      </c>
      <c r="P2606" s="104">
        <v>5</v>
      </c>
      <c r="Q2606" s="104">
        <v>90</v>
      </c>
      <c r="R2606" s="115">
        <v>25</v>
      </c>
      <c r="S2606" s="144"/>
      <c r="T2606" s="144"/>
      <c r="U2606" s="144"/>
      <c r="V2606" s="144"/>
      <c r="W2606" s="144"/>
      <c r="X2606" s="144"/>
      <c r="Y2606" s="144"/>
      <c r="Z2606" s="144"/>
      <c r="AA2606" s="225"/>
    </row>
    <row r="2607" spans="1:27" ht="13.5" thickBot="1" x14ac:dyDescent="0.25">
      <c r="A2607" s="229"/>
      <c r="B2607" s="145"/>
      <c r="C2607" s="128"/>
      <c r="D2607" s="145"/>
      <c r="E2607" s="145"/>
      <c r="F2607" s="145"/>
      <c r="G2607" s="145"/>
      <c r="H2607" s="145"/>
      <c r="I2607" s="145"/>
      <c r="J2607" s="223"/>
      <c r="K2607" s="107" t="s">
        <v>14</v>
      </c>
      <c r="L2607" s="108" t="s">
        <v>60</v>
      </c>
      <c r="M2607" s="97" t="s">
        <v>68</v>
      </c>
      <c r="N2607" s="108">
        <v>240</v>
      </c>
      <c r="O2607" s="108">
        <v>3</v>
      </c>
      <c r="P2607" s="108">
        <v>5</v>
      </c>
      <c r="Q2607" s="108">
        <v>90</v>
      </c>
      <c r="R2607" s="116"/>
      <c r="S2607" s="145"/>
      <c r="T2607" s="145"/>
      <c r="U2607" s="145"/>
      <c r="V2607" s="145"/>
      <c r="W2607" s="145"/>
      <c r="X2607" s="145"/>
      <c r="Y2607" s="145"/>
      <c r="Z2607" s="145"/>
      <c r="AA2607" s="226"/>
    </row>
    <row r="2608" spans="1:27" x14ac:dyDescent="0.2">
      <c r="A2608" s="227" t="s">
        <v>3034</v>
      </c>
      <c r="B2608" s="143" t="s">
        <v>76</v>
      </c>
      <c r="C2608" s="142">
        <v>43666</v>
      </c>
      <c r="D2608" s="143" t="s">
        <v>78</v>
      </c>
      <c r="E2608" s="143"/>
      <c r="F2608" s="143"/>
      <c r="G2608" s="143"/>
      <c r="H2608" s="143"/>
      <c r="I2608" s="143"/>
      <c r="J2608" s="136" t="s">
        <v>80</v>
      </c>
      <c r="K2608" s="100" t="s">
        <v>194</v>
      </c>
      <c r="L2608" s="93" t="s">
        <v>60</v>
      </c>
      <c r="M2608" s="95" t="s">
        <v>189</v>
      </c>
      <c r="N2608" s="93">
        <v>240</v>
      </c>
      <c r="O2608" s="93">
        <v>3</v>
      </c>
      <c r="P2608" s="93">
        <v>65</v>
      </c>
      <c r="Q2608" s="93">
        <v>100</v>
      </c>
      <c r="R2608" s="114"/>
      <c r="S2608" s="143">
        <v>200</v>
      </c>
      <c r="T2608" s="143">
        <v>3</v>
      </c>
      <c r="U2608" s="143">
        <v>65</v>
      </c>
      <c r="V2608" s="143">
        <v>62.1</v>
      </c>
      <c r="W2608" s="143">
        <v>20</v>
      </c>
      <c r="X2608" s="143">
        <v>5288.35</v>
      </c>
      <c r="Y2608" s="143" t="s">
        <v>75</v>
      </c>
      <c r="Z2608" s="143"/>
      <c r="AA2608" s="224" t="s">
        <v>85</v>
      </c>
    </row>
    <row r="2609" spans="1:27" x14ac:dyDescent="0.2">
      <c r="A2609" s="228"/>
      <c r="B2609" s="144"/>
      <c r="C2609" s="127"/>
      <c r="D2609" s="144"/>
      <c r="E2609" s="144"/>
      <c r="F2609" s="144"/>
      <c r="G2609" s="144"/>
      <c r="H2609" s="144"/>
      <c r="I2609" s="144"/>
      <c r="J2609" s="222"/>
      <c r="K2609" s="103" t="s">
        <v>13</v>
      </c>
      <c r="L2609" s="104" t="s">
        <v>60</v>
      </c>
      <c r="M2609" s="96" t="s">
        <v>67</v>
      </c>
      <c r="N2609" s="104">
        <v>240</v>
      </c>
      <c r="O2609" s="104">
        <v>3</v>
      </c>
      <c r="P2609" s="104">
        <v>5</v>
      </c>
      <c r="Q2609" s="104">
        <v>90</v>
      </c>
      <c r="R2609" s="115">
        <v>25</v>
      </c>
      <c r="S2609" s="144"/>
      <c r="T2609" s="144"/>
      <c r="U2609" s="144"/>
      <c r="V2609" s="144"/>
      <c r="W2609" s="144"/>
      <c r="X2609" s="144"/>
      <c r="Y2609" s="144"/>
      <c r="Z2609" s="144"/>
      <c r="AA2609" s="225"/>
    </row>
    <row r="2610" spans="1:27" ht="13.5" thickBot="1" x14ac:dyDescent="0.25">
      <c r="A2610" s="229"/>
      <c r="B2610" s="145"/>
      <c r="C2610" s="128"/>
      <c r="D2610" s="145"/>
      <c r="E2610" s="145"/>
      <c r="F2610" s="145"/>
      <c r="G2610" s="145"/>
      <c r="H2610" s="145"/>
      <c r="I2610" s="145"/>
      <c r="J2610" s="223"/>
      <c r="K2610" s="107" t="s">
        <v>14</v>
      </c>
      <c r="L2610" s="108" t="s">
        <v>60</v>
      </c>
      <c r="M2610" s="97" t="s">
        <v>68</v>
      </c>
      <c r="N2610" s="108">
        <v>240</v>
      </c>
      <c r="O2610" s="108">
        <v>3</v>
      </c>
      <c r="P2610" s="108">
        <v>5</v>
      </c>
      <c r="Q2610" s="108">
        <v>90</v>
      </c>
      <c r="R2610" s="116"/>
      <c r="S2610" s="145"/>
      <c r="T2610" s="145"/>
      <c r="U2610" s="145"/>
      <c r="V2610" s="145"/>
      <c r="W2610" s="145"/>
      <c r="X2610" s="145"/>
      <c r="Y2610" s="145"/>
      <c r="Z2610" s="145"/>
      <c r="AA2610" s="226"/>
    </row>
    <row r="2611" spans="1:27" x14ac:dyDescent="0.2">
      <c r="A2611" s="227" t="s">
        <v>3035</v>
      </c>
      <c r="B2611" s="143" t="s">
        <v>76</v>
      </c>
      <c r="C2611" s="142">
        <v>43666</v>
      </c>
      <c r="D2611" s="143" t="s">
        <v>78</v>
      </c>
      <c r="E2611" s="143"/>
      <c r="F2611" s="143"/>
      <c r="G2611" s="143"/>
      <c r="H2611" s="143"/>
      <c r="I2611" s="143"/>
      <c r="J2611" s="136" t="s">
        <v>80</v>
      </c>
      <c r="K2611" s="100" t="s">
        <v>194</v>
      </c>
      <c r="L2611" s="93" t="s">
        <v>60</v>
      </c>
      <c r="M2611" s="95" t="s">
        <v>189</v>
      </c>
      <c r="N2611" s="93">
        <v>240</v>
      </c>
      <c r="O2611" s="93">
        <v>3</v>
      </c>
      <c r="P2611" s="93">
        <v>65</v>
      </c>
      <c r="Q2611" s="93">
        <v>110</v>
      </c>
      <c r="R2611" s="114"/>
      <c r="S2611" s="143">
        <v>200</v>
      </c>
      <c r="T2611" s="143">
        <v>3</v>
      </c>
      <c r="U2611" s="143">
        <v>65</v>
      </c>
      <c r="V2611" s="143">
        <v>62.1</v>
      </c>
      <c r="W2611" s="143">
        <v>20</v>
      </c>
      <c r="X2611" s="143">
        <v>5288.35</v>
      </c>
      <c r="Y2611" s="143" t="s">
        <v>75</v>
      </c>
      <c r="Z2611" s="143"/>
      <c r="AA2611" s="224" t="s">
        <v>85</v>
      </c>
    </row>
    <row r="2612" spans="1:27" x14ac:dyDescent="0.2">
      <c r="A2612" s="228"/>
      <c r="B2612" s="144"/>
      <c r="C2612" s="127"/>
      <c r="D2612" s="144"/>
      <c r="E2612" s="144"/>
      <c r="F2612" s="144"/>
      <c r="G2612" s="144"/>
      <c r="H2612" s="144"/>
      <c r="I2612" s="144"/>
      <c r="J2612" s="222"/>
      <c r="K2612" s="103" t="s">
        <v>13</v>
      </c>
      <c r="L2612" s="104" t="s">
        <v>60</v>
      </c>
      <c r="M2612" s="96" t="s">
        <v>67</v>
      </c>
      <c r="N2612" s="104">
        <v>240</v>
      </c>
      <c r="O2612" s="104">
        <v>3</v>
      </c>
      <c r="P2612" s="104">
        <v>5</v>
      </c>
      <c r="Q2612" s="104">
        <v>90</v>
      </c>
      <c r="R2612" s="115">
        <v>25</v>
      </c>
      <c r="S2612" s="144"/>
      <c r="T2612" s="144"/>
      <c r="U2612" s="144"/>
      <c r="V2612" s="144"/>
      <c r="W2612" s="144"/>
      <c r="X2612" s="144"/>
      <c r="Y2612" s="144"/>
      <c r="Z2612" s="144"/>
      <c r="AA2612" s="225"/>
    </row>
    <row r="2613" spans="1:27" ht="13.5" thickBot="1" x14ac:dyDescent="0.25">
      <c r="A2613" s="229"/>
      <c r="B2613" s="145"/>
      <c r="C2613" s="128"/>
      <c r="D2613" s="145"/>
      <c r="E2613" s="145"/>
      <c r="F2613" s="145"/>
      <c r="G2613" s="145"/>
      <c r="H2613" s="145"/>
      <c r="I2613" s="145"/>
      <c r="J2613" s="223"/>
      <c r="K2613" s="107" t="s">
        <v>14</v>
      </c>
      <c r="L2613" s="108" t="s">
        <v>60</v>
      </c>
      <c r="M2613" s="97" t="s">
        <v>68</v>
      </c>
      <c r="N2613" s="108">
        <v>240</v>
      </c>
      <c r="O2613" s="108">
        <v>3</v>
      </c>
      <c r="P2613" s="108">
        <v>5</v>
      </c>
      <c r="Q2613" s="108">
        <v>90</v>
      </c>
      <c r="R2613" s="116"/>
      <c r="S2613" s="145"/>
      <c r="T2613" s="145"/>
      <c r="U2613" s="145"/>
      <c r="V2613" s="145"/>
      <c r="W2613" s="145"/>
      <c r="X2613" s="145"/>
      <c r="Y2613" s="145"/>
      <c r="Z2613" s="145"/>
      <c r="AA2613" s="226"/>
    </row>
    <row r="2614" spans="1:27" x14ac:dyDescent="0.2">
      <c r="A2614" s="227" t="s">
        <v>3036</v>
      </c>
      <c r="B2614" s="143" t="s">
        <v>76</v>
      </c>
      <c r="C2614" s="142">
        <v>43666</v>
      </c>
      <c r="D2614" s="143" t="s">
        <v>78</v>
      </c>
      <c r="E2614" s="143"/>
      <c r="F2614" s="143"/>
      <c r="G2614" s="143"/>
      <c r="H2614" s="143"/>
      <c r="I2614" s="143"/>
      <c r="J2614" s="136" t="s">
        <v>80</v>
      </c>
      <c r="K2614" s="100" t="s">
        <v>194</v>
      </c>
      <c r="L2614" s="93" t="s">
        <v>60</v>
      </c>
      <c r="M2614" s="95" t="s">
        <v>189</v>
      </c>
      <c r="N2614" s="93">
        <v>240</v>
      </c>
      <c r="O2614" s="93">
        <v>3</v>
      </c>
      <c r="P2614" s="93">
        <v>65</v>
      </c>
      <c r="Q2614" s="93">
        <v>125</v>
      </c>
      <c r="R2614" s="114"/>
      <c r="S2614" s="143">
        <v>200</v>
      </c>
      <c r="T2614" s="143">
        <v>3</v>
      </c>
      <c r="U2614" s="143">
        <v>65</v>
      </c>
      <c r="V2614" s="143">
        <v>62.1</v>
      </c>
      <c r="W2614" s="143">
        <v>20</v>
      </c>
      <c r="X2614" s="143">
        <v>5288.35</v>
      </c>
      <c r="Y2614" s="143" t="s">
        <v>75</v>
      </c>
      <c r="Z2614" s="143"/>
      <c r="AA2614" s="224" t="s">
        <v>85</v>
      </c>
    </row>
    <row r="2615" spans="1:27" x14ac:dyDescent="0.2">
      <c r="A2615" s="228"/>
      <c r="B2615" s="144"/>
      <c r="C2615" s="127"/>
      <c r="D2615" s="144"/>
      <c r="E2615" s="144"/>
      <c r="F2615" s="144"/>
      <c r="G2615" s="144"/>
      <c r="H2615" s="144"/>
      <c r="I2615" s="144"/>
      <c r="J2615" s="222"/>
      <c r="K2615" s="103" t="s">
        <v>13</v>
      </c>
      <c r="L2615" s="104" t="s">
        <v>60</v>
      </c>
      <c r="M2615" s="96" t="s">
        <v>67</v>
      </c>
      <c r="N2615" s="104">
        <v>240</v>
      </c>
      <c r="O2615" s="104">
        <v>3</v>
      </c>
      <c r="P2615" s="104">
        <v>5</v>
      </c>
      <c r="Q2615" s="104">
        <v>90</v>
      </c>
      <c r="R2615" s="115">
        <v>25</v>
      </c>
      <c r="S2615" s="144"/>
      <c r="T2615" s="144"/>
      <c r="U2615" s="144"/>
      <c r="V2615" s="144"/>
      <c r="W2615" s="144"/>
      <c r="X2615" s="144"/>
      <c r="Y2615" s="144"/>
      <c r="Z2615" s="144"/>
      <c r="AA2615" s="225"/>
    </row>
    <row r="2616" spans="1:27" ht="13.5" thickBot="1" x14ac:dyDescent="0.25">
      <c r="A2616" s="229"/>
      <c r="B2616" s="145"/>
      <c r="C2616" s="128"/>
      <c r="D2616" s="145"/>
      <c r="E2616" s="145"/>
      <c r="F2616" s="145"/>
      <c r="G2616" s="145"/>
      <c r="H2616" s="145"/>
      <c r="I2616" s="145"/>
      <c r="J2616" s="223"/>
      <c r="K2616" s="107" t="s">
        <v>14</v>
      </c>
      <c r="L2616" s="108" t="s">
        <v>60</v>
      </c>
      <c r="M2616" s="97" t="s">
        <v>68</v>
      </c>
      <c r="N2616" s="108">
        <v>240</v>
      </c>
      <c r="O2616" s="108">
        <v>3</v>
      </c>
      <c r="P2616" s="108">
        <v>5</v>
      </c>
      <c r="Q2616" s="108">
        <v>90</v>
      </c>
      <c r="R2616" s="116"/>
      <c r="S2616" s="145"/>
      <c r="T2616" s="145"/>
      <c r="U2616" s="145"/>
      <c r="V2616" s="145"/>
      <c r="W2616" s="145"/>
      <c r="X2616" s="145"/>
      <c r="Y2616" s="145"/>
      <c r="Z2616" s="145"/>
      <c r="AA2616" s="226"/>
    </row>
    <row r="2617" spans="1:27" x14ac:dyDescent="0.2">
      <c r="A2617" s="227" t="s">
        <v>3037</v>
      </c>
      <c r="B2617" s="143" t="s">
        <v>76</v>
      </c>
      <c r="C2617" s="142">
        <v>43666</v>
      </c>
      <c r="D2617" s="143" t="s">
        <v>78</v>
      </c>
      <c r="E2617" s="143"/>
      <c r="F2617" s="143"/>
      <c r="G2617" s="143"/>
      <c r="H2617" s="143"/>
      <c r="I2617" s="143"/>
      <c r="J2617" s="136" t="s">
        <v>80</v>
      </c>
      <c r="K2617" s="100" t="s">
        <v>194</v>
      </c>
      <c r="L2617" s="93" t="s">
        <v>60</v>
      </c>
      <c r="M2617" s="95" t="s">
        <v>189</v>
      </c>
      <c r="N2617" s="93">
        <v>240</v>
      </c>
      <c r="O2617" s="93">
        <v>3</v>
      </c>
      <c r="P2617" s="93">
        <v>65</v>
      </c>
      <c r="Q2617" s="93">
        <v>100</v>
      </c>
      <c r="R2617" s="114"/>
      <c r="S2617" s="143">
        <v>200</v>
      </c>
      <c r="T2617" s="143">
        <v>3</v>
      </c>
      <c r="U2617" s="143">
        <v>65</v>
      </c>
      <c r="V2617" s="143">
        <v>78.2</v>
      </c>
      <c r="W2617" s="143">
        <v>25</v>
      </c>
      <c r="X2617" s="143">
        <v>5288.35</v>
      </c>
      <c r="Y2617" s="143" t="s">
        <v>75</v>
      </c>
      <c r="Z2617" s="143"/>
      <c r="AA2617" s="224" t="s">
        <v>85</v>
      </c>
    </row>
    <row r="2618" spans="1:27" x14ac:dyDescent="0.2">
      <c r="A2618" s="228"/>
      <c r="B2618" s="144"/>
      <c r="C2618" s="127"/>
      <c r="D2618" s="144"/>
      <c r="E2618" s="144"/>
      <c r="F2618" s="144"/>
      <c r="G2618" s="144"/>
      <c r="H2618" s="144"/>
      <c r="I2618" s="144"/>
      <c r="J2618" s="222"/>
      <c r="K2618" s="103" t="s">
        <v>13</v>
      </c>
      <c r="L2618" s="104" t="s">
        <v>60</v>
      </c>
      <c r="M2618" s="96" t="s">
        <v>67</v>
      </c>
      <c r="N2618" s="104">
        <v>240</v>
      </c>
      <c r="O2618" s="104">
        <v>3</v>
      </c>
      <c r="P2618" s="104">
        <v>5</v>
      </c>
      <c r="Q2618" s="104">
        <v>90</v>
      </c>
      <c r="R2618" s="115">
        <v>25</v>
      </c>
      <c r="S2618" s="144"/>
      <c r="T2618" s="144"/>
      <c r="U2618" s="144"/>
      <c r="V2618" s="144"/>
      <c r="W2618" s="144"/>
      <c r="X2618" s="144"/>
      <c r="Y2618" s="144"/>
      <c r="Z2618" s="144"/>
      <c r="AA2618" s="225"/>
    </row>
    <row r="2619" spans="1:27" ht="13.5" thickBot="1" x14ac:dyDescent="0.25">
      <c r="A2619" s="229"/>
      <c r="B2619" s="145"/>
      <c r="C2619" s="128"/>
      <c r="D2619" s="145"/>
      <c r="E2619" s="145"/>
      <c r="F2619" s="145"/>
      <c r="G2619" s="145"/>
      <c r="H2619" s="145"/>
      <c r="I2619" s="145"/>
      <c r="J2619" s="223"/>
      <c r="K2619" s="107" t="s">
        <v>14</v>
      </c>
      <c r="L2619" s="108" t="s">
        <v>60</v>
      </c>
      <c r="M2619" s="97" t="s">
        <v>68</v>
      </c>
      <c r="N2619" s="108">
        <v>240</v>
      </c>
      <c r="O2619" s="108">
        <v>3</v>
      </c>
      <c r="P2619" s="108">
        <v>5</v>
      </c>
      <c r="Q2619" s="108">
        <v>90</v>
      </c>
      <c r="R2619" s="116"/>
      <c r="S2619" s="145"/>
      <c r="T2619" s="145"/>
      <c r="U2619" s="145"/>
      <c r="V2619" s="145"/>
      <c r="W2619" s="145"/>
      <c r="X2619" s="145"/>
      <c r="Y2619" s="145"/>
      <c r="Z2619" s="145"/>
      <c r="AA2619" s="226"/>
    </row>
    <row r="2620" spans="1:27" x14ac:dyDescent="0.2">
      <c r="A2620" s="227" t="s">
        <v>3038</v>
      </c>
      <c r="B2620" s="143" t="s">
        <v>76</v>
      </c>
      <c r="C2620" s="142">
        <v>43666</v>
      </c>
      <c r="D2620" s="143" t="s">
        <v>78</v>
      </c>
      <c r="E2620" s="143"/>
      <c r="F2620" s="143"/>
      <c r="G2620" s="143"/>
      <c r="H2620" s="143"/>
      <c r="I2620" s="143"/>
      <c r="J2620" s="136" t="s">
        <v>80</v>
      </c>
      <c r="K2620" s="100" t="s">
        <v>194</v>
      </c>
      <c r="L2620" s="93" t="s">
        <v>60</v>
      </c>
      <c r="M2620" s="95" t="s">
        <v>189</v>
      </c>
      <c r="N2620" s="93">
        <v>240</v>
      </c>
      <c r="O2620" s="93">
        <v>3</v>
      </c>
      <c r="P2620" s="93">
        <v>65</v>
      </c>
      <c r="Q2620" s="93">
        <v>110</v>
      </c>
      <c r="R2620" s="114"/>
      <c r="S2620" s="143">
        <v>200</v>
      </c>
      <c r="T2620" s="143">
        <v>3</v>
      </c>
      <c r="U2620" s="143">
        <v>65</v>
      </c>
      <c r="V2620" s="143">
        <v>78.2</v>
      </c>
      <c r="W2620" s="143">
        <v>25</v>
      </c>
      <c r="X2620" s="143">
        <v>5288.35</v>
      </c>
      <c r="Y2620" s="143" t="s">
        <v>75</v>
      </c>
      <c r="Z2620" s="143"/>
      <c r="AA2620" s="224" t="s">
        <v>85</v>
      </c>
    </row>
    <row r="2621" spans="1:27" x14ac:dyDescent="0.2">
      <c r="A2621" s="228"/>
      <c r="B2621" s="144"/>
      <c r="C2621" s="127"/>
      <c r="D2621" s="144"/>
      <c r="E2621" s="144"/>
      <c r="F2621" s="144"/>
      <c r="G2621" s="144"/>
      <c r="H2621" s="144"/>
      <c r="I2621" s="144"/>
      <c r="J2621" s="222"/>
      <c r="K2621" s="103" t="s">
        <v>13</v>
      </c>
      <c r="L2621" s="104" t="s">
        <v>60</v>
      </c>
      <c r="M2621" s="96" t="s">
        <v>67</v>
      </c>
      <c r="N2621" s="104">
        <v>240</v>
      </c>
      <c r="O2621" s="104">
        <v>3</v>
      </c>
      <c r="P2621" s="104">
        <v>5</v>
      </c>
      <c r="Q2621" s="104">
        <v>90</v>
      </c>
      <c r="R2621" s="115">
        <v>25</v>
      </c>
      <c r="S2621" s="144"/>
      <c r="T2621" s="144"/>
      <c r="U2621" s="144"/>
      <c r="V2621" s="144"/>
      <c r="W2621" s="144"/>
      <c r="X2621" s="144"/>
      <c r="Y2621" s="144"/>
      <c r="Z2621" s="144"/>
      <c r="AA2621" s="225"/>
    </row>
    <row r="2622" spans="1:27" ht="13.5" thickBot="1" x14ac:dyDescent="0.25">
      <c r="A2622" s="229"/>
      <c r="B2622" s="145"/>
      <c r="C2622" s="128"/>
      <c r="D2622" s="145"/>
      <c r="E2622" s="145"/>
      <c r="F2622" s="145"/>
      <c r="G2622" s="145"/>
      <c r="H2622" s="145"/>
      <c r="I2622" s="145"/>
      <c r="J2622" s="223"/>
      <c r="K2622" s="107" t="s">
        <v>14</v>
      </c>
      <c r="L2622" s="108" t="s">
        <v>60</v>
      </c>
      <c r="M2622" s="97" t="s">
        <v>68</v>
      </c>
      <c r="N2622" s="108">
        <v>240</v>
      </c>
      <c r="O2622" s="108">
        <v>3</v>
      </c>
      <c r="P2622" s="108">
        <v>5</v>
      </c>
      <c r="Q2622" s="108">
        <v>90</v>
      </c>
      <c r="R2622" s="116"/>
      <c r="S2622" s="145"/>
      <c r="T2622" s="145"/>
      <c r="U2622" s="145"/>
      <c r="V2622" s="145"/>
      <c r="W2622" s="145"/>
      <c r="X2622" s="145"/>
      <c r="Y2622" s="145"/>
      <c r="Z2622" s="145"/>
      <c r="AA2622" s="226"/>
    </row>
    <row r="2623" spans="1:27" x14ac:dyDescent="0.2">
      <c r="A2623" s="227" t="s">
        <v>3039</v>
      </c>
      <c r="B2623" s="143" t="s">
        <v>76</v>
      </c>
      <c r="C2623" s="142">
        <v>43666</v>
      </c>
      <c r="D2623" s="143" t="s">
        <v>78</v>
      </c>
      <c r="E2623" s="143"/>
      <c r="F2623" s="143"/>
      <c r="G2623" s="143"/>
      <c r="H2623" s="143"/>
      <c r="I2623" s="143"/>
      <c r="J2623" s="136" t="s">
        <v>80</v>
      </c>
      <c r="K2623" s="100" t="s">
        <v>194</v>
      </c>
      <c r="L2623" s="93" t="s">
        <v>60</v>
      </c>
      <c r="M2623" s="95" t="s">
        <v>189</v>
      </c>
      <c r="N2623" s="93">
        <v>240</v>
      </c>
      <c r="O2623" s="93">
        <v>3</v>
      </c>
      <c r="P2623" s="93">
        <v>65</v>
      </c>
      <c r="Q2623" s="93">
        <v>125</v>
      </c>
      <c r="R2623" s="114"/>
      <c r="S2623" s="143">
        <v>200</v>
      </c>
      <c r="T2623" s="143">
        <v>3</v>
      </c>
      <c r="U2623" s="143">
        <v>65</v>
      </c>
      <c r="V2623" s="143">
        <v>78.2</v>
      </c>
      <c r="W2623" s="143">
        <v>25</v>
      </c>
      <c r="X2623" s="143">
        <v>5288.35</v>
      </c>
      <c r="Y2623" s="143" t="s">
        <v>75</v>
      </c>
      <c r="Z2623" s="143"/>
      <c r="AA2623" s="224" t="s">
        <v>85</v>
      </c>
    </row>
    <row r="2624" spans="1:27" x14ac:dyDescent="0.2">
      <c r="A2624" s="228"/>
      <c r="B2624" s="144"/>
      <c r="C2624" s="127"/>
      <c r="D2624" s="144"/>
      <c r="E2624" s="144"/>
      <c r="F2624" s="144"/>
      <c r="G2624" s="144"/>
      <c r="H2624" s="144"/>
      <c r="I2624" s="144"/>
      <c r="J2624" s="222"/>
      <c r="K2624" s="103" t="s">
        <v>13</v>
      </c>
      <c r="L2624" s="104" t="s">
        <v>60</v>
      </c>
      <c r="M2624" s="96" t="s">
        <v>67</v>
      </c>
      <c r="N2624" s="104">
        <v>240</v>
      </c>
      <c r="O2624" s="104">
        <v>3</v>
      </c>
      <c r="P2624" s="104">
        <v>5</v>
      </c>
      <c r="Q2624" s="104">
        <v>90</v>
      </c>
      <c r="R2624" s="115">
        <v>25</v>
      </c>
      <c r="S2624" s="144"/>
      <c r="T2624" s="144"/>
      <c r="U2624" s="144"/>
      <c r="V2624" s="144"/>
      <c r="W2624" s="144"/>
      <c r="X2624" s="144"/>
      <c r="Y2624" s="144"/>
      <c r="Z2624" s="144"/>
      <c r="AA2624" s="225"/>
    </row>
    <row r="2625" spans="1:27" ht="13.5" thickBot="1" x14ac:dyDescent="0.25">
      <c r="A2625" s="229"/>
      <c r="B2625" s="145"/>
      <c r="C2625" s="128"/>
      <c r="D2625" s="145"/>
      <c r="E2625" s="145"/>
      <c r="F2625" s="145"/>
      <c r="G2625" s="145"/>
      <c r="H2625" s="145"/>
      <c r="I2625" s="145"/>
      <c r="J2625" s="223"/>
      <c r="K2625" s="107" t="s">
        <v>14</v>
      </c>
      <c r="L2625" s="108" t="s">
        <v>60</v>
      </c>
      <c r="M2625" s="97" t="s">
        <v>68</v>
      </c>
      <c r="N2625" s="108">
        <v>240</v>
      </c>
      <c r="O2625" s="108">
        <v>3</v>
      </c>
      <c r="P2625" s="108">
        <v>5</v>
      </c>
      <c r="Q2625" s="108">
        <v>90</v>
      </c>
      <c r="R2625" s="116"/>
      <c r="S2625" s="145"/>
      <c r="T2625" s="145"/>
      <c r="U2625" s="145"/>
      <c r="V2625" s="145"/>
      <c r="W2625" s="145"/>
      <c r="X2625" s="145"/>
      <c r="Y2625" s="145"/>
      <c r="Z2625" s="145"/>
      <c r="AA2625" s="226"/>
    </row>
    <row r="2626" spans="1:27" x14ac:dyDescent="0.2">
      <c r="A2626" s="227" t="s">
        <v>3040</v>
      </c>
      <c r="B2626" s="143" t="s">
        <v>76</v>
      </c>
      <c r="C2626" s="142">
        <v>43666</v>
      </c>
      <c r="D2626" s="143" t="s">
        <v>78</v>
      </c>
      <c r="E2626" s="143"/>
      <c r="F2626" s="143"/>
      <c r="G2626" s="143"/>
      <c r="H2626" s="143"/>
      <c r="I2626" s="143"/>
      <c r="J2626" s="136" t="s">
        <v>80</v>
      </c>
      <c r="K2626" s="100" t="s">
        <v>194</v>
      </c>
      <c r="L2626" s="93" t="s">
        <v>60</v>
      </c>
      <c r="M2626" s="95" t="s">
        <v>189</v>
      </c>
      <c r="N2626" s="93">
        <v>240</v>
      </c>
      <c r="O2626" s="93">
        <v>3</v>
      </c>
      <c r="P2626" s="93">
        <v>65</v>
      </c>
      <c r="Q2626" s="93">
        <v>60</v>
      </c>
      <c r="R2626" s="114"/>
      <c r="S2626" s="143">
        <v>208</v>
      </c>
      <c r="T2626" s="143">
        <v>3</v>
      </c>
      <c r="U2626" s="143">
        <v>65</v>
      </c>
      <c r="V2626" s="143">
        <v>46.2</v>
      </c>
      <c r="W2626" s="143">
        <v>15</v>
      </c>
      <c r="X2626" s="143">
        <v>5288.35</v>
      </c>
      <c r="Y2626" s="143" t="s">
        <v>75</v>
      </c>
      <c r="Z2626" s="143"/>
      <c r="AA2626" s="224" t="s">
        <v>85</v>
      </c>
    </row>
    <row r="2627" spans="1:27" x14ac:dyDescent="0.2">
      <c r="A2627" s="228"/>
      <c r="B2627" s="144"/>
      <c r="C2627" s="127"/>
      <c r="D2627" s="144"/>
      <c r="E2627" s="144"/>
      <c r="F2627" s="144"/>
      <c r="G2627" s="144"/>
      <c r="H2627" s="144"/>
      <c r="I2627" s="144"/>
      <c r="J2627" s="222"/>
      <c r="K2627" s="103" t="s">
        <v>13</v>
      </c>
      <c r="L2627" s="104" t="s">
        <v>60</v>
      </c>
      <c r="M2627" s="96" t="s">
        <v>67</v>
      </c>
      <c r="N2627" s="104">
        <v>240</v>
      </c>
      <c r="O2627" s="104">
        <v>3</v>
      </c>
      <c r="P2627" s="104">
        <v>5</v>
      </c>
      <c r="Q2627" s="104">
        <v>90</v>
      </c>
      <c r="R2627" s="115">
        <v>25</v>
      </c>
      <c r="S2627" s="144"/>
      <c r="T2627" s="144"/>
      <c r="U2627" s="144"/>
      <c r="V2627" s="144"/>
      <c r="W2627" s="144"/>
      <c r="X2627" s="144"/>
      <c r="Y2627" s="144"/>
      <c r="Z2627" s="144"/>
      <c r="AA2627" s="225"/>
    </row>
    <row r="2628" spans="1:27" ht="13.5" thickBot="1" x14ac:dyDescent="0.25">
      <c r="A2628" s="229"/>
      <c r="B2628" s="145"/>
      <c r="C2628" s="128"/>
      <c r="D2628" s="145"/>
      <c r="E2628" s="145"/>
      <c r="F2628" s="145"/>
      <c r="G2628" s="145"/>
      <c r="H2628" s="145"/>
      <c r="I2628" s="145"/>
      <c r="J2628" s="223"/>
      <c r="K2628" s="107" t="s">
        <v>14</v>
      </c>
      <c r="L2628" s="108" t="s">
        <v>60</v>
      </c>
      <c r="M2628" s="97" t="s">
        <v>68</v>
      </c>
      <c r="N2628" s="108">
        <v>240</v>
      </c>
      <c r="O2628" s="108">
        <v>3</v>
      </c>
      <c r="P2628" s="108">
        <v>5</v>
      </c>
      <c r="Q2628" s="108">
        <v>90</v>
      </c>
      <c r="R2628" s="116"/>
      <c r="S2628" s="145"/>
      <c r="T2628" s="145"/>
      <c r="U2628" s="145"/>
      <c r="V2628" s="145"/>
      <c r="W2628" s="145"/>
      <c r="X2628" s="145"/>
      <c r="Y2628" s="145"/>
      <c r="Z2628" s="145"/>
      <c r="AA2628" s="226"/>
    </row>
    <row r="2629" spans="1:27" x14ac:dyDescent="0.2">
      <c r="A2629" s="227" t="s">
        <v>3041</v>
      </c>
      <c r="B2629" s="143" t="s">
        <v>76</v>
      </c>
      <c r="C2629" s="142">
        <v>43666</v>
      </c>
      <c r="D2629" s="143" t="s">
        <v>78</v>
      </c>
      <c r="E2629" s="143"/>
      <c r="F2629" s="143"/>
      <c r="G2629" s="143"/>
      <c r="H2629" s="143"/>
      <c r="I2629" s="143"/>
      <c r="J2629" s="136" t="s">
        <v>80</v>
      </c>
      <c r="K2629" s="100" t="s">
        <v>194</v>
      </c>
      <c r="L2629" s="93" t="s">
        <v>60</v>
      </c>
      <c r="M2629" s="95" t="s">
        <v>189</v>
      </c>
      <c r="N2629" s="93">
        <v>240</v>
      </c>
      <c r="O2629" s="93">
        <v>3</v>
      </c>
      <c r="P2629" s="93">
        <v>65</v>
      </c>
      <c r="Q2629" s="93">
        <v>80</v>
      </c>
      <c r="R2629" s="114"/>
      <c r="S2629" s="143">
        <v>208</v>
      </c>
      <c r="T2629" s="143">
        <v>3</v>
      </c>
      <c r="U2629" s="143">
        <v>65</v>
      </c>
      <c r="V2629" s="143">
        <v>46.2</v>
      </c>
      <c r="W2629" s="143">
        <v>15</v>
      </c>
      <c r="X2629" s="143">
        <v>5288.35</v>
      </c>
      <c r="Y2629" s="143" t="s">
        <v>75</v>
      </c>
      <c r="Z2629" s="143"/>
      <c r="AA2629" s="224" t="s">
        <v>85</v>
      </c>
    </row>
    <row r="2630" spans="1:27" x14ac:dyDescent="0.2">
      <c r="A2630" s="228"/>
      <c r="B2630" s="144"/>
      <c r="C2630" s="127"/>
      <c r="D2630" s="144"/>
      <c r="E2630" s="144"/>
      <c r="F2630" s="144"/>
      <c r="G2630" s="144"/>
      <c r="H2630" s="144"/>
      <c r="I2630" s="144"/>
      <c r="J2630" s="222"/>
      <c r="K2630" s="103" t="s">
        <v>13</v>
      </c>
      <c r="L2630" s="104" t="s">
        <v>60</v>
      </c>
      <c r="M2630" s="96" t="s">
        <v>67</v>
      </c>
      <c r="N2630" s="104">
        <v>240</v>
      </c>
      <c r="O2630" s="104">
        <v>3</v>
      </c>
      <c r="P2630" s="104">
        <v>5</v>
      </c>
      <c r="Q2630" s="104">
        <v>90</v>
      </c>
      <c r="R2630" s="115">
        <v>25</v>
      </c>
      <c r="S2630" s="144"/>
      <c r="T2630" s="144"/>
      <c r="U2630" s="144"/>
      <c r="V2630" s="144"/>
      <c r="W2630" s="144"/>
      <c r="X2630" s="144"/>
      <c r="Y2630" s="144"/>
      <c r="Z2630" s="144"/>
      <c r="AA2630" s="225"/>
    </row>
    <row r="2631" spans="1:27" ht="13.5" thickBot="1" x14ac:dyDescent="0.25">
      <c r="A2631" s="229"/>
      <c r="B2631" s="145"/>
      <c r="C2631" s="128"/>
      <c r="D2631" s="145"/>
      <c r="E2631" s="145"/>
      <c r="F2631" s="145"/>
      <c r="G2631" s="145"/>
      <c r="H2631" s="145"/>
      <c r="I2631" s="145"/>
      <c r="J2631" s="223"/>
      <c r="K2631" s="107" t="s">
        <v>14</v>
      </c>
      <c r="L2631" s="108" t="s">
        <v>60</v>
      </c>
      <c r="M2631" s="97" t="s">
        <v>68</v>
      </c>
      <c r="N2631" s="108">
        <v>240</v>
      </c>
      <c r="O2631" s="108">
        <v>3</v>
      </c>
      <c r="P2631" s="108">
        <v>5</v>
      </c>
      <c r="Q2631" s="108">
        <v>90</v>
      </c>
      <c r="R2631" s="116"/>
      <c r="S2631" s="145"/>
      <c r="T2631" s="145"/>
      <c r="U2631" s="145"/>
      <c r="V2631" s="145"/>
      <c r="W2631" s="145"/>
      <c r="X2631" s="145"/>
      <c r="Y2631" s="145"/>
      <c r="Z2631" s="145"/>
      <c r="AA2631" s="226"/>
    </row>
    <row r="2632" spans="1:27" x14ac:dyDescent="0.2">
      <c r="A2632" s="227" t="s">
        <v>3042</v>
      </c>
      <c r="B2632" s="143" t="s">
        <v>76</v>
      </c>
      <c r="C2632" s="142">
        <v>43666</v>
      </c>
      <c r="D2632" s="143" t="s">
        <v>78</v>
      </c>
      <c r="E2632" s="143"/>
      <c r="F2632" s="143"/>
      <c r="G2632" s="143"/>
      <c r="H2632" s="143"/>
      <c r="I2632" s="143"/>
      <c r="J2632" s="136" t="s">
        <v>80</v>
      </c>
      <c r="K2632" s="100" t="s">
        <v>194</v>
      </c>
      <c r="L2632" s="93" t="s">
        <v>60</v>
      </c>
      <c r="M2632" s="95" t="s">
        <v>189</v>
      </c>
      <c r="N2632" s="93">
        <v>240</v>
      </c>
      <c r="O2632" s="93">
        <v>3</v>
      </c>
      <c r="P2632" s="93">
        <v>65</v>
      </c>
      <c r="Q2632" s="93">
        <v>100</v>
      </c>
      <c r="R2632" s="114"/>
      <c r="S2632" s="143">
        <v>208</v>
      </c>
      <c r="T2632" s="143">
        <v>3</v>
      </c>
      <c r="U2632" s="143">
        <v>65</v>
      </c>
      <c r="V2632" s="143">
        <v>46.2</v>
      </c>
      <c r="W2632" s="143">
        <v>15</v>
      </c>
      <c r="X2632" s="143">
        <v>5288.35</v>
      </c>
      <c r="Y2632" s="143" t="s">
        <v>75</v>
      </c>
      <c r="Z2632" s="143"/>
      <c r="AA2632" s="224" t="s">
        <v>85</v>
      </c>
    </row>
    <row r="2633" spans="1:27" x14ac:dyDescent="0.2">
      <c r="A2633" s="228"/>
      <c r="B2633" s="144"/>
      <c r="C2633" s="127"/>
      <c r="D2633" s="144"/>
      <c r="E2633" s="144"/>
      <c r="F2633" s="144"/>
      <c r="G2633" s="144"/>
      <c r="H2633" s="144"/>
      <c r="I2633" s="144"/>
      <c r="J2633" s="222"/>
      <c r="K2633" s="103" t="s">
        <v>13</v>
      </c>
      <c r="L2633" s="104" t="s">
        <v>60</v>
      </c>
      <c r="M2633" s="96" t="s">
        <v>67</v>
      </c>
      <c r="N2633" s="104">
        <v>240</v>
      </c>
      <c r="O2633" s="104">
        <v>3</v>
      </c>
      <c r="P2633" s="104">
        <v>5</v>
      </c>
      <c r="Q2633" s="104">
        <v>90</v>
      </c>
      <c r="R2633" s="115">
        <v>25</v>
      </c>
      <c r="S2633" s="144"/>
      <c r="T2633" s="144"/>
      <c r="U2633" s="144"/>
      <c r="V2633" s="144"/>
      <c r="W2633" s="144"/>
      <c r="X2633" s="144"/>
      <c r="Y2633" s="144"/>
      <c r="Z2633" s="144"/>
      <c r="AA2633" s="225"/>
    </row>
    <row r="2634" spans="1:27" ht="13.5" thickBot="1" x14ac:dyDescent="0.25">
      <c r="A2634" s="229"/>
      <c r="B2634" s="145"/>
      <c r="C2634" s="128"/>
      <c r="D2634" s="145"/>
      <c r="E2634" s="145"/>
      <c r="F2634" s="145"/>
      <c r="G2634" s="145"/>
      <c r="H2634" s="145"/>
      <c r="I2634" s="145"/>
      <c r="J2634" s="223"/>
      <c r="K2634" s="107" t="s">
        <v>14</v>
      </c>
      <c r="L2634" s="108" t="s">
        <v>60</v>
      </c>
      <c r="M2634" s="97" t="s">
        <v>68</v>
      </c>
      <c r="N2634" s="108">
        <v>240</v>
      </c>
      <c r="O2634" s="108">
        <v>3</v>
      </c>
      <c r="P2634" s="108">
        <v>5</v>
      </c>
      <c r="Q2634" s="108">
        <v>90</v>
      </c>
      <c r="R2634" s="116"/>
      <c r="S2634" s="145"/>
      <c r="T2634" s="145"/>
      <c r="U2634" s="145"/>
      <c r="V2634" s="145"/>
      <c r="W2634" s="145"/>
      <c r="X2634" s="145"/>
      <c r="Y2634" s="145"/>
      <c r="Z2634" s="145"/>
      <c r="AA2634" s="226"/>
    </row>
    <row r="2635" spans="1:27" x14ac:dyDescent="0.2">
      <c r="A2635" s="227" t="s">
        <v>3043</v>
      </c>
      <c r="B2635" s="143" t="s">
        <v>76</v>
      </c>
      <c r="C2635" s="142">
        <v>43666</v>
      </c>
      <c r="D2635" s="143" t="s">
        <v>78</v>
      </c>
      <c r="E2635" s="143"/>
      <c r="F2635" s="143"/>
      <c r="G2635" s="143"/>
      <c r="H2635" s="143"/>
      <c r="I2635" s="143"/>
      <c r="J2635" s="136" t="s">
        <v>80</v>
      </c>
      <c r="K2635" s="100" t="s">
        <v>194</v>
      </c>
      <c r="L2635" s="93" t="s">
        <v>60</v>
      </c>
      <c r="M2635" s="95" t="s">
        <v>189</v>
      </c>
      <c r="N2635" s="93">
        <v>240</v>
      </c>
      <c r="O2635" s="93">
        <v>3</v>
      </c>
      <c r="P2635" s="93">
        <v>65</v>
      </c>
      <c r="Q2635" s="93">
        <v>110</v>
      </c>
      <c r="R2635" s="114"/>
      <c r="S2635" s="143">
        <v>208</v>
      </c>
      <c r="T2635" s="143">
        <v>3</v>
      </c>
      <c r="U2635" s="143">
        <v>65</v>
      </c>
      <c r="V2635" s="143">
        <v>46.2</v>
      </c>
      <c r="W2635" s="143">
        <v>15</v>
      </c>
      <c r="X2635" s="143">
        <v>5288.35</v>
      </c>
      <c r="Y2635" s="143" t="s">
        <v>75</v>
      </c>
      <c r="Z2635" s="143"/>
      <c r="AA2635" s="224" t="s">
        <v>85</v>
      </c>
    </row>
    <row r="2636" spans="1:27" x14ac:dyDescent="0.2">
      <c r="A2636" s="228"/>
      <c r="B2636" s="144"/>
      <c r="C2636" s="127"/>
      <c r="D2636" s="144"/>
      <c r="E2636" s="144"/>
      <c r="F2636" s="144"/>
      <c r="G2636" s="144"/>
      <c r="H2636" s="144"/>
      <c r="I2636" s="144"/>
      <c r="J2636" s="222"/>
      <c r="K2636" s="103" t="s">
        <v>13</v>
      </c>
      <c r="L2636" s="104" t="s">
        <v>60</v>
      </c>
      <c r="M2636" s="96" t="s">
        <v>67</v>
      </c>
      <c r="N2636" s="104">
        <v>240</v>
      </c>
      <c r="O2636" s="104">
        <v>3</v>
      </c>
      <c r="P2636" s="104">
        <v>5</v>
      </c>
      <c r="Q2636" s="104">
        <v>90</v>
      </c>
      <c r="R2636" s="115">
        <v>25</v>
      </c>
      <c r="S2636" s="144"/>
      <c r="T2636" s="144"/>
      <c r="U2636" s="144"/>
      <c r="V2636" s="144"/>
      <c r="W2636" s="144"/>
      <c r="X2636" s="144"/>
      <c r="Y2636" s="144"/>
      <c r="Z2636" s="144"/>
      <c r="AA2636" s="225"/>
    </row>
    <row r="2637" spans="1:27" ht="13.5" thickBot="1" x14ac:dyDescent="0.25">
      <c r="A2637" s="229"/>
      <c r="B2637" s="145"/>
      <c r="C2637" s="128"/>
      <c r="D2637" s="145"/>
      <c r="E2637" s="145"/>
      <c r="F2637" s="145"/>
      <c r="G2637" s="145"/>
      <c r="H2637" s="145"/>
      <c r="I2637" s="145"/>
      <c r="J2637" s="223"/>
      <c r="K2637" s="107" t="s">
        <v>14</v>
      </c>
      <c r="L2637" s="108" t="s">
        <v>60</v>
      </c>
      <c r="M2637" s="97" t="s">
        <v>68</v>
      </c>
      <c r="N2637" s="108">
        <v>240</v>
      </c>
      <c r="O2637" s="108">
        <v>3</v>
      </c>
      <c r="P2637" s="108">
        <v>5</v>
      </c>
      <c r="Q2637" s="108">
        <v>90</v>
      </c>
      <c r="R2637" s="116"/>
      <c r="S2637" s="145"/>
      <c r="T2637" s="145"/>
      <c r="U2637" s="145"/>
      <c r="V2637" s="145"/>
      <c r="W2637" s="145"/>
      <c r="X2637" s="145"/>
      <c r="Y2637" s="145"/>
      <c r="Z2637" s="145"/>
      <c r="AA2637" s="226"/>
    </row>
    <row r="2638" spans="1:27" x14ac:dyDescent="0.2">
      <c r="A2638" s="227" t="s">
        <v>3044</v>
      </c>
      <c r="B2638" s="143" t="s">
        <v>76</v>
      </c>
      <c r="C2638" s="142">
        <v>43666</v>
      </c>
      <c r="D2638" s="143" t="s">
        <v>78</v>
      </c>
      <c r="E2638" s="143"/>
      <c r="F2638" s="143"/>
      <c r="G2638" s="143"/>
      <c r="H2638" s="143"/>
      <c r="I2638" s="143"/>
      <c r="J2638" s="136" t="s">
        <v>80</v>
      </c>
      <c r="K2638" s="100" t="s">
        <v>194</v>
      </c>
      <c r="L2638" s="93" t="s">
        <v>60</v>
      </c>
      <c r="M2638" s="95" t="s">
        <v>189</v>
      </c>
      <c r="N2638" s="93">
        <v>240</v>
      </c>
      <c r="O2638" s="93">
        <v>3</v>
      </c>
      <c r="P2638" s="93">
        <v>65</v>
      </c>
      <c r="Q2638" s="93">
        <v>80</v>
      </c>
      <c r="R2638" s="114"/>
      <c r="S2638" s="143">
        <v>208</v>
      </c>
      <c r="T2638" s="143">
        <v>3</v>
      </c>
      <c r="U2638" s="143">
        <v>65</v>
      </c>
      <c r="V2638" s="143">
        <v>59.4</v>
      </c>
      <c r="W2638" s="143">
        <v>20</v>
      </c>
      <c r="X2638" s="143">
        <v>5288.35</v>
      </c>
      <c r="Y2638" s="143" t="s">
        <v>75</v>
      </c>
      <c r="Z2638" s="143"/>
      <c r="AA2638" s="224" t="s">
        <v>85</v>
      </c>
    </row>
    <row r="2639" spans="1:27" x14ac:dyDescent="0.2">
      <c r="A2639" s="228"/>
      <c r="B2639" s="144"/>
      <c r="C2639" s="127"/>
      <c r="D2639" s="144"/>
      <c r="E2639" s="144"/>
      <c r="F2639" s="144"/>
      <c r="G2639" s="144"/>
      <c r="H2639" s="144"/>
      <c r="I2639" s="144"/>
      <c r="J2639" s="222"/>
      <c r="K2639" s="103" t="s">
        <v>13</v>
      </c>
      <c r="L2639" s="104" t="s">
        <v>60</v>
      </c>
      <c r="M2639" s="96" t="s">
        <v>67</v>
      </c>
      <c r="N2639" s="104">
        <v>240</v>
      </c>
      <c r="O2639" s="104">
        <v>3</v>
      </c>
      <c r="P2639" s="104">
        <v>5</v>
      </c>
      <c r="Q2639" s="104">
        <v>90</v>
      </c>
      <c r="R2639" s="115">
        <v>25</v>
      </c>
      <c r="S2639" s="144"/>
      <c r="T2639" s="144"/>
      <c r="U2639" s="144"/>
      <c r="V2639" s="144"/>
      <c r="W2639" s="144"/>
      <c r="X2639" s="144"/>
      <c r="Y2639" s="144"/>
      <c r="Z2639" s="144"/>
      <c r="AA2639" s="225"/>
    </row>
    <row r="2640" spans="1:27" ht="13.5" thickBot="1" x14ac:dyDescent="0.25">
      <c r="A2640" s="229"/>
      <c r="B2640" s="145"/>
      <c r="C2640" s="128"/>
      <c r="D2640" s="145"/>
      <c r="E2640" s="145"/>
      <c r="F2640" s="145"/>
      <c r="G2640" s="145"/>
      <c r="H2640" s="145"/>
      <c r="I2640" s="145"/>
      <c r="J2640" s="223"/>
      <c r="K2640" s="107" t="s">
        <v>14</v>
      </c>
      <c r="L2640" s="108" t="s">
        <v>60</v>
      </c>
      <c r="M2640" s="97" t="s">
        <v>68</v>
      </c>
      <c r="N2640" s="108">
        <v>240</v>
      </c>
      <c r="O2640" s="108">
        <v>3</v>
      </c>
      <c r="P2640" s="108">
        <v>5</v>
      </c>
      <c r="Q2640" s="108">
        <v>90</v>
      </c>
      <c r="R2640" s="116"/>
      <c r="S2640" s="145"/>
      <c r="T2640" s="145"/>
      <c r="U2640" s="145"/>
      <c r="V2640" s="145"/>
      <c r="W2640" s="145"/>
      <c r="X2640" s="145"/>
      <c r="Y2640" s="145"/>
      <c r="Z2640" s="145"/>
      <c r="AA2640" s="226"/>
    </row>
    <row r="2641" spans="1:27" x14ac:dyDescent="0.2">
      <c r="A2641" s="227" t="s">
        <v>3045</v>
      </c>
      <c r="B2641" s="143" t="s">
        <v>76</v>
      </c>
      <c r="C2641" s="142">
        <v>43666</v>
      </c>
      <c r="D2641" s="143" t="s">
        <v>78</v>
      </c>
      <c r="E2641" s="143"/>
      <c r="F2641" s="143"/>
      <c r="G2641" s="143"/>
      <c r="H2641" s="143"/>
      <c r="I2641" s="143"/>
      <c r="J2641" s="136" t="s">
        <v>80</v>
      </c>
      <c r="K2641" s="100" t="s">
        <v>194</v>
      </c>
      <c r="L2641" s="93" t="s">
        <v>60</v>
      </c>
      <c r="M2641" s="95" t="s">
        <v>189</v>
      </c>
      <c r="N2641" s="93">
        <v>240</v>
      </c>
      <c r="O2641" s="93">
        <v>3</v>
      </c>
      <c r="P2641" s="93">
        <v>65</v>
      </c>
      <c r="Q2641" s="93">
        <v>100</v>
      </c>
      <c r="R2641" s="114"/>
      <c r="S2641" s="143">
        <v>208</v>
      </c>
      <c r="T2641" s="143">
        <v>3</v>
      </c>
      <c r="U2641" s="143">
        <v>65</v>
      </c>
      <c r="V2641" s="143">
        <v>59.4</v>
      </c>
      <c r="W2641" s="143">
        <v>20</v>
      </c>
      <c r="X2641" s="143">
        <v>5288.35</v>
      </c>
      <c r="Y2641" s="143" t="s">
        <v>75</v>
      </c>
      <c r="Z2641" s="143"/>
      <c r="AA2641" s="224" t="s">
        <v>85</v>
      </c>
    </row>
    <row r="2642" spans="1:27" x14ac:dyDescent="0.2">
      <c r="A2642" s="228"/>
      <c r="B2642" s="144"/>
      <c r="C2642" s="127"/>
      <c r="D2642" s="144"/>
      <c r="E2642" s="144"/>
      <c r="F2642" s="144"/>
      <c r="G2642" s="144"/>
      <c r="H2642" s="144"/>
      <c r="I2642" s="144"/>
      <c r="J2642" s="222"/>
      <c r="K2642" s="103" t="s">
        <v>13</v>
      </c>
      <c r="L2642" s="104" t="s">
        <v>60</v>
      </c>
      <c r="M2642" s="96" t="s">
        <v>67</v>
      </c>
      <c r="N2642" s="104">
        <v>240</v>
      </c>
      <c r="O2642" s="104">
        <v>3</v>
      </c>
      <c r="P2642" s="104">
        <v>5</v>
      </c>
      <c r="Q2642" s="104">
        <v>90</v>
      </c>
      <c r="R2642" s="115">
        <v>25</v>
      </c>
      <c r="S2642" s="144"/>
      <c r="T2642" s="144"/>
      <c r="U2642" s="144"/>
      <c r="V2642" s="144"/>
      <c r="W2642" s="144"/>
      <c r="X2642" s="144"/>
      <c r="Y2642" s="144"/>
      <c r="Z2642" s="144"/>
      <c r="AA2642" s="225"/>
    </row>
    <row r="2643" spans="1:27" ht="13.5" thickBot="1" x14ac:dyDescent="0.25">
      <c r="A2643" s="229"/>
      <c r="B2643" s="145"/>
      <c r="C2643" s="128"/>
      <c r="D2643" s="145"/>
      <c r="E2643" s="145"/>
      <c r="F2643" s="145"/>
      <c r="G2643" s="145"/>
      <c r="H2643" s="145"/>
      <c r="I2643" s="145"/>
      <c r="J2643" s="223"/>
      <c r="K2643" s="107" t="s">
        <v>14</v>
      </c>
      <c r="L2643" s="108" t="s">
        <v>60</v>
      </c>
      <c r="M2643" s="97" t="s">
        <v>68</v>
      </c>
      <c r="N2643" s="108">
        <v>240</v>
      </c>
      <c r="O2643" s="108">
        <v>3</v>
      </c>
      <c r="P2643" s="108">
        <v>5</v>
      </c>
      <c r="Q2643" s="108">
        <v>90</v>
      </c>
      <c r="R2643" s="116"/>
      <c r="S2643" s="145"/>
      <c r="T2643" s="145"/>
      <c r="U2643" s="145"/>
      <c r="V2643" s="145"/>
      <c r="W2643" s="145"/>
      <c r="X2643" s="145"/>
      <c r="Y2643" s="145"/>
      <c r="Z2643" s="145"/>
      <c r="AA2643" s="226"/>
    </row>
    <row r="2644" spans="1:27" x14ac:dyDescent="0.2">
      <c r="A2644" s="227" t="s">
        <v>3046</v>
      </c>
      <c r="B2644" s="143" t="s">
        <v>76</v>
      </c>
      <c r="C2644" s="142">
        <v>43666</v>
      </c>
      <c r="D2644" s="143" t="s">
        <v>78</v>
      </c>
      <c r="E2644" s="143"/>
      <c r="F2644" s="143"/>
      <c r="G2644" s="143"/>
      <c r="H2644" s="143"/>
      <c r="I2644" s="143"/>
      <c r="J2644" s="136" t="s">
        <v>80</v>
      </c>
      <c r="K2644" s="100" t="s">
        <v>194</v>
      </c>
      <c r="L2644" s="93" t="s">
        <v>60</v>
      </c>
      <c r="M2644" s="95" t="s">
        <v>189</v>
      </c>
      <c r="N2644" s="93">
        <v>240</v>
      </c>
      <c r="O2644" s="93">
        <v>3</v>
      </c>
      <c r="P2644" s="93">
        <v>65</v>
      </c>
      <c r="Q2644" s="93">
        <v>110</v>
      </c>
      <c r="R2644" s="114"/>
      <c r="S2644" s="143">
        <v>208</v>
      </c>
      <c r="T2644" s="143">
        <v>3</v>
      </c>
      <c r="U2644" s="143">
        <v>65</v>
      </c>
      <c r="V2644" s="143">
        <v>59.4</v>
      </c>
      <c r="W2644" s="143">
        <v>20</v>
      </c>
      <c r="X2644" s="143">
        <v>5288.35</v>
      </c>
      <c r="Y2644" s="143" t="s">
        <v>75</v>
      </c>
      <c r="Z2644" s="143"/>
      <c r="AA2644" s="224" t="s">
        <v>85</v>
      </c>
    </row>
    <row r="2645" spans="1:27" x14ac:dyDescent="0.2">
      <c r="A2645" s="228"/>
      <c r="B2645" s="144"/>
      <c r="C2645" s="127"/>
      <c r="D2645" s="144"/>
      <c r="E2645" s="144"/>
      <c r="F2645" s="144"/>
      <c r="G2645" s="144"/>
      <c r="H2645" s="144"/>
      <c r="I2645" s="144"/>
      <c r="J2645" s="222"/>
      <c r="K2645" s="103" t="s">
        <v>13</v>
      </c>
      <c r="L2645" s="104" t="s">
        <v>60</v>
      </c>
      <c r="M2645" s="96" t="s">
        <v>67</v>
      </c>
      <c r="N2645" s="104">
        <v>240</v>
      </c>
      <c r="O2645" s="104">
        <v>3</v>
      </c>
      <c r="P2645" s="104">
        <v>5</v>
      </c>
      <c r="Q2645" s="104">
        <v>90</v>
      </c>
      <c r="R2645" s="115">
        <v>25</v>
      </c>
      <c r="S2645" s="144"/>
      <c r="T2645" s="144"/>
      <c r="U2645" s="144"/>
      <c r="V2645" s="144"/>
      <c r="W2645" s="144"/>
      <c r="X2645" s="144"/>
      <c r="Y2645" s="144"/>
      <c r="Z2645" s="144"/>
      <c r="AA2645" s="225"/>
    </row>
    <row r="2646" spans="1:27" ht="13.5" thickBot="1" x14ac:dyDescent="0.25">
      <c r="A2646" s="229"/>
      <c r="B2646" s="145"/>
      <c r="C2646" s="128"/>
      <c r="D2646" s="145"/>
      <c r="E2646" s="145"/>
      <c r="F2646" s="145"/>
      <c r="G2646" s="145"/>
      <c r="H2646" s="145"/>
      <c r="I2646" s="145"/>
      <c r="J2646" s="223"/>
      <c r="K2646" s="107" t="s">
        <v>14</v>
      </c>
      <c r="L2646" s="108" t="s">
        <v>60</v>
      </c>
      <c r="M2646" s="97" t="s">
        <v>68</v>
      </c>
      <c r="N2646" s="108">
        <v>240</v>
      </c>
      <c r="O2646" s="108">
        <v>3</v>
      </c>
      <c r="P2646" s="108">
        <v>5</v>
      </c>
      <c r="Q2646" s="108">
        <v>90</v>
      </c>
      <c r="R2646" s="116"/>
      <c r="S2646" s="145"/>
      <c r="T2646" s="145"/>
      <c r="U2646" s="145"/>
      <c r="V2646" s="145"/>
      <c r="W2646" s="145"/>
      <c r="X2646" s="145"/>
      <c r="Y2646" s="145"/>
      <c r="Z2646" s="145"/>
      <c r="AA2646" s="226"/>
    </row>
    <row r="2647" spans="1:27" x14ac:dyDescent="0.2">
      <c r="A2647" s="227" t="s">
        <v>3047</v>
      </c>
      <c r="B2647" s="143" t="s">
        <v>76</v>
      </c>
      <c r="C2647" s="142">
        <v>43666</v>
      </c>
      <c r="D2647" s="143" t="s">
        <v>78</v>
      </c>
      <c r="E2647" s="143"/>
      <c r="F2647" s="143"/>
      <c r="G2647" s="143"/>
      <c r="H2647" s="143"/>
      <c r="I2647" s="143"/>
      <c r="J2647" s="136" t="s">
        <v>80</v>
      </c>
      <c r="K2647" s="100" t="s">
        <v>194</v>
      </c>
      <c r="L2647" s="93" t="s">
        <v>60</v>
      </c>
      <c r="M2647" s="95" t="s">
        <v>189</v>
      </c>
      <c r="N2647" s="93">
        <v>240</v>
      </c>
      <c r="O2647" s="93">
        <v>3</v>
      </c>
      <c r="P2647" s="93">
        <v>65</v>
      </c>
      <c r="Q2647" s="93">
        <v>125</v>
      </c>
      <c r="R2647" s="114"/>
      <c r="S2647" s="143">
        <v>208</v>
      </c>
      <c r="T2647" s="143">
        <v>3</v>
      </c>
      <c r="U2647" s="143">
        <v>65</v>
      </c>
      <c r="V2647" s="143">
        <v>59.4</v>
      </c>
      <c r="W2647" s="143">
        <v>20</v>
      </c>
      <c r="X2647" s="143">
        <v>5288.35</v>
      </c>
      <c r="Y2647" s="143" t="s">
        <v>75</v>
      </c>
      <c r="Z2647" s="143"/>
      <c r="AA2647" s="224" t="s">
        <v>85</v>
      </c>
    </row>
    <row r="2648" spans="1:27" x14ac:dyDescent="0.2">
      <c r="A2648" s="228"/>
      <c r="B2648" s="144"/>
      <c r="C2648" s="127"/>
      <c r="D2648" s="144"/>
      <c r="E2648" s="144"/>
      <c r="F2648" s="144"/>
      <c r="G2648" s="144"/>
      <c r="H2648" s="144"/>
      <c r="I2648" s="144"/>
      <c r="J2648" s="222"/>
      <c r="K2648" s="103" t="s">
        <v>13</v>
      </c>
      <c r="L2648" s="104" t="s">
        <v>60</v>
      </c>
      <c r="M2648" s="96" t="s">
        <v>67</v>
      </c>
      <c r="N2648" s="104">
        <v>240</v>
      </c>
      <c r="O2648" s="104">
        <v>3</v>
      </c>
      <c r="P2648" s="104">
        <v>5</v>
      </c>
      <c r="Q2648" s="104">
        <v>90</v>
      </c>
      <c r="R2648" s="115">
        <v>25</v>
      </c>
      <c r="S2648" s="144"/>
      <c r="T2648" s="144"/>
      <c r="U2648" s="144"/>
      <c r="V2648" s="144"/>
      <c r="W2648" s="144"/>
      <c r="X2648" s="144"/>
      <c r="Y2648" s="144"/>
      <c r="Z2648" s="144"/>
      <c r="AA2648" s="225"/>
    </row>
    <row r="2649" spans="1:27" ht="13.5" thickBot="1" x14ac:dyDescent="0.25">
      <c r="A2649" s="229"/>
      <c r="B2649" s="145"/>
      <c r="C2649" s="128"/>
      <c r="D2649" s="145"/>
      <c r="E2649" s="145"/>
      <c r="F2649" s="145"/>
      <c r="G2649" s="145"/>
      <c r="H2649" s="145"/>
      <c r="I2649" s="145"/>
      <c r="J2649" s="223"/>
      <c r="K2649" s="107" t="s">
        <v>14</v>
      </c>
      <c r="L2649" s="108" t="s">
        <v>60</v>
      </c>
      <c r="M2649" s="97" t="s">
        <v>68</v>
      </c>
      <c r="N2649" s="108">
        <v>240</v>
      </c>
      <c r="O2649" s="108">
        <v>3</v>
      </c>
      <c r="P2649" s="108">
        <v>5</v>
      </c>
      <c r="Q2649" s="108">
        <v>90</v>
      </c>
      <c r="R2649" s="116"/>
      <c r="S2649" s="145"/>
      <c r="T2649" s="145"/>
      <c r="U2649" s="145"/>
      <c r="V2649" s="145"/>
      <c r="W2649" s="145"/>
      <c r="X2649" s="145"/>
      <c r="Y2649" s="145"/>
      <c r="Z2649" s="145"/>
      <c r="AA2649" s="226"/>
    </row>
    <row r="2650" spans="1:27" x14ac:dyDescent="0.2">
      <c r="A2650" s="227" t="s">
        <v>3048</v>
      </c>
      <c r="B2650" s="143" t="s">
        <v>76</v>
      </c>
      <c r="C2650" s="142">
        <v>43666</v>
      </c>
      <c r="D2650" s="143" t="s">
        <v>78</v>
      </c>
      <c r="E2650" s="143"/>
      <c r="F2650" s="143"/>
      <c r="G2650" s="143"/>
      <c r="H2650" s="143"/>
      <c r="I2650" s="143"/>
      <c r="J2650" s="136" t="s">
        <v>80</v>
      </c>
      <c r="K2650" s="100" t="s">
        <v>194</v>
      </c>
      <c r="L2650" s="93" t="s">
        <v>60</v>
      </c>
      <c r="M2650" s="95" t="s">
        <v>189</v>
      </c>
      <c r="N2650" s="93">
        <v>240</v>
      </c>
      <c r="O2650" s="93">
        <v>3</v>
      </c>
      <c r="P2650" s="93">
        <v>65</v>
      </c>
      <c r="Q2650" s="93">
        <v>100</v>
      </c>
      <c r="R2650" s="114"/>
      <c r="S2650" s="143">
        <v>208</v>
      </c>
      <c r="T2650" s="143">
        <v>3</v>
      </c>
      <c r="U2650" s="143">
        <v>65</v>
      </c>
      <c r="V2650" s="143">
        <v>74.8</v>
      </c>
      <c r="W2650" s="143">
        <v>25</v>
      </c>
      <c r="X2650" s="143">
        <v>5288.35</v>
      </c>
      <c r="Y2650" s="143" t="s">
        <v>75</v>
      </c>
      <c r="Z2650" s="143"/>
      <c r="AA2650" s="224" t="s">
        <v>85</v>
      </c>
    </row>
    <row r="2651" spans="1:27" x14ac:dyDescent="0.2">
      <c r="A2651" s="228"/>
      <c r="B2651" s="144"/>
      <c r="C2651" s="127"/>
      <c r="D2651" s="144"/>
      <c r="E2651" s="144"/>
      <c r="F2651" s="144"/>
      <c r="G2651" s="144"/>
      <c r="H2651" s="144"/>
      <c r="I2651" s="144"/>
      <c r="J2651" s="222"/>
      <c r="K2651" s="103" t="s">
        <v>13</v>
      </c>
      <c r="L2651" s="104" t="s">
        <v>60</v>
      </c>
      <c r="M2651" s="96" t="s">
        <v>67</v>
      </c>
      <c r="N2651" s="104">
        <v>240</v>
      </c>
      <c r="O2651" s="104">
        <v>3</v>
      </c>
      <c r="P2651" s="104">
        <v>5</v>
      </c>
      <c r="Q2651" s="104">
        <v>90</v>
      </c>
      <c r="R2651" s="115">
        <v>25</v>
      </c>
      <c r="S2651" s="144"/>
      <c r="T2651" s="144"/>
      <c r="U2651" s="144"/>
      <c r="V2651" s="144"/>
      <c r="W2651" s="144"/>
      <c r="X2651" s="144"/>
      <c r="Y2651" s="144"/>
      <c r="Z2651" s="144"/>
      <c r="AA2651" s="225"/>
    </row>
    <row r="2652" spans="1:27" ht="13.5" thickBot="1" x14ac:dyDescent="0.25">
      <c r="A2652" s="229"/>
      <c r="B2652" s="145"/>
      <c r="C2652" s="128"/>
      <c r="D2652" s="145"/>
      <c r="E2652" s="145"/>
      <c r="F2652" s="145"/>
      <c r="G2652" s="145"/>
      <c r="H2652" s="145"/>
      <c r="I2652" s="145"/>
      <c r="J2652" s="223"/>
      <c r="K2652" s="107" t="s">
        <v>14</v>
      </c>
      <c r="L2652" s="108" t="s">
        <v>60</v>
      </c>
      <c r="M2652" s="97" t="s">
        <v>68</v>
      </c>
      <c r="N2652" s="108">
        <v>240</v>
      </c>
      <c r="O2652" s="108">
        <v>3</v>
      </c>
      <c r="P2652" s="108">
        <v>5</v>
      </c>
      <c r="Q2652" s="108">
        <v>90</v>
      </c>
      <c r="R2652" s="116"/>
      <c r="S2652" s="145"/>
      <c r="T2652" s="145"/>
      <c r="U2652" s="145"/>
      <c r="V2652" s="145"/>
      <c r="W2652" s="145"/>
      <c r="X2652" s="145"/>
      <c r="Y2652" s="145"/>
      <c r="Z2652" s="145"/>
      <c r="AA2652" s="226"/>
    </row>
    <row r="2653" spans="1:27" x14ac:dyDescent="0.2">
      <c r="A2653" s="227" t="s">
        <v>3049</v>
      </c>
      <c r="B2653" s="143" t="s">
        <v>76</v>
      </c>
      <c r="C2653" s="142">
        <v>43666</v>
      </c>
      <c r="D2653" s="143" t="s">
        <v>78</v>
      </c>
      <c r="E2653" s="143"/>
      <c r="F2653" s="143"/>
      <c r="G2653" s="143"/>
      <c r="H2653" s="143"/>
      <c r="I2653" s="143"/>
      <c r="J2653" s="136" t="s">
        <v>80</v>
      </c>
      <c r="K2653" s="100" t="s">
        <v>194</v>
      </c>
      <c r="L2653" s="93" t="s">
        <v>60</v>
      </c>
      <c r="M2653" s="95" t="s">
        <v>189</v>
      </c>
      <c r="N2653" s="93">
        <v>240</v>
      </c>
      <c r="O2653" s="93">
        <v>3</v>
      </c>
      <c r="P2653" s="93">
        <v>65</v>
      </c>
      <c r="Q2653" s="93">
        <v>110</v>
      </c>
      <c r="R2653" s="114"/>
      <c r="S2653" s="143">
        <v>208</v>
      </c>
      <c r="T2653" s="143">
        <v>3</v>
      </c>
      <c r="U2653" s="143">
        <v>65</v>
      </c>
      <c r="V2653" s="143">
        <v>74.8</v>
      </c>
      <c r="W2653" s="143">
        <v>25</v>
      </c>
      <c r="X2653" s="143">
        <v>5288.35</v>
      </c>
      <c r="Y2653" s="143" t="s">
        <v>75</v>
      </c>
      <c r="Z2653" s="143"/>
      <c r="AA2653" s="224" t="s">
        <v>85</v>
      </c>
    </row>
    <row r="2654" spans="1:27" x14ac:dyDescent="0.2">
      <c r="A2654" s="228"/>
      <c r="B2654" s="144"/>
      <c r="C2654" s="127"/>
      <c r="D2654" s="144"/>
      <c r="E2654" s="144"/>
      <c r="F2654" s="144"/>
      <c r="G2654" s="144"/>
      <c r="H2654" s="144"/>
      <c r="I2654" s="144"/>
      <c r="J2654" s="222"/>
      <c r="K2654" s="103" t="s">
        <v>13</v>
      </c>
      <c r="L2654" s="104" t="s">
        <v>60</v>
      </c>
      <c r="M2654" s="96" t="s">
        <v>67</v>
      </c>
      <c r="N2654" s="104">
        <v>240</v>
      </c>
      <c r="O2654" s="104">
        <v>3</v>
      </c>
      <c r="P2654" s="104">
        <v>5</v>
      </c>
      <c r="Q2654" s="104">
        <v>90</v>
      </c>
      <c r="R2654" s="115">
        <v>25</v>
      </c>
      <c r="S2654" s="144"/>
      <c r="T2654" s="144"/>
      <c r="U2654" s="144"/>
      <c r="V2654" s="144"/>
      <c r="W2654" s="144"/>
      <c r="X2654" s="144"/>
      <c r="Y2654" s="144"/>
      <c r="Z2654" s="144"/>
      <c r="AA2654" s="225"/>
    </row>
    <row r="2655" spans="1:27" ht="13.5" thickBot="1" x14ac:dyDescent="0.25">
      <c r="A2655" s="229"/>
      <c r="B2655" s="145"/>
      <c r="C2655" s="128"/>
      <c r="D2655" s="145"/>
      <c r="E2655" s="145"/>
      <c r="F2655" s="145"/>
      <c r="G2655" s="145"/>
      <c r="H2655" s="145"/>
      <c r="I2655" s="145"/>
      <c r="J2655" s="223"/>
      <c r="K2655" s="107" t="s">
        <v>14</v>
      </c>
      <c r="L2655" s="108" t="s">
        <v>60</v>
      </c>
      <c r="M2655" s="97" t="s">
        <v>68</v>
      </c>
      <c r="N2655" s="108">
        <v>240</v>
      </c>
      <c r="O2655" s="108">
        <v>3</v>
      </c>
      <c r="P2655" s="108">
        <v>5</v>
      </c>
      <c r="Q2655" s="108">
        <v>90</v>
      </c>
      <c r="R2655" s="116"/>
      <c r="S2655" s="145"/>
      <c r="T2655" s="145"/>
      <c r="U2655" s="145"/>
      <c r="V2655" s="145"/>
      <c r="W2655" s="145"/>
      <c r="X2655" s="145"/>
      <c r="Y2655" s="145"/>
      <c r="Z2655" s="145"/>
      <c r="AA2655" s="226"/>
    </row>
    <row r="2656" spans="1:27" x14ac:dyDescent="0.2">
      <c r="A2656" s="227" t="s">
        <v>3050</v>
      </c>
      <c r="B2656" s="143" t="s">
        <v>76</v>
      </c>
      <c r="C2656" s="142">
        <v>43666</v>
      </c>
      <c r="D2656" s="143" t="s">
        <v>78</v>
      </c>
      <c r="E2656" s="143"/>
      <c r="F2656" s="143"/>
      <c r="G2656" s="143"/>
      <c r="H2656" s="143"/>
      <c r="I2656" s="143"/>
      <c r="J2656" s="136" t="s">
        <v>80</v>
      </c>
      <c r="K2656" s="100" t="s">
        <v>194</v>
      </c>
      <c r="L2656" s="93" t="s">
        <v>60</v>
      </c>
      <c r="M2656" s="95" t="s">
        <v>189</v>
      </c>
      <c r="N2656" s="93">
        <v>240</v>
      </c>
      <c r="O2656" s="93">
        <v>3</v>
      </c>
      <c r="P2656" s="93">
        <v>65</v>
      </c>
      <c r="Q2656" s="93">
        <v>125</v>
      </c>
      <c r="R2656" s="114"/>
      <c r="S2656" s="143">
        <v>208</v>
      </c>
      <c r="T2656" s="143">
        <v>3</v>
      </c>
      <c r="U2656" s="143">
        <v>65</v>
      </c>
      <c r="V2656" s="143">
        <v>74.8</v>
      </c>
      <c r="W2656" s="143">
        <v>25</v>
      </c>
      <c r="X2656" s="143">
        <v>5288.35</v>
      </c>
      <c r="Y2656" s="143" t="s">
        <v>75</v>
      </c>
      <c r="Z2656" s="143"/>
      <c r="AA2656" s="224" t="s">
        <v>85</v>
      </c>
    </row>
    <row r="2657" spans="1:27" x14ac:dyDescent="0.2">
      <c r="A2657" s="228"/>
      <c r="B2657" s="144"/>
      <c r="C2657" s="127"/>
      <c r="D2657" s="144"/>
      <c r="E2657" s="144"/>
      <c r="F2657" s="144"/>
      <c r="G2657" s="144"/>
      <c r="H2657" s="144"/>
      <c r="I2657" s="144"/>
      <c r="J2657" s="222"/>
      <c r="K2657" s="103" t="s">
        <v>13</v>
      </c>
      <c r="L2657" s="104" t="s">
        <v>60</v>
      </c>
      <c r="M2657" s="96" t="s">
        <v>67</v>
      </c>
      <c r="N2657" s="104">
        <v>240</v>
      </c>
      <c r="O2657" s="104">
        <v>3</v>
      </c>
      <c r="P2657" s="104">
        <v>5</v>
      </c>
      <c r="Q2657" s="104">
        <v>90</v>
      </c>
      <c r="R2657" s="115">
        <v>25</v>
      </c>
      <c r="S2657" s="144"/>
      <c r="T2657" s="144"/>
      <c r="U2657" s="144"/>
      <c r="V2657" s="144"/>
      <c r="W2657" s="144"/>
      <c r="X2657" s="144"/>
      <c r="Y2657" s="144"/>
      <c r="Z2657" s="144"/>
      <c r="AA2657" s="225"/>
    </row>
    <row r="2658" spans="1:27" ht="13.5" thickBot="1" x14ac:dyDescent="0.25">
      <c r="A2658" s="229"/>
      <c r="B2658" s="145"/>
      <c r="C2658" s="128"/>
      <c r="D2658" s="145"/>
      <c r="E2658" s="145"/>
      <c r="F2658" s="145"/>
      <c r="G2658" s="145"/>
      <c r="H2658" s="145"/>
      <c r="I2658" s="145"/>
      <c r="J2658" s="223"/>
      <c r="K2658" s="107" t="s">
        <v>14</v>
      </c>
      <c r="L2658" s="108" t="s">
        <v>60</v>
      </c>
      <c r="M2658" s="97" t="s">
        <v>68</v>
      </c>
      <c r="N2658" s="108">
        <v>240</v>
      </c>
      <c r="O2658" s="108">
        <v>3</v>
      </c>
      <c r="P2658" s="108">
        <v>5</v>
      </c>
      <c r="Q2658" s="108">
        <v>90</v>
      </c>
      <c r="R2658" s="116"/>
      <c r="S2658" s="145"/>
      <c r="T2658" s="145"/>
      <c r="U2658" s="145"/>
      <c r="V2658" s="145"/>
      <c r="W2658" s="145"/>
      <c r="X2658" s="145"/>
      <c r="Y2658" s="145"/>
      <c r="Z2658" s="145"/>
      <c r="AA2658" s="226"/>
    </row>
    <row r="2659" spans="1:27" x14ac:dyDescent="0.2">
      <c r="A2659" s="227" t="s">
        <v>3051</v>
      </c>
      <c r="B2659" s="143" t="s">
        <v>76</v>
      </c>
      <c r="C2659" s="142">
        <v>43666</v>
      </c>
      <c r="D2659" s="143" t="s">
        <v>78</v>
      </c>
      <c r="E2659" s="143"/>
      <c r="F2659" s="143"/>
      <c r="G2659" s="143"/>
      <c r="H2659" s="143"/>
      <c r="I2659" s="143"/>
      <c r="J2659" s="136" t="s">
        <v>80</v>
      </c>
      <c r="K2659" s="100" t="s">
        <v>194</v>
      </c>
      <c r="L2659" s="93" t="s">
        <v>60</v>
      </c>
      <c r="M2659" s="95" t="s">
        <v>189</v>
      </c>
      <c r="N2659" s="93">
        <v>240</v>
      </c>
      <c r="O2659" s="93">
        <v>3</v>
      </c>
      <c r="P2659" s="93">
        <v>65</v>
      </c>
      <c r="Q2659" s="93">
        <v>80</v>
      </c>
      <c r="R2659" s="114"/>
      <c r="S2659" s="143" t="s">
        <v>71</v>
      </c>
      <c r="T2659" s="143">
        <v>3</v>
      </c>
      <c r="U2659" s="143">
        <v>65</v>
      </c>
      <c r="V2659" s="143">
        <v>54</v>
      </c>
      <c r="W2659" s="143">
        <v>20</v>
      </c>
      <c r="X2659" s="143">
        <v>5288.35</v>
      </c>
      <c r="Y2659" s="143" t="s">
        <v>75</v>
      </c>
      <c r="Z2659" s="143"/>
      <c r="AA2659" s="224" t="s">
        <v>85</v>
      </c>
    </row>
    <row r="2660" spans="1:27" x14ac:dyDescent="0.2">
      <c r="A2660" s="228"/>
      <c r="B2660" s="144"/>
      <c r="C2660" s="127"/>
      <c r="D2660" s="144"/>
      <c r="E2660" s="144"/>
      <c r="F2660" s="144"/>
      <c r="G2660" s="144"/>
      <c r="H2660" s="144"/>
      <c r="I2660" s="144"/>
      <c r="J2660" s="222"/>
      <c r="K2660" s="103" t="s">
        <v>13</v>
      </c>
      <c r="L2660" s="104" t="s">
        <v>60</v>
      </c>
      <c r="M2660" s="96" t="s">
        <v>67</v>
      </c>
      <c r="N2660" s="104">
        <v>240</v>
      </c>
      <c r="O2660" s="104">
        <v>3</v>
      </c>
      <c r="P2660" s="104">
        <v>5</v>
      </c>
      <c r="Q2660" s="104">
        <v>90</v>
      </c>
      <c r="R2660" s="115">
        <v>30</v>
      </c>
      <c r="S2660" s="144"/>
      <c r="T2660" s="144"/>
      <c r="U2660" s="144"/>
      <c r="V2660" s="144"/>
      <c r="W2660" s="144"/>
      <c r="X2660" s="144"/>
      <c r="Y2660" s="144"/>
      <c r="Z2660" s="144"/>
      <c r="AA2660" s="225"/>
    </row>
    <row r="2661" spans="1:27" ht="13.5" thickBot="1" x14ac:dyDescent="0.25">
      <c r="A2661" s="229"/>
      <c r="B2661" s="145"/>
      <c r="C2661" s="128"/>
      <c r="D2661" s="145"/>
      <c r="E2661" s="145"/>
      <c r="F2661" s="145"/>
      <c r="G2661" s="145"/>
      <c r="H2661" s="145"/>
      <c r="I2661" s="145"/>
      <c r="J2661" s="223"/>
      <c r="K2661" s="107" t="s">
        <v>14</v>
      </c>
      <c r="L2661" s="108" t="s">
        <v>60</v>
      </c>
      <c r="M2661" s="97" t="s">
        <v>68</v>
      </c>
      <c r="N2661" s="108">
        <v>240</v>
      </c>
      <c r="O2661" s="108">
        <v>3</v>
      </c>
      <c r="P2661" s="108">
        <v>5</v>
      </c>
      <c r="Q2661" s="108">
        <v>90</v>
      </c>
      <c r="R2661" s="116"/>
      <c r="S2661" s="145"/>
      <c r="T2661" s="145"/>
      <c r="U2661" s="145"/>
      <c r="V2661" s="145"/>
      <c r="W2661" s="145"/>
      <c r="X2661" s="145"/>
      <c r="Y2661" s="145"/>
      <c r="Z2661" s="145"/>
      <c r="AA2661" s="226"/>
    </row>
    <row r="2662" spans="1:27" x14ac:dyDescent="0.2">
      <c r="A2662" s="227" t="s">
        <v>3052</v>
      </c>
      <c r="B2662" s="143" t="s">
        <v>76</v>
      </c>
      <c r="C2662" s="142">
        <v>43666</v>
      </c>
      <c r="D2662" s="143" t="s">
        <v>78</v>
      </c>
      <c r="E2662" s="143"/>
      <c r="F2662" s="143"/>
      <c r="G2662" s="143"/>
      <c r="H2662" s="143"/>
      <c r="I2662" s="143"/>
      <c r="J2662" s="136" t="s">
        <v>80</v>
      </c>
      <c r="K2662" s="100" t="s">
        <v>194</v>
      </c>
      <c r="L2662" s="93" t="s">
        <v>60</v>
      </c>
      <c r="M2662" s="95" t="s">
        <v>189</v>
      </c>
      <c r="N2662" s="93">
        <v>240</v>
      </c>
      <c r="O2662" s="93">
        <v>3</v>
      </c>
      <c r="P2662" s="93">
        <v>65</v>
      </c>
      <c r="Q2662" s="93">
        <v>100</v>
      </c>
      <c r="R2662" s="114"/>
      <c r="S2662" s="143" t="s">
        <v>71</v>
      </c>
      <c r="T2662" s="143">
        <v>3</v>
      </c>
      <c r="U2662" s="143">
        <v>65</v>
      </c>
      <c r="V2662" s="143">
        <v>54</v>
      </c>
      <c r="W2662" s="143">
        <v>20</v>
      </c>
      <c r="X2662" s="143">
        <v>5288.35</v>
      </c>
      <c r="Y2662" s="143" t="s">
        <v>75</v>
      </c>
      <c r="Z2662" s="143"/>
      <c r="AA2662" s="224" t="s">
        <v>85</v>
      </c>
    </row>
    <row r="2663" spans="1:27" x14ac:dyDescent="0.2">
      <c r="A2663" s="228"/>
      <c r="B2663" s="144"/>
      <c r="C2663" s="127"/>
      <c r="D2663" s="144"/>
      <c r="E2663" s="144"/>
      <c r="F2663" s="144"/>
      <c r="G2663" s="144"/>
      <c r="H2663" s="144"/>
      <c r="I2663" s="144"/>
      <c r="J2663" s="222"/>
      <c r="K2663" s="103" t="s">
        <v>13</v>
      </c>
      <c r="L2663" s="104" t="s">
        <v>60</v>
      </c>
      <c r="M2663" s="96" t="s">
        <v>67</v>
      </c>
      <c r="N2663" s="104">
        <v>240</v>
      </c>
      <c r="O2663" s="104">
        <v>3</v>
      </c>
      <c r="P2663" s="104">
        <v>5</v>
      </c>
      <c r="Q2663" s="104">
        <v>90</v>
      </c>
      <c r="R2663" s="115">
        <v>30</v>
      </c>
      <c r="S2663" s="144"/>
      <c r="T2663" s="144"/>
      <c r="U2663" s="144"/>
      <c r="V2663" s="144"/>
      <c r="W2663" s="144"/>
      <c r="X2663" s="144"/>
      <c r="Y2663" s="144"/>
      <c r="Z2663" s="144"/>
      <c r="AA2663" s="225"/>
    </row>
    <row r="2664" spans="1:27" ht="13.5" thickBot="1" x14ac:dyDescent="0.25">
      <c r="A2664" s="229"/>
      <c r="B2664" s="145"/>
      <c r="C2664" s="128"/>
      <c r="D2664" s="145"/>
      <c r="E2664" s="145"/>
      <c r="F2664" s="145"/>
      <c r="G2664" s="145"/>
      <c r="H2664" s="145"/>
      <c r="I2664" s="145"/>
      <c r="J2664" s="223"/>
      <c r="K2664" s="107" t="s">
        <v>14</v>
      </c>
      <c r="L2664" s="108" t="s">
        <v>60</v>
      </c>
      <c r="M2664" s="97" t="s">
        <v>68</v>
      </c>
      <c r="N2664" s="108">
        <v>240</v>
      </c>
      <c r="O2664" s="108">
        <v>3</v>
      </c>
      <c r="P2664" s="108">
        <v>5</v>
      </c>
      <c r="Q2664" s="108">
        <v>90</v>
      </c>
      <c r="R2664" s="116"/>
      <c r="S2664" s="145"/>
      <c r="T2664" s="145"/>
      <c r="U2664" s="145"/>
      <c r="V2664" s="145"/>
      <c r="W2664" s="145"/>
      <c r="X2664" s="145"/>
      <c r="Y2664" s="145"/>
      <c r="Z2664" s="145"/>
      <c r="AA2664" s="226"/>
    </row>
    <row r="2665" spans="1:27" x14ac:dyDescent="0.2">
      <c r="A2665" s="227" t="s">
        <v>3053</v>
      </c>
      <c r="B2665" s="143" t="s">
        <v>76</v>
      </c>
      <c r="C2665" s="142">
        <v>43666</v>
      </c>
      <c r="D2665" s="143" t="s">
        <v>78</v>
      </c>
      <c r="E2665" s="143"/>
      <c r="F2665" s="143"/>
      <c r="G2665" s="143"/>
      <c r="H2665" s="143"/>
      <c r="I2665" s="143"/>
      <c r="J2665" s="136" t="s">
        <v>80</v>
      </c>
      <c r="K2665" s="100" t="s">
        <v>194</v>
      </c>
      <c r="L2665" s="93" t="s">
        <v>60</v>
      </c>
      <c r="M2665" s="95" t="s">
        <v>189</v>
      </c>
      <c r="N2665" s="93">
        <v>240</v>
      </c>
      <c r="O2665" s="93">
        <v>3</v>
      </c>
      <c r="P2665" s="93">
        <v>65</v>
      </c>
      <c r="Q2665" s="93">
        <v>110</v>
      </c>
      <c r="R2665" s="114"/>
      <c r="S2665" s="143" t="s">
        <v>71</v>
      </c>
      <c r="T2665" s="143">
        <v>3</v>
      </c>
      <c r="U2665" s="143">
        <v>65</v>
      </c>
      <c r="V2665" s="143">
        <v>54</v>
      </c>
      <c r="W2665" s="143">
        <v>20</v>
      </c>
      <c r="X2665" s="143">
        <v>5288.35</v>
      </c>
      <c r="Y2665" s="143" t="s">
        <v>75</v>
      </c>
      <c r="Z2665" s="143"/>
      <c r="AA2665" s="224" t="s">
        <v>85</v>
      </c>
    </row>
    <row r="2666" spans="1:27" x14ac:dyDescent="0.2">
      <c r="A2666" s="228"/>
      <c r="B2666" s="144"/>
      <c r="C2666" s="127"/>
      <c r="D2666" s="144"/>
      <c r="E2666" s="144"/>
      <c r="F2666" s="144"/>
      <c r="G2666" s="144"/>
      <c r="H2666" s="144"/>
      <c r="I2666" s="144"/>
      <c r="J2666" s="222"/>
      <c r="K2666" s="103" t="s">
        <v>13</v>
      </c>
      <c r="L2666" s="104" t="s">
        <v>60</v>
      </c>
      <c r="M2666" s="96" t="s">
        <v>67</v>
      </c>
      <c r="N2666" s="104">
        <v>240</v>
      </c>
      <c r="O2666" s="104">
        <v>3</v>
      </c>
      <c r="P2666" s="104">
        <v>5</v>
      </c>
      <c r="Q2666" s="104">
        <v>90</v>
      </c>
      <c r="R2666" s="115">
        <v>30</v>
      </c>
      <c r="S2666" s="144"/>
      <c r="T2666" s="144"/>
      <c r="U2666" s="144"/>
      <c r="V2666" s="144"/>
      <c r="W2666" s="144"/>
      <c r="X2666" s="144"/>
      <c r="Y2666" s="144"/>
      <c r="Z2666" s="144"/>
      <c r="AA2666" s="225"/>
    </row>
    <row r="2667" spans="1:27" ht="13.5" thickBot="1" x14ac:dyDescent="0.25">
      <c r="A2667" s="229"/>
      <c r="B2667" s="145"/>
      <c r="C2667" s="128"/>
      <c r="D2667" s="145"/>
      <c r="E2667" s="145"/>
      <c r="F2667" s="145"/>
      <c r="G2667" s="145"/>
      <c r="H2667" s="145"/>
      <c r="I2667" s="145"/>
      <c r="J2667" s="223"/>
      <c r="K2667" s="107" t="s">
        <v>14</v>
      </c>
      <c r="L2667" s="108" t="s">
        <v>60</v>
      </c>
      <c r="M2667" s="97" t="s">
        <v>68</v>
      </c>
      <c r="N2667" s="108">
        <v>240</v>
      </c>
      <c r="O2667" s="108">
        <v>3</v>
      </c>
      <c r="P2667" s="108">
        <v>5</v>
      </c>
      <c r="Q2667" s="108">
        <v>90</v>
      </c>
      <c r="R2667" s="116"/>
      <c r="S2667" s="145"/>
      <c r="T2667" s="145"/>
      <c r="U2667" s="145"/>
      <c r="V2667" s="145"/>
      <c r="W2667" s="145"/>
      <c r="X2667" s="145"/>
      <c r="Y2667" s="145"/>
      <c r="Z2667" s="145"/>
      <c r="AA2667" s="226"/>
    </row>
    <row r="2668" spans="1:27" x14ac:dyDescent="0.2">
      <c r="A2668" s="227" t="s">
        <v>3054</v>
      </c>
      <c r="B2668" s="143" t="s">
        <v>76</v>
      </c>
      <c r="C2668" s="142">
        <v>43666</v>
      </c>
      <c r="D2668" s="143" t="s">
        <v>78</v>
      </c>
      <c r="E2668" s="143"/>
      <c r="F2668" s="143"/>
      <c r="G2668" s="143"/>
      <c r="H2668" s="143"/>
      <c r="I2668" s="143"/>
      <c r="J2668" s="136" t="s">
        <v>80</v>
      </c>
      <c r="K2668" s="100" t="s">
        <v>194</v>
      </c>
      <c r="L2668" s="93" t="s">
        <v>60</v>
      </c>
      <c r="M2668" s="95" t="s">
        <v>189</v>
      </c>
      <c r="N2668" s="93">
        <v>240</v>
      </c>
      <c r="O2668" s="93">
        <v>3</v>
      </c>
      <c r="P2668" s="93">
        <v>65</v>
      </c>
      <c r="Q2668" s="93">
        <v>125</v>
      </c>
      <c r="R2668" s="114"/>
      <c r="S2668" s="143" t="s">
        <v>71</v>
      </c>
      <c r="T2668" s="143">
        <v>3</v>
      </c>
      <c r="U2668" s="143">
        <v>65</v>
      </c>
      <c r="V2668" s="143">
        <v>54</v>
      </c>
      <c r="W2668" s="143">
        <v>20</v>
      </c>
      <c r="X2668" s="143">
        <v>5288.35</v>
      </c>
      <c r="Y2668" s="143" t="s">
        <v>75</v>
      </c>
      <c r="Z2668" s="143"/>
      <c r="AA2668" s="224" t="s">
        <v>85</v>
      </c>
    </row>
    <row r="2669" spans="1:27" x14ac:dyDescent="0.2">
      <c r="A2669" s="228"/>
      <c r="B2669" s="144"/>
      <c r="C2669" s="127"/>
      <c r="D2669" s="144"/>
      <c r="E2669" s="144"/>
      <c r="F2669" s="144"/>
      <c r="G2669" s="144"/>
      <c r="H2669" s="144"/>
      <c r="I2669" s="144"/>
      <c r="J2669" s="222"/>
      <c r="K2669" s="103" t="s">
        <v>13</v>
      </c>
      <c r="L2669" s="104" t="s">
        <v>60</v>
      </c>
      <c r="M2669" s="96" t="s">
        <v>67</v>
      </c>
      <c r="N2669" s="104">
        <v>240</v>
      </c>
      <c r="O2669" s="104">
        <v>3</v>
      </c>
      <c r="P2669" s="104">
        <v>5</v>
      </c>
      <c r="Q2669" s="104">
        <v>90</v>
      </c>
      <c r="R2669" s="115">
        <v>30</v>
      </c>
      <c r="S2669" s="144"/>
      <c r="T2669" s="144"/>
      <c r="U2669" s="144"/>
      <c r="V2669" s="144"/>
      <c r="W2669" s="144"/>
      <c r="X2669" s="144"/>
      <c r="Y2669" s="144"/>
      <c r="Z2669" s="144"/>
      <c r="AA2669" s="225"/>
    </row>
    <row r="2670" spans="1:27" ht="13.5" thickBot="1" x14ac:dyDescent="0.25">
      <c r="A2670" s="229"/>
      <c r="B2670" s="145"/>
      <c r="C2670" s="128"/>
      <c r="D2670" s="145"/>
      <c r="E2670" s="145"/>
      <c r="F2670" s="145"/>
      <c r="G2670" s="145"/>
      <c r="H2670" s="145"/>
      <c r="I2670" s="145"/>
      <c r="J2670" s="223"/>
      <c r="K2670" s="107" t="s">
        <v>14</v>
      </c>
      <c r="L2670" s="108" t="s">
        <v>60</v>
      </c>
      <c r="M2670" s="97" t="s">
        <v>68</v>
      </c>
      <c r="N2670" s="108">
        <v>240</v>
      </c>
      <c r="O2670" s="108">
        <v>3</v>
      </c>
      <c r="P2670" s="108">
        <v>5</v>
      </c>
      <c r="Q2670" s="108">
        <v>90</v>
      </c>
      <c r="R2670" s="116"/>
      <c r="S2670" s="145"/>
      <c r="T2670" s="145"/>
      <c r="U2670" s="145"/>
      <c r="V2670" s="145"/>
      <c r="W2670" s="145"/>
      <c r="X2670" s="145"/>
      <c r="Y2670" s="145"/>
      <c r="Z2670" s="145"/>
      <c r="AA2670" s="226"/>
    </row>
    <row r="2671" spans="1:27" x14ac:dyDescent="0.2">
      <c r="A2671" s="227" t="s">
        <v>3055</v>
      </c>
      <c r="B2671" s="143" t="s">
        <v>76</v>
      </c>
      <c r="C2671" s="142">
        <v>43666</v>
      </c>
      <c r="D2671" s="143" t="s">
        <v>78</v>
      </c>
      <c r="E2671" s="143"/>
      <c r="F2671" s="143"/>
      <c r="G2671" s="143"/>
      <c r="H2671" s="143"/>
      <c r="I2671" s="143"/>
      <c r="J2671" s="136" t="s">
        <v>80</v>
      </c>
      <c r="K2671" s="100" t="s">
        <v>194</v>
      </c>
      <c r="L2671" s="93" t="s">
        <v>60</v>
      </c>
      <c r="M2671" s="95" t="s">
        <v>189</v>
      </c>
      <c r="N2671" s="93">
        <v>240</v>
      </c>
      <c r="O2671" s="93">
        <v>3</v>
      </c>
      <c r="P2671" s="93">
        <v>65</v>
      </c>
      <c r="Q2671" s="93">
        <v>100</v>
      </c>
      <c r="R2671" s="114"/>
      <c r="S2671" s="143" t="s">
        <v>71</v>
      </c>
      <c r="T2671" s="143">
        <v>3</v>
      </c>
      <c r="U2671" s="143">
        <v>65</v>
      </c>
      <c r="V2671" s="143">
        <v>68</v>
      </c>
      <c r="W2671" s="143">
        <v>25</v>
      </c>
      <c r="X2671" s="143">
        <v>5288.35</v>
      </c>
      <c r="Y2671" s="143" t="s">
        <v>75</v>
      </c>
      <c r="Z2671" s="143"/>
      <c r="AA2671" s="224" t="s">
        <v>85</v>
      </c>
    </row>
    <row r="2672" spans="1:27" x14ac:dyDescent="0.2">
      <c r="A2672" s="228"/>
      <c r="B2672" s="144"/>
      <c r="C2672" s="127"/>
      <c r="D2672" s="144"/>
      <c r="E2672" s="144"/>
      <c r="F2672" s="144"/>
      <c r="G2672" s="144"/>
      <c r="H2672" s="144"/>
      <c r="I2672" s="144"/>
      <c r="J2672" s="222"/>
      <c r="K2672" s="103" t="s">
        <v>13</v>
      </c>
      <c r="L2672" s="104" t="s">
        <v>60</v>
      </c>
      <c r="M2672" s="96" t="s">
        <v>67</v>
      </c>
      <c r="N2672" s="104">
        <v>240</v>
      </c>
      <c r="O2672" s="104">
        <v>3</v>
      </c>
      <c r="P2672" s="104">
        <v>5</v>
      </c>
      <c r="Q2672" s="104">
        <v>90</v>
      </c>
      <c r="R2672" s="115">
        <v>30</v>
      </c>
      <c r="S2672" s="144"/>
      <c r="T2672" s="144"/>
      <c r="U2672" s="144"/>
      <c r="V2672" s="144"/>
      <c r="W2672" s="144"/>
      <c r="X2672" s="144"/>
      <c r="Y2672" s="144"/>
      <c r="Z2672" s="144"/>
      <c r="AA2672" s="225"/>
    </row>
    <row r="2673" spans="1:27" ht="13.5" thickBot="1" x14ac:dyDescent="0.25">
      <c r="A2673" s="229"/>
      <c r="B2673" s="145"/>
      <c r="C2673" s="128"/>
      <c r="D2673" s="145"/>
      <c r="E2673" s="145"/>
      <c r="F2673" s="145"/>
      <c r="G2673" s="145"/>
      <c r="H2673" s="145"/>
      <c r="I2673" s="145"/>
      <c r="J2673" s="223"/>
      <c r="K2673" s="107" t="s">
        <v>14</v>
      </c>
      <c r="L2673" s="108" t="s">
        <v>60</v>
      </c>
      <c r="M2673" s="97" t="s">
        <v>68</v>
      </c>
      <c r="N2673" s="108">
        <v>240</v>
      </c>
      <c r="O2673" s="108">
        <v>3</v>
      </c>
      <c r="P2673" s="108">
        <v>5</v>
      </c>
      <c r="Q2673" s="108">
        <v>90</v>
      </c>
      <c r="R2673" s="116"/>
      <c r="S2673" s="145"/>
      <c r="T2673" s="145"/>
      <c r="U2673" s="145"/>
      <c r="V2673" s="145"/>
      <c r="W2673" s="145"/>
      <c r="X2673" s="145"/>
      <c r="Y2673" s="145"/>
      <c r="Z2673" s="145"/>
      <c r="AA2673" s="226"/>
    </row>
    <row r="2674" spans="1:27" x14ac:dyDescent="0.2">
      <c r="A2674" s="227" t="s">
        <v>3056</v>
      </c>
      <c r="B2674" s="143" t="s">
        <v>76</v>
      </c>
      <c r="C2674" s="142">
        <v>43666</v>
      </c>
      <c r="D2674" s="143" t="s">
        <v>78</v>
      </c>
      <c r="E2674" s="143"/>
      <c r="F2674" s="143"/>
      <c r="G2674" s="143"/>
      <c r="H2674" s="143"/>
      <c r="I2674" s="143"/>
      <c r="J2674" s="136" t="s">
        <v>80</v>
      </c>
      <c r="K2674" s="100" t="s">
        <v>194</v>
      </c>
      <c r="L2674" s="93" t="s">
        <v>60</v>
      </c>
      <c r="M2674" s="95" t="s">
        <v>189</v>
      </c>
      <c r="N2674" s="93">
        <v>240</v>
      </c>
      <c r="O2674" s="93">
        <v>3</v>
      </c>
      <c r="P2674" s="93">
        <v>65</v>
      </c>
      <c r="Q2674" s="93">
        <v>110</v>
      </c>
      <c r="R2674" s="114"/>
      <c r="S2674" s="143" t="s">
        <v>71</v>
      </c>
      <c r="T2674" s="143">
        <v>3</v>
      </c>
      <c r="U2674" s="143">
        <v>65</v>
      </c>
      <c r="V2674" s="143">
        <v>68</v>
      </c>
      <c r="W2674" s="143">
        <v>25</v>
      </c>
      <c r="X2674" s="143">
        <v>5288.35</v>
      </c>
      <c r="Y2674" s="143" t="s">
        <v>75</v>
      </c>
      <c r="Z2674" s="143"/>
      <c r="AA2674" s="224" t="s">
        <v>85</v>
      </c>
    </row>
    <row r="2675" spans="1:27" x14ac:dyDescent="0.2">
      <c r="A2675" s="228"/>
      <c r="B2675" s="144"/>
      <c r="C2675" s="127"/>
      <c r="D2675" s="144"/>
      <c r="E2675" s="144"/>
      <c r="F2675" s="144"/>
      <c r="G2675" s="144"/>
      <c r="H2675" s="144"/>
      <c r="I2675" s="144"/>
      <c r="J2675" s="222"/>
      <c r="K2675" s="103" t="s">
        <v>13</v>
      </c>
      <c r="L2675" s="104" t="s">
        <v>60</v>
      </c>
      <c r="M2675" s="96" t="s">
        <v>67</v>
      </c>
      <c r="N2675" s="104">
        <v>240</v>
      </c>
      <c r="O2675" s="104">
        <v>3</v>
      </c>
      <c r="P2675" s="104">
        <v>5</v>
      </c>
      <c r="Q2675" s="104">
        <v>90</v>
      </c>
      <c r="R2675" s="115">
        <v>30</v>
      </c>
      <c r="S2675" s="144"/>
      <c r="T2675" s="144"/>
      <c r="U2675" s="144"/>
      <c r="V2675" s="144"/>
      <c r="W2675" s="144"/>
      <c r="X2675" s="144"/>
      <c r="Y2675" s="144"/>
      <c r="Z2675" s="144"/>
      <c r="AA2675" s="225"/>
    </row>
    <row r="2676" spans="1:27" ht="13.5" thickBot="1" x14ac:dyDescent="0.25">
      <c r="A2676" s="229"/>
      <c r="B2676" s="145"/>
      <c r="C2676" s="128"/>
      <c r="D2676" s="145"/>
      <c r="E2676" s="145"/>
      <c r="F2676" s="145"/>
      <c r="G2676" s="145"/>
      <c r="H2676" s="145"/>
      <c r="I2676" s="145"/>
      <c r="J2676" s="223"/>
      <c r="K2676" s="107" t="s">
        <v>14</v>
      </c>
      <c r="L2676" s="108" t="s">
        <v>60</v>
      </c>
      <c r="M2676" s="97" t="s">
        <v>68</v>
      </c>
      <c r="N2676" s="108">
        <v>240</v>
      </c>
      <c r="O2676" s="108">
        <v>3</v>
      </c>
      <c r="P2676" s="108">
        <v>5</v>
      </c>
      <c r="Q2676" s="108">
        <v>90</v>
      </c>
      <c r="R2676" s="116"/>
      <c r="S2676" s="145"/>
      <c r="T2676" s="145"/>
      <c r="U2676" s="145"/>
      <c r="V2676" s="145"/>
      <c r="W2676" s="145"/>
      <c r="X2676" s="145"/>
      <c r="Y2676" s="145"/>
      <c r="Z2676" s="145"/>
      <c r="AA2676" s="226"/>
    </row>
    <row r="2677" spans="1:27" x14ac:dyDescent="0.2">
      <c r="A2677" s="227" t="s">
        <v>3057</v>
      </c>
      <c r="B2677" s="143" t="s">
        <v>76</v>
      </c>
      <c r="C2677" s="142">
        <v>43666</v>
      </c>
      <c r="D2677" s="143" t="s">
        <v>78</v>
      </c>
      <c r="E2677" s="143"/>
      <c r="F2677" s="143"/>
      <c r="G2677" s="143"/>
      <c r="H2677" s="143"/>
      <c r="I2677" s="143"/>
      <c r="J2677" s="136" t="s">
        <v>80</v>
      </c>
      <c r="K2677" s="100" t="s">
        <v>194</v>
      </c>
      <c r="L2677" s="93" t="s">
        <v>60</v>
      </c>
      <c r="M2677" s="95" t="s">
        <v>189</v>
      </c>
      <c r="N2677" s="93">
        <v>240</v>
      </c>
      <c r="O2677" s="93">
        <v>3</v>
      </c>
      <c r="P2677" s="93">
        <v>65</v>
      </c>
      <c r="Q2677" s="93">
        <v>125</v>
      </c>
      <c r="R2677" s="114"/>
      <c r="S2677" s="143" t="s">
        <v>71</v>
      </c>
      <c r="T2677" s="143">
        <v>3</v>
      </c>
      <c r="U2677" s="143">
        <v>65</v>
      </c>
      <c r="V2677" s="143">
        <v>68</v>
      </c>
      <c r="W2677" s="143">
        <v>25</v>
      </c>
      <c r="X2677" s="143">
        <v>5288.35</v>
      </c>
      <c r="Y2677" s="143" t="s">
        <v>75</v>
      </c>
      <c r="Z2677" s="143"/>
      <c r="AA2677" s="224" t="s">
        <v>85</v>
      </c>
    </row>
    <row r="2678" spans="1:27" x14ac:dyDescent="0.2">
      <c r="A2678" s="228"/>
      <c r="B2678" s="144"/>
      <c r="C2678" s="127"/>
      <c r="D2678" s="144"/>
      <c r="E2678" s="144"/>
      <c r="F2678" s="144"/>
      <c r="G2678" s="144"/>
      <c r="H2678" s="144"/>
      <c r="I2678" s="144"/>
      <c r="J2678" s="222"/>
      <c r="K2678" s="103" t="s">
        <v>13</v>
      </c>
      <c r="L2678" s="104" t="s">
        <v>60</v>
      </c>
      <c r="M2678" s="96" t="s">
        <v>67</v>
      </c>
      <c r="N2678" s="104">
        <v>240</v>
      </c>
      <c r="O2678" s="104">
        <v>3</v>
      </c>
      <c r="P2678" s="104">
        <v>5</v>
      </c>
      <c r="Q2678" s="104">
        <v>90</v>
      </c>
      <c r="R2678" s="115">
        <v>30</v>
      </c>
      <c r="S2678" s="144"/>
      <c r="T2678" s="144"/>
      <c r="U2678" s="144"/>
      <c r="V2678" s="144"/>
      <c r="W2678" s="144"/>
      <c r="X2678" s="144"/>
      <c r="Y2678" s="144"/>
      <c r="Z2678" s="144"/>
      <c r="AA2678" s="225"/>
    </row>
    <row r="2679" spans="1:27" ht="13.5" thickBot="1" x14ac:dyDescent="0.25">
      <c r="A2679" s="229"/>
      <c r="B2679" s="145"/>
      <c r="C2679" s="128"/>
      <c r="D2679" s="145"/>
      <c r="E2679" s="145"/>
      <c r="F2679" s="145"/>
      <c r="G2679" s="145"/>
      <c r="H2679" s="145"/>
      <c r="I2679" s="145"/>
      <c r="J2679" s="223"/>
      <c r="K2679" s="107" t="s">
        <v>14</v>
      </c>
      <c r="L2679" s="108" t="s">
        <v>60</v>
      </c>
      <c r="M2679" s="97" t="s">
        <v>68</v>
      </c>
      <c r="N2679" s="108">
        <v>240</v>
      </c>
      <c r="O2679" s="108">
        <v>3</v>
      </c>
      <c r="P2679" s="108">
        <v>5</v>
      </c>
      <c r="Q2679" s="108">
        <v>90</v>
      </c>
      <c r="R2679" s="116"/>
      <c r="S2679" s="145"/>
      <c r="T2679" s="145"/>
      <c r="U2679" s="145"/>
      <c r="V2679" s="145"/>
      <c r="W2679" s="145"/>
      <c r="X2679" s="145"/>
      <c r="Y2679" s="145"/>
      <c r="Z2679" s="145"/>
      <c r="AA2679" s="226"/>
    </row>
    <row r="2680" spans="1:27" x14ac:dyDescent="0.2">
      <c r="A2680" s="227" t="s">
        <v>3058</v>
      </c>
      <c r="B2680" s="143" t="s">
        <v>76</v>
      </c>
      <c r="C2680" s="142">
        <v>43666</v>
      </c>
      <c r="D2680" s="143" t="s">
        <v>78</v>
      </c>
      <c r="E2680" s="143"/>
      <c r="F2680" s="143"/>
      <c r="G2680" s="143"/>
      <c r="H2680" s="143"/>
      <c r="I2680" s="143"/>
      <c r="J2680" s="136" t="s">
        <v>80</v>
      </c>
      <c r="K2680" s="100" t="s">
        <v>194</v>
      </c>
      <c r="L2680" s="93" t="s">
        <v>60</v>
      </c>
      <c r="M2680" s="95" t="s">
        <v>189</v>
      </c>
      <c r="N2680" s="93">
        <v>240</v>
      </c>
      <c r="O2680" s="93">
        <v>3</v>
      </c>
      <c r="P2680" s="93">
        <v>65</v>
      </c>
      <c r="Q2680" s="93">
        <v>100</v>
      </c>
      <c r="R2680" s="114"/>
      <c r="S2680" s="143" t="s">
        <v>71</v>
      </c>
      <c r="T2680" s="143">
        <v>3</v>
      </c>
      <c r="U2680" s="143">
        <v>65</v>
      </c>
      <c r="V2680" s="143">
        <v>80</v>
      </c>
      <c r="W2680" s="143">
        <v>30</v>
      </c>
      <c r="X2680" s="143">
        <v>5288.35</v>
      </c>
      <c r="Y2680" s="143" t="s">
        <v>75</v>
      </c>
      <c r="Z2680" s="143"/>
      <c r="AA2680" s="224" t="s">
        <v>85</v>
      </c>
    </row>
    <row r="2681" spans="1:27" x14ac:dyDescent="0.2">
      <c r="A2681" s="228"/>
      <c r="B2681" s="144"/>
      <c r="C2681" s="127"/>
      <c r="D2681" s="144"/>
      <c r="E2681" s="144"/>
      <c r="F2681" s="144"/>
      <c r="G2681" s="144"/>
      <c r="H2681" s="144"/>
      <c r="I2681" s="144"/>
      <c r="J2681" s="222"/>
      <c r="K2681" s="103" t="s">
        <v>13</v>
      </c>
      <c r="L2681" s="104" t="s">
        <v>60</v>
      </c>
      <c r="M2681" s="96" t="s">
        <v>67</v>
      </c>
      <c r="N2681" s="104">
        <v>240</v>
      </c>
      <c r="O2681" s="104">
        <v>3</v>
      </c>
      <c r="P2681" s="104">
        <v>5</v>
      </c>
      <c r="Q2681" s="104">
        <v>90</v>
      </c>
      <c r="R2681" s="115">
        <v>30</v>
      </c>
      <c r="S2681" s="144"/>
      <c r="T2681" s="144"/>
      <c r="U2681" s="144"/>
      <c r="V2681" s="144"/>
      <c r="W2681" s="144"/>
      <c r="X2681" s="144"/>
      <c r="Y2681" s="144"/>
      <c r="Z2681" s="144"/>
      <c r="AA2681" s="225"/>
    </row>
    <row r="2682" spans="1:27" ht="13.5" thickBot="1" x14ac:dyDescent="0.25">
      <c r="A2682" s="229"/>
      <c r="B2682" s="145"/>
      <c r="C2682" s="128"/>
      <c r="D2682" s="145"/>
      <c r="E2682" s="145"/>
      <c r="F2682" s="145"/>
      <c r="G2682" s="145"/>
      <c r="H2682" s="145"/>
      <c r="I2682" s="145"/>
      <c r="J2682" s="223"/>
      <c r="K2682" s="107" t="s">
        <v>14</v>
      </c>
      <c r="L2682" s="108" t="s">
        <v>60</v>
      </c>
      <c r="M2682" s="97" t="s">
        <v>68</v>
      </c>
      <c r="N2682" s="108">
        <v>240</v>
      </c>
      <c r="O2682" s="108">
        <v>3</v>
      </c>
      <c r="P2682" s="108">
        <v>5</v>
      </c>
      <c r="Q2682" s="108">
        <v>90</v>
      </c>
      <c r="R2682" s="116"/>
      <c r="S2682" s="145"/>
      <c r="T2682" s="145"/>
      <c r="U2682" s="145"/>
      <c r="V2682" s="145"/>
      <c r="W2682" s="145"/>
      <c r="X2682" s="145"/>
      <c r="Y2682" s="145"/>
      <c r="Z2682" s="145"/>
      <c r="AA2682" s="226"/>
    </row>
    <row r="2683" spans="1:27" x14ac:dyDescent="0.2">
      <c r="A2683" s="227" t="s">
        <v>3059</v>
      </c>
      <c r="B2683" s="143" t="s">
        <v>76</v>
      </c>
      <c r="C2683" s="142">
        <v>43666</v>
      </c>
      <c r="D2683" s="143" t="s">
        <v>78</v>
      </c>
      <c r="E2683" s="143"/>
      <c r="F2683" s="143"/>
      <c r="G2683" s="143"/>
      <c r="H2683" s="143"/>
      <c r="I2683" s="143"/>
      <c r="J2683" s="136" t="s">
        <v>80</v>
      </c>
      <c r="K2683" s="100" t="s">
        <v>194</v>
      </c>
      <c r="L2683" s="93" t="s">
        <v>60</v>
      </c>
      <c r="M2683" s="95" t="s">
        <v>189</v>
      </c>
      <c r="N2683" s="93">
        <v>240</v>
      </c>
      <c r="O2683" s="93">
        <v>3</v>
      </c>
      <c r="P2683" s="93">
        <v>65</v>
      </c>
      <c r="Q2683" s="93">
        <v>110</v>
      </c>
      <c r="R2683" s="114"/>
      <c r="S2683" s="143" t="s">
        <v>71</v>
      </c>
      <c r="T2683" s="143">
        <v>3</v>
      </c>
      <c r="U2683" s="143">
        <v>65</v>
      </c>
      <c r="V2683" s="143">
        <v>80</v>
      </c>
      <c r="W2683" s="143">
        <v>30</v>
      </c>
      <c r="X2683" s="143">
        <v>5288.35</v>
      </c>
      <c r="Y2683" s="143" t="s">
        <v>75</v>
      </c>
      <c r="Z2683" s="143"/>
      <c r="AA2683" s="224" t="s">
        <v>85</v>
      </c>
    </row>
    <row r="2684" spans="1:27" x14ac:dyDescent="0.2">
      <c r="A2684" s="228"/>
      <c r="B2684" s="144"/>
      <c r="C2684" s="127"/>
      <c r="D2684" s="144"/>
      <c r="E2684" s="144"/>
      <c r="F2684" s="144"/>
      <c r="G2684" s="144"/>
      <c r="H2684" s="144"/>
      <c r="I2684" s="144"/>
      <c r="J2684" s="222"/>
      <c r="K2684" s="103" t="s">
        <v>13</v>
      </c>
      <c r="L2684" s="104" t="s">
        <v>60</v>
      </c>
      <c r="M2684" s="96" t="s">
        <v>67</v>
      </c>
      <c r="N2684" s="104">
        <v>240</v>
      </c>
      <c r="O2684" s="104">
        <v>3</v>
      </c>
      <c r="P2684" s="104">
        <v>5</v>
      </c>
      <c r="Q2684" s="104">
        <v>90</v>
      </c>
      <c r="R2684" s="115">
        <v>30</v>
      </c>
      <c r="S2684" s="144"/>
      <c r="T2684" s="144"/>
      <c r="U2684" s="144"/>
      <c r="V2684" s="144"/>
      <c r="W2684" s="144"/>
      <c r="X2684" s="144"/>
      <c r="Y2684" s="144"/>
      <c r="Z2684" s="144"/>
      <c r="AA2684" s="225"/>
    </row>
    <row r="2685" spans="1:27" ht="13.5" thickBot="1" x14ac:dyDescent="0.25">
      <c r="A2685" s="229"/>
      <c r="B2685" s="145"/>
      <c r="C2685" s="128"/>
      <c r="D2685" s="145"/>
      <c r="E2685" s="145"/>
      <c r="F2685" s="145"/>
      <c r="G2685" s="145"/>
      <c r="H2685" s="145"/>
      <c r="I2685" s="145"/>
      <c r="J2685" s="223"/>
      <c r="K2685" s="107" t="s">
        <v>14</v>
      </c>
      <c r="L2685" s="108" t="s">
        <v>60</v>
      </c>
      <c r="M2685" s="97" t="s">
        <v>68</v>
      </c>
      <c r="N2685" s="108">
        <v>240</v>
      </c>
      <c r="O2685" s="108">
        <v>3</v>
      </c>
      <c r="P2685" s="108">
        <v>5</v>
      </c>
      <c r="Q2685" s="108">
        <v>90</v>
      </c>
      <c r="R2685" s="116"/>
      <c r="S2685" s="145"/>
      <c r="T2685" s="145"/>
      <c r="U2685" s="145"/>
      <c r="V2685" s="145"/>
      <c r="W2685" s="145"/>
      <c r="X2685" s="145"/>
      <c r="Y2685" s="145"/>
      <c r="Z2685" s="145"/>
      <c r="AA2685" s="226"/>
    </row>
    <row r="2686" spans="1:27" x14ac:dyDescent="0.2">
      <c r="A2686" s="227" t="s">
        <v>3060</v>
      </c>
      <c r="B2686" s="143" t="s">
        <v>76</v>
      </c>
      <c r="C2686" s="142">
        <v>43666</v>
      </c>
      <c r="D2686" s="143" t="s">
        <v>78</v>
      </c>
      <c r="E2686" s="143"/>
      <c r="F2686" s="143"/>
      <c r="G2686" s="143"/>
      <c r="H2686" s="143"/>
      <c r="I2686" s="143"/>
      <c r="J2686" s="136" t="s">
        <v>80</v>
      </c>
      <c r="K2686" s="100" t="s">
        <v>194</v>
      </c>
      <c r="L2686" s="93" t="s">
        <v>60</v>
      </c>
      <c r="M2686" s="95" t="s">
        <v>189</v>
      </c>
      <c r="N2686" s="93">
        <v>240</v>
      </c>
      <c r="O2686" s="93">
        <v>3</v>
      </c>
      <c r="P2686" s="93">
        <v>65</v>
      </c>
      <c r="Q2686" s="93">
        <v>125</v>
      </c>
      <c r="R2686" s="114"/>
      <c r="S2686" s="143" t="s">
        <v>71</v>
      </c>
      <c r="T2686" s="143">
        <v>3</v>
      </c>
      <c r="U2686" s="143">
        <v>65</v>
      </c>
      <c r="V2686" s="143">
        <v>80</v>
      </c>
      <c r="W2686" s="143">
        <v>30</v>
      </c>
      <c r="X2686" s="143">
        <v>5288.35</v>
      </c>
      <c r="Y2686" s="143" t="s">
        <v>75</v>
      </c>
      <c r="Z2686" s="143"/>
      <c r="AA2686" s="224" t="s">
        <v>85</v>
      </c>
    </row>
    <row r="2687" spans="1:27" x14ac:dyDescent="0.2">
      <c r="A2687" s="228"/>
      <c r="B2687" s="144"/>
      <c r="C2687" s="127"/>
      <c r="D2687" s="144"/>
      <c r="E2687" s="144"/>
      <c r="F2687" s="144"/>
      <c r="G2687" s="144"/>
      <c r="H2687" s="144"/>
      <c r="I2687" s="144"/>
      <c r="J2687" s="222"/>
      <c r="K2687" s="103" t="s">
        <v>13</v>
      </c>
      <c r="L2687" s="104" t="s">
        <v>60</v>
      </c>
      <c r="M2687" s="96" t="s">
        <v>67</v>
      </c>
      <c r="N2687" s="104">
        <v>240</v>
      </c>
      <c r="O2687" s="104">
        <v>3</v>
      </c>
      <c r="P2687" s="104">
        <v>5</v>
      </c>
      <c r="Q2687" s="104">
        <v>90</v>
      </c>
      <c r="R2687" s="115">
        <v>30</v>
      </c>
      <c r="S2687" s="144"/>
      <c r="T2687" s="144"/>
      <c r="U2687" s="144"/>
      <c r="V2687" s="144"/>
      <c r="W2687" s="144"/>
      <c r="X2687" s="144"/>
      <c r="Y2687" s="144"/>
      <c r="Z2687" s="144"/>
      <c r="AA2687" s="225"/>
    </row>
    <row r="2688" spans="1:27" ht="13.5" thickBot="1" x14ac:dyDescent="0.25">
      <c r="A2688" s="229"/>
      <c r="B2688" s="145"/>
      <c r="C2688" s="128"/>
      <c r="D2688" s="145"/>
      <c r="E2688" s="145"/>
      <c r="F2688" s="145"/>
      <c r="G2688" s="145"/>
      <c r="H2688" s="145"/>
      <c r="I2688" s="145"/>
      <c r="J2688" s="223"/>
      <c r="K2688" s="107" t="s">
        <v>14</v>
      </c>
      <c r="L2688" s="108" t="s">
        <v>60</v>
      </c>
      <c r="M2688" s="97" t="s">
        <v>68</v>
      </c>
      <c r="N2688" s="108">
        <v>240</v>
      </c>
      <c r="O2688" s="108">
        <v>3</v>
      </c>
      <c r="P2688" s="108">
        <v>5</v>
      </c>
      <c r="Q2688" s="108">
        <v>90</v>
      </c>
      <c r="R2688" s="116"/>
      <c r="S2688" s="145"/>
      <c r="T2688" s="145"/>
      <c r="U2688" s="145"/>
      <c r="V2688" s="145"/>
      <c r="W2688" s="145"/>
      <c r="X2688" s="145"/>
      <c r="Y2688" s="145"/>
      <c r="Z2688" s="145"/>
      <c r="AA2688" s="226"/>
    </row>
    <row r="2689" spans="1:27" x14ac:dyDescent="0.2">
      <c r="A2689" s="227" t="s">
        <v>3061</v>
      </c>
      <c r="B2689" s="143" t="s">
        <v>76</v>
      </c>
      <c r="C2689" s="142">
        <v>43666</v>
      </c>
      <c r="D2689" s="143" t="s">
        <v>78</v>
      </c>
      <c r="E2689" s="143"/>
      <c r="F2689" s="143"/>
      <c r="G2689" s="143"/>
      <c r="H2689" s="143"/>
      <c r="I2689" s="143"/>
      <c r="J2689" s="136" t="s">
        <v>80</v>
      </c>
      <c r="K2689" s="100" t="s">
        <v>194</v>
      </c>
      <c r="L2689" s="93" t="s">
        <v>60</v>
      </c>
      <c r="M2689" s="95" t="s">
        <v>189</v>
      </c>
      <c r="N2689" s="93">
        <v>480</v>
      </c>
      <c r="O2689" s="93">
        <v>3</v>
      </c>
      <c r="P2689" s="93">
        <v>25</v>
      </c>
      <c r="Q2689" s="93">
        <v>50</v>
      </c>
      <c r="R2689" s="114"/>
      <c r="S2689" s="143" t="s">
        <v>72</v>
      </c>
      <c r="T2689" s="143">
        <v>3</v>
      </c>
      <c r="U2689" s="143">
        <v>25</v>
      </c>
      <c r="V2689" s="143">
        <v>40</v>
      </c>
      <c r="W2689" s="143">
        <v>30</v>
      </c>
      <c r="X2689" s="143">
        <v>5288.35</v>
      </c>
      <c r="Y2689" s="143" t="s">
        <v>75</v>
      </c>
      <c r="Z2689" s="143"/>
      <c r="AA2689" s="224" t="s">
        <v>85</v>
      </c>
    </row>
    <row r="2690" spans="1:27" x14ac:dyDescent="0.2">
      <c r="A2690" s="228"/>
      <c r="B2690" s="144"/>
      <c r="C2690" s="127"/>
      <c r="D2690" s="144"/>
      <c r="E2690" s="144"/>
      <c r="F2690" s="144"/>
      <c r="G2690" s="144"/>
      <c r="H2690" s="144"/>
      <c r="I2690" s="144"/>
      <c r="J2690" s="222"/>
      <c r="K2690" s="103" t="s">
        <v>13</v>
      </c>
      <c r="L2690" s="104" t="s">
        <v>60</v>
      </c>
      <c r="M2690" s="96" t="s">
        <v>67</v>
      </c>
      <c r="N2690" s="104">
        <v>480</v>
      </c>
      <c r="O2690" s="104">
        <v>3</v>
      </c>
      <c r="P2690" s="104">
        <v>5</v>
      </c>
      <c r="Q2690" s="104">
        <v>90</v>
      </c>
      <c r="R2690" s="115">
        <v>50</v>
      </c>
      <c r="S2690" s="144"/>
      <c r="T2690" s="144"/>
      <c r="U2690" s="144"/>
      <c r="V2690" s="144"/>
      <c r="W2690" s="144"/>
      <c r="X2690" s="144"/>
      <c r="Y2690" s="144"/>
      <c r="Z2690" s="144"/>
      <c r="AA2690" s="225"/>
    </row>
    <row r="2691" spans="1:27" ht="13.5" thickBot="1" x14ac:dyDescent="0.25">
      <c r="A2691" s="229"/>
      <c r="B2691" s="145"/>
      <c r="C2691" s="128"/>
      <c r="D2691" s="145"/>
      <c r="E2691" s="145"/>
      <c r="F2691" s="145"/>
      <c r="G2691" s="145"/>
      <c r="H2691" s="145"/>
      <c r="I2691" s="145"/>
      <c r="J2691" s="223"/>
      <c r="K2691" s="107" t="s">
        <v>14</v>
      </c>
      <c r="L2691" s="108" t="s">
        <v>60</v>
      </c>
      <c r="M2691" s="97" t="s">
        <v>68</v>
      </c>
      <c r="N2691" s="108">
        <v>480</v>
      </c>
      <c r="O2691" s="108">
        <v>3</v>
      </c>
      <c r="P2691" s="108">
        <v>5</v>
      </c>
      <c r="Q2691" s="108">
        <v>90</v>
      </c>
      <c r="R2691" s="116"/>
      <c r="S2691" s="145"/>
      <c r="T2691" s="145"/>
      <c r="U2691" s="145"/>
      <c r="V2691" s="145"/>
      <c r="W2691" s="145"/>
      <c r="X2691" s="145"/>
      <c r="Y2691" s="145"/>
      <c r="Z2691" s="145"/>
      <c r="AA2691" s="226"/>
    </row>
    <row r="2692" spans="1:27" x14ac:dyDescent="0.2">
      <c r="A2692" s="227" t="s">
        <v>3062</v>
      </c>
      <c r="B2692" s="143" t="s">
        <v>76</v>
      </c>
      <c r="C2692" s="142">
        <v>43666</v>
      </c>
      <c r="D2692" s="143" t="s">
        <v>78</v>
      </c>
      <c r="E2692" s="143"/>
      <c r="F2692" s="143"/>
      <c r="G2692" s="143"/>
      <c r="H2692" s="143"/>
      <c r="I2692" s="143"/>
      <c r="J2692" s="136" t="s">
        <v>80</v>
      </c>
      <c r="K2692" s="100" t="s">
        <v>194</v>
      </c>
      <c r="L2692" s="93" t="s">
        <v>60</v>
      </c>
      <c r="M2692" s="95" t="s">
        <v>189</v>
      </c>
      <c r="N2692" s="93">
        <v>480</v>
      </c>
      <c r="O2692" s="93">
        <v>3</v>
      </c>
      <c r="P2692" s="93">
        <v>25</v>
      </c>
      <c r="Q2692" s="93">
        <v>60</v>
      </c>
      <c r="R2692" s="114"/>
      <c r="S2692" s="143" t="s">
        <v>72</v>
      </c>
      <c r="T2692" s="143">
        <v>3</v>
      </c>
      <c r="U2692" s="143">
        <v>25</v>
      </c>
      <c r="V2692" s="143">
        <v>40</v>
      </c>
      <c r="W2692" s="143">
        <v>30</v>
      </c>
      <c r="X2692" s="143">
        <v>5288.35</v>
      </c>
      <c r="Y2692" s="143" t="s">
        <v>75</v>
      </c>
      <c r="Z2692" s="143"/>
      <c r="AA2692" s="224" t="s">
        <v>85</v>
      </c>
    </row>
    <row r="2693" spans="1:27" x14ac:dyDescent="0.2">
      <c r="A2693" s="228"/>
      <c r="B2693" s="144"/>
      <c r="C2693" s="127"/>
      <c r="D2693" s="144"/>
      <c r="E2693" s="144"/>
      <c r="F2693" s="144"/>
      <c r="G2693" s="144"/>
      <c r="H2693" s="144"/>
      <c r="I2693" s="144"/>
      <c r="J2693" s="222"/>
      <c r="K2693" s="103" t="s">
        <v>13</v>
      </c>
      <c r="L2693" s="104" t="s">
        <v>60</v>
      </c>
      <c r="M2693" s="96" t="s">
        <v>67</v>
      </c>
      <c r="N2693" s="104">
        <v>480</v>
      </c>
      <c r="O2693" s="104">
        <v>3</v>
      </c>
      <c r="P2693" s="104">
        <v>5</v>
      </c>
      <c r="Q2693" s="104">
        <v>90</v>
      </c>
      <c r="R2693" s="115">
        <v>50</v>
      </c>
      <c r="S2693" s="144"/>
      <c r="T2693" s="144"/>
      <c r="U2693" s="144"/>
      <c r="V2693" s="144"/>
      <c r="W2693" s="144"/>
      <c r="X2693" s="144"/>
      <c r="Y2693" s="144"/>
      <c r="Z2693" s="144"/>
      <c r="AA2693" s="225"/>
    </row>
    <row r="2694" spans="1:27" ht="13.5" thickBot="1" x14ac:dyDescent="0.25">
      <c r="A2694" s="229"/>
      <c r="B2694" s="145"/>
      <c r="C2694" s="128"/>
      <c r="D2694" s="145"/>
      <c r="E2694" s="145"/>
      <c r="F2694" s="145"/>
      <c r="G2694" s="145"/>
      <c r="H2694" s="145"/>
      <c r="I2694" s="145"/>
      <c r="J2694" s="223"/>
      <c r="K2694" s="107" t="s">
        <v>14</v>
      </c>
      <c r="L2694" s="108" t="s">
        <v>60</v>
      </c>
      <c r="M2694" s="97" t="s">
        <v>68</v>
      </c>
      <c r="N2694" s="108">
        <v>480</v>
      </c>
      <c r="O2694" s="108">
        <v>3</v>
      </c>
      <c r="P2694" s="108">
        <v>5</v>
      </c>
      <c r="Q2694" s="108">
        <v>90</v>
      </c>
      <c r="R2694" s="116"/>
      <c r="S2694" s="145"/>
      <c r="T2694" s="145"/>
      <c r="U2694" s="145"/>
      <c r="V2694" s="145"/>
      <c r="W2694" s="145"/>
      <c r="X2694" s="145"/>
      <c r="Y2694" s="145"/>
      <c r="Z2694" s="145"/>
      <c r="AA2694" s="226"/>
    </row>
    <row r="2695" spans="1:27" x14ac:dyDescent="0.2">
      <c r="A2695" s="227" t="s">
        <v>3063</v>
      </c>
      <c r="B2695" s="143" t="s">
        <v>76</v>
      </c>
      <c r="C2695" s="142">
        <v>43666</v>
      </c>
      <c r="D2695" s="143" t="s">
        <v>78</v>
      </c>
      <c r="E2695" s="143"/>
      <c r="F2695" s="143"/>
      <c r="G2695" s="143"/>
      <c r="H2695" s="143"/>
      <c r="I2695" s="143"/>
      <c r="J2695" s="136" t="s">
        <v>80</v>
      </c>
      <c r="K2695" s="100" t="s">
        <v>194</v>
      </c>
      <c r="L2695" s="93" t="s">
        <v>60</v>
      </c>
      <c r="M2695" s="95" t="s">
        <v>189</v>
      </c>
      <c r="N2695" s="93">
        <v>480</v>
      </c>
      <c r="O2695" s="93">
        <v>3</v>
      </c>
      <c r="P2695" s="93">
        <v>25</v>
      </c>
      <c r="Q2695" s="93">
        <v>80</v>
      </c>
      <c r="R2695" s="114"/>
      <c r="S2695" s="143" t="s">
        <v>72</v>
      </c>
      <c r="T2695" s="143">
        <v>3</v>
      </c>
      <c r="U2695" s="143">
        <v>25</v>
      </c>
      <c r="V2695" s="143">
        <v>40</v>
      </c>
      <c r="W2695" s="143">
        <v>30</v>
      </c>
      <c r="X2695" s="143">
        <v>5288.35</v>
      </c>
      <c r="Y2695" s="143" t="s">
        <v>75</v>
      </c>
      <c r="Z2695" s="143"/>
      <c r="AA2695" s="224" t="s">
        <v>85</v>
      </c>
    </row>
    <row r="2696" spans="1:27" x14ac:dyDescent="0.2">
      <c r="A2696" s="228"/>
      <c r="B2696" s="144"/>
      <c r="C2696" s="127"/>
      <c r="D2696" s="144"/>
      <c r="E2696" s="144"/>
      <c r="F2696" s="144"/>
      <c r="G2696" s="144"/>
      <c r="H2696" s="144"/>
      <c r="I2696" s="144"/>
      <c r="J2696" s="222"/>
      <c r="K2696" s="103" t="s">
        <v>13</v>
      </c>
      <c r="L2696" s="104" t="s">
        <v>60</v>
      </c>
      <c r="M2696" s="96" t="s">
        <v>67</v>
      </c>
      <c r="N2696" s="104">
        <v>480</v>
      </c>
      <c r="O2696" s="104">
        <v>3</v>
      </c>
      <c r="P2696" s="104">
        <v>5</v>
      </c>
      <c r="Q2696" s="104">
        <v>90</v>
      </c>
      <c r="R2696" s="115">
        <v>50</v>
      </c>
      <c r="S2696" s="144"/>
      <c r="T2696" s="144"/>
      <c r="U2696" s="144"/>
      <c r="V2696" s="144"/>
      <c r="W2696" s="144"/>
      <c r="X2696" s="144"/>
      <c r="Y2696" s="144"/>
      <c r="Z2696" s="144"/>
      <c r="AA2696" s="225"/>
    </row>
    <row r="2697" spans="1:27" ht="13.5" thickBot="1" x14ac:dyDescent="0.25">
      <c r="A2697" s="229"/>
      <c r="B2697" s="145"/>
      <c r="C2697" s="128"/>
      <c r="D2697" s="145"/>
      <c r="E2697" s="145"/>
      <c r="F2697" s="145"/>
      <c r="G2697" s="145"/>
      <c r="H2697" s="145"/>
      <c r="I2697" s="145"/>
      <c r="J2697" s="223"/>
      <c r="K2697" s="107" t="s">
        <v>14</v>
      </c>
      <c r="L2697" s="108" t="s">
        <v>60</v>
      </c>
      <c r="M2697" s="97" t="s">
        <v>68</v>
      </c>
      <c r="N2697" s="108">
        <v>480</v>
      </c>
      <c r="O2697" s="108">
        <v>3</v>
      </c>
      <c r="P2697" s="108">
        <v>5</v>
      </c>
      <c r="Q2697" s="108">
        <v>90</v>
      </c>
      <c r="R2697" s="116"/>
      <c r="S2697" s="145"/>
      <c r="T2697" s="145"/>
      <c r="U2697" s="145"/>
      <c r="V2697" s="145"/>
      <c r="W2697" s="145"/>
      <c r="X2697" s="145"/>
      <c r="Y2697" s="145"/>
      <c r="Z2697" s="145"/>
      <c r="AA2697" s="226"/>
    </row>
    <row r="2698" spans="1:27" x14ac:dyDescent="0.2">
      <c r="A2698" s="227" t="s">
        <v>3064</v>
      </c>
      <c r="B2698" s="143" t="s">
        <v>76</v>
      </c>
      <c r="C2698" s="142">
        <v>43666</v>
      </c>
      <c r="D2698" s="143" t="s">
        <v>78</v>
      </c>
      <c r="E2698" s="143"/>
      <c r="F2698" s="143"/>
      <c r="G2698" s="143"/>
      <c r="H2698" s="143"/>
      <c r="I2698" s="143"/>
      <c r="J2698" s="136" t="s">
        <v>80</v>
      </c>
      <c r="K2698" s="100" t="s">
        <v>194</v>
      </c>
      <c r="L2698" s="93" t="s">
        <v>60</v>
      </c>
      <c r="M2698" s="95" t="s">
        <v>189</v>
      </c>
      <c r="N2698" s="93">
        <v>480</v>
      </c>
      <c r="O2698" s="93">
        <v>3</v>
      </c>
      <c r="P2698" s="93">
        <v>25</v>
      </c>
      <c r="Q2698" s="93">
        <v>100</v>
      </c>
      <c r="R2698" s="114"/>
      <c r="S2698" s="143" t="s">
        <v>72</v>
      </c>
      <c r="T2698" s="143">
        <v>3</v>
      </c>
      <c r="U2698" s="143">
        <v>25</v>
      </c>
      <c r="V2698" s="143">
        <v>40</v>
      </c>
      <c r="W2698" s="143">
        <v>30</v>
      </c>
      <c r="X2698" s="143">
        <v>5288.35</v>
      </c>
      <c r="Y2698" s="143" t="s">
        <v>75</v>
      </c>
      <c r="Z2698" s="143"/>
      <c r="AA2698" s="224" t="s">
        <v>85</v>
      </c>
    </row>
    <row r="2699" spans="1:27" x14ac:dyDescent="0.2">
      <c r="A2699" s="228"/>
      <c r="B2699" s="144"/>
      <c r="C2699" s="127"/>
      <c r="D2699" s="144"/>
      <c r="E2699" s="144"/>
      <c r="F2699" s="144"/>
      <c r="G2699" s="144"/>
      <c r="H2699" s="144"/>
      <c r="I2699" s="144"/>
      <c r="J2699" s="222"/>
      <c r="K2699" s="103" t="s">
        <v>13</v>
      </c>
      <c r="L2699" s="104" t="s">
        <v>60</v>
      </c>
      <c r="M2699" s="96" t="s">
        <v>67</v>
      </c>
      <c r="N2699" s="104">
        <v>480</v>
      </c>
      <c r="O2699" s="104">
        <v>3</v>
      </c>
      <c r="P2699" s="104">
        <v>5</v>
      </c>
      <c r="Q2699" s="104">
        <v>90</v>
      </c>
      <c r="R2699" s="115">
        <v>50</v>
      </c>
      <c r="S2699" s="144"/>
      <c r="T2699" s="144"/>
      <c r="U2699" s="144"/>
      <c r="V2699" s="144"/>
      <c r="W2699" s="144"/>
      <c r="X2699" s="144"/>
      <c r="Y2699" s="144"/>
      <c r="Z2699" s="144"/>
      <c r="AA2699" s="225"/>
    </row>
    <row r="2700" spans="1:27" ht="13.5" thickBot="1" x14ac:dyDescent="0.25">
      <c r="A2700" s="229"/>
      <c r="B2700" s="145"/>
      <c r="C2700" s="128"/>
      <c r="D2700" s="145"/>
      <c r="E2700" s="145"/>
      <c r="F2700" s="145"/>
      <c r="G2700" s="145"/>
      <c r="H2700" s="145"/>
      <c r="I2700" s="145"/>
      <c r="J2700" s="223"/>
      <c r="K2700" s="107" t="s">
        <v>14</v>
      </c>
      <c r="L2700" s="108" t="s">
        <v>60</v>
      </c>
      <c r="M2700" s="97" t="s">
        <v>68</v>
      </c>
      <c r="N2700" s="108">
        <v>480</v>
      </c>
      <c r="O2700" s="108">
        <v>3</v>
      </c>
      <c r="P2700" s="108">
        <v>5</v>
      </c>
      <c r="Q2700" s="108">
        <v>90</v>
      </c>
      <c r="R2700" s="116"/>
      <c r="S2700" s="145"/>
      <c r="T2700" s="145"/>
      <c r="U2700" s="145"/>
      <c r="V2700" s="145"/>
      <c r="W2700" s="145"/>
      <c r="X2700" s="145"/>
      <c r="Y2700" s="145"/>
      <c r="Z2700" s="145"/>
      <c r="AA2700" s="226"/>
    </row>
    <row r="2701" spans="1:27" x14ac:dyDescent="0.2">
      <c r="A2701" s="227" t="s">
        <v>3065</v>
      </c>
      <c r="B2701" s="143" t="s">
        <v>76</v>
      </c>
      <c r="C2701" s="142">
        <v>43666</v>
      </c>
      <c r="D2701" s="143" t="s">
        <v>78</v>
      </c>
      <c r="E2701" s="143"/>
      <c r="F2701" s="143"/>
      <c r="G2701" s="143"/>
      <c r="H2701" s="143"/>
      <c r="I2701" s="143"/>
      <c r="J2701" s="136" t="s">
        <v>80</v>
      </c>
      <c r="K2701" s="100" t="s">
        <v>194</v>
      </c>
      <c r="L2701" s="93" t="s">
        <v>60</v>
      </c>
      <c r="M2701" s="95" t="s">
        <v>189</v>
      </c>
      <c r="N2701" s="93">
        <v>480</v>
      </c>
      <c r="O2701" s="93">
        <v>3</v>
      </c>
      <c r="P2701" s="93">
        <v>25</v>
      </c>
      <c r="Q2701" s="93">
        <v>80</v>
      </c>
      <c r="R2701" s="114"/>
      <c r="S2701" s="143" t="s">
        <v>72</v>
      </c>
      <c r="T2701" s="143">
        <v>3</v>
      </c>
      <c r="U2701" s="143">
        <v>25</v>
      </c>
      <c r="V2701" s="143">
        <v>52</v>
      </c>
      <c r="W2701" s="143">
        <v>40</v>
      </c>
      <c r="X2701" s="143">
        <v>5288.35</v>
      </c>
      <c r="Y2701" s="143" t="s">
        <v>75</v>
      </c>
      <c r="Z2701" s="143"/>
      <c r="AA2701" s="224" t="s">
        <v>85</v>
      </c>
    </row>
    <row r="2702" spans="1:27" x14ac:dyDescent="0.2">
      <c r="A2702" s="228"/>
      <c r="B2702" s="144"/>
      <c r="C2702" s="127"/>
      <c r="D2702" s="144"/>
      <c r="E2702" s="144"/>
      <c r="F2702" s="144"/>
      <c r="G2702" s="144"/>
      <c r="H2702" s="144"/>
      <c r="I2702" s="144"/>
      <c r="J2702" s="222"/>
      <c r="K2702" s="103" t="s">
        <v>13</v>
      </c>
      <c r="L2702" s="104" t="s">
        <v>60</v>
      </c>
      <c r="M2702" s="96" t="s">
        <v>67</v>
      </c>
      <c r="N2702" s="104">
        <v>480</v>
      </c>
      <c r="O2702" s="104">
        <v>3</v>
      </c>
      <c r="P2702" s="104">
        <v>5</v>
      </c>
      <c r="Q2702" s="104">
        <v>90</v>
      </c>
      <c r="R2702" s="115">
        <v>50</v>
      </c>
      <c r="S2702" s="144"/>
      <c r="T2702" s="144"/>
      <c r="U2702" s="144"/>
      <c r="V2702" s="144"/>
      <c r="W2702" s="144"/>
      <c r="X2702" s="144"/>
      <c r="Y2702" s="144"/>
      <c r="Z2702" s="144"/>
      <c r="AA2702" s="225"/>
    </row>
    <row r="2703" spans="1:27" ht="13.5" thickBot="1" x14ac:dyDescent="0.25">
      <c r="A2703" s="229"/>
      <c r="B2703" s="145"/>
      <c r="C2703" s="128"/>
      <c r="D2703" s="145"/>
      <c r="E2703" s="145"/>
      <c r="F2703" s="145"/>
      <c r="G2703" s="145"/>
      <c r="H2703" s="145"/>
      <c r="I2703" s="145"/>
      <c r="J2703" s="223"/>
      <c r="K2703" s="107" t="s">
        <v>14</v>
      </c>
      <c r="L2703" s="108" t="s">
        <v>60</v>
      </c>
      <c r="M2703" s="97" t="s">
        <v>68</v>
      </c>
      <c r="N2703" s="108">
        <v>480</v>
      </c>
      <c r="O2703" s="108">
        <v>3</v>
      </c>
      <c r="P2703" s="108">
        <v>5</v>
      </c>
      <c r="Q2703" s="108">
        <v>90</v>
      </c>
      <c r="R2703" s="116"/>
      <c r="S2703" s="145"/>
      <c r="T2703" s="145"/>
      <c r="U2703" s="145"/>
      <c r="V2703" s="145"/>
      <c r="W2703" s="145"/>
      <c r="X2703" s="145"/>
      <c r="Y2703" s="145"/>
      <c r="Z2703" s="145"/>
      <c r="AA2703" s="226"/>
    </row>
    <row r="2704" spans="1:27" x14ac:dyDescent="0.2">
      <c r="A2704" s="227" t="s">
        <v>3066</v>
      </c>
      <c r="B2704" s="143" t="s">
        <v>76</v>
      </c>
      <c r="C2704" s="142">
        <v>43666</v>
      </c>
      <c r="D2704" s="143" t="s">
        <v>78</v>
      </c>
      <c r="E2704" s="143"/>
      <c r="F2704" s="143"/>
      <c r="G2704" s="143"/>
      <c r="H2704" s="143"/>
      <c r="I2704" s="143"/>
      <c r="J2704" s="136" t="s">
        <v>80</v>
      </c>
      <c r="K2704" s="100" t="s">
        <v>194</v>
      </c>
      <c r="L2704" s="93" t="s">
        <v>60</v>
      </c>
      <c r="M2704" s="95" t="s">
        <v>189</v>
      </c>
      <c r="N2704" s="93">
        <v>480</v>
      </c>
      <c r="O2704" s="93">
        <v>3</v>
      </c>
      <c r="P2704" s="93">
        <v>25</v>
      </c>
      <c r="Q2704" s="93">
        <v>100</v>
      </c>
      <c r="R2704" s="114"/>
      <c r="S2704" s="143" t="s">
        <v>72</v>
      </c>
      <c r="T2704" s="143">
        <v>3</v>
      </c>
      <c r="U2704" s="143">
        <v>25</v>
      </c>
      <c r="V2704" s="143">
        <v>52</v>
      </c>
      <c r="W2704" s="143">
        <v>40</v>
      </c>
      <c r="X2704" s="143">
        <v>5288.35</v>
      </c>
      <c r="Y2704" s="143" t="s">
        <v>75</v>
      </c>
      <c r="Z2704" s="143"/>
      <c r="AA2704" s="224" t="s">
        <v>85</v>
      </c>
    </row>
    <row r="2705" spans="1:27" x14ac:dyDescent="0.2">
      <c r="A2705" s="228"/>
      <c r="B2705" s="144"/>
      <c r="C2705" s="127"/>
      <c r="D2705" s="144"/>
      <c r="E2705" s="144"/>
      <c r="F2705" s="144"/>
      <c r="G2705" s="144"/>
      <c r="H2705" s="144"/>
      <c r="I2705" s="144"/>
      <c r="J2705" s="222"/>
      <c r="K2705" s="103" t="s">
        <v>13</v>
      </c>
      <c r="L2705" s="104" t="s">
        <v>60</v>
      </c>
      <c r="M2705" s="96" t="s">
        <v>67</v>
      </c>
      <c r="N2705" s="104">
        <v>480</v>
      </c>
      <c r="O2705" s="104">
        <v>3</v>
      </c>
      <c r="P2705" s="104">
        <v>5</v>
      </c>
      <c r="Q2705" s="104">
        <v>90</v>
      </c>
      <c r="R2705" s="115">
        <v>50</v>
      </c>
      <c r="S2705" s="144"/>
      <c r="T2705" s="144"/>
      <c r="U2705" s="144"/>
      <c r="V2705" s="144"/>
      <c r="W2705" s="144"/>
      <c r="X2705" s="144"/>
      <c r="Y2705" s="144"/>
      <c r="Z2705" s="144"/>
      <c r="AA2705" s="225"/>
    </row>
    <row r="2706" spans="1:27" ht="13.5" thickBot="1" x14ac:dyDescent="0.25">
      <c r="A2706" s="229"/>
      <c r="B2706" s="145"/>
      <c r="C2706" s="128"/>
      <c r="D2706" s="145"/>
      <c r="E2706" s="145"/>
      <c r="F2706" s="145"/>
      <c r="G2706" s="145"/>
      <c r="H2706" s="145"/>
      <c r="I2706" s="145"/>
      <c r="J2706" s="223"/>
      <c r="K2706" s="107" t="s">
        <v>14</v>
      </c>
      <c r="L2706" s="108" t="s">
        <v>60</v>
      </c>
      <c r="M2706" s="97" t="s">
        <v>68</v>
      </c>
      <c r="N2706" s="108">
        <v>480</v>
      </c>
      <c r="O2706" s="108">
        <v>3</v>
      </c>
      <c r="P2706" s="108">
        <v>5</v>
      </c>
      <c r="Q2706" s="108">
        <v>90</v>
      </c>
      <c r="R2706" s="116"/>
      <c r="S2706" s="145"/>
      <c r="T2706" s="145"/>
      <c r="U2706" s="145"/>
      <c r="V2706" s="145"/>
      <c r="W2706" s="145"/>
      <c r="X2706" s="145"/>
      <c r="Y2706" s="145"/>
      <c r="Z2706" s="145"/>
      <c r="AA2706" s="226"/>
    </row>
    <row r="2707" spans="1:27" x14ac:dyDescent="0.2">
      <c r="A2707" s="227" t="s">
        <v>3067</v>
      </c>
      <c r="B2707" s="143" t="s">
        <v>76</v>
      </c>
      <c r="C2707" s="142">
        <v>43666</v>
      </c>
      <c r="D2707" s="143" t="s">
        <v>78</v>
      </c>
      <c r="E2707" s="143"/>
      <c r="F2707" s="143"/>
      <c r="G2707" s="143"/>
      <c r="H2707" s="143"/>
      <c r="I2707" s="143"/>
      <c r="J2707" s="136" t="s">
        <v>80</v>
      </c>
      <c r="K2707" s="100" t="s">
        <v>194</v>
      </c>
      <c r="L2707" s="93" t="s">
        <v>60</v>
      </c>
      <c r="M2707" s="95" t="s">
        <v>189</v>
      </c>
      <c r="N2707" s="93">
        <v>480</v>
      </c>
      <c r="O2707" s="93">
        <v>3</v>
      </c>
      <c r="P2707" s="93">
        <v>25</v>
      </c>
      <c r="Q2707" s="93">
        <v>110</v>
      </c>
      <c r="R2707" s="114"/>
      <c r="S2707" s="143" t="s">
        <v>72</v>
      </c>
      <c r="T2707" s="143">
        <v>3</v>
      </c>
      <c r="U2707" s="143">
        <v>25</v>
      </c>
      <c r="V2707" s="143">
        <v>52</v>
      </c>
      <c r="W2707" s="143">
        <v>40</v>
      </c>
      <c r="X2707" s="143">
        <v>5288.35</v>
      </c>
      <c r="Y2707" s="143" t="s">
        <v>75</v>
      </c>
      <c r="Z2707" s="143"/>
      <c r="AA2707" s="224" t="s">
        <v>85</v>
      </c>
    </row>
    <row r="2708" spans="1:27" x14ac:dyDescent="0.2">
      <c r="A2708" s="228"/>
      <c r="B2708" s="144"/>
      <c r="C2708" s="127"/>
      <c r="D2708" s="144"/>
      <c r="E2708" s="144"/>
      <c r="F2708" s="144"/>
      <c r="G2708" s="144"/>
      <c r="H2708" s="144"/>
      <c r="I2708" s="144"/>
      <c r="J2708" s="222"/>
      <c r="K2708" s="103" t="s">
        <v>13</v>
      </c>
      <c r="L2708" s="104" t="s">
        <v>60</v>
      </c>
      <c r="M2708" s="96" t="s">
        <v>67</v>
      </c>
      <c r="N2708" s="104">
        <v>480</v>
      </c>
      <c r="O2708" s="104">
        <v>3</v>
      </c>
      <c r="P2708" s="104">
        <v>5</v>
      </c>
      <c r="Q2708" s="104">
        <v>90</v>
      </c>
      <c r="R2708" s="115">
        <v>50</v>
      </c>
      <c r="S2708" s="144"/>
      <c r="T2708" s="144"/>
      <c r="U2708" s="144"/>
      <c r="V2708" s="144"/>
      <c r="W2708" s="144"/>
      <c r="X2708" s="144"/>
      <c r="Y2708" s="144"/>
      <c r="Z2708" s="144"/>
      <c r="AA2708" s="225"/>
    </row>
    <row r="2709" spans="1:27" ht="13.5" thickBot="1" x14ac:dyDescent="0.25">
      <c r="A2709" s="229"/>
      <c r="B2709" s="145"/>
      <c r="C2709" s="128"/>
      <c r="D2709" s="145"/>
      <c r="E2709" s="145"/>
      <c r="F2709" s="145"/>
      <c r="G2709" s="145"/>
      <c r="H2709" s="145"/>
      <c r="I2709" s="145"/>
      <c r="J2709" s="223"/>
      <c r="K2709" s="107" t="s">
        <v>14</v>
      </c>
      <c r="L2709" s="108" t="s">
        <v>60</v>
      </c>
      <c r="M2709" s="97" t="s">
        <v>68</v>
      </c>
      <c r="N2709" s="108">
        <v>480</v>
      </c>
      <c r="O2709" s="108">
        <v>3</v>
      </c>
      <c r="P2709" s="108">
        <v>5</v>
      </c>
      <c r="Q2709" s="108">
        <v>90</v>
      </c>
      <c r="R2709" s="116"/>
      <c r="S2709" s="145"/>
      <c r="T2709" s="145"/>
      <c r="U2709" s="145"/>
      <c r="V2709" s="145"/>
      <c r="W2709" s="145"/>
      <c r="X2709" s="145"/>
      <c r="Y2709" s="145"/>
      <c r="Z2709" s="145"/>
      <c r="AA2709" s="226"/>
    </row>
    <row r="2710" spans="1:27" x14ac:dyDescent="0.2">
      <c r="A2710" s="227" t="s">
        <v>3068</v>
      </c>
      <c r="B2710" s="143" t="s">
        <v>76</v>
      </c>
      <c r="C2710" s="142">
        <v>43666</v>
      </c>
      <c r="D2710" s="143" t="s">
        <v>78</v>
      </c>
      <c r="E2710" s="143"/>
      <c r="F2710" s="143"/>
      <c r="G2710" s="143"/>
      <c r="H2710" s="143"/>
      <c r="I2710" s="143"/>
      <c r="J2710" s="136" t="s">
        <v>80</v>
      </c>
      <c r="K2710" s="100" t="s">
        <v>194</v>
      </c>
      <c r="L2710" s="93" t="s">
        <v>60</v>
      </c>
      <c r="M2710" s="95" t="s">
        <v>189</v>
      </c>
      <c r="N2710" s="93">
        <v>480</v>
      </c>
      <c r="O2710" s="93">
        <v>3</v>
      </c>
      <c r="P2710" s="93">
        <v>25</v>
      </c>
      <c r="Q2710" s="93">
        <v>125</v>
      </c>
      <c r="R2710" s="114"/>
      <c r="S2710" s="143" t="s">
        <v>72</v>
      </c>
      <c r="T2710" s="143">
        <v>3</v>
      </c>
      <c r="U2710" s="143">
        <v>25</v>
      </c>
      <c r="V2710" s="143">
        <v>52</v>
      </c>
      <c r="W2710" s="143">
        <v>40</v>
      </c>
      <c r="X2710" s="143">
        <v>5288.35</v>
      </c>
      <c r="Y2710" s="143" t="s">
        <v>75</v>
      </c>
      <c r="Z2710" s="143"/>
      <c r="AA2710" s="224" t="s">
        <v>85</v>
      </c>
    </row>
    <row r="2711" spans="1:27" x14ac:dyDescent="0.2">
      <c r="A2711" s="228"/>
      <c r="B2711" s="144"/>
      <c r="C2711" s="127"/>
      <c r="D2711" s="144"/>
      <c r="E2711" s="144"/>
      <c r="F2711" s="144"/>
      <c r="G2711" s="144"/>
      <c r="H2711" s="144"/>
      <c r="I2711" s="144"/>
      <c r="J2711" s="222"/>
      <c r="K2711" s="103" t="s">
        <v>13</v>
      </c>
      <c r="L2711" s="104" t="s">
        <v>60</v>
      </c>
      <c r="M2711" s="96" t="s">
        <v>67</v>
      </c>
      <c r="N2711" s="104">
        <v>480</v>
      </c>
      <c r="O2711" s="104">
        <v>3</v>
      </c>
      <c r="P2711" s="104">
        <v>5</v>
      </c>
      <c r="Q2711" s="104">
        <v>90</v>
      </c>
      <c r="R2711" s="115">
        <v>50</v>
      </c>
      <c r="S2711" s="144"/>
      <c r="T2711" s="144"/>
      <c r="U2711" s="144"/>
      <c r="V2711" s="144"/>
      <c r="W2711" s="144"/>
      <c r="X2711" s="144"/>
      <c r="Y2711" s="144"/>
      <c r="Z2711" s="144"/>
      <c r="AA2711" s="225"/>
    </row>
    <row r="2712" spans="1:27" ht="13.5" thickBot="1" x14ac:dyDescent="0.25">
      <c r="A2712" s="229"/>
      <c r="B2712" s="145"/>
      <c r="C2712" s="128"/>
      <c r="D2712" s="145"/>
      <c r="E2712" s="145"/>
      <c r="F2712" s="145"/>
      <c r="G2712" s="145"/>
      <c r="H2712" s="145"/>
      <c r="I2712" s="145"/>
      <c r="J2712" s="223"/>
      <c r="K2712" s="107" t="s">
        <v>14</v>
      </c>
      <c r="L2712" s="108" t="s">
        <v>60</v>
      </c>
      <c r="M2712" s="97" t="s">
        <v>68</v>
      </c>
      <c r="N2712" s="108">
        <v>480</v>
      </c>
      <c r="O2712" s="108">
        <v>3</v>
      </c>
      <c r="P2712" s="108">
        <v>5</v>
      </c>
      <c r="Q2712" s="108">
        <v>90</v>
      </c>
      <c r="R2712" s="116"/>
      <c r="S2712" s="145"/>
      <c r="T2712" s="145"/>
      <c r="U2712" s="145"/>
      <c r="V2712" s="145"/>
      <c r="W2712" s="145"/>
      <c r="X2712" s="145"/>
      <c r="Y2712" s="145"/>
      <c r="Z2712" s="145"/>
      <c r="AA2712" s="226"/>
    </row>
    <row r="2713" spans="1:27" x14ac:dyDescent="0.2">
      <c r="A2713" s="227" t="s">
        <v>3069</v>
      </c>
      <c r="B2713" s="143" t="s">
        <v>76</v>
      </c>
      <c r="C2713" s="142">
        <v>43666</v>
      </c>
      <c r="D2713" s="143" t="s">
        <v>78</v>
      </c>
      <c r="E2713" s="143"/>
      <c r="F2713" s="143"/>
      <c r="G2713" s="143"/>
      <c r="H2713" s="143"/>
      <c r="I2713" s="143"/>
      <c r="J2713" s="136" t="s">
        <v>80</v>
      </c>
      <c r="K2713" s="100" t="s">
        <v>194</v>
      </c>
      <c r="L2713" s="93" t="s">
        <v>60</v>
      </c>
      <c r="M2713" s="95" t="s">
        <v>189</v>
      </c>
      <c r="N2713" s="93">
        <v>480</v>
      </c>
      <c r="O2713" s="93">
        <v>3</v>
      </c>
      <c r="P2713" s="93">
        <v>25</v>
      </c>
      <c r="Q2713" s="93">
        <v>100</v>
      </c>
      <c r="R2713" s="114"/>
      <c r="S2713" s="143" t="s">
        <v>72</v>
      </c>
      <c r="T2713" s="143">
        <v>3</v>
      </c>
      <c r="U2713" s="143">
        <v>25</v>
      </c>
      <c r="V2713" s="143">
        <v>65</v>
      </c>
      <c r="W2713" s="143">
        <v>50</v>
      </c>
      <c r="X2713" s="143">
        <v>5288.35</v>
      </c>
      <c r="Y2713" s="143" t="s">
        <v>75</v>
      </c>
      <c r="Z2713" s="143"/>
      <c r="AA2713" s="224" t="s">
        <v>85</v>
      </c>
    </row>
    <row r="2714" spans="1:27" x14ac:dyDescent="0.2">
      <c r="A2714" s="228"/>
      <c r="B2714" s="144"/>
      <c r="C2714" s="127"/>
      <c r="D2714" s="144"/>
      <c r="E2714" s="144"/>
      <c r="F2714" s="144"/>
      <c r="G2714" s="144"/>
      <c r="H2714" s="144"/>
      <c r="I2714" s="144"/>
      <c r="J2714" s="222"/>
      <c r="K2714" s="103" t="s">
        <v>13</v>
      </c>
      <c r="L2714" s="104" t="s">
        <v>60</v>
      </c>
      <c r="M2714" s="96" t="s">
        <v>67</v>
      </c>
      <c r="N2714" s="104">
        <v>480</v>
      </c>
      <c r="O2714" s="104">
        <v>3</v>
      </c>
      <c r="P2714" s="104">
        <v>5</v>
      </c>
      <c r="Q2714" s="104">
        <v>90</v>
      </c>
      <c r="R2714" s="115">
        <v>50</v>
      </c>
      <c r="S2714" s="144"/>
      <c r="T2714" s="144"/>
      <c r="U2714" s="144"/>
      <c r="V2714" s="144"/>
      <c r="W2714" s="144"/>
      <c r="X2714" s="144"/>
      <c r="Y2714" s="144"/>
      <c r="Z2714" s="144"/>
      <c r="AA2714" s="225"/>
    </row>
    <row r="2715" spans="1:27" ht="13.5" thickBot="1" x14ac:dyDescent="0.25">
      <c r="A2715" s="229"/>
      <c r="B2715" s="145"/>
      <c r="C2715" s="128"/>
      <c r="D2715" s="145"/>
      <c r="E2715" s="145"/>
      <c r="F2715" s="145"/>
      <c r="G2715" s="145"/>
      <c r="H2715" s="145"/>
      <c r="I2715" s="145"/>
      <c r="J2715" s="223"/>
      <c r="K2715" s="107" t="s">
        <v>14</v>
      </c>
      <c r="L2715" s="108" t="s">
        <v>60</v>
      </c>
      <c r="M2715" s="97" t="s">
        <v>68</v>
      </c>
      <c r="N2715" s="108">
        <v>480</v>
      </c>
      <c r="O2715" s="108">
        <v>3</v>
      </c>
      <c r="P2715" s="108">
        <v>5</v>
      </c>
      <c r="Q2715" s="108">
        <v>90</v>
      </c>
      <c r="R2715" s="116"/>
      <c r="S2715" s="145"/>
      <c r="T2715" s="145"/>
      <c r="U2715" s="145"/>
      <c r="V2715" s="145"/>
      <c r="W2715" s="145"/>
      <c r="X2715" s="145"/>
      <c r="Y2715" s="145"/>
      <c r="Z2715" s="145"/>
      <c r="AA2715" s="226"/>
    </row>
    <row r="2716" spans="1:27" x14ac:dyDescent="0.2">
      <c r="A2716" s="227" t="s">
        <v>3070</v>
      </c>
      <c r="B2716" s="143" t="s">
        <v>76</v>
      </c>
      <c r="C2716" s="142">
        <v>43666</v>
      </c>
      <c r="D2716" s="143" t="s">
        <v>78</v>
      </c>
      <c r="E2716" s="143"/>
      <c r="F2716" s="143"/>
      <c r="G2716" s="143"/>
      <c r="H2716" s="143"/>
      <c r="I2716" s="143"/>
      <c r="J2716" s="136" t="s">
        <v>80</v>
      </c>
      <c r="K2716" s="100" t="s">
        <v>194</v>
      </c>
      <c r="L2716" s="93" t="s">
        <v>60</v>
      </c>
      <c r="M2716" s="95" t="s">
        <v>189</v>
      </c>
      <c r="N2716" s="93">
        <v>480</v>
      </c>
      <c r="O2716" s="93">
        <v>3</v>
      </c>
      <c r="P2716" s="93">
        <v>25</v>
      </c>
      <c r="Q2716" s="93">
        <v>110</v>
      </c>
      <c r="R2716" s="114"/>
      <c r="S2716" s="143" t="s">
        <v>72</v>
      </c>
      <c r="T2716" s="143">
        <v>3</v>
      </c>
      <c r="U2716" s="143">
        <v>25</v>
      </c>
      <c r="V2716" s="143">
        <v>65</v>
      </c>
      <c r="W2716" s="143">
        <v>50</v>
      </c>
      <c r="X2716" s="143">
        <v>5288.35</v>
      </c>
      <c r="Y2716" s="143" t="s">
        <v>75</v>
      </c>
      <c r="Z2716" s="143"/>
      <c r="AA2716" s="224" t="s">
        <v>85</v>
      </c>
    </row>
    <row r="2717" spans="1:27" x14ac:dyDescent="0.2">
      <c r="A2717" s="228"/>
      <c r="B2717" s="144"/>
      <c r="C2717" s="127"/>
      <c r="D2717" s="144"/>
      <c r="E2717" s="144"/>
      <c r="F2717" s="144"/>
      <c r="G2717" s="144"/>
      <c r="H2717" s="144"/>
      <c r="I2717" s="144"/>
      <c r="J2717" s="222"/>
      <c r="K2717" s="103" t="s">
        <v>13</v>
      </c>
      <c r="L2717" s="104" t="s">
        <v>60</v>
      </c>
      <c r="M2717" s="96" t="s">
        <v>67</v>
      </c>
      <c r="N2717" s="104">
        <v>480</v>
      </c>
      <c r="O2717" s="104">
        <v>3</v>
      </c>
      <c r="P2717" s="104">
        <v>5</v>
      </c>
      <c r="Q2717" s="104">
        <v>90</v>
      </c>
      <c r="R2717" s="115">
        <v>50</v>
      </c>
      <c r="S2717" s="144"/>
      <c r="T2717" s="144"/>
      <c r="U2717" s="144"/>
      <c r="V2717" s="144"/>
      <c r="W2717" s="144"/>
      <c r="X2717" s="144"/>
      <c r="Y2717" s="144"/>
      <c r="Z2717" s="144"/>
      <c r="AA2717" s="225"/>
    </row>
    <row r="2718" spans="1:27" ht="13.5" thickBot="1" x14ac:dyDescent="0.25">
      <c r="A2718" s="229"/>
      <c r="B2718" s="145"/>
      <c r="C2718" s="128"/>
      <c r="D2718" s="145"/>
      <c r="E2718" s="145"/>
      <c r="F2718" s="145"/>
      <c r="G2718" s="145"/>
      <c r="H2718" s="145"/>
      <c r="I2718" s="145"/>
      <c r="J2718" s="223"/>
      <c r="K2718" s="107" t="s">
        <v>14</v>
      </c>
      <c r="L2718" s="108" t="s">
        <v>60</v>
      </c>
      <c r="M2718" s="97" t="s">
        <v>68</v>
      </c>
      <c r="N2718" s="108">
        <v>480</v>
      </c>
      <c r="O2718" s="108">
        <v>3</v>
      </c>
      <c r="P2718" s="108">
        <v>5</v>
      </c>
      <c r="Q2718" s="108">
        <v>90</v>
      </c>
      <c r="R2718" s="116"/>
      <c r="S2718" s="145"/>
      <c r="T2718" s="145"/>
      <c r="U2718" s="145"/>
      <c r="V2718" s="145"/>
      <c r="W2718" s="145"/>
      <c r="X2718" s="145"/>
      <c r="Y2718" s="145"/>
      <c r="Z2718" s="145"/>
      <c r="AA2718" s="226"/>
    </row>
    <row r="2719" spans="1:27" x14ac:dyDescent="0.2">
      <c r="A2719" s="227" t="s">
        <v>3071</v>
      </c>
      <c r="B2719" s="143" t="s">
        <v>76</v>
      </c>
      <c r="C2719" s="142">
        <v>43666</v>
      </c>
      <c r="D2719" s="143" t="s">
        <v>78</v>
      </c>
      <c r="E2719" s="143"/>
      <c r="F2719" s="143"/>
      <c r="G2719" s="143"/>
      <c r="H2719" s="143"/>
      <c r="I2719" s="143"/>
      <c r="J2719" s="136" t="s">
        <v>80</v>
      </c>
      <c r="K2719" s="100" t="s">
        <v>194</v>
      </c>
      <c r="L2719" s="93" t="s">
        <v>60</v>
      </c>
      <c r="M2719" s="95" t="s">
        <v>189</v>
      </c>
      <c r="N2719" s="93">
        <v>480</v>
      </c>
      <c r="O2719" s="93">
        <v>3</v>
      </c>
      <c r="P2719" s="93">
        <v>25</v>
      </c>
      <c r="Q2719" s="93">
        <v>125</v>
      </c>
      <c r="R2719" s="114"/>
      <c r="S2719" s="143" t="s">
        <v>72</v>
      </c>
      <c r="T2719" s="143">
        <v>3</v>
      </c>
      <c r="U2719" s="143">
        <v>25</v>
      </c>
      <c r="V2719" s="143">
        <v>65</v>
      </c>
      <c r="W2719" s="143">
        <v>50</v>
      </c>
      <c r="X2719" s="143">
        <v>5288.35</v>
      </c>
      <c r="Y2719" s="143" t="s">
        <v>75</v>
      </c>
      <c r="Z2719" s="143"/>
      <c r="AA2719" s="224" t="s">
        <v>85</v>
      </c>
    </row>
    <row r="2720" spans="1:27" x14ac:dyDescent="0.2">
      <c r="A2720" s="228"/>
      <c r="B2720" s="144"/>
      <c r="C2720" s="127"/>
      <c r="D2720" s="144"/>
      <c r="E2720" s="144"/>
      <c r="F2720" s="144"/>
      <c r="G2720" s="144"/>
      <c r="H2720" s="144"/>
      <c r="I2720" s="144"/>
      <c r="J2720" s="222"/>
      <c r="K2720" s="103" t="s">
        <v>13</v>
      </c>
      <c r="L2720" s="104" t="s">
        <v>60</v>
      </c>
      <c r="M2720" s="96" t="s">
        <v>67</v>
      </c>
      <c r="N2720" s="104">
        <v>480</v>
      </c>
      <c r="O2720" s="104">
        <v>3</v>
      </c>
      <c r="P2720" s="104">
        <v>5</v>
      </c>
      <c r="Q2720" s="104">
        <v>90</v>
      </c>
      <c r="R2720" s="115">
        <v>50</v>
      </c>
      <c r="S2720" s="144"/>
      <c r="T2720" s="144"/>
      <c r="U2720" s="144"/>
      <c r="V2720" s="144"/>
      <c r="W2720" s="144"/>
      <c r="X2720" s="144"/>
      <c r="Y2720" s="144"/>
      <c r="Z2720" s="144"/>
      <c r="AA2720" s="225"/>
    </row>
    <row r="2721" spans="1:27" ht="13.5" thickBot="1" x14ac:dyDescent="0.25">
      <c r="A2721" s="229"/>
      <c r="B2721" s="145"/>
      <c r="C2721" s="128"/>
      <c r="D2721" s="145"/>
      <c r="E2721" s="145"/>
      <c r="F2721" s="145"/>
      <c r="G2721" s="145"/>
      <c r="H2721" s="145"/>
      <c r="I2721" s="145"/>
      <c r="J2721" s="223"/>
      <c r="K2721" s="107" t="s">
        <v>14</v>
      </c>
      <c r="L2721" s="108" t="s">
        <v>60</v>
      </c>
      <c r="M2721" s="97" t="s">
        <v>68</v>
      </c>
      <c r="N2721" s="108">
        <v>480</v>
      </c>
      <c r="O2721" s="108">
        <v>3</v>
      </c>
      <c r="P2721" s="108">
        <v>5</v>
      </c>
      <c r="Q2721" s="108">
        <v>90</v>
      </c>
      <c r="R2721" s="116"/>
      <c r="S2721" s="145"/>
      <c r="T2721" s="145"/>
      <c r="U2721" s="145"/>
      <c r="V2721" s="145"/>
      <c r="W2721" s="145"/>
      <c r="X2721" s="145"/>
      <c r="Y2721" s="145"/>
      <c r="Z2721" s="145"/>
      <c r="AA2721" s="226"/>
    </row>
    <row r="2722" spans="1:27" x14ac:dyDescent="0.2">
      <c r="A2722" s="227" t="s">
        <v>3072</v>
      </c>
      <c r="B2722" s="143" t="s">
        <v>76</v>
      </c>
      <c r="C2722" s="142">
        <v>43666</v>
      </c>
      <c r="D2722" s="143" t="s">
        <v>78</v>
      </c>
      <c r="E2722" s="143"/>
      <c r="F2722" s="143"/>
      <c r="G2722" s="143"/>
      <c r="H2722" s="143"/>
      <c r="I2722" s="143"/>
      <c r="J2722" s="136" t="s">
        <v>80</v>
      </c>
      <c r="K2722" s="100" t="s">
        <v>194</v>
      </c>
      <c r="L2722" s="93" t="s">
        <v>60</v>
      </c>
      <c r="M2722" s="95" t="s">
        <v>189</v>
      </c>
      <c r="N2722" s="93">
        <v>600</v>
      </c>
      <c r="O2722" s="93">
        <v>3</v>
      </c>
      <c r="P2722" s="93">
        <v>14</v>
      </c>
      <c r="Q2722" s="93">
        <v>50</v>
      </c>
      <c r="R2722" s="114"/>
      <c r="S2722" s="143" t="s">
        <v>73</v>
      </c>
      <c r="T2722" s="143">
        <v>3</v>
      </c>
      <c r="U2722" s="143">
        <v>14</v>
      </c>
      <c r="V2722" s="143">
        <v>32</v>
      </c>
      <c r="W2722" s="143">
        <v>30</v>
      </c>
      <c r="X2722" s="143">
        <v>5288.35</v>
      </c>
      <c r="Y2722" s="143" t="s">
        <v>75</v>
      </c>
      <c r="Z2722" s="143"/>
      <c r="AA2722" s="224" t="s">
        <v>85</v>
      </c>
    </row>
    <row r="2723" spans="1:27" x14ac:dyDescent="0.2">
      <c r="A2723" s="228"/>
      <c r="B2723" s="144"/>
      <c r="C2723" s="127"/>
      <c r="D2723" s="144"/>
      <c r="E2723" s="144"/>
      <c r="F2723" s="144"/>
      <c r="G2723" s="144"/>
      <c r="H2723" s="144"/>
      <c r="I2723" s="144"/>
      <c r="J2723" s="222"/>
      <c r="K2723" s="103" t="s">
        <v>13</v>
      </c>
      <c r="L2723" s="104" t="s">
        <v>60</v>
      </c>
      <c r="M2723" s="96" t="s">
        <v>67</v>
      </c>
      <c r="N2723" s="104">
        <v>600</v>
      </c>
      <c r="O2723" s="104">
        <v>3</v>
      </c>
      <c r="P2723" s="104">
        <v>5</v>
      </c>
      <c r="Q2723" s="104">
        <v>90</v>
      </c>
      <c r="R2723" s="115">
        <v>50</v>
      </c>
      <c r="S2723" s="144"/>
      <c r="T2723" s="144"/>
      <c r="U2723" s="144"/>
      <c r="V2723" s="144"/>
      <c r="W2723" s="144"/>
      <c r="X2723" s="144"/>
      <c r="Y2723" s="144"/>
      <c r="Z2723" s="144"/>
      <c r="AA2723" s="225"/>
    </row>
    <row r="2724" spans="1:27" ht="13.5" thickBot="1" x14ac:dyDescent="0.25">
      <c r="A2724" s="229"/>
      <c r="B2724" s="145"/>
      <c r="C2724" s="128"/>
      <c r="D2724" s="145"/>
      <c r="E2724" s="145"/>
      <c r="F2724" s="145"/>
      <c r="G2724" s="145"/>
      <c r="H2724" s="145"/>
      <c r="I2724" s="145"/>
      <c r="J2724" s="223"/>
      <c r="K2724" s="107" t="s">
        <v>14</v>
      </c>
      <c r="L2724" s="108" t="s">
        <v>60</v>
      </c>
      <c r="M2724" s="97" t="s">
        <v>68</v>
      </c>
      <c r="N2724" s="108">
        <v>600</v>
      </c>
      <c r="O2724" s="108">
        <v>3</v>
      </c>
      <c r="P2724" s="108">
        <v>5</v>
      </c>
      <c r="Q2724" s="108">
        <v>90</v>
      </c>
      <c r="R2724" s="116"/>
      <c r="S2724" s="145"/>
      <c r="T2724" s="145"/>
      <c r="U2724" s="145"/>
      <c r="V2724" s="145"/>
      <c r="W2724" s="145"/>
      <c r="X2724" s="145"/>
      <c r="Y2724" s="145"/>
      <c r="Z2724" s="145"/>
      <c r="AA2724" s="226"/>
    </row>
    <row r="2725" spans="1:27" x14ac:dyDescent="0.2">
      <c r="A2725" s="227" t="s">
        <v>3073</v>
      </c>
      <c r="B2725" s="143" t="s">
        <v>76</v>
      </c>
      <c r="C2725" s="142">
        <v>43666</v>
      </c>
      <c r="D2725" s="143" t="s">
        <v>78</v>
      </c>
      <c r="E2725" s="143"/>
      <c r="F2725" s="143"/>
      <c r="G2725" s="143"/>
      <c r="H2725" s="143"/>
      <c r="I2725" s="143"/>
      <c r="J2725" s="136" t="s">
        <v>80</v>
      </c>
      <c r="K2725" s="100" t="s">
        <v>194</v>
      </c>
      <c r="L2725" s="93" t="s">
        <v>60</v>
      </c>
      <c r="M2725" s="95" t="s">
        <v>189</v>
      </c>
      <c r="N2725" s="93">
        <v>600</v>
      </c>
      <c r="O2725" s="93">
        <v>3</v>
      </c>
      <c r="P2725" s="93">
        <v>14</v>
      </c>
      <c r="Q2725" s="93">
        <v>60</v>
      </c>
      <c r="R2725" s="114"/>
      <c r="S2725" s="143" t="s">
        <v>73</v>
      </c>
      <c r="T2725" s="143">
        <v>3</v>
      </c>
      <c r="U2725" s="143">
        <v>14</v>
      </c>
      <c r="V2725" s="143">
        <v>32</v>
      </c>
      <c r="W2725" s="143">
        <v>30</v>
      </c>
      <c r="X2725" s="143">
        <v>5288.35</v>
      </c>
      <c r="Y2725" s="143" t="s">
        <v>75</v>
      </c>
      <c r="Z2725" s="143"/>
      <c r="AA2725" s="224" t="s">
        <v>85</v>
      </c>
    </row>
    <row r="2726" spans="1:27" x14ac:dyDescent="0.2">
      <c r="A2726" s="228"/>
      <c r="B2726" s="144"/>
      <c r="C2726" s="127"/>
      <c r="D2726" s="144"/>
      <c r="E2726" s="144"/>
      <c r="F2726" s="144"/>
      <c r="G2726" s="144"/>
      <c r="H2726" s="144"/>
      <c r="I2726" s="144"/>
      <c r="J2726" s="222"/>
      <c r="K2726" s="103" t="s">
        <v>13</v>
      </c>
      <c r="L2726" s="104" t="s">
        <v>60</v>
      </c>
      <c r="M2726" s="96" t="s">
        <v>67</v>
      </c>
      <c r="N2726" s="104">
        <v>600</v>
      </c>
      <c r="O2726" s="104">
        <v>3</v>
      </c>
      <c r="P2726" s="104">
        <v>5</v>
      </c>
      <c r="Q2726" s="104">
        <v>90</v>
      </c>
      <c r="R2726" s="115">
        <v>50</v>
      </c>
      <c r="S2726" s="144"/>
      <c r="T2726" s="144"/>
      <c r="U2726" s="144"/>
      <c r="V2726" s="144"/>
      <c r="W2726" s="144"/>
      <c r="X2726" s="144"/>
      <c r="Y2726" s="144"/>
      <c r="Z2726" s="144"/>
      <c r="AA2726" s="225"/>
    </row>
    <row r="2727" spans="1:27" ht="13.5" thickBot="1" x14ac:dyDescent="0.25">
      <c r="A2727" s="229"/>
      <c r="B2727" s="145"/>
      <c r="C2727" s="128"/>
      <c r="D2727" s="145"/>
      <c r="E2727" s="145"/>
      <c r="F2727" s="145"/>
      <c r="G2727" s="145"/>
      <c r="H2727" s="145"/>
      <c r="I2727" s="145"/>
      <c r="J2727" s="223"/>
      <c r="K2727" s="107" t="s">
        <v>14</v>
      </c>
      <c r="L2727" s="108" t="s">
        <v>60</v>
      </c>
      <c r="M2727" s="97" t="s">
        <v>68</v>
      </c>
      <c r="N2727" s="108">
        <v>600</v>
      </c>
      <c r="O2727" s="108">
        <v>3</v>
      </c>
      <c r="P2727" s="108">
        <v>5</v>
      </c>
      <c r="Q2727" s="108">
        <v>90</v>
      </c>
      <c r="R2727" s="116"/>
      <c r="S2727" s="145"/>
      <c r="T2727" s="145"/>
      <c r="U2727" s="145"/>
      <c r="V2727" s="145"/>
      <c r="W2727" s="145"/>
      <c r="X2727" s="145"/>
      <c r="Y2727" s="145"/>
      <c r="Z2727" s="145"/>
      <c r="AA2727" s="226"/>
    </row>
    <row r="2728" spans="1:27" x14ac:dyDescent="0.2">
      <c r="A2728" s="227" t="s">
        <v>3074</v>
      </c>
      <c r="B2728" s="143" t="s">
        <v>76</v>
      </c>
      <c r="C2728" s="142">
        <v>43666</v>
      </c>
      <c r="D2728" s="143" t="s">
        <v>78</v>
      </c>
      <c r="E2728" s="143"/>
      <c r="F2728" s="143"/>
      <c r="G2728" s="143"/>
      <c r="H2728" s="143"/>
      <c r="I2728" s="143"/>
      <c r="J2728" s="136" t="s">
        <v>80</v>
      </c>
      <c r="K2728" s="100" t="s">
        <v>194</v>
      </c>
      <c r="L2728" s="93" t="s">
        <v>60</v>
      </c>
      <c r="M2728" s="95" t="s">
        <v>189</v>
      </c>
      <c r="N2728" s="93">
        <v>600</v>
      </c>
      <c r="O2728" s="93">
        <v>3</v>
      </c>
      <c r="P2728" s="93">
        <v>14</v>
      </c>
      <c r="Q2728" s="93">
        <v>80</v>
      </c>
      <c r="R2728" s="114"/>
      <c r="S2728" s="143" t="s">
        <v>73</v>
      </c>
      <c r="T2728" s="143">
        <v>3</v>
      </c>
      <c r="U2728" s="143">
        <v>14</v>
      </c>
      <c r="V2728" s="143">
        <v>32</v>
      </c>
      <c r="W2728" s="143">
        <v>30</v>
      </c>
      <c r="X2728" s="143">
        <v>5288.35</v>
      </c>
      <c r="Y2728" s="143" t="s">
        <v>75</v>
      </c>
      <c r="Z2728" s="143"/>
      <c r="AA2728" s="224" t="s">
        <v>85</v>
      </c>
    </row>
    <row r="2729" spans="1:27" x14ac:dyDescent="0.2">
      <c r="A2729" s="228"/>
      <c r="B2729" s="144"/>
      <c r="C2729" s="127"/>
      <c r="D2729" s="144"/>
      <c r="E2729" s="144"/>
      <c r="F2729" s="144"/>
      <c r="G2729" s="144"/>
      <c r="H2729" s="144"/>
      <c r="I2729" s="144"/>
      <c r="J2729" s="222"/>
      <c r="K2729" s="103" t="s">
        <v>13</v>
      </c>
      <c r="L2729" s="104" t="s">
        <v>60</v>
      </c>
      <c r="M2729" s="96" t="s">
        <v>67</v>
      </c>
      <c r="N2729" s="104">
        <v>600</v>
      </c>
      <c r="O2729" s="104">
        <v>3</v>
      </c>
      <c r="P2729" s="104">
        <v>5</v>
      </c>
      <c r="Q2729" s="104">
        <v>90</v>
      </c>
      <c r="R2729" s="115">
        <v>50</v>
      </c>
      <c r="S2729" s="144"/>
      <c r="T2729" s="144"/>
      <c r="U2729" s="144"/>
      <c r="V2729" s="144"/>
      <c r="W2729" s="144"/>
      <c r="X2729" s="144"/>
      <c r="Y2729" s="144"/>
      <c r="Z2729" s="144"/>
      <c r="AA2729" s="225"/>
    </row>
    <row r="2730" spans="1:27" ht="13.5" thickBot="1" x14ac:dyDescent="0.25">
      <c r="A2730" s="229"/>
      <c r="B2730" s="145"/>
      <c r="C2730" s="128"/>
      <c r="D2730" s="145"/>
      <c r="E2730" s="145"/>
      <c r="F2730" s="145"/>
      <c r="G2730" s="145"/>
      <c r="H2730" s="145"/>
      <c r="I2730" s="145"/>
      <c r="J2730" s="223"/>
      <c r="K2730" s="107" t="s">
        <v>14</v>
      </c>
      <c r="L2730" s="108" t="s">
        <v>60</v>
      </c>
      <c r="M2730" s="97" t="s">
        <v>68</v>
      </c>
      <c r="N2730" s="108">
        <v>600</v>
      </c>
      <c r="O2730" s="108">
        <v>3</v>
      </c>
      <c r="P2730" s="108">
        <v>5</v>
      </c>
      <c r="Q2730" s="108">
        <v>90</v>
      </c>
      <c r="R2730" s="116"/>
      <c r="S2730" s="145"/>
      <c r="T2730" s="145"/>
      <c r="U2730" s="145"/>
      <c r="V2730" s="145"/>
      <c r="W2730" s="145"/>
      <c r="X2730" s="145"/>
      <c r="Y2730" s="145"/>
      <c r="Z2730" s="145"/>
      <c r="AA2730" s="226"/>
    </row>
    <row r="2731" spans="1:27" x14ac:dyDescent="0.2">
      <c r="A2731" s="227" t="s">
        <v>3075</v>
      </c>
      <c r="B2731" s="143" t="s">
        <v>76</v>
      </c>
      <c r="C2731" s="142">
        <v>43666</v>
      </c>
      <c r="D2731" s="143" t="s">
        <v>78</v>
      </c>
      <c r="E2731" s="143"/>
      <c r="F2731" s="143"/>
      <c r="G2731" s="143"/>
      <c r="H2731" s="143"/>
      <c r="I2731" s="143"/>
      <c r="J2731" s="136" t="s">
        <v>80</v>
      </c>
      <c r="K2731" s="100" t="s">
        <v>194</v>
      </c>
      <c r="L2731" s="93" t="s">
        <v>60</v>
      </c>
      <c r="M2731" s="95" t="s">
        <v>189</v>
      </c>
      <c r="N2731" s="93">
        <v>600</v>
      </c>
      <c r="O2731" s="93">
        <v>3</v>
      </c>
      <c r="P2731" s="93">
        <v>14</v>
      </c>
      <c r="Q2731" s="93">
        <v>60</v>
      </c>
      <c r="R2731" s="114"/>
      <c r="S2731" s="143" t="s">
        <v>73</v>
      </c>
      <c r="T2731" s="143">
        <v>3</v>
      </c>
      <c r="U2731" s="143">
        <v>14</v>
      </c>
      <c r="V2731" s="143">
        <v>41</v>
      </c>
      <c r="W2731" s="143">
        <v>40</v>
      </c>
      <c r="X2731" s="143">
        <v>5288.35</v>
      </c>
      <c r="Y2731" s="143" t="s">
        <v>75</v>
      </c>
      <c r="Z2731" s="143"/>
      <c r="AA2731" s="224" t="s">
        <v>85</v>
      </c>
    </row>
    <row r="2732" spans="1:27" x14ac:dyDescent="0.2">
      <c r="A2732" s="228"/>
      <c r="B2732" s="144"/>
      <c r="C2732" s="127"/>
      <c r="D2732" s="144"/>
      <c r="E2732" s="144"/>
      <c r="F2732" s="144"/>
      <c r="G2732" s="144"/>
      <c r="H2732" s="144"/>
      <c r="I2732" s="144"/>
      <c r="J2732" s="222"/>
      <c r="K2732" s="103" t="s">
        <v>13</v>
      </c>
      <c r="L2732" s="104" t="s">
        <v>60</v>
      </c>
      <c r="M2732" s="96" t="s">
        <v>67</v>
      </c>
      <c r="N2732" s="104">
        <v>600</v>
      </c>
      <c r="O2732" s="104">
        <v>3</v>
      </c>
      <c r="P2732" s="104">
        <v>5</v>
      </c>
      <c r="Q2732" s="104">
        <v>90</v>
      </c>
      <c r="R2732" s="115">
        <v>50</v>
      </c>
      <c r="S2732" s="144"/>
      <c r="T2732" s="144"/>
      <c r="U2732" s="144"/>
      <c r="V2732" s="144"/>
      <c r="W2732" s="144"/>
      <c r="X2732" s="144"/>
      <c r="Y2732" s="144"/>
      <c r="Z2732" s="144"/>
      <c r="AA2732" s="225"/>
    </row>
    <row r="2733" spans="1:27" ht="13.5" thickBot="1" x14ac:dyDescent="0.25">
      <c r="A2733" s="229"/>
      <c r="B2733" s="145"/>
      <c r="C2733" s="128"/>
      <c r="D2733" s="145"/>
      <c r="E2733" s="145"/>
      <c r="F2733" s="145"/>
      <c r="G2733" s="145"/>
      <c r="H2733" s="145"/>
      <c r="I2733" s="145"/>
      <c r="J2733" s="223"/>
      <c r="K2733" s="107" t="s">
        <v>14</v>
      </c>
      <c r="L2733" s="108" t="s">
        <v>60</v>
      </c>
      <c r="M2733" s="97" t="s">
        <v>68</v>
      </c>
      <c r="N2733" s="108">
        <v>600</v>
      </c>
      <c r="O2733" s="108">
        <v>3</v>
      </c>
      <c r="P2733" s="108">
        <v>5</v>
      </c>
      <c r="Q2733" s="108">
        <v>90</v>
      </c>
      <c r="R2733" s="116"/>
      <c r="S2733" s="145"/>
      <c r="T2733" s="145"/>
      <c r="U2733" s="145"/>
      <c r="V2733" s="145"/>
      <c r="W2733" s="145"/>
      <c r="X2733" s="145"/>
      <c r="Y2733" s="145"/>
      <c r="Z2733" s="145"/>
      <c r="AA2733" s="226"/>
    </row>
    <row r="2734" spans="1:27" x14ac:dyDescent="0.2">
      <c r="A2734" s="227" t="s">
        <v>3076</v>
      </c>
      <c r="B2734" s="143" t="s">
        <v>76</v>
      </c>
      <c r="C2734" s="142">
        <v>43666</v>
      </c>
      <c r="D2734" s="143" t="s">
        <v>78</v>
      </c>
      <c r="E2734" s="143"/>
      <c r="F2734" s="143"/>
      <c r="G2734" s="143"/>
      <c r="H2734" s="143"/>
      <c r="I2734" s="143"/>
      <c r="J2734" s="136" t="s">
        <v>80</v>
      </c>
      <c r="K2734" s="100" t="s">
        <v>194</v>
      </c>
      <c r="L2734" s="93" t="s">
        <v>60</v>
      </c>
      <c r="M2734" s="95" t="s">
        <v>189</v>
      </c>
      <c r="N2734" s="93">
        <v>600</v>
      </c>
      <c r="O2734" s="93">
        <v>3</v>
      </c>
      <c r="P2734" s="93">
        <v>14</v>
      </c>
      <c r="Q2734" s="93">
        <v>80</v>
      </c>
      <c r="R2734" s="114"/>
      <c r="S2734" s="143" t="s">
        <v>73</v>
      </c>
      <c r="T2734" s="143">
        <v>3</v>
      </c>
      <c r="U2734" s="143">
        <v>14</v>
      </c>
      <c r="V2734" s="143">
        <v>41</v>
      </c>
      <c r="W2734" s="143">
        <v>40</v>
      </c>
      <c r="X2734" s="143">
        <v>5288.35</v>
      </c>
      <c r="Y2734" s="143" t="s">
        <v>75</v>
      </c>
      <c r="Z2734" s="143"/>
      <c r="AA2734" s="224" t="s">
        <v>85</v>
      </c>
    </row>
    <row r="2735" spans="1:27" x14ac:dyDescent="0.2">
      <c r="A2735" s="228"/>
      <c r="B2735" s="144"/>
      <c r="C2735" s="127"/>
      <c r="D2735" s="144"/>
      <c r="E2735" s="144"/>
      <c r="F2735" s="144"/>
      <c r="G2735" s="144"/>
      <c r="H2735" s="144"/>
      <c r="I2735" s="144"/>
      <c r="J2735" s="222"/>
      <c r="K2735" s="103" t="s">
        <v>13</v>
      </c>
      <c r="L2735" s="104" t="s">
        <v>60</v>
      </c>
      <c r="M2735" s="96" t="s">
        <v>67</v>
      </c>
      <c r="N2735" s="104">
        <v>600</v>
      </c>
      <c r="O2735" s="104">
        <v>3</v>
      </c>
      <c r="P2735" s="104">
        <v>5</v>
      </c>
      <c r="Q2735" s="104">
        <v>90</v>
      </c>
      <c r="R2735" s="115">
        <v>50</v>
      </c>
      <c r="S2735" s="144"/>
      <c r="T2735" s="144"/>
      <c r="U2735" s="144"/>
      <c r="V2735" s="144"/>
      <c r="W2735" s="144"/>
      <c r="X2735" s="144"/>
      <c r="Y2735" s="144"/>
      <c r="Z2735" s="144"/>
      <c r="AA2735" s="225"/>
    </row>
    <row r="2736" spans="1:27" ht="13.5" thickBot="1" x14ac:dyDescent="0.25">
      <c r="A2736" s="229"/>
      <c r="B2736" s="145"/>
      <c r="C2736" s="128"/>
      <c r="D2736" s="145"/>
      <c r="E2736" s="145"/>
      <c r="F2736" s="145"/>
      <c r="G2736" s="145"/>
      <c r="H2736" s="145"/>
      <c r="I2736" s="145"/>
      <c r="J2736" s="223"/>
      <c r="K2736" s="107" t="s">
        <v>14</v>
      </c>
      <c r="L2736" s="108" t="s">
        <v>60</v>
      </c>
      <c r="M2736" s="97" t="s">
        <v>68</v>
      </c>
      <c r="N2736" s="108">
        <v>600</v>
      </c>
      <c r="O2736" s="108">
        <v>3</v>
      </c>
      <c r="P2736" s="108">
        <v>5</v>
      </c>
      <c r="Q2736" s="108">
        <v>90</v>
      </c>
      <c r="R2736" s="116"/>
      <c r="S2736" s="145"/>
      <c r="T2736" s="145"/>
      <c r="U2736" s="145"/>
      <c r="V2736" s="145"/>
      <c r="W2736" s="145"/>
      <c r="X2736" s="145"/>
      <c r="Y2736" s="145"/>
      <c r="Z2736" s="145"/>
      <c r="AA2736" s="226"/>
    </row>
    <row r="2737" spans="1:27" x14ac:dyDescent="0.2">
      <c r="A2737" s="227" t="s">
        <v>3077</v>
      </c>
      <c r="B2737" s="143" t="s">
        <v>76</v>
      </c>
      <c r="C2737" s="142">
        <v>43666</v>
      </c>
      <c r="D2737" s="143" t="s">
        <v>78</v>
      </c>
      <c r="E2737" s="143"/>
      <c r="F2737" s="143"/>
      <c r="G2737" s="143"/>
      <c r="H2737" s="143"/>
      <c r="I2737" s="143"/>
      <c r="J2737" s="136" t="s">
        <v>80</v>
      </c>
      <c r="K2737" s="100" t="s">
        <v>194</v>
      </c>
      <c r="L2737" s="93" t="s">
        <v>60</v>
      </c>
      <c r="M2737" s="95" t="s">
        <v>189</v>
      </c>
      <c r="N2737" s="93">
        <v>600</v>
      </c>
      <c r="O2737" s="93">
        <v>3</v>
      </c>
      <c r="P2737" s="93">
        <v>14</v>
      </c>
      <c r="Q2737" s="93">
        <v>100</v>
      </c>
      <c r="R2737" s="114"/>
      <c r="S2737" s="143" t="s">
        <v>73</v>
      </c>
      <c r="T2737" s="143">
        <v>3</v>
      </c>
      <c r="U2737" s="143">
        <v>14</v>
      </c>
      <c r="V2737" s="143">
        <v>41</v>
      </c>
      <c r="W2737" s="143">
        <v>40</v>
      </c>
      <c r="X2737" s="143">
        <v>5288.35</v>
      </c>
      <c r="Y2737" s="143" t="s">
        <v>75</v>
      </c>
      <c r="Z2737" s="143"/>
      <c r="AA2737" s="224" t="s">
        <v>85</v>
      </c>
    </row>
    <row r="2738" spans="1:27" x14ac:dyDescent="0.2">
      <c r="A2738" s="228"/>
      <c r="B2738" s="144"/>
      <c r="C2738" s="127"/>
      <c r="D2738" s="144"/>
      <c r="E2738" s="144"/>
      <c r="F2738" s="144"/>
      <c r="G2738" s="144"/>
      <c r="H2738" s="144"/>
      <c r="I2738" s="144"/>
      <c r="J2738" s="222"/>
      <c r="K2738" s="103" t="s">
        <v>13</v>
      </c>
      <c r="L2738" s="104" t="s">
        <v>60</v>
      </c>
      <c r="M2738" s="96" t="s">
        <v>67</v>
      </c>
      <c r="N2738" s="104">
        <v>600</v>
      </c>
      <c r="O2738" s="104">
        <v>3</v>
      </c>
      <c r="P2738" s="104">
        <v>5</v>
      </c>
      <c r="Q2738" s="104">
        <v>90</v>
      </c>
      <c r="R2738" s="115">
        <v>50</v>
      </c>
      <c r="S2738" s="144"/>
      <c r="T2738" s="144"/>
      <c r="U2738" s="144"/>
      <c r="V2738" s="144"/>
      <c r="W2738" s="144"/>
      <c r="X2738" s="144"/>
      <c r="Y2738" s="144"/>
      <c r="Z2738" s="144"/>
      <c r="AA2738" s="225"/>
    </row>
    <row r="2739" spans="1:27" ht="13.5" thickBot="1" x14ac:dyDescent="0.25">
      <c r="A2739" s="229"/>
      <c r="B2739" s="145"/>
      <c r="C2739" s="128"/>
      <c r="D2739" s="145"/>
      <c r="E2739" s="145"/>
      <c r="F2739" s="145"/>
      <c r="G2739" s="145"/>
      <c r="H2739" s="145"/>
      <c r="I2739" s="145"/>
      <c r="J2739" s="223"/>
      <c r="K2739" s="107" t="s">
        <v>14</v>
      </c>
      <c r="L2739" s="108" t="s">
        <v>60</v>
      </c>
      <c r="M2739" s="97" t="s">
        <v>68</v>
      </c>
      <c r="N2739" s="108">
        <v>600</v>
      </c>
      <c r="O2739" s="108">
        <v>3</v>
      </c>
      <c r="P2739" s="108">
        <v>5</v>
      </c>
      <c r="Q2739" s="108">
        <v>90</v>
      </c>
      <c r="R2739" s="116"/>
      <c r="S2739" s="145"/>
      <c r="T2739" s="145"/>
      <c r="U2739" s="145"/>
      <c r="V2739" s="145"/>
      <c r="W2739" s="145"/>
      <c r="X2739" s="145"/>
      <c r="Y2739" s="145"/>
      <c r="Z2739" s="145"/>
      <c r="AA2739" s="226"/>
    </row>
    <row r="2740" spans="1:27" x14ac:dyDescent="0.2">
      <c r="A2740" s="227" t="s">
        <v>3078</v>
      </c>
      <c r="B2740" s="143" t="s">
        <v>76</v>
      </c>
      <c r="C2740" s="142">
        <v>43666</v>
      </c>
      <c r="D2740" s="143" t="s">
        <v>78</v>
      </c>
      <c r="E2740" s="143"/>
      <c r="F2740" s="143"/>
      <c r="G2740" s="143"/>
      <c r="H2740" s="143"/>
      <c r="I2740" s="143"/>
      <c r="J2740" s="136" t="s">
        <v>80</v>
      </c>
      <c r="K2740" s="100" t="s">
        <v>194</v>
      </c>
      <c r="L2740" s="93" t="s">
        <v>60</v>
      </c>
      <c r="M2740" s="95" t="s">
        <v>189</v>
      </c>
      <c r="N2740" s="93">
        <v>600</v>
      </c>
      <c r="O2740" s="93">
        <v>3</v>
      </c>
      <c r="P2740" s="93">
        <v>14</v>
      </c>
      <c r="Q2740" s="93">
        <v>80</v>
      </c>
      <c r="R2740" s="114"/>
      <c r="S2740" s="143" t="s">
        <v>73</v>
      </c>
      <c r="T2740" s="143">
        <v>3</v>
      </c>
      <c r="U2740" s="143">
        <v>14</v>
      </c>
      <c r="V2740" s="143">
        <v>52</v>
      </c>
      <c r="W2740" s="143">
        <v>50</v>
      </c>
      <c r="X2740" s="143">
        <v>5288.35</v>
      </c>
      <c r="Y2740" s="143" t="s">
        <v>75</v>
      </c>
      <c r="Z2740" s="143"/>
      <c r="AA2740" s="224" t="s">
        <v>85</v>
      </c>
    </row>
    <row r="2741" spans="1:27" x14ac:dyDescent="0.2">
      <c r="A2741" s="228"/>
      <c r="B2741" s="144"/>
      <c r="C2741" s="127"/>
      <c r="D2741" s="144"/>
      <c r="E2741" s="144"/>
      <c r="F2741" s="144"/>
      <c r="G2741" s="144"/>
      <c r="H2741" s="144"/>
      <c r="I2741" s="144"/>
      <c r="J2741" s="222"/>
      <c r="K2741" s="103" t="s">
        <v>13</v>
      </c>
      <c r="L2741" s="104" t="s">
        <v>60</v>
      </c>
      <c r="M2741" s="96" t="s">
        <v>67</v>
      </c>
      <c r="N2741" s="104">
        <v>600</v>
      </c>
      <c r="O2741" s="104">
        <v>3</v>
      </c>
      <c r="P2741" s="104">
        <v>5</v>
      </c>
      <c r="Q2741" s="104">
        <v>90</v>
      </c>
      <c r="R2741" s="115">
        <v>50</v>
      </c>
      <c r="S2741" s="144"/>
      <c r="T2741" s="144"/>
      <c r="U2741" s="144"/>
      <c r="V2741" s="144"/>
      <c r="W2741" s="144"/>
      <c r="X2741" s="144"/>
      <c r="Y2741" s="144"/>
      <c r="Z2741" s="144"/>
      <c r="AA2741" s="225"/>
    </row>
    <row r="2742" spans="1:27" ht="13.5" thickBot="1" x14ac:dyDescent="0.25">
      <c r="A2742" s="229"/>
      <c r="B2742" s="145"/>
      <c r="C2742" s="128"/>
      <c r="D2742" s="145"/>
      <c r="E2742" s="145"/>
      <c r="F2742" s="145"/>
      <c r="G2742" s="145"/>
      <c r="H2742" s="145"/>
      <c r="I2742" s="145"/>
      <c r="J2742" s="223"/>
      <c r="K2742" s="107" t="s">
        <v>14</v>
      </c>
      <c r="L2742" s="108" t="s">
        <v>60</v>
      </c>
      <c r="M2742" s="97" t="s">
        <v>68</v>
      </c>
      <c r="N2742" s="108">
        <v>600</v>
      </c>
      <c r="O2742" s="108">
        <v>3</v>
      </c>
      <c r="P2742" s="108">
        <v>5</v>
      </c>
      <c r="Q2742" s="108">
        <v>90</v>
      </c>
      <c r="R2742" s="116"/>
      <c r="S2742" s="145"/>
      <c r="T2742" s="145"/>
      <c r="U2742" s="145"/>
      <c r="V2742" s="145"/>
      <c r="W2742" s="145"/>
      <c r="X2742" s="145"/>
      <c r="Y2742" s="145"/>
      <c r="Z2742" s="145"/>
      <c r="AA2742" s="226"/>
    </row>
    <row r="2743" spans="1:27" x14ac:dyDescent="0.2">
      <c r="A2743" s="227" t="s">
        <v>3079</v>
      </c>
      <c r="B2743" s="143" t="s">
        <v>76</v>
      </c>
      <c r="C2743" s="142">
        <v>43666</v>
      </c>
      <c r="D2743" s="143" t="s">
        <v>78</v>
      </c>
      <c r="E2743" s="143"/>
      <c r="F2743" s="143"/>
      <c r="G2743" s="143"/>
      <c r="H2743" s="143"/>
      <c r="I2743" s="143"/>
      <c r="J2743" s="136" t="s">
        <v>80</v>
      </c>
      <c r="K2743" s="100" t="s">
        <v>194</v>
      </c>
      <c r="L2743" s="93" t="s">
        <v>60</v>
      </c>
      <c r="M2743" s="95" t="s">
        <v>189</v>
      </c>
      <c r="N2743" s="93">
        <v>600</v>
      </c>
      <c r="O2743" s="93">
        <v>3</v>
      </c>
      <c r="P2743" s="93">
        <v>14</v>
      </c>
      <c r="Q2743" s="93">
        <v>100</v>
      </c>
      <c r="R2743" s="114"/>
      <c r="S2743" s="143" t="s">
        <v>73</v>
      </c>
      <c r="T2743" s="143">
        <v>3</v>
      </c>
      <c r="U2743" s="143">
        <v>14</v>
      </c>
      <c r="V2743" s="143">
        <v>52</v>
      </c>
      <c r="W2743" s="143">
        <v>50</v>
      </c>
      <c r="X2743" s="143">
        <v>5288.35</v>
      </c>
      <c r="Y2743" s="143" t="s">
        <v>75</v>
      </c>
      <c r="Z2743" s="143"/>
      <c r="AA2743" s="224" t="s">
        <v>85</v>
      </c>
    </row>
    <row r="2744" spans="1:27" x14ac:dyDescent="0.2">
      <c r="A2744" s="228"/>
      <c r="B2744" s="144"/>
      <c r="C2744" s="127"/>
      <c r="D2744" s="144"/>
      <c r="E2744" s="144"/>
      <c r="F2744" s="144"/>
      <c r="G2744" s="144"/>
      <c r="H2744" s="144"/>
      <c r="I2744" s="144"/>
      <c r="J2744" s="222"/>
      <c r="K2744" s="103" t="s">
        <v>13</v>
      </c>
      <c r="L2744" s="104" t="s">
        <v>60</v>
      </c>
      <c r="M2744" s="96" t="s">
        <v>67</v>
      </c>
      <c r="N2744" s="104">
        <v>600</v>
      </c>
      <c r="O2744" s="104">
        <v>3</v>
      </c>
      <c r="P2744" s="104">
        <v>5</v>
      </c>
      <c r="Q2744" s="104">
        <v>90</v>
      </c>
      <c r="R2744" s="115">
        <v>50</v>
      </c>
      <c r="S2744" s="144"/>
      <c r="T2744" s="144"/>
      <c r="U2744" s="144"/>
      <c r="V2744" s="144"/>
      <c r="W2744" s="144"/>
      <c r="X2744" s="144"/>
      <c r="Y2744" s="144"/>
      <c r="Z2744" s="144"/>
      <c r="AA2744" s="225"/>
    </row>
    <row r="2745" spans="1:27" ht="13.5" thickBot="1" x14ac:dyDescent="0.25">
      <c r="A2745" s="229"/>
      <c r="B2745" s="145"/>
      <c r="C2745" s="128"/>
      <c r="D2745" s="145"/>
      <c r="E2745" s="145"/>
      <c r="F2745" s="145"/>
      <c r="G2745" s="145"/>
      <c r="H2745" s="145"/>
      <c r="I2745" s="145"/>
      <c r="J2745" s="223"/>
      <c r="K2745" s="107" t="s">
        <v>14</v>
      </c>
      <c r="L2745" s="108" t="s">
        <v>60</v>
      </c>
      <c r="M2745" s="97" t="s">
        <v>68</v>
      </c>
      <c r="N2745" s="108">
        <v>600</v>
      </c>
      <c r="O2745" s="108">
        <v>3</v>
      </c>
      <c r="P2745" s="108">
        <v>5</v>
      </c>
      <c r="Q2745" s="108">
        <v>90</v>
      </c>
      <c r="R2745" s="116"/>
      <c r="S2745" s="145"/>
      <c r="T2745" s="145"/>
      <c r="U2745" s="145"/>
      <c r="V2745" s="145"/>
      <c r="W2745" s="145"/>
      <c r="X2745" s="145"/>
      <c r="Y2745" s="145"/>
      <c r="Z2745" s="145"/>
      <c r="AA2745" s="226"/>
    </row>
    <row r="2746" spans="1:27" x14ac:dyDescent="0.2">
      <c r="A2746" s="227" t="s">
        <v>3080</v>
      </c>
      <c r="B2746" s="143" t="s">
        <v>76</v>
      </c>
      <c r="C2746" s="142">
        <v>43666</v>
      </c>
      <c r="D2746" s="143" t="s">
        <v>78</v>
      </c>
      <c r="E2746" s="143"/>
      <c r="F2746" s="143"/>
      <c r="G2746" s="143"/>
      <c r="H2746" s="143"/>
      <c r="I2746" s="143"/>
      <c r="J2746" s="136" t="s">
        <v>80</v>
      </c>
      <c r="K2746" s="100" t="s">
        <v>194</v>
      </c>
      <c r="L2746" s="93" t="s">
        <v>60</v>
      </c>
      <c r="M2746" s="95" t="s">
        <v>189</v>
      </c>
      <c r="N2746" s="93">
        <v>600</v>
      </c>
      <c r="O2746" s="93">
        <v>3</v>
      </c>
      <c r="P2746" s="93">
        <v>14</v>
      </c>
      <c r="Q2746" s="93">
        <v>110</v>
      </c>
      <c r="R2746" s="114"/>
      <c r="S2746" s="143" t="s">
        <v>73</v>
      </c>
      <c r="T2746" s="143">
        <v>3</v>
      </c>
      <c r="U2746" s="143">
        <v>14</v>
      </c>
      <c r="V2746" s="143">
        <v>52</v>
      </c>
      <c r="W2746" s="143">
        <v>50</v>
      </c>
      <c r="X2746" s="143">
        <v>5288.35</v>
      </c>
      <c r="Y2746" s="143" t="s">
        <v>75</v>
      </c>
      <c r="Z2746" s="143"/>
      <c r="AA2746" s="224" t="s">
        <v>85</v>
      </c>
    </row>
    <row r="2747" spans="1:27" x14ac:dyDescent="0.2">
      <c r="A2747" s="228"/>
      <c r="B2747" s="144"/>
      <c r="C2747" s="127"/>
      <c r="D2747" s="144"/>
      <c r="E2747" s="144"/>
      <c r="F2747" s="144"/>
      <c r="G2747" s="144"/>
      <c r="H2747" s="144"/>
      <c r="I2747" s="144"/>
      <c r="J2747" s="222"/>
      <c r="K2747" s="103" t="s">
        <v>13</v>
      </c>
      <c r="L2747" s="104" t="s">
        <v>60</v>
      </c>
      <c r="M2747" s="96" t="s">
        <v>67</v>
      </c>
      <c r="N2747" s="104">
        <v>600</v>
      </c>
      <c r="O2747" s="104">
        <v>3</v>
      </c>
      <c r="P2747" s="104">
        <v>5</v>
      </c>
      <c r="Q2747" s="104">
        <v>90</v>
      </c>
      <c r="R2747" s="115">
        <v>50</v>
      </c>
      <c r="S2747" s="144"/>
      <c r="T2747" s="144"/>
      <c r="U2747" s="144"/>
      <c r="V2747" s="144"/>
      <c r="W2747" s="144"/>
      <c r="X2747" s="144"/>
      <c r="Y2747" s="144"/>
      <c r="Z2747" s="144"/>
      <c r="AA2747" s="225"/>
    </row>
    <row r="2748" spans="1:27" ht="13.5" thickBot="1" x14ac:dyDescent="0.25">
      <c r="A2748" s="229"/>
      <c r="B2748" s="145"/>
      <c r="C2748" s="128"/>
      <c r="D2748" s="145"/>
      <c r="E2748" s="145"/>
      <c r="F2748" s="145"/>
      <c r="G2748" s="145"/>
      <c r="H2748" s="145"/>
      <c r="I2748" s="145"/>
      <c r="J2748" s="223"/>
      <c r="K2748" s="107" t="s">
        <v>14</v>
      </c>
      <c r="L2748" s="108" t="s">
        <v>60</v>
      </c>
      <c r="M2748" s="97" t="s">
        <v>68</v>
      </c>
      <c r="N2748" s="108">
        <v>600</v>
      </c>
      <c r="O2748" s="108">
        <v>3</v>
      </c>
      <c r="P2748" s="108">
        <v>5</v>
      </c>
      <c r="Q2748" s="108">
        <v>90</v>
      </c>
      <c r="R2748" s="116"/>
      <c r="S2748" s="145"/>
      <c r="T2748" s="145"/>
      <c r="U2748" s="145"/>
      <c r="V2748" s="145"/>
      <c r="W2748" s="145"/>
      <c r="X2748" s="145"/>
      <c r="Y2748" s="145"/>
      <c r="Z2748" s="145"/>
      <c r="AA2748" s="226"/>
    </row>
    <row r="2749" spans="1:27" x14ac:dyDescent="0.2">
      <c r="A2749" s="227" t="s">
        <v>3081</v>
      </c>
      <c r="B2749" s="143" t="s">
        <v>76</v>
      </c>
      <c r="C2749" s="142">
        <v>43666</v>
      </c>
      <c r="D2749" s="143" t="s">
        <v>78</v>
      </c>
      <c r="E2749" s="143"/>
      <c r="F2749" s="143"/>
      <c r="G2749" s="143"/>
      <c r="H2749" s="143"/>
      <c r="I2749" s="143"/>
      <c r="J2749" s="231" t="s">
        <v>80</v>
      </c>
      <c r="K2749" s="100" t="s">
        <v>194</v>
      </c>
      <c r="L2749" s="93" t="s">
        <v>60</v>
      </c>
      <c r="M2749" s="95" t="s">
        <v>189</v>
      </c>
      <c r="N2749" s="93">
        <v>600</v>
      </c>
      <c r="O2749" s="93">
        <v>3</v>
      </c>
      <c r="P2749" s="93">
        <v>14</v>
      </c>
      <c r="Q2749" s="93">
        <v>125</v>
      </c>
      <c r="R2749" s="114"/>
      <c r="S2749" s="227" t="s">
        <v>73</v>
      </c>
      <c r="T2749" s="143">
        <v>3</v>
      </c>
      <c r="U2749" s="143">
        <v>14</v>
      </c>
      <c r="V2749" s="143">
        <v>52</v>
      </c>
      <c r="W2749" s="143">
        <v>50</v>
      </c>
      <c r="X2749" s="143">
        <v>5288.35</v>
      </c>
      <c r="Y2749" s="143" t="s">
        <v>75</v>
      </c>
      <c r="Z2749" s="143"/>
      <c r="AA2749" s="224" t="s">
        <v>85</v>
      </c>
    </row>
    <row r="2750" spans="1:27" x14ac:dyDescent="0.2">
      <c r="A2750" s="228"/>
      <c r="B2750" s="230"/>
      <c r="C2750" s="127"/>
      <c r="D2750" s="144"/>
      <c r="E2750" s="230"/>
      <c r="F2750" s="230"/>
      <c r="G2750" s="230"/>
      <c r="H2750" s="230"/>
      <c r="I2750" s="230"/>
      <c r="J2750" s="232"/>
      <c r="K2750" s="103" t="s">
        <v>13</v>
      </c>
      <c r="L2750" s="104" t="s">
        <v>60</v>
      </c>
      <c r="M2750" s="96" t="s">
        <v>67</v>
      </c>
      <c r="N2750" s="104">
        <v>600</v>
      </c>
      <c r="O2750" s="104">
        <v>3</v>
      </c>
      <c r="P2750" s="104">
        <v>5</v>
      </c>
      <c r="Q2750" s="104">
        <v>90</v>
      </c>
      <c r="R2750" s="115">
        <v>50</v>
      </c>
      <c r="S2750" s="228"/>
      <c r="T2750" s="230"/>
      <c r="U2750" s="230"/>
      <c r="V2750" s="230"/>
      <c r="W2750" s="230"/>
      <c r="X2750" s="230"/>
      <c r="Y2750" s="230"/>
      <c r="Z2750" s="230"/>
      <c r="AA2750" s="225"/>
    </row>
    <row r="2751" spans="1:27" ht="13.5" thickBot="1" x14ac:dyDescent="0.25">
      <c r="A2751" s="229"/>
      <c r="B2751" s="145"/>
      <c r="C2751" s="128"/>
      <c r="D2751" s="145"/>
      <c r="E2751" s="145"/>
      <c r="F2751" s="145"/>
      <c r="G2751" s="145"/>
      <c r="H2751" s="145"/>
      <c r="I2751" s="145"/>
      <c r="J2751" s="233"/>
      <c r="K2751" s="107" t="s">
        <v>14</v>
      </c>
      <c r="L2751" s="108" t="s">
        <v>60</v>
      </c>
      <c r="M2751" s="97" t="s">
        <v>68</v>
      </c>
      <c r="N2751" s="108">
        <v>600</v>
      </c>
      <c r="O2751" s="108">
        <v>3</v>
      </c>
      <c r="P2751" s="108">
        <v>5</v>
      </c>
      <c r="Q2751" s="108">
        <v>90</v>
      </c>
      <c r="R2751" s="116"/>
      <c r="S2751" s="229"/>
      <c r="T2751" s="145"/>
      <c r="U2751" s="145"/>
      <c r="V2751" s="145"/>
      <c r="W2751" s="145"/>
      <c r="X2751" s="145"/>
      <c r="Y2751" s="145"/>
      <c r="Z2751" s="145"/>
      <c r="AA2751" s="226"/>
    </row>
    <row r="2752" spans="1:27" x14ac:dyDescent="0.2">
      <c r="A2752" s="227" t="s">
        <v>3082</v>
      </c>
      <c r="B2752" s="143" t="s">
        <v>76</v>
      </c>
      <c r="C2752" s="142">
        <v>43666</v>
      </c>
      <c r="D2752" s="143" t="s">
        <v>78</v>
      </c>
      <c r="E2752" s="143"/>
      <c r="F2752" s="143"/>
      <c r="G2752" s="143"/>
      <c r="H2752" s="143"/>
      <c r="I2752" s="143"/>
      <c r="J2752" s="136" t="s">
        <v>80</v>
      </c>
      <c r="K2752" s="100" t="s">
        <v>194</v>
      </c>
      <c r="L2752" s="93" t="s">
        <v>60</v>
      </c>
      <c r="M2752" s="95" t="s">
        <v>190</v>
      </c>
      <c r="N2752" s="93">
        <v>240</v>
      </c>
      <c r="O2752" s="93">
        <v>3</v>
      </c>
      <c r="P2752" s="93">
        <v>100</v>
      </c>
      <c r="Q2752" s="93">
        <v>80</v>
      </c>
      <c r="R2752" s="114"/>
      <c r="S2752" s="143">
        <v>200</v>
      </c>
      <c r="T2752" s="143">
        <v>3</v>
      </c>
      <c r="U2752" s="143">
        <v>100</v>
      </c>
      <c r="V2752" s="143">
        <v>48.3</v>
      </c>
      <c r="W2752" s="143">
        <v>15</v>
      </c>
      <c r="X2752" s="143">
        <v>5288.35</v>
      </c>
      <c r="Y2752" s="143" t="s">
        <v>75</v>
      </c>
      <c r="Z2752" s="143"/>
      <c r="AA2752" s="224" t="s">
        <v>85</v>
      </c>
    </row>
    <row r="2753" spans="1:27" x14ac:dyDescent="0.2">
      <c r="A2753" s="228"/>
      <c r="B2753" s="144"/>
      <c r="C2753" s="127"/>
      <c r="D2753" s="144"/>
      <c r="E2753" s="144"/>
      <c r="F2753" s="144"/>
      <c r="G2753" s="144"/>
      <c r="H2753" s="144"/>
      <c r="I2753" s="144"/>
      <c r="J2753" s="222"/>
      <c r="K2753" s="103" t="s">
        <v>13</v>
      </c>
      <c r="L2753" s="104" t="s">
        <v>60</v>
      </c>
      <c r="M2753" s="96" t="s">
        <v>67</v>
      </c>
      <c r="N2753" s="104">
        <v>240</v>
      </c>
      <c r="O2753" s="104">
        <v>3</v>
      </c>
      <c r="P2753" s="104">
        <v>5</v>
      </c>
      <c r="Q2753" s="104">
        <v>90</v>
      </c>
      <c r="R2753" s="115">
        <v>25</v>
      </c>
      <c r="S2753" s="144"/>
      <c r="T2753" s="144"/>
      <c r="U2753" s="144"/>
      <c r="V2753" s="144"/>
      <c r="W2753" s="144"/>
      <c r="X2753" s="144"/>
      <c r="Y2753" s="144"/>
      <c r="Z2753" s="144"/>
      <c r="AA2753" s="225"/>
    </row>
    <row r="2754" spans="1:27" ht="13.5" thickBot="1" x14ac:dyDescent="0.25">
      <c r="A2754" s="229"/>
      <c r="B2754" s="145"/>
      <c r="C2754" s="128"/>
      <c r="D2754" s="145"/>
      <c r="E2754" s="145"/>
      <c r="F2754" s="145"/>
      <c r="G2754" s="145"/>
      <c r="H2754" s="145"/>
      <c r="I2754" s="145"/>
      <c r="J2754" s="223"/>
      <c r="K2754" s="107" t="s">
        <v>14</v>
      </c>
      <c r="L2754" s="108" t="s">
        <v>60</v>
      </c>
      <c r="M2754" s="97" t="s">
        <v>68</v>
      </c>
      <c r="N2754" s="108">
        <v>240</v>
      </c>
      <c r="O2754" s="108">
        <v>3</v>
      </c>
      <c r="P2754" s="108">
        <v>5</v>
      </c>
      <c r="Q2754" s="108">
        <v>90</v>
      </c>
      <c r="R2754" s="116"/>
      <c r="S2754" s="145"/>
      <c r="T2754" s="145"/>
      <c r="U2754" s="145"/>
      <c r="V2754" s="145"/>
      <c r="W2754" s="145"/>
      <c r="X2754" s="145"/>
      <c r="Y2754" s="145"/>
      <c r="Z2754" s="145"/>
      <c r="AA2754" s="226"/>
    </row>
    <row r="2755" spans="1:27" x14ac:dyDescent="0.2">
      <c r="A2755" s="227" t="s">
        <v>3083</v>
      </c>
      <c r="B2755" s="143" t="s">
        <v>76</v>
      </c>
      <c r="C2755" s="142">
        <v>43666</v>
      </c>
      <c r="D2755" s="143" t="s">
        <v>78</v>
      </c>
      <c r="E2755" s="143"/>
      <c r="F2755" s="143"/>
      <c r="G2755" s="143"/>
      <c r="H2755" s="143"/>
      <c r="I2755" s="143"/>
      <c r="J2755" s="136" t="s">
        <v>80</v>
      </c>
      <c r="K2755" s="100" t="s">
        <v>194</v>
      </c>
      <c r="L2755" s="93" t="s">
        <v>60</v>
      </c>
      <c r="M2755" s="95" t="s">
        <v>190</v>
      </c>
      <c r="N2755" s="93">
        <v>240</v>
      </c>
      <c r="O2755" s="93">
        <v>3</v>
      </c>
      <c r="P2755" s="93">
        <v>100</v>
      </c>
      <c r="Q2755" s="93">
        <v>100</v>
      </c>
      <c r="R2755" s="114"/>
      <c r="S2755" s="143">
        <v>200</v>
      </c>
      <c r="T2755" s="143">
        <v>3</v>
      </c>
      <c r="U2755" s="143">
        <v>100</v>
      </c>
      <c r="V2755" s="143">
        <v>48.3</v>
      </c>
      <c r="W2755" s="143">
        <v>15</v>
      </c>
      <c r="X2755" s="143">
        <v>5288.35</v>
      </c>
      <c r="Y2755" s="143" t="s">
        <v>75</v>
      </c>
      <c r="Z2755" s="143"/>
      <c r="AA2755" s="224" t="s">
        <v>85</v>
      </c>
    </row>
    <row r="2756" spans="1:27" x14ac:dyDescent="0.2">
      <c r="A2756" s="228"/>
      <c r="B2756" s="144"/>
      <c r="C2756" s="127"/>
      <c r="D2756" s="144"/>
      <c r="E2756" s="144"/>
      <c r="F2756" s="144"/>
      <c r="G2756" s="144"/>
      <c r="H2756" s="144"/>
      <c r="I2756" s="144"/>
      <c r="J2756" s="222"/>
      <c r="K2756" s="103" t="s">
        <v>13</v>
      </c>
      <c r="L2756" s="104" t="s">
        <v>60</v>
      </c>
      <c r="M2756" s="96" t="s">
        <v>67</v>
      </c>
      <c r="N2756" s="104">
        <v>240</v>
      </c>
      <c r="O2756" s="104">
        <v>3</v>
      </c>
      <c r="P2756" s="104">
        <v>5</v>
      </c>
      <c r="Q2756" s="104">
        <v>90</v>
      </c>
      <c r="R2756" s="115">
        <v>25</v>
      </c>
      <c r="S2756" s="144"/>
      <c r="T2756" s="144"/>
      <c r="U2756" s="144"/>
      <c r="V2756" s="144"/>
      <c r="W2756" s="144"/>
      <c r="X2756" s="144"/>
      <c r="Y2756" s="144"/>
      <c r="Z2756" s="144"/>
      <c r="AA2756" s="225"/>
    </row>
    <row r="2757" spans="1:27" ht="13.5" thickBot="1" x14ac:dyDescent="0.25">
      <c r="A2757" s="229"/>
      <c r="B2757" s="145"/>
      <c r="C2757" s="128"/>
      <c r="D2757" s="145"/>
      <c r="E2757" s="145"/>
      <c r="F2757" s="145"/>
      <c r="G2757" s="145"/>
      <c r="H2757" s="145"/>
      <c r="I2757" s="145"/>
      <c r="J2757" s="223"/>
      <c r="K2757" s="107" t="s">
        <v>14</v>
      </c>
      <c r="L2757" s="108" t="s">
        <v>60</v>
      </c>
      <c r="M2757" s="97" t="s">
        <v>68</v>
      </c>
      <c r="N2757" s="108">
        <v>240</v>
      </c>
      <c r="O2757" s="108">
        <v>3</v>
      </c>
      <c r="P2757" s="108">
        <v>5</v>
      </c>
      <c r="Q2757" s="108">
        <v>90</v>
      </c>
      <c r="R2757" s="116"/>
      <c r="S2757" s="145"/>
      <c r="T2757" s="145"/>
      <c r="U2757" s="145"/>
      <c r="V2757" s="145"/>
      <c r="W2757" s="145"/>
      <c r="X2757" s="145"/>
      <c r="Y2757" s="145"/>
      <c r="Z2757" s="145"/>
      <c r="AA2757" s="226"/>
    </row>
    <row r="2758" spans="1:27" x14ac:dyDescent="0.2">
      <c r="A2758" s="227" t="s">
        <v>3084</v>
      </c>
      <c r="B2758" s="143" t="s">
        <v>76</v>
      </c>
      <c r="C2758" s="142">
        <v>43666</v>
      </c>
      <c r="D2758" s="143" t="s">
        <v>78</v>
      </c>
      <c r="E2758" s="143"/>
      <c r="F2758" s="143"/>
      <c r="G2758" s="143"/>
      <c r="H2758" s="143"/>
      <c r="I2758" s="143"/>
      <c r="J2758" s="136" t="s">
        <v>80</v>
      </c>
      <c r="K2758" s="100" t="s">
        <v>194</v>
      </c>
      <c r="L2758" s="93" t="s">
        <v>60</v>
      </c>
      <c r="M2758" s="95" t="s">
        <v>190</v>
      </c>
      <c r="N2758" s="93">
        <v>240</v>
      </c>
      <c r="O2758" s="93">
        <v>3</v>
      </c>
      <c r="P2758" s="93">
        <v>100</v>
      </c>
      <c r="Q2758" s="93">
        <v>110</v>
      </c>
      <c r="R2758" s="114"/>
      <c r="S2758" s="143">
        <v>200</v>
      </c>
      <c r="T2758" s="143">
        <v>3</v>
      </c>
      <c r="U2758" s="143">
        <v>100</v>
      </c>
      <c r="V2758" s="143">
        <v>48.3</v>
      </c>
      <c r="W2758" s="143">
        <v>15</v>
      </c>
      <c r="X2758" s="143">
        <v>5288.35</v>
      </c>
      <c r="Y2758" s="143" t="s">
        <v>75</v>
      </c>
      <c r="Z2758" s="143"/>
      <c r="AA2758" s="224" t="s">
        <v>85</v>
      </c>
    </row>
    <row r="2759" spans="1:27" x14ac:dyDescent="0.2">
      <c r="A2759" s="228"/>
      <c r="B2759" s="144"/>
      <c r="C2759" s="127"/>
      <c r="D2759" s="144"/>
      <c r="E2759" s="144"/>
      <c r="F2759" s="144"/>
      <c r="G2759" s="144"/>
      <c r="H2759" s="144"/>
      <c r="I2759" s="144"/>
      <c r="J2759" s="222"/>
      <c r="K2759" s="103" t="s">
        <v>13</v>
      </c>
      <c r="L2759" s="104" t="s">
        <v>60</v>
      </c>
      <c r="M2759" s="96" t="s">
        <v>67</v>
      </c>
      <c r="N2759" s="104">
        <v>240</v>
      </c>
      <c r="O2759" s="104">
        <v>3</v>
      </c>
      <c r="P2759" s="104">
        <v>5</v>
      </c>
      <c r="Q2759" s="104">
        <v>90</v>
      </c>
      <c r="R2759" s="115">
        <v>25</v>
      </c>
      <c r="S2759" s="144"/>
      <c r="T2759" s="144"/>
      <c r="U2759" s="144"/>
      <c r="V2759" s="144"/>
      <c r="W2759" s="144"/>
      <c r="X2759" s="144"/>
      <c r="Y2759" s="144"/>
      <c r="Z2759" s="144"/>
      <c r="AA2759" s="225"/>
    </row>
    <row r="2760" spans="1:27" ht="13.5" thickBot="1" x14ac:dyDescent="0.25">
      <c r="A2760" s="229"/>
      <c r="B2760" s="145"/>
      <c r="C2760" s="128"/>
      <c r="D2760" s="145"/>
      <c r="E2760" s="145"/>
      <c r="F2760" s="145"/>
      <c r="G2760" s="145"/>
      <c r="H2760" s="145"/>
      <c r="I2760" s="145"/>
      <c r="J2760" s="223"/>
      <c r="K2760" s="107" t="s">
        <v>14</v>
      </c>
      <c r="L2760" s="108" t="s">
        <v>60</v>
      </c>
      <c r="M2760" s="97" t="s">
        <v>68</v>
      </c>
      <c r="N2760" s="108">
        <v>240</v>
      </c>
      <c r="O2760" s="108">
        <v>3</v>
      </c>
      <c r="P2760" s="108">
        <v>5</v>
      </c>
      <c r="Q2760" s="108">
        <v>90</v>
      </c>
      <c r="R2760" s="116"/>
      <c r="S2760" s="145"/>
      <c r="T2760" s="145"/>
      <c r="U2760" s="145"/>
      <c r="V2760" s="145"/>
      <c r="W2760" s="145"/>
      <c r="X2760" s="145"/>
      <c r="Y2760" s="145"/>
      <c r="Z2760" s="145"/>
      <c r="AA2760" s="226"/>
    </row>
    <row r="2761" spans="1:27" x14ac:dyDescent="0.2">
      <c r="A2761" s="227" t="s">
        <v>3085</v>
      </c>
      <c r="B2761" s="143" t="s">
        <v>76</v>
      </c>
      <c r="C2761" s="142">
        <v>43666</v>
      </c>
      <c r="D2761" s="143" t="s">
        <v>78</v>
      </c>
      <c r="E2761" s="143"/>
      <c r="F2761" s="143"/>
      <c r="G2761" s="143"/>
      <c r="H2761" s="143"/>
      <c r="I2761" s="143"/>
      <c r="J2761" s="136" t="s">
        <v>80</v>
      </c>
      <c r="K2761" s="100" t="s">
        <v>194</v>
      </c>
      <c r="L2761" s="93" t="s">
        <v>60</v>
      </c>
      <c r="M2761" s="95" t="s">
        <v>190</v>
      </c>
      <c r="N2761" s="93">
        <v>240</v>
      </c>
      <c r="O2761" s="93">
        <v>3</v>
      </c>
      <c r="P2761" s="93">
        <v>100</v>
      </c>
      <c r="Q2761" s="93">
        <v>125</v>
      </c>
      <c r="R2761" s="114"/>
      <c r="S2761" s="143">
        <v>200</v>
      </c>
      <c r="T2761" s="143">
        <v>3</v>
      </c>
      <c r="U2761" s="143">
        <v>100</v>
      </c>
      <c r="V2761" s="143">
        <v>48.3</v>
      </c>
      <c r="W2761" s="143">
        <v>15</v>
      </c>
      <c r="X2761" s="143">
        <v>5288.35</v>
      </c>
      <c r="Y2761" s="143" t="s">
        <v>75</v>
      </c>
      <c r="Z2761" s="143"/>
      <c r="AA2761" s="224" t="s">
        <v>85</v>
      </c>
    </row>
    <row r="2762" spans="1:27" x14ac:dyDescent="0.2">
      <c r="A2762" s="228"/>
      <c r="B2762" s="144"/>
      <c r="C2762" s="127"/>
      <c r="D2762" s="144"/>
      <c r="E2762" s="144"/>
      <c r="F2762" s="144"/>
      <c r="G2762" s="144"/>
      <c r="H2762" s="144"/>
      <c r="I2762" s="144"/>
      <c r="J2762" s="222"/>
      <c r="K2762" s="103" t="s">
        <v>13</v>
      </c>
      <c r="L2762" s="104" t="s">
        <v>60</v>
      </c>
      <c r="M2762" s="96" t="s">
        <v>67</v>
      </c>
      <c r="N2762" s="104">
        <v>240</v>
      </c>
      <c r="O2762" s="104">
        <v>3</v>
      </c>
      <c r="P2762" s="104">
        <v>5</v>
      </c>
      <c r="Q2762" s="104">
        <v>90</v>
      </c>
      <c r="R2762" s="115">
        <v>25</v>
      </c>
      <c r="S2762" s="144"/>
      <c r="T2762" s="144"/>
      <c r="U2762" s="144"/>
      <c r="V2762" s="144"/>
      <c r="W2762" s="144"/>
      <c r="X2762" s="144"/>
      <c r="Y2762" s="144"/>
      <c r="Z2762" s="144"/>
      <c r="AA2762" s="225"/>
    </row>
    <row r="2763" spans="1:27" ht="13.5" thickBot="1" x14ac:dyDescent="0.25">
      <c r="A2763" s="229"/>
      <c r="B2763" s="145"/>
      <c r="C2763" s="128"/>
      <c r="D2763" s="145"/>
      <c r="E2763" s="145"/>
      <c r="F2763" s="145"/>
      <c r="G2763" s="145"/>
      <c r="H2763" s="145"/>
      <c r="I2763" s="145"/>
      <c r="J2763" s="223"/>
      <c r="K2763" s="107" t="s">
        <v>14</v>
      </c>
      <c r="L2763" s="108" t="s">
        <v>60</v>
      </c>
      <c r="M2763" s="97" t="s">
        <v>68</v>
      </c>
      <c r="N2763" s="108">
        <v>240</v>
      </c>
      <c r="O2763" s="108">
        <v>3</v>
      </c>
      <c r="P2763" s="108">
        <v>5</v>
      </c>
      <c r="Q2763" s="108">
        <v>90</v>
      </c>
      <c r="R2763" s="116"/>
      <c r="S2763" s="145"/>
      <c r="T2763" s="145"/>
      <c r="U2763" s="145"/>
      <c r="V2763" s="145"/>
      <c r="W2763" s="145"/>
      <c r="X2763" s="145"/>
      <c r="Y2763" s="145"/>
      <c r="Z2763" s="145"/>
      <c r="AA2763" s="226"/>
    </row>
    <row r="2764" spans="1:27" x14ac:dyDescent="0.2">
      <c r="A2764" s="227" t="s">
        <v>3086</v>
      </c>
      <c r="B2764" s="143" t="s">
        <v>76</v>
      </c>
      <c r="C2764" s="142">
        <v>43666</v>
      </c>
      <c r="D2764" s="143" t="s">
        <v>78</v>
      </c>
      <c r="E2764" s="143"/>
      <c r="F2764" s="143"/>
      <c r="G2764" s="143"/>
      <c r="H2764" s="143"/>
      <c r="I2764" s="143"/>
      <c r="J2764" s="136" t="s">
        <v>80</v>
      </c>
      <c r="K2764" s="100" t="s">
        <v>194</v>
      </c>
      <c r="L2764" s="93" t="s">
        <v>60</v>
      </c>
      <c r="M2764" s="95" t="s">
        <v>190</v>
      </c>
      <c r="N2764" s="93">
        <v>240</v>
      </c>
      <c r="O2764" s="93">
        <v>3</v>
      </c>
      <c r="P2764" s="93">
        <v>100</v>
      </c>
      <c r="Q2764" s="93">
        <v>80</v>
      </c>
      <c r="R2764" s="114"/>
      <c r="S2764" s="143">
        <v>200</v>
      </c>
      <c r="T2764" s="143">
        <v>3</v>
      </c>
      <c r="U2764" s="143">
        <v>100</v>
      </c>
      <c r="V2764" s="143">
        <v>62.1</v>
      </c>
      <c r="W2764" s="143">
        <v>20</v>
      </c>
      <c r="X2764" s="143">
        <v>5288.35</v>
      </c>
      <c r="Y2764" s="143" t="s">
        <v>75</v>
      </c>
      <c r="Z2764" s="143"/>
      <c r="AA2764" s="224" t="s">
        <v>85</v>
      </c>
    </row>
    <row r="2765" spans="1:27" x14ac:dyDescent="0.2">
      <c r="A2765" s="228"/>
      <c r="B2765" s="144"/>
      <c r="C2765" s="127"/>
      <c r="D2765" s="144"/>
      <c r="E2765" s="144"/>
      <c r="F2765" s="144"/>
      <c r="G2765" s="144"/>
      <c r="H2765" s="144"/>
      <c r="I2765" s="144"/>
      <c r="J2765" s="222"/>
      <c r="K2765" s="103" t="s">
        <v>13</v>
      </c>
      <c r="L2765" s="104" t="s">
        <v>60</v>
      </c>
      <c r="M2765" s="96" t="s">
        <v>67</v>
      </c>
      <c r="N2765" s="104">
        <v>240</v>
      </c>
      <c r="O2765" s="104">
        <v>3</v>
      </c>
      <c r="P2765" s="104">
        <v>5</v>
      </c>
      <c r="Q2765" s="104">
        <v>90</v>
      </c>
      <c r="R2765" s="115">
        <v>25</v>
      </c>
      <c r="S2765" s="144"/>
      <c r="T2765" s="144"/>
      <c r="U2765" s="144"/>
      <c r="V2765" s="144"/>
      <c r="W2765" s="144"/>
      <c r="X2765" s="144"/>
      <c r="Y2765" s="144"/>
      <c r="Z2765" s="144"/>
      <c r="AA2765" s="225"/>
    </row>
    <row r="2766" spans="1:27" ht="13.5" thickBot="1" x14ac:dyDescent="0.25">
      <c r="A2766" s="229"/>
      <c r="B2766" s="145"/>
      <c r="C2766" s="128"/>
      <c r="D2766" s="145"/>
      <c r="E2766" s="145"/>
      <c r="F2766" s="145"/>
      <c r="G2766" s="145"/>
      <c r="H2766" s="145"/>
      <c r="I2766" s="145"/>
      <c r="J2766" s="223"/>
      <c r="K2766" s="107" t="s">
        <v>14</v>
      </c>
      <c r="L2766" s="108" t="s">
        <v>60</v>
      </c>
      <c r="M2766" s="97" t="s">
        <v>68</v>
      </c>
      <c r="N2766" s="108">
        <v>240</v>
      </c>
      <c r="O2766" s="108">
        <v>3</v>
      </c>
      <c r="P2766" s="108">
        <v>5</v>
      </c>
      <c r="Q2766" s="108">
        <v>90</v>
      </c>
      <c r="R2766" s="116"/>
      <c r="S2766" s="145"/>
      <c r="T2766" s="145"/>
      <c r="U2766" s="145"/>
      <c r="V2766" s="145"/>
      <c r="W2766" s="145"/>
      <c r="X2766" s="145"/>
      <c r="Y2766" s="145"/>
      <c r="Z2766" s="145"/>
      <c r="AA2766" s="226"/>
    </row>
    <row r="2767" spans="1:27" x14ac:dyDescent="0.2">
      <c r="A2767" s="227" t="s">
        <v>3087</v>
      </c>
      <c r="B2767" s="143" t="s">
        <v>76</v>
      </c>
      <c r="C2767" s="142">
        <v>43666</v>
      </c>
      <c r="D2767" s="143" t="s">
        <v>78</v>
      </c>
      <c r="E2767" s="143"/>
      <c r="F2767" s="143"/>
      <c r="G2767" s="143"/>
      <c r="H2767" s="143"/>
      <c r="I2767" s="143"/>
      <c r="J2767" s="136" t="s">
        <v>80</v>
      </c>
      <c r="K2767" s="100" t="s">
        <v>194</v>
      </c>
      <c r="L2767" s="93" t="s">
        <v>60</v>
      </c>
      <c r="M2767" s="95" t="s">
        <v>190</v>
      </c>
      <c r="N2767" s="93">
        <v>240</v>
      </c>
      <c r="O2767" s="93">
        <v>3</v>
      </c>
      <c r="P2767" s="93">
        <v>100</v>
      </c>
      <c r="Q2767" s="93">
        <v>100</v>
      </c>
      <c r="R2767" s="114"/>
      <c r="S2767" s="143">
        <v>200</v>
      </c>
      <c r="T2767" s="143">
        <v>3</v>
      </c>
      <c r="U2767" s="143">
        <v>100</v>
      </c>
      <c r="V2767" s="143">
        <v>62.1</v>
      </c>
      <c r="W2767" s="143">
        <v>20</v>
      </c>
      <c r="X2767" s="143">
        <v>5288.35</v>
      </c>
      <c r="Y2767" s="143" t="s">
        <v>75</v>
      </c>
      <c r="Z2767" s="143"/>
      <c r="AA2767" s="224" t="s">
        <v>85</v>
      </c>
    </row>
    <row r="2768" spans="1:27" x14ac:dyDescent="0.2">
      <c r="A2768" s="228"/>
      <c r="B2768" s="144"/>
      <c r="C2768" s="127"/>
      <c r="D2768" s="144"/>
      <c r="E2768" s="144"/>
      <c r="F2768" s="144"/>
      <c r="G2768" s="144"/>
      <c r="H2768" s="144"/>
      <c r="I2768" s="144"/>
      <c r="J2768" s="222"/>
      <c r="K2768" s="103" t="s">
        <v>13</v>
      </c>
      <c r="L2768" s="104" t="s">
        <v>60</v>
      </c>
      <c r="M2768" s="96" t="s">
        <v>67</v>
      </c>
      <c r="N2768" s="104">
        <v>240</v>
      </c>
      <c r="O2768" s="104">
        <v>3</v>
      </c>
      <c r="P2768" s="104">
        <v>5</v>
      </c>
      <c r="Q2768" s="104">
        <v>90</v>
      </c>
      <c r="R2768" s="115">
        <v>25</v>
      </c>
      <c r="S2768" s="144"/>
      <c r="T2768" s="144"/>
      <c r="U2768" s="144"/>
      <c r="V2768" s="144"/>
      <c r="W2768" s="144"/>
      <c r="X2768" s="144"/>
      <c r="Y2768" s="144"/>
      <c r="Z2768" s="144"/>
      <c r="AA2768" s="225"/>
    </row>
    <row r="2769" spans="1:27" ht="13.5" thickBot="1" x14ac:dyDescent="0.25">
      <c r="A2769" s="229"/>
      <c r="B2769" s="145"/>
      <c r="C2769" s="128"/>
      <c r="D2769" s="145"/>
      <c r="E2769" s="145"/>
      <c r="F2769" s="145"/>
      <c r="G2769" s="145"/>
      <c r="H2769" s="145"/>
      <c r="I2769" s="145"/>
      <c r="J2769" s="223"/>
      <c r="K2769" s="107" t="s">
        <v>14</v>
      </c>
      <c r="L2769" s="108" t="s">
        <v>60</v>
      </c>
      <c r="M2769" s="97" t="s">
        <v>68</v>
      </c>
      <c r="N2769" s="108">
        <v>240</v>
      </c>
      <c r="O2769" s="108">
        <v>3</v>
      </c>
      <c r="P2769" s="108">
        <v>5</v>
      </c>
      <c r="Q2769" s="108">
        <v>90</v>
      </c>
      <c r="R2769" s="116"/>
      <c r="S2769" s="145"/>
      <c r="T2769" s="145"/>
      <c r="U2769" s="145"/>
      <c r="V2769" s="145"/>
      <c r="W2769" s="145"/>
      <c r="X2769" s="145"/>
      <c r="Y2769" s="145"/>
      <c r="Z2769" s="145"/>
      <c r="AA2769" s="226"/>
    </row>
    <row r="2770" spans="1:27" x14ac:dyDescent="0.2">
      <c r="A2770" s="227" t="s">
        <v>3088</v>
      </c>
      <c r="B2770" s="143" t="s">
        <v>76</v>
      </c>
      <c r="C2770" s="142">
        <v>43666</v>
      </c>
      <c r="D2770" s="143" t="s">
        <v>78</v>
      </c>
      <c r="E2770" s="143"/>
      <c r="F2770" s="143"/>
      <c r="G2770" s="143"/>
      <c r="H2770" s="143"/>
      <c r="I2770" s="143"/>
      <c r="J2770" s="136" t="s">
        <v>80</v>
      </c>
      <c r="K2770" s="100" t="s">
        <v>194</v>
      </c>
      <c r="L2770" s="93" t="s">
        <v>60</v>
      </c>
      <c r="M2770" s="95" t="s">
        <v>190</v>
      </c>
      <c r="N2770" s="93">
        <v>240</v>
      </c>
      <c r="O2770" s="93">
        <v>3</v>
      </c>
      <c r="P2770" s="93">
        <v>100</v>
      </c>
      <c r="Q2770" s="93">
        <v>110</v>
      </c>
      <c r="R2770" s="114"/>
      <c r="S2770" s="143">
        <v>200</v>
      </c>
      <c r="T2770" s="143">
        <v>3</v>
      </c>
      <c r="U2770" s="143">
        <v>100</v>
      </c>
      <c r="V2770" s="143">
        <v>62.1</v>
      </c>
      <c r="W2770" s="143">
        <v>20</v>
      </c>
      <c r="X2770" s="143">
        <v>5288.35</v>
      </c>
      <c r="Y2770" s="143" t="s">
        <v>75</v>
      </c>
      <c r="Z2770" s="143"/>
      <c r="AA2770" s="224" t="s">
        <v>85</v>
      </c>
    </row>
    <row r="2771" spans="1:27" x14ac:dyDescent="0.2">
      <c r="A2771" s="228"/>
      <c r="B2771" s="144"/>
      <c r="C2771" s="127"/>
      <c r="D2771" s="144"/>
      <c r="E2771" s="144"/>
      <c r="F2771" s="144"/>
      <c r="G2771" s="144"/>
      <c r="H2771" s="144"/>
      <c r="I2771" s="144"/>
      <c r="J2771" s="222"/>
      <c r="K2771" s="103" t="s">
        <v>13</v>
      </c>
      <c r="L2771" s="104" t="s">
        <v>60</v>
      </c>
      <c r="M2771" s="96" t="s">
        <v>67</v>
      </c>
      <c r="N2771" s="104">
        <v>240</v>
      </c>
      <c r="O2771" s="104">
        <v>3</v>
      </c>
      <c r="P2771" s="104">
        <v>5</v>
      </c>
      <c r="Q2771" s="104">
        <v>90</v>
      </c>
      <c r="R2771" s="115">
        <v>25</v>
      </c>
      <c r="S2771" s="144"/>
      <c r="T2771" s="144"/>
      <c r="U2771" s="144"/>
      <c r="V2771" s="144"/>
      <c r="W2771" s="144"/>
      <c r="X2771" s="144"/>
      <c r="Y2771" s="144"/>
      <c r="Z2771" s="144"/>
      <c r="AA2771" s="225"/>
    </row>
    <row r="2772" spans="1:27" ht="13.5" thickBot="1" x14ac:dyDescent="0.25">
      <c r="A2772" s="229"/>
      <c r="B2772" s="145"/>
      <c r="C2772" s="128"/>
      <c r="D2772" s="145"/>
      <c r="E2772" s="145"/>
      <c r="F2772" s="145"/>
      <c r="G2772" s="145"/>
      <c r="H2772" s="145"/>
      <c r="I2772" s="145"/>
      <c r="J2772" s="223"/>
      <c r="K2772" s="107" t="s">
        <v>14</v>
      </c>
      <c r="L2772" s="108" t="s">
        <v>60</v>
      </c>
      <c r="M2772" s="97" t="s">
        <v>68</v>
      </c>
      <c r="N2772" s="108">
        <v>240</v>
      </c>
      <c r="O2772" s="108">
        <v>3</v>
      </c>
      <c r="P2772" s="108">
        <v>5</v>
      </c>
      <c r="Q2772" s="108">
        <v>90</v>
      </c>
      <c r="R2772" s="116"/>
      <c r="S2772" s="145"/>
      <c r="T2772" s="145"/>
      <c r="U2772" s="145"/>
      <c r="V2772" s="145"/>
      <c r="W2772" s="145"/>
      <c r="X2772" s="145"/>
      <c r="Y2772" s="145"/>
      <c r="Z2772" s="145"/>
      <c r="AA2772" s="226"/>
    </row>
    <row r="2773" spans="1:27" x14ac:dyDescent="0.2">
      <c r="A2773" s="227" t="s">
        <v>3089</v>
      </c>
      <c r="B2773" s="143" t="s">
        <v>76</v>
      </c>
      <c r="C2773" s="142">
        <v>43666</v>
      </c>
      <c r="D2773" s="143" t="s">
        <v>78</v>
      </c>
      <c r="E2773" s="143"/>
      <c r="F2773" s="143"/>
      <c r="G2773" s="143"/>
      <c r="H2773" s="143"/>
      <c r="I2773" s="143"/>
      <c r="J2773" s="136" t="s">
        <v>80</v>
      </c>
      <c r="K2773" s="100" t="s">
        <v>194</v>
      </c>
      <c r="L2773" s="93" t="s">
        <v>60</v>
      </c>
      <c r="M2773" s="95" t="s">
        <v>190</v>
      </c>
      <c r="N2773" s="93">
        <v>240</v>
      </c>
      <c r="O2773" s="93">
        <v>3</v>
      </c>
      <c r="P2773" s="93">
        <v>100</v>
      </c>
      <c r="Q2773" s="93">
        <v>125</v>
      </c>
      <c r="R2773" s="114"/>
      <c r="S2773" s="143">
        <v>200</v>
      </c>
      <c r="T2773" s="143">
        <v>3</v>
      </c>
      <c r="U2773" s="143">
        <v>100</v>
      </c>
      <c r="V2773" s="143">
        <v>62.1</v>
      </c>
      <c r="W2773" s="143">
        <v>20</v>
      </c>
      <c r="X2773" s="143">
        <v>5288.35</v>
      </c>
      <c r="Y2773" s="143" t="s">
        <v>75</v>
      </c>
      <c r="Z2773" s="143"/>
      <c r="AA2773" s="224" t="s">
        <v>85</v>
      </c>
    </row>
    <row r="2774" spans="1:27" x14ac:dyDescent="0.2">
      <c r="A2774" s="228"/>
      <c r="B2774" s="144"/>
      <c r="C2774" s="127"/>
      <c r="D2774" s="144"/>
      <c r="E2774" s="144"/>
      <c r="F2774" s="144"/>
      <c r="G2774" s="144"/>
      <c r="H2774" s="144"/>
      <c r="I2774" s="144"/>
      <c r="J2774" s="222"/>
      <c r="K2774" s="103" t="s">
        <v>13</v>
      </c>
      <c r="L2774" s="104" t="s">
        <v>60</v>
      </c>
      <c r="M2774" s="96" t="s">
        <v>67</v>
      </c>
      <c r="N2774" s="104">
        <v>240</v>
      </c>
      <c r="O2774" s="104">
        <v>3</v>
      </c>
      <c r="P2774" s="104">
        <v>5</v>
      </c>
      <c r="Q2774" s="104">
        <v>90</v>
      </c>
      <c r="R2774" s="115">
        <v>25</v>
      </c>
      <c r="S2774" s="144"/>
      <c r="T2774" s="144"/>
      <c r="U2774" s="144"/>
      <c r="V2774" s="144"/>
      <c r="W2774" s="144"/>
      <c r="X2774" s="144"/>
      <c r="Y2774" s="144"/>
      <c r="Z2774" s="144"/>
      <c r="AA2774" s="225"/>
    </row>
    <row r="2775" spans="1:27" ht="13.5" thickBot="1" x14ac:dyDescent="0.25">
      <c r="A2775" s="229"/>
      <c r="B2775" s="145"/>
      <c r="C2775" s="128"/>
      <c r="D2775" s="145"/>
      <c r="E2775" s="145"/>
      <c r="F2775" s="145"/>
      <c r="G2775" s="145"/>
      <c r="H2775" s="145"/>
      <c r="I2775" s="145"/>
      <c r="J2775" s="223"/>
      <c r="K2775" s="107" t="s">
        <v>14</v>
      </c>
      <c r="L2775" s="108" t="s">
        <v>60</v>
      </c>
      <c r="M2775" s="97" t="s">
        <v>68</v>
      </c>
      <c r="N2775" s="108">
        <v>240</v>
      </c>
      <c r="O2775" s="108">
        <v>3</v>
      </c>
      <c r="P2775" s="108">
        <v>5</v>
      </c>
      <c r="Q2775" s="108">
        <v>90</v>
      </c>
      <c r="R2775" s="116"/>
      <c r="S2775" s="145"/>
      <c r="T2775" s="145"/>
      <c r="U2775" s="145"/>
      <c r="V2775" s="145"/>
      <c r="W2775" s="145"/>
      <c r="X2775" s="145"/>
      <c r="Y2775" s="145"/>
      <c r="Z2775" s="145"/>
      <c r="AA2775" s="226"/>
    </row>
    <row r="2776" spans="1:27" x14ac:dyDescent="0.2">
      <c r="A2776" s="227" t="s">
        <v>3090</v>
      </c>
      <c r="B2776" s="143" t="s">
        <v>76</v>
      </c>
      <c r="C2776" s="142">
        <v>43666</v>
      </c>
      <c r="D2776" s="143" t="s">
        <v>78</v>
      </c>
      <c r="E2776" s="143"/>
      <c r="F2776" s="143"/>
      <c r="G2776" s="143"/>
      <c r="H2776" s="143"/>
      <c r="I2776" s="143"/>
      <c r="J2776" s="136" t="s">
        <v>80</v>
      </c>
      <c r="K2776" s="100" t="s">
        <v>194</v>
      </c>
      <c r="L2776" s="93" t="s">
        <v>60</v>
      </c>
      <c r="M2776" s="95" t="s">
        <v>190</v>
      </c>
      <c r="N2776" s="93">
        <v>240</v>
      </c>
      <c r="O2776" s="93">
        <v>3</v>
      </c>
      <c r="P2776" s="93">
        <v>100</v>
      </c>
      <c r="Q2776" s="93">
        <v>100</v>
      </c>
      <c r="R2776" s="114"/>
      <c r="S2776" s="143">
        <v>200</v>
      </c>
      <c r="T2776" s="143">
        <v>3</v>
      </c>
      <c r="U2776" s="143">
        <v>100</v>
      </c>
      <c r="V2776" s="143">
        <v>78.2</v>
      </c>
      <c r="W2776" s="143">
        <v>25</v>
      </c>
      <c r="X2776" s="143">
        <v>5288.35</v>
      </c>
      <c r="Y2776" s="143" t="s">
        <v>75</v>
      </c>
      <c r="Z2776" s="143"/>
      <c r="AA2776" s="224" t="s">
        <v>85</v>
      </c>
    </row>
    <row r="2777" spans="1:27" x14ac:dyDescent="0.2">
      <c r="A2777" s="228"/>
      <c r="B2777" s="144"/>
      <c r="C2777" s="127"/>
      <c r="D2777" s="144"/>
      <c r="E2777" s="144"/>
      <c r="F2777" s="144"/>
      <c r="G2777" s="144"/>
      <c r="H2777" s="144"/>
      <c r="I2777" s="144"/>
      <c r="J2777" s="222"/>
      <c r="K2777" s="103" t="s">
        <v>13</v>
      </c>
      <c r="L2777" s="104" t="s">
        <v>60</v>
      </c>
      <c r="M2777" s="96" t="s">
        <v>67</v>
      </c>
      <c r="N2777" s="104">
        <v>240</v>
      </c>
      <c r="O2777" s="104">
        <v>3</v>
      </c>
      <c r="P2777" s="104">
        <v>5</v>
      </c>
      <c r="Q2777" s="104">
        <v>90</v>
      </c>
      <c r="R2777" s="115">
        <v>25</v>
      </c>
      <c r="S2777" s="144"/>
      <c r="T2777" s="144"/>
      <c r="U2777" s="144"/>
      <c r="V2777" s="144"/>
      <c r="W2777" s="144"/>
      <c r="X2777" s="144"/>
      <c r="Y2777" s="144"/>
      <c r="Z2777" s="144"/>
      <c r="AA2777" s="225"/>
    </row>
    <row r="2778" spans="1:27" ht="13.5" thickBot="1" x14ac:dyDescent="0.25">
      <c r="A2778" s="229"/>
      <c r="B2778" s="145"/>
      <c r="C2778" s="128"/>
      <c r="D2778" s="145"/>
      <c r="E2778" s="145"/>
      <c r="F2778" s="145"/>
      <c r="G2778" s="145"/>
      <c r="H2778" s="145"/>
      <c r="I2778" s="145"/>
      <c r="J2778" s="223"/>
      <c r="K2778" s="107" t="s">
        <v>14</v>
      </c>
      <c r="L2778" s="108" t="s">
        <v>60</v>
      </c>
      <c r="M2778" s="97" t="s">
        <v>68</v>
      </c>
      <c r="N2778" s="108">
        <v>240</v>
      </c>
      <c r="O2778" s="108">
        <v>3</v>
      </c>
      <c r="P2778" s="108">
        <v>5</v>
      </c>
      <c r="Q2778" s="108">
        <v>90</v>
      </c>
      <c r="R2778" s="116"/>
      <c r="S2778" s="145"/>
      <c r="T2778" s="145"/>
      <c r="U2778" s="145"/>
      <c r="V2778" s="145"/>
      <c r="W2778" s="145"/>
      <c r="X2778" s="145"/>
      <c r="Y2778" s="145"/>
      <c r="Z2778" s="145"/>
      <c r="AA2778" s="226"/>
    </row>
    <row r="2779" spans="1:27" x14ac:dyDescent="0.2">
      <c r="A2779" s="227" t="s">
        <v>3091</v>
      </c>
      <c r="B2779" s="143" t="s">
        <v>76</v>
      </c>
      <c r="C2779" s="142">
        <v>43666</v>
      </c>
      <c r="D2779" s="143" t="s">
        <v>78</v>
      </c>
      <c r="E2779" s="143"/>
      <c r="F2779" s="143"/>
      <c r="G2779" s="143"/>
      <c r="H2779" s="143"/>
      <c r="I2779" s="143"/>
      <c r="J2779" s="136" t="s">
        <v>80</v>
      </c>
      <c r="K2779" s="100" t="s">
        <v>194</v>
      </c>
      <c r="L2779" s="93" t="s">
        <v>60</v>
      </c>
      <c r="M2779" s="95" t="s">
        <v>190</v>
      </c>
      <c r="N2779" s="93">
        <v>240</v>
      </c>
      <c r="O2779" s="93">
        <v>3</v>
      </c>
      <c r="P2779" s="93">
        <v>100</v>
      </c>
      <c r="Q2779" s="93">
        <v>110</v>
      </c>
      <c r="R2779" s="114"/>
      <c r="S2779" s="143">
        <v>200</v>
      </c>
      <c r="T2779" s="143">
        <v>3</v>
      </c>
      <c r="U2779" s="143">
        <v>100</v>
      </c>
      <c r="V2779" s="143">
        <v>78.2</v>
      </c>
      <c r="W2779" s="143">
        <v>25</v>
      </c>
      <c r="X2779" s="143">
        <v>5288.35</v>
      </c>
      <c r="Y2779" s="143" t="s">
        <v>75</v>
      </c>
      <c r="Z2779" s="143"/>
      <c r="AA2779" s="224" t="s">
        <v>85</v>
      </c>
    </row>
    <row r="2780" spans="1:27" x14ac:dyDescent="0.2">
      <c r="A2780" s="228"/>
      <c r="B2780" s="144"/>
      <c r="C2780" s="127"/>
      <c r="D2780" s="144"/>
      <c r="E2780" s="144"/>
      <c r="F2780" s="144"/>
      <c r="G2780" s="144"/>
      <c r="H2780" s="144"/>
      <c r="I2780" s="144"/>
      <c r="J2780" s="222"/>
      <c r="K2780" s="103" t="s">
        <v>13</v>
      </c>
      <c r="L2780" s="104" t="s">
        <v>60</v>
      </c>
      <c r="M2780" s="96" t="s">
        <v>67</v>
      </c>
      <c r="N2780" s="104">
        <v>240</v>
      </c>
      <c r="O2780" s="104">
        <v>3</v>
      </c>
      <c r="P2780" s="104">
        <v>5</v>
      </c>
      <c r="Q2780" s="104">
        <v>90</v>
      </c>
      <c r="R2780" s="115">
        <v>25</v>
      </c>
      <c r="S2780" s="144"/>
      <c r="T2780" s="144"/>
      <c r="U2780" s="144"/>
      <c r="V2780" s="144"/>
      <c r="W2780" s="144"/>
      <c r="X2780" s="144"/>
      <c r="Y2780" s="144"/>
      <c r="Z2780" s="144"/>
      <c r="AA2780" s="225"/>
    </row>
    <row r="2781" spans="1:27" ht="13.5" thickBot="1" x14ac:dyDescent="0.25">
      <c r="A2781" s="229"/>
      <c r="B2781" s="145"/>
      <c r="C2781" s="128"/>
      <c r="D2781" s="145"/>
      <c r="E2781" s="145"/>
      <c r="F2781" s="145"/>
      <c r="G2781" s="145"/>
      <c r="H2781" s="145"/>
      <c r="I2781" s="145"/>
      <c r="J2781" s="223"/>
      <c r="K2781" s="107" t="s">
        <v>14</v>
      </c>
      <c r="L2781" s="108" t="s">
        <v>60</v>
      </c>
      <c r="M2781" s="97" t="s">
        <v>68</v>
      </c>
      <c r="N2781" s="108">
        <v>240</v>
      </c>
      <c r="O2781" s="108">
        <v>3</v>
      </c>
      <c r="P2781" s="108">
        <v>5</v>
      </c>
      <c r="Q2781" s="108">
        <v>90</v>
      </c>
      <c r="R2781" s="116"/>
      <c r="S2781" s="145"/>
      <c r="T2781" s="145"/>
      <c r="U2781" s="145"/>
      <c r="V2781" s="145"/>
      <c r="W2781" s="145"/>
      <c r="X2781" s="145"/>
      <c r="Y2781" s="145"/>
      <c r="Z2781" s="145"/>
      <c r="AA2781" s="226"/>
    </row>
    <row r="2782" spans="1:27" x14ac:dyDescent="0.2">
      <c r="A2782" s="227" t="s">
        <v>3092</v>
      </c>
      <c r="B2782" s="143" t="s">
        <v>76</v>
      </c>
      <c r="C2782" s="142">
        <v>43666</v>
      </c>
      <c r="D2782" s="143" t="s">
        <v>78</v>
      </c>
      <c r="E2782" s="143"/>
      <c r="F2782" s="143"/>
      <c r="G2782" s="143"/>
      <c r="H2782" s="143"/>
      <c r="I2782" s="143"/>
      <c r="J2782" s="136" t="s">
        <v>80</v>
      </c>
      <c r="K2782" s="100" t="s">
        <v>194</v>
      </c>
      <c r="L2782" s="93" t="s">
        <v>60</v>
      </c>
      <c r="M2782" s="95" t="s">
        <v>190</v>
      </c>
      <c r="N2782" s="93">
        <v>240</v>
      </c>
      <c r="O2782" s="93">
        <v>3</v>
      </c>
      <c r="P2782" s="93">
        <v>100</v>
      </c>
      <c r="Q2782" s="93">
        <v>125</v>
      </c>
      <c r="R2782" s="114"/>
      <c r="S2782" s="143">
        <v>200</v>
      </c>
      <c r="T2782" s="143">
        <v>3</v>
      </c>
      <c r="U2782" s="143">
        <v>100</v>
      </c>
      <c r="V2782" s="143">
        <v>78.2</v>
      </c>
      <c r="W2782" s="143">
        <v>25</v>
      </c>
      <c r="X2782" s="143">
        <v>5288.35</v>
      </c>
      <c r="Y2782" s="143" t="s">
        <v>75</v>
      </c>
      <c r="Z2782" s="143"/>
      <c r="AA2782" s="224" t="s">
        <v>85</v>
      </c>
    </row>
    <row r="2783" spans="1:27" x14ac:dyDescent="0.2">
      <c r="A2783" s="228"/>
      <c r="B2783" s="144"/>
      <c r="C2783" s="127"/>
      <c r="D2783" s="144"/>
      <c r="E2783" s="144"/>
      <c r="F2783" s="144"/>
      <c r="G2783" s="144"/>
      <c r="H2783" s="144"/>
      <c r="I2783" s="144"/>
      <c r="J2783" s="222"/>
      <c r="K2783" s="103" t="s">
        <v>13</v>
      </c>
      <c r="L2783" s="104" t="s">
        <v>60</v>
      </c>
      <c r="M2783" s="96" t="s">
        <v>67</v>
      </c>
      <c r="N2783" s="104">
        <v>240</v>
      </c>
      <c r="O2783" s="104">
        <v>3</v>
      </c>
      <c r="P2783" s="104">
        <v>5</v>
      </c>
      <c r="Q2783" s="104">
        <v>90</v>
      </c>
      <c r="R2783" s="115">
        <v>25</v>
      </c>
      <c r="S2783" s="144"/>
      <c r="T2783" s="144"/>
      <c r="U2783" s="144"/>
      <c r="V2783" s="144"/>
      <c r="W2783" s="144"/>
      <c r="X2783" s="144"/>
      <c r="Y2783" s="144"/>
      <c r="Z2783" s="144"/>
      <c r="AA2783" s="225"/>
    </row>
    <row r="2784" spans="1:27" ht="13.5" thickBot="1" x14ac:dyDescent="0.25">
      <c r="A2784" s="229"/>
      <c r="B2784" s="145"/>
      <c r="C2784" s="128"/>
      <c r="D2784" s="145"/>
      <c r="E2784" s="145"/>
      <c r="F2784" s="145"/>
      <c r="G2784" s="145"/>
      <c r="H2784" s="145"/>
      <c r="I2784" s="145"/>
      <c r="J2784" s="223"/>
      <c r="K2784" s="107" t="s">
        <v>14</v>
      </c>
      <c r="L2784" s="108" t="s">
        <v>60</v>
      </c>
      <c r="M2784" s="97" t="s">
        <v>68</v>
      </c>
      <c r="N2784" s="108">
        <v>240</v>
      </c>
      <c r="O2784" s="108">
        <v>3</v>
      </c>
      <c r="P2784" s="108">
        <v>5</v>
      </c>
      <c r="Q2784" s="108">
        <v>90</v>
      </c>
      <c r="R2784" s="116"/>
      <c r="S2784" s="145"/>
      <c r="T2784" s="145"/>
      <c r="U2784" s="145"/>
      <c r="V2784" s="145"/>
      <c r="W2784" s="145"/>
      <c r="X2784" s="145"/>
      <c r="Y2784" s="145"/>
      <c r="Z2784" s="145"/>
      <c r="AA2784" s="226"/>
    </row>
    <row r="2785" spans="1:27" x14ac:dyDescent="0.2">
      <c r="A2785" s="227" t="s">
        <v>3093</v>
      </c>
      <c r="B2785" s="143" t="s">
        <v>76</v>
      </c>
      <c r="C2785" s="142">
        <v>43666</v>
      </c>
      <c r="D2785" s="143" t="s">
        <v>78</v>
      </c>
      <c r="E2785" s="143"/>
      <c r="F2785" s="143"/>
      <c r="G2785" s="143"/>
      <c r="H2785" s="143"/>
      <c r="I2785" s="143"/>
      <c r="J2785" s="136" t="s">
        <v>80</v>
      </c>
      <c r="K2785" s="100" t="s">
        <v>194</v>
      </c>
      <c r="L2785" s="93" t="s">
        <v>60</v>
      </c>
      <c r="M2785" s="95" t="s">
        <v>190</v>
      </c>
      <c r="N2785" s="93">
        <v>240</v>
      </c>
      <c r="O2785" s="93">
        <v>3</v>
      </c>
      <c r="P2785" s="93">
        <v>100</v>
      </c>
      <c r="Q2785" s="93">
        <v>60</v>
      </c>
      <c r="R2785" s="114"/>
      <c r="S2785" s="143">
        <v>208</v>
      </c>
      <c r="T2785" s="143">
        <v>3</v>
      </c>
      <c r="U2785" s="143">
        <v>100</v>
      </c>
      <c r="V2785" s="143">
        <v>46.2</v>
      </c>
      <c r="W2785" s="143">
        <v>15</v>
      </c>
      <c r="X2785" s="143">
        <v>5288.35</v>
      </c>
      <c r="Y2785" s="143" t="s">
        <v>75</v>
      </c>
      <c r="Z2785" s="143"/>
      <c r="AA2785" s="224" t="s">
        <v>85</v>
      </c>
    </row>
    <row r="2786" spans="1:27" x14ac:dyDescent="0.2">
      <c r="A2786" s="228"/>
      <c r="B2786" s="144"/>
      <c r="C2786" s="127"/>
      <c r="D2786" s="144"/>
      <c r="E2786" s="144"/>
      <c r="F2786" s="144"/>
      <c r="G2786" s="144"/>
      <c r="H2786" s="144"/>
      <c r="I2786" s="144"/>
      <c r="J2786" s="222"/>
      <c r="K2786" s="103" t="s">
        <v>13</v>
      </c>
      <c r="L2786" s="104" t="s">
        <v>60</v>
      </c>
      <c r="M2786" s="96" t="s">
        <v>67</v>
      </c>
      <c r="N2786" s="104">
        <v>240</v>
      </c>
      <c r="O2786" s="104">
        <v>3</v>
      </c>
      <c r="P2786" s="104">
        <v>5</v>
      </c>
      <c r="Q2786" s="104">
        <v>90</v>
      </c>
      <c r="R2786" s="115">
        <v>25</v>
      </c>
      <c r="S2786" s="144"/>
      <c r="T2786" s="144"/>
      <c r="U2786" s="144"/>
      <c r="V2786" s="144"/>
      <c r="W2786" s="144"/>
      <c r="X2786" s="144"/>
      <c r="Y2786" s="144"/>
      <c r="Z2786" s="144"/>
      <c r="AA2786" s="225"/>
    </row>
    <row r="2787" spans="1:27" ht="13.5" thickBot="1" x14ac:dyDescent="0.25">
      <c r="A2787" s="229"/>
      <c r="B2787" s="145"/>
      <c r="C2787" s="128"/>
      <c r="D2787" s="145"/>
      <c r="E2787" s="145"/>
      <c r="F2787" s="145"/>
      <c r="G2787" s="145"/>
      <c r="H2787" s="145"/>
      <c r="I2787" s="145"/>
      <c r="J2787" s="223"/>
      <c r="K2787" s="107" t="s">
        <v>14</v>
      </c>
      <c r="L2787" s="108" t="s">
        <v>60</v>
      </c>
      <c r="M2787" s="97" t="s">
        <v>68</v>
      </c>
      <c r="N2787" s="108">
        <v>240</v>
      </c>
      <c r="O2787" s="108">
        <v>3</v>
      </c>
      <c r="P2787" s="108">
        <v>5</v>
      </c>
      <c r="Q2787" s="108">
        <v>90</v>
      </c>
      <c r="R2787" s="116"/>
      <c r="S2787" s="145"/>
      <c r="T2787" s="145"/>
      <c r="U2787" s="145"/>
      <c r="V2787" s="145"/>
      <c r="W2787" s="145"/>
      <c r="X2787" s="145"/>
      <c r="Y2787" s="145"/>
      <c r="Z2787" s="145"/>
      <c r="AA2787" s="226"/>
    </row>
    <row r="2788" spans="1:27" x14ac:dyDescent="0.2">
      <c r="A2788" s="227" t="s">
        <v>3094</v>
      </c>
      <c r="B2788" s="143" t="s">
        <v>76</v>
      </c>
      <c r="C2788" s="142">
        <v>43666</v>
      </c>
      <c r="D2788" s="143" t="s">
        <v>78</v>
      </c>
      <c r="E2788" s="143"/>
      <c r="F2788" s="143"/>
      <c r="G2788" s="143"/>
      <c r="H2788" s="143"/>
      <c r="I2788" s="143"/>
      <c r="J2788" s="136" t="s">
        <v>80</v>
      </c>
      <c r="K2788" s="100" t="s">
        <v>194</v>
      </c>
      <c r="L2788" s="93" t="s">
        <v>60</v>
      </c>
      <c r="M2788" s="95" t="s">
        <v>190</v>
      </c>
      <c r="N2788" s="93">
        <v>240</v>
      </c>
      <c r="O2788" s="93">
        <v>3</v>
      </c>
      <c r="P2788" s="93">
        <v>100</v>
      </c>
      <c r="Q2788" s="93">
        <v>80</v>
      </c>
      <c r="R2788" s="114"/>
      <c r="S2788" s="143">
        <v>208</v>
      </c>
      <c r="T2788" s="143">
        <v>3</v>
      </c>
      <c r="U2788" s="143">
        <v>100</v>
      </c>
      <c r="V2788" s="143">
        <v>46.2</v>
      </c>
      <c r="W2788" s="143">
        <v>15</v>
      </c>
      <c r="X2788" s="143">
        <v>5288.35</v>
      </c>
      <c r="Y2788" s="143" t="s">
        <v>75</v>
      </c>
      <c r="Z2788" s="143"/>
      <c r="AA2788" s="224" t="s">
        <v>85</v>
      </c>
    </row>
    <row r="2789" spans="1:27" x14ac:dyDescent="0.2">
      <c r="A2789" s="228"/>
      <c r="B2789" s="144"/>
      <c r="C2789" s="127"/>
      <c r="D2789" s="144"/>
      <c r="E2789" s="144"/>
      <c r="F2789" s="144"/>
      <c r="G2789" s="144"/>
      <c r="H2789" s="144"/>
      <c r="I2789" s="144"/>
      <c r="J2789" s="222"/>
      <c r="K2789" s="103" t="s">
        <v>13</v>
      </c>
      <c r="L2789" s="104" t="s">
        <v>60</v>
      </c>
      <c r="M2789" s="96" t="s">
        <v>67</v>
      </c>
      <c r="N2789" s="104">
        <v>240</v>
      </c>
      <c r="O2789" s="104">
        <v>3</v>
      </c>
      <c r="P2789" s="104">
        <v>5</v>
      </c>
      <c r="Q2789" s="104">
        <v>90</v>
      </c>
      <c r="R2789" s="115">
        <v>25</v>
      </c>
      <c r="S2789" s="144"/>
      <c r="T2789" s="144"/>
      <c r="U2789" s="144"/>
      <c r="V2789" s="144"/>
      <c r="W2789" s="144"/>
      <c r="X2789" s="144"/>
      <c r="Y2789" s="144"/>
      <c r="Z2789" s="144"/>
      <c r="AA2789" s="225"/>
    </row>
    <row r="2790" spans="1:27" ht="13.5" thickBot="1" x14ac:dyDescent="0.25">
      <c r="A2790" s="229"/>
      <c r="B2790" s="145"/>
      <c r="C2790" s="128"/>
      <c r="D2790" s="145"/>
      <c r="E2790" s="145"/>
      <c r="F2790" s="145"/>
      <c r="G2790" s="145"/>
      <c r="H2790" s="145"/>
      <c r="I2790" s="145"/>
      <c r="J2790" s="223"/>
      <c r="K2790" s="107" t="s">
        <v>14</v>
      </c>
      <c r="L2790" s="108" t="s">
        <v>60</v>
      </c>
      <c r="M2790" s="97" t="s">
        <v>68</v>
      </c>
      <c r="N2790" s="108">
        <v>240</v>
      </c>
      <c r="O2790" s="108">
        <v>3</v>
      </c>
      <c r="P2790" s="108">
        <v>5</v>
      </c>
      <c r="Q2790" s="108">
        <v>90</v>
      </c>
      <c r="R2790" s="116"/>
      <c r="S2790" s="145"/>
      <c r="T2790" s="145"/>
      <c r="U2790" s="145"/>
      <c r="V2790" s="145"/>
      <c r="W2790" s="145"/>
      <c r="X2790" s="145"/>
      <c r="Y2790" s="145"/>
      <c r="Z2790" s="145"/>
      <c r="AA2790" s="226"/>
    </row>
    <row r="2791" spans="1:27" x14ac:dyDescent="0.2">
      <c r="A2791" s="227" t="s">
        <v>3095</v>
      </c>
      <c r="B2791" s="143" t="s">
        <v>76</v>
      </c>
      <c r="C2791" s="142">
        <v>43666</v>
      </c>
      <c r="D2791" s="143" t="s">
        <v>78</v>
      </c>
      <c r="E2791" s="143"/>
      <c r="F2791" s="143"/>
      <c r="G2791" s="143"/>
      <c r="H2791" s="143"/>
      <c r="I2791" s="143"/>
      <c r="J2791" s="136" t="s">
        <v>80</v>
      </c>
      <c r="K2791" s="100" t="s">
        <v>194</v>
      </c>
      <c r="L2791" s="93" t="s">
        <v>60</v>
      </c>
      <c r="M2791" s="95" t="s">
        <v>190</v>
      </c>
      <c r="N2791" s="93">
        <v>240</v>
      </c>
      <c r="O2791" s="93">
        <v>3</v>
      </c>
      <c r="P2791" s="93">
        <v>100</v>
      </c>
      <c r="Q2791" s="93">
        <v>100</v>
      </c>
      <c r="R2791" s="114"/>
      <c r="S2791" s="143">
        <v>208</v>
      </c>
      <c r="T2791" s="143">
        <v>3</v>
      </c>
      <c r="U2791" s="143">
        <v>100</v>
      </c>
      <c r="V2791" s="143">
        <v>46.2</v>
      </c>
      <c r="W2791" s="143">
        <v>15</v>
      </c>
      <c r="X2791" s="143">
        <v>5288.35</v>
      </c>
      <c r="Y2791" s="143" t="s">
        <v>75</v>
      </c>
      <c r="Z2791" s="143"/>
      <c r="AA2791" s="224" t="s">
        <v>85</v>
      </c>
    </row>
    <row r="2792" spans="1:27" x14ac:dyDescent="0.2">
      <c r="A2792" s="228"/>
      <c r="B2792" s="144"/>
      <c r="C2792" s="127"/>
      <c r="D2792" s="144"/>
      <c r="E2792" s="144"/>
      <c r="F2792" s="144"/>
      <c r="G2792" s="144"/>
      <c r="H2792" s="144"/>
      <c r="I2792" s="144"/>
      <c r="J2792" s="222"/>
      <c r="K2792" s="103" t="s">
        <v>13</v>
      </c>
      <c r="L2792" s="104" t="s">
        <v>60</v>
      </c>
      <c r="M2792" s="96" t="s">
        <v>67</v>
      </c>
      <c r="N2792" s="104">
        <v>240</v>
      </c>
      <c r="O2792" s="104">
        <v>3</v>
      </c>
      <c r="P2792" s="104">
        <v>5</v>
      </c>
      <c r="Q2792" s="104">
        <v>90</v>
      </c>
      <c r="R2792" s="115">
        <v>25</v>
      </c>
      <c r="S2792" s="144"/>
      <c r="T2792" s="144"/>
      <c r="U2792" s="144"/>
      <c r="V2792" s="144"/>
      <c r="W2792" s="144"/>
      <c r="X2792" s="144"/>
      <c r="Y2792" s="144"/>
      <c r="Z2792" s="144"/>
      <c r="AA2792" s="225"/>
    </row>
    <row r="2793" spans="1:27" ht="13.5" thickBot="1" x14ac:dyDescent="0.25">
      <c r="A2793" s="229"/>
      <c r="B2793" s="145"/>
      <c r="C2793" s="128"/>
      <c r="D2793" s="145"/>
      <c r="E2793" s="145"/>
      <c r="F2793" s="145"/>
      <c r="G2793" s="145"/>
      <c r="H2793" s="145"/>
      <c r="I2793" s="145"/>
      <c r="J2793" s="223"/>
      <c r="K2793" s="107" t="s">
        <v>14</v>
      </c>
      <c r="L2793" s="108" t="s">
        <v>60</v>
      </c>
      <c r="M2793" s="97" t="s">
        <v>68</v>
      </c>
      <c r="N2793" s="108">
        <v>240</v>
      </c>
      <c r="O2793" s="108">
        <v>3</v>
      </c>
      <c r="P2793" s="108">
        <v>5</v>
      </c>
      <c r="Q2793" s="108">
        <v>90</v>
      </c>
      <c r="R2793" s="116"/>
      <c r="S2793" s="145"/>
      <c r="T2793" s="145"/>
      <c r="U2793" s="145"/>
      <c r="V2793" s="145"/>
      <c r="W2793" s="145"/>
      <c r="X2793" s="145"/>
      <c r="Y2793" s="145"/>
      <c r="Z2793" s="145"/>
      <c r="AA2793" s="226"/>
    </row>
    <row r="2794" spans="1:27" x14ac:dyDescent="0.2">
      <c r="A2794" s="227" t="s">
        <v>3096</v>
      </c>
      <c r="B2794" s="143" t="s">
        <v>76</v>
      </c>
      <c r="C2794" s="142">
        <v>43666</v>
      </c>
      <c r="D2794" s="143" t="s">
        <v>78</v>
      </c>
      <c r="E2794" s="143"/>
      <c r="F2794" s="143"/>
      <c r="G2794" s="143"/>
      <c r="H2794" s="143"/>
      <c r="I2794" s="143"/>
      <c r="J2794" s="136" t="s">
        <v>80</v>
      </c>
      <c r="K2794" s="100" t="s">
        <v>194</v>
      </c>
      <c r="L2794" s="93" t="s">
        <v>60</v>
      </c>
      <c r="M2794" s="95" t="s">
        <v>190</v>
      </c>
      <c r="N2794" s="93">
        <v>240</v>
      </c>
      <c r="O2794" s="93">
        <v>3</v>
      </c>
      <c r="P2794" s="93">
        <v>100</v>
      </c>
      <c r="Q2794" s="93">
        <v>110</v>
      </c>
      <c r="R2794" s="114"/>
      <c r="S2794" s="143">
        <v>208</v>
      </c>
      <c r="T2794" s="143">
        <v>3</v>
      </c>
      <c r="U2794" s="143">
        <v>100</v>
      </c>
      <c r="V2794" s="143">
        <v>46.2</v>
      </c>
      <c r="W2794" s="143">
        <v>15</v>
      </c>
      <c r="X2794" s="143">
        <v>5288.35</v>
      </c>
      <c r="Y2794" s="143" t="s">
        <v>75</v>
      </c>
      <c r="Z2794" s="143"/>
      <c r="AA2794" s="224" t="s">
        <v>85</v>
      </c>
    </row>
    <row r="2795" spans="1:27" x14ac:dyDescent="0.2">
      <c r="A2795" s="228"/>
      <c r="B2795" s="144"/>
      <c r="C2795" s="127"/>
      <c r="D2795" s="144"/>
      <c r="E2795" s="144"/>
      <c r="F2795" s="144"/>
      <c r="G2795" s="144"/>
      <c r="H2795" s="144"/>
      <c r="I2795" s="144"/>
      <c r="J2795" s="222"/>
      <c r="K2795" s="103" t="s">
        <v>13</v>
      </c>
      <c r="L2795" s="104" t="s">
        <v>60</v>
      </c>
      <c r="M2795" s="96" t="s">
        <v>67</v>
      </c>
      <c r="N2795" s="104">
        <v>240</v>
      </c>
      <c r="O2795" s="104">
        <v>3</v>
      </c>
      <c r="P2795" s="104">
        <v>5</v>
      </c>
      <c r="Q2795" s="104">
        <v>90</v>
      </c>
      <c r="R2795" s="115">
        <v>25</v>
      </c>
      <c r="S2795" s="144"/>
      <c r="T2795" s="144"/>
      <c r="U2795" s="144"/>
      <c r="V2795" s="144"/>
      <c r="W2795" s="144"/>
      <c r="X2795" s="144"/>
      <c r="Y2795" s="144"/>
      <c r="Z2795" s="144"/>
      <c r="AA2795" s="225"/>
    </row>
    <row r="2796" spans="1:27" ht="13.5" thickBot="1" x14ac:dyDescent="0.25">
      <c r="A2796" s="229"/>
      <c r="B2796" s="145"/>
      <c r="C2796" s="128"/>
      <c r="D2796" s="145"/>
      <c r="E2796" s="145"/>
      <c r="F2796" s="145"/>
      <c r="G2796" s="145"/>
      <c r="H2796" s="145"/>
      <c r="I2796" s="145"/>
      <c r="J2796" s="223"/>
      <c r="K2796" s="107" t="s">
        <v>14</v>
      </c>
      <c r="L2796" s="108" t="s">
        <v>60</v>
      </c>
      <c r="M2796" s="97" t="s">
        <v>68</v>
      </c>
      <c r="N2796" s="108">
        <v>240</v>
      </c>
      <c r="O2796" s="108">
        <v>3</v>
      </c>
      <c r="P2796" s="108">
        <v>5</v>
      </c>
      <c r="Q2796" s="108">
        <v>90</v>
      </c>
      <c r="R2796" s="116"/>
      <c r="S2796" s="145"/>
      <c r="T2796" s="145"/>
      <c r="U2796" s="145"/>
      <c r="V2796" s="145"/>
      <c r="W2796" s="145"/>
      <c r="X2796" s="145"/>
      <c r="Y2796" s="145"/>
      <c r="Z2796" s="145"/>
      <c r="AA2796" s="226"/>
    </row>
    <row r="2797" spans="1:27" x14ac:dyDescent="0.2">
      <c r="A2797" s="227" t="s">
        <v>3097</v>
      </c>
      <c r="B2797" s="143" t="s">
        <v>76</v>
      </c>
      <c r="C2797" s="142">
        <v>43666</v>
      </c>
      <c r="D2797" s="143" t="s">
        <v>78</v>
      </c>
      <c r="E2797" s="143"/>
      <c r="F2797" s="143"/>
      <c r="G2797" s="143"/>
      <c r="H2797" s="143"/>
      <c r="I2797" s="143"/>
      <c r="J2797" s="136" t="s">
        <v>80</v>
      </c>
      <c r="K2797" s="100" t="s">
        <v>194</v>
      </c>
      <c r="L2797" s="93" t="s">
        <v>60</v>
      </c>
      <c r="M2797" s="95" t="s">
        <v>190</v>
      </c>
      <c r="N2797" s="93">
        <v>240</v>
      </c>
      <c r="O2797" s="93">
        <v>3</v>
      </c>
      <c r="P2797" s="93">
        <v>100</v>
      </c>
      <c r="Q2797" s="93">
        <v>80</v>
      </c>
      <c r="R2797" s="114"/>
      <c r="S2797" s="143">
        <v>208</v>
      </c>
      <c r="T2797" s="143">
        <v>3</v>
      </c>
      <c r="U2797" s="143">
        <v>100</v>
      </c>
      <c r="V2797" s="143">
        <v>59.4</v>
      </c>
      <c r="W2797" s="143">
        <v>20</v>
      </c>
      <c r="X2797" s="143">
        <v>5288.35</v>
      </c>
      <c r="Y2797" s="143" t="s">
        <v>75</v>
      </c>
      <c r="Z2797" s="143"/>
      <c r="AA2797" s="224" t="s">
        <v>85</v>
      </c>
    </row>
    <row r="2798" spans="1:27" x14ac:dyDescent="0.2">
      <c r="A2798" s="228"/>
      <c r="B2798" s="144"/>
      <c r="C2798" s="127"/>
      <c r="D2798" s="144"/>
      <c r="E2798" s="144"/>
      <c r="F2798" s="144"/>
      <c r="G2798" s="144"/>
      <c r="H2798" s="144"/>
      <c r="I2798" s="144"/>
      <c r="J2798" s="222"/>
      <c r="K2798" s="103" t="s">
        <v>13</v>
      </c>
      <c r="L2798" s="104" t="s">
        <v>60</v>
      </c>
      <c r="M2798" s="96" t="s">
        <v>67</v>
      </c>
      <c r="N2798" s="104">
        <v>240</v>
      </c>
      <c r="O2798" s="104">
        <v>3</v>
      </c>
      <c r="P2798" s="104">
        <v>5</v>
      </c>
      <c r="Q2798" s="104">
        <v>90</v>
      </c>
      <c r="R2798" s="115">
        <v>25</v>
      </c>
      <c r="S2798" s="144"/>
      <c r="T2798" s="144"/>
      <c r="U2798" s="144"/>
      <c r="V2798" s="144"/>
      <c r="W2798" s="144"/>
      <c r="X2798" s="144"/>
      <c r="Y2798" s="144"/>
      <c r="Z2798" s="144"/>
      <c r="AA2798" s="225"/>
    </row>
    <row r="2799" spans="1:27" ht="13.5" thickBot="1" x14ac:dyDescent="0.25">
      <c r="A2799" s="229"/>
      <c r="B2799" s="145"/>
      <c r="C2799" s="128"/>
      <c r="D2799" s="145"/>
      <c r="E2799" s="145"/>
      <c r="F2799" s="145"/>
      <c r="G2799" s="145"/>
      <c r="H2799" s="145"/>
      <c r="I2799" s="145"/>
      <c r="J2799" s="223"/>
      <c r="K2799" s="107" t="s">
        <v>14</v>
      </c>
      <c r="L2799" s="108" t="s">
        <v>60</v>
      </c>
      <c r="M2799" s="97" t="s">
        <v>68</v>
      </c>
      <c r="N2799" s="108">
        <v>240</v>
      </c>
      <c r="O2799" s="108">
        <v>3</v>
      </c>
      <c r="P2799" s="108">
        <v>5</v>
      </c>
      <c r="Q2799" s="108">
        <v>90</v>
      </c>
      <c r="R2799" s="116"/>
      <c r="S2799" s="145"/>
      <c r="T2799" s="145"/>
      <c r="U2799" s="145"/>
      <c r="V2799" s="145"/>
      <c r="W2799" s="145"/>
      <c r="X2799" s="145"/>
      <c r="Y2799" s="145"/>
      <c r="Z2799" s="145"/>
      <c r="AA2799" s="226"/>
    </row>
    <row r="2800" spans="1:27" x14ac:dyDescent="0.2">
      <c r="A2800" s="227" t="s">
        <v>3098</v>
      </c>
      <c r="B2800" s="143" t="s">
        <v>76</v>
      </c>
      <c r="C2800" s="142">
        <v>43666</v>
      </c>
      <c r="D2800" s="143" t="s">
        <v>78</v>
      </c>
      <c r="E2800" s="143"/>
      <c r="F2800" s="143"/>
      <c r="G2800" s="143"/>
      <c r="H2800" s="143"/>
      <c r="I2800" s="143"/>
      <c r="J2800" s="136" t="s">
        <v>80</v>
      </c>
      <c r="K2800" s="100" t="s">
        <v>194</v>
      </c>
      <c r="L2800" s="93" t="s">
        <v>60</v>
      </c>
      <c r="M2800" s="95" t="s">
        <v>190</v>
      </c>
      <c r="N2800" s="93">
        <v>240</v>
      </c>
      <c r="O2800" s="93">
        <v>3</v>
      </c>
      <c r="P2800" s="93">
        <v>100</v>
      </c>
      <c r="Q2800" s="93">
        <v>100</v>
      </c>
      <c r="R2800" s="114"/>
      <c r="S2800" s="143">
        <v>208</v>
      </c>
      <c r="T2800" s="143">
        <v>3</v>
      </c>
      <c r="U2800" s="143">
        <v>100</v>
      </c>
      <c r="V2800" s="143">
        <v>59.4</v>
      </c>
      <c r="W2800" s="143">
        <v>20</v>
      </c>
      <c r="X2800" s="143">
        <v>5288.35</v>
      </c>
      <c r="Y2800" s="143" t="s">
        <v>75</v>
      </c>
      <c r="Z2800" s="143"/>
      <c r="AA2800" s="224" t="s">
        <v>85</v>
      </c>
    </row>
    <row r="2801" spans="1:27" x14ac:dyDescent="0.2">
      <c r="A2801" s="228"/>
      <c r="B2801" s="144"/>
      <c r="C2801" s="127"/>
      <c r="D2801" s="144"/>
      <c r="E2801" s="144"/>
      <c r="F2801" s="144"/>
      <c r="G2801" s="144"/>
      <c r="H2801" s="144"/>
      <c r="I2801" s="144"/>
      <c r="J2801" s="222"/>
      <c r="K2801" s="103" t="s">
        <v>13</v>
      </c>
      <c r="L2801" s="104" t="s">
        <v>60</v>
      </c>
      <c r="M2801" s="96" t="s">
        <v>67</v>
      </c>
      <c r="N2801" s="104">
        <v>240</v>
      </c>
      <c r="O2801" s="104">
        <v>3</v>
      </c>
      <c r="P2801" s="104">
        <v>5</v>
      </c>
      <c r="Q2801" s="104">
        <v>90</v>
      </c>
      <c r="R2801" s="115">
        <v>25</v>
      </c>
      <c r="S2801" s="144"/>
      <c r="T2801" s="144"/>
      <c r="U2801" s="144"/>
      <c r="V2801" s="144"/>
      <c r="W2801" s="144"/>
      <c r="X2801" s="144"/>
      <c r="Y2801" s="144"/>
      <c r="Z2801" s="144"/>
      <c r="AA2801" s="225"/>
    </row>
    <row r="2802" spans="1:27" ht="13.5" thickBot="1" x14ac:dyDescent="0.25">
      <c r="A2802" s="229"/>
      <c r="B2802" s="145"/>
      <c r="C2802" s="128"/>
      <c r="D2802" s="145"/>
      <c r="E2802" s="145"/>
      <c r="F2802" s="145"/>
      <c r="G2802" s="145"/>
      <c r="H2802" s="145"/>
      <c r="I2802" s="145"/>
      <c r="J2802" s="223"/>
      <c r="K2802" s="107" t="s">
        <v>14</v>
      </c>
      <c r="L2802" s="108" t="s">
        <v>60</v>
      </c>
      <c r="M2802" s="97" t="s">
        <v>68</v>
      </c>
      <c r="N2802" s="108">
        <v>240</v>
      </c>
      <c r="O2802" s="108">
        <v>3</v>
      </c>
      <c r="P2802" s="108">
        <v>5</v>
      </c>
      <c r="Q2802" s="108">
        <v>90</v>
      </c>
      <c r="R2802" s="116"/>
      <c r="S2802" s="145"/>
      <c r="T2802" s="145"/>
      <c r="U2802" s="145"/>
      <c r="V2802" s="145"/>
      <c r="W2802" s="145"/>
      <c r="X2802" s="145"/>
      <c r="Y2802" s="145"/>
      <c r="Z2802" s="145"/>
      <c r="AA2802" s="226"/>
    </row>
    <row r="2803" spans="1:27" x14ac:dyDescent="0.2">
      <c r="A2803" s="227" t="s">
        <v>3099</v>
      </c>
      <c r="B2803" s="143" t="s">
        <v>76</v>
      </c>
      <c r="C2803" s="142">
        <v>43666</v>
      </c>
      <c r="D2803" s="143" t="s">
        <v>78</v>
      </c>
      <c r="E2803" s="143"/>
      <c r="F2803" s="143"/>
      <c r="G2803" s="143"/>
      <c r="H2803" s="143"/>
      <c r="I2803" s="143"/>
      <c r="J2803" s="136" t="s">
        <v>80</v>
      </c>
      <c r="K2803" s="100" t="s">
        <v>194</v>
      </c>
      <c r="L2803" s="93" t="s">
        <v>60</v>
      </c>
      <c r="M2803" s="95" t="s">
        <v>190</v>
      </c>
      <c r="N2803" s="93">
        <v>240</v>
      </c>
      <c r="O2803" s="93">
        <v>3</v>
      </c>
      <c r="P2803" s="93">
        <v>100</v>
      </c>
      <c r="Q2803" s="93">
        <v>110</v>
      </c>
      <c r="R2803" s="114"/>
      <c r="S2803" s="143">
        <v>208</v>
      </c>
      <c r="T2803" s="143">
        <v>3</v>
      </c>
      <c r="U2803" s="143">
        <v>100</v>
      </c>
      <c r="V2803" s="143">
        <v>59.4</v>
      </c>
      <c r="W2803" s="143">
        <v>20</v>
      </c>
      <c r="X2803" s="143">
        <v>5288.35</v>
      </c>
      <c r="Y2803" s="143" t="s">
        <v>75</v>
      </c>
      <c r="Z2803" s="143"/>
      <c r="AA2803" s="224" t="s">
        <v>85</v>
      </c>
    </row>
    <row r="2804" spans="1:27" x14ac:dyDescent="0.2">
      <c r="A2804" s="228"/>
      <c r="B2804" s="144"/>
      <c r="C2804" s="127"/>
      <c r="D2804" s="144"/>
      <c r="E2804" s="144"/>
      <c r="F2804" s="144"/>
      <c r="G2804" s="144"/>
      <c r="H2804" s="144"/>
      <c r="I2804" s="144"/>
      <c r="J2804" s="222"/>
      <c r="K2804" s="103" t="s">
        <v>13</v>
      </c>
      <c r="L2804" s="104" t="s">
        <v>60</v>
      </c>
      <c r="M2804" s="96" t="s">
        <v>67</v>
      </c>
      <c r="N2804" s="104">
        <v>240</v>
      </c>
      <c r="O2804" s="104">
        <v>3</v>
      </c>
      <c r="P2804" s="104">
        <v>5</v>
      </c>
      <c r="Q2804" s="104">
        <v>90</v>
      </c>
      <c r="R2804" s="115">
        <v>25</v>
      </c>
      <c r="S2804" s="144"/>
      <c r="T2804" s="144"/>
      <c r="U2804" s="144"/>
      <c r="V2804" s="144"/>
      <c r="W2804" s="144"/>
      <c r="X2804" s="144"/>
      <c r="Y2804" s="144"/>
      <c r="Z2804" s="144"/>
      <c r="AA2804" s="225"/>
    </row>
    <row r="2805" spans="1:27" ht="13.5" thickBot="1" x14ac:dyDescent="0.25">
      <c r="A2805" s="229"/>
      <c r="B2805" s="145"/>
      <c r="C2805" s="128"/>
      <c r="D2805" s="145"/>
      <c r="E2805" s="145"/>
      <c r="F2805" s="145"/>
      <c r="G2805" s="145"/>
      <c r="H2805" s="145"/>
      <c r="I2805" s="145"/>
      <c r="J2805" s="223"/>
      <c r="K2805" s="107" t="s">
        <v>14</v>
      </c>
      <c r="L2805" s="108" t="s">
        <v>60</v>
      </c>
      <c r="M2805" s="97" t="s">
        <v>68</v>
      </c>
      <c r="N2805" s="108">
        <v>240</v>
      </c>
      <c r="O2805" s="108">
        <v>3</v>
      </c>
      <c r="P2805" s="108">
        <v>5</v>
      </c>
      <c r="Q2805" s="108">
        <v>90</v>
      </c>
      <c r="R2805" s="116"/>
      <c r="S2805" s="145"/>
      <c r="T2805" s="145"/>
      <c r="U2805" s="145"/>
      <c r="V2805" s="145"/>
      <c r="W2805" s="145"/>
      <c r="X2805" s="145"/>
      <c r="Y2805" s="145"/>
      <c r="Z2805" s="145"/>
      <c r="AA2805" s="226"/>
    </row>
    <row r="2806" spans="1:27" x14ac:dyDescent="0.2">
      <c r="A2806" s="227" t="s">
        <v>3100</v>
      </c>
      <c r="B2806" s="143" t="s">
        <v>76</v>
      </c>
      <c r="C2806" s="142">
        <v>43666</v>
      </c>
      <c r="D2806" s="143" t="s">
        <v>78</v>
      </c>
      <c r="E2806" s="143"/>
      <c r="F2806" s="143"/>
      <c r="G2806" s="143"/>
      <c r="H2806" s="143"/>
      <c r="I2806" s="143"/>
      <c r="J2806" s="136" t="s">
        <v>80</v>
      </c>
      <c r="K2806" s="100" t="s">
        <v>194</v>
      </c>
      <c r="L2806" s="93" t="s">
        <v>60</v>
      </c>
      <c r="M2806" s="95" t="s">
        <v>190</v>
      </c>
      <c r="N2806" s="93">
        <v>240</v>
      </c>
      <c r="O2806" s="93">
        <v>3</v>
      </c>
      <c r="P2806" s="93">
        <v>100</v>
      </c>
      <c r="Q2806" s="93">
        <v>125</v>
      </c>
      <c r="R2806" s="114"/>
      <c r="S2806" s="143">
        <v>208</v>
      </c>
      <c r="T2806" s="143">
        <v>3</v>
      </c>
      <c r="U2806" s="143">
        <v>100</v>
      </c>
      <c r="V2806" s="143">
        <v>59.4</v>
      </c>
      <c r="W2806" s="143">
        <v>20</v>
      </c>
      <c r="X2806" s="143">
        <v>5288.35</v>
      </c>
      <c r="Y2806" s="143" t="s">
        <v>75</v>
      </c>
      <c r="Z2806" s="143"/>
      <c r="AA2806" s="224" t="s">
        <v>85</v>
      </c>
    </row>
    <row r="2807" spans="1:27" x14ac:dyDescent="0.2">
      <c r="A2807" s="228"/>
      <c r="B2807" s="144"/>
      <c r="C2807" s="127"/>
      <c r="D2807" s="144"/>
      <c r="E2807" s="144"/>
      <c r="F2807" s="144"/>
      <c r="G2807" s="144"/>
      <c r="H2807" s="144"/>
      <c r="I2807" s="144"/>
      <c r="J2807" s="222"/>
      <c r="K2807" s="103" t="s">
        <v>13</v>
      </c>
      <c r="L2807" s="104" t="s">
        <v>60</v>
      </c>
      <c r="M2807" s="96" t="s">
        <v>67</v>
      </c>
      <c r="N2807" s="104">
        <v>240</v>
      </c>
      <c r="O2807" s="104">
        <v>3</v>
      </c>
      <c r="P2807" s="104">
        <v>5</v>
      </c>
      <c r="Q2807" s="104">
        <v>90</v>
      </c>
      <c r="R2807" s="115">
        <v>25</v>
      </c>
      <c r="S2807" s="144"/>
      <c r="T2807" s="144"/>
      <c r="U2807" s="144"/>
      <c r="V2807" s="144"/>
      <c r="W2807" s="144"/>
      <c r="X2807" s="144"/>
      <c r="Y2807" s="144"/>
      <c r="Z2807" s="144"/>
      <c r="AA2807" s="225"/>
    </row>
    <row r="2808" spans="1:27" ht="13.5" thickBot="1" x14ac:dyDescent="0.25">
      <c r="A2808" s="229"/>
      <c r="B2808" s="145"/>
      <c r="C2808" s="128"/>
      <c r="D2808" s="145"/>
      <c r="E2808" s="145"/>
      <c r="F2808" s="145"/>
      <c r="G2808" s="145"/>
      <c r="H2808" s="145"/>
      <c r="I2808" s="145"/>
      <c r="J2808" s="223"/>
      <c r="K2808" s="107" t="s">
        <v>14</v>
      </c>
      <c r="L2808" s="108" t="s">
        <v>60</v>
      </c>
      <c r="M2808" s="97" t="s">
        <v>68</v>
      </c>
      <c r="N2808" s="108">
        <v>240</v>
      </c>
      <c r="O2808" s="108">
        <v>3</v>
      </c>
      <c r="P2808" s="108">
        <v>5</v>
      </c>
      <c r="Q2808" s="108">
        <v>90</v>
      </c>
      <c r="R2808" s="116"/>
      <c r="S2808" s="145"/>
      <c r="T2808" s="145"/>
      <c r="U2808" s="145"/>
      <c r="V2808" s="145"/>
      <c r="W2808" s="145"/>
      <c r="X2808" s="145"/>
      <c r="Y2808" s="145"/>
      <c r="Z2808" s="145"/>
      <c r="AA2808" s="226"/>
    </row>
    <row r="2809" spans="1:27" x14ac:dyDescent="0.2">
      <c r="A2809" s="227" t="s">
        <v>3101</v>
      </c>
      <c r="B2809" s="143" t="s">
        <v>76</v>
      </c>
      <c r="C2809" s="142">
        <v>43666</v>
      </c>
      <c r="D2809" s="143" t="s">
        <v>78</v>
      </c>
      <c r="E2809" s="143"/>
      <c r="F2809" s="143"/>
      <c r="G2809" s="143"/>
      <c r="H2809" s="143"/>
      <c r="I2809" s="143"/>
      <c r="J2809" s="136" t="s">
        <v>80</v>
      </c>
      <c r="K2809" s="100" t="s">
        <v>194</v>
      </c>
      <c r="L2809" s="93" t="s">
        <v>60</v>
      </c>
      <c r="M2809" s="95" t="s">
        <v>190</v>
      </c>
      <c r="N2809" s="93">
        <v>240</v>
      </c>
      <c r="O2809" s="93">
        <v>3</v>
      </c>
      <c r="P2809" s="93">
        <v>100</v>
      </c>
      <c r="Q2809" s="93">
        <v>100</v>
      </c>
      <c r="R2809" s="114"/>
      <c r="S2809" s="143">
        <v>208</v>
      </c>
      <c r="T2809" s="143">
        <v>3</v>
      </c>
      <c r="U2809" s="143">
        <v>100</v>
      </c>
      <c r="V2809" s="143">
        <v>74.8</v>
      </c>
      <c r="W2809" s="143">
        <v>25</v>
      </c>
      <c r="X2809" s="143">
        <v>5288.35</v>
      </c>
      <c r="Y2809" s="143" t="s">
        <v>75</v>
      </c>
      <c r="Z2809" s="143"/>
      <c r="AA2809" s="224" t="s">
        <v>85</v>
      </c>
    </row>
    <row r="2810" spans="1:27" x14ac:dyDescent="0.2">
      <c r="A2810" s="228"/>
      <c r="B2810" s="144"/>
      <c r="C2810" s="127"/>
      <c r="D2810" s="144"/>
      <c r="E2810" s="144"/>
      <c r="F2810" s="144"/>
      <c r="G2810" s="144"/>
      <c r="H2810" s="144"/>
      <c r="I2810" s="144"/>
      <c r="J2810" s="222"/>
      <c r="K2810" s="103" t="s">
        <v>13</v>
      </c>
      <c r="L2810" s="104" t="s">
        <v>60</v>
      </c>
      <c r="M2810" s="96" t="s">
        <v>67</v>
      </c>
      <c r="N2810" s="104">
        <v>240</v>
      </c>
      <c r="O2810" s="104">
        <v>3</v>
      </c>
      <c r="P2810" s="104">
        <v>5</v>
      </c>
      <c r="Q2810" s="104">
        <v>90</v>
      </c>
      <c r="R2810" s="115">
        <v>25</v>
      </c>
      <c r="S2810" s="144"/>
      <c r="T2810" s="144"/>
      <c r="U2810" s="144"/>
      <c r="V2810" s="144"/>
      <c r="W2810" s="144"/>
      <c r="X2810" s="144"/>
      <c r="Y2810" s="144"/>
      <c r="Z2810" s="144"/>
      <c r="AA2810" s="225"/>
    </row>
    <row r="2811" spans="1:27" ht="13.5" thickBot="1" x14ac:dyDescent="0.25">
      <c r="A2811" s="229"/>
      <c r="B2811" s="145"/>
      <c r="C2811" s="128"/>
      <c r="D2811" s="145"/>
      <c r="E2811" s="145"/>
      <c r="F2811" s="145"/>
      <c r="G2811" s="145"/>
      <c r="H2811" s="145"/>
      <c r="I2811" s="145"/>
      <c r="J2811" s="223"/>
      <c r="K2811" s="107" t="s">
        <v>14</v>
      </c>
      <c r="L2811" s="108" t="s">
        <v>60</v>
      </c>
      <c r="M2811" s="97" t="s">
        <v>68</v>
      </c>
      <c r="N2811" s="108">
        <v>240</v>
      </c>
      <c r="O2811" s="108">
        <v>3</v>
      </c>
      <c r="P2811" s="108">
        <v>5</v>
      </c>
      <c r="Q2811" s="108">
        <v>90</v>
      </c>
      <c r="R2811" s="116"/>
      <c r="S2811" s="145"/>
      <c r="T2811" s="145"/>
      <c r="U2811" s="145"/>
      <c r="V2811" s="145"/>
      <c r="W2811" s="145"/>
      <c r="X2811" s="145"/>
      <c r="Y2811" s="145"/>
      <c r="Z2811" s="145"/>
      <c r="AA2811" s="226"/>
    </row>
    <row r="2812" spans="1:27" x14ac:dyDescent="0.2">
      <c r="A2812" s="227" t="s">
        <v>3102</v>
      </c>
      <c r="B2812" s="143" t="s">
        <v>76</v>
      </c>
      <c r="C2812" s="142">
        <v>43666</v>
      </c>
      <c r="D2812" s="143" t="s">
        <v>78</v>
      </c>
      <c r="E2812" s="143"/>
      <c r="F2812" s="143"/>
      <c r="G2812" s="143"/>
      <c r="H2812" s="143"/>
      <c r="I2812" s="143"/>
      <c r="J2812" s="136" t="s">
        <v>80</v>
      </c>
      <c r="K2812" s="100" t="s">
        <v>194</v>
      </c>
      <c r="L2812" s="93" t="s">
        <v>60</v>
      </c>
      <c r="M2812" s="95" t="s">
        <v>190</v>
      </c>
      <c r="N2812" s="93">
        <v>240</v>
      </c>
      <c r="O2812" s="93">
        <v>3</v>
      </c>
      <c r="P2812" s="93">
        <v>100</v>
      </c>
      <c r="Q2812" s="93">
        <v>110</v>
      </c>
      <c r="R2812" s="114"/>
      <c r="S2812" s="143">
        <v>208</v>
      </c>
      <c r="T2812" s="143">
        <v>3</v>
      </c>
      <c r="U2812" s="143">
        <v>100</v>
      </c>
      <c r="V2812" s="143">
        <v>74.8</v>
      </c>
      <c r="W2812" s="143">
        <v>25</v>
      </c>
      <c r="X2812" s="143">
        <v>5288.35</v>
      </c>
      <c r="Y2812" s="143" t="s">
        <v>75</v>
      </c>
      <c r="Z2812" s="143"/>
      <c r="AA2812" s="224" t="s">
        <v>85</v>
      </c>
    </row>
    <row r="2813" spans="1:27" x14ac:dyDescent="0.2">
      <c r="A2813" s="228"/>
      <c r="B2813" s="144"/>
      <c r="C2813" s="127"/>
      <c r="D2813" s="144"/>
      <c r="E2813" s="144"/>
      <c r="F2813" s="144"/>
      <c r="G2813" s="144"/>
      <c r="H2813" s="144"/>
      <c r="I2813" s="144"/>
      <c r="J2813" s="222"/>
      <c r="K2813" s="103" t="s">
        <v>13</v>
      </c>
      <c r="L2813" s="104" t="s">
        <v>60</v>
      </c>
      <c r="M2813" s="96" t="s">
        <v>67</v>
      </c>
      <c r="N2813" s="104">
        <v>240</v>
      </c>
      <c r="O2813" s="104">
        <v>3</v>
      </c>
      <c r="P2813" s="104">
        <v>5</v>
      </c>
      <c r="Q2813" s="104">
        <v>90</v>
      </c>
      <c r="R2813" s="115">
        <v>25</v>
      </c>
      <c r="S2813" s="144"/>
      <c r="T2813" s="144"/>
      <c r="U2813" s="144"/>
      <c r="V2813" s="144"/>
      <c r="W2813" s="144"/>
      <c r="X2813" s="144"/>
      <c r="Y2813" s="144"/>
      <c r="Z2813" s="144"/>
      <c r="AA2813" s="225"/>
    </row>
    <row r="2814" spans="1:27" ht="13.5" thickBot="1" x14ac:dyDescent="0.25">
      <c r="A2814" s="229"/>
      <c r="B2814" s="145"/>
      <c r="C2814" s="128"/>
      <c r="D2814" s="145"/>
      <c r="E2814" s="145"/>
      <c r="F2814" s="145"/>
      <c r="G2814" s="145"/>
      <c r="H2814" s="145"/>
      <c r="I2814" s="145"/>
      <c r="J2814" s="223"/>
      <c r="K2814" s="107" t="s">
        <v>14</v>
      </c>
      <c r="L2814" s="108" t="s">
        <v>60</v>
      </c>
      <c r="M2814" s="97" t="s">
        <v>68</v>
      </c>
      <c r="N2814" s="108">
        <v>240</v>
      </c>
      <c r="O2814" s="108">
        <v>3</v>
      </c>
      <c r="P2814" s="108">
        <v>5</v>
      </c>
      <c r="Q2814" s="108">
        <v>90</v>
      </c>
      <c r="R2814" s="116"/>
      <c r="S2814" s="145"/>
      <c r="T2814" s="145"/>
      <c r="U2814" s="145"/>
      <c r="V2814" s="145"/>
      <c r="W2814" s="145"/>
      <c r="X2814" s="145"/>
      <c r="Y2814" s="145"/>
      <c r="Z2814" s="145"/>
      <c r="AA2814" s="226"/>
    </row>
    <row r="2815" spans="1:27" x14ac:dyDescent="0.2">
      <c r="A2815" s="227" t="s">
        <v>3103</v>
      </c>
      <c r="B2815" s="143" t="s">
        <v>76</v>
      </c>
      <c r="C2815" s="142">
        <v>43666</v>
      </c>
      <c r="D2815" s="143" t="s">
        <v>78</v>
      </c>
      <c r="E2815" s="143"/>
      <c r="F2815" s="143"/>
      <c r="G2815" s="143"/>
      <c r="H2815" s="143"/>
      <c r="I2815" s="143"/>
      <c r="J2815" s="136" t="s">
        <v>80</v>
      </c>
      <c r="K2815" s="100" t="s">
        <v>194</v>
      </c>
      <c r="L2815" s="93" t="s">
        <v>60</v>
      </c>
      <c r="M2815" s="95" t="s">
        <v>190</v>
      </c>
      <c r="N2815" s="93">
        <v>240</v>
      </c>
      <c r="O2815" s="93">
        <v>3</v>
      </c>
      <c r="P2815" s="93">
        <v>100</v>
      </c>
      <c r="Q2815" s="93">
        <v>125</v>
      </c>
      <c r="R2815" s="114"/>
      <c r="S2815" s="143">
        <v>208</v>
      </c>
      <c r="T2815" s="143">
        <v>3</v>
      </c>
      <c r="U2815" s="143">
        <v>100</v>
      </c>
      <c r="V2815" s="143">
        <v>74.8</v>
      </c>
      <c r="W2815" s="143">
        <v>25</v>
      </c>
      <c r="X2815" s="143">
        <v>5288.35</v>
      </c>
      <c r="Y2815" s="143" t="s">
        <v>75</v>
      </c>
      <c r="Z2815" s="143"/>
      <c r="AA2815" s="224" t="s">
        <v>85</v>
      </c>
    </row>
    <row r="2816" spans="1:27" x14ac:dyDescent="0.2">
      <c r="A2816" s="228"/>
      <c r="B2816" s="144"/>
      <c r="C2816" s="127"/>
      <c r="D2816" s="144"/>
      <c r="E2816" s="144"/>
      <c r="F2816" s="144"/>
      <c r="G2816" s="144"/>
      <c r="H2816" s="144"/>
      <c r="I2816" s="144"/>
      <c r="J2816" s="222"/>
      <c r="K2816" s="103" t="s">
        <v>13</v>
      </c>
      <c r="L2816" s="104" t="s">
        <v>60</v>
      </c>
      <c r="M2816" s="96" t="s">
        <v>67</v>
      </c>
      <c r="N2816" s="104">
        <v>240</v>
      </c>
      <c r="O2816" s="104">
        <v>3</v>
      </c>
      <c r="P2816" s="104">
        <v>5</v>
      </c>
      <c r="Q2816" s="104">
        <v>90</v>
      </c>
      <c r="R2816" s="115">
        <v>25</v>
      </c>
      <c r="S2816" s="144"/>
      <c r="T2816" s="144"/>
      <c r="U2816" s="144"/>
      <c r="V2816" s="144"/>
      <c r="W2816" s="144"/>
      <c r="X2816" s="144"/>
      <c r="Y2816" s="144"/>
      <c r="Z2816" s="144"/>
      <c r="AA2816" s="225"/>
    </row>
    <row r="2817" spans="1:27" ht="13.5" thickBot="1" x14ac:dyDescent="0.25">
      <c r="A2817" s="229"/>
      <c r="B2817" s="145"/>
      <c r="C2817" s="128"/>
      <c r="D2817" s="145"/>
      <c r="E2817" s="145"/>
      <c r="F2817" s="145"/>
      <c r="G2817" s="145"/>
      <c r="H2817" s="145"/>
      <c r="I2817" s="145"/>
      <c r="J2817" s="223"/>
      <c r="K2817" s="107" t="s">
        <v>14</v>
      </c>
      <c r="L2817" s="108" t="s">
        <v>60</v>
      </c>
      <c r="M2817" s="97" t="s">
        <v>68</v>
      </c>
      <c r="N2817" s="108">
        <v>240</v>
      </c>
      <c r="O2817" s="108">
        <v>3</v>
      </c>
      <c r="P2817" s="108">
        <v>5</v>
      </c>
      <c r="Q2817" s="108">
        <v>90</v>
      </c>
      <c r="R2817" s="116"/>
      <c r="S2817" s="145"/>
      <c r="T2817" s="145"/>
      <c r="U2817" s="145"/>
      <c r="V2817" s="145"/>
      <c r="W2817" s="145"/>
      <c r="X2817" s="145"/>
      <c r="Y2817" s="145"/>
      <c r="Z2817" s="145"/>
      <c r="AA2817" s="226"/>
    </row>
    <row r="2818" spans="1:27" x14ac:dyDescent="0.2">
      <c r="A2818" s="227" t="s">
        <v>3104</v>
      </c>
      <c r="B2818" s="143" t="s">
        <v>76</v>
      </c>
      <c r="C2818" s="142">
        <v>43666</v>
      </c>
      <c r="D2818" s="143" t="s">
        <v>78</v>
      </c>
      <c r="E2818" s="143"/>
      <c r="F2818" s="143"/>
      <c r="G2818" s="143"/>
      <c r="H2818" s="143"/>
      <c r="I2818" s="143"/>
      <c r="J2818" s="136" t="s">
        <v>80</v>
      </c>
      <c r="K2818" s="100" t="s">
        <v>194</v>
      </c>
      <c r="L2818" s="93" t="s">
        <v>60</v>
      </c>
      <c r="M2818" s="95" t="s">
        <v>190</v>
      </c>
      <c r="N2818" s="93">
        <v>240</v>
      </c>
      <c r="O2818" s="93">
        <v>3</v>
      </c>
      <c r="P2818" s="93">
        <v>100</v>
      </c>
      <c r="Q2818" s="93">
        <v>80</v>
      </c>
      <c r="R2818" s="114"/>
      <c r="S2818" s="143" t="s">
        <v>71</v>
      </c>
      <c r="T2818" s="143">
        <v>3</v>
      </c>
      <c r="U2818" s="143">
        <v>100</v>
      </c>
      <c r="V2818" s="143">
        <v>54</v>
      </c>
      <c r="W2818" s="143">
        <v>20</v>
      </c>
      <c r="X2818" s="143">
        <v>5288.35</v>
      </c>
      <c r="Y2818" s="143" t="s">
        <v>75</v>
      </c>
      <c r="Z2818" s="143"/>
      <c r="AA2818" s="224" t="s">
        <v>85</v>
      </c>
    </row>
    <row r="2819" spans="1:27" x14ac:dyDescent="0.2">
      <c r="A2819" s="228"/>
      <c r="B2819" s="144"/>
      <c r="C2819" s="127"/>
      <c r="D2819" s="144"/>
      <c r="E2819" s="144"/>
      <c r="F2819" s="144"/>
      <c r="G2819" s="144"/>
      <c r="H2819" s="144"/>
      <c r="I2819" s="144"/>
      <c r="J2819" s="222"/>
      <c r="K2819" s="103" t="s">
        <v>13</v>
      </c>
      <c r="L2819" s="104" t="s">
        <v>60</v>
      </c>
      <c r="M2819" s="96" t="s">
        <v>67</v>
      </c>
      <c r="N2819" s="104">
        <v>240</v>
      </c>
      <c r="O2819" s="104">
        <v>3</v>
      </c>
      <c r="P2819" s="104">
        <v>5</v>
      </c>
      <c r="Q2819" s="104">
        <v>90</v>
      </c>
      <c r="R2819" s="115">
        <v>30</v>
      </c>
      <c r="S2819" s="144"/>
      <c r="T2819" s="144"/>
      <c r="U2819" s="144"/>
      <c r="V2819" s="144"/>
      <c r="W2819" s="144"/>
      <c r="X2819" s="144"/>
      <c r="Y2819" s="144"/>
      <c r="Z2819" s="144"/>
      <c r="AA2819" s="225"/>
    </row>
    <row r="2820" spans="1:27" ht="13.5" thickBot="1" x14ac:dyDescent="0.25">
      <c r="A2820" s="229"/>
      <c r="B2820" s="145"/>
      <c r="C2820" s="128"/>
      <c r="D2820" s="145"/>
      <c r="E2820" s="145"/>
      <c r="F2820" s="145"/>
      <c r="G2820" s="145"/>
      <c r="H2820" s="145"/>
      <c r="I2820" s="145"/>
      <c r="J2820" s="223"/>
      <c r="K2820" s="107" t="s">
        <v>14</v>
      </c>
      <c r="L2820" s="108" t="s">
        <v>60</v>
      </c>
      <c r="M2820" s="97" t="s">
        <v>68</v>
      </c>
      <c r="N2820" s="108">
        <v>240</v>
      </c>
      <c r="O2820" s="108">
        <v>3</v>
      </c>
      <c r="P2820" s="108">
        <v>5</v>
      </c>
      <c r="Q2820" s="108">
        <v>90</v>
      </c>
      <c r="R2820" s="116"/>
      <c r="S2820" s="145"/>
      <c r="T2820" s="145"/>
      <c r="U2820" s="145"/>
      <c r="V2820" s="145"/>
      <c r="W2820" s="145"/>
      <c r="X2820" s="145"/>
      <c r="Y2820" s="145"/>
      <c r="Z2820" s="145"/>
      <c r="AA2820" s="226"/>
    </row>
    <row r="2821" spans="1:27" x14ac:dyDescent="0.2">
      <c r="A2821" s="227" t="s">
        <v>3105</v>
      </c>
      <c r="B2821" s="143" t="s">
        <v>76</v>
      </c>
      <c r="C2821" s="142">
        <v>43666</v>
      </c>
      <c r="D2821" s="143" t="s">
        <v>78</v>
      </c>
      <c r="E2821" s="143"/>
      <c r="F2821" s="143"/>
      <c r="G2821" s="143"/>
      <c r="H2821" s="143"/>
      <c r="I2821" s="143"/>
      <c r="J2821" s="136" t="s">
        <v>80</v>
      </c>
      <c r="K2821" s="100" t="s">
        <v>194</v>
      </c>
      <c r="L2821" s="93" t="s">
        <v>60</v>
      </c>
      <c r="M2821" s="95" t="s">
        <v>190</v>
      </c>
      <c r="N2821" s="93">
        <v>240</v>
      </c>
      <c r="O2821" s="93">
        <v>3</v>
      </c>
      <c r="P2821" s="93">
        <v>100</v>
      </c>
      <c r="Q2821" s="93">
        <v>100</v>
      </c>
      <c r="R2821" s="114"/>
      <c r="S2821" s="143" t="s">
        <v>71</v>
      </c>
      <c r="T2821" s="143">
        <v>3</v>
      </c>
      <c r="U2821" s="143">
        <v>100</v>
      </c>
      <c r="V2821" s="143">
        <v>54</v>
      </c>
      <c r="W2821" s="143">
        <v>20</v>
      </c>
      <c r="X2821" s="143">
        <v>5288.35</v>
      </c>
      <c r="Y2821" s="143" t="s">
        <v>75</v>
      </c>
      <c r="Z2821" s="143"/>
      <c r="AA2821" s="224" t="s">
        <v>85</v>
      </c>
    </row>
    <row r="2822" spans="1:27" x14ac:dyDescent="0.2">
      <c r="A2822" s="228"/>
      <c r="B2822" s="144"/>
      <c r="C2822" s="127"/>
      <c r="D2822" s="144"/>
      <c r="E2822" s="144"/>
      <c r="F2822" s="144"/>
      <c r="G2822" s="144"/>
      <c r="H2822" s="144"/>
      <c r="I2822" s="144"/>
      <c r="J2822" s="222"/>
      <c r="K2822" s="103" t="s">
        <v>13</v>
      </c>
      <c r="L2822" s="104" t="s">
        <v>60</v>
      </c>
      <c r="M2822" s="96" t="s">
        <v>67</v>
      </c>
      <c r="N2822" s="104">
        <v>240</v>
      </c>
      <c r="O2822" s="104">
        <v>3</v>
      </c>
      <c r="P2822" s="104">
        <v>5</v>
      </c>
      <c r="Q2822" s="104">
        <v>90</v>
      </c>
      <c r="R2822" s="115">
        <v>30</v>
      </c>
      <c r="S2822" s="144"/>
      <c r="T2822" s="144"/>
      <c r="U2822" s="144"/>
      <c r="V2822" s="144"/>
      <c r="W2822" s="144"/>
      <c r="X2822" s="144"/>
      <c r="Y2822" s="144"/>
      <c r="Z2822" s="144"/>
      <c r="AA2822" s="225"/>
    </row>
    <row r="2823" spans="1:27" ht="13.5" thickBot="1" x14ac:dyDescent="0.25">
      <c r="A2823" s="229"/>
      <c r="B2823" s="145"/>
      <c r="C2823" s="128"/>
      <c r="D2823" s="145"/>
      <c r="E2823" s="145"/>
      <c r="F2823" s="145"/>
      <c r="G2823" s="145"/>
      <c r="H2823" s="145"/>
      <c r="I2823" s="145"/>
      <c r="J2823" s="223"/>
      <c r="K2823" s="107" t="s">
        <v>14</v>
      </c>
      <c r="L2823" s="108" t="s">
        <v>60</v>
      </c>
      <c r="M2823" s="97" t="s">
        <v>68</v>
      </c>
      <c r="N2823" s="108">
        <v>240</v>
      </c>
      <c r="O2823" s="108">
        <v>3</v>
      </c>
      <c r="P2823" s="108">
        <v>5</v>
      </c>
      <c r="Q2823" s="108">
        <v>90</v>
      </c>
      <c r="R2823" s="116"/>
      <c r="S2823" s="145"/>
      <c r="T2823" s="145"/>
      <c r="U2823" s="145"/>
      <c r="V2823" s="145"/>
      <c r="W2823" s="145"/>
      <c r="X2823" s="145"/>
      <c r="Y2823" s="145"/>
      <c r="Z2823" s="145"/>
      <c r="AA2823" s="226"/>
    </row>
    <row r="2824" spans="1:27" x14ac:dyDescent="0.2">
      <c r="A2824" s="227" t="s">
        <v>3106</v>
      </c>
      <c r="B2824" s="143" t="s">
        <v>76</v>
      </c>
      <c r="C2824" s="142">
        <v>43666</v>
      </c>
      <c r="D2824" s="143" t="s">
        <v>78</v>
      </c>
      <c r="E2824" s="143"/>
      <c r="F2824" s="143"/>
      <c r="G2824" s="143"/>
      <c r="H2824" s="143"/>
      <c r="I2824" s="143"/>
      <c r="J2824" s="136" t="s">
        <v>80</v>
      </c>
      <c r="K2824" s="100" t="s">
        <v>194</v>
      </c>
      <c r="L2824" s="93" t="s">
        <v>60</v>
      </c>
      <c r="M2824" s="95" t="s">
        <v>190</v>
      </c>
      <c r="N2824" s="93">
        <v>240</v>
      </c>
      <c r="O2824" s="93">
        <v>3</v>
      </c>
      <c r="P2824" s="93">
        <v>100</v>
      </c>
      <c r="Q2824" s="93">
        <v>110</v>
      </c>
      <c r="R2824" s="114"/>
      <c r="S2824" s="143" t="s">
        <v>71</v>
      </c>
      <c r="T2824" s="143">
        <v>3</v>
      </c>
      <c r="U2824" s="143">
        <v>100</v>
      </c>
      <c r="V2824" s="143">
        <v>54</v>
      </c>
      <c r="W2824" s="143">
        <v>20</v>
      </c>
      <c r="X2824" s="143">
        <v>5288.35</v>
      </c>
      <c r="Y2824" s="143" t="s">
        <v>75</v>
      </c>
      <c r="Z2824" s="143"/>
      <c r="AA2824" s="224" t="s">
        <v>85</v>
      </c>
    </row>
    <row r="2825" spans="1:27" x14ac:dyDescent="0.2">
      <c r="A2825" s="228"/>
      <c r="B2825" s="144"/>
      <c r="C2825" s="127"/>
      <c r="D2825" s="144"/>
      <c r="E2825" s="144"/>
      <c r="F2825" s="144"/>
      <c r="G2825" s="144"/>
      <c r="H2825" s="144"/>
      <c r="I2825" s="144"/>
      <c r="J2825" s="222"/>
      <c r="K2825" s="103" t="s">
        <v>13</v>
      </c>
      <c r="L2825" s="104" t="s">
        <v>60</v>
      </c>
      <c r="M2825" s="96" t="s">
        <v>67</v>
      </c>
      <c r="N2825" s="104">
        <v>240</v>
      </c>
      <c r="O2825" s="104">
        <v>3</v>
      </c>
      <c r="P2825" s="104">
        <v>5</v>
      </c>
      <c r="Q2825" s="104">
        <v>90</v>
      </c>
      <c r="R2825" s="115">
        <v>30</v>
      </c>
      <c r="S2825" s="144"/>
      <c r="T2825" s="144"/>
      <c r="U2825" s="144"/>
      <c r="V2825" s="144"/>
      <c r="W2825" s="144"/>
      <c r="X2825" s="144"/>
      <c r="Y2825" s="144"/>
      <c r="Z2825" s="144"/>
      <c r="AA2825" s="225"/>
    </row>
    <row r="2826" spans="1:27" ht="13.5" thickBot="1" x14ac:dyDescent="0.25">
      <c r="A2826" s="229"/>
      <c r="B2826" s="145"/>
      <c r="C2826" s="128"/>
      <c r="D2826" s="145"/>
      <c r="E2826" s="145"/>
      <c r="F2826" s="145"/>
      <c r="G2826" s="145"/>
      <c r="H2826" s="145"/>
      <c r="I2826" s="145"/>
      <c r="J2826" s="223"/>
      <c r="K2826" s="107" t="s">
        <v>14</v>
      </c>
      <c r="L2826" s="108" t="s">
        <v>60</v>
      </c>
      <c r="M2826" s="97" t="s">
        <v>68</v>
      </c>
      <c r="N2826" s="108">
        <v>240</v>
      </c>
      <c r="O2826" s="108">
        <v>3</v>
      </c>
      <c r="P2826" s="108">
        <v>5</v>
      </c>
      <c r="Q2826" s="108">
        <v>90</v>
      </c>
      <c r="R2826" s="116"/>
      <c r="S2826" s="145"/>
      <c r="T2826" s="145"/>
      <c r="U2826" s="145"/>
      <c r="V2826" s="145"/>
      <c r="W2826" s="145"/>
      <c r="X2826" s="145"/>
      <c r="Y2826" s="145"/>
      <c r="Z2826" s="145"/>
      <c r="AA2826" s="226"/>
    </row>
    <row r="2827" spans="1:27" x14ac:dyDescent="0.2">
      <c r="A2827" s="227" t="s">
        <v>3107</v>
      </c>
      <c r="B2827" s="143" t="s">
        <v>76</v>
      </c>
      <c r="C2827" s="142">
        <v>43666</v>
      </c>
      <c r="D2827" s="143" t="s">
        <v>78</v>
      </c>
      <c r="E2827" s="143"/>
      <c r="F2827" s="143"/>
      <c r="G2827" s="143"/>
      <c r="H2827" s="143"/>
      <c r="I2827" s="143"/>
      <c r="J2827" s="136" t="s">
        <v>80</v>
      </c>
      <c r="K2827" s="100" t="s">
        <v>194</v>
      </c>
      <c r="L2827" s="93" t="s">
        <v>60</v>
      </c>
      <c r="M2827" s="95" t="s">
        <v>190</v>
      </c>
      <c r="N2827" s="93">
        <v>240</v>
      </c>
      <c r="O2827" s="93">
        <v>3</v>
      </c>
      <c r="P2827" s="93">
        <v>100</v>
      </c>
      <c r="Q2827" s="93">
        <v>125</v>
      </c>
      <c r="R2827" s="114"/>
      <c r="S2827" s="143" t="s">
        <v>71</v>
      </c>
      <c r="T2827" s="143">
        <v>3</v>
      </c>
      <c r="U2827" s="143">
        <v>100</v>
      </c>
      <c r="V2827" s="143">
        <v>54</v>
      </c>
      <c r="W2827" s="143">
        <v>20</v>
      </c>
      <c r="X2827" s="143">
        <v>5288.35</v>
      </c>
      <c r="Y2827" s="143" t="s">
        <v>75</v>
      </c>
      <c r="Z2827" s="143"/>
      <c r="AA2827" s="224" t="s">
        <v>85</v>
      </c>
    </row>
    <row r="2828" spans="1:27" x14ac:dyDescent="0.2">
      <c r="A2828" s="228"/>
      <c r="B2828" s="144"/>
      <c r="C2828" s="127"/>
      <c r="D2828" s="144"/>
      <c r="E2828" s="144"/>
      <c r="F2828" s="144"/>
      <c r="G2828" s="144"/>
      <c r="H2828" s="144"/>
      <c r="I2828" s="144"/>
      <c r="J2828" s="222"/>
      <c r="K2828" s="103" t="s">
        <v>13</v>
      </c>
      <c r="L2828" s="104" t="s">
        <v>60</v>
      </c>
      <c r="M2828" s="96" t="s">
        <v>67</v>
      </c>
      <c r="N2828" s="104">
        <v>240</v>
      </c>
      <c r="O2828" s="104">
        <v>3</v>
      </c>
      <c r="P2828" s="104">
        <v>5</v>
      </c>
      <c r="Q2828" s="104">
        <v>90</v>
      </c>
      <c r="R2828" s="115">
        <v>30</v>
      </c>
      <c r="S2828" s="144"/>
      <c r="T2828" s="144"/>
      <c r="U2828" s="144"/>
      <c r="V2828" s="144"/>
      <c r="W2828" s="144"/>
      <c r="X2828" s="144"/>
      <c r="Y2828" s="144"/>
      <c r="Z2828" s="144"/>
      <c r="AA2828" s="225"/>
    </row>
    <row r="2829" spans="1:27" ht="13.5" thickBot="1" x14ac:dyDescent="0.25">
      <c r="A2829" s="229"/>
      <c r="B2829" s="145"/>
      <c r="C2829" s="128"/>
      <c r="D2829" s="145"/>
      <c r="E2829" s="145"/>
      <c r="F2829" s="145"/>
      <c r="G2829" s="145"/>
      <c r="H2829" s="145"/>
      <c r="I2829" s="145"/>
      <c r="J2829" s="223"/>
      <c r="K2829" s="107" t="s">
        <v>14</v>
      </c>
      <c r="L2829" s="108" t="s">
        <v>60</v>
      </c>
      <c r="M2829" s="97" t="s">
        <v>68</v>
      </c>
      <c r="N2829" s="108">
        <v>240</v>
      </c>
      <c r="O2829" s="108">
        <v>3</v>
      </c>
      <c r="P2829" s="108">
        <v>5</v>
      </c>
      <c r="Q2829" s="108">
        <v>90</v>
      </c>
      <c r="R2829" s="116"/>
      <c r="S2829" s="145"/>
      <c r="T2829" s="145"/>
      <c r="U2829" s="145"/>
      <c r="V2829" s="145"/>
      <c r="W2829" s="145"/>
      <c r="X2829" s="145"/>
      <c r="Y2829" s="145"/>
      <c r="Z2829" s="145"/>
      <c r="AA2829" s="226"/>
    </row>
    <row r="2830" spans="1:27" x14ac:dyDescent="0.2">
      <c r="A2830" s="227" t="s">
        <v>3108</v>
      </c>
      <c r="B2830" s="143" t="s">
        <v>76</v>
      </c>
      <c r="C2830" s="142">
        <v>43666</v>
      </c>
      <c r="D2830" s="143" t="s">
        <v>78</v>
      </c>
      <c r="E2830" s="143"/>
      <c r="F2830" s="143"/>
      <c r="G2830" s="143"/>
      <c r="H2830" s="143"/>
      <c r="I2830" s="143"/>
      <c r="J2830" s="136" t="s">
        <v>80</v>
      </c>
      <c r="K2830" s="100" t="s">
        <v>194</v>
      </c>
      <c r="L2830" s="93" t="s">
        <v>60</v>
      </c>
      <c r="M2830" s="95" t="s">
        <v>190</v>
      </c>
      <c r="N2830" s="93">
        <v>240</v>
      </c>
      <c r="O2830" s="93">
        <v>3</v>
      </c>
      <c r="P2830" s="93">
        <v>100</v>
      </c>
      <c r="Q2830" s="93">
        <v>100</v>
      </c>
      <c r="R2830" s="114"/>
      <c r="S2830" s="143" t="s">
        <v>71</v>
      </c>
      <c r="T2830" s="143">
        <v>3</v>
      </c>
      <c r="U2830" s="143">
        <v>100</v>
      </c>
      <c r="V2830" s="143">
        <v>68</v>
      </c>
      <c r="W2830" s="143">
        <v>25</v>
      </c>
      <c r="X2830" s="143">
        <v>5288.35</v>
      </c>
      <c r="Y2830" s="143" t="s">
        <v>75</v>
      </c>
      <c r="Z2830" s="143"/>
      <c r="AA2830" s="224" t="s">
        <v>85</v>
      </c>
    </row>
    <row r="2831" spans="1:27" x14ac:dyDescent="0.2">
      <c r="A2831" s="228"/>
      <c r="B2831" s="144"/>
      <c r="C2831" s="127"/>
      <c r="D2831" s="144"/>
      <c r="E2831" s="144"/>
      <c r="F2831" s="144"/>
      <c r="G2831" s="144"/>
      <c r="H2831" s="144"/>
      <c r="I2831" s="144"/>
      <c r="J2831" s="222"/>
      <c r="K2831" s="103" t="s">
        <v>13</v>
      </c>
      <c r="L2831" s="104" t="s">
        <v>60</v>
      </c>
      <c r="M2831" s="96" t="s">
        <v>67</v>
      </c>
      <c r="N2831" s="104">
        <v>240</v>
      </c>
      <c r="O2831" s="104">
        <v>3</v>
      </c>
      <c r="P2831" s="104">
        <v>5</v>
      </c>
      <c r="Q2831" s="104">
        <v>90</v>
      </c>
      <c r="R2831" s="115">
        <v>30</v>
      </c>
      <c r="S2831" s="144"/>
      <c r="T2831" s="144"/>
      <c r="U2831" s="144"/>
      <c r="V2831" s="144"/>
      <c r="W2831" s="144"/>
      <c r="X2831" s="144"/>
      <c r="Y2831" s="144"/>
      <c r="Z2831" s="144"/>
      <c r="AA2831" s="225"/>
    </row>
    <row r="2832" spans="1:27" ht="13.5" thickBot="1" x14ac:dyDescent="0.25">
      <c r="A2832" s="229"/>
      <c r="B2832" s="145"/>
      <c r="C2832" s="128"/>
      <c r="D2832" s="145"/>
      <c r="E2832" s="145"/>
      <c r="F2832" s="145"/>
      <c r="G2832" s="145"/>
      <c r="H2832" s="145"/>
      <c r="I2832" s="145"/>
      <c r="J2832" s="223"/>
      <c r="K2832" s="107" t="s">
        <v>14</v>
      </c>
      <c r="L2832" s="108" t="s">
        <v>60</v>
      </c>
      <c r="M2832" s="97" t="s">
        <v>68</v>
      </c>
      <c r="N2832" s="108">
        <v>240</v>
      </c>
      <c r="O2832" s="108">
        <v>3</v>
      </c>
      <c r="P2832" s="108">
        <v>5</v>
      </c>
      <c r="Q2832" s="108">
        <v>90</v>
      </c>
      <c r="R2832" s="116"/>
      <c r="S2832" s="145"/>
      <c r="T2832" s="145"/>
      <c r="U2832" s="145"/>
      <c r="V2832" s="145"/>
      <c r="W2832" s="145"/>
      <c r="X2832" s="145"/>
      <c r="Y2832" s="145"/>
      <c r="Z2832" s="145"/>
      <c r="AA2832" s="226"/>
    </row>
    <row r="2833" spans="1:27" x14ac:dyDescent="0.2">
      <c r="A2833" s="227" t="s">
        <v>3109</v>
      </c>
      <c r="B2833" s="143" t="s">
        <v>76</v>
      </c>
      <c r="C2833" s="142">
        <v>43666</v>
      </c>
      <c r="D2833" s="143" t="s">
        <v>78</v>
      </c>
      <c r="E2833" s="143"/>
      <c r="F2833" s="143"/>
      <c r="G2833" s="143"/>
      <c r="H2833" s="143"/>
      <c r="I2833" s="143"/>
      <c r="J2833" s="136" t="s">
        <v>80</v>
      </c>
      <c r="K2833" s="100" t="s">
        <v>194</v>
      </c>
      <c r="L2833" s="93" t="s">
        <v>60</v>
      </c>
      <c r="M2833" s="95" t="s">
        <v>190</v>
      </c>
      <c r="N2833" s="93">
        <v>240</v>
      </c>
      <c r="O2833" s="93">
        <v>3</v>
      </c>
      <c r="P2833" s="93">
        <v>100</v>
      </c>
      <c r="Q2833" s="93">
        <v>110</v>
      </c>
      <c r="R2833" s="114"/>
      <c r="S2833" s="143" t="s">
        <v>71</v>
      </c>
      <c r="T2833" s="143">
        <v>3</v>
      </c>
      <c r="U2833" s="143">
        <v>100</v>
      </c>
      <c r="V2833" s="143">
        <v>68</v>
      </c>
      <c r="W2833" s="143">
        <v>25</v>
      </c>
      <c r="X2833" s="143">
        <v>5288.35</v>
      </c>
      <c r="Y2833" s="143" t="s">
        <v>75</v>
      </c>
      <c r="Z2833" s="143"/>
      <c r="AA2833" s="224" t="s">
        <v>85</v>
      </c>
    </row>
    <row r="2834" spans="1:27" x14ac:dyDescent="0.2">
      <c r="A2834" s="228"/>
      <c r="B2834" s="144"/>
      <c r="C2834" s="127"/>
      <c r="D2834" s="144"/>
      <c r="E2834" s="144"/>
      <c r="F2834" s="144"/>
      <c r="G2834" s="144"/>
      <c r="H2834" s="144"/>
      <c r="I2834" s="144"/>
      <c r="J2834" s="222"/>
      <c r="K2834" s="103" t="s">
        <v>13</v>
      </c>
      <c r="L2834" s="104" t="s">
        <v>60</v>
      </c>
      <c r="M2834" s="96" t="s">
        <v>67</v>
      </c>
      <c r="N2834" s="104">
        <v>240</v>
      </c>
      <c r="O2834" s="104">
        <v>3</v>
      </c>
      <c r="P2834" s="104">
        <v>5</v>
      </c>
      <c r="Q2834" s="104">
        <v>90</v>
      </c>
      <c r="R2834" s="115">
        <v>30</v>
      </c>
      <c r="S2834" s="144"/>
      <c r="T2834" s="144"/>
      <c r="U2834" s="144"/>
      <c r="V2834" s="144"/>
      <c r="W2834" s="144"/>
      <c r="X2834" s="144"/>
      <c r="Y2834" s="144"/>
      <c r="Z2834" s="144"/>
      <c r="AA2834" s="225"/>
    </row>
    <row r="2835" spans="1:27" ht="13.5" thickBot="1" x14ac:dyDescent="0.25">
      <c r="A2835" s="229"/>
      <c r="B2835" s="145"/>
      <c r="C2835" s="128"/>
      <c r="D2835" s="145"/>
      <c r="E2835" s="145"/>
      <c r="F2835" s="145"/>
      <c r="G2835" s="145"/>
      <c r="H2835" s="145"/>
      <c r="I2835" s="145"/>
      <c r="J2835" s="223"/>
      <c r="K2835" s="107" t="s">
        <v>14</v>
      </c>
      <c r="L2835" s="108" t="s">
        <v>60</v>
      </c>
      <c r="M2835" s="97" t="s">
        <v>68</v>
      </c>
      <c r="N2835" s="108">
        <v>240</v>
      </c>
      <c r="O2835" s="108">
        <v>3</v>
      </c>
      <c r="P2835" s="108">
        <v>5</v>
      </c>
      <c r="Q2835" s="108">
        <v>90</v>
      </c>
      <c r="R2835" s="116"/>
      <c r="S2835" s="145"/>
      <c r="T2835" s="145"/>
      <c r="U2835" s="145"/>
      <c r="V2835" s="145"/>
      <c r="W2835" s="145"/>
      <c r="X2835" s="145"/>
      <c r="Y2835" s="145"/>
      <c r="Z2835" s="145"/>
      <c r="AA2835" s="226"/>
    </row>
    <row r="2836" spans="1:27" x14ac:dyDescent="0.2">
      <c r="A2836" s="227" t="s">
        <v>3110</v>
      </c>
      <c r="B2836" s="143" t="s">
        <v>76</v>
      </c>
      <c r="C2836" s="142">
        <v>43666</v>
      </c>
      <c r="D2836" s="143" t="s">
        <v>78</v>
      </c>
      <c r="E2836" s="143"/>
      <c r="F2836" s="143"/>
      <c r="G2836" s="143"/>
      <c r="H2836" s="143"/>
      <c r="I2836" s="143"/>
      <c r="J2836" s="136" t="s">
        <v>80</v>
      </c>
      <c r="K2836" s="100" t="s">
        <v>194</v>
      </c>
      <c r="L2836" s="93" t="s">
        <v>60</v>
      </c>
      <c r="M2836" s="95" t="s">
        <v>190</v>
      </c>
      <c r="N2836" s="93">
        <v>240</v>
      </c>
      <c r="O2836" s="93">
        <v>3</v>
      </c>
      <c r="P2836" s="93">
        <v>100</v>
      </c>
      <c r="Q2836" s="93">
        <v>125</v>
      </c>
      <c r="R2836" s="114"/>
      <c r="S2836" s="143" t="s">
        <v>71</v>
      </c>
      <c r="T2836" s="143">
        <v>3</v>
      </c>
      <c r="U2836" s="143">
        <v>100</v>
      </c>
      <c r="V2836" s="143">
        <v>68</v>
      </c>
      <c r="W2836" s="143">
        <v>25</v>
      </c>
      <c r="X2836" s="143">
        <v>5288.35</v>
      </c>
      <c r="Y2836" s="143" t="s">
        <v>75</v>
      </c>
      <c r="Z2836" s="143"/>
      <c r="AA2836" s="224" t="s">
        <v>85</v>
      </c>
    </row>
    <row r="2837" spans="1:27" x14ac:dyDescent="0.2">
      <c r="A2837" s="228"/>
      <c r="B2837" s="144"/>
      <c r="C2837" s="127"/>
      <c r="D2837" s="144"/>
      <c r="E2837" s="144"/>
      <c r="F2837" s="144"/>
      <c r="G2837" s="144"/>
      <c r="H2837" s="144"/>
      <c r="I2837" s="144"/>
      <c r="J2837" s="222"/>
      <c r="K2837" s="103" t="s">
        <v>13</v>
      </c>
      <c r="L2837" s="104" t="s">
        <v>60</v>
      </c>
      <c r="M2837" s="96" t="s">
        <v>67</v>
      </c>
      <c r="N2837" s="104">
        <v>240</v>
      </c>
      <c r="O2837" s="104">
        <v>3</v>
      </c>
      <c r="P2837" s="104">
        <v>5</v>
      </c>
      <c r="Q2837" s="104">
        <v>90</v>
      </c>
      <c r="R2837" s="115">
        <v>30</v>
      </c>
      <c r="S2837" s="144"/>
      <c r="T2837" s="144"/>
      <c r="U2837" s="144"/>
      <c r="V2837" s="144"/>
      <c r="W2837" s="144"/>
      <c r="X2837" s="144"/>
      <c r="Y2837" s="144"/>
      <c r="Z2837" s="144"/>
      <c r="AA2837" s="225"/>
    </row>
    <row r="2838" spans="1:27" ht="13.5" thickBot="1" x14ac:dyDescent="0.25">
      <c r="A2838" s="229"/>
      <c r="B2838" s="145"/>
      <c r="C2838" s="128"/>
      <c r="D2838" s="145"/>
      <c r="E2838" s="145"/>
      <c r="F2838" s="145"/>
      <c r="G2838" s="145"/>
      <c r="H2838" s="145"/>
      <c r="I2838" s="145"/>
      <c r="J2838" s="223"/>
      <c r="K2838" s="107" t="s">
        <v>14</v>
      </c>
      <c r="L2838" s="108" t="s">
        <v>60</v>
      </c>
      <c r="M2838" s="97" t="s">
        <v>68</v>
      </c>
      <c r="N2838" s="108">
        <v>240</v>
      </c>
      <c r="O2838" s="108">
        <v>3</v>
      </c>
      <c r="P2838" s="108">
        <v>5</v>
      </c>
      <c r="Q2838" s="108">
        <v>90</v>
      </c>
      <c r="R2838" s="116"/>
      <c r="S2838" s="145"/>
      <c r="T2838" s="145"/>
      <c r="U2838" s="145"/>
      <c r="V2838" s="145"/>
      <c r="W2838" s="145"/>
      <c r="X2838" s="145"/>
      <c r="Y2838" s="145"/>
      <c r="Z2838" s="145"/>
      <c r="AA2838" s="226"/>
    </row>
    <row r="2839" spans="1:27" x14ac:dyDescent="0.2">
      <c r="A2839" s="227" t="s">
        <v>3111</v>
      </c>
      <c r="B2839" s="143" t="s">
        <v>76</v>
      </c>
      <c r="C2839" s="142">
        <v>43666</v>
      </c>
      <c r="D2839" s="143" t="s">
        <v>78</v>
      </c>
      <c r="E2839" s="143"/>
      <c r="F2839" s="143"/>
      <c r="G2839" s="143"/>
      <c r="H2839" s="143"/>
      <c r="I2839" s="143"/>
      <c r="J2839" s="136" t="s">
        <v>80</v>
      </c>
      <c r="K2839" s="100" t="s">
        <v>194</v>
      </c>
      <c r="L2839" s="93" t="s">
        <v>60</v>
      </c>
      <c r="M2839" s="95" t="s">
        <v>190</v>
      </c>
      <c r="N2839" s="93">
        <v>240</v>
      </c>
      <c r="O2839" s="93">
        <v>3</v>
      </c>
      <c r="P2839" s="93">
        <v>100</v>
      </c>
      <c r="Q2839" s="93">
        <v>100</v>
      </c>
      <c r="R2839" s="114"/>
      <c r="S2839" s="143" t="s">
        <v>71</v>
      </c>
      <c r="T2839" s="143">
        <v>3</v>
      </c>
      <c r="U2839" s="143">
        <v>100</v>
      </c>
      <c r="V2839" s="143">
        <v>80</v>
      </c>
      <c r="W2839" s="143">
        <v>30</v>
      </c>
      <c r="X2839" s="143">
        <v>5288.35</v>
      </c>
      <c r="Y2839" s="143" t="s">
        <v>75</v>
      </c>
      <c r="Z2839" s="143"/>
      <c r="AA2839" s="224" t="s">
        <v>85</v>
      </c>
    </row>
    <row r="2840" spans="1:27" x14ac:dyDescent="0.2">
      <c r="A2840" s="228"/>
      <c r="B2840" s="144"/>
      <c r="C2840" s="127"/>
      <c r="D2840" s="144"/>
      <c r="E2840" s="144"/>
      <c r="F2840" s="144"/>
      <c r="G2840" s="144"/>
      <c r="H2840" s="144"/>
      <c r="I2840" s="144"/>
      <c r="J2840" s="222"/>
      <c r="K2840" s="103" t="s">
        <v>13</v>
      </c>
      <c r="L2840" s="104" t="s">
        <v>60</v>
      </c>
      <c r="M2840" s="96" t="s">
        <v>67</v>
      </c>
      <c r="N2840" s="104">
        <v>240</v>
      </c>
      <c r="O2840" s="104">
        <v>3</v>
      </c>
      <c r="P2840" s="104">
        <v>5</v>
      </c>
      <c r="Q2840" s="104">
        <v>90</v>
      </c>
      <c r="R2840" s="115">
        <v>30</v>
      </c>
      <c r="S2840" s="144"/>
      <c r="T2840" s="144"/>
      <c r="U2840" s="144"/>
      <c r="V2840" s="144"/>
      <c r="W2840" s="144"/>
      <c r="X2840" s="144"/>
      <c r="Y2840" s="144"/>
      <c r="Z2840" s="144"/>
      <c r="AA2840" s="225"/>
    </row>
    <row r="2841" spans="1:27" ht="13.5" thickBot="1" x14ac:dyDescent="0.25">
      <c r="A2841" s="229"/>
      <c r="B2841" s="145"/>
      <c r="C2841" s="128"/>
      <c r="D2841" s="145"/>
      <c r="E2841" s="145"/>
      <c r="F2841" s="145"/>
      <c r="G2841" s="145"/>
      <c r="H2841" s="145"/>
      <c r="I2841" s="145"/>
      <c r="J2841" s="223"/>
      <c r="K2841" s="107" t="s">
        <v>14</v>
      </c>
      <c r="L2841" s="108" t="s">
        <v>60</v>
      </c>
      <c r="M2841" s="97" t="s">
        <v>68</v>
      </c>
      <c r="N2841" s="108">
        <v>240</v>
      </c>
      <c r="O2841" s="108">
        <v>3</v>
      </c>
      <c r="P2841" s="108">
        <v>5</v>
      </c>
      <c r="Q2841" s="108">
        <v>90</v>
      </c>
      <c r="R2841" s="116"/>
      <c r="S2841" s="145"/>
      <c r="T2841" s="145"/>
      <c r="U2841" s="145"/>
      <c r="V2841" s="145"/>
      <c r="W2841" s="145"/>
      <c r="X2841" s="145"/>
      <c r="Y2841" s="145"/>
      <c r="Z2841" s="145"/>
      <c r="AA2841" s="226"/>
    </row>
    <row r="2842" spans="1:27" x14ac:dyDescent="0.2">
      <c r="A2842" s="227" t="s">
        <v>3112</v>
      </c>
      <c r="B2842" s="143" t="s">
        <v>76</v>
      </c>
      <c r="C2842" s="142">
        <v>43666</v>
      </c>
      <c r="D2842" s="143" t="s">
        <v>78</v>
      </c>
      <c r="E2842" s="143"/>
      <c r="F2842" s="143"/>
      <c r="G2842" s="143"/>
      <c r="H2842" s="143"/>
      <c r="I2842" s="143"/>
      <c r="J2842" s="136" t="s">
        <v>80</v>
      </c>
      <c r="K2842" s="100" t="s">
        <v>194</v>
      </c>
      <c r="L2842" s="93" t="s">
        <v>60</v>
      </c>
      <c r="M2842" s="95" t="s">
        <v>190</v>
      </c>
      <c r="N2842" s="93">
        <v>240</v>
      </c>
      <c r="O2842" s="93">
        <v>3</v>
      </c>
      <c r="P2842" s="93">
        <v>100</v>
      </c>
      <c r="Q2842" s="93">
        <v>110</v>
      </c>
      <c r="R2842" s="114"/>
      <c r="S2842" s="143" t="s">
        <v>71</v>
      </c>
      <c r="T2842" s="143">
        <v>3</v>
      </c>
      <c r="U2842" s="143">
        <v>100</v>
      </c>
      <c r="V2842" s="143">
        <v>80</v>
      </c>
      <c r="W2842" s="143">
        <v>30</v>
      </c>
      <c r="X2842" s="143">
        <v>5288.35</v>
      </c>
      <c r="Y2842" s="143" t="s">
        <v>75</v>
      </c>
      <c r="Z2842" s="143"/>
      <c r="AA2842" s="224" t="s">
        <v>85</v>
      </c>
    </row>
    <row r="2843" spans="1:27" x14ac:dyDescent="0.2">
      <c r="A2843" s="228"/>
      <c r="B2843" s="144"/>
      <c r="C2843" s="127"/>
      <c r="D2843" s="144"/>
      <c r="E2843" s="144"/>
      <c r="F2843" s="144"/>
      <c r="G2843" s="144"/>
      <c r="H2843" s="144"/>
      <c r="I2843" s="144"/>
      <c r="J2843" s="222"/>
      <c r="K2843" s="103" t="s">
        <v>13</v>
      </c>
      <c r="L2843" s="104" t="s">
        <v>60</v>
      </c>
      <c r="M2843" s="96" t="s">
        <v>67</v>
      </c>
      <c r="N2843" s="104">
        <v>240</v>
      </c>
      <c r="O2843" s="104">
        <v>3</v>
      </c>
      <c r="P2843" s="104">
        <v>5</v>
      </c>
      <c r="Q2843" s="104">
        <v>90</v>
      </c>
      <c r="R2843" s="115">
        <v>30</v>
      </c>
      <c r="S2843" s="144"/>
      <c r="T2843" s="144"/>
      <c r="U2843" s="144"/>
      <c r="V2843" s="144"/>
      <c r="W2843" s="144"/>
      <c r="X2843" s="144"/>
      <c r="Y2843" s="144"/>
      <c r="Z2843" s="144"/>
      <c r="AA2843" s="225"/>
    </row>
    <row r="2844" spans="1:27" ht="13.5" thickBot="1" x14ac:dyDescent="0.25">
      <c r="A2844" s="229"/>
      <c r="B2844" s="145"/>
      <c r="C2844" s="128"/>
      <c r="D2844" s="145"/>
      <c r="E2844" s="145"/>
      <c r="F2844" s="145"/>
      <c r="G2844" s="145"/>
      <c r="H2844" s="145"/>
      <c r="I2844" s="145"/>
      <c r="J2844" s="223"/>
      <c r="K2844" s="107" t="s">
        <v>14</v>
      </c>
      <c r="L2844" s="108" t="s">
        <v>60</v>
      </c>
      <c r="M2844" s="97" t="s">
        <v>68</v>
      </c>
      <c r="N2844" s="108">
        <v>240</v>
      </c>
      <c r="O2844" s="108">
        <v>3</v>
      </c>
      <c r="P2844" s="108">
        <v>5</v>
      </c>
      <c r="Q2844" s="108">
        <v>90</v>
      </c>
      <c r="R2844" s="116"/>
      <c r="S2844" s="145"/>
      <c r="T2844" s="145"/>
      <c r="U2844" s="145"/>
      <c r="V2844" s="145"/>
      <c r="W2844" s="145"/>
      <c r="X2844" s="145"/>
      <c r="Y2844" s="145"/>
      <c r="Z2844" s="145"/>
      <c r="AA2844" s="226"/>
    </row>
    <row r="2845" spans="1:27" x14ac:dyDescent="0.2">
      <c r="A2845" s="227" t="s">
        <v>3113</v>
      </c>
      <c r="B2845" s="143" t="s">
        <v>76</v>
      </c>
      <c r="C2845" s="142">
        <v>43666</v>
      </c>
      <c r="D2845" s="143" t="s">
        <v>78</v>
      </c>
      <c r="E2845" s="143"/>
      <c r="F2845" s="143"/>
      <c r="G2845" s="143"/>
      <c r="H2845" s="143"/>
      <c r="I2845" s="143"/>
      <c r="J2845" s="136" t="s">
        <v>80</v>
      </c>
      <c r="K2845" s="100" t="s">
        <v>194</v>
      </c>
      <c r="L2845" s="93" t="s">
        <v>60</v>
      </c>
      <c r="M2845" s="95" t="s">
        <v>190</v>
      </c>
      <c r="N2845" s="93">
        <v>240</v>
      </c>
      <c r="O2845" s="93">
        <v>3</v>
      </c>
      <c r="P2845" s="93">
        <v>100</v>
      </c>
      <c r="Q2845" s="93">
        <v>125</v>
      </c>
      <c r="R2845" s="114"/>
      <c r="S2845" s="143" t="s">
        <v>71</v>
      </c>
      <c r="T2845" s="143">
        <v>3</v>
      </c>
      <c r="U2845" s="143">
        <v>100</v>
      </c>
      <c r="V2845" s="143">
        <v>80</v>
      </c>
      <c r="W2845" s="143">
        <v>30</v>
      </c>
      <c r="X2845" s="143">
        <v>5288.35</v>
      </c>
      <c r="Y2845" s="143" t="s">
        <v>75</v>
      </c>
      <c r="Z2845" s="143"/>
      <c r="AA2845" s="224" t="s">
        <v>85</v>
      </c>
    </row>
    <row r="2846" spans="1:27" x14ac:dyDescent="0.2">
      <c r="A2846" s="228"/>
      <c r="B2846" s="144"/>
      <c r="C2846" s="127"/>
      <c r="D2846" s="144"/>
      <c r="E2846" s="144"/>
      <c r="F2846" s="144"/>
      <c r="G2846" s="144"/>
      <c r="H2846" s="144"/>
      <c r="I2846" s="144"/>
      <c r="J2846" s="222"/>
      <c r="K2846" s="103" t="s">
        <v>13</v>
      </c>
      <c r="L2846" s="104" t="s">
        <v>60</v>
      </c>
      <c r="M2846" s="96" t="s">
        <v>67</v>
      </c>
      <c r="N2846" s="104">
        <v>240</v>
      </c>
      <c r="O2846" s="104">
        <v>3</v>
      </c>
      <c r="P2846" s="104">
        <v>5</v>
      </c>
      <c r="Q2846" s="104">
        <v>90</v>
      </c>
      <c r="R2846" s="115">
        <v>30</v>
      </c>
      <c r="S2846" s="144"/>
      <c r="T2846" s="144"/>
      <c r="U2846" s="144"/>
      <c r="V2846" s="144"/>
      <c r="W2846" s="144"/>
      <c r="X2846" s="144"/>
      <c r="Y2846" s="144"/>
      <c r="Z2846" s="144"/>
      <c r="AA2846" s="225"/>
    </row>
    <row r="2847" spans="1:27" ht="13.5" thickBot="1" x14ac:dyDescent="0.25">
      <c r="A2847" s="229"/>
      <c r="B2847" s="145"/>
      <c r="C2847" s="128"/>
      <c r="D2847" s="145"/>
      <c r="E2847" s="145"/>
      <c r="F2847" s="145"/>
      <c r="G2847" s="145"/>
      <c r="H2847" s="145"/>
      <c r="I2847" s="145"/>
      <c r="J2847" s="223"/>
      <c r="K2847" s="107" t="s">
        <v>14</v>
      </c>
      <c r="L2847" s="108" t="s">
        <v>60</v>
      </c>
      <c r="M2847" s="97" t="s">
        <v>68</v>
      </c>
      <c r="N2847" s="108">
        <v>240</v>
      </c>
      <c r="O2847" s="108">
        <v>3</v>
      </c>
      <c r="P2847" s="108">
        <v>5</v>
      </c>
      <c r="Q2847" s="108">
        <v>90</v>
      </c>
      <c r="R2847" s="116"/>
      <c r="S2847" s="145"/>
      <c r="T2847" s="145"/>
      <c r="U2847" s="145"/>
      <c r="V2847" s="145"/>
      <c r="W2847" s="145"/>
      <c r="X2847" s="145"/>
      <c r="Y2847" s="145"/>
      <c r="Z2847" s="145"/>
      <c r="AA2847" s="226"/>
    </row>
    <row r="2848" spans="1:27" x14ac:dyDescent="0.2">
      <c r="A2848" s="227" t="s">
        <v>3114</v>
      </c>
      <c r="B2848" s="143" t="s">
        <v>76</v>
      </c>
      <c r="C2848" s="142">
        <v>43666</v>
      </c>
      <c r="D2848" s="143" t="s">
        <v>78</v>
      </c>
      <c r="E2848" s="143"/>
      <c r="F2848" s="143"/>
      <c r="G2848" s="143"/>
      <c r="H2848" s="143"/>
      <c r="I2848" s="143"/>
      <c r="J2848" s="136" t="s">
        <v>80</v>
      </c>
      <c r="K2848" s="100" t="s">
        <v>194</v>
      </c>
      <c r="L2848" s="93" t="s">
        <v>60</v>
      </c>
      <c r="M2848" s="95" t="s">
        <v>190</v>
      </c>
      <c r="N2848" s="93">
        <v>480</v>
      </c>
      <c r="O2848" s="93">
        <v>3</v>
      </c>
      <c r="P2848" s="93">
        <v>35</v>
      </c>
      <c r="Q2848" s="93">
        <v>50</v>
      </c>
      <c r="R2848" s="114"/>
      <c r="S2848" s="143" t="s">
        <v>72</v>
      </c>
      <c r="T2848" s="143">
        <v>3</v>
      </c>
      <c r="U2848" s="143">
        <v>35</v>
      </c>
      <c r="V2848" s="143">
        <v>40</v>
      </c>
      <c r="W2848" s="143">
        <v>30</v>
      </c>
      <c r="X2848" s="143">
        <v>5288.35</v>
      </c>
      <c r="Y2848" s="143" t="s">
        <v>75</v>
      </c>
      <c r="Z2848" s="143"/>
      <c r="AA2848" s="224" t="s">
        <v>85</v>
      </c>
    </row>
    <row r="2849" spans="1:27" x14ac:dyDescent="0.2">
      <c r="A2849" s="228"/>
      <c r="B2849" s="144"/>
      <c r="C2849" s="127"/>
      <c r="D2849" s="144"/>
      <c r="E2849" s="144"/>
      <c r="F2849" s="144"/>
      <c r="G2849" s="144"/>
      <c r="H2849" s="144"/>
      <c r="I2849" s="144"/>
      <c r="J2849" s="222"/>
      <c r="K2849" s="103" t="s">
        <v>13</v>
      </c>
      <c r="L2849" s="104" t="s">
        <v>60</v>
      </c>
      <c r="M2849" s="96" t="s">
        <v>67</v>
      </c>
      <c r="N2849" s="104">
        <v>480</v>
      </c>
      <c r="O2849" s="104">
        <v>3</v>
      </c>
      <c r="P2849" s="104">
        <v>5</v>
      </c>
      <c r="Q2849" s="104">
        <v>90</v>
      </c>
      <c r="R2849" s="115">
        <v>50</v>
      </c>
      <c r="S2849" s="144"/>
      <c r="T2849" s="144"/>
      <c r="U2849" s="144"/>
      <c r="V2849" s="144"/>
      <c r="W2849" s="144"/>
      <c r="X2849" s="144"/>
      <c r="Y2849" s="144"/>
      <c r="Z2849" s="144"/>
      <c r="AA2849" s="225"/>
    </row>
    <row r="2850" spans="1:27" ht="13.5" thickBot="1" x14ac:dyDescent="0.25">
      <c r="A2850" s="229"/>
      <c r="B2850" s="145"/>
      <c r="C2850" s="128"/>
      <c r="D2850" s="145"/>
      <c r="E2850" s="145"/>
      <c r="F2850" s="145"/>
      <c r="G2850" s="145"/>
      <c r="H2850" s="145"/>
      <c r="I2850" s="145"/>
      <c r="J2850" s="223"/>
      <c r="K2850" s="107" t="s">
        <v>14</v>
      </c>
      <c r="L2850" s="108" t="s">
        <v>60</v>
      </c>
      <c r="M2850" s="97" t="s">
        <v>68</v>
      </c>
      <c r="N2850" s="108">
        <v>480</v>
      </c>
      <c r="O2850" s="108">
        <v>3</v>
      </c>
      <c r="P2850" s="108">
        <v>5</v>
      </c>
      <c r="Q2850" s="108">
        <v>90</v>
      </c>
      <c r="R2850" s="116"/>
      <c r="S2850" s="145"/>
      <c r="T2850" s="145"/>
      <c r="U2850" s="145"/>
      <c r="V2850" s="145"/>
      <c r="W2850" s="145"/>
      <c r="X2850" s="145"/>
      <c r="Y2850" s="145"/>
      <c r="Z2850" s="145"/>
      <c r="AA2850" s="226"/>
    </row>
    <row r="2851" spans="1:27" x14ac:dyDescent="0.2">
      <c r="A2851" s="227" t="s">
        <v>3115</v>
      </c>
      <c r="B2851" s="143" t="s">
        <v>76</v>
      </c>
      <c r="C2851" s="142">
        <v>43666</v>
      </c>
      <c r="D2851" s="143" t="s">
        <v>78</v>
      </c>
      <c r="E2851" s="143"/>
      <c r="F2851" s="143"/>
      <c r="G2851" s="143"/>
      <c r="H2851" s="143"/>
      <c r="I2851" s="143"/>
      <c r="J2851" s="136" t="s">
        <v>80</v>
      </c>
      <c r="K2851" s="100" t="s">
        <v>194</v>
      </c>
      <c r="L2851" s="93" t="s">
        <v>60</v>
      </c>
      <c r="M2851" s="95" t="s">
        <v>190</v>
      </c>
      <c r="N2851" s="93">
        <v>480</v>
      </c>
      <c r="O2851" s="93">
        <v>3</v>
      </c>
      <c r="P2851" s="93">
        <v>35</v>
      </c>
      <c r="Q2851" s="93">
        <v>60</v>
      </c>
      <c r="R2851" s="114"/>
      <c r="S2851" s="143" t="s">
        <v>72</v>
      </c>
      <c r="T2851" s="143">
        <v>3</v>
      </c>
      <c r="U2851" s="143">
        <v>35</v>
      </c>
      <c r="V2851" s="143">
        <v>40</v>
      </c>
      <c r="W2851" s="143">
        <v>30</v>
      </c>
      <c r="X2851" s="143">
        <v>5288.35</v>
      </c>
      <c r="Y2851" s="143" t="s">
        <v>75</v>
      </c>
      <c r="Z2851" s="143"/>
      <c r="AA2851" s="224" t="s">
        <v>85</v>
      </c>
    </row>
    <row r="2852" spans="1:27" x14ac:dyDescent="0.2">
      <c r="A2852" s="228"/>
      <c r="B2852" s="144"/>
      <c r="C2852" s="127"/>
      <c r="D2852" s="144"/>
      <c r="E2852" s="144"/>
      <c r="F2852" s="144"/>
      <c r="G2852" s="144"/>
      <c r="H2852" s="144"/>
      <c r="I2852" s="144"/>
      <c r="J2852" s="222"/>
      <c r="K2852" s="103" t="s">
        <v>13</v>
      </c>
      <c r="L2852" s="104" t="s">
        <v>60</v>
      </c>
      <c r="M2852" s="96" t="s">
        <v>67</v>
      </c>
      <c r="N2852" s="104">
        <v>480</v>
      </c>
      <c r="O2852" s="104">
        <v>3</v>
      </c>
      <c r="P2852" s="104">
        <v>5</v>
      </c>
      <c r="Q2852" s="104">
        <v>90</v>
      </c>
      <c r="R2852" s="115">
        <v>50</v>
      </c>
      <c r="S2852" s="144"/>
      <c r="T2852" s="144"/>
      <c r="U2852" s="144"/>
      <c r="V2852" s="144"/>
      <c r="W2852" s="144"/>
      <c r="X2852" s="144"/>
      <c r="Y2852" s="144"/>
      <c r="Z2852" s="144"/>
      <c r="AA2852" s="225"/>
    </row>
    <row r="2853" spans="1:27" ht="13.5" thickBot="1" x14ac:dyDescent="0.25">
      <c r="A2853" s="229"/>
      <c r="B2853" s="145"/>
      <c r="C2853" s="128"/>
      <c r="D2853" s="145"/>
      <c r="E2853" s="145"/>
      <c r="F2853" s="145"/>
      <c r="G2853" s="145"/>
      <c r="H2853" s="145"/>
      <c r="I2853" s="145"/>
      <c r="J2853" s="223"/>
      <c r="K2853" s="107" t="s">
        <v>14</v>
      </c>
      <c r="L2853" s="108" t="s">
        <v>60</v>
      </c>
      <c r="M2853" s="97" t="s">
        <v>68</v>
      </c>
      <c r="N2853" s="108">
        <v>480</v>
      </c>
      <c r="O2853" s="108">
        <v>3</v>
      </c>
      <c r="P2853" s="108">
        <v>5</v>
      </c>
      <c r="Q2853" s="108">
        <v>90</v>
      </c>
      <c r="R2853" s="116"/>
      <c r="S2853" s="145"/>
      <c r="T2853" s="145"/>
      <c r="U2853" s="145"/>
      <c r="V2853" s="145"/>
      <c r="W2853" s="145"/>
      <c r="X2853" s="145"/>
      <c r="Y2853" s="145"/>
      <c r="Z2853" s="145"/>
      <c r="AA2853" s="226"/>
    </row>
    <row r="2854" spans="1:27" x14ac:dyDescent="0.2">
      <c r="A2854" s="227" t="s">
        <v>3116</v>
      </c>
      <c r="B2854" s="143" t="s">
        <v>76</v>
      </c>
      <c r="C2854" s="142">
        <v>43666</v>
      </c>
      <c r="D2854" s="143" t="s">
        <v>78</v>
      </c>
      <c r="E2854" s="143"/>
      <c r="F2854" s="143"/>
      <c r="G2854" s="143"/>
      <c r="H2854" s="143"/>
      <c r="I2854" s="143"/>
      <c r="J2854" s="136" t="s">
        <v>80</v>
      </c>
      <c r="K2854" s="100" t="s">
        <v>194</v>
      </c>
      <c r="L2854" s="93" t="s">
        <v>60</v>
      </c>
      <c r="M2854" s="95" t="s">
        <v>190</v>
      </c>
      <c r="N2854" s="93">
        <v>480</v>
      </c>
      <c r="O2854" s="93">
        <v>3</v>
      </c>
      <c r="P2854" s="93">
        <v>35</v>
      </c>
      <c r="Q2854" s="93">
        <v>80</v>
      </c>
      <c r="R2854" s="114"/>
      <c r="S2854" s="143" t="s">
        <v>72</v>
      </c>
      <c r="T2854" s="143">
        <v>3</v>
      </c>
      <c r="U2854" s="143">
        <v>35</v>
      </c>
      <c r="V2854" s="143">
        <v>40</v>
      </c>
      <c r="W2854" s="143">
        <v>30</v>
      </c>
      <c r="X2854" s="143">
        <v>5288.35</v>
      </c>
      <c r="Y2854" s="143" t="s">
        <v>75</v>
      </c>
      <c r="Z2854" s="143"/>
      <c r="AA2854" s="224" t="s">
        <v>85</v>
      </c>
    </row>
    <row r="2855" spans="1:27" x14ac:dyDescent="0.2">
      <c r="A2855" s="228"/>
      <c r="B2855" s="144"/>
      <c r="C2855" s="127"/>
      <c r="D2855" s="144"/>
      <c r="E2855" s="144"/>
      <c r="F2855" s="144"/>
      <c r="G2855" s="144"/>
      <c r="H2855" s="144"/>
      <c r="I2855" s="144"/>
      <c r="J2855" s="222"/>
      <c r="K2855" s="103" t="s">
        <v>13</v>
      </c>
      <c r="L2855" s="104" t="s">
        <v>60</v>
      </c>
      <c r="M2855" s="96" t="s">
        <v>67</v>
      </c>
      <c r="N2855" s="104">
        <v>480</v>
      </c>
      <c r="O2855" s="104">
        <v>3</v>
      </c>
      <c r="P2855" s="104">
        <v>5</v>
      </c>
      <c r="Q2855" s="104">
        <v>90</v>
      </c>
      <c r="R2855" s="115">
        <v>50</v>
      </c>
      <c r="S2855" s="144"/>
      <c r="T2855" s="144"/>
      <c r="U2855" s="144"/>
      <c r="V2855" s="144"/>
      <c r="W2855" s="144"/>
      <c r="X2855" s="144"/>
      <c r="Y2855" s="144"/>
      <c r="Z2855" s="144"/>
      <c r="AA2855" s="225"/>
    </row>
    <row r="2856" spans="1:27" ht="13.5" thickBot="1" x14ac:dyDescent="0.25">
      <c r="A2856" s="229"/>
      <c r="B2856" s="145"/>
      <c r="C2856" s="128"/>
      <c r="D2856" s="145"/>
      <c r="E2856" s="145"/>
      <c r="F2856" s="145"/>
      <c r="G2856" s="145"/>
      <c r="H2856" s="145"/>
      <c r="I2856" s="145"/>
      <c r="J2856" s="223"/>
      <c r="K2856" s="107" t="s">
        <v>14</v>
      </c>
      <c r="L2856" s="108" t="s">
        <v>60</v>
      </c>
      <c r="M2856" s="97" t="s">
        <v>68</v>
      </c>
      <c r="N2856" s="108">
        <v>480</v>
      </c>
      <c r="O2856" s="108">
        <v>3</v>
      </c>
      <c r="P2856" s="108">
        <v>5</v>
      </c>
      <c r="Q2856" s="108">
        <v>90</v>
      </c>
      <c r="R2856" s="116"/>
      <c r="S2856" s="145"/>
      <c r="T2856" s="145"/>
      <c r="U2856" s="145"/>
      <c r="V2856" s="145"/>
      <c r="W2856" s="145"/>
      <c r="X2856" s="145"/>
      <c r="Y2856" s="145"/>
      <c r="Z2856" s="145"/>
      <c r="AA2856" s="226"/>
    </row>
    <row r="2857" spans="1:27" x14ac:dyDescent="0.2">
      <c r="A2857" s="227" t="s">
        <v>3117</v>
      </c>
      <c r="B2857" s="143" t="s">
        <v>76</v>
      </c>
      <c r="C2857" s="142">
        <v>43666</v>
      </c>
      <c r="D2857" s="143" t="s">
        <v>78</v>
      </c>
      <c r="E2857" s="143"/>
      <c r="F2857" s="143"/>
      <c r="G2857" s="143"/>
      <c r="H2857" s="143"/>
      <c r="I2857" s="143"/>
      <c r="J2857" s="136" t="s">
        <v>80</v>
      </c>
      <c r="K2857" s="100" t="s">
        <v>194</v>
      </c>
      <c r="L2857" s="93" t="s">
        <v>60</v>
      </c>
      <c r="M2857" s="95" t="s">
        <v>190</v>
      </c>
      <c r="N2857" s="93">
        <v>480</v>
      </c>
      <c r="O2857" s="93">
        <v>3</v>
      </c>
      <c r="P2857" s="93">
        <v>35</v>
      </c>
      <c r="Q2857" s="93">
        <v>100</v>
      </c>
      <c r="R2857" s="114"/>
      <c r="S2857" s="143" t="s">
        <v>72</v>
      </c>
      <c r="T2857" s="143">
        <v>3</v>
      </c>
      <c r="U2857" s="143">
        <v>35</v>
      </c>
      <c r="V2857" s="143">
        <v>40</v>
      </c>
      <c r="W2857" s="143">
        <v>30</v>
      </c>
      <c r="X2857" s="143">
        <v>5288.35</v>
      </c>
      <c r="Y2857" s="143" t="s">
        <v>75</v>
      </c>
      <c r="Z2857" s="143"/>
      <c r="AA2857" s="224" t="s">
        <v>85</v>
      </c>
    </row>
    <row r="2858" spans="1:27" x14ac:dyDescent="0.2">
      <c r="A2858" s="228"/>
      <c r="B2858" s="144"/>
      <c r="C2858" s="127"/>
      <c r="D2858" s="144"/>
      <c r="E2858" s="144"/>
      <c r="F2858" s="144"/>
      <c r="G2858" s="144"/>
      <c r="H2858" s="144"/>
      <c r="I2858" s="144"/>
      <c r="J2858" s="222"/>
      <c r="K2858" s="103" t="s">
        <v>13</v>
      </c>
      <c r="L2858" s="104" t="s">
        <v>60</v>
      </c>
      <c r="M2858" s="96" t="s">
        <v>67</v>
      </c>
      <c r="N2858" s="104">
        <v>480</v>
      </c>
      <c r="O2858" s="104">
        <v>3</v>
      </c>
      <c r="P2858" s="104">
        <v>5</v>
      </c>
      <c r="Q2858" s="104">
        <v>90</v>
      </c>
      <c r="R2858" s="115">
        <v>50</v>
      </c>
      <c r="S2858" s="144"/>
      <c r="T2858" s="144"/>
      <c r="U2858" s="144"/>
      <c r="V2858" s="144"/>
      <c r="W2858" s="144"/>
      <c r="X2858" s="144"/>
      <c r="Y2858" s="144"/>
      <c r="Z2858" s="144"/>
      <c r="AA2858" s="225"/>
    </row>
    <row r="2859" spans="1:27" ht="13.5" thickBot="1" x14ac:dyDescent="0.25">
      <c r="A2859" s="229"/>
      <c r="B2859" s="145"/>
      <c r="C2859" s="128"/>
      <c r="D2859" s="145"/>
      <c r="E2859" s="145"/>
      <c r="F2859" s="145"/>
      <c r="G2859" s="145"/>
      <c r="H2859" s="145"/>
      <c r="I2859" s="145"/>
      <c r="J2859" s="223"/>
      <c r="K2859" s="107" t="s">
        <v>14</v>
      </c>
      <c r="L2859" s="108" t="s">
        <v>60</v>
      </c>
      <c r="M2859" s="97" t="s">
        <v>68</v>
      </c>
      <c r="N2859" s="108">
        <v>480</v>
      </c>
      <c r="O2859" s="108">
        <v>3</v>
      </c>
      <c r="P2859" s="108">
        <v>5</v>
      </c>
      <c r="Q2859" s="108">
        <v>90</v>
      </c>
      <c r="R2859" s="116"/>
      <c r="S2859" s="145"/>
      <c r="T2859" s="145"/>
      <c r="U2859" s="145"/>
      <c r="V2859" s="145"/>
      <c r="W2859" s="145"/>
      <c r="X2859" s="145"/>
      <c r="Y2859" s="145"/>
      <c r="Z2859" s="145"/>
      <c r="AA2859" s="226"/>
    </row>
    <row r="2860" spans="1:27" x14ac:dyDescent="0.2">
      <c r="A2860" s="227" t="s">
        <v>3118</v>
      </c>
      <c r="B2860" s="143" t="s">
        <v>76</v>
      </c>
      <c r="C2860" s="142">
        <v>43666</v>
      </c>
      <c r="D2860" s="143" t="s">
        <v>78</v>
      </c>
      <c r="E2860" s="143"/>
      <c r="F2860" s="143"/>
      <c r="G2860" s="143"/>
      <c r="H2860" s="143"/>
      <c r="I2860" s="143"/>
      <c r="J2860" s="136" t="s">
        <v>80</v>
      </c>
      <c r="K2860" s="100" t="s">
        <v>194</v>
      </c>
      <c r="L2860" s="93" t="s">
        <v>60</v>
      </c>
      <c r="M2860" s="95" t="s">
        <v>190</v>
      </c>
      <c r="N2860" s="93">
        <v>480</v>
      </c>
      <c r="O2860" s="93">
        <v>3</v>
      </c>
      <c r="P2860" s="93">
        <v>35</v>
      </c>
      <c r="Q2860" s="93">
        <v>80</v>
      </c>
      <c r="R2860" s="114"/>
      <c r="S2860" s="143" t="s">
        <v>72</v>
      </c>
      <c r="T2860" s="143">
        <v>3</v>
      </c>
      <c r="U2860" s="143">
        <v>35</v>
      </c>
      <c r="V2860" s="143">
        <v>52</v>
      </c>
      <c r="W2860" s="143">
        <v>40</v>
      </c>
      <c r="X2860" s="143">
        <v>5288.35</v>
      </c>
      <c r="Y2860" s="143" t="s">
        <v>75</v>
      </c>
      <c r="Z2860" s="143"/>
      <c r="AA2860" s="224" t="s">
        <v>85</v>
      </c>
    </row>
    <row r="2861" spans="1:27" x14ac:dyDescent="0.2">
      <c r="A2861" s="228"/>
      <c r="B2861" s="144"/>
      <c r="C2861" s="127"/>
      <c r="D2861" s="144"/>
      <c r="E2861" s="144"/>
      <c r="F2861" s="144"/>
      <c r="G2861" s="144"/>
      <c r="H2861" s="144"/>
      <c r="I2861" s="144"/>
      <c r="J2861" s="222"/>
      <c r="K2861" s="103" t="s">
        <v>13</v>
      </c>
      <c r="L2861" s="104" t="s">
        <v>60</v>
      </c>
      <c r="M2861" s="96" t="s">
        <v>67</v>
      </c>
      <c r="N2861" s="104">
        <v>480</v>
      </c>
      <c r="O2861" s="104">
        <v>3</v>
      </c>
      <c r="P2861" s="104">
        <v>5</v>
      </c>
      <c r="Q2861" s="104">
        <v>90</v>
      </c>
      <c r="R2861" s="115">
        <v>50</v>
      </c>
      <c r="S2861" s="144"/>
      <c r="T2861" s="144"/>
      <c r="U2861" s="144"/>
      <c r="V2861" s="144"/>
      <c r="W2861" s="144"/>
      <c r="X2861" s="144"/>
      <c r="Y2861" s="144"/>
      <c r="Z2861" s="144"/>
      <c r="AA2861" s="225"/>
    </row>
    <row r="2862" spans="1:27" ht="13.5" thickBot="1" x14ac:dyDescent="0.25">
      <c r="A2862" s="229"/>
      <c r="B2862" s="145"/>
      <c r="C2862" s="128"/>
      <c r="D2862" s="145"/>
      <c r="E2862" s="145"/>
      <c r="F2862" s="145"/>
      <c r="G2862" s="145"/>
      <c r="H2862" s="145"/>
      <c r="I2862" s="145"/>
      <c r="J2862" s="223"/>
      <c r="K2862" s="107" t="s">
        <v>14</v>
      </c>
      <c r="L2862" s="108" t="s">
        <v>60</v>
      </c>
      <c r="M2862" s="97" t="s">
        <v>68</v>
      </c>
      <c r="N2862" s="108">
        <v>480</v>
      </c>
      <c r="O2862" s="108">
        <v>3</v>
      </c>
      <c r="P2862" s="108">
        <v>5</v>
      </c>
      <c r="Q2862" s="108">
        <v>90</v>
      </c>
      <c r="R2862" s="116"/>
      <c r="S2862" s="145"/>
      <c r="T2862" s="145"/>
      <c r="U2862" s="145"/>
      <c r="V2862" s="145"/>
      <c r="W2862" s="145"/>
      <c r="X2862" s="145"/>
      <c r="Y2862" s="145"/>
      <c r="Z2862" s="145"/>
      <c r="AA2862" s="226"/>
    </row>
    <row r="2863" spans="1:27" x14ac:dyDescent="0.2">
      <c r="A2863" s="227" t="s">
        <v>3119</v>
      </c>
      <c r="B2863" s="143" t="s">
        <v>76</v>
      </c>
      <c r="C2863" s="142">
        <v>43666</v>
      </c>
      <c r="D2863" s="143" t="s">
        <v>78</v>
      </c>
      <c r="E2863" s="143"/>
      <c r="F2863" s="143"/>
      <c r="G2863" s="143"/>
      <c r="H2863" s="143"/>
      <c r="I2863" s="143"/>
      <c r="J2863" s="136" t="s">
        <v>80</v>
      </c>
      <c r="K2863" s="100" t="s">
        <v>194</v>
      </c>
      <c r="L2863" s="93" t="s">
        <v>60</v>
      </c>
      <c r="M2863" s="95" t="s">
        <v>190</v>
      </c>
      <c r="N2863" s="93">
        <v>480</v>
      </c>
      <c r="O2863" s="93">
        <v>3</v>
      </c>
      <c r="P2863" s="93">
        <v>35</v>
      </c>
      <c r="Q2863" s="93">
        <v>100</v>
      </c>
      <c r="R2863" s="114"/>
      <c r="S2863" s="143" t="s">
        <v>72</v>
      </c>
      <c r="T2863" s="143">
        <v>3</v>
      </c>
      <c r="U2863" s="143">
        <v>35</v>
      </c>
      <c r="V2863" s="143">
        <v>52</v>
      </c>
      <c r="W2863" s="143">
        <v>40</v>
      </c>
      <c r="X2863" s="143">
        <v>5288.35</v>
      </c>
      <c r="Y2863" s="143" t="s">
        <v>75</v>
      </c>
      <c r="Z2863" s="143"/>
      <c r="AA2863" s="224" t="s">
        <v>85</v>
      </c>
    </row>
    <row r="2864" spans="1:27" x14ac:dyDescent="0.2">
      <c r="A2864" s="228"/>
      <c r="B2864" s="144"/>
      <c r="C2864" s="127"/>
      <c r="D2864" s="144"/>
      <c r="E2864" s="144"/>
      <c r="F2864" s="144"/>
      <c r="G2864" s="144"/>
      <c r="H2864" s="144"/>
      <c r="I2864" s="144"/>
      <c r="J2864" s="222"/>
      <c r="K2864" s="103" t="s">
        <v>13</v>
      </c>
      <c r="L2864" s="104" t="s">
        <v>60</v>
      </c>
      <c r="M2864" s="96" t="s">
        <v>67</v>
      </c>
      <c r="N2864" s="104">
        <v>480</v>
      </c>
      <c r="O2864" s="104">
        <v>3</v>
      </c>
      <c r="P2864" s="104">
        <v>5</v>
      </c>
      <c r="Q2864" s="104">
        <v>90</v>
      </c>
      <c r="R2864" s="115">
        <v>50</v>
      </c>
      <c r="S2864" s="144"/>
      <c r="T2864" s="144"/>
      <c r="U2864" s="144"/>
      <c r="V2864" s="144"/>
      <c r="W2864" s="144"/>
      <c r="X2864" s="144"/>
      <c r="Y2864" s="144"/>
      <c r="Z2864" s="144"/>
      <c r="AA2864" s="225"/>
    </row>
    <row r="2865" spans="1:27" ht="13.5" thickBot="1" x14ac:dyDescent="0.25">
      <c r="A2865" s="229"/>
      <c r="B2865" s="145"/>
      <c r="C2865" s="128"/>
      <c r="D2865" s="145"/>
      <c r="E2865" s="145"/>
      <c r="F2865" s="145"/>
      <c r="G2865" s="145"/>
      <c r="H2865" s="145"/>
      <c r="I2865" s="145"/>
      <c r="J2865" s="223"/>
      <c r="K2865" s="107" t="s">
        <v>14</v>
      </c>
      <c r="L2865" s="108" t="s">
        <v>60</v>
      </c>
      <c r="M2865" s="97" t="s">
        <v>68</v>
      </c>
      <c r="N2865" s="108">
        <v>480</v>
      </c>
      <c r="O2865" s="108">
        <v>3</v>
      </c>
      <c r="P2865" s="108">
        <v>5</v>
      </c>
      <c r="Q2865" s="108">
        <v>90</v>
      </c>
      <c r="R2865" s="116"/>
      <c r="S2865" s="145"/>
      <c r="T2865" s="145"/>
      <c r="U2865" s="145"/>
      <c r="V2865" s="145"/>
      <c r="W2865" s="145"/>
      <c r="X2865" s="145"/>
      <c r="Y2865" s="145"/>
      <c r="Z2865" s="145"/>
      <c r="AA2865" s="226"/>
    </row>
    <row r="2866" spans="1:27" x14ac:dyDescent="0.2">
      <c r="A2866" s="227" t="s">
        <v>3120</v>
      </c>
      <c r="B2866" s="143" t="s">
        <v>76</v>
      </c>
      <c r="C2866" s="142">
        <v>43666</v>
      </c>
      <c r="D2866" s="143" t="s">
        <v>78</v>
      </c>
      <c r="E2866" s="143"/>
      <c r="F2866" s="143"/>
      <c r="G2866" s="143"/>
      <c r="H2866" s="143"/>
      <c r="I2866" s="143"/>
      <c r="J2866" s="136" t="s">
        <v>80</v>
      </c>
      <c r="K2866" s="100" t="s">
        <v>194</v>
      </c>
      <c r="L2866" s="93" t="s">
        <v>60</v>
      </c>
      <c r="M2866" s="95" t="s">
        <v>190</v>
      </c>
      <c r="N2866" s="93">
        <v>480</v>
      </c>
      <c r="O2866" s="93">
        <v>3</v>
      </c>
      <c r="P2866" s="93">
        <v>35</v>
      </c>
      <c r="Q2866" s="93">
        <v>110</v>
      </c>
      <c r="R2866" s="114"/>
      <c r="S2866" s="143" t="s">
        <v>72</v>
      </c>
      <c r="T2866" s="143">
        <v>3</v>
      </c>
      <c r="U2866" s="143">
        <v>35</v>
      </c>
      <c r="V2866" s="143">
        <v>52</v>
      </c>
      <c r="W2866" s="143">
        <v>40</v>
      </c>
      <c r="X2866" s="143">
        <v>5288.35</v>
      </c>
      <c r="Y2866" s="143" t="s">
        <v>75</v>
      </c>
      <c r="Z2866" s="143"/>
      <c r="AA2866" s="224" t="s">
        <v>85</v>
      </c>
    </row>
    <row r="2867" spans="1:27" x14ac:dyDescent="0.2">
      <c r="A2867" s="228"/>
      <c r="B2867" s="144"/>
      <c r="C2867" s="127"/>
      <c r="D2867" s="144"/>
      <c r="E2867" s="144"/>
      <c r="F2867" s="144"/>
      <c r="G2867" s="144"/>
      <c r="H2867" s="144"/>
      <c r="I2867" s="144"/>
      <c r="J2867" s="222"/>
      <c r="K2867" s="103" t="s">
        <v>13</v>
      </c>
      <c r="L2867" s="104" t="s">
        <v>60</v>
      </c>
      <c r="M2867" s="96" t="s">
        <v>67</v>
      </c>
      <c r="N2867" s="104">
        <v>480</v>
      </c>
      <c r="O2867" s="104">
        <v>3</v>
      </c>
      <c r="P2867" s="104">
        <v>5</v>
      </c>
      <c r="Q2867" s="104">
        <v>90</v>
      </c>
      <c r="R2867" s="115">
        <v>50</v>
      </c>
      <c r="S2867" s="144"/>
      <c r="T2867" s="144"/>
      <c r="U2867" s="144"/>
      <c r="V2867" s="144"/>
      <c r="W2867" s="144"/>
      <c r="X2867" s="144"/>
      <c r="Y2867" s="144"/>
      <c r="Z2867" s="144"/>
      <c r="AA2867" s="225"/>
    </row>
    <row r="2868" spans="1:27" ht="13.5" thickBot="1" x14ac:dyDescent="0.25">
      <c r="A2868" s="229"/>
      <c r="B2868" s="145"/>
      <c r="C2868" s="128"/>
      <c r="D2868" s="145"/>
      <c r="E2868" s="145"/>
      <c r="F2868" s="145"/>
      <c r="G2868" s="145"/>
      <c r="H2868" s="145"/>
      <c r="I2868" s="145"/>
      <c r="J2868" s="223"/>
      <c r="K2868" s="107" t="s">
        <v>14</v>
      </c>
      <c r="L2868" s="108" t="s">
        <v>60</v>
      </c>
      <c r="M2868" s="97" t="s">
        <v>68</v>
      </c>
      <c r="N2868" s="108">
        <v>480</v>
      </c>
      <c r="O2868" s="108">
        <v>3</v>
      </c>
      <c r="P2868" s="108">
        <v>5</v>
      </c>
      <c r="Q2868" s="108">
        <v>90</v>
      </c>
      <c r="R2868" s="116"/>
      <c r="S2868" s="145"/>
      <c r="T2868" s="145"/>
      <c r="U2868" s="145"/>
      <c r="V2868" s="145"/>
      <c r="W2868" s="145"/>
      <c r="X2868" s="145"/>
      <c r="Y2868" s="145"/>
      <c r="Z2868" s="145"/>
      <c r="AA2868" s="226"/>
    </row>
    <row r="2869" spans="1:27" x14ac:dyDescent="0.2">
      <c r="A2869" s="227" t="s">
        <v>3121</v>
      </c>
      <c r="B2869" s="143" t="s">
        <v>76</v>
      </c>
      <c r="C2869" s="142">
        <v>43666</v>
      </c>
      <c r="D2869" s="143" t="s">
        <v>78</v>
      </c>
      <c r="E2869" s="143"/>
      <c r="F2869" s="143"/>
      <c r="G2869" s="143"/>
      <c r="H2869" s="143"/>
      <c r="I2869" s="143"/>
      <c r="J2869" s="136" t="s">
        <v>80</v>
      </c>
      <c r="K2869" s="100" t="s">
        <v>194</v>
      </c>
      <c r="L2869" s="93" t="s">
        <v>60</v>
      </c>
      <c r="M2869" s="95" t="s">
        <v>190</v>
      </c>
      <c r="N2869" s="93">
        <v>480</v>
      </c>
      <c r="O2869" s="93">
        <v>3</v>
      </c>
      <c r="P2869" s="93">
        <v>35</v>
      </c>
      <c r="Q2869" s="93">
        <v>125</v>
      </c>
      <c r="R2869" s="114"/>
      <c r="S2869" s="143" t="s">
        <v>72</v>
      </c>
      <c r="T2869" s="143">
        <v>3</v>
      </c>
      <c r="U2869" s="143">
        <v>35</v>
      </c>
      <c r="V2869" s="143">
        <v>52</v>
      </c>
      <c r="W2869" s="143">
        <v>40</v>
      </c>
      <c r="X2869" s="143">
        <v>5288.35</v>
      </c>
      <c r="Y2869" s="143" t="s">
        <v>75</v>
      </c>
      <c r="Z2869" s="143"/>
      <c r="AA2869" s="224" t="s">
        <v>85</v>
      </c>
    </row>
    <row r="2870" spans="1:27" x14ac:dyDescent="0.2">
      <c r="A2870" s="228"/>
      <c r="B2870" s="144"/>
      <c r="C2870" s="127"/>
      <c r="D2870" s="144"/>
      <c r="E2870" s="144"/>
      <c r="F2870" s="144"/>
      <c r="G2870" s="144"/>
      <c r="H2870" s="144"/>
      <c r="I2870" s="144"/>
      <c r="J2870" s="222"/>
      <c r="K2870" s="103" t="s">
        <v>13</v>
      </c>
      <c r="L2870" s="104" t="s">
        <v>60</v>
      </c>
      <c r="M2870" s="96" t="s">
        <v>67</v>
      </c>
      <c r="N2870" s="104">
        <v>480</v>
      </c>
      <c r="O2870" s="104">
        <v>3</v>
      </c>
      <c r="P2870" s="104">
        <v>5</v>
      </c>
      <c r="Q2870" s="104">
        <v>90</v>
      </c>
      <c r="R2870" s="115">
        <v>50</v>
      </c>
      <c r="S2870" s="144"/>
      <c r="T2870" s="144"/>
      <c r="U2870" s="144"/>
      <c r="V2870" s="144"/>
      <c r="W2870" s="144"/>
      <c r="X2870" s="144"/>
      <c r="Y2870" s="144"/>
      <c r="Z2870" s="144"/>
      <c r="AA2870" s="225"/>
    </row>
    <row r="2871" spans="1:27" ht="13.5" thickBot="1" x14ac:dyDescent="0.25">
      <c r="A2871" s="229"/>
      <c r="B2871" s="145"/>
      <c r="C2871" s="128"/>
      <c r="D2871" s="145"/>
      <c r="E2871" s="145"/>
      <c r="F2871" s="145"/>
      <c r="G2871" s="145"/>
      <c r="H2871" s="145"/>
      <c r="I2871" s="145"/>
      <c r="J2871" s="223"/>
      <c r="K2871" s="107" t="s">
        <v>14</v>
      </c>
      <c r="L2871" s="108" t="s">
        <v>60</v>
      </c>
      <c r="M2871" s="97" t="s">
        <v>68</v>
      </c>
      <c r="N2871" s="108">
        <v>480</v>
      </c>
      <c r="O2871" s="108">
        <v>3</v>
      </c>
      <c r="P2871" s="108">
        <v>5</v>
      </c>
      <c r="Q2871" s="108">
        <v>90</v>
      </c>
      <c r="R2871" s="116"/>
      <c r="S2871" s="145"/>
      <c r="T2871" s="145"/>
      <c r="U2871" s="145"/>
      <c r="V2871" s="145"/>
      <c r="W2871" s="145"/>
      <c r="X2871" s="145"/>
      <c r="Y2871" s="145"/>
      <c r="Z2871" s="145"/>
      <c r="AA2871" s="226"/>
    </row>
    <row r="2872" spans="1:27" x14ac:dyDescent="0.2">
      <c r="A2872" s="227" t="s">
        <v>3122</v>
      </c>
      <c r="B2872" s="143" t="s">
        <v>76</v>
      </c>
      <c r="C2872" s="142">
        <v>43666</v>
      </c>
      <c r="D2872" s="143" t="s">
        <v>78</v>
      </c>
      <c r="E2872" s="143"/>
      <c r="F2872" s="143"/>
      <c r="G2872" s="143"/>
      <c r="H2872" s="143"/>
      <c r="I2872" s="143"/>
      <c r="J2872" s="136" t="s">
        <v>80</v>
      </c>
      <c r="K2872" s="100" t="s">
        <v>194</v>
      </c>
      <c r="L2872" s="93" t="s">
        <v>60</v>
      </c>
      <c r="M2872" s="95" t="s">
        <v>190</v>
      </c>
      <c r="N2872" s="93">
        <v>480</v>
      </c>
      <c r="O2872" s="93">
        <v>3</v>
      </c>
      <c r="P2872" s="93">
        <v>35</v>
      </c>
      <c r="Q2872" s="93">
        <v>100</v>
      </c>
      <c r="R2872" s="114"/>
      <c r="S2872" s="143" t="s">
        <v>72</v>
      </c>
      <c r="T2872" s="143">
        <v>3</v>
      </c>
      <c r="U2872" s="143">
        <v>35</v>
      </c>
      <c r="V2872" s="143">
        <v>65</v>
      </c>
      <c r="W2872" s="143">
        <v>50</v>
      </c>
      <c r="X2872" s="143">
        <v>5288.35</v>
      </c>
      <c r="Y2872" s="143" t="s">
        <v>75</v>
      </c>
      <c r="Z2872" s="143"/>
      <c r="AA2872" s="224" t="s">
        <v>85</v>
      </c>
    </row>
    <row r="2873" spans="1:27" x14ac:dyDescent="0.2">
      <c r="A2873" s="228"/>
      <c r="B2873" s="144"/>
      <c r="C2873" s="127"/>
      <c r="D2873" s="144"/>
      <c r="E2873" s="144"/>
      <c r="F2873" s="144"/>
      <c r="G2873" s="144"/>
      <c r="H2873" s="144"/>
      <c r="I2873" s="144"/>
      <c r="J2873" s="222"/>
      <c r="K2873" s="103" t="s">
        <v>13</v>
      </c>
      <c r="L2873" s="104" t="s">
        <v>60</v>
      </c>
      <c r="M2873" s="96" t="s">
        <v>67</v>
      </c>
      <c r="N2873" s="104">
        <v>480</v>
      </c>
      <c r="O2873" s="104">
        <v>3</v>
      </c>
      <c r="P2873" s="104">
        <v>5</v>
      </c>
      <c r="Q2873" s="104">
        <v>90</v>
      </c>
      <c r="R2873" s="115">
        <v>50</v>
      </c>
      <c r="S2873" s="144"/>
      <c r="T2873" s="144"/>
      <c r="U2873" s="144"/>
      <c r="V2873" s="144"/>
      <c r="W2873" s="144"/>
      <c r="X2873" s="144"/>
      <c r="Y2873" s="144"/>
      <c r="Z2873" s="144"/>
      <c r="AA2873" s="225"/>
    </row>
    <row r="2874" spans="1:27" ht="13.5" thickBot="1" x14ac:dyDescent="0.25">
      <c r="A2874" s="229"/>
      <c r="B2874" s="145"/>
      <c r="C2874" s="128"/>
      <c r="D2874" s="145"/>
      <c r="E2874" s="145"/>
      <c r="F2874" s="145"/>
      <c r="G2874" s="145"/>
      <c r="H2874" s="145"/>
      <c r="I2874" s="145"/>
      <c r="J2874" s="223"/>
      <c r="K2874" s="107" t="s">
        <v>14</v>
      </c>
      <c r="L2874" s="108" t="s">
        <v>60</v>
      </c>
      <c r="M2874" s="97" t="s">
        <v>68</v>
      </c>
      <c r="N2874" s="108">
        <v>480</v>
      </c>
      <c r="O2874" s="108">
        <v>3</v>
      </c>
      <c r="P2874" s="108">
        <v>5</v>
      </c>
      <c r="Q2874" s="108">
        <v>90</v>
      </c>
      <c r="R2874" s="116"/>
      <c r="S2874" s="145"/>
      <c r="T2874" s="145"/>
      <c r="U2874" s="145"/>
      <c r="V2874" s="145"/>
      <c r="W2874" s="145"/>
      <c r="X2874" s="145"/>
      <c r="Y2874" s="145"/>
      <c r="Z2874" s="145"/>
      <c r="AA2874" s="226"/>
    </row>
    <row r="2875" spans="1:27" x14ac:dyDescent="0.2">
      <c r="A2875" s="227" t="s">
        <v>3123</v>
      </c>
      <c r="B2875" s="143" t="s">
        <v>76</v>
      </c>
      <c r="C2875" s="142">
        <v>43666</v>
      </c>
      <c r="D2875" s="143" t="s">
        <v>78</v>
      </c>
      <c r="E2875" s="143"/>
      <c r="F2875" s="143"/>
      <c r="G2875" s="143"/>
      <c r="H2875" s="143"/>
      <c r="I2875" s="143"/>
      <c r="J2875" s="136" t="s">
        <v>80</v>
      </c>
      <c r="K2875" s="100" t="s">
        <v>194</v>
      </c>
      <c r="L2875" s="93" t="s">
        <v>60</v>
      </c>
      <c r="M2875" s="95" t="s">
        <v>190</v>
      </c>
      <c r="N2875" s="93">
        <v>480</v>
      </c>
      <c r="O2875" s="93">
        <v>3</v>
      </c>
      <c r="P2875" s="93">
        <v>35</v>
      </c>
      <c r="Q2875" s="93">
        <v>110</v>
      </c>
      <c r="R2875" s="114"/>
      <c r="S2875" s="143" t="s">
        <v>72</v>
      </c>
      <c r="T2875" s="143">
        <v>3</v>
      </c>
      <c r="U2875" s="143">
        <v>35</v>
      </c>
      <c r="V2875" s="143">
        <v>65</v>
      </c>
      <c r="W2875" s="143">
        <v>50</v>
      </c>
      <c r="X2875" s="143">
        <v>5288.35</v>
      </c>
      <c r="Y2875" s="143" t="s">
        <v>75</v>
      </c>
      <c r="Z2875" s="143"/>
      <c r="AA2875" s="224" t="s">
        <v>85</v>
      </c>
    </row>
    <row r="2876" spans="1:27" x14ac:dyDescent="0.2">
      <c r="A2876" s="228"/>
      <c r="B2876" s="144"/>
      <c r="C2876" s="127"/>
      <c r="D2876" s="144"/>
      <c r="E2876" s="144"/>
      <c r="F2876" s="144"/>
      <c r="G2876" s="144"/>
      <c r="H2876" s="144"/>
      <c r="I2876" s="144"/>
      <c r="J2876" s="222"/>
      <c r="K2876" s="103" t="s">
        <v>13</v>
      </c>
      <c r="L2876" s="104" t="s">
        <v>60</v>
      </c>
      <c r="M2876" s="96" t="s">
        <v>67</v>
      </c>
      <c r="N2876" s="104">
        <v>480</v>
      </c>
      <c r="O2876" s="104">
        <v>3</v>
      </c>
      <c r="P2876" s="104">
        <v>5</v>
      </c>
      <c r="Q2876" s="104">
        <v>90</v>
      </c>
      <c r="R2876" s="115">
        <v>50</v>
      </c>
      <c r="S2876" s="144"/>
      <c r="T2876" s="144"/>
      <c r="U2876" s="144"/>
      <c r="V2876" s="144"/>
      <c r="W2876" s="144"/>
      <c r="X2876" s="144"/>
      <c r="Y2876" s="144"/>
      <c r="Z2876" s="144"/>
      <c r="AA2876" s="225"/>
    </row>
    <row r="2877" spans="1:27" ht="13.5" thickBot="1" x14ac:dyDescent="0.25">
      <c r="A2877" s="229"/>
      <c r="B2877" s="145"/>
      <c r="C2877" s="128"/>
      <c r="D2877" s="145"/>
      <c r="E2877" s="145"/>
      <c r="F2877" s="145"/>
      <c r="G2877" s="145"/>
      <c r="H2877" s="145"/>
      <c r="I2877" s="145"/>
      <c r="J2877" s="223"/>
      <c r="K2877" s="107" t="s">
        <v>14</v>
      </c>
      <c r="L2877" s="108" t="s">
        <v>60</v>
      </c>
      <c r="M2877" s="97" t="s">
        <v>68</v>
      </c>
      <c r="N2877" s="108">
        <v>480</v>
      </c>
      <c r="O2877" s="108">
        <v>3</v>
      </c>
      <c r="P2877" s="108">
        <v>5</v>
      </c>
      <c r="Q2877" s="108">
        <v>90</v>
      </c>
      <c r="R2877" s="116"/>
      <c r="S2877" s="145"/>
      <c r="T2877" s="145"/>
      <c r="U2877" s="145"/>
      <c r="V2877" s="145"/>
      <c r="W2877" s="145"/>
      <c r="X2877" s="145"/>
      <c r="Y2877" s="145"/>
      <c r="Z2877" s="145"/>
      <c r="AA2877" s="226"/>
    </row>
    <row r="2878" spans="1:27" x14ac:dyDescent="0.2">
      <c r="A2878" s="227" t="s">
        <v>3124</v>
      </c>
      <c r="B2878" s="143" t="s">
        <v>76</v>
      </c>
      <c r="C2878" s="142">
        <v>43666</v>
      </c>
      <c r="D2878" s="143" t="s">
        <v>78</v>
      </c>
      <c r="E2878" s="143"/>
      <c r="F2878" s="143"/>
      <c r="G2878" s="143"/>
      <c r="H2878" s="143"/>
      <c r="I2878" s="143"/>
      <c r="J2878" s="136" t="s">
        <v>80</v>
      </c>
      <c r="K2878" s="100" t="s">
        <v>194</v>
      </c>
      <c r="L2878" s="93" t="s">
        <v>60</v>
      </c>
      <c r="M2878" s="95" t="s">
        <v>190</v>
      </c>
      <c r="N2878" s="93">
        <v>480</v>
      </c>
      <c r="O2878" s="93">
        <v>3</v>
      </c>
      <c r="P2878" s="93">
        <v>35</v>
      </c>
      <c r="Q2878" s="93">
        <v>125</v>
      </c>
      <c r="R2878" s="114"/>
      <c r="S2878" s="143" t="s">
        <v>72</v>
      </c>
      <c r="T2878" s="143">
        <v>3</v>
      </c>
      <c r="U2878" s="143">
        <v>35</v>
      </c>
      <c r="V2878" s="143">
        <v>65</v>
      </c>
      <c r="W2878" s="143">
        <v>50</v>
      </c>
      <c r="X2878" s="143">
        <v>5288.35</v>
      </c>
      <c r="Y2878" s="143" t="s">
        <v>75</v>
      </c>
      <c r="Z2878" s="143"/>
      <c r="AA2878" s="224" t="s">
        <v>85</v>
      </c>
    </row>
    <row r="2879" spans="1:27" x14ac:dyDescent="0.2">
      <c r="A2879" s="228"/>
      <c r="B2879" s="144"/>
      <c r="C2879" s="127"/>
      <c r="D2879" s="144"/>
      <c r="E2879" s="144"/>
      <c r="F2879" s="144"/>
      <c r="G2879" s="144"/>
      <c r="H2879" s="144"/>
      <c r="I2879" s="144"/>
      <c r="J2879" s="222"/>
      <c r="K2879" s="103" t="s">
        <v>13</v>
      </c>
      <c r="L2879" s="104" t="s">
        <v>60</v>
      </c>
      <c r="M2879" s="96" t="s">
        <v>67</v>
      </c>
      <c r="N2879" s="104">
        <v>480</v>
      </c>
      <c r="O2879" s="104">
        <v>3</v>
      </c>
      <c r="P2879" s="104">
        <v>5</v>
      </c>
      <c r="Q2879" s="104">
        <v>90</v>
      </c>
      <c r="R2879" s="115">
        <v>50</v>
      </c>
      <c r="S2879" s="144"/>
      <c r="T2879" s="144"/>
      <c r="U2879" s="144"/>
      <c r="V2879" s="144"/>
      <c r="W2879" s="144"/>
      <c r="X2879" s="144"/>
      <c r="Y2879" s="144"/>
      <c r="Z2879" s="144"/>
      <c r="AA2879" s="225"/>
    </row>
    <row r="2880" spans="1:27" ht="13.5" thickBot="1" x14ac:dyDescent="0.25">
      <c r="A2880" s="229"/>
      <c r="B2880" s="145"/>
      <c r="C2880" s="128"/>
      <c r="D2880" s="145"/>
      <c r="E2880" s="145"/>
      <c r="F2880" s="145"/>
      <c r="G2880" s="145"/>
      <c r="H2880" s="145"/>
      <c r="I2880" s="145"/>
      <c r="J2880" s="223"/>
      <c r="K2880" s="107" t="s">
        <v>14</v>
      </c>
      <c r="L2880" s="108" t="s">
        <v>60</v>
      </c>
      <c r="M2880" s="97" t="s">
        <v>68</v>
      </c>
      <c r="N2880" s="108">
        <v>480</v>
      </c>
      <c r="O2880" s="108">
        <v>3</v>
      </c>
      <c r="P2880" s="108">
        <v>5</v>
      </c>
      <c r="Q2880" s="108">
        <v>90</v>
      </c>
      <c r="R2880" s="116"/>
      <c r="S2880" s="145"/>
      <c r="T2880" s="145"/>
      <c r="U2880" s="145"/>
      <c r="V2880" s="145"/>
      <c r="W2880" s="145"/>
      <c r="X2880" s="145"/>
      <c r="Y2880" s="145"/>
      <c r="Z2880" s="145"/>
      <c r="AA2880" s="226"/>
    </row>
    <row r="2881" spans="1:27" x14ac:dyDescent="0.2">
      <c r="A2881" s="227" t="s">
        <v>3125</v>
      </c>
      <c r="B2881" s="143" t="s">
        <v>76</v>
      </c>
      <c r="C2881" s="142">
        <v>43666</v>
      </c>
      <c r="D2881" s="143" t="s">
        <v>78</v>
      </c>
      <c r="E2881" s="143"/>
      <c r="F2881" s="143"/>
      <c r="G2881" s="143"/>
      <c r="H2881" s="143"/>
      <c r="I2881" s="143"/>
      <c r="J2881" s="136" t="s">
        <v>80</v>
      </c>
      <c r="K2881" s="100" t="s">
        <v>194</v>
      </c>
      <c r="L2881" s="93" t="s">
        <v>60</v>
      </c>
      <c r="M2881" s="95" t="s">
        <v>190</v>
      </c>
      <c r="N2881" s="93">
        <v>600</v>
      </c>
      <c r="O2881" s="93">
        <v>3</v>
      </c>
      <c r="P2881" s="93">
        <v>18</v>
      </c>
      <c r="Q2881" s="93">
        <v>50</v>
      </c>
      <c r="R2881" s="114"/>
      <c r="S2881" s="143" t="s">
        <v>73</v>
      </c>
      <c r="T2881" s="143">
        <v>3</v>
      </c>
      <c r="U2881" s="143">
        <v>18</v>
      </c>
      <c r="V2881" s="143">
        <v>32</v>
      </c>
      <c r="W2881" s="143">
        <v>30</v>
      </c>
      <c r="X2881" s="143">
        <v>5288.35</v>
      </c>
      <c r="Y2881" s="143" t="s">
        <v>75</v>
      </c>
      <c r="Z2881" s="143"/>
      <c r="AA2881" s="224" t="s">
        <v>85</v>
      </c>
    </row>
    <row r="2882" spans="1:27" x14ac:dyDescent="0.2">
      <c r="A2882" s="228"/>
      <c r="B2882" s="144"/>
      <c r="C2882" s="127"/>
      <c r="D2882" s="144"/>
      <c r="E2882" s="144"/>
      <c r="F2882" s="144"/>
      <c r="G2882" s="144"/>
      <c r="H2882" s="144"/>
      <c r="I2882" s="144"/>
      <c r="J2882" s="222"/>
      <c r="K2882" s="103" t="s">
        <v>13</v>
      </c>
      <c r="L2882" s="104" t="s">
        <v>60</v>
      </c>
      <c r="M2882" s="96" t="s">
        <v>67</v>
      </c>
      <c r="N2882" s="104">
        <v>600</v>
      </c>
      <c r="O2882" s="104">
        <v>3</v>
      </c>
      <c r="P2882" s="104">
        <v>5</v>
      </c>
      <c r="Q2882" s="104">
        <v>90</v>
      </c>
      <c r="R2882" s="115">
        <v>50</v>
      </c>
      <c r="S2882" s="144"/>
      <c r="T2882" s="144"/>
      <c r="U2882" s="144"/>
      <c r="V2882" s="144"/>
      <c r="W2882" s="144"/>
      <c r="X2882" s="144"/>
      <c r="Y2882" s="144"/>
      <c r="Z2882" s="144"/>
      <c r="AA2882" s="225"/>
    </row>
    <row r="2883" spans="1:27" ht="13.5" thickBot="1" x14ac:dyDescent="0.25">
      <c r="A2883" s="229"/>
      <c r="B2883" s="145"/>
      <c r="C2883" s="128"/>
      <c r="D2883" s="145"/>
      <c r="E2883" s="145"/>
      <c r="F2883" s="145"/>
      <c r="G2883" s="145"/>
      <c r="H2883" s="145"/>
      <c r="I2883" s="145"/>
      <c r="J2883" s="223"/>
      <c r="K2883" s="107" t="s">
        <v>14</v>
      </c>
      <c r="L2883" s="108" t="s">
        <v>60</v>
      </c>
      <c r="M2883" s="97" t="s">
        <v>68</v>
      </c>
      <c r="N2883" s="108">
        <v>600</v>
      </c>
      <c r="O2883" s="108">
        <v>3</v>
      </c>
      <c r="P2883" s="108">
        <v>5</v>
      </c>
      <c r="Q2883" s="108">
        <v>90</v>
      </c>
      <c r="R2883" s="116"/>
      <c r="S2883" s="145"/>
      <c r="T2883" s="145"/>
      <c r="U2883" s="145"/>
      <c r="V2883" s="145"/>
      <c r="W2883" s="145"/>
      <c r="X2883" s="145"/>
      <c r="Y2883" s="145"/>
      <c r="Z2883" s="145"/>
      <c r="AA2883" s="226"/>
    </row>
    <row r="2884" spans="1:27" x14ac:dyDescent="0.2">
      <c r="A2884" s="227" t="s">
        <v>3126</v>
      </c>
      <c r="B2884" s="143" t="s">
        <v>76</v>
      </c>
      <c r="C2884" s="142">
        <v>43666</v>
      </c>
      <c r="D2884" s="143" t="s">
        <v>78</v>
      </c>
      <c r="E2884" s="143"/>
      <c r="F2884" s="143"/>
      <c r="G2884" s="143"/>
      <c r="H2884" s="143"/>
      <c r="I2884" s="143"/>
      <c r="J2884" s="136" t="s">
        <v>80</v>
      </c>
      <c r="K2884" s="100" t="s">
        <v>194</v>
      </c>
      <c r="L2884" s="93" t="s">
        <v>60</v>
      </c>
      <c r="M2884" s="95" t="s">
        <v>190</v>
      </c>
      <c r="N2884" s="93">
        <v>600</v>
      </c>
      <c r="O2884" s="93">
        <v>3</v>
      </c>
      <c r="P2884" s="93">
        <v>18</v>
      </c>
      <c r="Q2884" s="93">
        <v>60</v>
      </c>
      <c r="R2884" s="114"/>
      <c r="S2884" s="143" t="s">
        <v>73</v>
      </c>
      <c r="T2884" s="143">
        <v>3</v>
      </c>
      <c r="U2884" s="143">
        <v>18</v>
      </c>
      <c r="V2884" s="143">
        <v>32</v>
      </c>
      <c r="W2884" s="143">
        <v>30</v>
      </c>
      <c r="X2884" s="143">
        <v>5288.35</v>
      </c>
      <c r="Y2884" s="143" t="s">
        <v>75</v>
      </c>
      <c r="Z2884" s="143"/>
      <c r="AA2884" s="224" t="s">
        <v>85</v>
      </c>
    </row>
    <row r="2885" spans="1:27" x14ac:dyDescent="0.2">
      <c r="A2885" s="228"/>
      <c r="B2885" s="144"/>
      <c r="C2885" s="127"/>
      <c r="D2885" s="144"/>
      <c r="E2885" s="144"/>
      <c r="F2885" s="144"/>
      <c r="G2885" s="144"/>
      <c r="H2885" s="144"/>
      <c r="I2885" s="144"/>
      <c r="J2885" s="222"/>
      <c r="K2885" s="103" t="s">
        <v>13</v>
      </c>
      <c r="L2885" s="104" t="s">
        <v>60</v>
      </c>
      <c r="M2885" s="96" t="s">
        <v>67</v>
      </c>
      <c r="N2885" s="104">
        <v>600</v>
      </c>
      <c r="O2885" s="104">
        <v>3</v>
      </c>
      <c r="P2885" s="104">
        <v>5</v>
      </c>
      <c r="Q2885" s="104">
        <v>90</v>
      </c>
      <c r="R2885" s="115">
        <v>50</v>
      </c>
      <c r="S2885" s="144"/>
      <c r="T2885" s="144"/>
      <c r="U2885" s="144"/>
      <c r="V2885" s="144"/>
      <c r="W2885" s="144"/>
      <c r="X2885" s="144"/>
      <c r="Y2885" s="144"/>
      <c r="Z2885" s="144"/>
      <c r="AA2885" s="225"/>
    </row>
    <row r="2886" spans="1:27" ht="13.5" thickBot="1" x14ac:dyDescent="0.25">
      <c r="A2886" s="229"/>
      <c r="B2886" s="145"/>
      <c r="C2886" s="128"/>
      <c r="D2886" s="145"/>
      <c r="E2886" s="145"/>
      <c r="F2886" s="145"/>
      <c r="G2886" s="145"/>
      <c r="H2886" s="145"/>
      <c r="I2886" s="145"/>
      <c r="J2886" s="223"/>
      <c r="K2886" s="107" t="s">
        <v>14</v>
      </c>
      <c r="L2886" s="108" t="s">
        <v>60</v>
      </c>
      <c r="M2886" s="97" t="s">
        <v>68</v>
      </c>
      <c r="N2886" s="108">
        <v>600</v>
      </c>
      <c r="O2886" s="108">
        <v>3</v>
      </c>
      <c r="P2886" s="108">
        <v>5</v>
      </c>
      <c r="Q2886" s="108">
        <v>90</v>
      </c>
      <c r="R2886" s="116"/>
      <c r="S2886" s="145"/>
      <c r="T2886" s="145"/>
      <c r="U2886" s="145"/>
      <c r="V2886" s="145"/>
      <c r="W2886" s="145"/>
      <c r="X2886" s="145"/>
      <c r="Y2886" s="145"/>
      <c r="Z2886" s="145"/>
      <c r="AA2886" s="226"/>
    </row>
    <row r="2887" spans="1:27" x14ac:dyDescent="0.2">
      <c r="A2887" s="227" t="s">
        <v>3127</v>
      </c>
      <c r="B2887" s="143" t="s">
        <v>76</v>
      </c>
      <c r="C2887" s="142">
        <v>43666</v>
      </c>
      <c r="D2887" s="143" t="s">
        <v>78</v>
      </c>
      <c r="E2887" s="143"/>
      <c r="F2887" s="143"/>
      <c r="G2887" s="143"/>
      <c r="H2887" s="143"/>
      <c r="I2887" s="143"/>
      <c r="J2887" s="136" t="s">
        <v>80</v>
      </c>
      <c r="K2887" s="100" t="s">
        <v>194</v>
      </c>
      <c r="L2887" s="93" t="s">
        <v>60</v>
      </c>
      <c r="M2887" s="95" t="s">
        <v>190</v>
      </c>
      <c r="N2887" s="93">
        <v>600</v>
      </c>
      <c r="O2887" s="93">
        <v>3</v>
      </c>
      <c r="P2887" s="93">
        <v>18</v>
      </c>
      <c r="Q2887" s="93">
        <v>80</v>
      </c>
      <c r="R2887" s="114"/>
      <c r="S2887" s="143" t="s">
        <v>73</v>
      </c>
      <c r="T2887" s="143">
        <v>3</v>
      </c>
      <c r="U2887" s="143">
        <v>18</v>
      </c>
      <c r="V2887" s="143">
        <v>32</v>
      </c>
      <c r="W2887" s="143">
        <v>30</v>
      </c>
      <c r="X2887" s="143">
        <v>5288.35</v>
      </c>
      <c r="Y2887" s="143" t="s">
        <v>75</v>
      </c>
      <c r="Z2887" s="143"/>
      <c r="AA2887" s="224" t="s">
        <v>85</v>
      </c>
    </row>
    <row r="2888" spans="1:27" x14ac:dyDescent="0.2">
      <c r="A2888" s="228"/>
      <c r="B2888" s="144"/>
      <c r="C2888" s="127"/>
      <c r="D2888" s="144"/>
      <c r="E2888" s="144"/>
      <c r="F2888" s="144"/>
      <c r="G2888" s="144"/>
      <c r="H2888" s="144"/>
      <c r="I2888" s="144"/>
      <c r="J2888" s="222"/>
      <c r="K2888" s="103" t="s">
        <v>13</v>
      </c>
      <c r="L2888" s="104" t="s">
        <v>60</v>
      </c>
      <c r="M2888" s="96" t="s">
        <v>67</v>
      </c>
      <c r="N2888" s="104">
        <v>600</v>
      </c>
      <c r="O2888" s="104">
        <v>3</v>
      </c>
      <c r="P2888" s="104">
        <v>5</v>
      </c>
      <c r="Q2888" s="104">
        <v>90</v>
      </c>
      <c r="R2888" s="115">
        <v>50</v>
      </c>
      <c r="S2888" s="144"/>
      <c r="T2888" s="144"/>
      <c r="U2888" s="144"/>
      <c r="V2888" s="144"/>
      <c r="W2888" s="144"/>
      <c r="X2888" s="144"/>
      <c r="Y2888" s="144"/>
      <c r="Z2888" s="144"/>
      <c r="AA2888" s="225"/>
    </row>
    <row r="2889" spans="1:27" ht="13.5" thickBot="1" x14ac:dyDescent="0.25">
      <c r="A2889" s="229"/>
      <c r="B2889" s="145"/>
      <c r="C2889" s="128"/>
      <c r="D2889" s="145"/>
      <c r="E2889" s="145"/>
      <c r="F2889" s="145"/>
      <c r="G2889" s="145"/>
      <c r="H2889" s="145"/>
      <c r="I2889" s="145"/>
      <c r="J2889" s="223"/>
      <c r="K2889" s="107" t="s">
        <v>14</v>
      </c>
      <c r="L2889" s="108" t="s">
        <v>60</v>
      </c>
      <c r="M2889" s="97" t="s">
        <v>68</v>
      </c>
      <c r="N2889" s="108">
        <v>600</v>
      </c>
      <c r="O2889" s="108">
        <v>3</v>
      </c>
      <c r="P2889" s="108">
        <v>5</v>
      </c>
      <c r="Q2889" s="108">
        <v>90</v>
      </c>
      <c r="R2889" s="116"/>
      <c r="S2889" s="145"/>
      <c r="T2889" s="145"/>
      <c r="U2889" s="145"/>
      <c r="V2889" s="145"/>
      <c r="W2889" s="145"/>
      <c r="X2889" s="145"/>
      <c r="Y2889" s="145"/>
      <c r="Z2889" s="145"/>
      <c r="AA2889" s="226"/>
    </row>
    <row r="2890" spans="1:27" x14ac:dyDescent="0.2">
      <c r="A2890" s="227" t="s">
        <v>3128</v>
      </c>
      <c r="B2890" s="143" t="s">
        <v>76</v>
      </c>
      <c r="C2890" s="142">
        <v>43666</v>
      </c>
      <c r="D2890" s="143" t="s">
        <v>78</v>
      </c>
      <c r="E2890" s="143"/>
      <c r="F2890" s="143"/>
      <c r="G2890" s="143"/>
      <c r="H2890" s="143"/>
      <c r="I2890" s="143"/>
      <c r="J2890" s="136" t="s">
        <v>80</v>
      </c>
      <c r="K2890" s="100" t="s">
        <v>194</v>
      </c>
      <c r="L2890" s="93" t="s">
        <v>60</v>
      </c>
      <c r="M2890" s="95" t="s">
        <v>190</v>
      </c>
      <c r="N2890" s="93">
        <v>600</v>
      </c>
      <c r="O2890" s="93">
        <v>3</v>
      </c>
      <c r="P2890" s="93">
        <v>18</v>
      </c>
      <c r="Q2890" s="93">
        <v>60</v>
      </c>
      <c r="R2890" s="114"/>
      <c r="S2890" s="143" t="s">
        <v>73</v>
      </c>
      <c r="T2890" s="143">
        <v>3</v>
      </c>
      <c r="U2890" s="143">
        <v>18</v>
      </c>
      <c r="V2890" s="143">
        <v>41</v>
      </c>
      <c r="W2890" s="143">
        <v>40</v>
      </c>
      <c r="X2890" s="143">
        <v>5288.35</v>
      </c>
      <c r="Y2890" s="143" t="s">
        <v>75</v>
      </c>
      <c r="Z2890" s="143"/>
      <c r="AA2890" s="224" t="s">
        <v>85</v>
      </c>
    </row>
    <row r="2891" spans="1:27" x14ac:dyDescent="0.2">
      <c r="A2891" s="228"/>
      <c r="B2891" s="144"/>
      <c r="C2891" s="127"/>
      <c r="D2891" s="144"/>
      <c r="E2891" s="144"/>
      <c r="F2891" s="144"/>
      <c r="G2891" s="144"/>
      <c r="H2891" s="144"/>
      <c r="I2891" s="144"/>
      <c r="J2891" s="222"/>
      <c r="K2891" s="103" t="s">
        <v>13</v>
      </c>
      <c r="L2891" s="104" t="s">
        <v>60</v>
      </c>
      <c r="M2891" s="96" t="s">
        <v>67</v>
      </c>
      <c r="N2891" s="104">
        <v>600</v>
      </c>
      <c r="O2891" s="104">
        <v>3</v>
      </c>
      <c r="P2891" s="104">
        <v>5</v>
      </c>
      <c r="Q2891" s="104">
        <v>90</v>
      </c>
      <c r="R2891" s="115">
        <v>50</v>
      </c>
      <c r="S2891" s="144"/>
      <c r="T2891" s="144"/>
      <c r="U2891" s="144"/>
      <c r="V2891" s="144"/>
      <c r="W2891" s="144"/>
      <c r="X2891" s="144"/>
      <c r="Y2891" s="144"/>
      <c r="Z2891" s="144"/>
      <c r="AA2891" s="225"/>
    </row>
    <row r="2892" spans="1:27" ht="13.5" thickBot="1" x14ac:dyDescent="0.25">
      <c r="A2892" s="229"/>
      <c r="B2892" s="145"/>
      <c r="C2892" s="128"/>
      <c r="D2892" s="145"/>
      <c r="E2892" s="145"/>
      <c r="F2892" s="145"/>
      <c r="G2892" s="145"/>
      <c r="H2892" s="145"/>
      <c r="I2892" s="145"/>
      <c r="J2892" s="223"/>
      <c r="K2892" s="107" t="s">
        <v>14</v>
      </c>
      <c r="L2892" s="108" t="s">
        <v>60</v>
      </c>
      <c r="M2892" s="97" t="s">
        <v>68</v>
      </c>
      <c r="N2892" s="108">
        <v>600</v>
      </c>
      <c r="O2892" s="108">
        <v>3</v>
      </c>
      <c r="P2892" s="108">
        <v>5</v>
      </c>
      <c r="Q2892" s="108">
        <v>90</v>
      </c>
      <c r="R2892" s="116"/>
      <c r="S2892" s="145"/>
      <c r="T2892" s="145"/>
      <c r="U2892" s="145"/>
      <c r="V2892" s="145"/>
      <c r="W2892" s="145"/>
      <c r="X2892" s="145"/>
      <c r="Y2892" s="145"/>
      <c r="Z2892" s="145"/>
      <c r="AA2892" s="226"/>
    </row>
    <row r="2893" spans="1:27" x14ac:dyDescent="0.2">
      <c r="A2893" s="227" t="s">
        <v>3129</v>
      </c>
      <c r="B2893" s="143" t="s">
        <v>76</v>
      </c>
      <c r="C2893" s="142">
        <v>43666</v>
      </c>
      <c r="D2893" s="143" t="s">
        <v>78</v>
      </c>
      <c r="E2893" s="143"/>
      <c r="F2893" s="143"/>
      <c r="G2893" s="143"/>
      <c r="H2893" s="143"/>
      <c r="I2893" s="143"/>
      <c r="J2893" s="136" t="s">
        <v>80</v>
      </c>
      <c r="K2893" s="100" t="s">
        <v>194</v>
      </c>
      <c r="L2893" s="93" t="s">
        <v>60</v>
      </c>
      <c r="M2893" s="95" t="s">
        <v>190</v>
      </c>
      <c r="N2893" s="93">
        <v>600</v>
      </c>
      <c r="O2893" s="93">
        <v>3</v>
      </c>
      <c r="P2893" s="93">
        <v>18</v>
      </c>
      <c r="Q2893" s="93">
        <v>80</v>
      </c>
      <c r="R2893" s="114"/>
      <c r="S2893" s="143" t="s">
        <v>73</v>
      </c>
      <c r="T2893" s="143">
        <v>3</v>
      </c>
      <c r="U2893" s="143">
        <v>18</v>
      </c>
      <c r="V2893" s="143">
        <v>41</v>
      </c>
      <c r="W2893" s="143">
        <v>40</v>
      </c>
      <c r="X2893" s="143">
        <v>5288.35</v>
      </c>
      <c r="Y2893" s="143" t="s">
        <v>75</v>
      </c>
      <c r="Z2893" s="143"/>
      <c r="AA2893" s="224" t="s">
        <v>85</v>
      </c>
    </row>
    <row r="2894" spans="1:27" x14ac:dyDescent="0.2">
      <c r="A2894" s="228"/>
      <c r="B2894" s="144"/>
      <c r="C2894" s="127"/>
      <c r="D2894" s="144"/>
      <c r="E2894" s="144"/>
      <c r="F2894" s="144"/>
      <c r="G2894" s="144"/>
      <c r="H2894" s="144"/>
      <c r="I2894" s="144"/>
      <c r="J2894" s="222"/>
      <c r="K2894" s="103" t="s">
        <v>13</v>
      </c>
      <c r="L2894" s="104" t="s">
        <v>60</v>
      </c>
      <c r="M2894" s="96" t="s">
        <v>67</v>
      </c>
      <c r="N2894" s="104">
        <v>600</v>
      </c>
      <c r="O2894" s="104">
        <v>3</v>
      </c>
      <c r="P2894" s="104">
        <v>5</v>
      </c>
      <c r="Q2894" s="104">
        <v>90</v>
      </c>
      <c r="R2894" s="115">
        <v>50</v>
      </c>
      <c r="S2894" s="144"/>
      <c r="T2894" s="144"/>
      <c r="U2894" s="144"/>
      <c r="V2894" s="144"/>
      <c r="W2894" s="144"/>
      <c r="X2894" s="144"/>
      <c r="Y2894" s="144"/>
      <c r="Z2894" s="144"/>
      <c r="AA2894" s="225"/>
    </row>
    <row r="2895" spans="1:27" ht="13.5" thickBot="1" x14ac:dyDescent="0.25">
      <c r="A2895" s="229"/>
      <c r="B2895" s="145"/>
      <c r="C2895" s="128"/>
      <c r="D2895" s="145"/>
      <c r="E2895" s="145"/>
      <c r="F2895" s="145"/>
      <c r="G2895" s="145"/>
      <c r="H2895" s="145"/>
      <c r="I2895" s="145"/>
      <c r="J2895" s="223"/>
      <c r="K2895" s="107" t="s">
        <v>14</v>
      </c>
      <c r="L2895" s="108" t="s">
        <v>60</v>
      </c>
      <c r="M2895" s="97" t="s">
        <v>68</v>
      </c>
      <c r="N2895" s="108">
        <v>600</v>
      </c>
      <c r="O2895" s="108">
        <v>3</v>
      </c>
      <c r="P2895" s="108">
        <v>5</v>
      </c>
      <c r="Q2895" s="108">
        <v>90</v>
      </c>
      <c r="R2895" s="116"/>
      <c r="S2895" s="145"/>
      <c r="T2895" s="145"/>
      <c r="U2895" s="145"/>
      <c r="V2895" s="145"/>
      <c r="W2895" s="145"/>
      <c r="X2895" s="145"/>
      <c r="Y2895" s="145"/>
      <c r="Z2895" s="145"/>
      <c r="AA2895" s="226"/>
    </row>
    <row r="2896" spans="1:27" x14ac:dyDescent="0.2">
      <c r="A2896" s="227" t="s">
        <v>3130</v>
      </c>
      <c r="B2896" s="143" t="s">
        <v>76</v>
      </c>
      <c r="C2896" s="142">
        <v>43666</v>
      </c>
      <c r="D2896" s="143" t="s">
        <v>78</v>
      </c>
      <c r="E2896" s="143"/>
      <c r="F2896" s="143"/>
      <c r="G2896" s="143"/>
      <c r="H2896" s="143"/>
      <c r="I2896" s="143"/>
      <c r="J2896" s="136" t="s">
        <v>80</v>
      </c>
      <c r="K2896" s="100" t="s">
        <v>194</v>
      </c>
      <c r="L2896" s="93" t="s">
        <v>60</v>
      </c>
      <c r="M2896" s="95" t="s">
        <v>190</v>
      </c>
      <c r="N2896" s="93">
        <v>600</v>
      </c>
      <c r="O2896" s="93">
        <v>3</v>
      </c>
      <c r="P2896" s="93">
        <v>18</v>
      </c>
      <c r="Q2896" s="93">
        <v>100</v>
      </c>
      <c r="R2896" s="114"/>
      <c r="S2896" s="143" t="s">
        <v>73</v>
      </c>
      <c r="T2896" s="143">
        <v>3</v>
      </c>
      <c r="U2896" s="143">
        <v>18</v>
      </c>
      <c r="V2896" s="143">
        <v>41</v>
      </c>
      <c r="W2896" s="143">
        <v>40</v>
      </c>
      <c r="X2896" s="143">
        <v>5288.35</v>
      </c>
      <c r="Y2896" s="143" t="s">
        <v>75</v>
      </c>
      <c r="Z2896" s="143"/>
      <c r="AA2896" s="224" t="s">
        <v>85</v>
      </c>
    </row>
    <row r="2897" spans="1:27" x14ac:dyDescent="0.2">
      <c r="A2897" s="228"/>
      <c r="B2897" s="144"/>
      <c r="C2897" s="127"/>
      <c r="D2897" s="144"/>
      <c r="E2897" s="144"/>
      <c r="F2897" s="144"/>
      <c r="G2897" s="144"/>
      <c r="H2897" s="144"/>
      <c r="I2897" s="144"/>
      <c r="J2897" s="222"/>
      <c r="K2897" s="103" t="s">
        <v>13</v>
      </c>
      <c r="L2897" s="104" t="s">
        <v>60</v>
      </c>
      <c r="M2897" s="96" t="s">
        <v>67</v>
      </c>
      <c r="N2897" s="104">
        <v>600</v>
      </c>
      <c r="O2897" s="104">
        <v>3</v>
      </c>
      <c r="P2897" s="104">
        <v>5</v>
      </c>
      <c r="Q2897" s="104">
        <v>90</v>
      </c>
      <c r="R2897" s="115">
        <v>50</v>
      </c>
      <c r="S2897" s="144"/>
      <c r="T2897" s="144"/>
      <c r="U2897" s="144"/>
      <c r="V2897" s="144"/>
      <c r="W2897" s="144"/>
      <c r="X2897" s="144"/>
      <c r="Y2897" s="144"/>
      <c r="Z2897" s="144"/>
      <c r="AA2897" s="225"/>
    </row>
    <row r="2898" spans="1:27" ht="13.5" thickBot="1" x14ac:dyDescent="0.25">
      <c r="A2898" s="229"/>
      <c r="B2898" s="145"/>
      <c r="C2898" s="128"/>
      <c r="D2898" s="145"/>
      <c r="E2898" s="145"/>
      <c r="F2898" s="145"/>
      <c r="G2898" s="145"/>
      <c r="H2898" s="145"/>
      <c r="I2898" s="145"/>
      <c r="J2898" s="223"/>
      <c r="K2898" s="107" t="s">
        <v>14</v>
      </c>
      <c r="L2898" s="108" t="s">
        <v>60</v>
      </c>
      <c r="M2898" s="97" t="s">
        <v>68</v>
      </c>
      <c r="N2898" s="108">
        <v>600</v>
      </c>
      <c r="O2898" s="108">
        <v>3</v>
      </c>
      <c r="P2898" s="108">
        <v>5</v>
      </c>
      <c r="Q2898" s="108">
        <v>90</v>
      </c>
      <c r="R2898" s="116"/>
      <c r="S2898" s="145"/>
      <c r="T2898" s="145"/>
      <c r="U2898" s="145"/>
      <c r="V2898" s="145"/>
      <c r="W2898" s="145"/>
      <c r="X2898" s="145"/>
      <c r="Y2898" s="145"/>
      <c r="Z2898" s="145"/>
      <c r="AA2898" s="226"/>
    </row>
    <row r="2899" spans="1:27" x14ac:dyDescent="0.2">
      <c r="A2899" s="227" t="s">
        <v>3131</v>
      </c>
      <c r="B2899" s="143" t="s">
        <v>76</v>
      </c>
      <c r="C2899" s="142">
        <v>43666</v>
      </c>
      <c r="D2899" s="143" t="s">
        <v>78</v>
      </c>
      <c r="E2899" s="143"/>
      <c r="F2899" s="143"/>
      <c r="G2899" s="143"/>
      <c r="H2899" s="143"/>
      <c r="I2899" s="143"/>
      <c r="J2899" s="136" t="s">
        <v>80</v>
      </c>
      <c r="K2899" s="100" t="s">
        <v>194</v>
      </c>
      <c r="L2899" s="93" t="s">
        <v>60</v>
      </c>
      <c r="M2899" s="95" t="s">
        <v>190</v>
      </c>
      <c r="N2899" s="93">
        <v>600</v>
      </c>
      <c r="O2899" s="93">
        <v>3</v>
      </c>
      <c r="P2899" s="93">
        <v>18</v>
      </c>
      <c r="Q2899" s="93">
        <v>80</v>
      </c>
      <c r="R2899" s="114"/>
      <c r="S2899" s="143" t="s">
        <v>73</v>
      </c>
      <c r="T2899" s="143">
        <v>3</v>
      </c>
      <c r="U2899" s="143">
        <v>18</v>
      </c>
      <c r="V2899" s="143">
        <v>52</v>
      </c>
      <c r="W2899" s="143">
        <v>50</v>
      </c>
      <c r="X2899" s="143">
        <v>5288.35</v>
      </c>
      <c r="Y2899" s="143" t="s">
        <v>75</v>
      </c>
      <c r="Z2899" s="143"/>
      <c r="AA2899" s="224" t="s">
        <v>85</v>
      </c>
    </row>
    <row r="2900" spans="1:27" x14ac:dyDescent="0.2">
      <c r="A2900" s="228"/>
      <c r="B2900" s="144"/>
      <c r="C2900" s="127"/>
      <c r="D2900" s="144"/>
      <c r="E2900" s="144"/>
      <c r="F2900" s="144"/>
      <c r="G2900" s="144"/>
      <c r="H2900" s="144"/>
      <c r="I2900" s="144"/>
      <c r="J2900" s="222"/>
      <c r="K2900" s="103" t="s">
        <v>13</v>
      </c>
      <c r="L2900" s="104" t="s">
        <v>60</v>
      </c>
      <c r="M2900" s="96" t="s">
        <v>67</v>
      </c>
      <c r="N2900" s="104">
        <v>600</v>
      </c>
      <c r="O2900" s="104">
        <v>3</v>
      </c>
      <c r="P2900" s="104">
        <v>5</v>
      </c>
      <c r="Q2900" s="104">
        <v>90</v>
      </c>
      <c r="R2900" s="115">
        <v>50</v>
      </c>
      <c r="S2900" s="144"/>
      <c r="T2900" s="144"/>
      <c r="U2900" s="144"/>
      <c r="V2900" s="144"/>
      <c r="W2900" s="144"/>
      <c r="X2900" s="144"/>
      <c r="Y2900" s="144"/>
      <c r="Z2900" s="144"/>
      <c r="AA2900" s="225"/>
    </row>
    <row r="2901" spans="1:27" ht="13.5" thickBot="1" x14ac:dyDescent="0.25">
      <c r="A2901" s="229"/>
      <c r="B2901" s="145"/>
      <c r="C2901" s="128"/>
      <c r="D2901" s="145"/>
      <c r="E2901" s="145"/>
      <c r="F2901" s="145"/>
      <c r="G2901" s="145"/>
      <c r="H2901" s="145"/>
      <c r="I2901" s="145"/>
      <c r="J2901" s="223"/>
      <c r="K2901" s="107" t="s">
        <v>14</v>
      </c>
      <c r="L2901" s="108" t="s">
        <v>60</v>
      </c>
      <c r="M2901" s="97" t="s">
        <v>68</v>
      </c>
      <c r="N2901" s="108">
        <v>600</v>
      </c>
      <c r="O2901" s="108">
        <v>3</v>
      </c>
      <c r="P2901" s="108">
        <v>5</v>
      </c>
      <c r="Q2901" s="108">
        <v>90</v>
      </c>
      <c r="R2901" s="116"/>
      <c r="S2901" s="145"/>
      <c r="T2901" s="145"/>
      <c r="U2901" s="145"/>
      <c r="V2901" s="145"/>
      <c r="W2901" s="145"/>
      <c r="X2901" s="145"/>
      <c r="Y2901" s="145"/>
      <c r="Z2901" s="145"/>
      <c r="AA2901" s="226"/>
    </row>
    <row r="2902" spans="1:27" x14ac:dyDescent="0.2">
      <c r="A2902" s="227" t="s">
        <v>3132</v>
      </c>
      <c r="B2902" s="143" t="s">
        <v>76</v>
      </c>
      <c r="C2902" s="142">
        <v>43666</v>
      </c>
      <c r="D2902" s="143" t="s">
        <v>78</v>
      </c>
      <c r="E2902" s="143"/>
      <c r="F2902" s="143"/>
      <c r="G2902" s="143"/>
      <c r="H2902" s="143"/>
      <c r="I2902" s="143"/>
      <c r="J2902" s="136" t="s">
        <v>80</v>
      </c>
      <c r="K2902" s="100" t="s">
        <v>194</v>
      </c>
      <c r="L2902" s="93" t="s">
        <v>60</v>
      </c>
      <c r="M2902" s="95" t="s">
        <v>190</v>
      </c>
      <c r="N2902" s="93">
        <v>600</v>
      </c>
      <c r="O2902" s="93">
        <v>3</v>
      </c>
      <c r="P2902" s="93">
        <v>18</v>
      </c>
      <c r="Q2902" s="93">
        <v>100</v>
      </c>
      <c r="R2902" s="114"/>
      <c r="S2902" s="143" t="s">
        <v>73</v>
      </c>
      <c r="T2902" s="143">
        <v>3</v>
      </c>
      <c r="U2902" s="143">
        <v>18</v>
      </c>
      <c r="V2902" s="143">
        <v>52</v>
      </c>
      <c r="W2902" s="143">
        <v>50</v>
      </c>
      <c r="X2902" s="143">
        <v>5288.35</v>
      </c>
      <c r="Y2902" s="143" t="s">
        <v>75</v>
      </c>
      <c r="Z2902" s="143"/>
      <c r="AA2902" s="224" t="s">
        <v>85</v>
      </c>
    </row>
    <row r="2903" spans="1:27" x14ac:dyDescent="0.2">
      <c r="A2903" s="228"/>
      <c r="B2903" s="144"/>
      <c r="C2903" s="127"/>
      <c r="D2903" s="144"/>
      <c r="E2903" s="144"/>
      <c r="F2903" s="144"/>
      <c r="G2903" s="144"/>
      <c r="H2903" s="144"/>
      <c r="I2903" s="144"/>
      <c r="J2903" s="222"/>
      <c r="K2903" s="103" t="s">
        <v>13</v>
      </c>
      <c r="L2903" s="104" t="s">
        <v>60</v>
      </c>
      <c r="M2903" s="96" t="s">
        <v>67</v>
      </c>
      <c r="N2903" s="104">
        <v>600</v>
      </c>
      <c r="O2903" s="104">
        <v>3</v>
      </c>
      <c r="P2903" s="104">
        <v>5</v>
      </c>
      <c r="Q2903" s="104">
        <v>90</v>
      </c>
      <c r="R2903" s="115">
        <v>50</v>
      </c>
      <c r="S2903" s="144"/>
      <c r="T2903" s="144"/>
      <c r="U2903" s="144"/>
      <c r="V2903" s="144"/>
      <c r="W2903" s="144"/>
      <c r="X2903" s="144"/>
      <c r="Y2903" s="144"/>
      <c r="Z2903" s="144"/>
      <c r="AA2903" s="225"/>
    </row>
    <row r="2904" spans="1:27" ht="13.5" thickBot="1" x14ac:dyDescent="0.25">
      <c r="A2904" s="229"/>
      <c r="B2904" s="145"/>
      <c r="C2904" s="128"/>
      <c r="D2904" s="145"/>
      <c r="E2904" s="145"/>
      <c r="F2904" s="145"/>
      <c r="G2904" s="145"/>
      <c r="H2904" s="145"/>
      <c r="I2904" s="145"/>
      <c r="J2904" s="223"/>
      <c r="K2904" s="107" t="s">
        <v>14</v>
      </c>
      <c r="L2904" s="108" t="s">
        <v>60</v>
      </c>
      <c r="M2904" s="97" t="s">
        <v>68</v>
      </c>
      <c r="N2904" s="108">
        <v>600</v>
      </c>
      <c r="O2904" s="108">
        <v>3</v>
      </c>
      <c r="P2904" s="108">
        <v>5</v>
      </c>
      <c r="Q2904" s="108">
        <v>90</v>
      </c>
      <c r="R2904" s="116"/>
      <c r="S2904" s="145"/>
      <c r="T2904" s="145"/>
      <c r="U2904" s="145"/>
      <c r="V2904" s="145"/>
      <c r="W2904" s="145"/>
      <c r="X2904" s="145"/>
      <c r="Y2904" s="145"/>
      <c r="Z2904" s="145"/>
      <c r="AA2904" s="226"/>
    </row>
    <row r="2905" spans="1:27" x14ac:dyDescent="0.2">
      <c r="A2905" s="227" t="s">
        <v>3133</v>
      </c>
      <c r="B2905" s="143" t="s">
        <v>76</v>
      </c>
      <c r="C2905" s="142">
        <v>43666</v>
      </c>
      <c r="D2905" s="143" t="s">
        <v>78</v>
      </c>
      <c r="E2905" s="143"/>
      <c r="F2905" s="143"/>
      <c r="G2905" s="143"/>
      <c r="H2905" s="143"/>
      <c r="I2905" s="143"/>
      <c r="J2905" s="136" t="s">
        <v>80</v>
      </c>
      <c r="K2905" s="100" t="s">
        <v>194</v>
      </c>
      <c r="L2905" s="93" t="s">
        <v>60</v>
      </c>
      <c r="M2905" s="95" t="s">
        <v>190</v>
      </c>
      <c r="N2905" s="93">
        <v>600</v>
      </c>
      <c r="O2905" s="93">
        <v>3</v>
      </c>
      <c r="P2905" s="93">
        <v>18</v>
      </c>
      <c r="Q2905" s="93">
        <v>110</v>
      </c>
      <c r="R2905" s="114"/>
      <c r="S2905" s="143" t="s">
        <v>73</v>
      </c>
      <c r="T2905" s="143">
        <v>3</v>
      </c>
      <c r="U2905" s="143">
        <v>18</v>
      </c>
      <c r="V2905" s="143">
        <v>52</v>
      </c>
      <c r="W2905" s="143">
        <v>50</v>
      </c>
      <c r="X2905" s="143">
        <v>5288.35</v>
      </c>
      <c r="Y2905" s="143" t="s">
        <v>75</v>
      </c>
      <c r="Z2905" s="143"/>
      <c r="AA2905" s="224" t="s">
        <v>85</v>
      </c>
    </row>
    <row r="2906" spans="1:27" x14ac:dyDescent="0.2">
      <c r="A2906" s="228"/>
      <c r="B2906" s="144"/>
      <c r="C2906" s="127"/>
      <c r="D2906" s="144"/>
      <c r="E2906" s="144"/>
      <c r="F2906" s="144"/>
      <c r="G2906" s="144"/>
      <c r="H2906" s="144"/>
      <c r="I2906" s="144"/>
      <c r="J2906" s="222"/>
      <c r="K2906" s="103" t="s">
        <v>13</v>
      </c>
      <c r="L2906" s="104" t="s">
        <v>60</v>
      </c>
      <c r="M2906" s="96" t="s">
        <v>67</v>
      </c>
      <c r="N2906" s="104">
        <v>600</v>
      </c>
      <c r="O2906" s="104">
        <v>3</v>
      </c>
      <c r="P2906" s="104">
        <v>5</v>
      </c>
      <c r="Q2906" s="104">
        <v>90</v>
      </c>
      <c r="R2906" s="115">
        <v>50</v>
      </c>
      <c r="S2906" s="144"/>
      <c r="T2906" s="144"/>
      <c r="U2906" s="144"/>
      <c r="V2906" s="144"/>
      <c r="W2906" s="144"/>
      <c r="X2906" s="144"/>
      <c r="Y2906" s="144"/>
      <c r="Z2906" s="144"/>
      <c r="AA2906" s="225"/>
    </row>
    <row r="2907" spans="1:27" ht="13.5" thickBot="1" x14ac:dyDescent="0.25">
      <c r="A2907" s="229"/>
      <c r="B2907" s="145"/>
      <c r="C2907" s="128"/>
      <c r="D2907" s="145"/>
      <c r="E2907" s="145"/>
      <c r="F2907" s="145"/>
      <c r="G2907" s="145"/>
      <c r="H2907" s="145"/>
      <c r="I2907" s="145"/>
      <c r="J2907" s="223"/>
      <c r="K2907" s="107" t="s">
        <v>14</v>
      </c>
      <c r="L2907" s="108" t="s">
        <v>60</v>
      </c>
      <c r="M2907" s="97" t="s">
        <v>68</v>
      </c>
      <c r="N2907" s="108">
        <v>600</v>
      </c>
      <c r="O2907" s="108">
        <v>3</v>
      </c>
      <c r="P2907" s="108">
        <v>5</v>
      </c>
      <c r="Q2907" s="108">
        <v>90</v>
      </c>
      <c r="R2907" s="116"/>
      <c r="S2907" s="145"/>
      <c r="T2907" s="145"/>
      <c r="U2907" s="145"/>
      <c r="V2907" s="145"/>
      <c r="W2907" s="145"/>
      <c r="X2907" s="145"/>
      <c r="Y2907" s="145"/>
      <c r="Z2907" s="145"/>
      <c r="AA2907" s="226"/>
    </row>
    <row r="2908" spans="1:27" x14ac:dyDescent="0.2">
      <c r="A2908" s="227" t="s">
        <v>3134</v>
      </c>
      <c r="B2908" s="143" t="s">
        <v>76</v>
      </c>
      <c r="C2908" s="142">
        <v>43666</v>
      </c>
      <c r="D2908" s="143" t="s">
        <v>78</v>
      </c>
      <c r="E2908" s="143"/>
      <c r="F2908" s="143"/>
      <c r="G2908" s="143"/>
      <c r="H2908" s="143"/>
      <c r="I2908" s="143"/>
      <c r="J2908" s="136" t="s">
        <v>80</v>
      </c>
      <c r="K2908" s="100" t="s">
        <v>194</v>
      </c>
      <c r="L2908" s="93" t="s">
        <v>60</v>
      </c>
      <c r="M2908" s="95" t="s">
        <v>190</v>
      </c>
      <c r="N2908" s="93">
        <v>600</v>
      </c>
      <c r="O2908" s="93">
        <v>3</v>
      </c>
      <c r="P2908" s="93">
        <v>18</v>
      </c>
      <c r="Q2908" s="93">
        <v>125</v>
      </c>
      <c r="R2908" s="114"/>
      <c r="S2908" s="143" t="s">
        <v>73</v>
      </c>
      <c r="T2908" s="143">
        <v>3</v>
      </c>
      <c r="U2908" s="143">
        <v>18</v>
      </c>
      <c r="V2908" s="143">
        <v>52</v>
      </c>
      <c r="W2908" s="143">
        <v>50</v>
      </c>
      <c r="X2908" s="143">
        <v>5288.35</v>
      </c>
      <c r="Y2908" s="143" t="s">
        <v>75</v>
      </c>
      <c r="Z2908" s="143"/>
      <c r="AA2908" s="224" t="s">
        <v>85</v>
      </c>
    </row>
    <row r="2909" spans="1:27" x14ac:dyDescent="0.2">
      <c r="A2909" s="228"/>
      <c r="B2909" s="144"/>
      <c r="C2909" s="127"/>
      <c r="D2909" s="144"/>
      <c r="E2909" s="144"/>
      <c r="F2909" s="144"/>
      <c r="G2909" s="144"/>
      <c r="H2909" s="144"/>
      <c r="I2909" s="144"/>
      <c r="J2909" s="222"/>
      <c r="K2909" s="103" t="s">
        <v>13</v>
      </c>
      <c r="L2909" s="104" t="s">
        <v>60</v>
      </c>
      <c r="M2909" s="96" t="s">
        <v>67</v>
      </c>
      <c r="N2909" s="104">
        <v>600</v>
      </c>
      <c r="O2909" s="104">
        <v>3</v>
      </c>
      <c r="P2909" s="104">
        <v>5</v>
      </c>
      <c r="Q2909" s="104">
        <v>90</v>
      </c>
      <c r="R2909" s="115">
        <v>50</v>
      </c>
      <c r="S2909" s="144"/>
      <c r="T2909" s="144"/>
      <c r="U2909" s="144"/>
      <c r="V2909" s="144"/>
      <c r="W2909" s="144"/>
      <c r="X2909" s="144"/>
      <c r="Y2909" s="144"/>
      <c r="Z2909" s="144"/>
      <c r="AA2909" s="225"/>
    </row>
    <row r="2910" spans="1:27" ht="13.5" thickBot="1" x14ac:dyDescent="0.25">
      <c r="A2910" s="229"/>
      <c r="B2910" s="145"/>
      <c r="C2910" s="128"/>
      <c r="D2910" s="145"/>
      <c r="E2910" s="145"/>
      <c r="F2910" s="145"/>
      <c r="G2910" s="145"/>
      <c r="H2910" s="145"/>
      <c r="I2910" s="145"/>
      <c r="J2910" s="223"/>
      <c r="K2910" s="107" t="s">
        <v>14</v>
      </c>
      <c r="L2910" s="108" t="s">
        <v>60</v>
      </c>
      <c r="M2910" s="97" t="s">
        <v>68</v>
      </c>
      <c r="N2910" s="108">
        <v>600</v>
      </c>
      <c r="O2910" s="108">
        <v>3</v>
      </c>
      <c r="P2910" s="108">
        <v>5</v>
      </c>
      <c r="Q2910" s="108">
        <v>90</v>
      </c>
      <c r="R2910" s="116"/>
      <c r="S2910" s="145"/>
      <c r="T2910" s="145"/>
      <c r="U2910" s="145"/>
      <c r="V2910" s="145"/>
      <c r="W2910" s="145"/>
      <c r="X2910" s="145"/>
      <c r="Y2910" s="145"/>
      <c r="Z2910" s="145"/>
      <c r="AA2910" s="226"/>
    </row>
    <row r="2911" spans="1:27" x14ac:dyDescent="0.2">
      <c r="A2911" s="227" t="s">
        <v>3135</v>
      </c>
      <c r="B2911" s="143" t="s">
        <v>76</v>
      </c>
      <c r="C2911" s="142">
        <v>43666</v>
      </c>
      <c r="D2911" s="143" t="s">
        <v>78</v>
      </c>
      <c r="E2911" s="143"/>
      <c r="F2911" s="143"/>
      <c r="G2911" s="143"/>
      <c r="H2911" s="143"/>
      <c r="I2911" s="143"/>
      <c r="J2911" s="136" t="s">
        <v>80</v>
      </c>
      <c r="K2911" s="100" t="s">
        <v>194</v>
      </c>
      <c r="L2911" s="93" t="s">
        <v>60</v>
      </c>
      <c r="M2911" s="95" t="s">
        <v>191</v>
      </c>
      <c r="N2911" s="93">
        <v>480</v>
      </c>
      <c r="O2911" s="93">
        <v>3</v>
      </c>
      <c r="P2911" s="93">
        <v>65</v>
      </c>
      <c r="Q2911" s="93">
        <v>50</v>
      </c>
      <c r="R2911" s="114"/>
      <c r="S2911" s="143" t="s">
        <v>72</v>
      </c>
      <c r="T2911" s="143">
        <v>3</v>
      </c>
      <c r="U2911" s="143">
        <v>65</v>
      </c>
      <c r="V2911" s="143">
        <v>40</v>
      </c>
      <c r="W2911" s="143">
        <v>30</v>
      </c>
      <c r="X2911" s="143">
        <v>5288.35</v>
      </c>
      <c r="Y2911" s="143" t="s">
        <v>75</v>
      </c>
      <c r="Z2911" s="143"/>
      <c r="AA2911" s="224" t="s">
        <v>85</v>
      </c>
    </row>
    <row r="2912" spans="1:27" x14ac:dyDescent="0.2">
      <c r="A2912" s="228"/>
      <c r="B2912" s="144"/>
      <c r="C2912" s="127"/>
      <c r="D2912" s="144"/>
      <c r="E2912" s="144"/>
      <c r="F2912" s="144"/>
      <c r="G2912" s="144"/>
      <c r="H2912" s="144"/>
      <c r="I2912" s="144"/>
      <c r="J2912" s="222"/>
      <c r="K2912" s="103" t="s">
        <v>13</v>
      </c>
      <c r="L2912" s="104" t="s">
        <v>60</v>
      </c>
      <c r="M2912" s="96" t="s">
        <v>67</v>
      </c>
      <c r="N2912" s="104">
        <v>480</v>
      </c>
      <c r="O2912" s="104">
        <v>3</v>
      </c>
      <c r="P2912" s="104">
        <v>5</v>
      </c>
      <c r="Q2912" s="104">
        <v>90</v>
      </c>
      <c r="R2912" s="115">
        <v>50</v>
      </c>
      <c r="S2912" s="144"/>
      <c r="T2912" s="144"/>
      <c r="U2912" s="144"/>
      <c r="V2912" s="144"/>
      <c r="W2912" s="144"/>
      <c r="X2912" s="144"/>
      <c r="Y2912" s="144"/>
      <c r="Z2912" s="144"/>
      <c r="AA2912" s="225"/>
    </row>
    <row r="2913" spans="1:27" ht="13.5" thickBot="1" x14ac:dyDescent="0.25">
      <c r="A2913" s="229"/>
      <c r="B2913" s="145"/>
      <c r="C2913" s="128"/>
      <c r="D2913" s="145"/>
      <c r="E2913" s="145"/>
      <c r="F2913" s="145"/>
      <c r="G2913" s="145"/>
      <c r="H2913" s="145"/>
      <c r="I2913" s="145"/>
      <c r="J2913" s="223"/>
      <c r="K2913" s="107" t="s">
        <v>14</v>
      </c>
      <c r="L2913" s="108" t="s">
        <v>60</v>
      </c>
      <c r="M2913" s="97" t="s">
        <v>68</v>
      </c>
      <c r="N2913" s="108">
        <v>480</v>
      </c>
      <c r="O2913" s="108">
        <v>3</v>
      </c>
      <c r="P2913" s="108">
        <v>5</v>
      </c>
      <c r="Q2913" s="108">
        <v>90</v>
      </c>
      <c r="R2913" s="116"/>
      <c r="S2913" s="145"/>
      <c r="T2913" s="145"/>
      <c r="U2913" s="145"/>
      <c r="V2913" s="145"/>
      <c r="W2913" s="145"/>
      <c r="X2913" s="145"/>
      <c r="Y2913" s="145"/>
      <c r="Z2913" s="145"/>
      <c r="AA2913" s="226"/>
    </row>
    <row r="2914" spans="1:27" x14ac:dyDescent="0.2">
      <c r="A2914" s="227" t="s">
        <v>3136</v>
      </c>
      <c r="B2914" s="143" t="s">
        <v>76</v>
      </c>
      <c r="C2914" s="142">
        <v>43666</v>
      </c>
      <c r="D2914" s="143" t="s">
        <v>78</v>
      </c>
      <c r="E2914" s="143"/>
      <c r="F2914" s="143"/>
      <c r="G2914" s="143"/>
      <c r="H2914" s="143"/>
      <c r="I2914" s="143"/>
      <c r="J2914" s="136" t="s">
        <v>80</v>
      </c>
      <c r="K2914" s="100" t="s">
        <v>194</v>
      </c>
      <c r="L2914" s="93" t="s">
        <v>60</v>
      </c>
      <c r="M2914" s="95" t="s">
        <v>191</v>
      </c>
      <c r="N2914" s="93">
        <v>480</v>
      </c>
      <c r="O2914" s="93">
        <v>3</v>
      </c>
      <c r="P2914" s="93">
        <v>65</v>
      </c>
      <c r="Q2914" s="93">
        <v>60</v>
      </c>
      <c r="R2914" s="114"/>
      <c r="S2914" s="143" t="s">
        <v>72</v>
      </c>
      <c r="T2914" s="143">
        <v>3</v>
      </c>
      <c r="U2914" s="143">
        <v>65</v>
      </c>
      <c r="V2914" s="143">
        <v>40</v>
      </c>
      <c r="W2914" s="143">
        <v>30</v>
      </c>
      <c r="X2914" s="143">
        <v>5288.35</v>
      </c>
      <c r="Y2914" s="143" t="s">
        <v>75</v>
      </c>
      <c r="Z2914" s="143"/>
      <c r="AA2914" s="224" t="s">
        <v>85</v>
      </c>
    </row>
    <row r="2915" spans="1:27" x14ac:dyDescent="0.2">
      <c r="A2915" s="228"/>
      <c r="B2915" s="144"/>
      <c r="C2915" s="127"/>
      <c r="D2915" s="144"/>
      <c r="E2915" s="144"/>
      <c r="F2915" s="144"/>
      <c r="G2915" s="144"/>
      <c r="H2915" s="144"/>
      <c r="I2915" s="144"/>
      <c r="J2915" s="222"/>
      <c r="K2915" s="103" t="s">
        <v>13</v>
      </c>
      <c r="L2915" s="104" t="s">
        <v>60</v>
      </c>
      <c r="M2915" s="96" t="s">
        <v>67</v>
      </c>
      <c r="N2915" s="104">
        <v>480</v>
      </c>
      <c r="O2915" s="104">
        <v>3</v>
      </c>
      <c r="P2915" s="104">
        <v>5</v>
      </c>
      <c r="Q2915" s="104">
        <v>90</v>
      </c>
      <c r="R2915" s="115">
        <v>50</v>
      </c>
      <c r="S2915" s="144"/>
      <c r="T2915" s="144"/>
      <c r="U2915" s="144"/>
      <c r="V2915" s="144"/>
      <c r="W2915" s="144"/>
      <c r="X2915" s="144"/>
      <c r="Y2915" s="144"/>
      <c r="Z2915" s="144"/>
      <c r="AA2915" s="225"/>
    </row>
    <row r="2916" spans="1:27" ht="13.5" thickBot="1" x14ac:dyDescent="0.25">
      <c r="A2916" s="229"/>
      <c r="B2916" s="145"/>
      <c r="C2916" s="128"/>
      <c r="D2916" s="145"/>
      <c r="E2916" s="145"/>
      <c r="F2916" s="145"/>
      <c r="G2916" s="145"/>
      <c r="H2916" s="145"/>
      <c r="I2916" s="145"/>
      <c r="J2916" s="223"/>
      <c r="K2916" s="107" t="s">
        <v>14</v>
      </c>
      <c r="L2916" s="108" t="s">
        <v>60</v>
      </c>
      <c r="M2916" s="97" t="s">
        <v>68</v>
      </c>
      <c r="N2916" s="108">
        <v>480</v>
      </c>
      <c r="O2916" s="108">
        <v>3</v>
      </c>
      <c r="P2916" s="108">
        <v>5</v>
      </c>
      <c r="Q2916" s="108">
        <v>90</v>
      </c>
      <c r="R2916" s="116"/>
      <c r="S2916" s="145"/>
      <c r="T2916" s="145"/>
      <c r="U2916" s="145"/>
      <c r="V2916" s="145"/>
      <c r="W2916" s="145"/>
      <c r="X2916" s="145"/>
      <c r="Y2916" s="145"/>
      <c r="Z2916" s="145"/>
      <c r="AA2916" s="226"/>
    </row>
    <row r="2917" spans="1:27" x14ac:dyDescent="0.2">
      <c r="A2917" s="227" t="s">
        <v>3137</v>
      </c>
      <c r="B2917" s="143" t="s">
        <v>76</v>
      </c>
      <c r="C2917" s="142">
        <v>43666</v>
      </c>
      <c r="D2917" s="143" t="s">
        <v>78</v>
      </c>
      <c r="E2917" s="143"/>
      <c r="F2917" s="143"/>
      <c r="G2917" s="143"/>
      <c r="H2917" s="143"/>
      <c r="I2917" s="143"/>
      <c r="J2917" s="136" t="s">
        <v>80</v>
      </c>
      <c r="K2917" s="100" t="s">
        <v>194</v>
      </c>
      <c r="L2917" s="93" t="s">
        <v>60</v>
      </c>
      <c r="M2917" s="95" t="s">
        <v>191</v>
      </c>
      <c r="N2917" s="93">
        <v>480</v>
      </c>
      <c r="O2917" s="93">
        <v>3</v>
      </c>
      <c r="P2917" s="93">
        <v>65</v>
      </c>
      <c r="Q2917" s="93">
        <v>80</v>
      </c>
      <c r="R2917" s="114"/>
      <c r="S2917" s="143" t="s">
        <v>72</v>
      </c>
      <c r="T2917" s="143">
        <v>3</v>
      </c>
      <c r="U2917" s="143">
        <v>65</v>
      </c>
      <c r="V2917" s="143">
        <v>40</v>
      </c>
      <c r="W2917" s="143">
        <v>30</v>
      </c>
      <c r="X2917" s="143">
        <v>5288.35</v>
      </c>
      <c r="Y2917" s="143" t="s">
        <v>75</v>
      </c>
      <c r="Z2917" s="143"/>
      <c r="AA2917" s="224" t="s">
        <v>85</v>
      </c>
    </row>
    <row r="2918" spans="1:27" x14ac:dyDescent="0.2">
      <c r="A2918" s="228"/>
      <c r="B2918" s="144"/>
      <c r="C2918" s="127"/>
      <c r="D2918" s="144"/>
      <c r="E2918" s="144"/>
      <c r="F2918" s="144"/>
      <c r="G2918" s="144"/>
      <c r="H2918" s="144"/>
      <c r="I2918" s="144"/>
      <c r="J2918" s="222"/>
      <c r="K2918" s="103" t="s">
        <v>13</v>
      </c>
      <c r="L2918" s="104" t="s">
        <v>60</v>
      </c>
      <c r="M2918" s="96" t="s">
        <v>67</v>
      </c>
      <c r="N2918" s="104">
        <v>480</v>
      </c>
      <c r="O2918" s="104">
        <v>3</v>
      </c>
      <c r="P2918" s="104">
        <v>5</v>
      </c>
      <c r="Q2918" s="104">
        <v>90</v>
      </c>
      <c r="R2918" s="115">
        <v>50</v>
      </c>
      <c r="S2918" s="144"/>
      <c r="T2918" s="144"/>
      <c r="U2918" s="144"/>
      <c r="V2918" s="144"/>
      <c r="W2918" s="144"/>
      <c r="X2918" s="144"/>
      <c r="Y2918" s="144"/>
      <c r="Z2918" s="144"/>
      <c r="AA2918" s="225"/>
    </row>
    <row r="2919" spans="1:27" ht="13.5" thickBot="1" x14ac:dyDescent="0.25">
      <c r="A2919" s="229"/>
      <c r="B2919" s="145"/>
      <c r="C2919" s="128"/>
      <c r="D2919" s="145"/>
      <c r="E2919" s="145"/>
      <c r="F2919" s="145"/>
      <c r="G2919" s="145"/>
      <c r="H2919" s="145"/>
      <c r="I2919" s="145"/>
      <c r="J2919" s="223"/>
      <c r="K2919" s="107" t="s">
        <v>14</v>
      </c>
      <c r="L2919" s="108" t="s">
        <v>60</v>
      </c>
      <c r="M2919" s="97" t="s">
        <v>68</v>
      </c>
      <c r="N2919" s="108">
        <v>480</v>
      </c>
      <c r="O2919" s="108">
        <v>3</v>
      </c>
      <c r="P2919" s="108">
        <v>5</v>
      </c>
      <c r="Q2919" s="108">
        <v>90</v>
      </c>
      <c r="R2919" s="116"/>
      <c r="S2919" s="145"/>
      <c r="T2919" s="145"/>
      <c r="U2919" s="145"/>
      <c r="V2919" s="145"/>
      <c r="W2919" s="145"/>
      <c r="X2919" s="145"/>
      <c r="Y2919" s="145"/>
      <c r="Z2919" s="145"/>
      <c r="AA2919" s="226"/>
    </row>
    <row r="2920" spans="1:27" x14ac:dyDescent="0.2">
      <c r="A2920" s="227" t="s">
        <v>3138</v>
      </c>
      <c r="B2920" s="143" t="s">
        <v>76</v>
      </c>
      <c r="C2920" s="142">
        <v>43666</v>
      </c>
      <c r="D2920" s="143" t="s">
        <v>78</v>
      </c>
      <c r="E2920" s="143"/>
      <c r="F2920" s="143"/>
      <c r="G2920" s="143"/>
      <c r="H2920" s="143"/>
      <c r="I2920" s="143"/>
      <c r="J2920" s="136" t="s">
        <v>80</v>
      </c>
      <c r="K2920" s="100" t="s">
        <v>194</v>
      </c>
      <c r="L2920" s="93" t="s">
        <v>60</v>
      </c>
      <c r="M2920" s="95" t="s">
        <v>191</v>
      </c>
      <c r="N2920" s="93">
        <v>480</v>
      </c>
      <c r="O2920" s="93">
        <v>3</v>
      </c>
      <c r="P2920" s="93">
        <v>65</v>
      </c>
      <c r="Q2920" s="93">
        <v>100</v>
      </c>
      <c r="R2920" s="114"/>
      <c r="S2920" s="143" t="s">
        <v>72</v>
      </c>
      <c r="T2920" s="143">
        <v>3</v>
      </c>
      <c r="U2920" s="143">
        <v>65</v>
      </c>
      <c r="V2920" s="143">
        <v>40</v>
      </c>
      <c r="W2920" s="143">
        <v>30</v>
      </c>
      <c r="X2920" s="143">
        <v>5288.35</v>
      </c>
      <c r="Y2920" s="143" t="s">
        <v>75</v>
      </c>
      <c r="Z2920" s="143"/>
      <c r="AA2920" s="224" t="s">
        <v>85</v>
      </c>
    </row>
    <row r="2921" spans="1:27" x14ac:dyDescent="0.2">
      <c r="A2921" s="228"/>
      <c r="B2921" s="144"/>
      <c r="C2921" s="127"/>
      <c r="D2921" s="144"/>
      <c r="E2921" s="144"/>
      <c r="F2921" s="144"/>
      <c r="G2921" s="144"/>
      <c r="H2921" s="144"/>
      <c r="I2921" s="144"/>
      <c r="J2921" s="222"/>
      <c r="K2921" s="103" t="s">
        <v>13</v>
      </c>
      <c r="L2921" s="104" t="s">
        <v>60</v>
      </c>
      <c r="M2921" s="96" t="s">
        <v>67</v>
      </c>
      <c r="N2921" s="104">
        <v>480</v>
      </c>
      <c r="O2921" s="104">
        <v>3</v>
      </c>
      <c r="P2921" s="104">
        <v>5</v>
      </c>
      <c r="Q2921" s="104">
        <v>90</v>
      </c>
      <c r="R2921" s="115">
        <v>50</v>
      </c>
      <c r="S2921" s="144"/>
      <c r="T2921" s="144"/>
      <c r="U2921" s="144"/>
      <c r="V2921" s="144"/>
      <c r="W2921" s="144"/>
      <c r="X2921" s="144"/>
      <c r="Y2921" s="144"/>
      <c r="Z2921" s="144"/>
      <c r="AA2921" s="225"/>
    </row>
    <row r="2922" spans="1:27" ht="13.5" thickBot="1" x14ac:dyDescent="0.25">
      <c r="A2922" s="229"/>
      <c r="B2922" s="145"/>
      <c r="C2922" s="128"/>
      <c r="D2922" s="145"/>
      <c r="E2922" s="145"/>
      <c r="F2922" s="145"/>
      <c r="G2922" s="145"/>
      <c r="H2922" s="145"/>
      <c r="I2922" s="145"/>
      <c r="J2922" s="223"/>
      <c r="K2922" s="107" t="s">
        <v>14</v>
      </c>
      <c r="L2922" s="108" t="s">
        <v>60</v>
      </c>
      <c r="M2922" s="97" t="s">
        <v>68</v>
      </c>
      <c r="N2922" s="108">
        <v>480</v>
      </c>
      <c r="O2922" s="108">
        <v>3</v>
      </c>
      <c r="P2922" s="108">
        <v>5</v>
      </c>
      <c r="Q2922" s="108">
        <v>90</v>
      </c>
      <c r="R2922" s="116"/>
      <c r="S2922" s="145"/>
      <c r="T2922" s="145"/>
      <c r="U2922" s="145"/>
      <c r="V2922" s="145"/>
      <c r="W2922" s="145"/>
      <c r="X2922" s="145"/>
      <c r="Y2922" s="145"/>
      <c r="Z2922" s="145"/>
      <c r="AA2922" s="226"/>
    </row>
    <row r="2923" spans="1:27" x14ac:dyDescent="0.2">
      <c r="A2923" s="227" t="s">
        <v>3139</v>
      </c>
      <c r="B2923" s="143" t="s">
        <v>76</v>
      </c>
      <c r="C2923" s="142">
        <v>43666</v>
      </c>
      <c r="D2923" s="143" t="s">
        <v>78</v>
      </c>
      <c r="E2923" s="143"/>
      <c r="F2923" s="143"/>
      <c r="G2923" s="143"/>
      <c r="H2923" s="143"/>
      <c r="I2923" s="143"/>
      <c r="J2923" s="136" t="s">
        <v>80</v>
      </c>
      <c r="K2923" s="100" t="s">
        <v>194</v>
      </c>
      <c r="L2923" s="93" t="s">
        <v>60</v>
      </c>
      <c r="M2923" s="95" t="s">
        <v>191</v>
      </c>
      <c r="N2923" s="93">
        <v>480</v>
      </c>
      <c r="O2923" s="93">
        <v>3</v>
      </c>
      <c r="P2923" s="93">
        <v>65</v>
      </c>
      <c r="Q2923" s="93">
        <v>80</v>
      </c>
      <c r="R2923" s="114"/>
      <c r="S2923" s="143" t="s">
        <v>72</v>
      </c>
      <c r="T2923" s="143">
        <v>3</v>
      </c>
      <c r="U2923" s="143">
        <v>65</v>
      </c>
      <c r="V2923" s="143">
        <v>52</v>
      </c>
      <c r="W2923" s="143">
        <v>40</v>
      </c>
      <c r="X2923" s="143">
        <v>5288.35</v>
      </c>
      <c r="Y2923" s="143" t="s">
        <v>75</v>
      </c>
      <c r="Z2923" s="143"/>
      <c r="AA2923" s="224" t="s">
        <v>85</v>
      </c>
    </row>
    <row r="2924" spans="1:27" x14ac:dyDescent="0.2">
      <c r="A2924" s="228"/>
      <c r="B2924" s="144"/>
      <c r="C2924" s="127"/>
      <c r="D2924" s="144"/>
      <c r="E2924" s="144"/>
      <c r="F2924" s="144"/>
      <c r="G2924" s="144"/>
      <c r="H2924" s="144"/>
      <c r="I2924" s="144"/>
      <c r="J2924" s="222"/>
      <c r="K2924" s="103" t="s">
        <v>13</v>
      </c>
      <c r="L2924" s="104" t="s">
        <v>60</v>
      </c>
      <c r="M2924" s="96" t="s">
        <v>67</v>
      </c>
      <c r="N2924" s="104">
        <v>480</v>
      </c>
      <c r="O2924" s="104">
        <v>3</v>
      </c>
      <c r="P2924" s="104">
        <v>5</v>
      </c>
      <c r="Q2924" s="104">
        <v>90</v>
      </c>
      <c r="R2924" s="115">
        <v>50</v>
      </c>
      <c r="S2924" s="144"/>
      <c r="T2924" s="144"/>
      <c r="U2924" s="144"/>
      <c r="V2924" s="144"/>
      <c r="W2924" s="144"/>
      <c r="X2924" s="144"/>
      <c r="Y2924" s="144"/>
      <c r="Z2924" s="144"/>
      <c r="AA2924" s="225"/>
    </row>
    <row r="2925" spans="1:27" ht="13.5" thickBot="1" x14ac:dyDescent="0.25">
      <c r="A2925" s="229"/>
      <c r="B2925" s="145"/>
      <c r="C2925" s="128"/>
      <c r="D2925" s="145"/>
      <c r="E2925" s="145"/>
      <c r="F2925" s="145"/>
      <c r="G2925" s="145"/>
      <c r="H2925" s="145"/>
      <c r="I2925" s="145"/>
      <c r="J2925" s="223"/>
      <c r="K2925" s="107" t="s">
        <v>14</v>
      </c>
      <c r="L2925" s="108" t="s">
        <v>60</v>
      </c>
      <c r="M2925" s="97" t="s">
        <v>68</v>
      </c>
      <c r="N2925" s="108">
        <v>480</v>
      </c>
      <c r="O2925" s="108">
        <v>3</v>
      </c>
      <c r="P2925" s="108">
        <v>5</v>
      </c>
      <c r="Q2925" s="108">
        <v>90</v>
      </c>
      <c r="R2925" s="116"/>
      <c r="S2925" s="145"/>
      <c r="T2925" s="145"/>
      <c r="U2925" s="145"/>
      <c r="V2925" s="145"/>
      <c r="W2925" s="145"/>
      <c r="X2925" s="145"/>
      <c r="Y2925" s="145"/>
      <c r="Z2925" s="145"/>
      <c r="AA2925" s="226"/>
    </row>
    <row r="2926" spans="1:27" x14ac:dyDescent="0.2">
      <c r="A2926" s="227" t="s">
        <v>3140</v>
      </c>
      <c r="B2926" s="143" t="s">
        <v>76</v>
      </c>
      <c r="C2926" s="142">
        <v>43666</v>
      </c>
      <c r="D2926" s="143" t="s">
        <v>78</v>
      </c>
      <c r="E2926" s="143"/>
      <c r="F2926" s="143"/>
      <c r="G2926" s="143"/>
      <c r="H2926" s="143"/>
      <c r="I2926" s="143"/>
      <c r="J2926" s="136" t="s">
        <v>80</v>
      </c>
      <c r="K2926" s="100" t="s">
        <v>194</v>
      </c>
      <c r="L2926" s="93" t="s">
        <v>60</v>
      </c>
      <c r="M2926" s="95" t="s">
        <v>191</v>
      </c>
      <c r="N2926" s="93">
        <v>480</v>
      </c>
      <c r="O2926" s="93">
        <v>3</v>
      </c>
      <c r="P2926" s="93">
        <v>65</v>
      </c>
      <c r="Q2926" s="93">
        <v>100</v>
      </c>
      <c r="R2926" s="114"/>
      <c r="S2926" s="143" t="s">
        <v>72</v>
      </c>
      <c r="T2926" s="143">
        <v>3</v>
      </c>
      <c r="U2926" s="143">
        <v>65</v>
      </c>
      <c r="V2926" s="143">
        <v>52</v>
      </c>
      <c r="W2926" s="143">
        <v>40</v>
      </c>
      <c r="X2926" s="143">
        <v>5288.35</v>
      </c>
      <c r="Y2926" s="143" t="s">
        <v>75</v>
      </c>
      <c r="Z2926" s="143"/>
      <c r="AA2926" s="224" t="s">
        <v>85</v>
      </c>
    </row>
    <row r="2927" spans="1:27" x14ac:dyDescent="0.2">
      <c r="A2927" s="228"/>
      <c r="B2927" s="144"/>
      <c r="C2927" s="127"/>
      <c r="D2927" s="144"/>
      <c r="E2927" s="144"/>
      <c r="F2927" s="144"/>
      <c r="G2927" s="144"/>
      <c r="H2927" s="144"/>
      <c r="I2927" s="144"/>
      <c r="J2927" s="222"/>
      <c r="K2927" s="103" t="s">
        <v>13</v>
      </c>
      <c r="L2927" s="104" t="s">
        <v>60</v>
      </c>
      <c r="M2927" s="96" t="s">
        <v>67</v>
      </c>
      <c r="N2927" s="104">
        <v>480</v>
      </c>
      <c r="O2927" s="104">
        <v>3</v>
      </c>
      <c r="P2927" s="104">
        <v>5</v>
      </c>
      <c r="Q2927" s="104">
        <v>90</v>
      </c>
      <c r="R2927" s="115">
        <v>50</v>
      </c>
      <c r="S2927" s="144"/>
      <c r="T2927" s="144"/>
      <c r="U2927" s="144"/>
      <c r="V2927" s="144"/>
      <c r="W2927" s="144"/>
      <c r="X2927" s="144"/>
      <c r="Y2927" s="144"/>
      <c r="Z2927" s="144"/>
      <c r="AA2927" s="225"/>
    </row>
    <row r="2928" spans="1:27" ht="13.5" thickBot="1" x14ac:dyDescent="0.25">
      <c r="A2928" s="229"/>
      <c r="B2928" s="145"/>
      <c r="C2928" s="128"/>
      <c r="D2928" s="145"/>
      <c r="E2928" s="145"/>
      <c r="F2928" s="145"/>
      <c r="G2928" s="145"/>
      <c r="H2928" s="145"/>
      <c r="I2928" s="145"/>
      <c r="J2928" s="223"/>
      <c r="K2928" s="107" t="s">
        <v>14</v>
      </c>
      <c r="L2928" s="108" t="s">
        <v>60</v>
      </c>
      <c r="M2928" s="97" t="s">
        <v>68</v>
      </c>
      <c r="N2928" s="108">
        <v>480</v>
      </c>
      <c r="O2928" s="108">
        <v>3</v>
      </c>
      <c r="P2928" s="108">
        <v>5</v>
      </c>
      <c r="Q2928" s="108">
        <v>90</v>
      </c>
      <c r="R2928" s="116"/>
      <c r="S2928" s="145"/>
      <c r="T2928" s="145"/>
      <c r="U2928" s="145"/>
      <c r="V2928" s="145"/>
      <c r="W2928" s="145"/>
      <c r="X2928" s="145"/>
      <c r="Y2928" s="145"/>
      <c r="Z2928" s="145"/>
      <c r="AA2928" s="226"/>
    </row>
    <row r="2929" spans="1:27" x14ac:dyDescent="0.2">
      <c r="A2929" s="227" t="s">
        <v>3141</v>
      </c>
      <c r="B2929" s="143" t="s">
        <v>76</v>
      </c>
      <c r="C2929" s="142">
        <v>43666</v>
      </c>
      <c r="D2929" s="143" t="s">
        <v>78</v>
      </c>
      <c r="E2929" s="143"/>
      <c r="F2929" s="143"/>
      <c r="G2929" s="143"/>
      <c r="H2929" s="143"/>
      <c r="I2929" s="143"/>
      <c r="J2929" s="136" t="s">
        <v>80</v>
      </c>
      <c r="K2929" s="100" t="s">
        <v>194</v>
      </c>
      <c r="L2929" s="93" t="s">
        <v>60</v>
      </c>
      <c r="M2929" s="95" t="s">
        <v>191</v>
      </c>
      <c r="N2929" s="93">
        <v>480</v>
      </c>
      <c r="O2929" s="93">
        <v>3</v>
      </c>
      <c r="P2929" s="93">
        <v>65</v>
      </c>
      <c r="Q2929" s="93">
        <v>110</v>
      </c>
      <c r="R2929" s="114"/>
      <c r="S2929" s="143" t="s">
        <v>72</v>
      </c>
      <c r="T2929" s="143">
        <v>3</v>
      </c>
      <c r="U2929" s="143">
        <v>65</v>
      </c>
      <c r="V2929" s="143">
        <v>52</v>
      </c>
      <c r="W2929" s="143">
        <v>40</v>
      </c>
      <c r="X2929" s="143">
        <v>5288.35</v>
      </c>
      <c r="Y2929" s="143" t="s">
        <v>75</v>
      </c>
      <c r="Z2929" s="143"/>
      <c r="AA2929" s="224" t="s">
        <v>85</v>
      </c>
    </row>
    <row r="2930" spans="1:27" x14ac:dyDescent="0.2">
      <c r="A2930" s="228"/>
      <c r="B2930" s="144"/>
      <c r="C2930" s="127"/>
      <c r="D2930" s="144"/>
      <c r="E2930" s="144"/>
      <c r="F2930" s="144"/>
      <c r="G2930" s="144"/>
      <c r="H2930" s="144"/>
      <c r="I2930" s="144"/>
      <c r="J2930" s="222"/>
      <c r="K2930" s="103" t="s">
        <v>13</v>
      </c>
      <c r="L2930" s="104" t="s">
        <v>60</v>
      </c>
      <c r="M2930" s="96" t="s">
        <v>67</v>
      </c>
      <c r="N2930" s="104">
        <v>480</v>
      </c>
      <c r="O2930" s="104">
        <v>3</v>
      </c>
      <c r="P2930" s="104">
        <v>5</v>
      </c>
      <c r="Q2930" s="104">
        <v>90</v>
      </c>
      <c r="R2930" s="115">
        <v>50</v>
      </c>
      <c r="S2930" s="144"/>
      <c r="T2930" s="144"/>
      <c r="U2930" s="144"/>
      <c r="V2930" s="144"/>
      <c r="W2930" s="144"/>
      <c r="X2930" s="144"/>
      <c r="Y2930" s="144"/>
      <c r="Z2930" s="144"/>
      <c r="AA2930" s="225"/>
    </row>
    <row r="2931" spans="1:27" ht="13.5" thickBot="1" x14ac:dyDescent="0.25">
      <c r="A2931" s="229"/>
      <c r="B2931" s="145"/>
      <c r="C2931" s="128"/>
      <c r="D2931" s="145"/>
      <c r="E2931" s="145"/>
      <c r="F2931" s="145"/>
      <c r="G2931" s="145"/>
      <c r="H2931" s="145"/>
      <c r="I2931" s="145"/>
      <c r="J2931" s="223"/>
      <c r="K2931" s="107" t="s">
        <v>14</v>
      </c>
      <c r="L2931" s="108" t="s">
        <v>60</v>
      </c>
      <c r="M2931" s="97" t="s">
        <v>68</v>
      </c>
      <c r="N2931" s="108">
        <v>480</v>
      </c>
      <c r="O2931" s="108">
        <v>3</v>
      </c>
      <c r="P2931" s="108">
        <v>5</v>
      </c>
      <c r="Q2931" s="108">
        <v>90</v>
      </c>
      <c r="R2931" s="116"/>
      <c r="S2931" s="145"/>
      <c r="T2931" s="145"/>
      <c r="U2931" s="145"/>
      <c r="V2931" s="145"/>
      <c r="W2931" s="145"/>
      <c r="X2931" s="145"/>
      <c r="Y2931" s="145"/>
      <c r="Z2931" s="145"/>
      <c r="AA2931" s="226"/>
    </row>
    <row r="2932" spans="1:27" x14ac:dyDescent="0.2">
      <c r="A2932" s="227" t="s">
        <v>3142</v>
      </c>
      <c r="B2932" s="143" t="s">
        <v>76</v>
      </c>
      <c r="C2932" s="142">
        <v>43666</v>
      </c>
      <c r="D2932" s="143" t="s">
        <v>78</v>
      </c>
      <c r="E2932" s="143"/>
      <c r="F2932" s="143"/>
      <c r="G2932" s="143"/>
      <c r="H2932" s="143"/>
      <c r="I2932" s="143"/>
      <c r="J2932" s="136" t="s">
        <v>80</v>
      </c>
      <c r="K2932" s="100" t="s">
        <v>194</v>
      </c>
      <c r="L2932" s="93" t="s">
        <v>60</v>
      </c>
      <c r="M2932" s="95" t="s">
        <v>191</v>
      </c>
      <c r="N2932" s="93">
        <v>480</v>
      </c>
      <c r="O2932" s="93">
        <v>3</v>
      </c>
      <c r="P2932" s="93">
        <v>65</v>
      </c>
      <c r="Q2932" s="93">
        <v>125</v>
      </c>
      <c r="R2932" s="114"/>
      <c r="S2932" s="143" t="s">
        <v>72</v>
      </c>
      <c r="T2932" s="143">
        <v>3</v>
      </c>
      <c r="U2932" s="143">
        <v>65</v>
      </c>
      <c r="V2932" s="143">
        <v>52</v>
      </c>
      <c r="W2932" s="143">
        <v>40</v>
      </c>
      <c r="X2932" s="143">
        <v>5288.35</v>
      </c>
      <c r="Y2932" s="143" t="s">
        <v>75</v>
      </c>
      <c r="Z2932" s="143"/>
      <c r="AA2932" s="224" t="s">
        <v>85</v>
      </c>
    </row>
    <row r="2933" spans="1:27" x14ac:dyDescent="0.2">
      <c r="A2933" s="228"/>
      <c r="B2933" s="144"/>
      <c r="C2933" s="127"/>
      <c r="D2933" s="144"/>
      <c r="E2933" s="144"/>
      <c r="F2933" s="144"/>
      <c r="G2933" s="144"/>
      <c r="H2933" s="144"/>
      <c r="I2933" s="144"/>
      <c r="J2933" s="222"/>
      <c r="K2933" s="103" t="s">
        <v>13</v>
      </c>
      <c r="L2933" s="104" t="s">
        <v>60</v>
      </c>
      <c r="M2933" s="96" t="s">
        <v>67</v>
      </c>
      <c r="N2933" s="104">
        <v>480</v>
      </c>
      <c r="O2933" s="104">
        <v>3</v>
      </c>
      <c r="P2933" s="104">
        <v>5</v>
      </c>
      <c r="Q2933" s="104">
        <v>90</v>
      </c>
      <c r="R2933" s="115">
        <v>50</v>
      </c>
      <c r="S2933" s="144"/>
      <c r="T2933" s="144"/>
      <c r="U2933" s="144"/>
      <c r="V2933" s="144"/>
      <c r="W2933" s="144"/>
      <c r="X2933" s="144"/>
      <c r="Y2933" s="144"/>
      <c r="Z2933" s="144"/>
      <c r="AA2933" s="225"/>
    </row>
    <row r="2934" spans="1:27" ht="13.5" thickBot="1" x14ac:dyDescent="0.25">
      <c r="A2934" s="229"/>
      <c r="B2934" s="145"/>
      <c r="C2934" s="128"/>
      <c r="D2934" s="145"/>
      <c r="E2934" s="145"/>
      <c r="F2934" s="145"/>
      <c r="G2934" s="145"/>
      <c r="H2934" s="145"/>
      <c r="I2934" s="145"/>
      <c r="J2934" s="223"/>
      <c r="K2934" s="107" t="s">
        <v>14</v>
      </c>
      <c r="L2934" s="108" t="s">
        <v>60</v>
      </c>
      <c r="M2934" s="97" t="s">
        <v>68</v>
      </c>
      <c r="N2934" s="108">
        <v>480</v>
      </c>
      <c r="O2934" s="108">
        <v>3</v>
      </c>
      <c r="P2934" s="108">
        <v>5</v>
      </c>
      <c r="Q2934" s="108">
        <v>90</v>
      </c>
      <c r="R2934" s="116"/>
      <c r="S2934" s="145"/>
      <c r="T2934" s="145"/>
      <c r="U2934" s="145"/>
      <c r="V2934" s="145"/>
      <c r="W2934" s="145"/>
      <c r="X2934" s="145"/>
      <c r="Y2934" s="145"/>
      <c r="Z2934" s="145"/>
      <c r="AA2934" s="226"/>
    </row>
    <row r="2935" spans="1:27" x14ac:dyDescent="0.2">
      <c r="A2935" s="227" t="s">
        <v>3143</v>
      </c>
      <c r="B2935" s="143" t="s">
        <v>76</v>
      </c>
      <c r="C2935" s="142">
        <v>43666</v>
      </c>
      <c r="D2935" s="143" t="s">
        <v>78</v>
      </c>
      <c r="E2935" s="143"/>
      <c r="F2935" s="143"/>
      <c r="G2935" s="143"/>
      <c r="H2935" s="143"/>
      <c r="I2935" s="143"/>
      <c r="J2935" s="136" t="s">
        <v>80</v>
      </c>
      <c r="K2935" s="100" t="s">
        <v>194</v>
      </c>
      <c r="L2935" s="93" t="s">
        <v>60</v>
      </c>
      <c r="M2935" s="95" t="s">
        <v>191</v>
      </c>
      <c r="N2935" s="93">
        <v>480</v>
      </c>
      <c r="O2935" s="93">
        <v>3</v>
      </c>
      <c r="P2935" s="93">
        <v>65</v>
      </c>
      <c r="Q2935" s="93">
        <v>100</v>
      </c>
      <c r="R2935" s="114"/>
      <c r="S2935" s="143" t="s">
        <v>72</v>
      </c>
      <c r="T2935" s="143">
        <v>3</v>
      </c>
      <c r="U2935" s="143">
        <v>65</v>
      </c>
      <c r="V2935" s="143">
        <v>65</v>
      </c>
      <c r="W2935" s="143">
        <v>50</v>
      </c>
      <c r="X2935" s="143">
        <v>5288.35</v>
      </c>
      <c r="Y2935" s="143" t="s">
        <v>75</v>
      </c>
      <c r="Z2935" s="143"/>
      <c r="AA2935" s="224" t="s">
        <v>85</v>
      </c>
    </row>
    <row r="2936" spans="1:27" x14ac:dyDescent="0.2">
      <c r="A2936" s="228"/>
      <c r="B2936" s="144"/>
      <c r="C2936" s="127"/>
      <c r="D2936" s="144"/>
      <c r="E2936" s="144"/>
      <c r="F2936" s="144"/>
      <c r="G2936" s="144"/>
      <c r="H2936" s="144"/>
      <c r="I2936" s="144"/>
      <c r="J2936" s="222"/>
      <c r="K2936" s="103" t="s">
        <v>13</v>
      </c>
      <c r="L2936" s="104" t="s">
        <v>60</v>
      </c>
      <c r="M2936" s="96" t="s">
        <v>67</v>
      </c>
      <c r="N2936" s="104">
        <v>480</v>
      </c>
      <c r="O2936" s="104">
        <v>3</v>
      </c>
      <c r="P2936" s="104">
        <v>5</v>
      </c>
      <c r="Q2936" s="104">
        <v>90</v>
      </c>
      <c r="R2936" s="115">
        <v>50</v>
      </c>
      <c r="S2936" s="144"/>
      <c r="T2936" s="144"/>
      <c r="U2936" s="144"/>
      <c r="V2936" s="144"/>
      <c r="W2936" s="144"/>
      <c r="X2936" s="144"/>
      <c r="Y2936" s="144"/>
      <c r="Z2936" s="144"/>
      <c r="AA2936" s="225"/>
    </row>
    <row r="2937" spans="1:27" ht="13.5" thickBot="1" x14ac:dyDescent="0.25">
      <c r="A2937" s="229"/>
      <c r="B2937" s="145"/>
      <c r="C2937" s="128"/>
      <c r="D2937" s="145"/>
      <c r="E2937" s="145"/>
      <c r="F2937" s="145"/>
      <c r="G2937" s="145"/>
      <c r="H2937" s="145"/>
      <c r="I2937" s="145"/>
      <c r="J2937" s="223"/>
      <c r="K2937" s="107" t="s">
        <v>14</v>
      </c>
      <c r="L2937" s="108" t="s">
        <v>60</v>
      </c>
      <c r="M2937" s="97" t="s">
        <v>68</v>
      </c>
      <c r="N2937" s="108">
        <v>480</v>
      </c>
      <c r="O2937" s="108">
        <v>3</v>
      </c>
      <c r="P2937" s="108">
        <v>5</v>
      </c>
      <c r="Q2937" s="108">
        <v>90</v>
      </c>
      <c r="R2937" s="116"/>
      <c r="S2937" s="145"/>
      <c r="T2937" s="145"/>
      <c r="U2937" s="145"/>
      <c r="V2937" s="145"/>
      <c r="W2937" s="145"/>
      <c r="X2937" s="145"/>
      <c r="Y2937" s="145"/>
      <c r="Z2937" s="145"/>
      <c r="AA2937" s="226"/>
    </row>
    <row r="2938" spans="1:27" x14ac:dyDescent="0.2">
      <c r="A2938" s="227" t="s">
        <v>3144</v>
      </c>
      <c r="B2938" s="143" t="s">
        <v>76</v>
      </c>
      <c r="C2938" s="142">
        <v>43666</v>
      </c>
      <c r="D2938" s="143" t="s">
        <v>78</v>
      </c>
      <c r="E2938" s="143"/>
      <c r="F2938" s="143"/>
      <c r="G2938" s="143"/>
      <c r="H2938" s="143"/>
      <c r="I2938" s="143"/>
      <c r="J2938" s="136" t="s">
        <v>80</v>
      </c>
      <c r="K2938" s="100" t="s">
        <v>194</v>
      </c>
      <c r="L2938" s="93" t="s">
        <v>60</v>
      </c>
      <c r="M2938" s="95" t="s">
        <v>191</v>
      </c>
      <c r="N2938" s="93">
        <v>480</v>
      </c>
      <c r="O2938" s="93">
        <v>3</v>
      </c>
      <c r="P2938" s="93">
        <v>65</v>
      </c>
      <c r="Q2938" s="93">
        <v>110</v>
      </c>
      <c r="R2938" s="114"/>
      <c r="S2938" s="143" t="s">
        <v>72</v>
      </c>
      <c r="T2938" s="143">
        <v>3</v>
      </c>
      <c r="U2938" s="143">
        <v>65</v>
      </c>
      <c r="V2938" s="143">
        <v>65</v>
      </c>
      <c r="W2938" s="143">
        <v>50</v>
      </c>
      <c r="X2938" s="143">
        <v>5288.35</v>
      </c>
      <c r="Y2938" s="143" t="s">
        <v>75</v>
      </c>
      <c r="Z2938" s="143"/>
      <c r="AA2938" s="224" t="s">
        <v>85</v>
      </c>
    </row>
    <row r="2939" spans="1:27" x14ac:dyDescent="0.2">
      <c r="A2939" s="228"/>
      <c r="B2939" s="144"/>
      <c r="C2939" s="127"/>
      <c r="D2939" s="144"/>
      <c r="E2939" s="144"/>
      <c r="F2939" s="144"/>
      <c r="G2939" s="144"/>
      <c r="H2939" s="144"/>
      <c r="I2939" s="144"/>
      <c r="J2939" s="222"/>
      <c r="K2939" s="103" t="s">
        <v>13</v>
      </c>
      <c r="L2939" s="104" t="s">
        <v>60</v>
      </c>
      <c r="M2939" s="96" t="s">
        <v>67</v>
      </c>
      <c r="N2939" s="104">
        <v>480</v>
      </c>
      <c r="O2939" s="104">
        <v>3</v>
      </c>
      <c r="P2939" s="104">
        <v>5</v>
      </c>
      <c r="Q2939" s="104">
        <v>90</v>
      </c>
      <c r="R2939" s="115">
        <v>50</v>
      </c>
      <c r="S2939" s="144"/>
      <c r="T2939" s="144"/>
      <c r="U2939" s="144"/>
      <c r="V2939" s="144"/>
      <c r="W2939" s="144"/>
      <c r="X2939" s="144"/>
      <c r="Y2939" s="144"/>
      <c r="Z2939" s="144"/>
      <c r="AA2939" s="225"/>
    </row>
    <row r="2940" spans="1:27" ht="13.5" thickBot="1" x14ac:dyDescent="0.25">
      <c r="A2940" s="229"/>
      <c r="B2940" s="145"/>
      <c r="C2940" s="128"/>
      <c r="D2940" s="145"/>
      <c r="E2940" s="145"/>
      <c r="F2940" s="145"/>
      <c r="G2940" s="145"/>
      <c r="H2940" s="145"/>
      <c r="I2940" s="145"/>
      <c r="J2940" s="223"/>
      <c r="K2940" s="107" t="s">
        <v>14</v>
      </c>
      <c r="L2940" s="108" t="s">
        <v>60</v>
      </c>
      <c r="M2940" s="97" t="s">
        <v>68</v>
      </c>
      <c r="N2940" s="108">
        <v>480</v>
      </c>
      <c r="O2940" s="108">
        <v>3</v>
      </c>
      <c r="P2940" s="108">
        <v>5</v>
      </c>
      <c r="Q2940" s="108">
        <v>90</v>
      </c>
      <c r="R2940" s="116"/>
      <c r="S2940" s="145"/>
      <c r="T2940" s="145"/>
      <c r="U2940" s="145"/>
      <c r="V2940" s="145"/>
      <c r="W2940" s="145"/>
      <c r="X2940" s="145"/>
      <c r="Y2940" s="145"/>
      <c r="Z2940" s="145"/>
      <c r="AA2940" s="226"/>
    </row>
    <row r="2941" spans="1:27" x14ac:dyDescent="0.2">
      <c r="A2941" s="227" t="s">
        <v>3145</v>
      </c>
      <c r="B2941" s="143" t="s">
        <v>76</v>
      </c>
      <c r="C2941" s="142">
        <v>43666</v>
      </c>
      <c r="D2941" s="143" t="s">
        <v>78</v>
      </c>
      <c r="E2941" s="143"/>
      <c r="F2941" s="143"/>
      <c r="G2941" s="143"/>
      <c r="H2941" s="143"/>
      <c r="I2941" s="143"/>
      <c r="J2941" s="136" t="s">
        <v>80</v>
      </c>
      <c r="K2941" s="100" t="s">
        <v>194</v>
      </c>
      <c r="L2941" s="93" t="s">
        <v>60</v>
      </c>
      <c r="M2941" s="95" t="s">
        <v>191</v>
      </c>
      <c r="N2941" s="93">
        <v>480</v>
      </c>
      <c r="O2941" s="93">
        <v>3</v>
      </c>
      <c r="P2941" s="93">
        <v>65</v>
      </c>
      <c r="Q2941" s="93">
        <v>125</v>
      </c>
      <c r="R2941" s="114"/>
      <c r="S2941" s="143" t="s">
        <v>72</v>
      </c>
      <c r="T2941" s="143">
        <v>3</v>
      </c>
      <c r="U2941" s="143">
        <v>65</v>
      </c>
      <c r="V2941" s="143">
        <v>65</v>
      </c>
      <c r="W2941" s="143">
        <v>50</v>
      </c>
      <c r="X2941" s="143">
        <v>5288.35</v>
      </c>
      <c r="Y2941" s="143" t="s">
        <v>75</v>
      </c>
      <c r="Z2941" s="143"/>
      <c r="AA2941" s="224" t="s">
        <v>85</v>
      </c>
    </row>
    <row r="2942" spans="1:27" x14ac:dyDescent="0.2">
      <c r="A2942" s="228"/>
      <c r="B2942" s="144"/>
      <c r="C2942" s="127"/>
      <c r="D2942" s="144"/>
      <c r="E2942" s="144"/>
      <c r="F2942" s="144"/>
      <c r="G2942" s="144"/>
      <c r="H2942" s="144"/>
      <c r="I2942" s="144"/>
      <c r="J2942" s="222"/>
      <c r="K2942" s="103" t="s">
        <v>13</v>
      </c>
      <c r="L2942" s="104" t="s">
        <v>60</v>
      </c>
      <c r="M2942" s="96" t="s">
        <v>67</v>
      </c>
      <c r="N2942" s="104">
        <v>480</v>
      </c>
      <c r="O2942" s="104">
        <v>3</v>
      </c>
      <c r="P2942" s="104">
        <v>5</v>
      </c>
      <c r="Q2942" s="104">
        <v>90</v>
      </c>
      <c r="R2942" s="115">
        <v>50</v>
      </c>
      <c r="S2942" s="144"/>
      <c r="T2942" s="144"/>
      <c r="U2942" s="144"/>
      <c r="V2942" s="144"/>
      <c r="W2942" s="144"/>
      <c r="X2942" s="144"/>
      <c r="Y2942" s="144"/>
      <c r="Z2942" s="144"/>
      <c r="AA2942" s="225"/>
    </row>
    <row r="2943" spans="1:27" ht="13.5" thickBot="1" x14ac:dyDescent="0.25">
      <c r="A2943" s="229"/>
      <c r="B2943" s="145"/>
      <c r="C2943" s="128"/>
      <c r="D2943" s="145"/>
      <c r="E2943" s="145"/>
      <c r="F2943" s="145"/>
      <c r="G2943" s="145"/>
      <c r="H2943" s="145"/>
      <c r="I2943" s="145"/>
      <c r="J2943" s="223"/>
      <c r="K2943" s="107" t="s">
        <v>14</v>
      </c>
      <c r="L2943" s="108" t="s">
        <v>60</v>
      </c>
      <c r="M2943" s="97" t="s">
        <v>68</v>
      </c>
      <c r="N2943" s="108">
        <v>480</v>
      </c>
      <c r="O2943" s="108">
        <v>3</v>
      </c>
      <c r="P2943" s="108">
        <v>5</v>
      </c>
      <c r="Q2943" s="108">
        <v>90</v>
      </c>
      <c r="R2943" s="116"/>
      <c r="S2943" s="145"/>
      <c r="T2943" s="145"/>
      <c r="U2943" s="145"/>
      <c r="V2943" s="145"/>
      <c r="W2943" s="145"/>
      <c r="X2943" s="145"/>
      <c r="Y2943" s="145"/>
      <c r="Z2943" s="145"/>
      <c r="AA2943" s="226"/>
    </row>
    <row r="2944" spans="1:27" x14ac:dyDescent="0.2">
      <c r="A2944" s="227" t="s">
        <v>3146</v>
      </c>
      <c r="B2944" s="143" t="s">
        <v>76</v>
      </c>
      <c r="C2944" s="142">
        <v>43666</v>
      </c>
      <c r="D2944" s="143" t="s">
        <v>78</v>
      </c>
      <c r="E2944" s="143"/>
      <c r="F2944" s="143"/>
      <c r="G2944" s="143"/>
      <c r="H2944" s="143"/>
      <c r="I2944" s="143"/>
      <c r="J2944" s="136" t="s">
        <v>80</v>
      </c>
      <c r="K2944" s="100" t="s">
        <v>194</v>
      </c>
      <c r="L2944" s="93" t="s">
        <v>60</v>
      </c>
      <c r="M2944" s="95" t="s">
        <v>191</v>
      </c>
      <c r="N2944" s="93">
        <v>600</v>
      </c>
      <c r="O2944" s="93">
        <v>3</v>
      </c>
      <c r="P2944" s="93">
        <v>25</v>
      </c>
      <c r="Q2944" s="93">
        <v>50</v>
      </c>
      <c r="R2944" s="114"/>
      <c r="S2944" s="143" t="s">
        <v>73</v>
      </c>
      <c r="T2944" s="143">
        <v>3</v>
      </c>
      <c r="U2944" s="143">
        <v>25</v>
      </c>
      <c r="V2944" s="143">
        <v>32</v>
      </c>
      <c r="W2944" s="143">
        <v>30</v>
      </c>
      <c r="X2944" s="143">
        <v>5288.35</v>
      </c>
      <c r="Y2944" s="143" t="s">
        <v>75</v>
      </c>
      <c r="Z2944" s="143"/>
      <c r="AA2944" s="224" t="s">
        <v>85</v>
      </c>
    </row>
    <row r="2945" spans="1:27" x14ac:dyDescent="0.2">
      <c r="A2945" s="228"/>
      <c r="B2945" s="144"/>
      <c r="C2945" s="127"/>
      <c r="D2945" s="144"/>
      <c r="E2945" s="144"/>
      <c r="F2945" s="144"/>
      <c r="G2945" s="144"/>
      <c r="H2945" s="144"/>
      <c r="I2945" s="144"/>
      <c r="J2945" s="222"/>
      <c r="K2945" s="103" t="s">
        <v>13</v>
      </c>
      <c r="L2945" s="104" t="s">
        <v>60</v>
      </c>
      <c r="M2945" s="96" t="s">
        <v>67</v>
      </c>
      <c r="N2945" s="104">
        <v>600</v>
      </c>
      <c r="O2945" s="104">
        <v>3</v>
      </c>
      <c r="P2945" s="104">
        <v>5</v>
      </c>
      <c r="Q2945" s="104">
        <v>90</v>
      </c>
      <c r="R2945" s="115">
        <v>50</v>
      </c>
      <c r="S2945" s="144"/>
      <c r="T2945" s="144"/>
      <c r="U2945" s="144"/>
      <c r="V2945" s="144"/>
      <c r="W2945" s="144"/>
      <c r="X2945" s="144"/>
      <c r="Y2945" s="144"/>
      <c r="Z2945" s="144"/>
      <c r="AA2945" s="225"/>
    </row>
    <row r="2946" spans="1:27" ht="13.5" thickBot="1" x14ac:dyDescent="0.25">
      <c r="A2946" s="229"/>
      <c r="B2946" s="145"/>
      <c r="C2946" s="128"/>
      <c r="D2946" s="145"/>
      <c r="E2946" s="145"/>
      <c r="F2946" s="145"/>
      <c r="G2946" s="145"/>
      <c r="H2946" s="145"/>
      <c r="I2946" s="145"/>
      <c r="J2946" s="223"/>
      <c r="K2946" s="107" t="s">
        <v>14</v>
      </c>
      <c r="L2946" s="108" t="s">
        <v>60</v>
      </c>
      <c r="M2946" s="97" t="s">
        <v>68</v>
      </c>
      <c r="N2946" s="108">
        <v>600</v>
      </c>
      <c r="O2946" s="108">
        <v>3</v>
      </c>
      <c r="P2946" s="108">
        <v>5</v>
      </c>
      <c r="Q2946" s="108">
        <v>90</v>
      </c>
      <c r="R2946" s="116"/>
      <c r="S2946" s="145"/>
      <c r="T2946" s="145"/>
      <c r="U2946" s="145"/>
      <c r="V2946" s="145"/>
      <c r="W2946" s="145"/>
      <c r="X2946" s="145"/>
      <c r="Y2946" s="145"/>
      <c r="Z2946" s="145"/>
      <c r="AA2946" s="226"/>
    </row>
    <row r="2947" spans="1:27" x14ac:dyDescent="0.2">
      <c r="A2947" s="227" t="s">
        <v>3147</v>
      </c>
      <c r="B2947" s="143" t="s">
        <v>76</v>
      </c>
      <c r="C2947" s="142">
        <v>43666</v>
      </c>
      <c r="D2947" s="143" t="s">
        <v>78</v>
      </c>
      <c r="E2947" s="143"/>
      <c r="F2947" s="143"/>
      <c r="G2947" s="143"/>
      <c r="H2947" s="143"/>
      <c r="I2947" s="143"/>
      <c r="J2947" s="136" t="s">
        <v>80</v>
      </c>
      <c r="K2947" s="100" t="s">
        <v>194</v>
      </c>
      <c r="L2947" s="93" t="s">
        <v>60</v>
      </c>
      <c r="M2947" s="95" t="s">
        <v>191</v>
      </c>
      <c r="N2947" s="93">
        <v>600</v>
      </c>
      <c r="O2947" s="93">
        <v>3</v>
      </c>
      <c r="P2947" s="93">
        <v>25</v>
      </c>
      <c r="Q2947" s="93">
        <v>60</v>
      </c>
      <c r="R2947" s="114"/>
      <c r="S2947" s="143" t="s">
        <v>73</v>
      </c>
      <c r="T2947" s="143">
        <v>3</v>
      </c>
      <c r="U2947" s="143">
        <v>25</v>
      </c>
      <c r="V2947" s="143">
        <v>32</v>
      </c>
      <c r="W2947" s="143">
        <v>30</v>
      </c>
      <c r="X2947" s="143">
        <v>5288.35</v>
      </c>
      <c r="Y2947" s="143" t="s">
        <v>75</v>
      </c>
      <c r="Z2947" s="143"/>
      <c r="AA2947" s="224" t="s">
        <v>85</v>
      </c>
    </row>
    <row r="2948" spans="1:27" x14ac:dyDescent="0.2">
      <c r="A2948" s="228"/>
      <c r="B2948" s="144"/>
      <c r="C2948" s="127"/>
      <c r="D2948" s="144"/>
      <c r="E2948" s="144"/>
      <c r="F2948" s="144"/>
      <c r="G2948" s="144"/>
      <c r="H2948" s="144"/>
      <c r="I2948" s="144"/>
      <c r="J2948" s="222"/>
      <c r="K2948" s="103" t="s">
        <v>13</v>
      </c>
      <c r="L2948" s="104" t="s">
        <v>60</v>
      </c>
      <c r="M2948" s="96" t="s">
        <v>67</v>
      </c>
      <c r="N2948" s="104">
        <v>600</v>
      </c>
      <c r="O2948" s="104">
        <v>3</v>
      </c>
      <c r="P2948" s="104">
        <v>5</v>
      </c>
      <c r="Q2948" s="104">
        <v>90</v>
      </c>
      <c r="R2948" s="115">
        <v>50</v>
      </c>
      <c r="S2948" s="144"/>
      <c r="T2948" s="144"/>
      <c r="U2948" s="144"/>
      <c r="V2948" s="144"/>
      <c r="W2948" s="144"/>
      <c r="X2948" s="144"/>
      <c r="Y2948" s="144"/>
      <c r="Z2948" s="144"/>
      <c r="AA2948" s="225"/>
    </row>
    <row r="2949" spans="1:27" ht="13.5" thickBot="1" x14ac:dyDescent="0.25">
      <c r="A2949" s="229"/>
      <c r="B2949" s="145"/>
      <c r="C2949" s="128"/>
      <c r="D2949" s="145"/>
      <c r="E2949" s="145"/>
      <c r="F2949" s="145"/>
      <c r="G2949" s="145"/>
      <c r="H2949" s="145"/>
      <c r="I2949" s="145"/>
      <c r="J2949" s="223"/>
      <c r="K2949" s="107" t="s">
        <v>14</v>
      </c>
      <c r="L2949" s="108" t="s">
        <v>60</v>
      </c>
      <c r="M2949" s="97" t="s">
        <v>68</v>
      </c>
      <c r="N2949" s="108">
        <v>600</v>
      </c>
      <c r="O2949" s="108">
        <v>3</v>
      </c>
      <c r="P2949" s="108">
        <v>5</v>
      </c>
      <c r="Q2949" s="108">
        <v>90</v>
      </c>
      <c r="R2949" s="116"/>
      <c r="S2949" s="145"/>
      <c r="T2949" s="145"/>
      <c r="U2949" s="145"/>
      <c r="V2949" s="145"/>
      <c r="W2949" s="145"/>
      <c r="X2949" s="145"/>
      <c r="Y2949" s="145"/>
      <c r="Z2949" s="145"/>
      <c r="AA2949" s="226"/>
    </row>
    <row r="2950" spans="1:27" x14ac:dyDescent="0.2">
      <c r="A2950" s="227" t="s">
        <v>3148</v>
      </c>
      <c r="B2950" s="143" t="s">
        <v>76</v>
      </c>
      <c r="C2950" s="142">
        <v>43666</v>
      </c>
      <c r="D2950" s="143" t="s">
        <v>78</v>
      </c>
      <c r="E2950" s="143"/>
      <c r="F2950" s="143"/>
      <c r="G2950" s="143"/>
      <c r="H2950" s="143"/>
      <c r="I2950" s="143"/>
      <c r="J2950" s="136" t="s">
        <v>80</v>
      </c>
      <c r="K2950" s="100" t="s">
        <v>194</v>
      </c>
      <c r="L2950" s="93" t="s">
        <v>60</v>
      </c>
      <c r="M2950" s="95" t="s">
        <v>191</v>
      </c>
      <c r="N2950" s="93">
        <v>600</v>
      </c>
      <c r="O2950" s="93">
        <v>3</v>
      </c>
      <c r="P2950" s="93">
        <v>25</v>
      </c>
      <c r="Q2950" s="93">
        <v>80</v>
      </c>
      <c r="R2950" s="114"/>
      <c r="S2950" s="143" t="s">
        <v>73</v>
      </c>
      <c r="T2950" s="143">
        <v>3</v>
      </c>
      <c r="U2950" s="143">
        <v>25</v>
      </c>
      <c r="V2950" s="143">
        <v>32</v>
      </c>
      <c r="W2950" s="143">
        <v>30</v>
      </c>
      <c r="X2950" s="143">
        <v>5288.35</v>
      </c>
      <c r="Y2950" s="143" t="s">
        <v>75</v>
      </c>
      <c r="Z2950" s="143"/>
      <c r="AA2950" s="224" t="s">
        <v>85</v>
      </c>
    </row>
    <row r="2951" spans="1:27" x14ac:dyDescent="0.2">
      <c r="A2951" s="228"/>
      <c r="B2951" s="144"/>
      <c r="C2951" s="127"/>
      <c r="D2951" s="144"/>
      <c r="E2951" s="144"/>
      <c r="F2951" s="144"/>
      <c r="G2951" s="144"/>
      <c r="H2951" s="144"/>
      <c r="I2951" s="144"/>
      <c r="J2951" s="222"/>
      <c r="K2951" s="103" t="s">
        <v>13</v>
      </c>
      <c r="L2951" s="104" t="s">
        <v>60</v>
      </c>
      <c r="M2951" s="96" t="s">
        <v>67</v>
      </c>
      <c r="N2951" s="104">
        <v>600</v>
      </c>
      <c r="O2951" s="104">
        <v>3</v>
      </c>
      <c r="P2951" s="104">
        <v>5</v>
      </c>
      <c r="Q2951" s="104">
        <v>90</v>
      </c>
      <c r="R2951" s="115">
        <v>50</v>
      </c>
      <c r="S2951" s="144"/>
      <c r="T2951" s="144"/>
      <c r="U2951" s="144"/>
      <c r="V2951" s="144"/>
      <c r="W2951" s="144"/>
      <c r="X2951" s="144"/>
      <c r="Y2951" s="144"/>
      <c r="Z2951" s="144"/>
      <c r="AA2951" s="225"/>
    </row>
    <row r="2952" spans="1:27" ht="13.5" thickBot="1" x14ac:dyDescent="0.25">
      <c r="A2952" s="229"/>
      <c r="B2952" s="145"/>
      <c r="C2952" s="128"/>
      <c r="D2952" s="145"/>
      <c r="E2952" s="145"/>
      <c r="F2952" s="145"/>
      <c r="G2952" s="145"/>
      <c r="H2952" s="145"/>
      <c r="I2952" s="145"/>
      <c r="J2952" s="223"/>
      <c r="K2952" s="107" t="s">
        <v>14</v>
      </c>
      <c r="L2952" s="108" t="s">
        <v>60</v>
      </c>
      <c r="M2952" s="97" t="s">
        <v>68</v>
      </c>
      <c r="N2952" s="108">
        <v>600</v>
      </c>
      <c r="O2952" s="108">
        <v>3</v>
      </c>
      <c r="P2952" s="108">
        <v>5</v>
      </c>
      <c r="Q2952" s="108">
        <v>90</v>
      </c>
      <c r="R2952" s="116"/>
      <c r="S2952" s="145"/>
      <c r="T2952" s="145"/>
      <c r="U2952" s="145"/>
      <c r="V2952" s="145"/>
      <c r="W2952" s="145"/>
      <c r="X2952" s="145"/>
      <c r="Y2952" s="145"/>
      <c r="Z2952" s="145"/>
      <c r="AA2952" s="226"/>
    </row>
    <row r="2953" spans="1:27" x14ac:dyDescent="0.2">
      <c r="A2953" s="227" t="s">
        <v>3149</v>
      </c>
      <c r="B2953" s="143" t="s">
        <v>76</v>
      </c>
      <c r="C2953" s="142">
        <v>43666</v>
      </c>
      <c r="D2953" s="143" t="s">
        <v>78</v>
      </c>
      <c r="E2953" s="143"/>
      <c r="F2953" s="143"/>
      <c r="G2953" s="143"/>
      <c r="H2953" s="143"/>
      <c r="I2953" s="143"/>
      <c r="J2953" s="136" t="s">
        <v>80</v>
      </c>
      <c r="K2953" s="100" t="s">
        <v>194</v>
      </c>
      <c r="L2953" s="93" t="s">
        <v>60</v>
      </c>
      <c r="M2953" s="95" t="s">
        <v>191</v>
      </c>
      <c r="N2953" s="93">
        <v>600</v>
      </c>
      <c r="O2953" s="93">
        <v>3</v>
      </c>
      <c r="P2953" s="93">
        <v>25</v>
      </c>
      <c r="Q2953" s="93">
        <v>60</v>
      </c>
      <c r="R2953" s="114"/>
      <c r="S2953" s="143" t="s">
        <v>73</v>
      </c>
      <c r="T2953" s="143">
        <v>3</v>
      </c>
      <c r="U2953" s="143">
        <v>25</v>
      </c>
      <c r="V2953" s="143">
        <v>41</v>
      </c>
      <c r="W2953" s="143">
        <v>40</v>
      </c>
      <c r="X2953" s="143">
        <v>5288.35</v>
      </c>
      <c r="Y2953" s="143" t="s">
        <v>75</v>
      </c>
      <c r="Z2953" s="143"/>
      <c r="AA2953" s="224" t="s">
        <v>85</v>
      </c>
    </row>
    <row r="2954" spans="1:27" x14ac:dyDescent="0.2">
      <c r="A2954" s="228"/>
      <c r="B2954" s="144"/>
      <c r="C2954" s="127"/>
      <c r="D2954" s="144"/>
      <c r="E2954" s="144"/>
      <c r="F2954" s="144"/>
      <c r="G2954" s="144"/>
      <c r="H2954" s="144"/>
      <c r="I2954" s="144"/>
      <c r="J2954" s="222"/>
      <c r="K2954" s="103" t="s">
        <v>13</v>
      </c>
      <c r="L2954" s="104" t="s">
        <v>60</v>
      </c>
      <c r="M2954" s="96" t="s">
        <v>67</v>
      </c>
      <c r="N2954" s="104">
        <v>600</v>
      </c>
      <c r="O2954" s="104">
        <v>3</v>
      </c>
      <c r="P2954" s="104">
        <v>5</v>
      </c>
      <c r="Q2954" s="104">
        <v>90</v>
      </c>
      <c r="R2954" s="115">
        <v>50</v>
      </c>
      <c r="S2954" s="144"/>
      <c r="T2954" s="144"/>
      <c r="U2954" s="144"/>
      <c r="V2954" s="144"/>
      <c r="W2954" s="144"/>
      <c r="X2954" s="144"/>
      <c r="Y2954" s="144"/>
      <c r="Z2954" s="144"/>
      <c r="AA2954" s="225"/>
    </row>
    <row r="2955" spans="1:27" ht="13.5" thickBot="1" x14ac:dyDescent="0.25">
      <c r="A2955" s="229"/>
      <c r="B2955" s="145"/>
      <c r="C2955" s="128"/>
      <c r="D2955" s="145"/>
      <c r="E2955" s="145"/>
      <c r="F2955" s="145"/>
      <c r="G2955" s="145"/>
      <c r="H2955" s="145"/>
      <c r="I2955" s="145"/>
      <c r="J2955" s="223"/>
      <c r="K2955" s="107" t="s">
        <v>14</v>
      </c>
      <c r="L2955" s="108" t="s">
        <v>60</v>
      </c>
      <c r="M2955" s="97" t="s">
        <v>68</v>
      </c>
      <c r="N2955" s="108">
        <v>600</v>
      </c>
      <c r="O2955" s="108">
        <v>3</v>
      </c>
      <c r="P2955" s="108">
        <v>5</v>
      </c>
      <c r="Q2955" s="108">
        <v>90</v>
      </c>
      <c r="R2955" s="116"/>
      <c r="S2955" s="145"/>
      <c r="T2955" s="145"/>
      <c r="U2955" s="145"/>
      <c r="V2955" s="145"/>
      <c r="W2955" s="145"/>
      <c r="X2955" s="145"/>
      <c r="Y2955" s="145"/>
      <c r="Z2955" s="145"/>
      <c r="AA2955" s="226"/>
    </row>
    <row r="2956" spans="1:27" x14ac:dyDescent="0.2">
      <c r="A2956" s="227" t="s">
        <v>3150</v>
      </c>
      <c r="B2956" s="143" t="s">
        <v>76</v>
      </c>
      <c r="C2956" s="142">
        <v>43666</v>
      </c>
      <c r="D2956" s="143" t="s">
        <v>78</v>
      </c>
      <c r="E2956" s="143"/>
      <c r="F2956" s="143"/>
      <c r="G2956" s="143"/>
      <c r="H2956" s="143"/>
      <c r="I2956" s="143"/>
      <c r="J2956" s="136" t="s">
        <v>80</v>
      </c>
      <c r="K2956" s="100" t="s">
        <v>194</v>
      </c>
      <c r="L2956" s="93" t="s">
        <v>60</v>
      </c>
      <c r="M2956" s="95" t="s">
        <v>191</v>
      </c>
      <c r="N2956" s="93">
        <v>600</v>
      </c>
      <c r="O2956" s="93">
        <v>3</v>
      </c>
      <c r="P2956" s="93">
        <v>25</v>
      </c>
      <c r="Q2956" s="93">
        <v>80</v>
      </c>
      <c r="R2956" s="114"/>
      <c r="S2956" s="143" t="s">
        <v>73</v>
      </c>
      <c r="T2956" s="143">
        <v>3</v>
      </c>
      <c r="U2956" s="143">
        <v>25</v>
      </c>
      <c r="V2956" s="143">
        <v>41</v>
      </c>
      <c r="W2956" s="143">
        <v>40</v>
      </c>
      <c r="X2956" s="143">
        <v>5288.35</v>
      </c>
      <c r="Y2956" s="143" t="s">
        <v>75</v>
      </c>
      <c r="Z2956" s="143"/>
      <c r="AA2956" s="224" t="s">
        <v>85</v>
      </c>
    </row>
    <row r="2957" spans="1:27" x14ac:dyDescent="0.2">
      <c r="A2957" s="228"/>
      <c r="B2957" s="144"/>
      <c r="C2957" s="127"/>
      <c r="D2957" s="144"/>
      <c r="E2957" s="144"/>
      <c r="F2957" s="144"/>
      <c r="G2957" s="144"/>
      <c r="H2957" s="144"/>
      <c r="I2957" s="144"/>
      <c r="J2957" s="222"/>
      <c r="K2957" s="103" t="s">
        <v>13</v>
      </c>
      <c r="L2957" s="104" t="s">
        <v>60</v>
      </c>
      <c r="M2957" s="96" t="s">
        <v>67</v>
      </c>
      <c r="N2957" s="104">
        <v>600</v>
      </c>
      <c r="O2957" s="104">
        <v>3</v>
      </c>
      <c r="P2957" s="104">
        <v>5</v>
      </c>
      <c r="Q2957" s="104">
        <v>90</v>
      </c>
      <c r="R2957" s="115">
        <v>50</v>
      </c>
      <c r="S2957" s="144"/>
      <c r="T2957" s="144"/>
      <c r="U2957" s="144"/>
      <c r="V2957" s="144"/>
      <c r="W2957" s="144"/>
      <c r="X2957" s="144"/>
      <c r="Y2957" s="144"/>
      <c r="Z2957" s="144"/>
      <c r="AA2957" s="225"/>
    </row>
    <row r="2958" spans="1:27" ht="13.5" thickBot="1" x14ac:dyDescent="0.25">
      <c r="A2958" s="229"/>
      <c r="B2958" s="145"/>
      <c r="C2958" s="128"/>
      <c r="D2958" s="145"/>
      <c r="E2958" s="145"/>
      <c r="F2958" s="145"/>
      <c r="G2958" s="145"/>
      <c r="H2958" s="145"/>
      <c r="I2958" s="145"/>
      <c r="J2958" s="223"/>
      <c r="K2958" s="107" t="s">
        <v>14</v>
      </c>
      <c r="L2958" s="108" t="s">
        <v>60</v>
      </c>
      <c r="M2958" s="97" t="s">
        <v>68</v>
      </c>
      <c r="N2958" s="108">
        <v>600</v>
      </c>
      <c r="O2958" s="108">
        <v>3</v>
      </c>
      <c r="P2958" s="108">
        <v>5</v>
      </c>
      <c r="Q2958" s="108">
        <v>90</v>
      </c>
      <c r="R2958" s="116"/>
      <c r="S2958" s="145"/>
      <c r="T2958" s="145"/>
      <c r="U2958" s="145"/>
      <c r="V2958" s="145"/>
      <c r="W2958" s="145"/>
      <c r="X2958" s="145"/>
      <c r="Y2958" s="145"/>
      <c r="Z2958" s="145"/>
      <c r="AA2958" s="226"/>
    </row>
    <row r="2959" spans="1:27" x14ac:dyDescent="0.2">
      <c r="A2959" s="227" t="s">
        <v>3151</v>
      </c>
      <c r="B2959" s="143" t="s">
        <v>76</v>
      </c>
      <c r="C2959" s="142">
        <v>43666</v>
      </c>
      <c r="D2959" s="143" t="s">
        <v>78</v>
      </c>
      <c r="E2959" s="143"/>
      <c r="F2959" s="143"/>
      <c r="G2959" s="143"/>
      <c r="H2959" s="143"/>
      <c r="I2959" s="143"/>
      <c r="J2959" s="136" t="s">
        <v>80</v>
      </c>
      <c r="K2959" s="100" t="s">
        <v>194</v>
      </c>
      <c r="L2959" s="93" t="s">
        <v>60</v>
      </c>
      <c r="M2959" s="95" t="s">
        <v>191</v>
      </c>
      <c r="N2959" s="93">
        <v>600</v>
      </c>
      <c r="O2959" s="93">
        <v>3</v>
      </c>
      <c r="P2959" s="93">
        <v>25</v>
      </c>
      <c r="Q2959" s="93">
        <v>100</v>
      </c>
      <c r="R2959" s="114"/>
      <c r="S2959" s="143" t="s">
        <v>73</v>
      </c>
      <c r="T2959" s="143">
        <v>3</v>
      </c>
      <c r="U2959" s="143">
        <v>25</v>
      </c>
      <c r="V2959" s="143">
        <v>41</v>
      </c>
      <c r="W2959" s="143">
        <v>40</v>
      </c>
      <c r="X2959" s="143">
        <v>5288.35</v>
      </c>
      <c r="Y2959" s="143" t="s">
        <v>75</v>
      </c>
      <c r="Z2959" s="143"/>
      <c r="AA2959" s="224" t="s">
        <v>85</v>
      </c>
    </row>
    <row r="2960" spans="1:27" x14ac:dyDescent="0.2">
      <c r="A2960" s="228"/>
      <c r="B2960" s="144"/>
      <c r="C2960" s="127"/>
      <c r="D2960" s="144"/>
      <c r="E2960" s="144"/>
      <c r="F2960" s="144"/>
      <c r="G2960" s="144"/>
      <c r="H2960" s="144"/>
      <c r="I2960" s="144"/>
      <c r="J2960" s="222"/>
      <c r="K2960" s="103" t="s">
        <v>13</v>
      </c>
      <c r="L2960" s="104" t="s">
        <v>60</v>
      </c>
      <c r="M2960" s="96" t="s">
        <v>67</v>
      </c>
      <c r="N2960" s="104">
        <v>600</v>
      </c>
      <c r="O2960" s="104">
        <v>3</v>
      </c>
      <c r="P2960" s="104">
        <v>5</v>
      </c>
      <c r="Q2960" s="104">
        <v>90</v>
      </c>
      <c r="R2960" s="115">
        <v>50</v>
      </c>
      <c r="S2960" s="144"/>
      <c r="T2960" s="144"/>
      <c r="U2960" s="144"/>
      <c r="V2960" s="144"/>
      <c r="W2960" s="144"/>
      <c r="X2960" s="144"/>
      <c r="Y2960" s="144"/>
      <c r="Z2960" s="144"/>
      <c r="AA2960" s="225"/>
    </row>
    <row r="2961" spans="1:27" ht="13.5" thickBot="1" x14ac:dyDescent="0.25">
      <c r="A2961" s="229"/>
      <c r="B2961" s="145"/>
      <c r="C2961" s="128"/>
      <c r="D2961" s="145"/>
      <c r="E2961" s="145"/>
      <c r="F2961" s="145"/>
      <c r="G2961" s="145"/>
      <c r="H2961" s="145"/>
      <c r="I2961" s="145"/>
      <c r="J2961" s="223"/>
      <c r="K2961" s="107" t="s">
        <v>14</v>
      </c>
      <c r="L2961" s="108" t="s">
        <v>60</v>
      </c>
      <c r="M2961" s="97" t="s">
        <v>68</v>
      </c>
      <c r="N2961" s="108">
        <v>600</v>
      </c>
      <c r="O2961" s="108">
        <v>3</v>
      </c>
      <c r="P2961" s="108">
        <v>5</v>
      </c>
      <c r="Q2961" s="108">
        <v>90</v>
      </c>
      <c r="R2961" s="116"/>
      <c r="S2961" s="145"/>
      <c r="T2961" s="145"/>
      <c r="U2961" s="145"/>
      <c r="V2961" s="145"/>
      <c r="W2961" s="145"/>
      <c r="X2961" s="145"/>
      <c r="Y2961" s="145"/>
      <c r="Z2961" s="145"/>
      <c r="AA2961" s="226"/>
    </row>
    <row r="2962" spans="1:27" x14ac:dyDescent="0.2">
      <c r="A2962" s="227" t="s">
        <v>3152</v>
      </c>
      <c r="B2962" s="143" t="s">
        <v>76</v>
      </c>
      <c r="C2962" s="142">
        <v>43666</v>
      </c>
      <c r="D2962" s="143" t="s">
        <v>78</v>
      </c>
      <c r="E2962" s="143"/>
      <c r="F2962" s="143"/>
      <c r="G2962" s="143"/>
      <c r="H2962" s="143"/>
      <c r="I2962" s="143"/>
      <c r="J2962" s="136" t="s">
        <v>80</v>
      </c>
      <c r="K2962" s="100" t="s">
        <v>194</v>
      </c>
      <c r="L2962" s="93" t="s">
        <v>60</v>
      </c>
      <c r="M2962" s="95" t="s">
        <v>191</v>
      </c>
      <c r="N2962" s="93">
        <v>600</v>
      </c>
      <c r="O2962" s="93">
        <v>3</v>
      </c>
      <c r="P2962" s="93">
        <v>25</v>
      </c>
      <c r="Q2962" s="93">
        <v>80</v>
      </c>
      <c r="R2962" s="114"/>
      <c r="S2962" s="143" t="s">
        <v>73</v>
      </c>
      <c r="T2962" s="143">
        <v>3</v>
      </c>
      <c r="U2962" s="143">
        <v>25</v>
      </c>
      <c r="V2962" s="143">
        <v>52</v>
      </c>
      <c r="W2962" s="143">
        <v>50</v>
      </c>
      <c r="X2962" s="143">
        <v>5288.35</v>
      </c>
      <c r="Y2962" s="143" t="s">
        <v>75</v>
      </c>
      <c r="Z2962" s="143"/>
      <c r="AA2962" s="224" t="s">
        <v>85</v>
      </c>
    </row>
    <row r="2963" spans="1:27" x14ac:dyDescent="0.2">
      <c r="A2963" s="228"/>
      <c r="B2963" s="144"/>
      <c r="C2963" s="127"/>
      <c r="D2963" s="144"/>
      <c r="E2963" s="144"/>
      <c r="F2963" s="144"/>
      <c r="G2963" s="144"/>
      <c r="H2963" s="144"/>
      <c r="I2963" s="144"/>
      <c r="J2963" s="222"/>
      <c r="K2963" s="103" t="s">
        <v>13</v>
      </c>
      <c r="L2963" s="104" t="s">
        <v>60</v>
      </c>
      <c r="M2963" s="96" t="s">
        <v>67</v>
      </c>
      <c r="N2963" s="104">
        <v>600</v>
      </c>
      <c r="O2963" s="104">
        <v>3</v>
      </c>
      <c r="P2963" s="104">
        <v>5</v>
      </c>
      <c r="Q2963" s="104">
        <v>90</v>
      </c>
      <c r="R2963" s="115">
        <v>50</v>
      </c>
      <c r="S2963" s="144"/>
      <c r="T2963" s="144"/>
      <c r="U2963" s="144"/>
      <c r="V2963" s="144"/>
      <c r="W2963" s="144"/>
      <c r="X2963" s="144"/>
      <c r="Y2963" s="144"/>
      <c r="Z2963" s="144"/>
      <c r="AA2963" s="225"/>
    </row>
    <row r="2964" spans="1:27" ht="13.5" thickBot="1" x14ac:dyDescent="0.25">
      <c r="A2964" s="229"/>
      <c r="B2964" s="145"/>
      <c r="C2964" s="128"/>
      <c r="D2964" s="145"/>
      <c r="E2964" s="145"/>
      <c r="F2964" s="145"/>
      <c r="G2964" s="145"/>
      <c r="H2964" s="145"/>
      <c r="I2964" s="145"/>
      <c r="J2964" s="223"/>
      <c r="K2964" s="107" t="s">
        <v>14</v>
      </c>
      <c r="L2964" s="108" t="s">
        <v>60</v>
      </c>
      <c r="M2964" s="97" t="s">
        <v>68</v>
      </c>
      <c r="N2964" s="108">
        <v>600</v>
      </c>
      <c r="O2964" s="108">
        <v>3</v>
      </c>
      <c r="P2964" s="108">
        <v>5</v>
      </c>
      <c r="Q2964" s="108">
        <v>90</v>
      </c>
      <c r="R2964" s="116"/>
      <c r="S2964" s="145"/>
      <c r="T2964" s="145"/>
      <c r="U2964" s="145"/>
      <c r="V2964" s="145"/>
      <c r="W2964" s="145"/>
      <c r="X2964" s="145"/>
      <c r="Y2964" s="145"/>
      <c r="Z2964" s="145"/>
      <c r="AA2964" s="226"/>
    </row>
    <row r="2965" spans="1:27" x14ac:dyDescent="0.2">
      <c r="A2965" s="227" t="s">
        <v>3153</v>
      </c>
      <c r="B2965" s="143" t="s">
        <v>76</v>
      </c>
      <c r="C2965" s="142">
        <v>43666</v>
      </c>
      <c r="D2965" s="143" t="s">
        <v>78</v>
      </c>
      <c r="E2965" s="143"/>
      <c r="F2965" s="143"/>
      <c r="G2965" s="143"/>
      <c r="H2965" s="143"/>
      <c r="I2965" s="143"/>
      <c r="J2965" s="136" t="s">
        <v>80</v>
      </c>
      <c r="K2965" s="100" t="s">
        <v>194</v>
      </c>
      <c r="L2965" s="93" t="s">
        <v>60</v>
      </c>
      <c r="M2965" s="95" t="s">
        <v>191</v>
      </c>
      <c r="N2965" s="93">
        <v>600</v>
      </c>
      <c r="O2965" s="93">
        <v>3</v>
      </c>
      <c r="P2965" s="93">
        <v>25</v>
      </c>
      <c r="Q2965" s="93">
        <v>100</v>
      </c>
      <c r="R2965" s="114"/>
      <c r="S2965" s="143" t="s">
        <v>73</v>
      </c>
      <c r="T2965" s="143">
        <v>3</v>
      </c>
      <c r="U2965" s="143">
        <v>25</v>
      </c>
      <c r="V2965" s="143">
        <v>52</v>
      </c>
      <c r="W2965" s="143">
        <v>50</v>
      </c>
      <c r="X2965" s="143">
        <v>5288.35</v>
      </c>
      <c r="Y2965" s="143" t="s">
        <v>75</v>
      </c>
      <c r="Z2965" s="143"/>
      <c r="AA2965" s="224" t="s">
        <v>85</v>
      </c>
    </row>
    <row r="2966" spans="1:27" x14ac:dyDescent="0.2">
      <c r="A2966" s="228"/>
      <c r="B2966" s="144"/>
      <c r="C2966" s="127"/>
      <c r="D2966" s="144"/>
      <c r="E2966" s="144"/>
      <c r="F2966" s="144"/>
      <c r="G2966" s="144"/>
      <c r="H2966" s="144"/>
      <c r="I2966" s="144"/>
      <c r="J2966" s="222"/>
      <c r="K2966" s="103" t="s">
        <v>13</v>
      </c>
      <c r="L2966" s="104" t="s">
        <v>60</v>
      </c>
      <c r="M2966" s="96" t="s">
        <v>67</v>
      </c>
      <c r="N2966" s="104">
        <v>600</v>
      </c>
      <c r="O2966" s="104">
        <v>3</v>
      </c>
      <c r="P2966" s="104">
        <v>5</v>
      </c>
      <c r="Q2966" s="104">
        <v>90</v>
      </c>
      <c r="R2966" s="115">
        <v>50</v>
      </c>
      <c r="S2966" s="144"/>
      <c r="T2966" s="144"/>
      <c r="U2966" s="144"/>
      <c r="V2966" s="144"/>
      <c r="W2966" s="144"/>
      <c r="X2966" s="144"/>
      <c r="Y2966" s="144"/>
      <c r="Z2966" s="144"/>
      <c r="AA2966" s="225"/>
    </row>
    <row r="2967" spans="1:27" ht="13.5" thickBot="1" x14ac:dyDescent="0.25">
      <c r="A2967" s="229"/>
      <c r="B2967" s="145"/>
      <c r="C2967" s="128"/>
      <c r="D2967" s="145"/>
      <c r="E2967" s="145"/>
      <c r="F2967" s="145"/>
      <c r="G2967" s="145"/>
      <c r="H2967" s="145"/>
      <c r="I2967" s="145"/>
      <c r="J2967" s="223"/>
      <c r="K2967" s="107" t="s">
        <v>14</v>
      </c>
      <c r="L2967" s="108" t="s">
        <v>60</v>
      </c>
      <c r="M2967" s="97" t="s">
        <v>68</v>
      </c>
      <c r="N2967" s="108">
        <v>600</v>
      </c>
      <c r="O2967" s="108">
        <v>3</v>
      </c>
      <c r="P2967" s="108">
        <v>5</v>
      </c>
      <c r="Q2967" s="108">
        <v>90</v>
      </c>
      <c r="R2967" s="116"/>
      <c r="S2967" s="145"/>
      <c r="T2967" s="145"/>
      <c r="U2967" s="145"/>
      <c r="V2967" s="145"/>
      <c r="W2967" s="145"/>
      <c r="X2967" s="145"/>
      <c r="Y2967" s="145"/>
      <c r="Z2967" s="145"/>
      <c r="AA2967" s="226"/>
    </row>
    <row r="2968" spans="1:27" x14ac:dyDescent="0.2">
      <c r="A2968" s="227" t="s">
        <v>3154</v>
      </c>
      <c r="B2968" s="143" t="s">
        <v>76</v>
      </c>
      <c r="C2968" s="142">
        <v>43666</v>
      </c>
      <c r="D2968" s="143" t="s">
        <v>78</v>
      </c>
      <c r="E2968" s="143"/>
      <c r="F2968" s="143"/>
      <c r="G2968" s="143"/>
      <c r="H2968" s="143"/>
      <c r="I2968" s="143"/>
      <c r="J2968" s="136" t="s">
        <v>80</v>
      </c>
      <c r="K2968" s="100" t="s">
        <v>194</v>
      </c>
      <c r="L2968" s="93" t="s">
        <v>60</v>
      </c>
      <c r="M2968" s="95" t="s">
        <v>191</v>
      </c>
      <c r="N2968" s="93">
        <v>600</v>
      </c>
      <c r="O2968" s="93">
        <v>3</v>
      </c>
      <c r="P2968" s="93">
        <v>25</v>
      </c>
      <c r="Q2968" s="93">
        <v>110</v>
      </c>
      <c r="R2968" s="114"/>
      <c r="S2968" s="143" t="s">
        <v>73</v>
      </c>
      <c r="T2968" s="143">
        <v>3</v>
      </c>
      <c r="U2968" s="143">
        <v>25</v>
      </c>
      <c r="V2968" s="143">
        <v>52</v>
      </c>
      <c r="W2968" s="143">
        <v>50</v>
      </c>
      <c r="X2968" s="143">
        <v>5288.35</v>
      </c>
      <c r="Y2968" s="143" t="s">
        <v>75</v>
      </c>
      <c r="Z2968" s="143"/>
      <c r="AA2968" s="224" t="s">
        <v>85</v>
      </c>
    </row>
    <row r="2969" spans="1:27" x14ac:dyDescent="0.2">
      <c r="A2969" s="228"/>
      <c r="B2969" s="144"/>
      <c r="C2969" s="127"/>
      <c r="D2969" s="144"/>
      <c r="E2969" s="144"/>
      <c r="F2969" s="144"/>
      <c r="G2969" s="144"/>
      <c r="H2969" s="144"/>
      <c r="I2969" s="144"/>
      <c r="J2969" s="222"/>
      <c r="K2969" s="103" t="s">
        <v>13</v>
      </c>
      <c r="L2969" s="104" t="s">
        <v>60</v>
      </c>
      <c r="M2969" s="96" t="s">
        <v>67</v>
      </c>
      <c r="N2969" s="104">
        <v>600</v>
      </c>
      <c r="O2969" s="104">
        <v>3</v>
      </c>
      <c r="P2969" s="104">
        <v>5</v>
      </c>
      <c r="Q2969" s="104">
        <v>90</v>
      </c>
      <c r="R2969" s="115">
        <v>50</v>
      </c>
      <c r="S2969" s="144"/>
      <c r="T2969" s="144"/>
      <c r="U2969" s="144"/>
      <c r="V2969" s="144"/>
      <c r="W2969" s="144"/>
      <c r="X2969" s="144"/>
      <c r="Y2969" s="144"/>
      <c r="Z2969" s="144"/>
      <c r="AA2969" s="225"/>
    </row>
    <row r="2970" spans="1:27" ht="13.5" thickBot="1" x14ac:dyDescent="0.25">
      <c r="A2970" s="229"/>
      <c r="B2970" s="145"/>
      <c r="C2970" s="128"/>
      <c r="D2970" s="145"/>
      <c r="E2970" s="145"/>
      <c r="F2970" s="145"/>
      <c r="G2970" s="145"/>
      <c r="H2970" s="145"/>
      <c r="I2970" s="145"/>
      <c r="J2970" s="223"/>
      <c r="K2970" s="107" t="s">
        <v>14</v>
      </c>
      <c r="L2970" s="108" t="s">
        <v>60</v>
      </c>
      <c r="M2970" s="97" t="s">
        <v>68</v>
      </c>
      <c r="N2970" s="108">
        <v>600</v>
      </c>
      <c r="O2970" s="108">
        <v>3</v>
      </c>
      <c r="P2970" s="108">
        <v>5</v>
      </c>
      <c r="Q2970" s="108">
        <v>90</v>
      </c>
      <c r="R2970" s="116"/>
      <c r="S2970" s="145"/>
      <c r="T2970" s="145"/>
      <c r="U2970" s="145"/>
      <c r="V2970" s="145"/>
      <c r="W2970" s="145"/>
      <c r="X2970" s="145"/>
      <c r="Y2970" s="145"/>
      <c r="Z2970" s="145"/>
      <c r="AA2970" s="226"/>
    </row>
    <row r="2971" spans="1:27" x14ac:dyDescent="0.2">
      <c r="A2971" s="227" t="s">
        <v>3155</v>
      </c>
      <c r="B2971" s="143" t="s">
        <v>76</v>
      </c>
      <c r="C2971" s="142">
        <v>43666</v>
      </c>
      <c r="D2971" s="143" t="s">
        <v>78</v>
      </c>
      <c r="E2971" s="143"/>
      <c r="F2971" s="143"/>
      <c r="G2971" s="143"/>
      <c r="H2971" s="143"/>
      <c r="I2971" s="143"/>
      <c r="J2971" s="136" t="s">
        <v>80</v>
      </c>
      <c r="K2971" s="100" t="s">
        <v>194</v>
      </c>
      <c r="L2971" s="93" t="s">
        <v>60</v>
      </c>
      <c r="M2971" s="95" t="s">
        <v>191</v>
      </c>
      <c r="N2971" s="93">
        <v>600</v>
      </c>
      <c r="O2971" s="93">
        <v>3</v>
      </c>
      <c r="P2971" s="93">
        <v>25</v>
      </c>
      <c r="Q2971" s="93">
        <v>125</v>
      </c>
      <c r="R2971" s="114"/>
      <c r="S2971" s="143" t="s">
        <v>73</v>
      </c>
      <c r="T2971" s="143">
        <v>3</v>
      </c>
      <c r="U2971" s="143">
        <v>25</v>
      </c>
      <c r="V2971" s="143">
        <v>52</v>
      </c>
      <c r="W2971" s="143">
        <v>50</v>
      </c>
      <c r="X2971" s="143">
        <v>5288.35</v>
      </c>
      <c r="Y2971" s="143" t="s">
        <v>75</v>
      </c>
      <c r="Z2971" s="143"/>
      <c r="AA2971" s="224" t="s">
        <v>85</v>
      </c>
    </row>
    <row r="2972" spans="1:27" x14ac:dyDescent="0.2">
      <c r="A2972" s="228"/>
      <c r="B2972" s="144"/>
      <c r="C2972" s="127"/>
      <c r="D2972" s="144"/>
      <c r="E2972" s="144"/>
      <c r="F2972" s="144"/>
      <c r="G2972" s="144"/>
      <c r="H2972" s="144"/>
      <c r="I2972" s="144"/>
      <c r="J2972" s="222"/>
      <c r="K2972" s="103" t="s">
        <v>13</v>
      </c>
      <c r="L2972" s="104" t="s">
        <v>60</v>
      </c>
      <c r="M2972" s="96" t="s">
        <v>67</v>
      </c>
      <c r="N2972" s="104">
        <v>600</v>
      </c>
      <c r="O2972" s="104">
        <v>3</v>
      </c>
      <c r="P2972" s="104">
        <v>5</v>
      </c>
      <c r="Q2972" s="104">
        <v>90</v>
      </c>
      <c r="R2972" s="115">
        <v>50</v>
      </c>
      <c r="S2972" s="144"/>
      <c r="T2972" s="144"/>
      <c r="U2972" s="144"/>
      <c r="V2972" s="144"/>
      <c r="W2972" s="144"/>
      <c r="X2972" s="144"/>
      <c r="Y2972" s="144"/>
      <c r="Z2972" s="144"/>
      <c r="AA2972" s="225"/>
    </row>
    <row r="2973" spans="1:27" ht="13.5" thickBot="1" x14ac:dyDescent="0.25">
      <c r="A2973" s="229"/>
      <c r="B2973" s="145"/>
      <c r="C2973" s="128"/>
      <c r="D2973" s="145"/>
      <c r="E2973" s="145"/>
      <c r="F2973" s="145"/>
      <c r="G2973" s="145"/>
      <c r="H2973" s="145"/>
      <c r="I2973" s="145"/>
      <c r="J2973" s="223"/>
      <c r="K2973" s="107" t="s">
        <v>14</v>
      </c>
      <c r="L2973" s="108" t="s">
        <v>60</v>
      </c>
      <c r="M2973" s="97" t="s">
        <v>68</v>
      </c>
      <c r="N2973" s="108">
        <v>600</v>
      </c>
      <c r="O2973" s="108">
        <v>3</v>
      </c>
      <c r="P2973" s="108">
        <v>5</v>
      </c>
      <c r="Q2973" s="108">
        <v>90</v>
      </c>
      <c r="R2973" s="116"/>
      <c r="S2973" s="145"/>
      <c r="T2973" s="145"/>
      <c r="U2973" s="145"/>
      <c r="V2973" s="145"/>
      <c r="W2973" s="145"/>
      <c r="X2973" s="145"/>
      <c r="Y2973" s="145"/>
      <c r="Z2973" s="145"/>
      <c r="AA2973" s="226"/>
    </row>
    <row r="2974" spans="1:27" x14ac:dyDescent="0.2">
      <c r="A2974" s="227" t="s">
        <v>3156</v>
      </c>
      <c r="B2974" s="143" t="s">
        <v>76</v>
      </c>
      <c r="C2974" s="142">
        <v>43666</v>
      </c>
      <c r="D2974" s="143" t="s">
        <v>78</v>
      </c>
      <c r="E2974" s="143"/>
      <c r="F2974" s="143"/>
      <c r="G2974" s="143"/>
      <c r="H2974" s="143"/>
      <c r="I2974" s="143"/>
      <c r="J2974" s="136" t="s">
        <v>80</v>
      </c>
      <c r="K2974" s="100" t="s">
        <v>194</v>
      </c>
      <c r="L2974" s="93" t="s">
        <v>60</v>
      </c>
      <c r="M2974" s="95" t="s">
        <v>192</v>
      </c>
      <c r="N2974" s="93">
        <v>480</v>
      </c>
      <c r="O2974" s="93">
        <v>3</v>
      </c>
      <c r="P2974" s="93">
        <v>100</v>
      </c>
      <c r="Q2974" s="93">
        <v>50</v>
      </c>
      <c r="R2974" s="114"/>
      <c r="S2974" s="143" t="s">
        <v>72</v>
      </c>
      <c r="T2974" s="143">
        <v>3</v>
      </c>
      <c r="U2974" s="143">
        <v>100</v>
      </c>
      <c r="V2974" s="143">
        <v>40</v>
      </c>
      <c r="W2974" s="143">
        <v>30</v>
      </c>
      <c r="X2974" s="143">
        <v>5288.35</v>
      </c>
      <c r="Y2974" s="143" t="s">
        <v>75</v>
      </c>
      <c r="Z2974" s="143"/>
      <c r="AA2974" s="224" t="s">
        <v>85</v>
      </c>
    </row>
    <row r="2975" spans="1:27" x14ac:dyDescent="0.2">
      <c r="A2975" s="228"/>
      <c r="B2975" s="144"/>
      <c r="C2975" s="127"/>
      <c r="D2975" s="144"/>
      <c r="E2975" s="144"/>
      <c r="F2975" s="144"/>
      <c r="G2975" s="144"/>
      <c r="H2975" s="144"/>
      <c r="I2975" s="144"/>
      <c r="J2975" s="222"/>
      <c r="K2975" s="103" t="s">
        <v>13</v>
      </c>
      <c r="L2975" s="104" t="s">
        <v>60</v>
      </c>
      <c r="M2975" s="96" t="s">
        <v>67</v>
      </c>
      <c r="N2975" s="104">
        <v>480</v>
      </c>
      <c r="O2975" s="104">
        <v>3</v>
      </c>
      <c r="P2975" s="104">
        <v>5</v>
      </c>
      <c r="Q2975" s="104">
        <v>90</v>
      </c>
      <c r="R2975" s="115">
        <v>50</v>
      </c>
      <c r="S2975" s="144"/>
      <c r="T2975" s="144"/>
      <c r="U2975" s="144"/>
      <c r="V2975" s="144"/>
      <c r="W2975" s="144"/>
      <c r="X2975" s="144"/>
      <c r="Y2975" s="144"/>
      <c r="Z2975" s="144"/>
      <c r="AA2975" s="225"/>
    </row>
    <row r="2976" spans="1:27" ht="13.5" thickBot="1" x14ac:dyDescent="0.25">
      <c r="A2976" s="229"/>
      <c r="B2976" s="145"/>
      <c r="C2976" s="128"/>
      <c r="D2976" s="145"/>
      <c r="E2976" s="145"/>
      <c r="F2976" s="145"/>
      <c r="G2976" s="145"/>
      <c r="H2976" s="145"/>
      <c r="I2976" s="145"/>
      <c r="J2976" s="223"/>
      <c r="K2976" s="107" t="s">
        <v>14</v>
      </c>
      <c r="L2976" s="108" t="s">
        <v>60</v>
      </c>
      <c r="M2976" s="97" t="s">
        <v>68</v>
      </c>
      <c r="N2976" s="108">
        <v>480</v>
      </c>
      <c r="O2976" s="108">
        <v>3</v>
      </c>
      <c r="P2976" s="108">
        <v>5</v>
      </c>
      <c r="Q2976" s="108">
        <v>90</v>
      </c>
      <c r="R2976" s="116"/>
      <c r="S2976" s="145"/>
      <c r="T2976" s="145"/>
      <c r="U2976" s="145"/>
      <c r="V2976" s="145"/>
      <c r="W2976" s="145"/>
      <c r="X2976" s="145"/>
      <c r="Y2976" s="145"/>
      <c r="Z2976" s="145"/>
      <c r="AA2976" s="226"/>
    </row>
    <row r="2977" spans="1:27" x14ac:dyDescent="0.2">
      <c r="A2977" s="227" t="s">
        <v>3157</v>
      </c>
      <c r="B2977" s="143" t="s">
        <v>76</v>
      </c>
      <c r="C2977" s="142">
        <v>43666</v>
      </c>
      <c r="D2977" s="143" t="s">
        <v>78</v>
      </c>
      <c r="E2977" s="143"/>
      <c r="F2977" s="143"/>
      <c r="G2977" s="143"/>
      <c r="H2977" s="143"/>
      <c r="I2977" s="143"/>
      <c r="J2977" s="136" t="s">
        <v>80</v>
      </c>
      <c r="K2977" s="100" t="s">
        <v>194</v>
      </c>
      <c r="L2977" s="93" t="s">
        <v>60</v>
      </c>
      <c r="M2977" s="95" t="s">
        <v>192</v>
      </c>
      <c r="N2977" s="93">
        <v>480</v>
      </c>
      <c r="O2977" s="93">
        <v>3</v>
      </c>
      <c r="P2977" s="93">
        <v>100</v>
      </c>
      <c r="Q2977" s="93">
        <v>60</v>
      </c>
      <c r="R2977" s="114"/>
      <c r="S2977" s="143" t="s">
        <v>72</v>
      </c>
      <c r="T2977" s="143">
        <v>3</v>
      </c>
      <c r="U2977" s="143">
        <v>100</v>
      </c>
      <c r="V2977" s="143">
        <v>40</v>
      </c>
      <c r="W2977" s="143">
        <v>30</v>
      </c>
      <c r="X2977" s="143">
        <v>5288.35</v>
      </c>
      <c r="Y2977" s="143" t="s">
        <v>75</v>
      </c>
      <c r="Z2977" s="143"/>
      <c r="AA2977" s="224" t="s">
        <v>85</v>
      </c>
    </row>
    <row r="2978" spans="1:27" x14ac:dyDescent="0.2">
      <c r="A2978" s="228"/>
      <c r="B2978" s="144"/>
      <c r="C2978" s="127"/>
      <c r="D2978" s="144"/>
      <c r="E2978" s="144"/>
      <c r="F2978" s="144"/>
      <c r="G2978" s="144"/>
      <c r="H2978" s="144"/>
      <c r="I2978" s="144"/>
      <c r="J2978" s="222"/>
      <c r="K2978" s="103" t="s">
        <v>13</v>
      </c>
      <c r="L2978" s="104" t="s">
        <v>60</v>
      </c>
      <c r="M2978" s="96" t="s">
        <v>67</v>
      </c>
      <c r="N2978" s="104">
        <v>480</v>
      </c>
      <c r="O2978" s="104">
        <v>3</v>
      </c>
      <c r="P2978" s="104">
        <v>5</v>
      </c>
      <c r="Q2978" s="104">
        <v>90</v>
      </c>
      <c r="R2978" s="115">
        <v>50</v>
      </c>
      <c r="S2978" s="144"/>
      <c r="T2978" s="144"/>
      <c r="U2978" s="144"/>
      <c r="V2978" s="144"/>
      <c r="W2978" s="144"/>
      <c r="X2978" s="144"/>
      <c r="Y2978" s="144"/>
      <c r="Z2978" s="144"/>
      <c r="AA2978" s="225"/>
    </row>
    <row r="2979" spans="1:27" ht="13.5" thickBot="1" x14ac:dyDescent="0.25">
      <c r="A2979" s="229"/>
      <c r="B2979" s="145"/>
      <c r="C2979" s="128"/>
      <c r="D2979" s="145"/>
      <c r="E2979" s="145"/>
      <c r="F2979" s="145"/>
      <c r="G2979" s="145"/>
      <c r="H2979" s="145"/>
      <c r="I2979" s="145"/>
      <c r="J2979" s="223"/>
      <c r="K2979" s="107" t="s">
        <v>14</v>
      </c>
      <c r="L2979" s="108" t="s">
        <v>60</v>
      </c>
      <c r="M2979" s="97" t="s">
        <v>68</v>
      </c>
      <c r="N2979" s="108">
        <v>480</v>
      </c>
      <c r="O2979" s="108">
        <v>3</v>
      </c>
      <c r="P2979" s="108">
        <v>5</v>
      </c>
      <c r="Q2979" s="108">
        <v>90</v>
      </c>
      <c r="R2979" s="116"/>
      <c r="S2979" s="145"/>
      <c r="T2979" s="145"/>
      <c r="U2979" s="145"/>
      <c r="V2979" s="145"/>
      <c r="W2979" s="145"/>
      <c r="X2979" s="145"/>
      <c r="Y2979" s="145"/>
      <c r="Z2979" s="145"/>
      <c r="AA2979" s="226"/>
    </row>
    <row r="2980" spans="1:27" x14ac:dyDescent="0.2">
      <c r="A2980" s="227" t="s">
        <v>3158</v>
      </c>
      <c r="B2980" s="143" t="s">
        <v>76</v>
      </c>
      <c r="C2980" s="142">
        <v>43666</v>
      </c>
      <c r="D2980" s="143" t="s">
        <v>78</v>
      </c>
      <c r="E2980" s="143"/>
      <c r="F2980" s="143"/>
      <c r="G2980" s="143"/>
      <c r="H2980" s="143"/>
      <c r="I2980" s="143"/>
      <c r="J2980" s="136" t="s">
        <v>80</v>
      </c>
      <c r="K2980" s="100" t="s">
        <v>194</v>
      </c>
      <c r="L2980" s="93" t="s">
        <v>60</v>
      </c>
      <c r="M2980" s="95" t="s">
        <v>192</v>
      </c>
      <c r="N2980" s="93">
        <v>480</v>
      </c>
      <c r="O2980" s="93">
        <v>3</v>
      </c>
      <c r="P2980" s="93">
        <v>100</v>
      </c>
      <c r="Q2980" s="93">
        <v>80</v>
      </c>
      <c r="R2980" s="114"/>
      <c r="S2980" s="143" t="s">
        <v>72</v>
      </c>
      <c r="T2980" s="143">
        <v>3</v>
      </c>
      <c r="U2980" s="143">
        <v>100</v>
      </c>
      <c r="V2980" s="143">
        <v>40</v>
      </c>
      <c r="W2980" s="143">
        <v>30</v>
      </c>
      <c r="X2980" s="143">
        <v>5288.35</v>
      </c>
      <c r="Y2980" s="143" t="s">
        <v>75</v>
      </c>
      <c r="Z2980" s="143"/>
      <c r="AA2980" s="224" t="s">
        <v>85</v>
      </c>
    </row>
    <row r="2981" spans="1:27" x14ac:dyDescent="0.2">
      <c r="A2981" s="228"/>
      <c r="B2981" s="144"/>
      <c r="C2981" s="127"/>
      <c r="D2981" s="144"/>
      <c r="E2981" s="144"/>
      <c r="F2981" s="144"/>
      <c r="G2981" s="144"/>
      <c r="H2981" s="144"/>
      <c r="I2981" s="144"/>
      <c r="J2981" s="222"/>
      <c r="K2981" s="103" t="s">
        <v>13</v>
      </c>
      <c r="L2981" s="104" t="s">
        <v>60</v>
      </c>
      <c r="M2981" s="96" t="s">
        <v>67</v>
      </c>
      <c r="N2981" s="104">
        <v>480</v>
      </c>
      <c r="O2981" s="104">
        <v>3</v>
      </c>
      <c r="P2981" s="104">
        <v>5</v>
      </c>
      <c r="Q2981" s="104">
        <v>90</v>
      </c>
      <c r="R2981" s="115">
        <v>50</v>
      </c>
      <c r="S2981" s="144"/>
      <c r="T2981" s="144"/>
      <c r="U2981" s="144"/>
      <c r="V2981" s="144"/>
      <c r="W2981" s="144"/>
      <c r="X2981" s="144"/>
      <c r="Y2981" s="144"/>
      <c r="Z2981" s="144"/>
      <c r="AA2981" s="225"/>
    </row>
    <row r="2982" spans="1:27" ht="13.5" thickBot="1" x14ac:dyDescent="0.25">
      <c r="A2982" s="229"/>
      <c r="B2982" s="145"/>
      <c r="C2982" s="128"/>
      <c r="D2982" s="145"/>
      <c r="E2982" s="145"/>
      <c r="F2982" s="145"/>
      <c r="G2982" s="145"/>
      <c r="H2982" s="145"/>
      <c r="I2982" s="145"/>
      <c r="J2982" s="223"/>
      <c r="K2982" s="107" t="s">
        <v>14</v>
      </c>
      <c r="L2982" s="108" t="s">
        <v>60</v>
      </c>
      <c r="M2982" s="97" t="s">
        <v>68</v>
      </c>
      <c r="N2982" s="108">
        <v>480</v>
      </c>
      <c r="O2982" s="108">
        <v>3</v>
      </c>
      <c r="P2982" s="108">
        <v>5</v>
      </c>
      <c r="Q2982" s="108">
        <v>90</v>
      </c>
      <c r="R2982" s="116"/>
      <c r="S2982" s="145"/>
      <c r="T2982" s="145"/>
      <c r="U2982" s="145"/>
      <c r="V2982" s="145"/>
      <c r="W2982" s="145"/>
      <c r="X2982" s="145"/>
      <c r="Y2982" s="145"/>
      <c r="Z2982" s="145"/>
      <c r="AA2982" s="226"/>
    </row>
    <row r="2983" spans="1:27" x14ac:dyDescent="0.2">
      <c r="A2983" s="227" t="s">
        <v>3159</v>
      </c>
      <c r="B2983" s="143" t="s">
        <v>76</v>
      </c>
      <c r="C2983" s="142">
        <v>43666</v>
      </c>
      <c r="D2983" s="143" t="s">
        <v>78</v>
      </c>
      <c r="E2983" s="143"/>
      <c r="F2983" s="143"/>
      <c r="G2983" s="143"/>
      <c r="H2983" s="143"/>
      <c r="I2983" s="143"/>
      <c r="J2983" s="136" t="s">
        <v>80</v>
      </c>
      <c r="K2983" s="100" t="s">
        <v>194</v>
      </c>
      <c r="L2983" s="93" t="s">
        <v>60</v>
      </c>
      <c r="M2983" s="95" t="s">
        <v>192</v>
      </c>
      <c r="N2983" s="93">
        <v>480</v>
      </c>
      <c r="O2983" s="93">
        <v>3</v>
      </c>
      <c r="P2983" s="93">
        <v>100</v>
      </c>
      <c r="Q2983" s="93">
        <v>100</v>
      </c>
      <c r="R2983" s="114"/>
      <c r="S2983" s="143" t="s">
        <v>72</v>
      </c>
      <c r="T2983" s="143">
        <v>3</v>
      </c>
      <c r="U2983" s="143">
        <v>100</v>
      </c>
      <c r="V2983" s="143">
        <v>40</v>
      </c>
      <c r="W2983" s="143">
        <v>30</v>
      </c>
      <c r="X2983" s="143">
        <v>5288.35</v>
      </c>
      <c r="Y2983" s="143" t="s">
        <v>75</v>
      </c>
      <c r="Z2983" s="143"/>
      <c r="AA2983" s="224" t="s">
        <v>85</v>
      </c>
    </row>
    <row r="2984" spans="1:27" x14ac:dyDescent="0.2">
      <c r="A2984" s="228"/>
      <c r="B2984" s="144"/>
      <c r="C2984" s="127"/>
      <c r="D2984" s="144"/>
      <c r="E2984" s="144"/>
      <c r="F2984" s="144"/>
      <c r="G2984" s="144"/>
      <c r="H2984" s="144"/>
      <c r="I2984" s="144"/>
      <c r="J2984" s="222"/>
      <c r="K2984" s="103" t="s">
        <v>13</v>
      </c>
      <c r="L2984" s="104" t="s">
        <v>60</v>
      </c>
      <c r="M2984" s="96" t="s">
        <v>67</v>
      </c>
      <c r="N2984" s="104">
        <v>480</v>
      </c>
      <c r="O2984" s="104">
        <v>3</v>
      </c>
      <c r="P2984" s="104">
        <v>5</v>
      </c>
      <c r="Q2984" s="104">
        <v>90</v>
      </c>
      <c r="R2984" s="115">
        <v>50</v>
      </c>
      <c r="S2984" s="144"/>
      <c r="T2984" s="144"/>
      <c r="U2984" s="144"/>
      <c r="V2984" s="144"/>
      <c r="W2984" s="144"/>
      <c r="X2984" s="144"/>
      <c r="Y2984" s="144"/>
      <c r="Z2984" s="144"/>
      <c r="AA2984" s="225"/>
    </row>
    <row r="2985" spans="1:27" ht="13.5" thickBot="1" x14ac:dyDescent="0.25">
      <c r="A2985" s="229"/>
      <c r="B2985" s="145"/>
      <c r="C2985" s="128"/>
      <c r="D2985" s="145"/>
      <c r="E2985" s="145"/>
      <c r="F2985" s="145"/>
      <c r="G2985" s="145"/>
      <c r="H2985" s="145"/>
      <c r="I2985" s="145"/>
      <c r="J2985" s="223"/>
      <c r="K2985" s="107" t="s">
        <v>14</v>
      </c>
      <c r="L2985" s="108" t="s">
        <v>60</v>
      </c>
      <c r="M2985" s="97" t="s">
        <v>68</v>
      </c>
      <c r="N2985" s="108">
        <v>480</v>
      </c>
      <c r="O2985" s="108">
        <v>3</v>
      </c>
      <c r="P2985" s="108">
        <v>5</v>
      </c>
      <c r="Q2985" s="108">
        <v>90</v>
      </c>
      <c r="R2985" s="116"/>
      <c r="S2985" s="145"/>
      <c r="T2985" s="145"/>
      <c r="U2985" s="145"/>
      <c r="V2985" s="145"/>
      <c r="W2985" s="145"/>
      <c r="X2985" s="145"/>
      <c r="Y2985" s="145"/>
      <c r="Z2985" s="145"/>
      <c r="AA2985" s="226"/>
    </row>
    <row r="2986" spans="1:27" x14ac:dyDescent="0.2">
      <c r="A2986" s="227" t="s">
        <v>3160</v>
      </c>
      <c r="B2986" s="143" t="s">
        <v>76</v>
      </c>
      <c r="C2986" s="142">
        <v>43666</v>
      </c>
      <c r="D2986" s="143" t="s">
        <v>78</v>
      </c>
      <c r="E2986" s="143"/>
      <c r="F2986" s="143"/>
      <c r="G2986" s="143"/>
      <c r="H2986" s="143"/>
      <c r="I2986" s="143"/>
      <c r="J2986" s="136" t="s">
        <v>80</v>
      </c>
      <c r="K2986" s="100" t="s">
        <v>194</v>
      </c>
      <c r="L2986" s="93" t="s">
        <v>60</v>
      </c>
      <c r="M2986" s="95" t="s">
        <v>192</v>
      </c>
      <c r="N2986" s="93">
        <v>480</v>
      </c>
      <c r="O2986" s="93">
        <v>3</v>
      </c>
      <c r="P2986" s="93">
        <v>100</v>
      </c>
      <c r="Q2986" s="93">
        <v>80</v>
      </c>
      <c r="R2986" s="114"/>
      <c r="S2986" s="143" t="s">
        <v>72</v>
      </c>
      <c r="T2986" s="143">
        <v>3</v>
      </c>
      <c r="U2986" s="143">
        <v>100</v>
      </c>
      <c r="V2986" s="143">
        <v>52</v>
      </c>
      <c r="W2986" s="143">
        <v>40</v>
      </c>
      <c r="X2986" s="143">
        <v>5288.35</v>
      </c>
      <c r="Y2986" s="143" t="s">
        <v>75</v>
      </c>
      <c r="Z2986" s="143"/>
      <c r="AA2986" s="224" t="s">
        <v>85</v>
      </c>
    </row>
    <row r="2987" spans="1:27" x14ac:dyDescent="0.2">
      <c r="A2987" s="228"/>
      <c r="B2987" s="144"/>
      <c r="C2987" s="127"/>
      <c r="D2987" s="144"/>
      <c r="E2987" s="144"/>
      <c r="F2987" s="144"/>
      <c r="G2987" s="144"/>
      <c r="H2987" s="144"/>
      <c r="I2987" s="144"/>
      <c r="J2987" s="222"/>
      <c r="K2987" s="103" t="s">
        <v>13</v>
      </c>
      <c r="L2987" s="104" t="s">
        <v>60</v>
      </c>
      <c r="M2987" s="96" t="s">
        <v>67</v>
      </c>
      <c r="N2987" s="104">
        <v>480</v>
      </c>
      <c r="O2987" s="104">
        <v>3</v>
      </c>
      <c r="P2987" s="104">
        <v>5</v>
      </c>
      <c r="Q2987" s="104">
        <v>90</v>
      </c>
      <c r="R2987" s="115">
        <v>50</v>
      </c>
      <c r="S2987" s="144"/>
      <c r="T2987" s="144"/>
      <c r="U2987" s="144"/>
      <c r="V2987" s="144"/>
      <c r="W2987" s="144"/>
      <c r="X2987" s="144"/>
      <c r="Y2987" s="144"/>
      <c r="Z2987" s="144"/>
      <c r="AA2987" s="225"/>
    </row>
    <row r="2988" spans="1:27" ht="13.5" thickBot="1" x14ac:dyDescent="0.25">
      <c r="A2988" s="229"/>
      <c r="B2988" s="145"/>
      <c r="C2988" s="128"/>
      <c r="D2988" s="145"/>
      <c r="E2988" s="145"/>
      <c r="F2988" s="145"/>
      <c r="G2988" s="145"/>
      <c r="H2988" s="145"/>
      <c r="I2988" s="145"/>
      <c r="J2988" s="223"/>
      <c r="K2988" s="107" t="s">
        <v>14</v>
      </c>
      <c r="L2988" s="108" t="s">
        <v>60</v>
      </c>
      <c r="M2988" s="97" t="s">
        <v>68</v>
      </c>
      <c r="N2988" s="108">
        <v>480</v>
      </c>
      <c r="O2988" s="108">
        <v>3</v>
      </c>
      <c r="P2988" s="108">
        <v>5</v>
      </c>
      <c r="Q2988" s="108">
        <v>90</v>
      </c>
      <c r="R2988" s="116"/>
      <c r="S2988" s="145"/>
      <c r="T2988" s="145"/>
      <c r="U2988" s="145"/>
      <c r="V2988" s="145"/>
      <c r="W2988" s="145"/>
      <c r="X2988" s="145"/>
      <c r="Y2988" s="145"/>
      <c r="Z2988" s="145"/>
      <c r="AA2988" s="226"/>
    </row>
    <row r="2989" spans="1:27" x14ac:dyDescent="0.2">
      <c r="A2989" s="227" t="s">
        <v>3161</v>
      </c>
      <c r="B2989" s="143" t="s">
        <v>76</v>
      </c>
      <c r="C2989" s="142">
        <v>43666</v>
      </c>
      <c r="D2989" s="143" t="s">
        <v>78</v>
      </c>
      <c r="E2989" s="143"/>
      <c r="F2989" s="143"/>
      <c r="G2989" s="143"/>
      <c r="H2989" s="143"/>
      <c r="I2989" s="143"/>
      <c r="J2989" s="136" t="s">
        <v>80</v>
      </c>
      <c r="K2989" s="100" t="s">
        <v>194</v>
      </c>
      <c r="L2989" s="93" t="s">
        <v>60</v>
      </c>
      <c r="M2989" s="95" t="s">
        <v>192</v>
      </c>
      <c r="N2989" s="93">
        <v>480</v>
      </c>
      <c r="O2989" s="93">
        <v>3</v>
      </c>
      <c r="P2989" s="93">
        <v>100</v>
      </c>
      <c r="Q2989" s="93">
        <v>100</v>
      </c>
      <c r="R2989" s="114"/>
      <c r="S2989" s="143" t="s">
        <v>72</v>
      </c>
      <c r="T2989" s="143">
        <v>3</v>
      </c>
      <c r="U2989" s="143">
        <v>100</v>
      </c>
      <c r="V2989" s="143">
        <v>52</v>
      </c>
      <c r="W2989" s="143">
        <v>40</v>
      </c>
      <c r="X2989" s="143">
        <v>5288.35</v>
      </c>
      <c r="Y2989" s="143" t="s">
        <v>75</v>
      </c>
      <c r="Z2989" s="143"/>
      <c r="AA2989" s="224" t="s">
        <v>85</v>
      </c>
    </row>
    <row r="2990" spans="1:27" x14ac:dyDescent="0.2">
      <c r="A2990" s="228"/>
      <c r="B2990" s="144"/>
      <c r="C2990" s="127"/>
      <c r="D2990" s="144"/>
      <c r="E2990" s="144"/>
      <c r="F2990" s="144"/>
      <c r="G2990" s="144"/>
      <c r="H2990" s="144"/>
      <c r="I2990" s="144"/>
      <c r="J2990" s="222"/>
      <c r="K2990" s="103" t="s">
        <v>13</v>
      </c>
      <c r="L2990" s="104" t="s">
        <v>60</v>
      </c>
      <c r="M2990" s="96" t="s">
        <v>67</v>
      </c>
      <c r="N2990" s="104">
        <v>480</v>
      </c>
      <c r="O2990" s="104">
        <v>3</v>
      </c>
      <c r="P2990" s="104">
        <v>5</v>
      </c>
      <c r="Q2990" s="104">
        <v>90</v>
      </c>
      <c r="R2990" s="115">
        <v>50</v>
      </c>
      <c r="S2990" s="144"/>
      <c r="T2990" s="144"/>
      <c r="U2990" s="144"/>
      <c r="V2990" s="144"/>
      <c r="W2990" s="144"/>
      <c r="X2990" s="144"/>
      <c r="Y2990" s="144"/>
      <c r="Z2990" s="144"/>
      <c r="AA2990" s="225"/>
    </row>
    <row r="2991" spans="1:27" ht="13.5" thickBot="1" x14ac:dyDescent="0.25">
      <c r="A2991" s="229"/>
      <c r="B2991" s="145"/>
      <c r="C2991" s="128"/>
      <c r="D2991" s="145"/>
      <c r="E2991" s="145"/>
      <c r="F2991" s="145"/>
      <c r="G2991" s="145"/>
      <c r="H2991" s="145"/>
      <c r="I2991" s="145"/>
      <c r="J2991" s="223"/>
      <c r="K2991" s="107" t="s">
        <v>14</v>
      </c>
      <c r="L2991" s="108" t="s">
        <v>60</v>
      </c>
      <c r="M2991" s="97" t="s">
        <v>68</v>
      </c>
      <c r="N2991" s="108">
        <v>480</v>
      </c>
      <c r="O2991" s="108">
        <v>3</v>
      </c>
      <c r="P2991" s="108">
        <v>5</v>
      </c>
      <c r="Q2991" s="108">
        <v>90</v>
      </c>
      <c r="R2991" s="116"/>
      <c r="S2991" s="145"/>
      <c r="T2991" s="145"/>
      <c r="U2991" s="145"/>
      <c r="V2991" s="145"/>
      <c r="W2991" s="145"/>
      <c r="X2991" s="145"/>
      <c r="Y2991" s="145"/>
      <c r="Z2991" s="145"/>
      <c r="AA2991" s="226"/>
    </row>
    <row r="2992" spans="1:27" x14ac:dyDescent="0.2">
      <c r="A2992" s="227" t="s">
        <v>3162</v>
      </c>
      <c r="B2992" s="143" t="s">
        <v>76</v>
      </c>
      <c r="C2992" s="142">
        <v>43666</v>
      </c>
      <c r="D2992" s="143" t="s">
        <v>78</v>
      </c>
      <c r="E2992" s="143"/>
      <c r="F2992" s="143"/>
      <c r="G2992" s="143"/>
      <c r="H2992" s="143"/>
      <c r="I2992" s="143"/>
      <c r="J2992" s="136" t="s">
        <v>80</v>
      </c>
      <c r="K2992" s="100" t="s">
        <v>194</v>
      </c>
      <c r="L2992" s="93" t="s">
        <v>60</v>
      </c>
      <c r="M2992" s="95" t="s">
        <v>192</v>
      </c>
      <c r="N2992" s="93">
        <v>480</v>
      </c>
      <c r="O2992" s="93">
        <v>3</v>
      </c>
      <c r="P2992" s="93">
        <v>100</v>
      </c>
      <c r="Q2992" s="93">
        <v>110</v>
      </c>
      <c r="R2992" s="114"/>
      <c r="S2992" s="143" t="s">
        <v>72</v>
      </c>
      <c r="T2992" s="143">
        <v>3</v>
      </c>
      <c r="U2992" s="143">
        <v>100</v>
      </c>
      <c r="V2992" s="143">
        <v>52</v>
      </c>
      <c r="W2992" s="143">
        <v>40</v>
      </c>
      <c r="X2992" s="143">
        <v>5288.35</v>
      </c>
      <c r="Y2992" s="143" t="s">
        <v>75</v>
      </c>
      <c r="Z2992" s="143"/>
      <c r="AA2992" s="224" t="s">
        <v>85</v>
      </c>
    </row>
    <row r="2993" spans="1:27" x14ac:dyDescent="0.2">
      <c r="A2993" s="228"/>
      <c r="B2993" s="144"/>
      <c r="C2993" s="127"/>
      <c r="D2993" s="144"/>
      <c r="E2993" s="144"/>
      <c r="F2993" s="144"/>
      <c r="G2993" s="144"/>
      <c r="H2993" s="144"/>
      <c r="I2993" s="144"/>
      <c r="J2993" s="222"/>
      <c r="K2993" s="103" t="s">
        <v>13</v>
      </c>
      <c r="L2993" s="104" t="s">
        <v>60</v>
      </c>
      <c r="M2993" s="96" t="s">
        <v>67</v>
      </c>
      <c r="N2993" s="104">
        <v>480</v>
      </c>
      <c r="O2993" s="104">
        <v>3</v>
      </c>
      <c r="P2993" s="104">
        <v>5</v>
      </c>
      <c r="Q2993" s="104">
        <v>90</v>
      </c>
      <c r="R2993" s="115">
        <v>50</v>
      </c>
      <c r="S2993" s="144"/>
      <c r="T2993" s="144"/>
      <c r="U2993" s="144"/>
      <c r="V2993" s="144"/>
      <c r="W2993" s="144"/>
      <c r="X2993" s="144"/>
      <c r="Y2993" s="144"/>
      <c r="Z2993" s="144"/>
      <c r="AA2993" s="225"/>
    </row>
    <row r="2994" spans="1:27" ht="13.5" thickBot="1" x14ac:dyDescent="0.25">
      <c r="A2994" s="229"/>
      <c r="B2994" s="145"/>
      <c r="C2994" s="128"/>
      <c r="D2994" s="145"/>
      <c r="E2994" s="145"/>
      <c r="F2994" s="145"/>
      <c r="G2994" s="145"/>
      <c r="H2994" s="145"/>
      <c r="I2994" s="145"/>
      <c r="J2994" s="223"/>
      <c r="K2994" s="107" t="s">
        <v>14</v>
      </c>
      <c r="L2994" s="108" t="s">
        <v>60</v>
      </c>
      <c r="M2994" s="97" t="s">
        <v>68</v>
      </c>
      <c r="N2994" s="108">
        <v>480</v>
      </c>
      <c r="O2994" s="108">
        <v>3</v>
      </c>
      <c r="P2994" s="108">
        <v>5</v>
      </c>
      <c r="Q2994" s="108">
        <v>90</v>
      </c>
      <c r="R2994" s="116"/>
      <c r="S2994" s="145"/>
      <c r="T2994" s="145"/>
      <c r="U2994" s="145"/>
      <c r="V2994" s="145"/>
      <c r="W2994" s="145"/>
      <c r="X2994" s="145"/>
      <c r="Y2994" s="145"/>
      <c r="Z2994" s="145"/>
      <c r="AA2994" s="226"/>
    </row>
    <row r="2995" spans="1:27" x14ac:dyDescent="0.2">
      <c r="A2995" s="227" t="s">
        <v>3163</v>
      </c>
      <c r="B2995" s="143" t="s">
        <v>76</v>
      </c>
      <c r="C2995" s="142">
        <v>43666</v>
      </c>
      <c r="D2995" s="143" t="s">
        <v>78</v>
      </c>
      <c r="E2995" s="143"/>
      <c r="F2995" s="143"/>
      <c r="G2995" s="143"/>
      <c r="H2995" s="143"/>
      <c r="I2995" s="143"/>
      <c r="J2995" s="136" t="s">
        <v>80</v>
      </c>
      <c r="K2995" s="100" t="s">
        <v>194</v>
      </c>
      <c r="L2995" s="93" t="s">
        <v>60</v>
      </c>
      <c r="M2995" s="95" t="s">
        <v>192</v>
      </c>
      <c r="N2995" s="93">
        <v>480</v>
      </c>
      <c r="O2995" s="93">
        <v>3</v>
      </c>
      <c r="P2995" s="93">
        <v>100</v>
      </c>
      <c r="Q2995" s="93">
        <v>125</v>
      </c>
      <c r="R2995" s="114"/>
      <c r="S2995" s="143" t="s">
        <v>72</v>
      </c>
      <c r="T2995" s="143">
        <v>3</v>
      </c>
      <c r="U2995" s="143">
        <v>100</v>
      </c>
      <c r="V2995" s="143">
        <v>52</v>
      </c>
      <c r="W2995" s="143">
        <v>40</v>
      </c>
      <c r="X2995" s="143">
        <v>5288.35</v>
      </c>
      <c r="Y2995" s="143" t="s">
        <v>75</v>
      </c>
      <c r="Z2995" s="143"/>
      <c r="AA2995" s="224" t="s">
        <v>85</v>
      </c>
    </row>
    <row r="2996" spans="1:27" x14ac:dyDescent="0.2">
      <c r="A2996" s="228"/>
      <c r="B2996" s="144"/>
      <c r="C2996" s="127"/>
      <c r="D2996" s="144"/>
      <c r="E2996" s="144"/>
      <c r="F2996" s="144"/>
      <c r="G2996" s="144"/>
      <c r="H2996" s="144"/>
      <c r="I2996" s="144"/>
      <c r="J2996" s="222"/>
      <c r="K2996" s="103" t="s">
        <v>13</v>
      </c>
      <c r="L2996" s="104" t="s">
        <v>60</v>
      </c>
      <c r="M2996" s="96" t="s">
        <v>67</v>
      </c>
      <c r="N2996" s="104">
        <v>480</v>
      </c>
      <c r="O2996" s="104">
        <v>3</v>
      </c>
      <c r="P2996" s="104">
        <v>5</v>
      </c>
      <c r="Q2996" s="104">
        <v>90</v>
      </c>
      <c r="R2996" s="115">
        <v>50</v>
      </c>
      <c r="S2996" s="144"/>
      <c r="T2996" s="144"/>
      <c r="U2996" s="144"/>
      <c r="V2996" s="144"/>
      <c r="W2996" s="144"/>
      <c r="X2996" s="144"/>
      <c r="Y2996" s="144"/>
      <c r="Z2996" s="144"/>
      <c r="AA2996" s="225"/>
    </row>
    <row r="2997" spans="1:27" ht="13.5" thickBot="1" x14ac:dyDescent="0.25">
      <c r="A2997" s="229"/>
      <c r="B2997" s="145"/>
      <c r="C2997" s="128"/>
      <c r="D2997" s="145"/>
      <c r="E2997" s="145"/>
      <c r="F2997" s="145"/>
      <c r="G2997" s="145"/>
      <c r="H2997" s="145"/>
      <c r="I2997" s="145"/>
      <c r="J2997" s="223"/>
      <c r="K2997" s="107" t="s">
        <v>14</v>
      </c>
      <c r="L2997" s="108" t="s">
        <v>60</v>
      </c>
      <c r="M2997" s="97" t="s">
        <v>68</v>
      </c>
      <c r="N2997" s="108">
        <v>480</v>
      </c>
      <c r="O2997" s="108">
        <v>3</v>
      </c>
      <c r="P2997" s="108">
        <v>5</v>
      </c>
      <c r="Q2997" s="108">
        <v>90</v>
      </c>
      <c r="R2997" s="116"/>
      <c r="S2997" s="145"/>
      <c r="T2997" s="145"/>
      <c r="U2997" s="145"/>
      <c r="V2997" s="145"/>
      <c r="W2997" s="145"/>
      <c r="X2997" s="145"/>
      <c r="Y2997" s="145"/>
      <c r="Z2997" s="145"/>
      <c r="AA2997" s="226"/>
    </row>
    <row r="2998" spans="1:27" x14ac:dyDescent="0.2">
      <c r="A2998" s="227" t="s">
        <v>3164</v>
      </c>
      <c r="B2998" s="143" t="s">
        <v>76</v>
      </c>
      <c r="C2998" s="142">
        <v>43666</v>
      </c>
      <c r="D2998" s="143" t="s">
        <v>78</v>
      </c>
      <c r="E2998" s="143"/>
      <c r="F2998" s="143"/>
      <c r="G2998" s="143"/>
      <c r="H2998" s="143"/>
      <c r="I2998" s="143"/>
      <c r="J2998" s="136" t="s">
        <v>80</v>
      </c>
      <c r="K2998" s="100" t="s">
        <v>194</v>
      </c>
      <c r="L2998" s="93" t="s">
        <v>60</v>
      </c>
      <c r="M2998" s="95" t="s">
        <v>192</v>
      </c>
      <c r="N2998" s="93">
        <v>480</v>
      </c>
      <c r="O2998" s="93">
        <v>3</v>
      </c>
      <c r="P2998" s="93">
        <v>100</v>
      </c>
      <c r="Q2998" s="93">
        <v>100</v>
      </c>
      <c r="R2998" s="114"/>
      <c r="S2998" s="143" t="s">
        <v>72</v>
      </c>
      <c r="T2998" s="143">
        <v>3</v>
      </c>
      <c r="U2998" s="143">
        <v>100</v>
      </c>
      <c r="V2998" s="143">
        <v>65</v>
      </c>
      <c r="W2998" s="143">
        <v>50</v>
      </c>
      <c r="X2998" s="143">
        <v>5288.35</v>
      </c>
      <c r="Y2998" s="143" t="s">
        <v>75</v>
      </c>
      <c r="Z2998" s="143"/>
      <c r="AA2998" s="224" t="s">
        <v>85</v>
      </c>
    </row>
    <row r="2999" spans="1:27" x14ac:dyDescent="0.2">
      <c r="A2999" s="228"/>
      <c r="B2999" s="144"/>
      <c r="C2999" s="127"/>
      <c r="D2999" s="144"/>
      <c r="E2999" s="144"/>
      <c r="F2999" s="144"/>
      <c r="G2999" s="144"/>
      <c r="H2999" s="144"/>
      <c r="I2999" s="144"/>
      <c r="J2999" s="222"/>
      <c r="K2999" s="103" t="s">
        <v>13</v>
      </c>
      <c r="L2999" s="104" t="s">
        <v>60</v>
      </c>
      <c r="M2999" s="96" t="s">
        <v>67</v>
      </c>
      <c r="N2999" s="104">
        <v>480</v>
      </c>
      <c r="O2999" s="104">
        <v>3</v>
      </c>
      <c r="P2999" s="104">
        <v>5</v>
      </c>
      <c r="Q2999" s="104">
        <v>90</v>
      </c>
      <c r="R2999" s="115">
        <v>50</v>
      </c>
      <c r="S2999" s="144"/>
      <c r="T2999" s="144"/>
      <c r="U2999" s="144"/>
      <c r="V2999" s="144"/>
      <c r="W2999" s="144"/>
      <c r="X2999" s="144"/>
      <c r="Y2999" s="144"/>
      <c r="Z2999" s="144"/>
      <c r="AA2999" s="225"/>
    </row>
    <row r="3000" spans="1:27" ht="13.5" thickBot="1" x14ac:dyDescent="0.25">
      <c r="A3000" s="229"/>
      <c r="B3000" s="145"/>
      <c r="C3000" s="128"/>
      <c r="D3000" s="145"/>
      <c r="E3000" s="145"/>
      <c r="F3000" s="145"/>
      <c r="G3000" s="145"/>
      <c r="H3000" s="145"/>
      <c r="I3000" s="145"/>
      <c r="J3000" s="223"/>
      <c r="K3000" s="107" t="s">
        <v>14</v>
      </c>
      <c r="L3000" s="108" t="s">
        <v>60</v>
      </c>
      <c r="M3000" s="97" t="s">
        <v>68</v>
      </c>
      <c r="N3000" s="108">
        <v>480</v>
      </c>
      <c r="O3000" s="108">
        <v>3</v>
      </c>
      <c r="P3000" s="108">
        <v>5</v>
      </c>
      <c r="Q3000" s="108">
        <v>90</v>
      </c>
      <c r="R3000" s="116"/>
      <c r="S3000" s="145"/>
      <c r="T3000" s="145"/>
      <c r="U3000" s="145"/>
      <c r="V3000" s="145"/>
      <c r="W3000" s="145"/>
      <c r="X3000" s="145"/>
      <c r="Y3000" s="145"/>
      <c r="Z3000" s="145"/>
      <c r="AA3000" s="226"/>
    </row>
    <row r="3001" spans="1:27" x14ac:dyDescent="0.2">
      <c r="A3001" s="227" t="s">
        <v>3165</v>
      </c>
      <c r="B3001" s="143" t="s">
        <v>76</v>
      </c>
      <c r="C3001" s="142">
        <v>43666</v>
      </c>
      <c r="D3001" s="143" t="s">
        <v>78</v>
      </c>
      <c r="E3001" s="143"/>
      <c r="F3001" s="143"/>
      <c r="G3001" s="143"/>
      <c r="H3001" s="143"/>
      <c r="I3001" s="143"/>
      <c r="J3001" s="136" t="s">
        <v>80</v>
      </c>
      <c r="K3001" s="100" t="s">
        <v>194</v>
      </c>
      <c r="L3001" s="93" t="s">
        <v>60</v>
      </c>
      <c r="M3001" s="95" t="s">
        <v>192</v>
      </c>
      <c r="N3001" s="93">
        <v>480</v>
      </c>
      <c r="O3001" s="93">
        <v>3</v>
      </c>
      <c r="P3001" s="93">
        <v>100</v>
      </c>
      <c r="Q3001" s="93">
        <v>110</v>
      </c>
      <c r="R3001" s="114"/>
      <c r="S3001" s="143" t="s">
        <v>72</v>
      </c>
      <c r="T3001" s="143">
        <v>3</v>
      </c>
      <c r="U3001" s="143">
        <v>100</v>
      </c>
      <c r="V3001" s="143">
        <v>65</v>
      </c>
      <c r="W3001" s="143">
        <v>50</v>
      </c>
      <c r="X3001" s="143">
        <v>5288.35</v>
      </c>
      <c r="Y3001" s="143" t="s">
        <v>75</v>
      </c>
      <c r="Z3001" s="143"/>
      <c r="AA3001" s="224" t="s">
        <v>85</v>
      </c>
    </row>
    <row r="3002" spans="1:27" x14ac:dyDescent="0.2">
      <c r="A3002" s="228"/>
      <c r="B3002" s="144"/>
      <c r="C3002" s="127"/>
      <c r="D3002" s="144"/>
      <c r="E3002" s="144"/>
      <c r="F3002" s="144"/>
      <c r="G3002" s="144"/>
      <c r="H3002" s="144"/>
      <c r="I3002" s="144"/>
      <c r="J3002" s="222"/>
      <c r="K3002" s="103" t="s">
        <v>13</v>
      </c>
      <c r="L3002" s="104" t="s">
        <v>60</v>
      </c>
      <c r="M3002" s="96" t="s">
        <v>67</v>
      </c>
      <c r="N3002" s="104">
        <v>480</v>
      </c>
      <c r="O3002" s="104">
        <v>3</v>
      </c>
      <c r="P3002" s="104">
        <v>5</v>
      </c>
      <c r="Q3002" s="104">
        <v>90</v>
      </c>
      <c r="R3002" s="115">
        <v>50</v>
      </c>
      <c r="S3002" s="144"/>
      <c r="T3002" s="144"/>
      <c r="U3002" s="144"/>
      <c r="V3002" s="144"/>
      <c r="W3002" s="144"/>
      <c r="X3002" s="144"/>
      <c r="Y3002" s="144"/>
      <c r="Z3002" s="144"/>
      <c r="AA3002" s="225"/>
    </row>
    <row r="3003" spans="1:27" ht="13.5" thickBot="1" x14ac:dyDescent="0.25">
      <c r="A3003" s="229"/>
      <c r="B3003" s="145"/>
      <c r="C3003" s="128"/>
      <c r="D3003" s="145"/>
      <c r="E3003" s="145"/>
      <c r="F3003" s="145"/>
      <c r="G3003" s="145"/>
      <c r="H3003" s="145"/>
      <c r="I3003" s="145"/>
      <c r="J3003" s="223"/>
      <c r="K3003" s="107" t="s">
        <v>14</v>
      </c>
      <c r="L3003" s="108" t="s">
        <v>60</v>
      </c>
      <c r="M3003" s="97" t="s">
        <v>68</v>
      </c>
      <c r="N3003" s="108">
        <v>480</v>
      </c>
      <c r="O3003" s="108">
        <v>3</v>
      </c>
      <c r="P3003" s="108">
        <v>5</v>
      </c>
      <c r="Q3003" s="108">
        <v>90</v>
      </c>
      <c r="R3003" s="116"/>
      <c r="S3003" s="145"/>
      <c r="T3003" s="145"/>
      <c r="U3003" s="145"/>
      <c r="V3003" s="145"/>
      <c r="W3003" s="145"/>
      <c r="X3003" s="145"/>
      <c r="Y3003" s="145"/>
      <c r="Z3003" s="145"/>
      <c r="AA3003" s="226"/>
    </row>
    <row r="3004" spans="1:27" x14ac:dyDescent="0.2">
      <c r="A3004" s="227" t="s">
        <v>3166</v>
      </c>
      <c r="B3004" s="143" t="s">
        <v>76</v>
      </c>
      <c r="C3004" s="142">
        <v>43666</v>
      </c>
      <c r="D3004" s="143" t="s">
        <v>78</v>
      </c>
      <c r="E3004" s="143"/>
      <c r="F3004" s="143"/>
      <c r="G3004" s="143"/>
      <c r="H3004" s="143"/>
      <c r="I3004" s="143"/>
      <c r="J3004" s="136" t="s">
        <v>80</v>
      </c>
      <c r="K3004" s="100" t="s">
        <v>194</v>
      </c>
      <c r="L3004" s="93" t="s">
        <v>60</v>
      </c>
      <c r="M3004" s="95" t="s">
        <v>192</v>
      </c>
      <c r="N3004" s="93">
        <v>480</v>
      </c>
      <c r="O3004" s="93">
        <v>3</v>
      </c>
      <c r="P3004" s="93">
        <v>100</v>
      </c>
      <c r="Q3004" s="93">
        <v>125</v>
      </c>
      <c r="R3004" s="114"/>
      <c r="S3004" s="143" t="s">
        <v>72</v>
      </c>
      <c r="T3004" s="143">
        <v>3</v>
      </c>
      <c r="U3004" s="143">
        <v>100</v>
      </c>
      <c r="V3004" s="143">
        <v>65</v>
      </c>
      <c r="W3004" s="143">
        <v>50</v>
      </c>
      <c r="X3004" s="143">
        <v>5288.35</v>
      </c>
      <c r="Y3004" s="143" t="s">
        <v>75</v>
      </c>
      <c r="Z3004" s="143"/>
      <c r="AA3004" s="224" t="s">
        <v>85</v>
      </c>
    </row>
    <row r="3005" spans="1:27" x14ac:dyDescent="0.2">
      <c r="A3005" s="228"/>
      <c r="B3005" s="144"/>
      <c r="C3005" s="127"/>
      <c r="D3005" s="144"/>
      <c r="E3005" s="144"/>
      <c r="F3005" s="144"/>
      <c r="G3005" s="144"/>
      <c r="H3005" s="144"/>
      <c r="I3005" s="144"/>
      <c r="J3005" s="222"/>
      <c r="K3005" s="103" t="s">
        <v>13</v>
      </c>
      <c r="L3005" s="104" t="s">
        <v>60</v>
      </c>
      <c r="M3005" s="96" t="s">
        <v>67</v>
      </c>
      <c r="N3005" s="104">
        <v>480</v>
      </c>
      <c r="O3005" s="104">
        <v>3</v>
      </c>
      <c r="P3005" s="104">
        <v>5</v>
      </c>
      <c r="Q3005" s="104">
        <v>90</v>
      </c>
      <c r="R3005" s="115">
        <v>50</v>
      </c>
      <c r="S3005" s="144"/>
      <c r="T3005" s="144"/>
      <c r="U3005" s="144"/>
      <c r="V3005" s="144"/>
      <c r="W3005" s="144"/>
      <c r="X3005" s="144"/>
      <c r="Y3005" s="144"/>
      <c r="Z3005" s="144"/>
      <c r="AA3005" s="225"/>
    </row>
    <row r="3006" spans="1:27" ht="13.5" thickBot="1" x14ac:dyDescent="0.25">
      <c r="A3006" s="229"/>
      <c r="B3006" s="145"/>
      <c r="C3006" s="128"/>
      <c r="D3006" s="145"/>
      <c r="E3006" s="145"/>
      <c r="F3006" s="145"/>
      <c r="G3006" s="145"/>
      <c r="H3006" s="145"/>
      <c r="I3006" s="145"/>
      <c r="J3006" s="223"/>
      <c r="K3006" s="107" t="s">
        <v>14</v>
      </c>
      <c r="L3006" s="108" t="s">
        <v>60</v>
      </c>
      <c r="M3006" s="97" t="s">
        <v>68</v>
      </c>
      <c r="N3006" s="108">
        <v>480</v>
      </c>
      <c r="O3006" s="108">
        <v>3</v>
      </c>
      <c r="P3006" s="108">
        <v>5</v>
      </c>
      <c r="Q3006" s="108">
        <v>90</v>
      </c>
      <c r="R3006" s="116"/>
      <c r="S3006" s="145"/>
      <c r="T3006" s="145"/>
      <c r="U3006" s="145"/>
      <c r="V3006" s="145"/>
      <c r="W3006" s="145"/>
      <c r="X3006" s="145"/>
      <c r="Y3006" s="145"/>
      <c r="Z3006" s="145"/>
      <c r="AA3006" s="226"/>
    </row>
    <row r="3007" spans="1:27" x14ac:dyDescent="0.2">
      <c r="A3007" s="227" t="s">
        <v>3167</v>
      </c>
      <c r="B3007" s="143" t="s">
        <v>76</v>
      </c>
      <c r="C3007" s="142">
        <v>43666</v>
      </c>
      <c r="D3007" s="143" t="s">
        <v>78</v>
      </c>
      <c r="E3007" s="143"/>
      <c r="F3007" s="143"/>
      <c r="G3007" s="143"/>
      <c r="H3007" s="143"/>
      <c r="I3007" s="143"/>
      <c r="J3007" s="136" t="s">
        <v>80</v>
      </c>
      <c r="K3007" s="100" t="s">
        <v>194</v>
      </c>
      <c r="L3007" s="93" t="s">
        <v>60</v>
      </c>
      <c r="M3007" s="95" t="s">
        <v>189</v>
      </c>
      <c r="N3007" s="93">
        <v>240</v>
      </c>
      <c r="O3007" s="93">
        <v>3</v>
      </c>
      <c r="P3007" s="93">
        <v>65</v>
      </c>
      <c r="Q3007" s="93">
        <v>125</v>
      </c>
      <c r="R3007" s="114"/>
      <c r="S3007" s="143">
        <v>200</v>
      </c>
      <c r="T3007" s="143">
        <v>3</v>
      </c>
      <c r="U3007" s="143">
        <v>65</v>
      </c>
      <c r="V3007" s="143">
        <v>92</v>
      </c>
      <c r="W3007" s="143">
        <v>30</v>
      </c>
      <c r="X3007" s="143">
        <v>5288.35</v>
      </c>
      <c r="Y3007" s="143" t="s">
        <v>74</v>
      </c>
      <c r="Z3007" s="143"/>
      <c r="AA3007" s="224" t="s">
        <v>86</v>
      </c>
    </row>
    <row r="3008" spans="1:27" x14ac:dyDescent="0.2">
      <c r="A3008" s="228"/>
      <c r="B3008" s="144"/>
      <c r="C3008" s="127"/>
      <c r="D3008" s="144"/>
      <c r="E3008" s="144"/>
      <c r="F3008" s="144"/>
      <c r="G3008" s="144"/>
      <c r="H3008" s="144"/>
      <c r="I3008" s="144"/>
      <c r="J3008" s="222"/>
      <c r="K3008" s="103" t="s">
        <v>13</v>
      </c>
      <c r="L3008" s="104" t="s">
        <v>60</v>
      </c>
      <c r="M3008" s="96" t="s">
        <v>69</v>
      </c>
      <c r="N3008" s="104">
        <v>240</v>
      </c>
      <c r="O3008" s="104">
        <v>3</v>
      </c>
      <c r="P3008" s="104">
        <v>10</v>
      </c>
      <c r="Q3008" s="104">
        <v>135</v>
      </c>
      <c r="R3008" s="115">
        <v>40</v>
      </c>
      <c r="S3008" s="144"/>
      <c r="T3008" s="144"/>
      <c r="U3008" s="144"/>
      <c r="V3008" s="144"/>
      <c r="W3008" s="144"/>
      <c r="X3008" s="144"/>
      <c r="Y3008" s="144"/>
      <c r="Z3008" s="144"/>
      <c r="AA3008" s="225"/>
    </row>
    <row r="3009" spans="1:27" ht="13.5" thickBot="1" x14ac:dyDescent="0.25">
      <c r="A3009" s="229"/>
      <c r="B3009" s="145"/>
      <c r="C3009" s="128"/>
      <c r="D3009" s="145"/>
      <c r="E3009" s="145"/>
      <c r="F3009" s="145"/>
      <c r="G3009" s="145"/>
      <c r="H3009" s="145"/>
      <c r="I3009" s="145"/>
      <c r="J3009" s="223"/>
      <c r="K3009" s="107" t="s">
        <v>14</v>
      </c>
      <c r="L3009" s="108" t="s">
        <v>60</v>
      </c>
      <c r="M3009" s="97" t="s">
        <v>187</v>
      </c>
      <c r="N3009" s="108">
        <v>240</v>
      </c>
      <c r="O3009" s="108">
        <v>3</v>
      </c>
      <c r="P3009" s="108">
        <v>10</v>
      </c>
      <c r="Q3009" s="108" t="s">
        <v>202</v>
      </c>
      <c r="R3009" s="116"/>
      <c r="S3009" s="145"/>
      <c r="T3009" s="145"/>
      <c r="U3009" s="145"/>
      <c r="V3009" s="145"/>
      <c r="W3009" s="145"/>
      <c r="X3009" s="145"/>
      <c r="Y3009" s="145"/>
      <c r="Z3009" s="145"/>
      <c r="AA3009" s="226"/>
    </row>
    <row r="3010" spans="1:27" x14ac:dyDescent="0.2">
      <c r="A3010" s="227" t="s">
        <v>3168</v>
      </c>
      <c r="B3010" s="143" t="s">
        <v>76</v>
      </c>
      <c r="C3010" s="142">
        <v>43666</v>
      </c>
      <c r="D3010" s="143" t="s">
        <v>78</v>
      </c>
      <c r="E3010" s="143"/>
      <c r="F3010" s="143"/>
      <c r="G3010" s="143"/>
      <c r="H3010" s="143"/>
      <c r="I3010" s="143"/>
      <c r="J3010" s="136" t="s">
        <v>80</v>
      </c>
      <c r="K3010" s="100" t="s">
        <v>194</v>
      </c>
      <c r="L3010" s="93" t="s">
        <v>60</v>
      </c>
      <c r="M3010" s="95" t="s">
        <v>189</v>
      </c>
      <c r="N3010" s="93">
        <v>240</v>
      </c>
      <c r="O3010" s="93">
        <v>3</v>
      </c>
      <c r="P3010" s="93">
        <v>65</v>
      </c>
      <c r="Q3010" s="93">
        <v>150</v>
      </c>
      <c r="R3010" s="114"/>
      <c r="S3010" s="143">
        <v>200</v>
      </c>
      <c r="T3010" s="143">
        <v>3</v>
      </c>
      <c r="U3010" s="143">
        <v>65</v>
      </c>
      <c r="V3010" s="143">
        <v>92</v>
      </c>
      <c r="W3010" s="143">
        <v>30</v>
      </c>
      <c r="X3010" s="143">
        <v>5288.35</v>
      </c>
      <c r="Y3010" s="143" t="s">
        <v>74</v>
      </c>
      <c r="Z3010" s="143"/>
      <c r="AA3010" s="224" t="s">
        <v>86</v>
      </c>
    </row>
    <row r="3011" spans="1:27" x14ac:dyDescent="0.2">
      <c r="A3011" s="228"/>
      <c r="B3011" s="144"/>
      <c r="C3011" s="127"/>
      <c r="D3011" s="144"/>
      <c r="E3011" s="144"/>
      <c r="F3011" s="144"/>
      <c r="G3011" s="144"/>
      <c r="H3011" s="144"/>
      <c r="I3011" s="144"/>
      <c r="J3011" s="222"/>
      <c r="K3011" s="103" t="s">
        <v>13</v>
      </c>
      <c r="L3011" s="104" t="s">
        <v>60</v>
      </c>
      <c r="M3011" s="96" t="s">
        <v>69</v>
      </c>
      <c r="N3011" s="104">
        <v>240</v>
      </c>
      <c r="O3011" s="104">
        <v>3</v>
      </c>
      <c r="P3011" s="104">
        <v>10</v>
      </c>
      <c r="Q3011" s="104">
        <v>135</v>
      </c>
      <c r="R3011" s="115">
        <v>40</v>
      </c>
      <c r="S3011" s="144"/>
      <c r="T3011" s="144"/>
      <c r="U3011" s="144"/>
      <c r="V3011" s="144"/>
      <c r="W3011" s="144"/>
      <c r="X3011" s="144"/>
      <c r="Y3011" s="144"/>
      <c r="Z3011" s="144"/>
      <c r="AA3011" s="225"/>
    </row>
    <row r="3012" spans="1:27" ht="13.5" thickBot="1" x14ac:dyDescent="0.25">
      <c r="A3012" s="229"/>
      <c r="B3012" s="145"/>
      <c r="C3012" s="128"/>
      <c r="D3012" s="145"/>
      <c r="E3012" s="145"/>
      <c r="F3012" s="145"/>
      <c r="G3012" s="145"/>
      <c r="H3012" s="145"/>
      <c r="I3012" s="145"/>
      <c r="J3012" s="223"/>
      <c r="K3012" s="107" t="s">
        <v>14</v>
      </c>
      <c r="L3012" s="108" t="s">
        <v>60</v>
      </c>
      <c r="M3012" s="97" t="s">
        <v>187</v>
      </c>
      <c r="N3012" s="108">
        <v>240</v>
      </c>
      <c r="O3012" s="108">
        <v>3</v>
      </c>
      <c r="P3012" s="108">
        <v>10</v>
      </c>
      <c r="Q3012" s="108" t="s">
        <v>202</v>
      </c>
      <c r="R3012" s="116"/>
      <c r="S3012" s="145"/>
      <c r="T3012" s="145"/>
      <c r="U3012" s="145"/>
      <c r="V3012" s="145"/>
      <c r="W3012" s="145"/>
      <c r="X3012" s="145"/>
      <c r="Y3012" s="145"/>
      <c r="Z3012" s="145"/>
      <c r="AA3012" s="226"/>
    </row>
    <row r="3013" spans="1:27" x14ac:dyDescent="0.2">
      <c r="A3013" s="227" t="s">
        <v>3169</v>
      </c>
      <c r="B3013" s="143" t="s">
        <v>76</v>
      </c>
      <c r="C3013" s="142">
        <v>43666</v>
      </c>
      <c r="D3013" s="143" t="s">
        <v>78</v>
      </c>
      <c r="E3013" s="143"/>
      <c r="F3013" s="143"/>
      <c r="G3013" s="143"/>
      <c r="H3013" s="143"/>
      <c r="I3013" s="143"/>
      <c r="J3013" s="136" t="s">
        <v>80</v>
      </c>
      <c r="K3013" s="100" t="s">
        <v>194</v>
      </c>
      <c r="L3013" s="93" t="s">
        <v>60</v>
      </c>
      <c r="M3013" s="95" t="s">
        <v>189</v>
      </c>
      <c r="N3013" s="93">
        <v>240</v>
      </c>
      <c r="O3013" s="93">
        <v>3</v>
      </c>
      <c r="P3013" s="93">
        <v>65</v>
      </c>
      <c r="Q3013" s="93">
        <v>175</v>
      </c>
      <c r="R3013" s="114"/>
      <c r="S3013" s="143">
        <v>200</v>
      </c>
      <c r="T3013" s="143">
        <v>3</v>
      </c>
      <c r="U3013" s="143">
        <v>65</v>
      </c>
      <c r="V3013" s="143">
        <v>92</v>
      </c>
      <c r="W3013" s="143">
        <v>30</v>
      </c>
      <c r="X3013" s="143">
        <v>5288.35</v>
      </c>
      <c r="Y3013" s="143" t="s">
        <v>74</v>
      </c>
      <c r="Z3013" s="143"/>
      <c r="AA3013" s="224" t="s">
        <v>86</v>
      </c>
    </row>
    <row r="3014" spans="1:27" x14ac:dyDescent="0.2">
      <c r="A3014" s="228"/>
      <c r="B3014" s="144"/>
      <c r="C3014" s="127"/>
      <c r="D3014" s="144"/>
      <c r="E3014" s="144"/>
      <c r="F3014" s="144"/>
      <c r="G3014" s="144"/>
      <c r="H3014" s="144"/>
      <c r="I3014" s="144"/>
      <c r="J3014" s="222"/>
      <c r="K3014" s="103" t="s">
        <v>13</v>
      </c>
      <c r="L3014" s="104" t="s">
        <v>60</v>
      </c>
      <c r="M3014" s="96" t="s">
        <v>69</v>
      </c>
      <c r="N3014" s="104">
        <v>240</v>
      </c>
      <c r="O3014" s="104">
        <v>3</v>
      </c>
      <c r="P3014" s="104">
        <v>10</v>
      </c>
      <c r="Q3014" s="104">
        <v>135</v>
      </c>
      <c r="R3014" s="115">
        <v>40</v>
      </c>
      <c r="S3014" s="144"/>
      <c r="T3014" s="144"/>
      <c r="U3014" s="144"/>
      <c r="V3014" s="144"/>
      <c r="W3014" s="144"/>
      <c r="X3014" s="144"/>
      <c r="Y3014" s="144"/>
      <c r="Z3014" s="144"/>
      <c r="AA3014" s="225"/>
    </row>
    <row r="3015" spans="1:27" ht="13.5" thickBot="1" x14ac:dyDescent="0.25">
      <c r="A3015" s="229"/>
      <c r="B3015" s="145"/>
      <c r="C3015" s="128"/>
      <c r="D3015" s="145"/>
      <c r="E3015" s="145"/>
      <c r="F3015" s="145"/>
      <c r="G3015" s="145"/>
      <c r="H3015" s="145"/>
      <c r="I3015" s="145"/>
      <c r="J3015" s="223"/>
      <c r="K3015" s="107" t="s">
        <v>14</v>
      </c>
      <c r="L3015" s="108" t="s">
        <v>60</v>
      </c>
      <c r="M3015" s="97" t="s">
        <v>187</v>
      </c>
      <c r="N3015" s="108">
        <v>240</v>
      </c>
      <c r="O3015" s="108">
        <v>3</v>
      </c>
      <c r="P3015" s="108">
        <v>10</v>
      </c>
      <c r="Q3015" s="108" t="s">
        <v>202</v>
      </c>
      <c r="R3015" s="116"/>
      <c r="S3015" s="145"/>
      <c r="T3015" s="145"/>
      <c r="U3015" s="145"/>
      <c r="V3015" s="145"/>
      <c r="W3015" s="145"/>
      <c r="X3015" s="145"/>
      <c r="Y3015" s="145"/>
      <c r="Z3015" s="145"/>
      <c r="AA3015" s="226"/>
    </row>
    <row r="3016" spans="1:27" x14ac:dyDescent="0.2">
      <c r="A3016" s="227" t="s">
        <v>3170</v>
      </c>
      <c r="B3016" s="143" t="s">
        <v>76</v>
      </c>
      <c r="C3016" s="142">
        <v>43666</v>
      </c>
      <c r="D3016" s="143" t="s">
        <v>78</v>
      </c>
      <c r="E3016" s="143"/>
      <c r="F3016" s="143"/>
      <c r="G3016" s="143"/>
      <c r="H3016" s="143"/>
      <c r="I3016" s="143"/>
      <c r="J3016" s="136" t="s">
        <v>80</v>
      </c>
      <c r="K3016" s="100" t="s">
        <v>194</v>
      </c>
      <c r="L3016" s="93" t="s">
        <v>60</v>
      </c>
      <c r="M3016" s="95" t="s">
        <v>189</v>
      </c>
      <c r="N3016" s="93">
        <v>240</v>
      </c>
      <c r="O3016" s="93">
        <v>3</v>
      </c>
      <c r="P3016" s="93">
        <v>65</v>
      </c>
      <c r="Q3016" s="93">
        <v>200</v>
      </c>
      <c r="R3016" s="114"/>
      <c r="S3016" s="143">
        <v>200</v>
      </c>
      <c r="T3016" s="143">
        <v>3</v>
      </c>
      <c r="U3016" s="143">
        <v>65</v>
      </c>
      <c r="V3016" s="143">
        <v>92</v>
      </c>
      <c r="W3016" s="143">
        <v>30</v>
      </c>
      <c r="X3016" s="143">
        <v>5288.35</v>
      </c>
      <c r="Y3016" s="143" t="s">
        <v>74</v>
      </c>
      <c r="Z3016" s="143"/>
      <c r="AA3016" s="224" t="s">
        <v>86</v>
      </c>
    </row>
    <row r="3017" spans="1:27" x14ac:dyDescent="0.2">
      <c r="A3017" s="228"/>
      <c r="B3017" s="144"/>
      <c r="C3017" s="127"/>
      <c r="D3017" s="144"/>
      <c r="E3017" s="144"/>
      <c r="F3017" s="144"/>
      <c r="G3017" s="144"/>
      <c r="H3017" s="144"/>
      <c r="I3017" s="144"/>
      <c r="J3017" s="222"/>
      <c r="K3017" s="103" t="s">
        <v>13</v>
      </c>
      <c r="L3017" s="104" t="s">
        <v>60</v>
      </c>
      <c r="M3017" s="96" t="s">
        <v>69</v>
      </c>
      <c r="N3017" s="104">
        <v>240</v>
      </c>
      <c r="O3017" s="104">
        <v>3</v>
      </c>
      <c r="P3017" s="104">
        <v>10</v>
      </c>
      <c r="Q3017" s="104">
        <v>135</v>
      </c>
      <c r="R3017" s="115">
        <v>40</v>
      </c>
      <c r="S3017" s="144"/>
      <c r="T3017" s="144"/>
      <c r="U3017" s="144"/>
      <c r="V3017" s="144"/>
      <c r="W3017" s="144"/>
      <c r="X3017" s="144"/>
      <c r="Y3017" s="144"/>
      <c r="Z3017" s="144"/>
      <c r="AA3017" s="225"/>
    </row>
    <row r="3018" spans="1:27" ht="13.5" thickBot="1" x14ac:dyDescent="0.25">
      <c r="A3018" s="229"/>
      <c r="B3018" s="145"/>
      <c r="C3018" s="128"/>
      <c r="D3018" s="145"/>
      <c r="E3018" s="145"/>
      <c r="F3018" s="145"/>
      <c r="G3018" s="145"/>
      <c r="H3018" s="145"/>
      <c r="I3018" s="145"/>
      <c r="J3018" s="223"/>
      <c r="K3018" s="107" t="s">
        <v>14</v>
      </c>
      <c r="L3018" s="108" t="s">
        <v>60</v>
      </c>
      <c r="M3018" s="97" t="s">
        <v>187</v>
      </c>
      <c r="N3018" s="108">
        <v>240</v>
      </c>
      <c r="O3018" s="108">
        <v>3</v>
      </c>
      <c r="P3018" s="108">
        <v>10</v>
      </c>
      <c r="Q3018" s="108" t="s">
        <v>202</v>
      </c>
      <c r="R3018" s="116"/>
      <c r="S3018" s="145"/>
      <c r="T3018" s="145"/>
      <c r="U3018" s="145"/>
      <c r="V3018" s="145"/>
      <c r="W3018" s="145"/>
      <c r="X3018" s="145"/>
      <c r="Y3018" s="145"/>
      <c r="Z3018" s="145"/>
      <c r="AA3018" s="226"/>
    </row>
    <row r="3019" spans="1:27" x14ac:dyDescent="0.2">
      <c r="A3019" s="227" t="s">
        <v>3171</v>
      </c>
      <c r="B3019" s="143" t="s">
        <v>76</v>
      </c>
      <c r="C3019" s="142">
        <v>43666</v>
      </c>
      <c r="D3019" s="143" t="s">
        <v>78</v>
      </c>
      <c r="E3019" s="143"/>
      <c r="F3019" s="143"/>
      <c r="G3019" s="143"/>
      <c r="H3019" s="143"/>
      <c r="I3019" s="143"/>
      <c r="J3019" s="136" t="s">
        <v>80</v>
      </c>
      <c r="K3019" s="100" t="s">
        <v>194</v>
      </c>
      <c r="L3019" s="93" t="s">
        <v>60</v>
      </c>
      <c r="M3019" s="95" t="s">
        <v>189</v>
      </c>
      <c r="N3019" s="93">
        <v>240</v>
      </c>
      <c r="O3019" s="93">
        <v>3</v>
      </c>
      <c r="P3019" s="93">
        <v>65</v>
      </c>
      <c r="Q3019" s="93">
        <v>150</v>
      </c>
      <c r="R3019" s="114"/>
      <c r="S3019" s="143">
        <v>200</v>
      </c>
      <c r="T3019" s="143">
        <v>3</v>
      </c>
      <c r="U3019" s="143">
        <v>65</v>
      </c>
      <c r="V3019" s="143">
        <v>120</v>
      </c>
      <c r="W3019" s="143">
        <v>40</v>
      </c>
      <c r="X3019" s="143">
        <v>5288.35</v>
      </c>
      <c r="Y3019" s="143" t="s">
        <v>74</v>
      </c>
      <c r="Z3019" s="143"/>
      <c r="AA3019" s="224" t="s">
        <v>86</v>
      </c>
    </row>
    <row r="3020" spans="1:27" x14ac:dyDescent="0.2">
      <c r="A3020" s="228"/>
      <c r="B3020" s="144"/>
      <c r="C3020" s="127"/>
      <c r="D3020" s="144"/>
      <c r="E3020" s="144"/>
      <c r="F3020" s="144"/>
      <c r="G3020" s="144"/>
      <c r="H3020" s="144"/>
      <c r="I3020" s="144"/>
      <c r="J3020" s="222"/>
      <c r="K3020" s="103" t="s">
        <v>13</v>
      </c>
      <c r="L3020" s="104" t="s">
        <v>60</v>
      </c>
      <c r="M3020" s="96" t="s">
        <v>69</v>
      </c>
      <c r="N3020" s="104">
        <v>240</v>
      </c>
      <c r="O3020" s="104">
        <v>3</v>
      </c>
      <c r="P3020" s="104">
        <v>10</v>
      </c>
      <c r="Q3020" s="104">
        <v>135</v>
      </c>
      <c r="R3020" s="115">
        <v>40</v>
      </c>
      <c r="S3020" s="144"/>
      <c r="T3020" s="144"/>
      <c r="U3020" s="144"/>
      <c r="V3020" s="144"/>
      <c r="W3020" s="144"/>
      <c r="X3020" s="144"/>
      <c r="Y3020" s="144"/>
      <c r="Z3020" s="144"/>
      <c r="AA3020" s="225"/>
    </row>
    <row r="3021" spans="1:27" ht="13.5" thickBot="1" x14ac:dyDescent="0.25">
      <c r="A3021" s="229"/>
      <c r="B3021" s="145"/>
      <c r="C3021" s="128"/>
      <c r="D3021" s="145"/>
      <c r="E3021" s="145"/>
      <c r="F3021" s="145"/>
      <c r="G3021" s="145"/>
      <c r="H3021" s="145"/>
      <c r="I3021" s="145"/>
      <c r="J3021" s="223"/>
      <c r="K3021" s="107" t="s">
        <v>14</v>
      </c>
      <c r="L3021" s="108" t="s">
        <v>60</v>
      </c>
      <c r="M3021" s="97" t="s">
        <v>187</v>
      </c>
      <c r="N3021" s="108">
        <v>240</v>
      </c>
      <c r="O3021" s="108">
        <v>3</v>
      </c>
      <c r="P3021" s="108">
        <v>10</v>
      </c>
      <c r="Q3021" s="108" t="s">
        <v>202</v>
      </c>
      <c r="R3021" s="116"/>
      <c r="S3021" s="145"/>
      <c r="T3021" s="145"/>
      <c r="U3021" s="145"/>
      <c r="V3021" s="145"/>
      <c r="W3021" s="145"/>
      <c r="X3021" s="145"/>
      <c r="Y3021" s="145"/>
      <c r="Z3021" s="145"/>
      <c r="AA3021" s="226"/>
    </row>
    <row r="3022" spans="1:27" x14ac:dyDescent="0.2">
      <c r="A3022" s="227" t="s">
        <v>3172</v>
      </c>
      <c r="B3022" s="143" t="s">
        <v>76</v>
      </c>
      <c r="C3022" s="142">
        <v>43666</v>
      </c>
      <c r="D3022" s="143" t="s">
        <v>78</v>
      </c>
      <c r="E3022" s="143"/>
      <c r="F3022" s="143"/>
      <c r="G3022" s="143"/>
      <c r="H3022" s="143"/>
      <c r="I3022" s="143"/>
      <c r="J3022" s="136" t="s">
        <v>80</v>
      </c>
      <c r="K3022" s="100" t="s">
        <v>194</v>
      </c>
      <c r="L3022" s="93" t="s">
        <v>60</v>
      </c>
      <c r="M3022" s="95" t="s">
        <v>189</v>
      </c>
      <c r="N3022" s="93">
        <v>240</v>
      </c>
      <c r="O3022" s="93">
        <v>3</v>
      </c>
      <c r="P3022" s="93">
        <v>65</v>
      </c>
      <c r="Q3022" s="93">
        <v>175</v>
      </c>
      <c r="R3022" s="114"/>
      <c r="S3022" s="143">
        <v>200</v>
      </c>
      <c r="T3022" s="143">
        <v>3</v>
      </c>
      <c r="U3022" s="143">
        <v>65</v>
      </c>
      <c r="V3022" s="143">
        <v>120</v>
      </c>
      <c r="W3022" s="143">
        <v>40</v>
      </c>
      <c r="X3022" s="143">
        <v>5288.35</v>
      </c>
      <c r="Y3022" s="143" t="s">
        <v>74</v>
      </c>
      <c r="Z3022" s="143"/>
      <c r="AA3022" s="224" t="s">
        <v>86</v>
      </c>
    </row>
    <row r="3023" spans="1:27" x14ac:dyDescent="0.2">
      <c r="A3023" s="228"/>
      <c r="B3023" s="144"/>
      <c r="C3023" s="127"/>
      <c r="D3023" s="144"/>
      <c r="E3023" s="144"/>
      <c r="F3023" s="144"/>
      <c r="G3023" s="144"/>
      <c r="H3023" s="144"/>
      <c r="I3023" s="144"/>
      <c r="J3023" s="222"/>
      <c r="K3023" s="103" t="s">
        <v>13</v>
      </c>
      <c r="L3023" s="104" t="s">
        <v>60</v>
      </c>
      <c r="M3023" s="96" t="s">
        <v>69</v>
      </c>
      <c r="N3023" s="104">
        <v>240</v>
      </c>
      <c r="O3023" s="104">
        <v>3</v>
      </c>
      <c r="P3023" s="104">
        <v>10</v>
      </c>
      <c r="Q3023" s="104">
        <v>135</v>
      </c>
      <c r="R3023" s="115">
        <v>40</v>
      </c>
      <c r="S3023" s="144"/>
      <c r="T3023" s="144"/>
      <c r="U3023" s="144"/>
      <c r="V3023" s="144"/>
      <c r="W3023" s="144"/>
      <c r="X3023" s="144"/>
      <c r="Y3023" s="144"/>
      <c r="Z3023" s="144"/>
      <c r="AA3023" s="225"/>
    </row>
    <row r="3024" spans="1:27" ht="13.5" thickBot="1" x14ac:dyDescent="0.25">
      <c r="A3024" s="229"/>
      <c r="B3024" s="145"/>
      <c r="C3024" s="128"/>
      <c r="D3024" s="145"/>
      <c r="E3024" s="145"/>
      <c r="F3024" s="145"/>
      <c r="G3024" s="145"/>
      <c r="H3024" s="145"/>
      <c r="I3024" s="145"/>
      <c r="J3024" s="223"/>
      <c r="K3024" s="107" t="s">
        <v>14</v>
      </c>
      <c r="L3024" s="108" t="s">
        <v>60</v>
      </c>
      <c r="M3024" s="97" t="s">
        <v>187</v>
      </c>
      <c r="N3024" s="108">
        <v>240</v>
      </c>
      <c r="O3024" s="108">
        <v>3</v>
      </c>
      <c r="P3024" s="108">
        <v>10</v>
      </c>
      <c r="Q3024" s="108" t="s">
        <v>202</v>
      </c>
      <c r="R3024" s="116"/>
      <c r="S3024" s="145"/>
      <c r="T3024" s="145"/>
      <c r="U3024" s="145"/>
      <c r="V3024" s="145"/>
      <c r="W3024" s="145"/>
      <c r="X3024" s="145"/>
      <c r="Y3024" s="145"/>
      <c r="Z3024" s="145"/>
      <c r="AA3024" s="226"/>
    </row>
    <row r="3025" spans="1:27" x14ac:dyDescent="0.2">
      <c r="A3025" s="227" t="s">
        <v>3173</v>
      </c>
      <c r="B3025" s="143" t="s">
        <v>76</v>
      </c>
      <c r="C3025" s="142">
        <v>43666</v>
      </c>
      <c r="D3025" s="143" t="s">
        <v>78</v>
      </c>
      <c r="E3025" s="143"/>
      <c r="F3025" s="143"/>
      <c r="G3025" s="143"/>
      <c r="H3025" s="143"/>
      <c r="I3025" s="143"/>
      <c r="J3025" s="136" t="s">
        <v>80</v>
      </c>
      <c r="K3025" s="100" t="s">
        <v>194</v>
      </c>
      <c r="L3025" s="93" t="s">
        <v>60</v>
      </c>
      <c r="M3025" s="95" t="s">
        <v>189</v>
      </c>
      <c r="N3025" s="93">
        <v>240</v>
      </c>
      <c r="O3025" s="93">
        <v>3</v>
      </c>
      <c r="P3025" s="93">
        <v>65</v>
      </c>
      <c r="Q3025" s="93">
        <v>200</v>
      </c>
      <c r="R3025" s="114"/>
      <c r="S3025" s="143">
        <v>200</v>
      </c>
      <c r="T3025" s="143">
        <v>3</v>
      </c>
      <c r="U3025" s="143">
        <v>65</v>
      </c>
      <c r="V3025" s="143">
        <v>120</v>
      </c>
      <c r="W3025" s="143">
        <v>40</v>
      </c>
      <c r="X3025" s="143">
        <v>5288.35</v>
      </c>
      <c r="Y3025" s="143" t="s">
        <v>74</v>
      </c>
      <c r="Z3025" s="143"/>
      <c r="AA3025" s="224" t="s">
        <v>86</v>
      </c>
    </row>
    <row r="3026" spans="1:27" x14ac:dyDescent="0.2">
      <c r="A3026" s="228"/>
      <c r="B3026" s="144"/>
      <c r="C3026" s="127"/>
      <c r="D3026" s="144"/>
      <c r="E3026" s="144"/>
      <c r="F3026" s="144"/>
      <c r="G3026" s="144"/>
      <c r="H3026" s="144"/>
      <c r="I3026" s="144"/>
      <c r="J3026" s="222"/>
      <c r="K3026" s="103" t="s">
        <v>13</v>
      </c>
      <c r="L3026" s="104" t="s">
        <v>60</v>
      </c>
      <c r="M3026" s="96" t="s">
        <v>69</v>
      </c>
      <c r="N3026" s="104">
        <v>240</v>
      </c>
      <c r="O3026" s="104">
        <v>3</v>
      </c>
      <c r="P3026" s="104">
        <v>10</v>
      </c>
      <c r="Q3026" s="104">
        <v>135</v>
      </c>
      <c r="R3026" s="115">
        <v>40</v>
      </c>
      <c r="S3026" s="144"/>
      <c r="T3026" s="144"/>
      <c r="U3026" s="144"/>
      <c r="V3026" s="144"/>
      <c r="W3026" s="144"/>
      <c r="X3026" s="144"/>
      <c r="Y3026" s="144"/>
      <c r="Z3026" s="144"/>
      <c r="AA3026" s="225"/>
    </row>
    <row r="3027" spans="1:27" ht="13.5" thickBot="1" x14ac:dyDescent="0.25">
      <c r="A3027" s="229"/>
      <c r="B3027" s="145"/>
      <c r="C3027" s="128"/>
      <c r="D3027" s="145"/>
      <c r="E3027" s="145"/>
      <c r="F3027" s="145"/>
      <c r="G3027" s="145"/>
      <c r="H3027" s="145"/>
      <c r="I3027" s="145"/>
      <c r="J3027" s="223"/>
      <c r="K3027" s="107" t="s">
        <v>14</v>
      </c>
      <c r="L3027" s="108" t="s">
        <v>60</v>
      </c>
      <c r="M3027" s="97" t="s">
        <v>187</v>
      </c>
      <c r="N3027" s="108">
        <v>240</v>
      </c>
      <c r="O3027" s="108">
        <v>3</v>
      </c>
      <c r="P3027" s="108">
        <v>10</v>
      </c>
      <c r="Q3027" s="108" t="s">
        <v>202</v>
      </c>
      <c r="R3027" s="116"/>
      <c r="S3027" s="145"/>
      <c r="T3027" s="145"/>
      <c r="U3027" s="145"/>
      <c r="V3027" s="145"/>
      <c r="W3027" s="145"/>
      <c r="X3027" s="145"/>
      <c r="Y3027" s="145"/>
      <c r="Z3027" s="145"/>
      <c r="AA3027" s="226"/>
    </row>
    <row r="3028" spans="1:27" x14ac:dyDescent="0.2">
      <c r="A3028" s="227" t="s">
        <v>3174</v>
      </c>
      <c r="B3028" s="143" t="s">
        <v>76</v>
      </c>
      <c r="C3028" s="142">
        <v>43666</v>
      </c>
      <c r="D3028" s="143" t="s">
        <v>78</v>
      </c>
      <c r="E3028" s="143"/>
      <c r="F3028" s="143"/>
      <c r="G3028" s="143"/>
      <c r="H3028" s="143"/>
      <c r="I3028" s="143"/>
      <c r="J3028" s="136" t="s">
        <v>80</v>
      </c>
      <c r="K3028" s="100" t="s">
        <v>194</v>
      </c>
      <c r="L3028" s="93" t="s">
        <v>60</v>
      </c>
      <c r="M3028" s="95" t="s">
        <v>189</v>
      </c>
      <c r="N3028" s="93">
        <v>240</v>
      </c>
      <c r="O3028" s="93">
        <v>3</v>
      </c>
      <c r="P3028" s="93">
        <v>65</v>
      </c>
      <c r="Q3028" s="93">
        <v>110</v>
      </c>
      <c r="R3028" s="114"/>
      <c r="S3028" s="143">
        <v>208</v>
      </c>
      <c r="T3028" s="143">
        <v>3</v>
      </c>
      <c r="U3028" s="143">
        <v>65</v>
      </c>
      <c r="V3028" s="143">
        <v>88</v>
      </c>
      <c r="W3028" s="143">
        <v>30</v>
      </c>
      <c r="X3028" s="143">
        <v>5288.35</v>
      </c>
      <c r="Y3028" s="143" t="s">
        <v>74</v>
      </c>
      <c r="Z3028" s="143"/>
      <c r="AA3028" s="224" t="s">
        <v>86</v>
      </c>
    </row>
    <row r="3029" spans="1:27" x14ac:dyDescent="0.2">
      <c r="A3029" s="228"/>
      <c r="B3029" s="144"/>
      <c r="C3029" s="127"/>
      <c r="D3029" s="144"/>
      <c r="E3029" s="144"/>
      <c r="F3029" s="144"/>
      <c r="G3029" s="144"/>
      <c r="H3029" s="144"/>
      <c r="I3029" s="144"/>
      <c r="J3029" s="222"/>
      <c r="K3029" s="103" t="s">
        <v>13</v>
      </c>
      <c r="L3029" s="104" t="s">
        <v>60</v>
      </c>
      <c r="M3029" s="96" t="s">
        <v>69</v>
      </c>
      <c r="N3029" s="104">
        <v>240</v>
      </c>
      <c r="O3029" s="104">
        <v>3</v>
      </c>
      <c r="P3029" s="104">
        <v>10</v>
      </c>
      <c r="Q3029" s="104">
        <v>135</v>
      </c>
      <c r="R3029" s="115">
        <v>40</v>
      </c>
      <c r="S3029" s="144"/>
      <c r="T3029" s="144"/>
      <c r="U3029" s="144"/>
      <c r="V3029" s="144"/>
      <c r="W3029" s="144"/>
      <c r="X3029" s="144"/>
      <c r="Y3029" s="144"/>
      <c r="Z3029" s="144"/>
      <c r="AA3029" s="225"/>
    </row>
    <row r="3030" spans="1:27" ht="13.5" thickBot="1" x14ac:dyDescent="0.25">
      <c r="A3030" s="229"/>
      <c r="B3030" s="145"/>
      <c r="C3030" s="128"/>
      <c r="D3030" s="145"/>
      <c r="E3030" s="145"/>
      <c r="F3030" s="145"/>
      <c r="G3030" s="145"/>
      <c r="H3030" s="145"/>
      <c r="I3030" s="145"/>
      <c r="J3030" s="223"/>
      <c r="K3030" s="107" t="s">
        <v>14</v>
      </c>
      <c r="L3030" s="108" t="s">
        <v>60</v>
      </c>
      <c r="M3030" s="97" t="s">
        <v>187</v>
      </c>
      <c r="N3030" s="108">
        <v>240</v>
      </c>
      <c r="O3030" s="108">
        <v>3</v>
      </c>
      <c r="P3030" s="108">
        <v>10</v>
      </c>
      <c r="Q3030" s="108" t="s">
        <v>202</v>
      </c>
      <c r="R3030" s="116"/>
      <c r="S3030" s="145"/>
      <c r="T3030" s="145"/>
      <c r="U3030" s="145"/>
      <c r="V3030" s="145"/>
      <c r="W3030" s="145"/>
      <c r="X3030" s="145"/>
      <c r="Y3030" s="145"/>
      <c r="Z3030" s="145"/>
      <c r="AA3030" s="226"/>
    </row>
    <row r="3031" spans="1:27" x14ac:dyDescent="0.2">
      <c r="A3031" s="227" t="s">
        <v>3175</v>
      </c>
      <c r="B3031" s="143" t="s">
        <v>76</v>
      </c>
      <c r="C3031" s="142">
        <v>43666</v>
      </c>
      <c r="D3031" s="143" t="s">
        <v>78</v>
      </c>
      <c r="E3031" s="143"/>
      <c r="F3031" s="143"/>
      <c r="G3031" s="143"/>
      <c r="H3031" s="143"/>
      <c r="I3031" s="143"/>
      <c r="J3031" s="136" t="s">
        <v>80</v>
      </c>
      <c r="K3031" s="100" t="s">
        <v>194</v>
      </c>
      <c r="L3031" s="93" t="s">
        <v>60</v>
      </c>
      <c r="M3031" s="95" t="s">
        <v>189</v>
      </c>
      <c r="N3031" s="93">
        <v>240</v>
      </c>
      <c r="O3031" s="93">
        <v>3</v>
      </c>
      <c r="P3031" s="93">
        <v>65</v>
      </c>
      <c r="Q3031" s="93">
        <v>125</v>
      </c>
      <c r="R3031" s="114"/>
      <c r="S3031" s="143">
        <v>208</v>
      </c>
      <c r="T3031" s="143">
        <v>3</v>
      </c>
      <c r="U3031" s="143">
        <v>65</v>
      </c>
      <c r="V3031" s="143">
        <v>88</v>
      </c>
      <c r="W3031" s="143">
        <v>30</v>
      </c>
      <c r="X3031" s="143">
        <v>5288.35</v>
      </c>
      <c r="Y3031" s="143" t="s">
        <v>74</v>
      </c>
      <c r="Z3031" s="143"/>
      <c r="AA3031" s="224" t="s">
        <v>86</v>
      </c>
    </row>
    <row r="3032" spans="1:27" x14ac:dyDescent="0.2">
      <c r="A3032" s="228"/>
      <c r="B3032" s="144"/>
      <c r="C3032" s="127"/>
      <c r="D3032" s="144"/>
      <c r="E3032" s="144"/>
      <c r="F3032" s="144"/>
      <c r="G3032" s="144"/>
      <c r="H3032" s="144"/>
      <c r="I3032" s="144"/>
      <c r="J3032" s="222"/>
      <c r="K3032" s="103" t="s">
        <v>13</v>
      </c>
      <c r="L3032" s="104" t="s">
        <v>60</v>
      </c>
      <c r="M3032" s="96" t="s">
        <v>69</v>
      </c>
      <c r="N3032" s="104">
        <v>240</v>
      </c>
      <c r="O3032" s="104">
        <v>3</v>
      </c>
      <c r="P3032" s="104">
        <v>10</v>
      </c>
      <c r="Q3032" s="104">
        <v>135</v>
      </c>
      <c r="R3032" s="115">
        <v>40</v>
      </c>
      <c r="S3032" s="144"/>
      <c r="T3032" s="144"/>
      <c r="U3032" s="144"/>
      <c r="V3032" s="144"/>
      <c r="W3032" s="144"/>
      <c r="X3032" s="144"/>
      <c r="Y3032" s="144"/>
      <c r="Z3032" s="144"/>
      <c r="AA3032" s="225"/>
    </row>
    <row r="3033" spans="1:27" ht="13.5" thickBot="1" x14ac:dyDescent="0.25">
      <c r="A3033" s="229"/>
      <c r="B3033" s="145"/>
      <c r="C3033" s="128"/>
      <c r="D3033" s="145"/>
      <c r="E3033" s="145"/>
      <c r="F3033" s="145"/>
      <c r="G3033" s="145"/>
      <c r="H3033" s="145"/>
      <c r="I3033" s="145"/>
      <c r="J3033" s="223"/>
      <c r="K3033" s="107" t="s">
        <v>14</v>
      </c>
      <c r="L3033" s="108" t="s">
        <v>60</v>
      </c>
      <c r="M3033" s="97" t="s">
        <v>187</v>
      </c>
      <c r="N3033" s="108">
        <v>240</v>
      </c>
      <c r="O3033" s="108">
        <v>3</v>
      </c>
      <c r="P3033" s="108">
        <v>10</v>
      </c>
      <c r="Q3033" s="108" t="s">
        <v>202</v>
      </c>
      <c r="R3033" s="116"/>
      <c r="S3033" s="145"/>
      <c r="T3033" s="145"/>
      <c r="U3033" s="145"/>
      <c r="V3033" s="145"/>
      <c r="W3033" s="145"/>
      <c r="X3033" s="145"/>
      <c r="Y3033" s="145"/>
      <c r="Z3033" s="145"/>
      <c r="AA3033" s="226"/>
    </row>
    <row r="3034" spans="1:27" x14ac:dyDescent="0.2">
      <c r="A3034" s="227" t="s">
        <v>3176</v>
      </c>
      <c r="B3034" s="143" t="s">
        <v>76</v>
      </c>
      <c r="C3034" s="142">
        <v>43666</v>
      </c>
      <c r="D3034" s="143" t="s">
        <v>78</v>
      </c>
      <c r="E3034" s="143"/>
      <c r="F3034" s="143"/>
      <c r="G3034" s="143"/>
      <c r="H3034" s="143"/>
      <c r="I3034" s="143"/>
      <c r="J3034" s="136" t="s">
        <v>80</v>
      </c>
      <c r="K3034" s="100" t="s">
        <v>194</v>
      </c>
      <c r="L3034" s="93" t="s">
        <v>60</v>
      </c>
      <c r="M3034" s="95" t="s">
        <v>189</v>
      </c>
      <c r="N3034" s="93">
        <v>240</v>
      </c>
      <c r="O3034" s="93">
        <v>3</v>
      </c>
      <c r="P3034" s="93">
        <v>65</v>
      </c>
      <c r="Q3034" s="93">
        <v>150</v>
      </c>
      <c r="R3034" s="114"/>
      <c r="S3034" s="143">
        <v>208</v>
      </c>
      <c r="T3034" s="143">
        <v>3</v>
      </c>
      <c r="U3034" s="143">
        <v>65</v>
      </c>
      <c r="V3034" s="143">
        <v>88</v>
      </c>
      <c r="W3034" s="143">
        <v>30</v>
      </c>
      <c r="X3034" s="143">
        <v>5288.35</v>
      </c>
      <c r="Y3034" s="143" t="s">
        <v>74</v>
      </c>
      <c r="Z3034" s="143"/>
      <c r="AA3034" s="224" t="s">
        <v>86</v>
      </c>
    </row>
    <row r="3035" spans="1:27" x14ac:dyDescent="0.2">
      <c r="A3035" s="228"/>
      <c r="B3035" s="144"/>
      <c r="C3035" s="127"/>
      <c r="D3035" s="144"/>
      <c r="E3035" s="144"/>
      <c r="F3035" s="144"/>
      <c r="G3035" s="144"/>
      <c r="H3035" s="144"/>
      <c r="I3035" s="144"/>
      <c r="J3035" s="222"/>
      <c r="K3035" s="103" t="s">
        <v>13</v>
      </c>
      <c r="L3035" s="104" t="s">
        <v>60</v>
      </c>
      <c r="M3035" s="96" t="s">
        <v>69</v>
      </c>
      <c r="N3035" s="104">
        <v>240</v>
      </c>
      <c r="O3035" s="104">
        <v>3</v>
      </c>
      <c r="P3035" s="104">
        <v>10</v>
      </c>
      <c r="Q3035" s="104">
        <v>135</v>
      </c>
      <c r="R3035" s="115">
        <v>40</v>
      </c>
      <c r="S3035" s="144"/>
      <c r="T3035" s="144"/>
      <c r="U3035" s="144"/>
      <c r="V3035" s="144"/>
      <c r="W3035" s="144"/>
      <c r="X3035" s="144"/>
      <c r="Y3035" s="144"/>
      <c r="Z3035" s="144"/>
      <c r="AA3035" s="225"/>
    </row>
    <row r="3036" spans="1:27" ht="13.5" thickBot="1" x14ac:dyDescent="0.25">
      <c r="A3036" s="229"/>
      <c r="B3036" s="145"/>
      <c r="C3036" s="128"/>
      <c r="D3036" s="145"/>
      <c r="E3036" s="145"/>
      <c r="F3036" s="145"/>
      <c r="G3036" s="145"/>
      <c r="H3036" s="145"/>
      <c r="I3036" s="145"/>
      <c r="J3036" s="223"/>
      <c r="K3036" s="107" t="s">
        <v>14</v>
      </c>
      <c r="L3036" s="108" t="s">
        <v>60</v>
      </c>
      <c r="M3036" s="97" t="s">
        <v>187</v>
      </c>
      <c r="N3036" s="108">
        <v>240</v>
      </c>
      <c r="O3036" s="108">
        <v>3</v>
      </c>
      <c r="P3036" s="108">
        <v>10</v>
      </c>
      <c r="Q3036" s="108" t="s">
        <v>202</v>
      </c>
      <c r="R3036" s="116"/>
      <c r="S3036" s="145"/>
      <c r="T3036" s="145"/>
      <c r="U3036" s="145"/>
      <c r="V3036" s="145"/>
      <c r="W3036" s="145"/>
      <c r="X3036" s="145"/>
      <c r="Y3036" s="145"/>
      <c r="Z3036" s="145"/>
      <c r="AA3036" s="226"/>
    </row>
    <row r="3037" spans="1:27" x14ac:dyDescent="0.2">
      <c r="A3037" s="227" t="s">
        <v>3177</v>
      </c>
      <c r="B3037" s="143" t="s">
        <v>76</v>
      </c>
      <c r="C3037" s="142">
        <v>43666</v>
      </c>
      <c r="D3037" s="143" t="s">
        <v>78</v>
      </c>
      <c r="E3037" s="143"/>
      <c r="F3037" s="143"/>
      <c r="G3037" s="143"/>
      <c r="H3037" s="143"/>
      <c r="I3037" s="143"/>
      <c r="J3037" s="136" t="s">
        <v>80</v>
      </c>
      <c r="K3037" s="100" t="s">
        <v>194</v>
      </c>
      <c r="L3037" s="93" t="s">
        <v>60</v>
      </c>
      <c r="M3037" s="95" t="s">
        <v>189</v>
      </c>
      <c r="N3037" s="93">
        <v>240</v>
      </c>
      <c r="O3037" s="93">
        <v>3</v>
      </c>
      <c r="P3037" s="93">
        <v>65</v>
      </c>
      <c r="Q3037" s="93">
        <v>175</v>
      </c>
      <c r="R3037" s="114"/>
      <c r="S3037" s="143">
        <v>208</v>
      </c>
      <c r="T3037" s="143">
        <v>3</v>
      </c>
      <c r="U3037" s="143">
        <v>65</v>
      </c>
      <c r="V3037" s="143">
        <v>88</v>
      </c>
      <c r="W3037" s="143">
        <v>30</v>
      </c>
      <c r="X3037" s="143">
        <v>5288.35</v>
      </c>
      <c r="Y3037" s="143" t="s">
        <v>74</v>
      </c>
      <c r="Z3037" s="143"/>
      <c r="AA3037" s="224" t="s">
        <v>86</v>
      </c>
    </row>
    <row r="3038" spans="1:27" x14ac:dyDescent="0.2">
      <c r="A3038" s="228"/>
      <c r="B3038" s="144"/>
      <c r="C3038" s="127"/>
      <c r="D3038" s="144"/>
      <c r="E3038" s="144"/>
      <c r="F3038" s="144"/>
      <c r="G3038" s="144"/>
      <c r="H3038" s="144"/>
      <c r="I3038" s="144"/>
      <c r="J3038" s="222"/>
      <c r="K3038" s="103" t="s">
        <v>13</v>
      </c>
      <c r="L3038" s="104" t="s">
        <v>60</v>
      </c>
      <c r="M3038" s="96" t="s">
        <v>69</v>
      </c>
      <c r="N3038" s="104">
        <v>240</v>
      </c>
      <c r="O3038" s="104">
        <v>3</v>
      </c>
      <c r="P3038" s="104">
        <v>10</v>
      </c>
      <c r="Q3038" s="104">
        <v>135</v>
      </c>
      <c r="R3038" s="115">
        <v>40</v>
      </c>
      <c r="S3038" s="144"/>
      <c r="T3038" s="144"/>
      <c r="U3038" s="144"/>
      <c r="V3038" s="144"/>
      <c r="W3038" s="144"/>
      <c r="X3038" s="144"/>
      <c r="Y3038" s="144"/>
      <c r="Z3038" s="144"/>
      <c r="AA3038" s="225"/>
    </row>
    <row r="3039" spans="1:27" ht="13.5" thickBot="1" x14ac:dyDescent="0.25">
      <c r="A3039" s="229"/>
      <c r="B3039" s="145"/>
      <c r="C3039" s="128"/>
      <c r="D3039" s="145"/>
      <c r="E3039" s="145"/>
      <c r="F3039" s="145"/>
      <c r="G3039" s="145"/>
      <c r="H3039" s="145"/>
      <c r="I3039" s="145"/>
      <c r="J3039" s="223"/>
      <c r="K3039" s="107" t="s">
        <v>14</v>
      </c>
      <c r="L3039" s="108" t="s">
        <v>60</v>
      </c>
      <c r="M3039" s="97" t="s">
        <v>187</v>
      </c>
      <c r="N3039" s="108">
        <v>240</v>
      </c>
      <c r="O3039" s="108">
        <v>3</v>
      </c>
      <c r="P3039" s="108">
        <v>10</v>
      </c>
      <c r="Q3039" s="108" t="s">
        <v>202</v>
      </c>
      <c r="R3039" s="116"/>
      <c r="S3039" s="145"/>
      <c r="T3039" s="145"/>
      <c r="U3039" s="145"/>
      <c r="V3039" s="145"/>
      <c r="W3039" s="145"/>
      <c r="X3039" s="145"/>
      <c r="Y3039" s="145"/>
      <c r="Z3039" s="145"/>
      <c r="AA3039" s="226"/>
    </row>
    <row r="3040" spans="1:27" x14ac:dyDescent="0.2">
      <c r="A3040" s="227" t="s">
        <v>3178</v>
      </c>
      <c r="B3040" s="143" t="s">
        <v>76</v>
      </c>
      <c r="C3040" s="142">
        <v>43666</v>
      </c>
      <c r="D3040" s="143" t="s">
        <v>78</v>
      </c>
      <c r="E3040" s="143"/>
      <c r="F3040" s="143"/>
      <c r="G3040" s="143"/>
      <c r="H3040" s="143"/>
      <c r="I3040" s="143"/>
      <c r="J3040" s="136" t="s">
        <v>80</v>
      </c>
      <c r="K3040" s="100" t="s">
        <v>194</v>
      </c>
      <c r="L3040" s="93" t="s">
        <v>60</v>
      </c>
      <c r="M3040" s="95" t="s">
        <v>189</v>
      </c>
      <c r="N3040" s="93">
        <v>240</v>
      </c>
      <c r="O3040" s="93">
        <v>3</v>
      </c>
      <c r="P3040" s="93">
        <v>65</v>
      </c>
      <c r="Q3040" s="93">
        <v>200</v>
      </c>
      <c r="R3040" s="114"/>
      <c r="S3040" s="143">
        <v>208</v>
      </c>
      <c r="T3040" s="143">
        <v>3</v>
      </c>
      <c r="U3040" s="143">
        <v>65</v>
      </c>
      <c r="V3040" s="143">
        <v>88</v>
      </c>
      <c r="W3040" s="143">
        <v>30</v>
      </c>
      <c r="X3040" s="143">
        <v>5288.35</v>
      </c>
      <c r="Y3040" s="143" t="s">
        <v>74</v>
      </c>
      <c r="Z3040" s="143"/>
      <c r="AA3040" s="224" t="s">
        <v>86</v>
      </c>
    </row>
    <row r="3041" spans="1:27" x14ac:dyDescent="0.2">
      <c r="A3041" s="228"/>
      <c r="B3041" s="144"/>
      <c r="C3041" s="127"/>
      <c r="D3041" s="144"/>
      <c r="E3041" s="144"/>
      <c r="F3041" s="144"/>
      <c r="G3041" s="144"/>
      <c r="H3041" s="144"/>
      <c r="I3041" s="144"/>
      <c r="J3041" s="222"/>
      <c r="K3041" s="103" t="s">
        <v>13</v>
      </c>
      <c r="L3041" s="104" t="s">
        <v>60</v>
      </c>
      <c r="M3041" s="96" t="s">
        <v>69</v>
      </c>
      <c r="N3041" s="104">
        <v>240</v>
      </c>
      <c r="O3041" s="104">
        <v>3</v>
      </c>
      <c r="P3041" s="104">
        <v>10</v>
      </c>
      <c r="Q3041" s="104">
        <v>135</v>
      </c>
      <c r="R3041" s="115">
        <v>40</v>
      </c>
      <c r="S3041" s="144"/>
      <c r="T3041" s="144"/>
      <c r="U3041" s="144"/>
      <c r="V3041" s="144"/>
      <c r="W3041" s="144"/>
      <c r="X3041" s="144"/>
      <c r="Y3041" s="144"/>
      <c r="Z3041" s="144"/>
      <c r="AA3041" s="225"/>
    </row>
    <row r="3042" spans="1:27" ht="13.5" thickBot="1" x14ac:dyDescent="0.25">
      <c r="A3042" s="229"/>
      <c r="B3042" s="145"/>
      <c r="C3042" s="128"/>
      <c r="D3042" s="145"/>
      <c r="E3042" s="145"/>
      <c r="F3042" s="145"/>
      <c r="G3042" s="145"/>
      <c r="H3042" s="145"/>
      <c r="I3042" s="145"/>
      <c r="J3042" s="223"/>
      <c r="K3042" s="107" t="s">
        <v>14</v>
      </c>
      <c r="L3042" s="108" t="s">
        <v>60</v>
      </c>
      <c r="M3042" s="97" t="s">
        <v>187</v>
      </c>
      <c r="N3042" s="108">
        <v>240</v>
      </c>
      <c r="O3042" s="108">
        <v>3</v>
      </c>
      <c r="P3042" s="108">
        <v>10</v>
      </c>
      <c r="Q3042" s="108" t="s">
        <v>202</v>
      </c>
      <c r="R3042" s="116"/>
      <c r="S3042" s="145"/>
      <c r="T3042" s="145"/>
      <c r="U3042" s="145"/>
      <c r="V3042" s="145"/>
      <c r="W3042" s="145"/>
      <c r="X3042" s="145"/>
      <c r="Y3042" s="145"/>
      <c r="Z3042" s="145"/>
      <c r="AA3042" s="226"/>
    </row>
    <row r="3043" spans="1:27" x14ac:dyDescent="0.2">
      <c r="A3043" s="227" t="s">
        <v>3179</v>
      </c>
      <c r="B3043" s="143" t="s">
        <v>76</v>
      </c>
      <c r="C3043" s="142">
        <v>43666</v>
      </c>
      <c r="D3043" s="143" t="s">
        <v>78</v>
      </c>
      <c r="E3043" s="143"/>
      <c r="F3043" s="143"/>
      <c r="G3043" s="143"/>
      <c r="H3043" s="143"/>
      <c r="I3043" s="143"/>
      <c r="J3043" s="136" t="s">
        <v>80</v>
      </c>
      <c r="K3043" s="100" t="s">
        <v>194</v>
      </c>
      <c r="L3043" s="93" t="s">
        <v>60</v>
      </c>
      <c r="M3043" s="95" t="s">
        <v>189</v>
      </c>
      <c r="N3043" s="93">
        <v>240</v>
      </c>
      <c r="O3043" s="93">
        <v>3</v>
      </c>
      <c r="P3043" s="93">
        <v>65</v>
      </c>
      <c r="Q3043" s="93">
        <v>150</v>
      </c>
      <c r="R3043" s="114"/>
      <c r="S3043" s="143">
        <v>208</v>
      </c>
      <c r="T3043" s="143">
        <v>3</v>
      </c>
      <c r="U3043" s="143">
        <v>65</v>
      </c>
      <c r="V3043" s="143">
        <v>114</v>
      </c>
      <c r="W3043" s="143">
        <v>40</v>
      </c>
      <c r="X3043" s="143">
        <v>5288.35</v>
      </c>
      <c r="Y3043" s="143" t="s">
        <v>74</v>
      </c>
      <c r="Z3043" s="143"/>
      <c r="AA3043" s="224" t="s">
        <v>86</v>
      </c>
    </row>
    <row r="3044" spans="1:27" x14ac:dyDescent="0.2">
      <c r="A3044" s="228"/>
      <c r="B3044" s="144"/>
      <c r="C3044" s="127"/>
      <c r="D3044" s="144"/>
      <c r="E3044" s="144"/>
      <c r="F3044" s="144"/>
      <c r="G3044" s="144"/>
      <c r="H3044" s="144"/>
      <c r="I3044" s="144"/>
      <c r="J3044" s="222"/>
      <c r="K3044" s="103" t="s">
        <v>13</v>
      </c>
      <c r="L3044" s="104" t="s">
        <v>60</v>
      </c>
      <c r="M3044" s="96" t="s">
        <v>69</v>
      </c>
      <c r="N3044" s="104">
        <v>240</v>
      </c>
      <c r="O3044" s="104">
        <v>3</v>
      </c>
      <c r="P3044" s="104">
        <v>10</v>
      </c>
      <c r="Q3044" s="104">
        <v>135</v>
      </c>
      <c r="R3044" s="115">
        <v>40</v>
      </c>
      <c r="S3044" s="144"/>
      <c r="T3044" s="144"/>
      <c r="U3044" s="144"/>
      <c r="V3044" s="144"/>
      <c r="W3044" s="144"/>
      <c r="X3044" s="144"/>
      <c r="Y3044" s="144"/>
      <c r="Z3044" s="144"/>
      <c r="AA3044" s="225"/>
    </row>
    <row r="3045" spans="1:27" ht="13.5" thickBot="1" x14ac:dyDescent="0.25">
      <c r="A3045" s="229"/>
      <c r="B3045" s="145"/>
      <c r="C3045" s="128"/>
      <c r="D3045" s="145"/>
      <c r="E3045" s="145"/>
      <c r="F3045" s="145"/>
      <c r="G3045" s="145"/>
      <c r="H3045" s="145"/>
      <c r="I3045" s="145"/>
      <c r="J3045" s="223"/>
      <c r="K3045" s="107" t="s">
        <v>14</v>
      </c>
      <c r="L3045" s="108" t="s">
        <v>60</v>
      </c>
      <c r="M3045" s="97" t="s">
        <v>187</v>
      </c>
      <c r="N3045" s="108">
        <v>240</v>
      </c>
      <c r="O3045" s="108">
        <v>3</v>
      </c>
      <c r="P3045" s="108">
        <v>10</v>
      </c>
      <c r="Q3045" s="108" t="s">
        <v>202</v>
      </c>
      <c r="R3045" s="116"/>
      <c r="S3045" s="145"/>
      <c r="T3045" s="145"/>
      <c r="U3045" s="145"/>
      <c r="V3045" s="145"/>
      <c r="W3045" s="145"/>
      <c r="X3045" s="145"/>
      <c r="Y3045" s="145"/>
      <c r="Z3045" s="145"/>
      <c r="AA3045" s="226"/>
    </row>
    <row r="3046" spans="1:27" x14ac:dyDescent="0.2">
      <c r="A3046" s="227" t="s">
        <v>3180</v>
      </c>
      <c r="B3046" s="143" t="s">
        <v>76</v>
      </c>
      <c r="C3046" s="142">
        <v>43666</v>
      </c>
      <c r="D3046" s="143" t="s">
        <v>78</v>
      </c>
      <c r="E3046" s="143"/>
      <c r="F3046" s="143"/>
      <c r="G3046" s="143"/>
      <c r="H3046" s="143"/>
      <c r="I3046" s="143"/>
      <c r="J3046" s="136" t="s">
        <v>80</v>
      </c>
      <c r="K3046" s="100" t="s">
        <v>194</v>
      </c>
      <c r="L3046" s="93" t="s">
        <v>60</v>
      </c>
      <c r="M3046" s="95" t="s">
        <v>189</v>
      </c>
      <c r="N3046" s="93">
        <v>240</v>
      </c>
      <c r="O3046" s="93">
        <v>3</v>
      </c>
      <c r="P3046" s="93">
        <v>65</v>
      </c>
      <c r="Q3046" s="93">
        <v>175</v>
      </c>
      <c r="R3046" s="114"/>
      <c r="S3046" s="143">
        <v>208</v>
      </c>
      <c r="T3046" s="143">
        <v>3</v>
      </c>
      <c r="U3046" s="143">
        <v>65</v>
      </c>
      <c r="V3046" s="143">
        <v>114</v>
      </c>
      <c r="W3046" s="143">
        <v>40</v>
      </c>
      <c r="X3046" s="143">
        <v>5288.35</v>
      </c>
      <c r="Y3046" s="143" t="s">
        <v>74</v>
      </c>
      <c r="Z3046" s="143"/>
      <c r="AA3046" s="224" t="s">
        <v>86</v>
      </c>
    </row>
    <row r="3047" spans="1:27" x14ac:dyDescent="0.2">
      <c r="A3047" s="228"/>
      <c r="B3047" s="144"/>
      <c r="C3047" s="127"/>
      <c r="D3047" s="144"/>
      <c r="E3047" s="144"/>
      <c r="F3047" s="144"/>
      <c r="G3047" s="144"/>
      <c r="H3047" s="144"/>
      <c r="I3047" s="144"/>
      <c r="J3047" s="222"/>
      <c r="K3047" s="103" t="s">
        <v>13</v>
      </c>
      <c r="L3047" s="104" t="s">
        <v>60</v>
      </c>
      <c r="M3047" s="96" t="s">
        <v>69</v>
      </c>
      <c r="N3047" s="104">
        <v>240</v>
      </c>
      <c r="O3047" s="104">
        <v>3</v>
      </c>
      <c r="P3047" s="104">
        <v>10</v>
      </c>
      <c r="Q3047" s="104">
        <v>135</v>
      </c>
      <c r="R3047" s="115">
        <v>40</v>
      </c>
      <c r="S3047" s="144"/>
      <c r="T3047" s="144"/>
      <c r="U3047" s="144"/>
      <c r="V3047" s="144"/>
      <c r="W3047" s="144"/>
      <c r="X3047" s="144"/>
      <c r="Y3047" s="144"/>
      <c r="Z3047" s="144"/>
      <c r="AA3047" s="225"/>
    </row>
    <row r="3048" spans="1:27" ht="13.5" thickBot="1" x14ac:dyDescent="0.25">
      <c r="A3048" s="229"/>
      <c r="B3048" s="145"/>
      <c r="C3048" s="128"/>
      <c r="D3048" s="145"/>
      <c r="E3048" s="145"/>
      <c r="F3048" s="145"/>
      <c r="G3048" s="145"/>
      <c r="H3048" s="145"/>
      <c r="I3048" s="145"/>
      <c r="J3048" s="223"/>
      <c r="K3048" s="107" t="s">
        <v>14</v>
      </c>
      <c r="L3048" s="108" t="s">
        <v>60</v>
      </c>
      <c r="M3048" s="97" t="s">
        <v>187</v>
      </c>
      <c r="N3048" s="108">
        <v>240</v>
      </c>
      <c r="O3048" s="108">
        <v>3</v>
      </c>
      <c r="P3048" s="108">
        <v>10</v>
      </c>
      <c r="Q3048" s="108" t="s">
        <v>202</v>
      </c>
      <c r="R3048" s="116"/>
      <c r="S3048" s="145"/>
      <c r="T3048" s="145"/>
      <c r="U3048" s="145"/>
      <c r="V3048" s="145"/>
      <c r="W3048" s="145"/>
      <c r="X3048" s="145"/>
      <c r="Y3048" s="145"/>
      <c r="Z3048" s="145"/>
      <c r="AA3048" s="226"/>
    </row>
    <row r="3049" spans="1:27" x14ac:dyDescent="0.2">
      <c r="A3049" s="227" t="s">
        <v>3181</v>
      </c>
      <c r="B3049" s="143" t="s">
        <v>76</v>
      </c>
      <c r="C3049" s="142">
        <v>43666</v>
      </c>
      <c r="D3049" s="143" t="s">
        <v>78</v>
      </c>
      <c r="E3049" s="143"/>
      <c r="F3049" s="143"/>
      <c r="G3049" s="143"/>
      <c r="H3049" s="143"/>
      <c r="I3049" s="143"/>
      <c r="J3049" s="136" t="s">
        <v>80</v>
      </c>
      <c r="K3049" s="100" t="s">
        <v>194</v>
      </c>
      <c r="L3049" s="93" t="s">
        <v>60</v>
      </c>
      <c r="M3049" s="95" t="s">
        <v>189</v>
      </c>
      <c r="N3049" s="93">
        <v>240</v>
      </c>
      <c r="O3049" s="93">
        <v>3</v>
      </c>
      <c r="P3049" s="93">
        <v>65</v>
      </c>
      <c r="Q3049" s="93">
        <v>200</v>
      </c>
      <c r="R3049" s="114"/>
      <c r="S3049" s="143">
        <v>208</v>
      </c>
      <c r="T3049" s="143">
        <v>3</v>
      </c>
      <c r="U3049" s="143">
        <v>65</v>
      </c>
      <c r="V3049" s="143">
        <v>114</v>
      </c>
      <c r="W3049" s="143">
        <v>40</v>
      </c>
      <c r="X3049" s="143">
        <v>5288.35</v>
      </c>
      <c r="Y3049" s="143" t="s">
        <v>74</v>
      </c>
      <c r="Z3049" s="143"/>
      <c r="AA3049" s="224" t="s">
        <v>86</v>
      </c>
    </row>
    <row r="3050" spans="1:27" x14ac:dyDescent="0.2">
      <c r="A3050" s="228"/>
      <c r="B3050" s="144"/>
      <c r="C3050" s="127"/>
      <c r="D3050" s="144"/>
      <c r="E3050" s="144"/>
      <c r="F3050" s="144"/>
      <c r="G3050" s="144"/>
      <c r="H3050" s="144"/>
      <c r="I3050" s="144"/>
      <c r="J3050" s="222"/>
      <c r="K3050" s="103" t="s">
        <v>13</v>
      </c>
      <c r="L3050" s="104" t="s">
        <v>60</v>
      </c>
      <c r="M3050" s="96" t="s">
        <v>69</v>
      </c>
      <c r="N3050" s="104">
        <v>240</v>
      </c>
      <c r="O3050" s="104">
        <v>3</v>
      </c>
      <c r="P3050" s="104">
        <v>10</v>
      </c>
      <c r="Q3050" s="104">
        <v>135</v>
      </c>
      <c r="R3050" s="115">
        <v>40</v>
      </c>
      <c r="S3050" s="144"/>
      <c r="T3050" s="144"/>
      <c r="U3050" s="144"/>
      <c r="V3050" s="144"/>
      <c r="W3050" s="144"/>
      <c r="X3050" s="144"/>
      <c r="Y3050" s="144"/>
      <c r="Z3050" s="144"/>
      <c r="AA3050" s="225"/>
    </row>
    <row r="3051" spans="1:27" ht="13.5" thickBot="1" x14ac:dyDescent="0.25">
      <c r="A3051" s="229"/>
      <c r="B3051" s="145"/>
      <c r="C3051" s="128"/>
      <c r="D3051" s="145"/>
      <c r="E3051" s="145"/>
      <c r="F3051" s="145"/>
      <c r="G3051" s="145"/>
      <c r="H3051" s="145"/>
      <c r="I3051" s="145"/>
      <c r="J3051" s="223"/>
      <c r="K3051" s="107" t="s">
        <v>14</v>
      </c>
      <c r="L3051" s="108" t="s">
        <v>60</v>
      </c>
      <c r="M3051" s="97" t="s">
        <v>187</v>
      </c>
      <c r="N3051" s="108">
        <v>240</v>
      </c>
      <c r="O3051" s="108">
        <v>3</v>
      </c>
      <c r="P3051" s="108">
        <v>10</v>
      </c>
      <c r="Q3051" s="108" t="s">
        <v>202</v>
      </c>
      <c r="R3051" s="116"/>
      <c r="S3051" s="145"/>
      <c r="T3051" s="145"/>
      <c r="U3051" s="145"/>
      <c r="V3051" s="145"/>
      <c r="W3051" s="145"/>
      <c r="X3051" s="145"/>
      <c r="Y3051" s="145"/>
      <c r="Z3051" s="145"/>
      <c r="AA3051" s="226"/>
    </row>
    <row r="3052" spans="1:27" x14ac:dyDescent="0.2">
      <c r="A3052" s="227" t="s">
        <v>3182</v>
      </c>
      <c r="B3052" s="143" t="s">
        <v>76</v>
      </c>
      <c r="C3052" s="142">
        <v>43666</v>
      </c>
      <c r="D3052" s="143" t="s">
        <v>78</v>
      </c>
      <c r="E3052" s="143"/>
      <c r="F3052" s="143"/>
      <c r="G3052" s="143"/>
      <c r="H3052" s="143"/>
      <c r="I3052" s="143"/>
      <c r="J3052" s="136" t="s">
        <v>80</v>
      </c>
      <c r="K3052" s="100" t="s">
        <v>194</v>
      </c>
      <c r="L3052" s="93" t="s">
        <v>60</v>
      </c>
      <c r="M3052" s="95" t="s">
        <v>189</v>
      </c>
      <c r="N3052" s="93">
        <v>240</v>
      </c>
      <c r="O3052" s="93">
        <v>3</v>
      </c>
      <c r="P3052" s="93">
        <v>65</v>
      </c>
      <c r="Q3052" s="93">
        <v>150</v>
      </c>
      <c r="R3052" s="114"/>
      <c r="S3052" s="143" t="s">
        <v>71</v>
      </c>
      <c r="T3052" s="143">
        <v>3</v>
      </c>
      <c r="U3052" s="143">
        <v>65</v>
      </c>
      <c r="V3052" s="143">
        <v>104</v>
      </c>
      <c r="W3052" s="143">
        <v>40</v>
      </c>
      <c r="X3052" s="143">
        <v>5288.35</v>
      </c>
      <c r="Y3052" s="143" t="s">
        <v>74</v>
      </c>
      <c r="Z3052" s="143"/>
      <c r="AA3052" s="224" t="s">
        <v>86</v>
      </c>
    </row>
    <row r="3053" spans="1:27" x14ac:dyDescent="0.2">
      <c r="A3053" s="228"/>
      <c r="B3053" s="144"/>
      <c r="C3053" s="127"/>
      <c r="D3053" s="144"/>
      <c r="E3053" s="144"/>
      <c r="F3053" s="144"/>
      <c r="G3053" s="144"/>
      <c r="H3053" s="144"/>
      <c r="I3053" s="144"/>
      <c r="J3053" s="222"/>
      <c r="K3053" s="103" t="s">
        <v>13</v>
      </c>
      <c r="L3053" s="104" t="s">
        <v>60</v>
      </c>
      <c r="M3053" s="96" t="s">
        <v>69</v>
      </c>
      <c r="N3053" s="104">
        <v>240</v>
      </c>
      <c r="O3053" s="104">
        <v>3</v>
      </c>
      <c r="P3053" s="104">
        <v>10</v>
      </c>
      <c r="Q3053" s="104">
        <v>135</v>
      </c>
      <c r="R3053" s="115">
        <v>50</v>
      </c>
      <c r="S3053" s="144"/>
      <c r="T3053" s="144"/>
      <c r="U3053" s="144"/>
      <c r="V3053" s="144"/>
      <c r="W3053" s="144"/>
      <c r="X3053" s="144"/>
      <c r="Y3053" s="144"/>
      <c r="Z3053" s="144"/>
      <c r="AA3053" s="225"/>
    </row>
    <row r="3054" spans="1:27" ht="13.5" thickBot="1" x14ac:dyDescent="0.25">
      <c r="A3054" s="229"/>
      <c r="B3054" s="145"/>
      <c r="C3054" s="128"/>
      <c r="D3054" s="145"/>
      <c r="E3054" s="145"/>
      <c r="F3054" s="145"/>
      <c r="G3054" s="145"/>
      <c r="H3054" s="145"/>
      <c r="I3054" s="145"/>
      <c r="J3054" s="223"/>
      <c r="K3054" s="107" t="s">
        <v>14</v>
      </c>
      <c r="L3054" s="108" t="s">
        <v>60</v>
      </c>
      <c r="M3054" s="97" t="s">
        <v>187</v>
      </c>
      <c r="N3054" s="108">
        <v>240</v>
      </c>
      <c r="O3054" s="108">
        <v>3</v>
      </c>
      <c r="P3054" s="108">
        <v>10</v>
      </c>
      <c r="Q3054" s="108" t="s">
        <v>202</v>
      </c>
      <c r="R3054" s="116"/>
      <c r="S3054" s="145"/>
      <c r="T3054" s="145"/>
      <c r="U3054" s="145"/>
      <c r="V3054" s="145"/>
      <c r="W3054" s="145"/>
      <c r="X3054" s="145"/>
      <c r="Y3054" s="145"/>
      <c r="Z3054" s="145"/>
      <c r="AA3054" s="226"/>
    </row>
    <row r="3055" spans="1:27" x14ac:dyDescent="0.2">
      <c r="A3055" s="227" t="s">
        <v>3183</v>
      </c>
      <c r="B3055" s="143" t="s">
        <v>76</v>
      </c>
      <c r="C3055" s="142">
        <v>43666</v>
      </c>
      <c r="D3055" s="143" t="s">
        <v>78</v>
      </c>
      <c r="E3055" s="143"/>
      <c r="F3055" s="143"/>
      <c r="G3055" s="143"/>
      <c r="H3055" s="143"/>
      <c r="I3055" s="143"/>
      <c r="J3055" s="136" t="s">
        <v>80</v>
      </c>
      <c r="K3055" s="100" t="s">
        <v>194</v>
      </c>
      <c r="L3055" s="93" t="s">
        <v>60</v>
      </c>
      <c r="M3055" s="95" t="s">
        <v>189</v>
      </c>
      <c r="N3055" s="93">
        <v>240</v>
      </c>
      <c r="O3055" s="93">
        <v>3</v>
      </c>
      <c r="P3055" s="93">
        <v>65</v>
      </c>
      <c r="Q3055" s="93">
        <v>175</v>
      </c>
      <c r="R3055" s="114"/>
      <c r="S3055" s="143" t="s">
        <v>71</v>
      </c>
      <c r="T3055" s="143">
        <v>3</v>
      </c>
      <c r="U3055" s="143">
        <v>65</v>
      </c>
      <c r="V3055" s="143">
        <v>104</v>
      </c>
      <c r="W3055" s="143">
        <v>40</v>
      </c>
      <c r="X3055" s="143">
        <v>5288.35</v>
      </c>
      <c r="Y3055" s="143" t="s">
        <v>74</v>
      </c>
      <c r="Z3055" s="143"/>
      <c r="AA3055" s="224" t="s">
        <v>86</v>
      </c>
    </row>
    <row r="3056" spans="1:27" x14ac:dyDescent="0.2">
      <c r="A3056" s="228"/>
      <c r="B3056" s="144"/>
      <c r="C3056" s="127"/>
      <c r="D3056" s="144"/>
      <c r="E3056" s="144"/>
      <c r="F3056" s="144"/>
      <c r="G3056" s="144"/>
      <c r="H3056" s="144"/>
      <c r="I3056" s="144"/>
      <c r="J3056" s="222"/>
      <c r="K3056" s="103" t="s">
        <v>13</v>
      </c>
      <c r="L3056" s="104" t="s">
        <v>60</v>
      </c>
      <c r="M3056" s="96" t="s">
        <v>69</v>
      </c>
      <c r="N3056" s="104">
        <v>240</v>
      </c>
      <c r="O3056" s="104">
        <v>3</v>
      </c>
      <c r="P3056" s="104">
        <v>10</v>
      </c>
      <c r="Q3056" s="104">
        <v>135</v>
      </c>
      <c r="R3056" s="115">
        <v>50</v>
      </c>
      <c r="S3056" s="144"/>
      <c r="T3056" s="144"/>
      <c r="U3056" s="144"/>
      <c r="V3056" s="144"/>
      <c r="W3056" s="144"/>
      <c r="X3056" s="144"/>
      <c r="Y3056" s="144"/>
      <c r="Z3056" s="144"/>
      <c r="AA3056" s="225"/>
    </row>
    <row r="3057" spans="1:27" ht="13.5" thickBot="1" x14ac:dyDescent="0.25">
      <c r="A3057" s="229"/>
      <c r="B3057" s="145"/>
      <c r="C3057" s="128"/>
      <c r="D3057" s="145"/>
      <c r="E3057" s="145"/>
      <c r="F3057" s="145"/>
      <c r="G3057" s="145"/>
      <c r="H3057" s="145"/>
      <c r="I3057" s="145"/>
      <c r="J3057" s="223"/>
      <c r="K3057" s="107" t="s">
        <v>14</v>
      </c>
      <c r="L3057" s="108" t="s">
        <v>60</v>
      </c>
      <c r="M3057" s="97" t="s">
        <v>187</v>
      </c>
      <c r="N3057" s="108">
        <v>240</v>
      </c>
      <c r="O3057" s="108">
        <v>3</v>
      </c>
      <c r="P3057" s="108">
        <v>10</v>
      </c>
      <c r="Q3057" s="108" t="s">
        <v>202</v>
      </c>
      <c r="R3057" s="116"/>
      <c r="S3057" s="145"/>
      <c r="T3057" s="145"/>
      <c r="U3057" s="145"/>
      <c r="V3057" s="145"/>
      <c r="W3057" s="145"/>
      <c r="X3057" s="145"/>
      <c r="Y3057" s="145"/>
      <c r="Z3057" s="145"/>
      <c r="AA3057" s="226"/>
    </row>
    <row r="3058" spans="1:27" x14ac:dyDescent="0.2">
      <c r="A3058" s="227" t="s">
        <v>3184</v>
      </c>
      <c r="B3058" s="143" t="s">
        <v>76</v>
      </c>
      <c r="C3058" s="142">
        <v>43666</v>
      </c>
      <c r="D3058" s="143" t="s">
        <v>78</v>
      </c>
      <c r="E3058" s="143"/>
      <c r="F3058" s="143"/>
      <c r="G3058" s="143"/>
      <c r="H3058" s="143"/>
      <c r="I3058" s="143"/>
      <c r="J3058" s="136" t="s">
        <v>80</v>
      </c>
      <c r="K3058" s="100" t="s">
        <v>194</v>
      </c>
      <c r="L3058" s="93" t="s">
        <v>60</v>
      </c>
      <c r="M3058" s="95" t="s">
        <v>189</v>
      </c>
      <c r="N3058" s="93">
        <v>240</v>
      </c>
      <c r="O3058" s="93">
        <v>3</v>
      </c>
      <c r="P3058" s="93">
        <v>65</v>
      </c>
      <c r="Q3058" s="93">
        <v>200</v>
      </c>
      <c r="R3058" s="114"/>
      <c r="S3058" s="143" t="s">
        <v>71</v>
      </c>
      <c r="T3058" s="143">
        <v>3</v>
      </c>
      <c r="U3058" s="143">
        <v>65</v>
      </c>
      <c r="V3058" s="143">
        <v>104</v>
      </c>
      <c r="W3058" s="143">
        <v>40</v>
      </c>
      <c r="X3058" s="143">
        <v>5288.35</v>
      </c>
      <c r="Y3058" s="143" t="s">
        <v>74</v>
      </c>
      <c r="Z3058" s="143"/>
      <c r="AA3058" s="224" t="s">
        <v>86</v>
      </c>
    </row>
    <row r="3059" spans="1:27" x14ac:dyDescent="0.2">
      <c r="A3059" s="228"/>
      <c r="B3059" s="144"/>
      <c r="C3059" s="127"/>
      <c r="D3059" s="144"/>
      <c r="E3059" s="144"/>
      <c r="F3059" s="144"/>
      <c r="G3059" s="144"/>
      <c r="H3059" s="144"/>
      <c r="I3059" s="144"/>
      <c r="J3059" s="222"/>
      <c r="K3059" s="103" t="s">
        <v>13</v>
      </c>
      <c r="L3059" s="104" t="s">
        <v>60</v>
      </c>
      <c r="M3059" s="96" t="s">
        <v>69</v>
      </c>
      <c r="N3059" s="104">
        <v>240</v>
      </c>
      <c r="O3059" s="104">
        <v>3</v>
      </c>
      <c r="P3059" s="104">
        <v>10</v>
      </c>
      <c r="Q3059" s="104">
        <v>135</v>
      </c>
      <c r="R3059" s="115">
        <v>50</v>
      </c>
      <c r="S3059" s="144"/>
      <c r="T3059" s="144"/>
      <c r="U3059" s="144"/>
      <c r="V3059" s="144"/>
      <c r="W3059" s="144"/>
      <c r="X3059" s="144"/>
      <c r="Y3059" s="144"/>
      <c r="Z3059" s="144"/>
      <c r="AA3059" s="225"/>
    </row>
    <row r="3060" spans="1:27" ht="13.5" thickBot="1" x14ac:dyDescent="0.25">
      <c r="A3060" s="229"/>
      <c r="B3060" s="145"/>
      <c r="C3060" s="128"/>
      <c r="D3060" s="145"/>
      <c r="E3060" s="145"/>
      <c r="F3060" s="145"/>
      <c r="G3060" s="145"/>
      <c r="H3060" s="145"/>
      <c r="I3060" s="145"/>
      <c r="J3060" s="223"/>
      <c r="K3060" s="107" t="s">
        <v>14</v>
      </c>
      <c r="L3060" s="108" t="s">
        <v>60</v>
      </c>
      <c r="M3060" s="97" t="s">
        <v>187</v>
      </c>
      <c r="N3060" s="108">
        <v>240</v>
      </c>
      <c r="O3060" s="108">
        <v>3</v>
      </c>
      <c r="P3060" s="108">
        <v>10</v>
      </c>
      <c r="Q3060" s="108" t="s">
        <v>202</v>
      </c>
      <c r="R3060" s="116"/>
      <c r="S3060" s="145"/>
      <c r="T3060" s="145"/>
      <c r="U3060" s="145"/>
      <c r="V3060" s="145"/>
      <c r="W3060" s="145"/>
      <c r="X3060" s="145"/>
      <c r="Y3060" s="145"/>
      <c r="Z3060" s="145"/>
      <c r="AA3060" s="226"/>
    </row>
    <row r="3061" spans="1:27" x14ac:dyDescent="0.2">
      <c r="A3061" s="227" t="s">
        <v>3185</v>
      </c>
      <c r="B3061" s="143" t="s">
        <v>76</v>
      </c>
      <c r="C3061" s="142">
        <v>43666</v>
      </c>
      <c r="D3061" s="143" t="s">
        <v>78</v>
      </c>
      <c r="E3061" s="143"/>
      <c r="F3061" s="143"/>
      <c r="G3061" s="143"/>
      <c r="H3061" s="143"/>
      <c r="I3061" s="143"/>
      <c r="J3061" s="136" t="s">
        <v>80</v>
      </c>
      <c r="K3061" s="100" t="s">
        <v>194</v>
      </c>
      <c r="L3061" s="93" t="s">
        <v>60</v>
      </c>
      <c r="M3061" s="95" t="s">
        <v>189</v>
      </c>
      <c r="N3061" s="93">
        <v>240</v>
      </c>
      <c r="O3061" s="93">
        <v>3</v>
      </c>
      <c r="P3061" s="93">
        <v>65</v>
      </c>
      <c r="Q3061" s="93">
        <v>175</v>
      </c>
      <c r="R3061" s="114"/>
      <c r="S3061" s="143" t="s">
        <v>71</v>
      </c>
      <c r="T3061" s="143">
        <v>3</v>
      </c>
      <c r="U3061" s="143">
        <v>65</v>
      </c>
      <c r="V3061" s="143">
        <v>130</v>
      </c>
      <c r="W3061" s="143">
        <v>50</v>
      </c>
      <c r="X3061" s="143">
        <v>5288.35</v>
      </c>
      <c r="Y3061" s="143" t="s">
        <v>74</v>
      </c>
      <c r="Z3061" s="143"/>
      <c r="AA3061" s="224" t="s">
        <v>86</v>
      </c>
    </row>
    <row r="3062" spans="1:27" x14ac:dyDescent="0.2">
      <c r="A3062" s="228"/>
      <c r="B3062" s="144"/>
      <c r="C3062" s="127"/>
      <c r="D3062" s="144"/>
      <c r="E3062" s="144"/>
      <c r="F3062" s="144"/>
      <c r="G3062" s="144"/>
      <c r="H3062" s="144"/>
      <c r="I3062" s="144"/>
      <c r="J3062" s="222"/>
      <c r="K3062" s="103" t="s">
        <v>13</v>
      </c>
      <c r="L3062" s="104" t="s">
        <v>60</v>
      </c>
      <c r="M3062" s="96" t="s">
        <v>69</v>
      </c>
      <c r="N3062" s="104">
        <v>240</v>
      </c>
      <c r="O3062" s="104">
        <v>3</v>
      </c>
      <c r="P3062" s="104">
        <v>10</v>
      </c>
      <c r="Q3062" s="104">
        <v>135</v>
      </c>
      <c r="R3062" s="115">
        <v>50</v>
      </c>
      <c r="S3062" s="144"/>
      <c r="T3062" s="144"/>
      <c r="U3062" s="144"/>
      <c r="V3062" s="144"/>
      <c r="W3062" s="144"/>
      <c r="X3062" s="144"/>
      <c r="Y3062" s="144"/>
      <c r="Z3062" s="144"/>
      <c r="AA3062" s="225"/>
    </row>
    <row r="3063" spans="1:27" ht="13.5" thickBot="1" x14ac:dyDescent="0.25">
      <c r="A3063" s="229"/>
      <c r="B3063" s="145"/>
      <c r="C3063" s="128"/>
      <c r="D3063" s="145"/>
      <c r="E3063" s="145"/>
      <c r="F3063" s="145"/>
      <c r="G3063" s="145"/>
      <c r="H3063" s="145"/>
      <c r="I3063" s="145"/>
      <c r="J3063" s="223"/>
      <c r="K3063" s="107" t="s">
        <v>14</v>
      </c>
      <c r="L3063" s="108" t="s">
        <v>60</v>
      </c>
      <c r="M3063" s="97" t="s">
        <v>187</v>
      </c>
      <c r="N3063" s="108">
        <v>240</v>
      </c>
      <c r="O3063" s="108">
        <v>3</v>
      </c>
      <c r="P3063" s="108">
        <v>10</v>
      </c>
      <c r="Q3063" s="108" t="s">
        <v>202</v>
      </c>
      <c r="R3063" s="116"/>
      <c r="S3063" s="145"/>
      <c r="T3063" s="145"/>
      <c r="U3063" s="145"/>
      <c r="V3063" s="145"/>
      <c r="W3063" s="145"/>
      <c r="X3063" s="145"/>
      <c r="Y3063" s="145"/>
      <c r="Z3063" s="145"/>
      <c r="AA3063" s="226"/>
    </row>
    <row r="3064" spans="1:27" x14ac:dyDescent="0.2">
      <c r="A3064" s="227" t="s">
        <v>3186</v>
      </c>
      <c r="B3064" s="143" t="s">
        <v>76</v>
      </c>
      <c r="C3064" s="142">
        <v>43666</v>
      </c>
      <c r="D3064" s="143" t="s">
        <v>78</v>
      </c>
      <c r="E3064" s="143"/>
      <c r="F3064" s="143"/>
      <c r="G3064" s="143"/>
      <c r="H3064" s="143"/>
      <c r="I3064" s="143"/>
      <c r="J3064" s="136" t="s">
        <v>80</v>
      </c>
      <c r="K3064" s="100" t="s">
        <v>194</v>
      </c>
      <c r="L3064" s="93" t="s">
        <v>60</v>
      </c>
      <c r="M3064" s="95" t="s">
        <v>189</v>
      </c>
      <c r="N3064" s="93">
        <v>240</v>
      </c>
      <c r="O3064" s="93">
        <v>3</v>
      </c>
      <c r="P3064" s="93">
        <v>65</v>
      </c>
      <c r="Q3064" s="93">
        <v>200</v>
      </c>
      <c r="R3064" s="114"/>
      <c r="S3064" s="143" t="s">
        <v>71</v>
      </c>
      <c r="T3064" s="143">
        <v>3</v>
      </c>
      <c r="U3064" s="143">
        <v>65</v>
      </c>
      <c r="V3064" s="143">
        <v>130</v>
      </c>
      <c r="W3064" s="143">
        <v>50</v>
      </c>
      <c r="X3064" s="143">
        <v>5288.35</v>
      </c>
      <c r="Y3064" s="143" t="s">
        <v>74</v>
      </c>
      <c r="Z3064" s="143"/>
      <c r="AA3064" s="224" t="s">
        <v>86</v>
      </c>
    </row>
    <row r="3065" spans="1:27" x14ac:dyDescent="0.2">
      <c r="A3065" s="228"/>
      <c r="B3065" s="144"/>
      <c r="C3065" s="127"/>
      <c r="D3065" s="144"/>
      <c r="E3065" s="144"/>
      <c r="F3065" s="144"/>
      <c r="G3065" s="144"/>
      <c r="H3065" s="144"/>
      <c r="I3065" s="144"/>
      <c r="J3065" s="222"/>
      <c r="K3065" s="103" t="s">
        <v>13</v>
      </c>
      <c r="L3065" s="104" t="s">
        <v>60</v>
      </c>
      <c r="M3065" s="96" t="s">
        <v>69</v>
      </c>
      <c r="N3065" s="104">
        <v>240</v>
      </c>
      <c r="O3065" s="104">
        <v>3</v>
      </c>
      <c r="P3065" s="104">
        <v>10</v>
      </c>
      <c r="Q3065" s="104">
        <v>135</v>
      </c>
      <c r="R3065" s="115">
        <v>50</v>
      </c>
      <c r="S3065" s="144"/>
      <c r="T3065" s="144"/>
      <c r="U3065" s="144"/>
      <c r="V3065" s="144"/>
      <c r="W3065" s="144"/>
      <c r="X3065" s="144"/>
      <c r="Y3065" s="144"/>
      <c r="Z3065" s="144"/>
      <c r="AA3065" s="225"/>
    </row>
    <row r="3066" spans="1:27" ht="13.5" thickBot="1" x14ac:dyDescent="0.25">
      <c r="A3066" s="229"/>
      <c r="B3066" s="145"/>
      <c r="C3066" s="128"/>
      <c r="D3066" s="145"/>
      <c r="E3066" s="145"/>
      <c r="F3066" s="145"/>
      <c r="G3066" s="145"/>
      <c r="H3066" s="145"/>
      <c r="I3066" s="145"/>
      <c r="J3066" s="223"/>
      <c r="K3066" s="107" t="s">
        <v>14</v>
      </c>
      <c r="L3066" s="108" t="s">
        <v>60</v>
      </c>
      <c r="M3066" s="97" t="s">
        <v>187</v>
      </c>
      <c r="N3066" s="108">
        <v>240</v>
      </c>
      <c r="O3066" s="108">
        <v>3</v>
      </c>
      <c r="P3066" s="108">
        <v>10</v>
      </c>
      <c r="Q3066" s="108" t="s">
        <v>202</v>
      </c>
      <c r="R3066" s="116"/>
      <c r="S3066" s="145"/>
      <c r="T3066" s="145"/>
      <c r="U3066" s="145"/>
      <c r="V3066" s="145"/>
      <c r="W3066" s="145"/>
      <c r="X3066" s="145"/>
      <c r="Y3066" s="145"/>
      <c r="Z3066" s="145"/>
      <c r="AA3066" s="226"/>
    </row>
    <row r="3067" spans="1:27" x14ac:dyDescent="0.2">
      <c r="A3067" s="227" t="s">
        <v>3187</v>
      </c>
      <c r="B3067" s="143" t="s">
        <v>76</v>
      </c>
      <c r="C3067" s="142">
        <v>43666</v>
      </c>
      <c r="D3067" s="143" t="s">
        <v>78</v>
      </c>
      <c r="E3067" s="143"/>
      <c r="F3067" s="143"/>
      <c r="G3067" s="143"/>
      <c r="H3067" s="143"/>
      <c r="I3067" s="143"/>
      <c r="J3067" s="136" t="s">
        <v>80</v>
      </c>
      <c r="K3067" s="100" t="s">
        <v>194</v>
      </c>
      <c r="L3067" s="93" t="s">
        <v>60</v>
      </c>
      <c r="M3067" s="95" t="s">
        <v>189</v>
      </c>
      <c r="N3067" s="93">
        <v>480</v>
      </c>
      <c r="O3067" s="93">
        <v>3</v>
      </c>
      <c r="P3067" s="93">
        <v>25</v>
      </c>
      <c r="Q3067" s="93">
        <v>100</v>
      </c>
      <c r="R3067" s="114"/>
      <c r="S3067" s="143" t="s">
        <v>72</v>
      </c>
      <c r="T3067" s="143">
        <v>3</v>
      </c>
      <c r="U3067" s="143">
        <v>25</v>
      </c>
      <c r="V3067" s="143">
        <v>77</v>
      </c>
      <c r="W3067" s="143">
        <v>60</v>
      </c>
      <c r="X3067" s="143">
        <v>5288.35</v>
      </c>
      <c r="Y3067" s="143" t="s">
        <v>74</v>
      </c>
      <c r="Z3067" s="143"/>
      <c r="AA3067" s="224" t="s">
        <v>86</v>
      </c>
    </row>
    <row r="3068" spans="1:27" x14ac:dyDescent="0.2">
      <c r="A3068" s="228"/>
      <c r="B3068" s="144"/>
      <c r="C3068" s="127"/>
      <c r="D3068" s="144"/>
      <c r="E3068" s="144"/>
      <c r="F3068" s="144"/>
      <c r="G3068" s="144"/>
      <c r="H3068" s="144"/>
      <c r="I3068" s="144"/>
      <c r="J3068" s="222"/>
      <c r="K3068" s="103" t="s">
        <v>13</v>
      </c>
      <c r="L3068" s="104" t="s">
        <v>60</v>
      </c>
      <c r="M3068" s="96" t="s">
        <v>69</v>
      </c>
      <c r="N3068" s="104">
        <v>480</v>
      </c>
      <c r="O3068" s="104">
        <v>3</v>
      </c>
      <c r="P3068" s="104">
        <v>10</v>
      </c>
      <c r="Q3068" s="104">
        <v>135</v>
      </c>
      <c r="R3068" s="115">
        <v>100</v>
      </c>
      <c r="S3068" s="144"/>
      <c r="T3068" s="144"/>
      <c r="U3068" s="144"/>
      <c r="V3068" s="144"/>
      <c r="W3068" s="144"/>
      <c r="X3068" s="144"/>
      <c r="Y3068" s="144"/>
      <c r="Z3068" s="144"/>
      <c r="AA3068" s="225"/>
    </row>
    <row r="3069" spans="1:27" ht="13.5" thickBot="1" x14ac:dyDescent="0.25">
      <c r="A3069" s="229"/>
      <c r="B3069" s="145"/>
      <c r="C3069" s="128"/>
      <c r="D3069" s="145"/>
      <c r="E3069" s="145"/>
      <c r="F3069" s="145"/>
      <c r="G3069" s="145"/>
      <c r="H3069" s="145"/>
      <c r="I3069" s="145"/>
      <c r="J3069" s="223"/>
      <c r="K3069" s="107" t="s">
        <v>14</v>
      </c>
      <c r="L3069" s="108" t="s">
        <v>60</v>
      </c>
      <c r="M3069" s="97" t="s">
        <v>187</v>
      </c>
      <c r="N3069" s="108">
        <v>480</v>
      </c>
      <c r="O3069" s="108">
        <v>3</v>
      </c>
      <c r="P3069" s="108">
        <v>10</v>
      </c>
      <c r="Q3069" s="108" t="s">
        <v>202</v>
      </c>
      <c r="R3069" s="116"/>
      <c r="S3069" s="145"/>
      <c r="T3069" s="145"/>
      <c r="U3069" s="145"/>
      <c r="V3069" s="145"/>
      <c r="W3069" s="145"/>
      <c r="X3069" s="145"/>
      <c r="Y3069" s="145"/>
      <c r="Z3069" s="145"/>
      <c r="AA3069" s="226"/>
    </row>
    <row r="3070" spans="1:27" x14ac:dyDescent="0.2">
      <c r="A3070" s="227" t="s">
        <v>3188</v>
      </c>
      <c r="B3070" s="143" t="s">
        <v>76</v>
      </c>
      <c r="C3070" s="142">
        <v>43666</v>
      </c>
      <c r="D3070" s="143" t="s">
        <v>78</v>
      </c>
      <c r="E3070" s="143"/>
      <c r="F3070" s="143"/>
      <c r="G3070" s="143"/>
      <c r="H3070" s="143"/>
      <c r="I3070" s="143"/>
      <c r="J3070" s="136" t="s">
        <v>80</v>
      </c>
      <c r="K3070" s="100" t="s">
        <v>194</v>
      </c>
      <c r="L3070" s="93" t="s">
        <v>60</v>
      </c>
      <c r="M3070" s="95" t="s">
        <v>189</v>
      </c>
      <c r="N3070" s="93">
        <v>480</v>
      </c>
      <c r="O3070" s="93">
        <v>3</v>
      </c>
      <c r="P3070" s="93">
        <v>25</v>
      </c>
      <c r="Q3070" s="93">
        <v>110</v>
      </c>
      <c r="R3070" s="114"/>
      <c r="S3070" s="143" t="s">
        <v>72</v>
      </c>
      <c r="T3070" s="143">
        <v>3</v>
      </c>
      <c r="U3070" s="143">
        <v>25</v>
      </c>
      <c r="V3070" s="143">
        <v>77</v>
      </c>
      <c r="W3070" s="143">
        <v>60</v>
      </c>
      <c r="X3070" s="143">
        <v>5288.35</v>
      </c>
      <c r="Y3070" s="143" t="s">
        <v>74</v>
      </c>
      <c r="Z3070" s="143"/>
      <c r="AA3070" s="224" t="s">
        <v>86</v>
      </c>
    </row>
    <row r="3071" spans="1:27" x14ac:dyDescent="0.2">
      <c r="A3071" s="228"/>
      <c r="B3071" s="144"/>
      <c r="C3071" s="127"/>
      <c r="D3071" s="144"/>
      <c r="E3071" s="144"/>
      <c r="F3071" s="144"/>
      <c r="G3071" s="144"/>
      <c r="H3071" s="144"/>
      <c r="I3071" s="144"/>
      <c r="J3071" s="222"/>
      <c r="K3071" s="103" t="s">
        <v>13</v>
      </c>
      <c r="L3071" s="104" t="s">
        <v>60</v>
      </c>
      <c r="M3071" s="96" t="s">
        <v>69</v>
      </c>
      <c r="N3071" s="104">
        <v>480</v>
      </c>
      <c r="O3071" s="104">
        <v>3</v>
      </c>
      <c r="P3071" s="104">
        <v>10</v>
      </c>
      <c r="Q3071" s="104">
        <v>135</v>
      </c>
      <c r="R3071" s="115">
        <v>100</v>
      </c>
      <c r="S3071" s="144"/>
      <c r="T3071" s="144"/>
      <c r="U3071" s="144"/>
      <c r="V3071" s="144"/>
      <c r="W3071" s="144"/>
      <c r="X3071" s="144"/>
      <c r="Y3071" s="144"/>
      <c r="Z3071" s="144"/>
      <c r="AA3071" s="225"/>
    </row>
    <row r="3072" spans="1:27" ht="13.5" thickBot="1" x14ac:dyDescent="0.25">
      <c r="A3072" s="229"/>
      <c r="B3072" s="145"/>
      <c r="C3072" s="128"/>
      <c r="D3072" s="145"/>
      <c r="E3072" s="145"/>
      <c r="F3072" s="145"/>
      <c r="G3072" s="145"/>
      <c r="H3072" s="145"/>
      <c r="I3072" s="145"/>
      <c r="J3072" s="223"/>
      <c r="K3072" s="107" t="s">
        <v>14</v>
      </c>
      <c r="L3072" s="108" t="s">
        <v>60</v>
      </c>
      <c r="M3072" s="97" t="s">
        <v>187</v>
      </c>
      <c r="N3072" s="108">
        <v>480</v>
      </c>
      <c r="O3072" s="108">
        <v>3</v>
      </c>
      <c r="P3072" s="108">
        <v>10</v>
      </c>
      <c r="Q3072" s="108" t="s">
        <v>202</v>
      </c>
      <c r="R3072" s="116"/>
      <c r="S3072" s="145"/>
      <c r="T3072" s="145"/>
      <c r="U3072" s="145"/>
      <c r="V3072" s="145"/>
      <c r="W3072" s="145"/>
      <c r="X3072" s="145"/>
      <c r="Y3072" s="145"/>
      <c r="Z3072" s="145"/>
      <c r="AA3072" s="226"/>
    </row>
    <row r="3073" spans="1:27" x14ac:dyDescent="0.2">
      <c r="A3073" s="227" t="s">
        <v>3189</v>
      </c>
      <c r="B3073" s="143" t="s">
        <v>76</v>
      </c>
      <c r="C3073" s="142">
        <v>43666</v>
      </c>
      <c r="D3073" s="143" t="s">
        <v>78</v>
      </c>
      <c r="E3073" s="143"/>
      <c r="F3073" s="143"/>
      <c r="G3073" s="143"/>
      <c r="H3073" s="143"/>
      <c r="I3073" s="143"/>
      <c r="J3073" s="136" t="s">
        <v>80</v>
      </c>
      <c r="K3073" s="100" t="s">
        <v>194</v>
      </c>
      <c r="L3073" s="93" t="s">
        <v>60</v>
      </c>
      <c r="M3073" s="95" t="s">
        <v>189</v>
      </c>
      <c r="N3073" s="93">
        <v>480</v>
      </c>
      <c r="O3073" s="93">
        <v>3</v>
      </c>
      <c r="P3073" s="93">
        <v>25</v>
      </c>
      <c r="Q3073" s="93">
        <v>125</v>
      </c>
      <c r="R3073" s="114"/>
      <c r="S3073" s="143" t="s">
        <v>72</v>
      </c>
      <c r="T3073" s="143">
        <v>3</v>
      </c>
      <c r="U3073" s="143">
        <v>25</v>
      </c>
      <c r="V3073" s="143">
        <v>77</v>
      </c>
      <c r="W3073" s="143">
        <v>60</v>
      </c>
      <c r="X3073" s="143">
        <v>5288.35</v>
      </c>
      <c r="Y3073" s="143" t="s">
        <v>74</v>
      </c>
      <c r="Z3073" s="143"/>
      <c r="AA3073" s="224" t="s">
        <v>86</v>
      </c>
    </row>
    <row r="3074" spans="1:27" x14ac:dyDescent="0.2">
      <c r="A3074" s="228"/>
      <c r="B3074" s="144"/>
      <c r="C3074" s="127"/>
      <c r="D3074" s="144"/>
      <c r="E3074" s="144"/>
      <c r="F3074" s="144"/>
      <c r="G3074" s="144"/>
      <c r="H3074" s="144"/>
      <c r="I3074" s="144"/>
      <c r="J3074" s="222"/>
      <c r="K3074" s="103" t="s">
        <v>13</v>
      </c>
      <c r="L3074" s="104" t="s">
        <v>60</v>
      </c>
      <c r="M3074" s="96" t="s">
        <v>69</v>
      </c>
      <c r="N3074" s="104">
        <v>480</v>
      </c>
      <c r="O3074" s="104">
        <v>3</v>
      </c>
      <c r="P3074" s="104">
        <v>10</v>
      </c>
      <c r="Q3074" s="104">
        <v>135</v>
      </c>
      <c r="R3074" s="115">
        <v>100</v>
      </c>
      <c r="S3074" s="144"/>
      <c r="T3074" s="144"/>
      <c r="U3074" s="144"/>
      <c r="V3074" s="144"/>
      <c r="W3074" s="144"/>
      <c r="X3074" s="144"/>
      <c r="Y3074" s="144"/>
      <c r="Z3074" s="144"/>
      <c r="AA3074" s="225"/>
    </row>
    <row r="3075" spans="1:27" ht="13.5" thickBot="1" x14ac:dyDescent="0.25">
      <c r="A3075" s="229"/>
      <c r="B3075" s="145"/>
      <c r="C3075" s="128"/>
      <c r="D3075" s="145"/>
      <c r="E3075" s="145"/>
      <c r="F3075" s="145"/>
      <c r="G3075" s="145"/>
      <c r="H3075" s="145"/>
      <c r="I3075" s="145"/>
      <c r="J3075" s="223"/>
      <c r="K3075" s="107" t="s">
        <v>14</v>
      </c>
      <c r="L3075" s="108" t="s">
        <v>60</v>
      </c>
      <c r="M3075" s="97" t="s">
        <v>187</v>
      </c>
      <c r="N3075" s="108">
        <v>480</v>
      </c>
      <c r="O3075" s="108">
        <v>3</v>
      </c>
      <c r="P3075" s="108">
        <v>10</v>
      </c>
      <c r="Q3075" s="108" t="s">
        <v>202</v>
      </c>
      <c r="R3075" s="116"/>
      <c r="S3075" s="145"/>
      <c r="T3075" s="145"/>
      <c r="U3075" s="145"/>
      <c r="V3075" s="145"/>
      <c r="W3075" s="145"/>
      <c r="X3075" s="145"/>
      <c r="Y3075" s="145"/>
      <c r="Z3075" s="145"/>
      <c r="AA3075" s="226"/>
    </row>
    <row r="3076" spans="1:27" x14ac:dyDescent="0.2">
      <c r="A3076" s="227" t="s">
        <v>3190</v>
      </c>
      <c r="B3076" s="143" t="s">
        <v>76</v>
      </c>
      <c r="C3076" s="142">
        <v>43666</v>
      </c>
      <c r="D3076" s="143" t="s">
        <v>78</v>
      </c>
      <c r="E3076" s="143"/>
      <c r="F3076" s="143"/>
      <c r="G3076" s="143"/>
      <c r="H3076" s="143"/>
      <c r="I3076" s="143"/>
      <c r="J3076" s="136" t="s">
        <v>80</v>
      </c>
      <c r="K3076" s="100" t="s">
        <v>194</v>
      </c>
      <c r="L3076" s="93" t="s">
        <v>60</v>
      </c>
      <c r="M3076" s="95" t="s">
        <v>189</v>
      </c>
      <c r="N3076" s="93">
        <v>480</v>
      </c>
      <c r="O3076" s="93">
        <v>3</v>
      </c>
      <c r="P3076" s="93">
        <v>25</v>
      </c>
      <c r="Q3076" s="93">
        <v>150</v>
      </c>
      <c r="R3076" s="114"/>
      <c r="S3076" s="143" t="s">
        <v>72</v>
      </c>
      <c r="T3076" s="143">
        <v>3</v>
      </c>
      <c r="U3076" s="143">
        <v>25</v>
      </c>
      <c r="V3076" s="143">
        <v>77</v>
      </c>
      <c r="W3076" s="143">
        <v>60</v>
      </c>
      <c r="X3076" s="143">
        <v>5288.35</v>
      </c>
      <c r="Y3076" s="143" t="s">
        <v>74</v>
      </c>
      <c r="Z3076" s="143"/>
      <c r="AA3076" s="224" t="s">
        <v>86</v>
      </c>
    </row>
    <row r="3077" spans="1:27" x14ac:dyDescent="0.2">
      <c r="A3077" s="228"/>
      <c r="B3077" s="144"/>
      <c r="C3077" s="127"/>
      <c r="D3077" s="144"/>
      <c r="E3077" s="144"/>
      <c r="F3077" s="144"/>
      <c r="G3077" s="144"/>
      <c r="H3077" s="144"/>
      <c r="I3077" s="144"/>
      <c r="J3077" s="222"/>
      <c r="K3077" s="103" t="s">
        <v>13</v>
      </c>
      <c r="L3077" s="104" t="s">
        <v>60</v>
      </c>
      <c r="M3077" s="96" t="s">
        <v>69</v>
      </c>
      <c r="N3077" s="104">
        <v>480</v>
      </c>
      <c r="O3077" s="104">
        <v>3</v>
      </c>
      <c r="P3077" s="104">
        <v>10</v>
      </c>
      <c r="Q3077" s="104">
        <v>135</v>
      </c>
      <c r="R3077" s="115">
        <v>100</v>
      </c>
      <c r="S3077" s="144"/>
      <c r="T3077" s="144"/>
      <c r="U3077" s="144"/>
      <c r="V3077" s="144"/>
      <c r="W3077" s="144"/>
      <c r="X3077" s="144"/>
      <c r="Y3077" s="144"/>
      <c r="Z3077" s="144"/>
      <c r="AA3077" s="225"/>
    </row>
    <row r="3078" spans="1:27" ht="13.5" thickBot="1" x14ac:dyDescent="0.25">
      <c r="A3078" s="229"/>
      <c r="B3078" s="145"/>
      <c r="C3078" s="128"/>
      <c r="D3078" s="145"/>
      <c r="E3078" s="145"/>
      <c r="F3078" s="145"/>
      <c r="G3078" s="145"/>
      <c r="H3078" s="145"/>
      <c r="I3078" s="145"/>
      <c r="J3078" s="223"/>
      <c r="K3078" s="107" t="s">
        <v>14</v>
      </c>
      <c r="L3078" s="108" t="s">
        <v>60</v>
      </c>
      <c r="M3078" s="97" t="s">
        <v>187</v>
      </c>
      <c r="N3078" s="108">
        <v>480</v>
      </c>
      <c r="O3078" s="108">
        <v>3</v>
      </c>
      <c r="P3078" s="108">
        <v>10</v>
      </c>
      <c r="Q3078" s="108" t="s">
        <v>202</v>
      </c>
      <c r="R3078" s="116"/>
      <c r="S3078" s="145"/>
      <c r="T3078" s="145"/>
      <c r="U3078" s="145"/>
      <c r="V3078" s="145"/>
      <c r="W3078" s="145"/>
      <c r="X3078" s="145"/>
      <c r="Y3078" s="145"/>
      <c r="Z3078" s="145"/>
      <c r="AA3078" s="226"/>
    </row>
    <row r="3079" spans="1:27" x14ac:dyDescent="0.2">
      <c r="A3079" s="227" t="s">
        <v>3191</v>
      </c>
      <c r="B3079" s="143" t="s">
        <v>76</v>
      </c>
      <c r="C3079" s="142">
        <v>43666</v>
      </c>
      <c r="D3079" s="143" t="s">
        <v>78</v>
      </c>
      <c r="E3079" s="143"/>
      <c r="F3079" s="143"/>
      <c r="G3079" s="143"/>
      <c r="H3079" s="143"/>
      <c r="I3079" s="143"/>
      <c r="J3079" s="136" t="s">
        <v>80</v>
      </c>
      <c r="K3079" s="100" t="s">
        <v>194</v>
      </c>
      <c r="L3079" s="93" t="s">
        <v>60</v>
      </c>
      <c r="M3079" s="95" t="s">
        <v>189</v>
      </c>
      <c r="N3079" s="93">
        <v>480</v>
      </c>
      <c r="O3079" s="93">
        <v>3</v>
      </c>
      <c r="P3079" s="93">
        <v>25</v>
      </c>
      <c r="Q3079" s="93">
        <v>175</v>
      </c>
      <c r="R3079" s="114"/>
      <c r="S3079" s="143" t="s">
        <v>72</v>
      </c>
      <c r="T3079" s="143">
        <v>3</v>
      </c>
      <c r="U3079" s="143">
        <v>25</v>
      </c>
      <c r="V3079" s="143">
        <v>77</v>
      </c>
      <c r="W3079" s="143">
        <v>60</v>
      </c>
      <c r="X3079" s="143">
        <v>5288.35</v>
      </c>
      <c r="Y3079" s="143" t="s">
        <v>74</v>
      </c>
      <c r="Z3079" s="143"/>
      <c r="AA3079" s="224" t="s">
        <v>86</v>
      </c>
    </row>
    <row r="3080" spans="1:27" x14ac:dyDescent="0.2">
      <c r="A3080" s="228"/>
      <c r="B3080" s="144"/>
      <c r="C3080" s="127"/>
      <c r="D3080" s="144"/>
      <c r="E3080" s="144"/>
      <c r="F3080" s="144"/>
      <c r="G3080" s="144"/>
      <c r="H3080" s="144"/>
      <c r="I3080" s="144"/>
      <c r="J3080" s="222"/>
      <c r="K3080" s="103" t="s">
        <v>13</v>
      </c>
      <c r="L3080" s="104" t="s">
        <v>60</v>
      </c>
      <c r="M3080" s="96" t="s">
        <v>69</v>
      </c>
      <c r="N3080" s="104">
        <v>480</v>
      </c>
      <c r="O3080" s="104">
        <v>3</v>
      </c>
      <c r="P3080" s="104">
        <v>10</v>
      </c>
      <c r="Q3080" s="104">
        <v>135</v>
      </c>
      <c r="R3080" s="115">
        <v>100</v>
      </c>
      <c r="S3080" s="144"/>
      <c r="T3080" s="144"/>
      <c r="U3080" s="144"/>
      <c r="V3080" s="144"/>
      <c r="W3080" s="144"/>
      <c r="X3080" s="144"/>
      <c r="Y3080" s="144"/>
      <c r="Z3080" s="144"/>
      <c r="AA3080" s="225"/>
    </row>
    <row r="3081" spans="1:27" ht="13.5" thickBot="1" x14ac:dyDescent="0.25">
      <c r="A3081" s="229"/>
      <c r="B3081" s="145"/>
      <c r="C3081" s="128"/>
      <c r="D3081" s="145"/>
      <c r="E3081" s="145"/>
      <c r="F3081" s="145"/>
      <c r="G3081" s="145"/>
      <c r="H3081" s="145"/>
      <c r="I3081" s="145"/>
      <c r="J3081" s="223"/>
      <c r="K3081" s="107" t="s">
        <v>14</v>
      </c>
      <c r="L3081" s="108" t="s">
        <v>60</v>
      </c>
      <c r="M3081" s="97" t="s">
        <v>187</v>
      </c>
      <c r="N3081" s="108">
        <v>480</v>
      </c>
      <c r="O3081" s="108">
        <v>3</v>
      </c>
      <c r="P3081" s="108">
        <v>10</v>
      </c>
      <c r="Q3081" s="108" t="s">
        <v>202</v>
      </c>
      <c r="R3081" s="116"/>
      <c r="S3081" s="145"/>
      <c r="T3081" s="145"/>
      <c r="U3081" s="145"/>
      <c r="V3081" s="145"/>
      <c r="W3081" s="145"/>
      <c r="X3081" s="145"/>
      <c r="Y3081" s="145"/>
      <c r="Z3081" s="145"/>
      <c r="AA3081" s="226"/>
    </row>
    <row r="3082" spans="1:27" x14ac:dyDescent="0.2">
      <c r="A3082" s="227" t="s">
        <v>3192</v>
      </c>
      <c r="B3082" s="143" t="s">
        <v>76</v>
      </c>
      <c r="C3082" s="142">
        <v>43666</v>
      </c>
      <c r="D3082" s="143" t="s">
        <v>78</v>
      </c>
      <c r="E3082" s="143"/>
      <c r="F3082" s="143"/>
      <c r="G3082" s="143"/>
      <c r="H3082" s="143"/>
      <c r="I3082" s="143"/>
      <c r="J3082" s="136" t="s">
        <v>80</v>
      </c>
      <c r="K3082" s="100" t="s">
        <v>194</v>
      </c>
      <c r="L3082" s="93" t="s">
        <v>60</v>
      </c>
      <c r="M3082" s="95" t="s">
        <v>189</v>
      </c>
      <c r="N3082" s="93">
        <v>480</v>
      </c>
      <c r="O3082" s="93">
        <v>3</v>
      </c>
      <c r="P3082" s="93">
        <v>25</v>
      </c>
      <c r="Q3082" s="93">
        <v>200</v>
      </c>
      <c r="R3082" s="114"/>
      <c r="S3082" s="143" t="s">
        <v>72</v>
      </c>
      <c r="T3082" s="143">
        <v>3</v>
      </c>
      <c r="U3082" s="143">
        <v>25</v>
      </c>
      <c r="V3082" s="143">
        <v>77</v>
      </c>
      <c r="W3082" s="143">
        <v>60</v>
      </c>
      <c r="X3082" s="143">
        <v>5288.35</v>
      </c>
      <c r="Y3082" s="143" t="s">
        <v>74</v>
      </c>
      <c r="Z3082" s="143"/>
      <c r="AA3082" s="224" t="s">
        <v>86</v>
      </c>
    </row>
    <row r="3083" spans="1:27" x14ac:dyDescent="0.2">
      <c r="A3083" s="228"/>
      <c r="B3083" s="144"/>
      <c r="C3083" s="127"/>
      <c r="D3083" s="144"/>
      <c r="E3083" s="144"/>
      <c r="F3083" s="144"/>
      <c r="G3083" s="144"/>
      <c r="H3083" s="144"/>
      <c r="I3083" s="144"/>
      <c r="J3083" s="222"/>
      <c r="K3083" s="103" t="s">
        <v>13</v>
      </c>
      <c r="L3083" s="104" t="s">
        <v>60</v>
      </c>
      <c r="M3083" s="96" t="s">
        <v>69</v>
      </c>
      <c r="N3083" s="104">
        <v>480</v>
      </c>
      <c r="O3083" s="104">
        <v>3</v>
      </c>
      <c r="P3083" s="104">
        <v>10</v>
      </c>
      <c r="Q3083" s="104">
        <v>135</v>
      </c>
      <c r="R3083" s="115">
        <v>100</v>
      </c>
      <c r="S3083" s="144"/>
      <c r="T3083" s="144"/>
      <c r="U3083" s="144"/>
      <c r="V3083" s="144"/>
      <c r="W3083" s="144"/>
      <c r="X3083" s="144"/>
      <c r="Y3083" s="144"/>
      <c r="Z3083" s="144"/>
      <c r="AA3083" s="225"/>
    </row>
    <row r="3084" spans="1:27" ht="13.5" thickBot="1" x14ac:dyDescent="0.25">
      <c r="A3084" s="229"/>
      <c r="B3084" s="145"/>
      <c r="C3084" s="128"/>
      <c r="D3084" s="145"/>
      <c r="E3084" s="145"/>
      <c r="F3084" s="145"/>
      <c r="G3084" s="145"/>
      <c r="H3084" s="145"/>
      <c r="I3084" s="145"/>
      <c r="J3084" s="223"/>
      <c r="K3084" s="107" t="s">
        <v>14</v>
      </c>
      <c r="L3084" s="108" t="s">
        <v>60</v>
      </c>
      <c r="M3084" s="97" t="s">
        <v>187</v>
      </c>
      <c r="N3084" s="108">
        <v>480</v>
      </c>
      <c r="O3084" s="108">
        <v>3</v>
      </c>
      <c r="P3084" s="108">
        <v>10</v>
      </c>
      <c r="Q3084" s="108" t="s">
        <v>202</v>
      </c>
      <c r="R3084" s="116"/>
      <c r="S3084" s="145"/>
      <c r="T3084" s="145"/>
      <c r="U3084" s="145"/>
      <c r="V3084" s="145"/>
      <c r="W3084" s="145"/>
      <c r="X3084" s="145"/>
      <c r="Y3084" s="145"/>
      <c r="Z3084" s="145"/>
      <c r="AA3084" s="226"/>
    </row>
    <row r="3085" spans="1:27" x14ac:dyDescent="0.2">
      <c r="A3085" s="227" t="s">
        <v>3193</v>
      </c>
      <c r="B3085" s="143" t="s">
        <v>76</v>
      </c>
      <c r="C3085" s="142">
        <v>43666</v>
      </c>
      <c r="D3085" s="143" t="s">
        <v>78</v>
      </c>
      <c r="E3085" s="143"/>
      <c r="F3085" s="143"/>
      <c r="G3085" s="143"/>
      <c r="H3085" s="143"/>
      <c r="I3085" s="143"/>
      <c r="J3085" s="136" t="s">
        <v>80</v>
      </c>
      <c r="K3085" s="100" t="s">
        <v>194</v>
      </c>
      <c r="L3085" s="93" t="s">
        <v>60</v>
      </c>
      <c r="M3085" s="95" t="s">
        <v>189</v>
      </c>
      <c r="N3085" s="93">
        <v>480</v>
      </c>
      <c r="O3085" s="93">
        <v>3</v>
      </c>
      <c r="P3085" s="93">
        <v>25</v>
      </c>
      <c r="Q3085" s="93">
        <v>125</v>
      </c>
      <c r="R3085" s="114"/>
      <c r="S3085" s="143" t="s">
        <v>72</v>
      </c>
      <c r="T3085" s="143">
        <v>3</v>
      </c>
      <c r="U3085" s="143">
        <v>25</v>
      </c>
      <c r="V3085" s="143">
        <v>96</v>
      </c>
      <c r="W3085" s="143">
        <v>75</v>
      </c>
      <c r="X3085" s="143">
        <v>5288.35</v>
      </c>
      <c r="Y3085" s="143" t="s">
        <v>74</v>
      </c>
      <c r="Z3085" s="143"/>
      <c r="AA3085" s="224" t="s">
        <v>86</v>
      </c>
    </row>
    <row r="3086" spans="1:27" x14ac:dyDescent="0.2">
      <c r="A3086" s="228"/>
      <c r="B3086" s="144"/>
      <c r="C3086" s="127"/>
      <c r="D3086" s="144"/>
      <c r="E3086" s="144"/>
      <c r="F3086" s="144"/>
      <c r="G3086" s="144"/>
      <c r="H3086" s="144"/>
      <c r="I3086" s="144"/>
      <c r="J3086" s="222"/>
      <c r="K3086" s="103" t="s">
        <v>13</v>
      </c>
      <c r="L3086" s="104" t="s">
        <v>60</v>
      </c>
      <c r="M3086" s="96" t="s">
        <v>69</v>
      </c>
      <c r="N3086" s="104">
        <v>480</v>
      </c>
      <c r="O3086" s="104">
        <v>3</v>
      </c>
      <c r="P3086" s="104">
        <v>10</v>
      </c>
      <c r="Q3086" s="104">
        <v>135</v>
      </c>
      <c r="R3086" s="115">
        <v>100</v>
      </c>
      <c r="S3086" s="144"/>
      <c r="T3086" s="144"/>
      <c r="U3086" s="144"/>
      <c r="V3086" s="144"/>
      <c r="W3086" s="144"/>
      <c r="X3086" s="144"/>
      <c r="Y3086" s="144"/>
      <c r="Z3086" s="144"/>
      <c r="AA3086" s="225"/>
    </row>
    <row r="3087" spans="1:27" ht="13.5" thickBot="1" x14ac:dyDescent="0.25">
      <c r="A3087" s="229"/>
      <c r="B3087" s="145"/>
      <c r="C3087" s="128"/>
      <c r="D3087" s="145"/>
      <c r="E3087" s="145"/>
      <c r="F3087" s="145"/>
      <c r="G3087" s="145"/>
      <c r="H3087" s="145"/>
      <c r="I3087" s="145"/>
      <c r="J3087" s="223"/>
      <c r="K3087" s="107" t="s">
        <v>14</v>
      </c>
      <c r="L3087" s="108" t="s">
        <v>60</v>
      </c>
      <c r="M3087" s="97" t="s">
        <v>187</v>
      </c>
      <c r="N3087" s="108">
        <v>480</v>
      </c>
      <c r="O3087" s="108">
        <v>3</v>
      </c>
      <c r="P3087" s="108">
        <v>10</v>
      </c>
      <c r="Q3087" s="108" t="s">
        <v>202</v>
      </c>
      <c r="R3087" s="116"/>
      <c r="S3087" s="145"/>
      <c r="T3087" s="145"/>
      <c r="U3087" s="145"/>
      <c r="V3087" s="145"/>
      <c r="W3087" s="145"/>
      <c r="X3087" s="145"/>
      <c r="Y3087" s="145"/>
      <c r="Z3087" s="145"/>
      <c r="AA3087" s="226"/>
    </row>
    <row r="3088" spans="1:27" x14ac:dyDescent="0.2">
      <c r="A3088" s="227" t="s">
        <v>3194</v>
      </c>
      <c r="B3088" s="143" t="s">
        <v>76</v>
      </c>
      <c r="C3088" s="142">
        <v>43666</v>
      </c>
      <c r="D3088" s="143" t="s">
        <v>78</v>
      </c>
      <c r="E3088" s="143"/>
      <c r="F3088" s="143"/>
      <c r="G3088" s="143"/>
      <c r="H3088" s="143"/>
      <c r="I3088" s="143"/>
      <c r="J3088" s="136" t="s">
        <v>80</v>
      </c>
      <c r="K3088" s="100" t="s">
        <v>194</v>
      </c>
      <c r="L3088" s="93" t="s">
        <v>60</v>
      </c>
      <c r="M3088" s="95" t="s">
        <v>189</v>
      </c>
      <c r="N3088" s="93">
        <v>480</v>
      </c>
      <c r="O3088" s="93">
        <v>3</v>
      </c>
      <c r="P3088" s="93">
        <v>25</v>
      </c>
      <c r="Q3088" s="93">
        <v>150</v>
      </c>
      <c r="R3088" s="114"/>
      <c r="S3088" s="143" t="s">
        <v>72</v>
      </c>
      <c r="T3088" s="143">
        <v>3</v>
      </c>
      <c r="U3088" s="143">
        <v>25</v>
      </c>
      <c r="V3088" s="143">
        <v>96</v>
      </c>
      <c r="W3088" s="143">
        <v>75</v>
      </c>
      <c r="X3088" s="143">
        <v>5288.35</v>
      </c>
      <c r="Y3088" s="143" t="s">
        <v>74</v>
      </c>
      <c r="Z3088" s="143"/>
      <c r="AA3088" s="224" t="s">
        <v>86</v>
      </c>
    </row>
    <row r="3089" spans="1:27" x14ac:dyDescent="0.2">
      <c r="A3089" s="228"/>
      <c r="B3089" s="144"/>
      <c r="C3089" s="127"/>
      <c r="D3089" s="144"/>
      <c r="E3089" s="144"/>
      <c r="F3089" s="144"/>
      <c r="G3089" s="144"/>
      <c r="H3089" s="144"/>
      <c r="I3089" s="144"/>
      <c r="J3089" s="222"/>
      <c r="K3089" s="103" t="s">
        <v>13</v>
      </c>
      <c r="L3089" s="104" t="s">
        <v>60</v>
      </c>
      <c r="M3089" s="96" t="s">
        <v>69</v>
      </c>
      <c r="N3089" s="104">
        <v>480</v>
      </c>
      <c r="O3089" s="104">
        <v>3</v>
      </c>
      <c r="P3089" s="104">
        <v>10</v>
      </c>
      <c r="Q3089" s="104">
        <v>135</v>
      </c>
      <c r="R3089" s="115">
        <v>100</v>
      </c>
      <c r="S3089" s="144"/>
      <c r="T3089" s="144"/>
      <c r="U3089" s="144"/>
      <c r="V3089" s="144"/>
      <c r="W3089" s="144"/>
      <c r="X3089" s="144"/>
      <c r="Y3089" s="144"/>
      <c r="Z3089" s="144"/>
      <c r="AA3089" s="225"/>
    </row>
    <row r="3090" spans="1:27" ht="13.5" thickBot="1" x14ac:dyDescent="0.25">
      <c r="A3090" s="229"/>
      <c r="B3090" s="145"/>
      <c r="C3090" s="128"/>
      <c r="D3090" s="145"/>
      <c r="E3090" s="145"/>
      <c r="F3090" s="145"/>
      <c r="G3090" s="145"/>
      <c r="H3090" s="145"/>
      <c r="I3090" s="145"/>
      <c r="J3090" s="223"/>
      <c r="K3090" s="107" t="s">
        <v>14</v>
      </c>
      <c r="L3090" s="108" t="s">
        <v>60</v>
      </c>
      <c r="M3090" s="97" t="s">
        <v>187</v>
      </c>
      <c r="N3090" s="108">
        <v>480</v>
      </c>
      <c r="O3090" s="108">
        <v>3</v>
      </c>
      <c r="P3090" s="108">
        <v>10</v>
      </c>
      <c r="Q3090" s="108" t="s">
        <v>202</v>
      </c>
      <c r="R3090" s="116"/>
      <c r="S3090" s="145"/>
      <c r="T3090" s="145"/>
      <c r="U3090" s="145"/>
      <c r="V3090" s="145"/>
      <c r="W3090" s="145"/>
      <c r="X3090" s="145"/>
      <c r="Y3090" s="145"/>
      <c r="Z3090" s="145"/>
      <c r="AA3090" s="226"/>
    </row>
    <row r="3091" spans="1:27" x14ac:dyDescent="0.2">
      <c r="A3091" s="227" t="s">
        <v>3195</v>
      </c>
      <c r="B3091" s="143" t="s">
        <v>76</v>
      </c>
      <c r="C3091" s="142">
        <v>43666</v>
      </c>
      <c r="D3091" s="143" t="s">
        <v>78</v>
      </c>
      <c r="E3091" s="143"/>
      <c r="F3091" s="143"/>
      <c r="G3091" s="143"/>
      <c r="H3091" s="143"/>
      <c r="I3091" s="143"/>
      <c r="J3091" s="136" t="s">
        <v>80</v>
      </c>
      <c r="K3091" s="100" t="s">
        <v>194</v>
      </c>
      <c r="L3091" s="93" t="s">
        <v>60</v>
      </c>
      <c r="M3091" s="95" t="s">
        <v>189</v>
      </c>
      <c r="N3091" s="93">
        <v>480</v>
      </c>
      <c r="O3091" s="93">
        <v>3</v>
      </c>
      <c r="P3091" s="93">
        <v>25</v>
      </c>
      <c r="Q3091" s="93">
        <v>175</v>
      </c>
      <c r="R3091" s="114"/>
      <c r="S3091" s="143" t="s">
        <v>72</v>
      </c>
      <c r="T3091" s="143">
        <v>3</v>
      </c>
      <c r="U3091" s="143">
        <v>25</v>
      </c>
      <c r="V3091" s="143">
        <v>96</v>
      </c>
      <c r="W3091" s="143">
        <v>75</v>
      </c>
      <c r="X3091" s="143">
        <v>5288.35</v>
      </c>
      <c r="Y3091" s="143" t="s">
        <v>74</v>
      </c>
      <c r="Z3091" s="143"/>
      <c r="AA3091" s="224" t="s">
        <v>86</v>
      </c>
    </row>
    <row r="3092" spans="1:27" x14ac:dyDescent="0.2">
      <c r="A3092" s="228"/>
      <c r="B3092" s="144"/>
      <c r="C3092" s="127"/>
      <c r="D3092" s="144"/>
      <c r="E3092" s="144"/>
      <c r="F3092" s="144"/>
      <c r="G3092" s="144"/>
      <c r="H3092" s="144"/>
      <c r="I3092" s="144"/>
      <c r="J3092" s="222"/>
      <c r="K3092" s="103" t="s">
        <v>13</v>
      </c>
      <c r="L3092" s="104" t="s">
        <v>60</v>
      </c>
      <c r="M3092" s="96" t="s">
        <v>69</v>
      </c>
      <c r="N3092" s="104">
        <v>480</v>
      </c>
      <c r="O3092" s="104">
        <v>3</v>
      </c>
      <c r="P3092" s="104">
        <v>10</v>
      </c>
      <c r="Q3092" s="104">
        <v>135</v>
      </c>
      <c r="R3092" s="115">
        <v>100</v>
      </c>
      <c r="S3092" s="144"/>
      <c r="T3092" s="144"/>
      <c r="U3092" s="144"/>
      <c r="V3092" s="144"/>
      <c r="W3092" s="144"/>
      <c r="X3092" s="144"/>
      <c r="Y3092" s="144"/>
      <c r="Z3092" s="144"/>
      <c r="AA3092" s="225"/>
    </row>
    <row r="3093" spans="1:27" ht="13.5" thickBot="1" x14ac:dyDescent="0.25">
      <c r="A3093" s="229"/>
      <c r="B3093" s="145"/>
      <c r="C3093" s="128"/>
      <c r="D3093" s="145"/>
      <c r="E3093" s="145"/>
      <c r="F3093" s="145"/>
      <c r="G3093" s="145"/>
      <c r="H3093" s="145"/>
      <c r="I3093" s="145"/>
      <c r="J3093" s="223"/>
      <c r="K3093" s="107" t="s">
        <v>14</v>
      </c>
      <c r="L3093" s="108" t="s">
        <v>60</v>
      </c>
      <c r="M3093" s="97" t="s">
        <v>187</v>
      </c>
      <c r="N3093" s="108">
        <v>480</v>
      </c>
      <c r="O3093" s="108">
        <v>3</v>
      </c>
      <c r="P3093" s="108">
        <v>10</v>
      </c>
      <c r="Q3093" s="108" t="s">
        <v>202</v>
      </c>
      <c r="R3093" s="116"/>
      <c r="S3093" s="145"/>
      <c r="T3093" s="145"/>
      <c r="U3093" s="145"/>
      <c r="V3093" s="145"/>
      <c r="W3093" s="145"/>
      <c r="X3093" s="145"/>
      <c r="Y3093" s="145"/>
      <c r="Z3093" s="145"/>
      <c r="AA3093" s="226"/>
    </row>
    <row r="3094" spans="1:27" x14ac:dyDescent="0.2">
      <c r="A3094" s="227" t="s">
        <v>3196</v>
      </c>
      <c r="B3094" s="143" t="s">
        <v>76</v>
      </c>
      <c r="C3094" s="142">
        <v>43666</v>
      </c>
      <c r="D3094" s="143" t="s">
        <v>78</v>
      </c>
      <c r="E3094" s="143"/>
      <c r="F3094" s="143"/>
      <c r="G3094" s="143"/>
      <c r="H3094" s="143"/>
      <c r="I3094" s="143"/>
      <c r="J3094" s="136" t="s">
        <v>80</v>
      </c>
      <c r="K3094" s="100" t="s">
        <v>194</v>
      </c>
      <c r="L3094" s="93" t="s">
        <v>60</v>
      </c>
      <c r="M3094" s="95" t="s">
        <v>189</v>
      </c>
      <c r="N3094" s="93">
        <v>480</v>
      </c>
      <c r="O3094" s="93">
        <v>3</v>
      </c>
      <c r="P3094" s="93">
        <v>25</v>
      </c>
      <c r="Q3094" s="93">
        <v>200</v>
      </c>
      <c r="R3094" s="114"/>
      <c r="S3094" s="143" t="s">
        <v>72</v>
      </c>
      <c r="T3094" s="143">
        <v>3</v>
      </c>
      <c r="U3094" s="143">
        <v>25</v>
      </c>
      <c r="V3094" s="143">
        <v>96</v>
      </c>
      <c r="W3094" s="143">
        <v>75</v>
      </c>
      <c r="X3094" s="143">
        <v>5288.35</v>
      </c>
      <c r="Y3094" s="143" t="s">
        <v>74</v>
      </c>
      <c r="Z3094" s="143"/>
      <c r="AA3094" s="224" t="s">
        <v>86</v>
      </c>
    </row>
    <row r="3095" spans="1:27" x14ac:dyDescent="0.2">
      <c r="A3095" s="228"/>
      <c r="B3095" s="144"/>
      <c r="C3095" s="127"/>
      <c r="D3095" s="144"/>
      <c r="E3095" s="144"/>
      <c r="F3095" s="144"/>
      <c r="G3095" s="144"/>
      <c r="H3095" s="144"/>
      <c r="I3095" s="144"/>
      <c r="J3095" s="222"/>
      <c r="K3095" s="103" t="s">
        <v>13</v>
      </c>
      <c r="L3095" s="104" t="s">
        <v>60</v>
      </c>
      <c r="M3095" s="96" t="s">
        <v>69</v>
      </c>
      <c r="N3095" s="104">
        <v>480</v>
      </c>
      <c r="O3095" s="104">
        <v>3</v>
      </c>
      <c r="P3095" s="104">
        <v>10</v>
      </c>
      <c r="Q3095" s="104">
        <v>135</v>
      </c>
      <c r="R3095" s="115">
        <v>100</v>
      </c>
      <c r="S3095" s="144"/>
      <c r="T3095" s="144"/>
      <c r="U3095" s="144"/>
      <c r="V3095" s="144"/>
      <c r="W3095" s="144"/>
      <c r="X3095" s="144"/>
      <c r="Y3095" s="144"/>
      <c r="Z3095" s="144"/>
      <c r="AA3095" s="225"/>
    </row>
    <row r="3096" spans="1:27" ht="13.5" thickBot="1" x14ac:dyDescent="0.25">
      <c r="A3096" s="229"/>
      <c r="B3096" s="145"/>
      <c r="C3096" s="128"/>
      <c r="D3096" s="145"/>
      <c r="E3096" s="145"/>
      <c r="F3096" s="145"/>
      <c r="G3096" s="145"/>
      <c r="H3096" s="145"/>
      <c r="I3096" s="145"/>
      <c r="J3096" s="223"/>
      <c r="K3096" s="107" t="s">
        <v>14</v>
      </c>
      <c r="L3096" s="108" t="s">
        <v>60</v>
      </c>
      <c r="M3096" s="97" t="s">
        <v>187</v>
      </c>
      <c r="N3096" s="108">
        <v>480</v>
      </c>
      <c r="O3096" s="108">
        <v>3</v>
      </c>
      <c r="P3096" s="108">
        <v>10</v>
      </c>
      <c r="Q3096" s="108" t="s">
        <v>202</v>
      </c>
      <c r="R3096" s="116"/>
      <c r="S3096" s="145"/>
      <c r="T3096" s="145"/>
      <c r="U3096" s="145"/>
      <c r="V3096" s="145"/>
      <c r="W3096" s="145"/>
      <c r="X3096" s="145"/>
      <c r="Y3096" s="145"/>
      <c r="Z3096" s="145"/>
      <c r="AA3096" s="226"/>
    </row>
    <row r="3097" spans="1:27" x14ac:dyDescent="0.2">
      <c r="A3097" s="227" t="s">
        <v>3197</v>
      </c>
      <c r="B3097" s="143" t="s">
        <v>76</v>
      </c>
      <c r="C3097" s="142">
        <v>43666</v>
      </c>
      <c r="D3097" s="143" t="s">
        <v>78</v>
      </c>
      <c r="E3097" s="143"/>
      <c r="F3097" s="143"/>
      <c r="G3097" s="143"/>
      <c r="H3097" s="143"/>
      <c r="I3097" s="143"/>
      <c r="J3097" s="136" t="s">
        <v>80</v>
      </c>
      <c r="K3097" s="100" t="s">
        <v>194</v>
      </c>
      <c r="L3097" s="93" t="s">
        <v>60</v>
      </c>
      <c r="M3097" s="95" t="s">
        <v>189</v>
      </c>
      <c r="N3097" s="93">
        <v>480</v>
      </c>
      <c r="O3097" s="93">
        <v>3</v>
      </c>
      <c r="P3097" s="93">
        <v>25</v>
      </c>
      <c r="Q3097" s="93">
        <v>175</v>
      </c>
      <c r="R3097" s="114"/>
      <c r="S3097" s="143" t="s">
        <v>72</v>
      </c>
      <c r="T3097" s="143">
        <v>3</v>
      </c>
      <c r="U3097" s="143">
        <v>25</v>
      </c>
      <c r="V3097" s="143">
        <v>124</v>
      </c>
      <c r="W3097" s="143">
        <v>100</v>
      </c>
      <c r="X3097" s="143">
        <v>5288.35</v>
      </c>
      <c r="Y3097" s="143" t="s">
        <v>74</v>
      </c>
      <c r="Z3097" s="143"/>
      <c r="AA3097" s="224" t="s">
        <v>86</v>
      </c>
    </row>
    <row r="3098" spans="1:27" x14ac:dyDescent="0.2">
      <c r="A3098" s="228"/>
      <c r="B3098" s="144"/>
      <c r="C3098" s="127"/>
      <c r="D3098" s="144"/>
      <c r="E3098" s="144"/>
      <c r="F3098" s="144"/>
      <c r="G3098" s="144"/>
      <c r="H3098" s="144"/>
      <c r="I3098" s="144"/>
      <c r="J3098" s="222"/>
      <c r="K3098" s="103" t="s">
        <v>13</v>
      </c>
      <c r="L3098" s="104" t="s">
        <v>60</v>
      </c>
      <c r="M3098" s="96" t="s">
        <v>69</v>
      </c>
      <c r="N3098" s="104">
        <v>480</v>
      </c>
      <c r="O3098" s="104">
        <v>3</v>
      </c>
      <c r="P3098" s="104">
        <v>10</v>
      </c>
      <c r="Q3098" s="104">
        <v>135</v>
      </c>
      <c r="R3098" s="115">
        <v>100</v>
      </c>
      <c r="S3098" s="144"/>
      <c r="T3098" s="144"/>
      <c r="U3098" s="144"/>
      <c r="V3098" s="144"/>
      <c r="W3098" s="144"/>
      <c r="X3098" s="144"/>
      <c r="Y3098" s="144"/>
      <c r="Z3098" s="144"/>
      <c r="AA3098" s="225"/>
    </row>
    <row r="3099" spans="1:27" ht="13.5" thickBot="1" x14ac:dyDescent="0.25">
      <c r="A3099" s="229"/>
      <c r="B3099" s="145"/>
      <c r="C3099" s="128"/>
      <c r="D3099" s="145"/>
      <c r="E3099" s="145"/>
      <c r="F3099" s="145"/>
      <c r="G3099" s="145"/>
      <c r="H3099" s="145"/>
      <c r="I3099" s="145"/>
      <c r="J3099" s="223"/>
      <c r="K3099" s="107" t="s">
        <v>14</v>
      </c>
      <c r="L3099" s="108" t="s">
        <v>60</v>
      </c>
      <c r="M3099" s="97" t="s">
        <v>187</v>
      </c>
      <c r="N3099" s="108">
        <v>480</v>
      </c>
      <c r="O3099" s="108">
        <v>3</v>
      </c>
      <c r="P3099" s="108">
        <v>10</v>
      </c>
      <c r="Q3099" s="108" t="s">
        <v>202</v>
      </c>
      <c r="R3099" s="116"/>
      <c r="S3099" s="145"/>
      <c r="T3099" s="145"/>
      <c r="U3099" s="145"/>
      <c r="V3099" s="145"/>
      <c r="W3099" s="145"/>
      <c r="X3099" s="145"/>
      <c r="Y3099" s="145"/>
      <c r="Z3099" s="145"/>
      <c r="AA3099" s="226"/>
    </row>
    <row r="3100" spans="1:27" x14ac:dyDescent="0.2">
      <c r="A3100" s="227" t="s">
        <v>3198</v>
      </c>
      <c r="B3100" s="143" t="s">
        <v>76</v>
      </c>
      <c r="C3100" s="142">
        <v>43666</v>
      </c>
      <c r="D3100" s="143" t="s">
        <v>78</v>
      </c>
      <c r="E3100" s="143"/>
      <c r="F3100" s="143"/>
      <c r="G3100" s="143"/>
      <c r="H3100" s="143"/>
      <c r="I3100" s="143"/>
      <c r="J3100" s="136" t="s">
        <v>80</v>
      </c>
      <c r="K3100" s="100" t="s">
        <v>194</v>
      </c>
      <c r="L3100" s="93" t="s">
        <v>60</v>
      </c>
      <c r="M3100" s="95" t="s">
        <v>189</v>
      </c>
      <c r="N3100" s="93">
        <v>480</v>
      </c>
      <c r="O3100" s="93">
        <v>3</v>
      </c>
      <c r="P3100" s="93">
        <v>25</v>
      </c>
      <c r="Q3100" s="93">
        <v>200</v>
      </c>
      <c r="R3100" s="114"/>
      <c r="S3100" s="143" t="s">
        <v>72</v>
      </c>
      <c r="T3100" s="143">
        <v>3</v>
      </c>
      <c r="U3100" s="143">
        <v>25</v>
      </c>
      <c r="V3100" s="143">
        <v>124</v>
      </c>
      <c r="W3100" s="143">
        <v>100</v>
      </c>
      <c r="X3100" s="143">
        <v>5288.35</v>
      </c>
      <c r="Y3100" s="143" t="s">
        <v>74</v>
      </c>
      <c r="Z3100" s="143"/>
      <c r="AA3100" s="224" t="s">
        <v>86</v>
      </c>
    </row>
    <row r="3101" spans="1:27" x14ac:dyDescent="0.2">
      <c r="A3101" s="228"/>
      <c r="B3101" s="144"/>
      <c r="C3101" s="127"/>
      <c r="D3101" s="144"/>
      <c r="E3101" s="144"/>
      <c r="F3101" s="144"/>
      <c r="G3101" s="144"/>
      <c r="H3101" s="144"/>
      <c r="I3101" s="144"/>
      <c r="J3101" s="222"/>
      <c r="K3101" s="103" t="s">
        <v>13</v>
      </c>
      <c r="L3101" s="104" t="s">
        <v>60</v>
      </c>
      <c r="M3101" s="96" t="s">
        <v>69</v>
      </c>
      <c r="N3101" s="104">
        <v>480</v>
      </c>
      <c r="O3101" s="104">
        <v>3</v>
      </c>
      <c r="P3101" s="104">
        <v>10</v>
      </c>
      <c r="Q3101" s="104">
        <v>135</v>
      </c>
      <c r="R3101" s="115">
        <v>100</v>
      </c>
      <c r="S3101" s="144"/>
      <c r="T3101" s="144"/>
      <c r="U3101" s="144"/>
      <c r="V3101" s="144"/>
      <c r="W3101" s="144"/>
      <c r="X3101" s="144"/>
      <c r="Y3101" s="144"/>
      <c r="Z3101" s="144"/>
      <c r="AA3101" s="225"/>
    </row>
    <row r="3102" spans="1:27" ht="13.5" thickBot="1" x14ac:dyDescent="0.25">
      <c r="A3102" s="229"/>
      <c r="B3102" s="145"/>
      <c r="C3102" s="128"/>
      <c r="D3102" s="145"/>
      <c r="E3102" s="145"/>
      <c r="F3102" s="145"/>
      <c r="G3102" s="145"/>
      <c r="H3102" s="145"/>
      <c r="I3102" s="145"/>
      <c r="J3102" s="223"/>
      <c r="K3102" s="107" t="s">
        <v>14</v>
      </c>
      <c r="L3102" s="108" t="s">
        <v>60</v>
      </c>
      <c r="M3102" s="97" t="s">
        <v>187</v>
      </c>
      <c r="N3102" s="108">
        <v>480</v>
      </c>
      <c r="O3102" s="108">
        <v>3</v>
      </c>
      <c r="P3102" s="108">
        <v>10</v>
      </c>
      <c r="Q3102" s="108" t="s">
        <v>202</v>
      </c>
      <c r="R3102" s="116"/>
      <c r="S3102" s="145"/>
      <c r="T3102" s="145"/>
      <c r="U3102" s="145"/>
      <c r="V3102" s="145"/>
      <c r="W3102" s="145"/>
      <c r="X3102" s="145"/>
      <c r="Y3102" s="145"/>
      <c r="Z3102" s="145"/>
      <c r="AA3102" s="226"/>
    </row>
    <row r="3103" spans="1:27" x14ac:dyDescent="0.2">
      <c r="A3103" s="227" t="s">
        <v>3199</v>
      </c>
      <c r="B3103" s="143" t="s">
        <v>76</v>
      </c>
      <c r="C3103" s="142">
        <v>43666</v>
      </c>
      <c r="D3103" s="143" t="s">
        <v>78</v>
      </c>
      <c r="E3103" s="143"/>
      <c r="F3103" s="143"/>
      <c r="G3103" s="143"/>
      <c r="H3103" s="143"/>
      <c r="I3103" s="143"/>
      <c r="J3103" s="136" t="s">
        <v>80</v>
      </c>
      <c r="K3103" s="100" t="s">
        <v>194</v>
      </c>
      <c r="L3103" s="93" t="s">
        <v>60</v>
      </c>
      <c r="M3103" s="95" t="s">
        <v>189</v>
      </c>
      <c r="N3103" s="93">
        <v>600</v>
      </c>
      <c r="O3103" s="93">
        <v>3</v>
      </c>
      <c r="P3103" s="93">
        <v>14</v>
      </c>
      <c r="Q3103" s="93">
        <v>100</v>
      </c>
      <c r="R3103" s="114"/>
      <c r="S3103" s="143" t="s">
        <v>73</v>
      </c>
      <c r="T3103" s="143">
        <v>3</v>
      </c>
      <c r="U3103" s="143">
        <v>14</v>
      </c>
      <c r="V3103" s="143">
        <v>62</v>
      </c>
      <c r="W3103" s="143">
        <v>60</v>
      </c>
      <c r="X3103" s="143">
        <v>5288.35</v>
      </c>
      <c r="Y3103" s="143" t="s">
        <v>74</v>
      </c>
      <c r="Z3103" s="143"/>
      <c r="AA3103" s="224" t="s">
        <v>86</v>
      </c>
    </row>
    <row r="3104" spans="1:27" x14ac:dyDescent="0.2">
      <c r="A3104" s="228"/>
      <c r="B3104" s="144"/>
      <c r="C3104" s="127"/>
      <c r="D3104" s="144"/>
      <c r="E3104" s="144"/>
      <c r="F3104" s="144"/>
      <c r="G3104" s="144"/>
      <c r="H3104" s="144"/>
      <c r="I3104" s="144"/>
      <c r="J3104" s="222"/>
      <c r="K3104" s="103" t="s">
        <v>13</v>
      </c>
      <c r="L3104" s="104" t="s">
        <v>60</v>
      </c>
      <c r="M3104" s="96" t="s">
        <v>69</v>
      </c>
      <c r="N3104" s="104">
        <v>600</v>
      </c>
      <c r="O3104" s="104">
        <v>3</v>
      </c>
      <c r="P3104" s="104">
        <v>10</v>
      </c>
      <c r="Q3104" s="104">
        <v>135</v>
      </c>
      <c r="R3104" s="115">
        <v>100</v>
      </c>
      <c r="S3104" s="144"/>
      <c r="T3104" s="144"/>
      <c r="U3104" s="144"/>
      <c r="V3104" s="144"/>
      <c r="W3104" s="144"/>
      <c r="X3104" s="144"/>
      <c r="Y3104" s="144"/>
      <c r="Z3104" s="144"/>
      <c r="AA3104" s="225"/>
    </row>
    <row r="3105" spans="1:27" ht="13.5" thickBot="1" x14ac:dyDescent="0.25">
      <c r="A3105" s="229"/>
      <c r="B3105" s="145"/>
      <c r="C3105" s="128"/>
      <c r="D3105" s="145"/>
      <c r="E3105" s="145"/>
      <c r="F3105" s="145"/>
      <c r="G3105" s="145"/>
      <c r="H3105" s="145"/>
      <c r="I3105" s="145"/>
      <c r="J3105" s="223"/>
      <c r="K3105" s="107" t="s">
        <v>14</v>
      </c>
      <c r="L3105" s="108" t="s">
        <v>60</v>
      </c>
      <c r="M3105" s="97" t="s">
        <v>186</v>
      </c>
      <c r="N3105" s="108">
        <v>600</v>
      </c>
      <c r="O3105" s="108">
        <v>3</v>
      </c>
      <c r="P3105" s="108">
        <v>10</v>
      </c>
      <c r="Q3105" s="108" t="s">
        <v>201</v>
      </c>
      <c r="R3105" s="116"/>
      <c r="S3105" s="145"/>
      <c r="T3105" s="145"/>
      <c r="U3105" s="145"/>
      <c r="V3105" s="145"/>
      <c r="W3105" s="145"/>
      <c r="X3105" s="145"/>
      <c r="Y3105" s="145"/>
      <c r="Z3105" s="145"/>
      <c r="AA3105" s="226"/>
    </row>
    <row r="3106" spans="1:27" x14ac:dyDescent="0.2">
      <c r="A3106" s="227" t="s">
        <v>3200</v>
      </c>
      <c r="B3106" s="143" t="s">
        <v>76</v>
      </c>
      <c r="C3106" s="142">
        <v>43666</v>
      </c>
      <c r="D3106" s="143" t="s">
        <v>78</v>
      </c>
      <c r="E3106" s="143"/>
      <c r="F3106" s="143"/>
      <c r="G3106" s="143"/>
      <c r="H3106" s="143"/>
      <c r="I3106" s="143"/>
      <c r="J3106" s="136" t="s">
        <v>80</v>
      </c>
      <c r="K3106" s="100" t="s">
        <v>194</v>
      </c>
      <c r="L3106" s="93" t="s">
        <v>60</v>
      </c>
      <c r="M3106" s="95" t="s">
        <v>189</v>
      </c>
      <c r="N3106" s="93">
        <v>600</v>
      </c>
      <c r="O3106" s="93">
        <v>3</v>
      </c>
      <c r="P3106" s="93">
        <v>14</v>
      </c>
      <c r="Q3106" s="93">
        <v>110</v>
      </c>
      <c r="R3106" s="114"/>
      <c r="S3106" s="143" t="s">
        <v>73</v>
      </c>
      <c r="T3106" s="143">
        <v>3</v>
      </c>
      <c r="U3106" s="143">
        <v>14</v>
      </c>
      <c r="V3106" s="143">
        <v>62</v>
      </c>
      <c r="W3106" s="143">
        <v>60</v>
      </c>
      <c r="X3106" s="143">
        <v>5288.35</v>
      </c>
      <c r="Y3106" s="143" t="s">
        <v>74</v>
      </c>
      <c r="Z3106" s="143"/>
      <c r="AA3106" s="224" t="s">
        <v>86</v>
      </c>
    </row>
    <row r="3107" spans="1:27" x14ac:dyDescent="0.2">
      <c r="A3107" s="228"/>
      <c r="B3107" s="144"/>
      <c r="C3107" s="127"/>
      <c r="D3107" s="144"/>
      <c r="E3107" s="144"/>
      <c r="F3107" s="144"/>
      <c r="G3107" s="144"/>
      <c r="H3107" s="144"/>
      <c r="I3107" s="144"/>
      <c r="J3107" s="222"/>
      <c r="K3107" s="103" t="s">
        <v>13</v>
      </c>
      <c r="L3107" s="104" t="s">
        <v>60</v>
      </c>
      <c r="M3107" s="96" t="s">
        <v>69</v>
      </c>
      <c r="N3107" s="104">
        <v>600</v>
      </c>
      <c r="O3107" s="104">
        <v>3</v>
      </c>
      <c r="P3107" s="104">
        <v>10</v>
      </c>
      <c r="Q3107" s="104">
        <v>135</v>
      </c>
      <c r="R3107" s="115">
        <v>100</v>
      </c>
      <c r="S3107" s="144"/>
      <c r="T3107" s="144"/>
      <c r="U3107" s="144"/>
      <c r="V3107" s="144"/>
      <c r="W3107" s="144"/>
      <c r="X3107" s="144"/>
      <c r="Y3107" s="144"/>
      <c r="Z3107" s="144"/>
      <c r="AA3107" s="225"/>
    </row>
    <row r="3108" spans="1:27" ht="13.5" thickBot="1" x14ac:dyDescent="0.25">
      <c r="A3108" s="229"/>
      <c r="B3108" s="145"/>
      <c r="C3108" s="128"/>
      <c r="D3108" s="145"/>
      <c r="E3108" s="145"/>
      <c r="F3108" s="145"/>
      <c r="G3108" s="145"/>
      <c r="H3108" s="145"/>
      <c r="I3108" s="145"/>
      <c r="J3108" s="223"/>
      <c r="K3108" s="107" t="s">
        <v>14</v>
      </c>
      <c r="L3108" s="108" t="s">
        <v>60</v>
      </c>
      <c r="M3108" s="97" t="s">
        <v>186</v>
      </c>
      <c r="N3108" s="108">
        <v>600</v>
      </c>
      <c r="O3108" s="108">
        <v>3</v>
      </c>
      <c r="P3108" s="108">
        <v>10</v>
      </c>
      <c r="Q3108" s="108" t="s">
        <v>201</v>
      </c>
      <c r="R3108" s="116"/>
      <c r="S3108" s="145"/>
      <c r="T3108" s="145"/>
      <c r="U3108" s="145"/>
      <c r="V3108" s="145"/>
      <c r="W3108" s="145"/>
      <c r="X3108" s="145"/>
      <c r="Y3108" s="145"/>
      <c r="Z3108" s="145"/>
      <c r="AA3108" s="226"/>
    </row>
    <row r="3109" spans="1:27" x14ac:dyDescent="0.2">
      <c r="A3109" s="227" t="s">
        <v>3201</v>
      </c>
      <c r="B3109" s="143" t="s">
        <v>76</v>
      </c>
      <c r="C3109" s="142">
        <v>43666</v>
      </c>
      <c r="D3109" s="143" t="s">
        <v>78</v>
      </c>
      <c r="E3109" s="143"/>
      <c r="F3109" s="143"/>
      <c r="G3109" s="143"/>
      <c r="H3109" s="143"/>
      <c r="I3109" s="143"/>
      <c r="J3109" s="136" t="s">
        <v>80</v>
      </c>
      <c r="K3109" s="100" t="s">
        <v>194</v>
      </c>
      <c r="L3109" s="93" t="s">
        <v>60</v>
      </c>
      <c r="M3109" s="95" t="s">
        <v>189</v>
      </c>
      <c r="N3109" s="93">
        <v>600</v>
      </c>
      <c r="O3109" s="93">
        <v>3</v>
      </c>
      <c r="P3109" s="93">
        <v>14</v>
      </c>
      <c r="Q3109" s="93">
        <v>125</v>
      </c>
      <c r="R3109" s="114"/>
      <c r="S3109" s="143" t="s">
        <v>73</v>
      </c>
      <c r="T3109" s="143">
        <v>3</v>
      </c>
      <c r="U3109" s="143">
        <v>14</v>
      </c>
      <c r="V3109" s="143">
        <v>62</v>
      </c>
      <c r="W3109" s="143">
        <v>60</v>
      </c>
      <c r="X3109" s="143">
        <v>5288.35</v>
      </c>
      <c r="Y3109" s="143" t="s">
        <v>74</v>
      </c>
      <c r="Z3109" s="143"/>
      <c r="AA3109" s="224" t="s">
        <v>86</v>
      </c>
    </row>
    <row r="3110" spans="1:27" x14ac:dyDescent="0.2">
      <c r="A3110" s="228"/>
      <c r="B3110" s="144"/>
      <c r="C3110" s="127"/>
      <c r="D3110" s="144"/>
      <c r="E3110" s="144"/>
      <c r="F3110" s="144"/>
      <c r="G3110" s="144"/>
      <c r="H3110" s="144"/>
      <c r="I3110" s="144"/>
      <c r="J3110" s="222"/>
      <c r="K3110" s="103" t="s">
        <v>13</v>
      </c>
      <c r="L3110" s="104" t="s">
        <v>60</v>
      </c>
      <c r="M3110" s="96" t="s">
        <v>69</v>
      </c>
      <c r="N3110" s="104">
        <v>600</v>
      </c>
      <c r="O3110" s="104">
        <v>3</v>
      </c>
      <c r="P3110" s="104">
        <v>10</v>
      </c>
      <c r="Q3110" s="104">
        <v>135</v>
      </c>
      <c r="R3110" s="115">
        <v>100</v>
      </c>
      <c r="S3110" s="144"/>
      <c r="T3110" s="144"/>
      <c r="U3110" s="144"/>
      <c r="V3110" s="144"/>
      <c r="W3110" s="144"/>
      <c r="X3110" s="144"/>
      <c r="Y3110" s="144"/>
      <c r="Z3110" s="144"/>
      <c r="AA3110" s="225"/>
    </row>
    <row r="3111" spans="1:27" ht="13.5" thickBot="1" x14ac:dyDescent="0.25">
      <c r="A3111" s="229"/>
      <c r="B3111" s="145"/>
      <c r="C3111" s="128"/>
      <c r="D3111" s="145"/>
      <c r="E3111" s="145"/>
      <c r="F3111" s="145"/>
      <c r="G3111" s="145"/>
      <c r="H3111" s="145"/>
      <c r="I3111" s="145"/>
      <c r="J3111" s="223"/>
      <c r="K3111" s="107" t="s">
        <v>14</v>
      </c>
      <c r="L3111" s="108" t="s">
        <v>60</v>
      </c>
      <c r="M3111" s="97" t="s">
        <v>186</v>
      </c>
      <c r="N3111" s="108">
        <v>600</v>
      </c>
      <c r="O3111" s="108">
        <v>3</v>
      </c>
      <c r="P3111" s="108">
        <v>10</v>
      </c>
      <c r="Q3111" s="108" t="s">
        <v>201</v>
      </c>
      <c r="R3111" s="116"/>
      <c r="S3111" s="145"/>
      <c r="T3111" s="145"/>
      <c r="U3111" s="145"/>
      <c r="V3111" s="145"/>
      <c r="W3111" s="145"/>
      <c r="X3111" s="145"/>
      <c r="Y3111" s="145"/>
      <c r="Z3111" s="145"/>
      <c r="AA3111" s="226"/>
    </row>
    <row r="3112" spans="1:27" x14ac:dyDescent="0.2">
      <c r="A3112" s="227" t="s">
        <v>3202</v>
      </c>
      <c r="B3112" s="143" t="s">
        <v>76</v>
      </c>
      <c r="C3112" s="142">
        <v>43666</v>
      </c>
      <c r="D3112" s="143" t="s">
        <v>78</v>
      </c>
      <c r="E3112" s="143"/>
      <c r="F3112" s="143"/>
      <c r="G3112" s="143"/>
      <c r="H3112" s="143"/>
      <c r="I3112" s="143"/>
      <c r="J3112" s="136" t="s">
        <v>80</v>
      </c>
      <c r="K3112" s="100" t="s">
        <v>194</v>
      </c>
      <c r="L3112" s="93" t="s">
        <v>60</v>
      </c>
      <c r="M3112" s="95" t="s">
        <v>189</v>
      </c>
      <c r="N3112" s="93">
        <v>600</v>
      </c>
      <c r="O3112" s="93">
        <v>3</v>
      </c>
      <c r="P3112" s="93">
        <v>14</v>
      </c>
      <c r="Q3112" s="93">
        <v>150</v>
      </c>
      <c r="R3112" s="114"/>
      <c r="S3112" s="143" t="s">
        <v>73</v>
      </c>
      <c r="T3112" s="143">
        <v>3</v>
      </c>
      <c r="U3112" s="143">
        <v>14</v>
      </c>
      <c r="V3112" s="143">
        <v>62</v>
      </c>
      <c r="W3112" s="143">
        <v>60</v>
      </c>
      <c r="X3112" s="143">
        <v>5288.35</v>
      </c>
      <c r="Y3112" s="143" t="s">
        <v>74</v>
      </c>
      <c r="Z3112" s="143"/>
      <c r="AA3112" s="224" t="s">
        <v>86</v>
      </c>
    </row>
    <row r="3113" spans="1:27" x14ac:dyDescent="0.2">
      <c r="A3113" s="228"/>
      <c r="B3113" s="144"/>
      <c r="C3113" s="127"/>
      <c r="D3113" s="144"/>
      <c r="E3113" s="144"/>
      <c r="F3113" s="144"/>
      <c r="G3113" s="144"/>
      <c r="H3113" s="144"/>
      <c r="I3113" s="144"/>
      <c r="J3113" s="222"/>
      <c r="K3113" s="103" t="s">
        <v>13</v>
      </c>
      <c r="L3113" s="104" t="s">
        <v>60</v>
      </c>
      <c r="M3113" s="96" t="s">
        <v>69</v>
      </c>
      <c r="N3113" s="104">
        <v>600</v>
      </c>
      <c r="O3113" s="104">
        <v>3</v>
      </c>
      <c r="P3113" s="104">
        <v>10</v>
      </c>
      <c r="Q3113" s="104">
        <v>135</v>
      </c>
      <c r="R3113" s="115">
        <v>100</v>
      </c>
      <c r="S3113" s="144"/>
      <c r="T3113" s="144"/>
      <c r="U3113" s="144"/>
      <c r="V3113" s="144"/>
      <c r="W3113" s="144"/>
      <c r="X3113" s="144"/>
      <c r="Y3113" s="144"/>
      <c r="Z3113" s="144"/>
      <c r="AA3113" s="225"/>
    </row>
    <row r="3114" spans="1:27" ht="13.5" thickBot="1" x14ac:dyDescent="0.25">
      <c r="A3114" s="229"/>
      <c r="B3114" s="145"/>
      <c r="C3114" s="128"/>
      <c r="D3114" s="145"/>
      <c r="E3114" s="145"/>
      <c r="F3114" s="145"/>
      <c r="G3114" s="145"/>
      <c r="H3114" s="145"/>
      <c r="I3114" s="145"/>
      <c r="J3114" s="223"/>
      <c r="K3114" s="107" t="s">
        <v>14</v>
      </c>
      <c r="L3114" s="108" t="s">
        <v>60</v>
      </c>
      <c r="M3114" s="97" t="s">
        <v>186</v>
      </c>
      <c r="N3114" s="108">
        <v>600</v>
      </c>
      <c r="O3114" s="108">
        <v>3</v>
      </c>
      <c r="P3114" s="108">
        <v>10</v>
      </c>
      <c r="Q3114" s="108" t="s">
        <v>201</v>
      </c>
      <c r="R3114" s="116"/>
      <c r="S3114" s="145"/>
      <c r="T3114" s="145"/>
      <c r="U3114" s="145"/>
      <c r="V3114" s="145"/>
      <c r="W3114" s="145"/>
      <c r="X3114" s="145"/>
      <c r="Y3114" s="145"/>
      <c r="Z3114" s="145"/>
      <c r="AA3114" s="226"/>
    </row>
    <row r="3115" spans="1:27" x14ac:dyDescent="0.2">
      <c r="A3115" s="227" t="s">
        <v>3203</v>
      </c>
      <c r="B3115" s="143" t="s">
        <v>76</v>
      </c>
      <c r="C3115" s="142">
        <v>43666</v>
      </c>
      <c r="D3115" s="143" t="s">
        <v>78</v>
      </c>
      <c r="E3115" s="143"/>
      <c r="F3115" s="143"/>
      <c r="G3115" s="143"/>
      <c r="H3115" s="143"/>
      <c r="I3115" s="143"/>
      <c r="J3115" s="136" t="s">
        <v>80</v>
      </c>
      <c r="K3115" s="100" t="s">
        <v>194</v>
      </c>
      <c r="L3115" s="93" t="s">
        <v>60</v>
      </c>
      <c r="M3115" s="95" t="s">
        <v>189</v>
      </c>
      <c r="N3115" s="93">
        <v>600</v>
      </c>
      <c r="O3115" s="93">
        <v>3</v>
      </c>
      <c r="P3115" s="93">
        <v>14</v>
      </c>
      <c r="Q3115" s="93">
        <v>100</v>
      </c>
      <c r="R3115" s="114"/>
      <c r="S3115" s="143" t="s">
        <v>73</v>
      </c>
      <c r="T3115" s="143">
        <v>3</v>
      </c>
      <c r="U3115" s="143">
        <v>14</v>
      </c>
      <c r="V3115" s="143">
        <v>77</v>
      </c>
      <c r="W3115" s="143">
        <v>75</v>
      </c>
      <c r="X3115" s="143">
        <v>5288.35</v>
      </c>
      <c r="Y3115" s="143" t="s">
        <v>74</v>
      </c>
      <c r="Z3115" s="143"/>
      <c r="AA3115" s="224" t="s">
        <v>86</v>
      </c>
    </row>
    <row r="3116" spans="1:27" x14ac:dyDescent="0.2">
      <c r="A3116" s="228"/>
      <c r="B3116" s="144"/>
      <c r="C3116" s="127"/>
      <c r="D3116" s="144"/>
      <c r="E3116" s="144"/>
      <c r="F3116" s="144"/>
      <c r="G3116" s="144"/>
      <c r="H3116" s="144"/>
      <c r="I3116" s="144"/>
      <c r="J3116" s="222"/>
      <c r="K3116" s="103" t="s">
        <v>13</v>
      </c>
      <c r="L3116" s="104" t="s">
        <v>60</v>
      </c>
      <c r="M3116" s="96" t="s">
        <v>69</v>
      </c>
      <c r="N3116" s="104">
        <v>600</v>
      </c>
      <c r="O3116" s="104">
        <v>3</v>
      </c>
      <c r="P3116" s="104">
        <v>10</v>
      </c>
      <c r="Q3116" s="104">
        <v>135</v>
      </c>
      <c r="R3116" s="115">
        <v>100</v>
      </c>
      <c r="S3116" s="144"/>
      <c r="T3116" s="144"/>
      <c r="U3116" s="144"/>
      <c r="V3116" s="144"/>
      <c r="W3116" s="144"/>
      <c r="X3116" s="144"/>
      <c r="Y3116" s="144"/>
      <c r="Z3116" s="144"/>
      <c r="AA3116" s="225"/>
    </row>
    <row r="3117" spans="1:27" ht="13.5" thickBot="1" x14ac:dyDescent="0.25">
      <c r="A3117" s="229"/>
      <c r="B3117" s="145"/>
      <c r="C3117" s="128"/>
      <c r="D3117" s="145"/>
      <c r="E3117" s="145"/>
      <c r="F3117" s="145"/>
      <c r="G3117" s="145"/>
      <c r="H3117" s="145"/>
      <c r="I3117" s="145"/>
      <c r="J3117" s="223"/>
      <c r="K3117" s="107" t="s">
        <v>14</v>
      </c>
      <c r="L3117" s="108" t="s">
        <v>60</v>
      </c>
      <c r="M3117" s="97" t="s">
        <v>187</v>
      </c>
      <c r="N3117" s="108">
        <v>600</v>
      </c>
      <c r="O3117" s="108">
        <v>3</v>
      </c>
      <c r="P3117" s="108">
        <v>10</v>
      </c>
      <c r="Q3117" s="108" t="s">
        <v>202</v>
      </c>
      <c r="R3117" s="116"/>
      <c r="S3117" s="145"/>
      <c r="T3117" s="145"/>
      <c r="U3117" s="145"/>
      <c r="V3117" s="145"/>
      <c r="W3117" s="145"/>
      <c r="X3117" s="145"/>
      <c r="Y3117" s="145"/>
      <c r="Z3117" s="145"/>
      <c r="AA3117" s="226"/>
    </row>
    <row r="3118" spans="1:27" x14ac:dyDescent="0.2">
      <c r="A3118" s="227" t="s">
        <v>3204</v>
      </c>
      <c r="B3118" s="143" t="s">
        <v>76</v>
      </c>
      <c r="C3118" s="142">
        <v>43666</v>
      </c>
      <c r="D3118" s="143" t="s">
        <v>78</v>
      </c>
      <c r="E3118" s="143"/>
      <c r="F3118" s="143"/>
      <c r="G3118" s="143"/>
      <c r="H3118" s="143"/>
      <c r="I3118" s="143"/>
      <c r="J3118" s="136" t="s">
        <v>80</v>
      </c>
      <c r="K3118" s="100" t="s">
        <v>194</v>
      </c>
      <c r="L3118" s="93" t="s">
        <v>60</v>
      </c>
      <c r="M3118" s="95" t="s">
        <v>189</v>
      </c>
      <c r="N3118" s="93">
        <v>600</v>
      </c>
      <c r="O3118" s="93">
        <v>3</v>
      </c>
      <c r="P3118" s="93">
        <v>14</v>
      </c>
      <c r="Q3118" s="93">
        <v>110</v>
      </c>
      <c r="R3118" s="114"/>
      <c r="S3118" s="143" t="s">
        <v>73</v>
      </c>
      <c r="T3118" s="143">
        <v>3</v>
      </c>
      <c r="U3118" s="143">
        <v>14</v>
      </c>
      <c r="V3118" s="143">
        <v>77</v>
      </c>
      <c r="W3118" s="143">
        <v>75</v>
      </c>
      <c r="X3118" s="143">
        <v>5288.35</v>
      </c>
      <c r="Y3118" s="143" t="s">
        <v>74</v>
      </c>
      <c r="Z3118" s="143"/>
      <c r="AA3118" s="224" t="s">
        <v>86</v>
      </c>
    </row>
    <row r="3119" spans="1:27" x14ac:dyDescent="0.2">
      <c r="A3119" s="228"/>
      <c r="B3119" s="144"/>
      <c r="C3119" s="127"/>
      <c r="D3119" s="144"/>
      <c r="E3119" s="144"/>
      <c r="F3119" s="144"/>
      <c r="G3119" s="144"/>
      <c r="H3119" s="144"/>
      <c r="I3119" s="144"/>
      <c r="J3119" s="222"/>
      <c r="K3119" s="103" t="s">
        <v>13</v>
      </c>
      <c r="L3119" s="104" t="s">
        <v>60</v>
      </c>
      <c r="M3119" s="96" t="s">
        <v>69</v>
      </c>
      <c r="N3119" s="104">
        <v>600</v>
      </c>
      <c r="O3119" s="104">
        <v>3</v>
      </c>
      <c r="P3119" s="104">
        <v>10</v>
      </c>
      <c r="Q3119" s="104">
        <v>135</v>
      </c>
      <c r="R3119" s="115">
        <v>100</v>
      </c>
      <c r="S3119" s="144"/>
      <c r="T3119" s="144"/>
      <c r="U3119" s="144"/>
      <c r="V3119" s="144"/>
      <c r="W3119" s="144"/>
      <c r="X3119" s="144"/>
      <c r="Y3119" s="144"/>
      <c r="Z3119" s="144"/>
      <c r="AA3119" s="225"/>
    </row>
    <row r="3120" spans="1:27" ht="13.5" thickBot="1" x14ac:dyDescent="0.25">
      <c r="A3120" s="229"/>
      <c r="B3120" s="145"/>
      <c r="C3120" s="128"/>
      <c r="D3120" s="145"/>
      <c r="E3120" s="145"/>
      <c r="F3120" s="145"/>
      <c r="G3120" s="145"/>
      <c r="H3120" s="145"/>
      <c r="I3120" s="145"/>
      <c r="J3120" s="223"/>
      <c r="K3120" s="107" t="s">
        <v>14</v>
      </c>
      <c r="L3120" s="108" t="s">
        <v>60</v>
      </c>
      <c r="M3120" s="97" t="s">
        <v>187</v>
      </c>
      <c r="N3120" s="108">
        <v>600</v>
      </c>
      <c r="O3120" s="108">
        <v>3</v>
      </c>
      <c r="P3120" s="108">
        <v>10</v>
      </c>
      <c r="Q3120" s="108" t="s">
        <v>202</v>
      </c>
      <c r="R3120" s="116"/>
      <c r="S3120" s="145"/>
      <c r="T3120" s="145"/>
      <c r="U3120" s="145"/>
      <c r="V3120" s="145"/>
      <c r="W3120" s="145"/>
      <c r="X3120" s="145"/>
      <c r="Y3120" s="145"/>
      <c r="Z3120" s="145"/>
      <c r="AA3120" s="226"/>
    </row>
    <row r="3121" spans="1:27" x14ac:dyDescent="0.2">
      <c r="A3121" s="227" t="s">
        <v>3205</v>
      </c>
      <c r="B3121" s="143" t="s">
        <v>76</v>
      </c>
      <c r="C3121" s="142">
        <v>43666</v>
      </c>
      <c r="D3121" s="143" t="s">
        <v>78</v>
      </c>
      <c r="E3121" s="143"/>
      <c r="F3121" s="143"/>
      <c r="G3121" s="143"/>
      <c r="H3121" s="143"/>
      <c r="I3121" s="143"/>
      <c r="J3121" s="136" t="s">
        <v>80</v>
      </c>
      <c r="K3121" s="100" t="s">
        <v>194</v>
      </c>
      <c r="L3121" s="93" t="s">
        <v>60</v>
      </c>
      <c r="M3121" s="95" t="s">
        <v>189</v>
      </c>
      <c r="N3121" s="93">
        <v>600</v>
      </c>
      <c r="O3121" s="93">
        <v>3</v>
      </c>
      <c r="P3121" s="93">
        <v>14</v>
      </c>
      <c r="Q3121" s="93">
        <v>125</v>
      </c>
      <c r="R3121" s="114"/>
      <c r="S3121" s="143" t="s">
        <v>73</v>
      </c>
      <c r="T3121" s="143">
        <v>3</v>
      </c>
      <c r="U3121" s="143">
        <v>14</v>
      </c>
      <c r="V3121" s="143">
        <v>77</v>
      </c>
      <c r="W3121" s="143">
        <v>75</v>
      </c>
      <c r="X3121" s="143">
        <v>5288.35</v>
      </c>
      <c r="Y3121" s="143" t="s">
        <v>74</v>
      </c>
      <c r="Z3121" s="143"/>
      <c r="AA3121" s="224" t="s">
        <v>86</v>
      </c>
    </row>
    <row r="3122" spans="1:27" x14ac:dyDescent="0.2">
      <c r="A3122" s="228"/>
      <c r="B3122" s="144"/>
      <c r="C3122" s="127"/>
      <c r="D3122" s="144"/>
      <c r="E3122" s="144"/>
      <c r="F3122" s="144"/>
      <c r="G3122" s="144"/>
      <c r="H3122" s="144"/>
      <c r="I3122" s="144"/>
      <c r="J3122" s="222"/>
      <c r="K3122" s="103" t="s">
        <v>13</v>
      </c>
      <c r="L3122" s="104" t="s">
        <v>60</v>
      </c>
      <c r="M3122" s="96" t="s">
        <v>69</v>
      </c>
      <c r="N3122" s="104">
        <v>600</v>
      </c>
      <c r="O3122" s="104">
        <v>3</v>
      </c>
      <c r="P3122" s="104">
        <v>10</v>
      </c>
      <c r="Q3122" s="104">
        <v>135</v>
      </c>
      <c r="R3122" s="115">
        <v>100</v>
      </c>
      <c r="S3122" s="144"/>
      <c r="T3122" s="144"/>
      <c r="U3122" s="144"/>
      <c r="V3122" s="144"/>
      <c r="W3122" s="144"/>
      <c r="X3122" s="144"/>
      <c r="Y3122" s="144"/>
      <c r="Z3122" s="144"/>
      <c r="AA3122" s="225"/>
    </row>
    <row r="3123" spans="1:27" ht="13.5" thickBot="1" x14ac:dyDescent="0.25">
      <c r="A3123" s="229"/>
      <c r="B3123" s="145"/>
      <c r="C3123" s="128"/>
      <c r="D3123" s="145"/>
      <c r="E3123" s="145"/>
      <c r="F3123" s="145"/>
      <c r="G3123" s="145"/>
      <c r="H3123" s="145"/>
      <c r="I3123" s="145"/>
      <c r="J3123" s="223"/>
      <c r="K3123" s="107" t="s">
        <v>14</v>
      </c>
      <c r="L3123" s="108" t="s">
        <v>60</v>
      </c>
      <c r="M3123" s="97" t="s">
        <v>187</v>
      </c>
      <c r="N3123" s="108">
        <v>600</v>
      </c>
      <c r="O3123" s="108">
        <v>3</v>
      </c>
      <c r="P3123" s="108">
        <v>10</v>
      </c>
      <c r="Q3123" s="108" t="s">
        <v>202</v>
      </c>
      <c r="R3123" s="116"/>
      <c r="S3123" s="145"/>
      <c r="T3123" s="145"/>
      <c r="U3123" s="145"/>
      <c r="V3123" s="145"/>
      <c r="W3123" s="145"/>
      <c r="X3123" s="145"/>
      <c r="Y3123" s="145"/>
      <c r="Z3123" s="145"/>
      <c r="AA3123" s="226"/>
    </row>
    <row r="3124" spans="1:27" x14ac:dyDescent="0.2">
      <c r="A3124" s="227" t="s">
        <v>3206</v>
      </c>
      <c r="B3124" s="143" t="s">
        <v>76</v>
      </c>
      <c r="C3124" s="142">
        <v>43666</v>
      </c>
      <c r="D3124" s="143" t="s">
        <v>78</v>
      </c>
      <c r="E3124" s="143"/>
      <c r="F3124" s="143"/>
      <c r="G3124" s="143"/>
      <c r="H3124" s="143"/>
      <c r="I3124" s="143"/>
      <c r="J3124" s="136" t="s">
        <v>80</v>
      </c>
      <c r="K3124" s="100" t="s">
        <v>194</v>
      </c>
      <c r="L3124" s="93" t="s">
        <v>60</v>
      </c>
      <c r="M3124" s="95" t="s">
        <v>189</v>
      </c>
      <c r="N3124" s="93">
        <v>600</v>
      </c>
      <c r="O3124" s="93">
        <v>3</v>
      </c>
      <c r="P3124" s="93">
        <v>14</v>
      </c>
      <c r="Q3124" s="93">
        <v>150</v>
      </c>
      <c r="R3124" s="114"/>
      <c r="S3124" s="143" t="s">
        <v>73</v>
      </c>
      <c r="T3124" s="143">
        <v>3</v>
      </c>
      <c r="U3124" s="143">
        <v>14</v>
      </c>
      <c r="V3124" s="143">
        <v>77</v>
      </c>
      <c r="W3124" s="143">
        <v>75</v>
      </c>
      <c r="X3124" s="143">
        <v>5288.35</v>
      </c>
      <c r="Y3124" s="143" t="s">
        <v>74</v>
      </c>
      <c r="Z3124" s="143"/>
      <c r="AA3124" s="224" t="s">
        <v>86</v>
      </c>
    </row>
    <row r="3125" spans="1:27" x14ac:dyDescent="0.2">
      <c r="A3125" s="228"/>
      <c r="B3125" s="144"/>
      <c r="C3125" s="127"/>
      <c r="D3125" s="144"/>
      <c r="E3125" s="144"/>
      <c r="F3125" s="144"/>
      <c r="G3125" s="144"/>
      <c r="H3125" s="144"/>
      <c r="I3125" s="144"/>
      <c r="J3125" s="222"/>
      <c r="K3125" s="103" t="s">
        <v>13</v>
      </c>
      <c r="L3125" s="104" t="s">
        <v>60</v>
      </c>
      <c r="M3125" s="96" t="s">
        <v>69</v>
      </c>
      <c r="N3125" s="104">
        <v>600</v>
      </c>
      <c r="O3125" s="104">
        <v>3</v>
      </c>
      <c r="P3125" s="104">
        <v>10</v>
      </c>
      <c r="Q3125" s="104">
        <v>135</v>
      </c>
      <c r="R3125" s="115">
        <v>100</v>
      </c>
      <c r="S3125" s="144"/>
      <c r="T3125" s="144"/>
      <c r="U3125" s="144"/>
      <c r="V3125" s="144"/>
      <c r="W3125" s="144"/>
      <c r="X3125" s="144"/>
      <c r="Y3125" s="144"/>
      <c r="Z3125" s="144"/>
      <c r="AA3125" s="225"/>
    </row>
    <row r="3126" spans="1:27" ht="13.5" thickBot="1" x14ac:dyDescent="0.25">
      <c r="A3126" s="229"/>
      <c r="B3126" s="145"/>
      <c r="C3126" s="128"/>
      <c r="D3126" s="145"/>
      <c r="E3126" s="145"/>
      <c r="F3126" s="145"/>
      <c r="G3126" s="145"/>
      <c r="H3126" s="145"/>
      <c r="I3126" s="145"/>
      <c r="J3126" s="223"/>
      <c r="K3126" s="107" t="s">
        <v>14</v>
      </c>
      <c r="L3126" s="108" t="s">
        <v>60</v>
      </c>
      <c r="M3126" s="97" t="s">
        <v>187</v>
      </c>
      <c r="N3126" s="108">
        <v>600</v>
      </c>
      <c r="O3126" s="108">
        <v>3</v>
      </c>
      <c r="P3126" s="108">
        <v>10</v>
      </c>
      <c r="Q3126" s="108" t="s">
        <v>202</v>
      </c>
      <c r="R3126" s="116"/>
      <c r="S3126" s="145"/>
      <c r="T3126" s="145"/>
      <c r="U3126" s="145"/>
      <c r="V3126" s="145"/>
      <c r="W3126" s="145"/>
      <c r="X3126" s="145"/>
      <c r="Y3126" s="145"/>
      <c r="Z3126" s="145"/>
      <c r="AA3126" s="226"/>
    </row>
    <row r="3127" spans="1:27" x14ac:dyDescent="0.2">
      <c r="A3127" s="227" t="s">
        <v>3207</v>
      </c>
      <c r="B3127" s="143" t="s">
        <v>76</v>
      </c>
      <c r="C3127" s="142">
        <v>43666</v>
      </c>
      <c r="D3127" s="143" t="s">
        <v>78</v>
      </c>
      <c r="E3127" s="143"/>
      <c r="F3127" s="143"/>
      <c r="G3127" s="143"/>
      <c r="H3127" s="143"/>
      <c r="I3127" s="143"/>
      <c r="J3127" s="136" t="s">
        <v>80</v>
      </c>
      <c r="K3127" s="100" t="s">
        <v>194</v>
      </c>
      <c r="L3127" s="93" t="s">
        <v>60</v>
      </c>
      <c r="M3127" s="95" t="s">
        <v>189</v>
      </c>
      <c r="N3127" s="93">
        <v>600</v>
      </c>
      <c r="O3127" s="93">
        <v>3</v>
      </c>
      <c r="P3127" s="93">
        <v>14</v>
      </c>
      <c r="Q3127" s="93">
        <v>175</v>
      </c>
      <c r="R3127" s="114"/>
      <c r="S3127" s="143" t="s">
        <v>73</v>
      </c>
      <c r="T3127" s="143">
        <v>3</v>
      </c>
      <c r="U3127" s="143">
        <v>14</v>
      </c>
      <c r="V3127" s="143">
        <v>77</v>
      </c>
      <c r="W3127" s="143">
        <v>75</v>
      </c>
      <c r="X3127" s="143">
        <v>5288.35</v>
      </c>
      <c r="Y3127" s="143" t="s">
        <v>74</v>
      </c>
      <c r="Z3127" s="143"/>
      <c r="AA3127" s="224" t="s">
        <v>86</v>
      </c>
    </row>
    <row r="3128" spans="1:27" x14ac:dyDescent="0.2">
      <c r="A3128" s="228"/>
      <c r="B3128" s="144"/>
      <c r="C3128" s="127"/>
      <c r="D3128" s="144"/>
      <c r="E3128" s="144"/>
      <c r="F3128" s="144"/>
      <c r="G3128" s="144"/>
      <c r="H3128" s="144"/>
      <c r="I3128" s="144"/>
      <c r="J3128" s="222"/>
      <c r="K3128" s="103" t="s">
        <v>13</v>
      </c>
      <c r="L3128" s="104" t="s">
        <v>60</v>
      </c>
      <c r="M3128" s="96" t="s">
        <v>69</v>
      </c>
      <c r="N3128" s="104">
        <v>600</v>
      </c>
      <c r="O3128" s="104">
        <v>3</v>
      </c>
      <c r="P3128" s="104">
        <v>10</v>
      </c>
      <c r="Q3128" s="104">
        <v>135</v>
      </c>
      <c r="R3128" s="115">
        <v>100</v>
      </c>
      <c r="S3128" s="144"/>
      <c r="T3128" s="144"/>
      <c r="U3128" s="144"/>
      <c r="V3128" s="144"/>
      <c r="W3128" s="144"/>
      <c r="X3128" s="144"/>
      <c r="Y3128" s="144"/>
      <c r="Z3128" s="144"/>
      <c r="AA3128" s="225"/>
    </row>
    <row r="3129" spans="1:27" ht="13.5" thickBot="1" x14ac:dyDescent="0.25">
      <c r="A3129" s="229"/>
      <c r="B3129" s="145"/>
      <c r="C3129" s="128"/>
      <c r="D3129" s="145"/>
      <c r="E3129" s="145"/>
      <c r="F3129" s="145"/>
      <c r="G3129" s="145"/>
      <c r="H3129" s="145"/>
      <c r="I3129" s="145"/>
      <c r="J3129" s="223"/>
      <c r="K3129" s="107" t="s">
        <v>14</v>
      </c>
      <c r="L3129" s="108" t="s">
        <v>60</v>
      </c>
      <c r="M3129" s="97" t="s">
        <v>187</v>
      </c>
      <c r="N3129" s="108">
        <v>600</v>
      </c>
      <c r="O3129" s="108">
        <v>3</v>
      </c>
      <c r="P3129" s="108">
        <v>10</v>
      </c>
      <c r="Q3129" s="108" t="s">
        <v>202</v>
      </c>
      <c r="R3129" s="116"/>
      <c r="S3129" s="145"/>
      <c r="T3129" s="145"/>
      <c r="U3129" s="145"/>
      <c r="V3129" s="145"/>
      <c r="W3129" s="145"/>
      <c r="X3129" s="145"/>
      <c r="Y3129" s="145"/>
      <c r="Z3129" s="145"/>
      <c r="AA3129" s="226"/>
    </row>
    <row r="3130" spans="1:27" x14ac:dyDescent="0.2">
      <c r="A3130" s="227" t="s">
        <v>3208</v>
      </c>
      <c r="B3130" s="143" t="s">
        <v>76</v>
      </c>
      <c r="C3130" s="142">
        <v>43666</v>
      </c>
      <c r="D3130" s="143" t="s">
        <v>78</v>
      </c>
      <c r="E3130" s="143"/>
      <c r="F3130" s="143"/>
      <c r="G3130" s="143"/>
      <c r="H3130" s="143"/>
      <c r="I3130" s="143"/>
      <c r="J3130" s="136" t="s">
        <v>80</v>
      </c>
      <c r="K3130" s="100" t="s">
        <v>194</v>
      </c>
      <c r="L3130" s="93" t="s">
        <v>60</v>
      </c>
      <c r="M3130" s="95" t="s">
        <v>189</v>
      </c>
      <c r="N3130" s="93">
        <v>600</v>
      </c>
      <c r="O3130" s="93">
        <v>3</v>
      </c>
      <c r="P3130" s="93">
        <v>14</v>
      </c>
      <c r="Q3130" s="93">
        <v>200</v>
      </c>
      <c r="R3130" s="114"/>
      <c r="S3130" s="143" t="s">
        <v>73</v>
      </c>
      <c r="T3130" s="143">
        <v>3</v>
      </c>
      <c r="U3130" s="143">
        <v>14</v>
      </c>
      <c r="V3130" s="143">
        <v>77</v>
      </c>
      <c r="W3130" s="143">
        <v>75</v>
      </c>
      <c r="X3130" s="143">
        <v>5288.35</v>
      </c>
      <c r="Y3130" s="143" t="s">
        <v>74</v>
      </c>
      <c r="Z3130" s="143"/>
      <c r="AA3130" s="224" t="s">
        <v>86</v>
      </c>
    </row>
    <row r="3131" spans="1:27" x14ac:dyDescent="0.2">
      <c r="A3131" s="228"/>
      <c r="B3131" s="144"/>
      <c r="C3131" s="127"/>
      <c r="D3131" s="144"/>
      <c r="E3131" s="144"/>
      <c r="F3131" s="144"/>
      <c r="G3131" s="144"/>
      <c r="H3131" s="144"/>
      <c r="I3131" s="144"/>
      <c r="J3131" s="222"/>
      <c r="K3131" s="103" t="s">
        <v>13</v>
      </c>
      <c r="L3131" s="104" t="s">
        <v>60</v>
      </c>
      <c r="M3131" s="96" t="s">
        <v>69</v>
      </c>
      <c r="N3131" s="104">
        <v>600</v>
      </c>
      <c r="O3131" s="104">
        <v>3</v>
      </c>
      <c r="P3131" s="104">
        <v>10</v>
      </c>
      <c r="Q3131" s="104">
        <v>135</v>
      </c>
      <c r="R3131" s="115">
        <v>100</v>
      </c>
      <c r="S3131" s="144"/>
      <c r="T3131" s="144"/>
      <c r="U3131" s="144"/>
      <c r="V3131" s="144"/>
      <c r="W3131" s="144"/>
      <c r="X3131" s="144"/>
      <c r="Y3131" s="144"/>
      <c r="Z3131" s="144"/>
      <c r="AA3131" s="225"/>
    </row>
    <row r="3132" spans="1:27" ht="13.5" thickBot="1" x14ac:dyDescent="0.25">
      <c r="A3132" s="229"/>
      <c r="B3132" s="145"/>
      <c r="C3132" s="128"/>
      <c r="D3132" s="145"/>
      <c r="E3132" s="145"/>
      <c r="F3132" s="145"/>
      <c r="G3132" s="145"/>
      <c r="H3132" s="145"/>
      <c r="I3132" s="145"/>
      <c r="J3132" s="223"/>
      <c r="K3132" s="107" t="s">
        <v>14</v>
      </c>
      <c r="L3132" s="108" t="s">
        <v>60</v>
      </c>
      <c r="M3132" s="97" t="s">
        <v>187</v>
      </c>
      <c r="N3132" s="108">
        <v>600</v>
      </c>
      <c r="O3132" s="108">
        <v>3</v>
      </c>
      <c r="P3132" s="108">
        <v>10</v>
      </c>
      <c r="Q3132" s="108" t="s">
        <v>202</v>
      </c>
      <c r="R3132" s="116"/>
      <c r="S3132" s="145"/>
      <c r="T3132" s="145"/>
      <c r="U3132" s="145"/>
      <c r="V3132" s="145"/>
      <c r="W3132" s="145"/>
      <c r="X3132" s="145"/>
      <c r="Y3132" s="145"/>
      <c r="Z3132" s="145"/>
      <c r="AA3132" s="226"/>
    </row>
    <row r="3133" spans="1:27" x14ac:dyDescent="0.2">
      <c r="A3133" s="227" t="s">
        <v>3209</v>
      </c>
      <c r="B3133" s="143" t="s">
        <v>76</v>
      </c>
      <c r="C3133" s="142">
        <v>43666</v>
      </c>
      <c r="D3133" s="143" t="s">
        <v>78</v>
      </c>
      <c r="E3133" s="143"/>
      <c r="F3133" s="143"/>
      <c r="G3133" s="143"/>
      <c r="H3133" s="143"/>
      <c r="I3133" s="143"/>
      <c r="J3133" s="136" t="s">
        <v>80</v>
      </c>
      <c r="K3133" s="100" t="s">
        <v>194</v>
      </c>
      <c r="L3133" s="93" t="s">
        <v>60</v>
      </c>
      <c r="M3133" s="95" t="s">
        <v>189</v>
      </c>
      <c r="N3133" s="93">
        <v>600</v>
      </c>
      <c r="O3133" s="93">
        <v>3</v>
      </c>
      <c r="P3133" s="93">
        <v>14</v>
      </c>
      <c r="Q3133" s="93">
        <v>125</v>
      </c>
      <c r="R3133" s="114"/>
      <c r="S3133" s="143" t="s">
        <v>73</v>
      </c>
      <c r="T3133" s="143">
        <v>3</v>
      </c>
      <c r="U3133" s="143">
        <v>14</v>
      </c>
      <c r="V3133" s="143">
        <v>99</v>
      </c>
      <c r="W3133" s="143">
        <v>100</v>
      </c>
      <c r="X3133" s="143">
        <v>5288.35</v>
      </c>
      <c r="Y3133" s="143" t="s">
        <v>74</v>
      </c>
      <c r="Z3133" s="143"/>
      <c r="AA3133" s="224" t="s">
        <v>86</v>
      </c>
    </row>
    <row r="3134" spans="1:27" x14ac:dyDescent="0.2">
      <c r="A3134" s="228"/>
      <c r="B3134" s="144"/>
      <c r="C3134" s="127"/>
      <c r="D3134" s="144"/>
      <c r="E3134" s="144"/>
      <c r="F3134" s="144"/>
      <c r="G3134" s="144"/>
      <c r="H3134" s="144"/>
      <c r="I3134" s="144"/>
      <c r="J3134" s="222"/>
      <c r="K3134" s="103" t="s">
        <v>13</v>
      </c>
      <c r="L3134" s="104" t="s">
        <v>60</v>
      </c>
      <c r="M3134" s="96" t="s">
        <v>69</v>
      </c>
      <c r="N3134" s="104">
        <v>600</v>
      </c>
      <c r="O3134" s="104">
        <v>3</v>
      </c>
      <c r="P3134" s="104">
        <v>10</v>
      </c>
      <c r="Q3134" s="104">
        <v>135</v>
      </c>
      <c r="R3134" s="115">
        <v>100</v>
      </c>
      <c r="S3134" s="144"/>
      <c r="T3134" s="144"/>
      <c r="U3134" s="144"/>
      <c r="V3134" s="144"/>
      <c r="W3134" s="144"/>
      <c r="X3134" s="144"/>
      <c r="Y3134" s="144"/>
      <c r="Z3134" s="144"/>
      <c r="AA3134" s="225"/>
    </row>
    <row r="3135" spans="1:27" ht="13.5" thickBot="1" x14ac:dyDescent="0.25">
      <c r="A3135" s="229"/>
      <c r="B3135" s="145"/>
      <c r="C3135" s="128"/>
      <c r="D3135" s="145"/>
      <c r="E3135" s="145"/>
      <c r="F3135" s="145"/>
      <c r="G3135" s="145"/>
      <c r="H3135" s="145"/>
      <c r="I3135" s="145"/>
      <c r="J3135" s="223"/>
      <c r="K3135" s="107" t="s">
        <v>14</v>
      </c>
      <c r="L3135" s="108" t="s">
        <v>60</v>
      </c>
      <c r="M3135" s="97" t="s">
        <v>187</v>
      </c>
      <c r="N3135" s="108">
        <v>600</v>
      </c>
      <c r="O3135" s="108">
        <v>3</v>
      </c>
      <c r="P3135" s="108">
        <v>10</v>
      </c>
      <c r="Q3135" s="108" t="s">
        <v>202</v>
      </c>
      <c r="R3135" s="116"/>
      <c r="S3135" s="145"/>
      <c r="T3135" s="145"/>
      <c r="U3135" s="145"/>
      <c r="V3135" s="145"/>
      <c r="W3135" s="145"/>
      <c r="X3135" s="145"/>
      <c r="Y3135" s="145"/>
      <c r="Z3135" s="145"/>
      <c r="AA3135" s="226"/>
    </row>
    <row r="3136" spans="1:27" x14ac:dyDescent="0.2">
      <c r="A3136" s="227" t="s">
        <v>3210</v>
      </c>
      <c r="B3136" s="143" t="s">
        <v>76</v>
      </c>
      <c r="C3136" s="142">
        <v>43666</v>
      </c>
      <c r="D3136" s="143" t="s">
        <v>78</v>
      </c>
      <c r="E3136" s="143"/>
      <c r="F3136" s="143"/>
      <c r="G3136" s="143"/>
      <c r="H3136" s="143"/>
      <c r="I3136" s="143"/>
      <c r="J3136" s="136" t="s">
        <v>80</v>
      </c>
      <c r="K3136" s="100" t="s">
        <v>194</v>
      </c>
      <c r="L3136" s="93" t="s">
        <v>60</v>
      </c>
      <c r="M3136" s="95" t="s">
        <v>189</v>
      </c>
      <c r="N3136" s="93">
        <v>600</v>
      </c>
      <c r="O3136" s="93">
        <v>3</v>
      </c>
      <c r="P3136" s="93">
        <v>14</v>
      </c>
      <c r="Q3136" s="93">
        <v>150</v>
      </c>
      <c r="R3136" s="114"/>
      <c r="S3136" s="143" t="s">
        <v>73</v>
      </c>
      <c r="T3136" s="143">
        <v>3</v>
      </c>
      <c r="U3136" s="143">
        <v>14</v>
      </c>
      <c r="V3136" s="143">
        <v>99</v>
      </c>
      <c r="W3136" s="143">
        <v>100</v>
      </c>
      <c r="X3136" s="143">
        <v>5288.35</v>
      </c>
      <c r="Y3136" s="143" t="s">
        <v>74</v>
      </c>
      <c r="Z3136" s="143"/>
      <c r="AA3136" s="224" t="s">
        <v>86</v>
      </c>
    </row>
    <row r="3137" spans="1:27" x14ac:dyDescent="0.2">
      <c r="A3137" s="228"/>
      <c r="B3137" s="144"/>
      <c r="C3137" s="127"/>
      <c r="D3137" s="144"/>
      <c r="E3137" s="144"/>
      <c r="F3137" s="144"/>
      <c r="G3137" s="144"/>
      <c r="H3137" s="144"/>
      <c r="I3137" s="144"/>
      <c r="J3137" s="222"/>
      <c r="K3137" s="103" t="s">
        <v>13</v>
      </c>
      <c r="L3137" s="104" t="s">
        <v>60</v>
      </c>
      <c r="M3137" s="96" t="s">
        <v>69</v>
      </c>
      <c r="N3137" s="104">
        <v>600</v>
      </c>
      <c r="O3137" s="104">
        <v>3</v>
      </c>
      <c r="P3137" s="104">
        <v>10</v>
      </c>
      <c r="Q3137" s="104">
        <v>135</v>
      </c>
      <c r="R3137" s="115">
        <v>100</v>
      </c>
      <c r="S3137" s="144"/>
      <c r="T3137" s="144"/>
      <c r="U3137" s="144"/>
      <c r="V3137" s="144"/>
      <c r="W3137" s="144"/>
      <c r="X3137" s="144"/>
      <c r="Y3137" s="144"/>
      <c r="Z3137" s="144"/>
      <c r="AA3137" s="225"/>
    </row>
    <row r="3138" spans="1:27" ht="13.5" thickBot="1" x14ac:dyDescent="0.25">
      <c r="A3138" s="229"/>
      <c r="B3138" s="145"/>
      <c r="C3138" s="128"/>
      <c r="D3138" s="145"/>
      <c r="E3138" s="145"/>
      <c r="F3138" s="145"/>
      <c r="G3138" s="145"/>
      <c r="H3138" s="145"/>
      <c r="I3138" s="145"/>
      <c r="J3138" s="223"/>
      <c r="K3138" s="107" t="s">
        <v>14</v>
      </c>
      <c r="L3138" s="108" t="s">
        <v>60</v>
      </c>
      <c r="M3138" s="97" t="s">
        <v>187</v>
      </c>
      <c r="N3138" s="108">
        <v>600</v>
      </c>
      <c r="O3138" s="108">
        <v>3</v>
      </c>
      <c r="P3138" s="108">
        <v>10</v>
      </c>
      <c r="Q3138" s="108" t="s">
        <v>202</v>
      </c>
      <c r="R3138" s="116"/>
      <c r="S3138" s="145"/>
      <c r="T3138" s="145"/>
      <c r="U3138" s="145"/>
      <c r="V3138" s="145"/>
      <c r="W3138" s="145"/>
      <c r="X3138" s="145"/>
      <c r="Y3138" s="145"/>
      <c r="Z3138" s="145"/>
      <c r="AA3138" s="226"/>
    </row>
    <row r="3139" spans="1:27" x14ac:dyDescent="0.2">
      <c r="A3139" s="227" t="s">
        <v>3211</v>
      </c>
      <c r="B3139" s="143" t="s">
        <v>76</v>
      </c>
      <c r="C3139" s="142">
        <v>43666</v>
      </c>
      <c r="D3139" s="143" t="s">
        <v>78</v>
      </c>
      <c r="E3139" s="143"/>
      <c r="F3139" s="143"/>
      <c r="G3139" s="143"/>
      <c r="H3139" s="143"/>
      <c r="I3139" s="143"/>
      <c r="J3139" s="136" t="s">
        <v>80</v>
      </c>
      <c r="K3139" s="100" t="s">
        <v>194</v>
      </c>
      <c r="L3139" s="93" t="s">
        <v>60</v>
      </c>
      <c r="M3139" s="95" t="s">
        <v>189</v>
      </c>
      <c r="N3139" s="93">
        <v>600</v>
      </c>
      <c r="O3139" s="93">
        <v>3</v>
      </c>
      <c r="P3139" s="93">
        <v>14</v>
      </c>
      <c r="Q3139" s="93">
        <v>175</v>
      </c>
      <c r="R3139" s="114"/>
      <c r="S3139" s="143" t="s">
        <v>73</v>
      </c>
      <c r="T3139" s="143">
        <v>3</v>
      </c>
      <c r="U3139" s="143">
        <v>14</v>
      </c>
      <c r="V3139" s="143">
        <v>99</v>
      </c>
      <c r="W3139" s="143">
        <v>100</v>
      </c>
      <c r="X3139" s="143">
        <v>5288.35</v>
      </c>
      <c r="Y3139" s="143" t="s">
        <v>74</v>
      </c>
      <c r="Z3139" s="143"/>
      <c r="AA3139" s="224" t="s">
        <v>86</v>
      </c>
    </row>
    <row r="3140" spans="1:27" x14ac:dyDescent="0.2">
      <c r="A3140" s="228"/>
      <c r="B3140" s="144"/>
      <c r="C3140" s="127"/>
      <c r="D3140" s="144"/>
      <c r="E3140" s="144"/>
      <c r="F3140" s="144"/>
      <c r="G3140" s="144"/>
      <c r="H3140" s="144"/>
      <c r="I3140" s="144"/>
      <c r="J3140" s="222"/>
      <c r="K3140" s="103" t="s">
        <v>13</v>
      </c>
      <c r="L3140" s="104" t="s">
        <v>60</v>
      </c>
      <c r="M3140" s="96" t="s">
        <v>69</v>
      </c>
      <c r="N3140" s="104">
        <v>600</v>
      </c>
      <c r="O3140" s="104">
        <v>3</v>
      </c>
      <c r="P3140" s="104">
        <v>10</v>
      </c>
      <c r="Q3140" s="104">
        <v>135</v>
      </c>
      <c r="R3140" s="115">
        <v>100</v>
      </c>
      <c r="S3140" s="144"/>
      <c r="T3140" s="144"/>
      <c r="U3140" s="144"/>
      <c r="V3140" s="144"/>
      <c r="W3140" s="144"/>
      <c r="X3140" s="144"/>
      <c r="Y3140" s="144"/>
      <c r="Z3140" s="144"/>
      <c r="AA3140" s="225"/>
    </row>
    <row r="3141" spans="1:27" ht="13.5" thickBot="1" x14ac:dyDescent="0.25">
      <c r="A3141" s="229"/>
      <c r="B3141" s="145"/>
      <c r="C3141" s="128"/>
      <c r="D3141" s="145"/>
      <c r="E3141" s="145"/>
      <c r="F3141" s="145"/>
      <c r="G3141" s="145"/>
      <c r="H3141" s="145"/>
      <c r="I3141" s="145"/>
      <c r="J3141" s="223"/>
      <c r="K3141" s="107" t="s">
        <v>14</v>
      </c>
      <c r="L3141" s="108" t="s">
        <v>60</v>
      </c>
      <c r="M3141" s="97" t="s">
        <v>187</v>
      </c>
      <c r="N3141" s="108">
        <v>600</v>
      </c>
      <c r="O3141" s="108">
        <v>3</v>
      </c>
      <c r="P3141" s="108">
        <v>10</v>
      </c>
      <c r="Q3141" s="108" t="s">
        <v>202</v>
      </c>
      <c r="R3141" s="116"/>
      <c r="S3141" s="145"/>
      <c r="T3141" s="145"/>
      <c r="U3141" s="145"/>
      <c r="V3141" s="145"/>
      <c r="W3141" s="145"/>
      <c r="X3141" s="145"/>
      <c r="Y3141" s="145"/>
      <c r="Z3141" s="145"/>
      <c r="AA3141" s="226"/>
    </row>
    <row r="3142" spans="1:27" x14ac:dyDescent="0.2">
      <c r="A3142" s="227" t="s">
        <v>3212</v>
      </c>
      <c r="B3142" s="143" t="s">
        <v>76</v>
      </c>
      <c r="C3142" s="142">
        <v>43666</v>
      </c>
      <c r="D3142" s="143" t="s">
        <v>78</v>
      </c>
      <c r="E3142" s="143"/>
      <c r="F3142" s="143"/>
      <c r="G3142" s="143"/>
      <c r="H3142" s="143"/>
      <c r="I3142" s="143"/>
      <c r="J3142" s="136" t="s">
        <v>80</v>
      </c>
      <c r="K3142" s="100" t="s">
        <v>194</v>
      </c>
      <c r="L3142" s="93" t="s">
        <v>60</v>
      </c>
      <c r="M3142" s="95" t="s">
        <v>189</v>
      </c>
      <c r="N3142" s="93">
        <v>600</v>
      </c>
      <c r="O3142" s="93">
        <v>3</v>
      </c>
      <c r="P3142" s="93">
        <v>14</v>
      </c>
      <c r="Q3142" s="93">
        <v>200</v>
      </c>
      <c r="R3142" s="114"/>
      <c r="S3142" s="143" t="s">
        <v>73</v>
      </c>
      <c r="T3142" s="143">
        <v>3</v>
      </c>
      <c r="U3142" s="143">
        <v>14</v>
      </c>
      <c r="V3142" s="143">
        <v>99</v>
      </c>
      <c r="W3142" s="143">
        <v>100</v>
      </c>
      <c r="X3142" s="143">
        <v>5288.35</v>
      </c>
      <c r="Y3142" s="143" t="s">
        <v>74</v>
      </c>
      <c r="Z3142" s="143"/>
      <c r="AA3142" s="224" t="s">
        <v>86</v>
      </c>
    </row>
    <row r="3143" spans="1:27" x14ac:dyDescent="0.2">
      <c r="A3143" s="228"/>
      <c r="B3143" s="144"/>
      <c r="C3143" s="127"/>
      <c r="D3143" s="144"/>
      <c r="E3143" s="144"/>
      <c r="F3143" s="144"/>
      <c r="G3143" s="144"/>
      <c r="H3143" s="144"/>
      <c r="I3143" s="144"/>
      <c r="J3143" s="222"/>
      <c r="K3143" s="103" t="s">
        <v>13</v>
      </c>
      <c r="L3143" s="104" t="s">
        <v>60</v>
      </c>
      <c r="M3143" s="96" t="s">
        <v>69</v>
      </c>
      <c r="N3143" s="104">
        <v>600</v>
      </c>
      <c r="O3143" s="104">
        <v>3</v>
      </c>
      <c r="P3143" s="104">
        <v>10</v>
      </c>
      <c r="Q3143" s="104">
        <v>135</v>
      </c>
      <c r="R3143" s="115">
        <v>100</v>
      </c>
      <c r="S3143" s="144"/>
      <c r="T3143" s="144"/>
      <c r="U3143" s="144"/>
      <c r="V3143" s="144"/>
      <c r="W3143" s="144"/>
      <c r="X3143" s="144"/>
      <c r="Y3143" s="144"/>
      <c r="Z3143" s="144"/>
      <c r="AA3143" s="225"/>
    </row>
    <row r="3144" spans="1:27" ht="13.5" thickBot="1" x14ac:dyDescent="0.25">
      <c r="A3144" s="229"/>
      <c r="B3144" s="145"/>
      <c r="C3144" s="128"/>
      <c r="D3144" s="145"/>
      <c r="E3144" s="145"/>
      <c r="F3144" s="145"/>
      <c r="G3144" s="145"/>
      <c r="H3144" s="145"/>
      <c r="I3144" s="145"/>
      <c r="J3144" s="223"/>
      <c r="K3144" s="107" t="s">
        <v>14</v>
      </c>
      <c r="L3144" s="108" t="s">
        <v>60</v>
      </c>
      <c r="M3144" s="97" t="s">
        <v>187</v>
      </c>
      <c r="N3144" s="108">
        <v>600</v>
      </c>
      <c r="O3144" s="108">
        <v>3</v>
      </c>
      <c r="P3144" s="108">
        <v>10</v>
      </c>
      <c r="Q3144" s="108" t="s">
        <v>202</v>
      </c>
      <c r="R3144" s="116"/>
      <c r="S3144" s="145"/>
      <c r="T3144" s="145"/>
      <c r="U3144" s="145"/>
      <c r="V3144" s="145"/>
      <c r="W3144" s="145"/>
      <c r="X3144" s="145"/>
      <c r="Y3144" s="145"/>
      <c r="Z3144" s="145"/>
      <c r="AA3144" s="226"/>
    </row>
    <row r="3145" spans="1:27" x14ac:dyDescent="0.2">
      <c r="A3145" s="227" t="s">
        <v>3213</v>
      </c>
      <c r="B3145" s="143" t="s">
        <v>76</v>
      </c>
      <c r="C3145" s="142">
        <v>43666</v>
      </c>
      <c r="D3145" s="143" t="s">
        <v>78</v>
      </c>
      <c r="E3145" s="143"/>
      <c r="F3145" s="143"/>
      <c r="G3145" s="143"/>
      <c r="H3145" s="143"/>
      <c r="I3145" s="143"/>
      <c r="J3145" s="136" t="s">
        <v>80</v>
      </c>
      <c r="K3145" s="100" t="s">
        <v>194</v>
      </c>
      <c r="L3145" s="93" t="s">
        <v>60</v>
      </c>
      <c r="M3145" s="95" t="s">
        <v>190</v>
      </c>
      <c r="N3145" s="93">
        <v>240</v>
      </c>
      <c r="O3145" s="93">
        <v>3</v>
      </c>
      <c r="P3145" s="93">
        <v>100</v>
      </c>
      <c r="Q3145" s="93">
        <v>125</v>
      </c>
      <c r="R3145" s="114"/>
      <c r="S3145" s="143">
        <v>200</v>
      </c>
      <c r="T3145" s="143">
        <v>3</v>
      </c>
      <c r="U3145" s="143">
        <v>100</v>
      </c>
      <c r="V3145" s="143">
        <v>92</v>
      </c>
      <c r="W3145" s="143">
        <v>30</v>
      </c>
      <c r="X3145" s="143">
        <v>5288.35</v>
      </c>
      <c r="Y3145" s="143" t="s">
        <v>74</v>
      </c>
      <c r="Z3145" s="143"/>
      <c r="AA3145" s="224" t="s">
        <v>86</v>
      </c>
    </row>
    <row r="3146" spans="1:27" x14ac:dyDescent="0.2">
      <c r="A3146" s="228"/>
      <c r="B3146" s="144"/>
      <c r="C3146" s="127"/>
      <c r="D3146" s="144"/>
      <c r="E3146" s="144"/>
      <c r="F3146" s="144"/>
      <c r="G3146" s="144"/>
      <c r="H3146" s="144"/>
      <c r="I3146" s="144"/>
      <c r="J3146" s="222"/>
      <c r="K3146" s="103" t="s">
        <v>13</v>
      </c>
      <c r="L3146" s="104" t="s">
        <v>60</v>
      </c>
      <c r="M3146" s="96" t="s">
        <v>69</v>
      </c>
      <c r="N3146" s="104">
        <v>240</v>
      </c>
      <c r="O3146" s="104">
        <v>3</v>
      </c>
      <c r="P3146" s="104">
        <v>10</v>
      </c>
      <c r="Q3146" s="104">
        <v>135</v>
      </c>
      <c r="R3146" s="115">
        <v>40</v>
      </c>
      <c r="S3146" s="144"/>
      <c r="T3146" s="144"/>
      <c r="U3146" s="144"/>
      <c r="V3146" s="144"/>
      <c r="W3146" s="144"/>
      <c r="X3146" s="144"/>
      <c r="Y3146" s="144"/>
      <c r="Z3146" s="144"/>
      <c r="AA3146" s="225"/>
    </row>
    <row r="3147" spans="1:27" ht="13.5" thickBot="1" x14ac:dyDescent="0.25">
      <c r="A3147" s="229"/>
      <c r="B3147" s="145"/>
      <c r="C3147" s="128"/>
      <c r="D3147" s="145"/>
      <c r="E3147" s="145"/>
      <c r="F3147" s="145"/>
      <c r="G3147" s="145"/>
      <c r="H3147" s="145"/>
      <c r="I3147" s="145"/>
      <c r="J3147" s="223"/>
      <c r="K3147" s="107" t="s">
        <v>14</v>
      </c>
      <c r="L3147" s="108" t="s">
        <v>60</v>
      </c>
      <c r="M3147" s="97" t="s">
        <v>187</v>
      </c>
      <c r="N3147" s="108">
        <v>240</v>
      </c>
      <c r="O3147" s="108">
        <v>3</v>
      </c>
      <c r="P3147" s="108">
        <v>10</v>
      </c>
      <c r="Q3147" s="108" t="s">
        <v>202</v>
      </c>
      <c r="R3147" s="116"/>
      <c r="S3147" s="145"/>
      <c r="T3147" s="145"/>
      <c r="U3147" s="145"/>
      <c r="V3147" s="145"/>
      <c r="W3147" s="145"/>
      <c r="X3147" s="145"/>
      <c r="Y3147" s="145"/>
      <c r="Z3147" s="145"/>
      <c r="AA3147" s="226"/>
    </row>
    <row r="3148" spans="1:27" x14ac:dyDescent="0.2">
      <c r="A3148" s="227" t="s">
        <v>3214</v>
      </c>
      <c r="B3148" s="143" t="s">
        <v>76</v>
      </c>
      <c r="C3148" s="142">
        <v>43666</v>
      </c>
      <c r="D3148" s="143" t="s">
        <v>78</v>
      </c>
      <c r="E3148" s="143"/>
      <c r="F3148" s="143"/>
      <c r="G3148" s="143"/>
      <c r="H3148" s="143"/>
      <c r="I3148" s="143"/>
      <c r="J3148" s="136" t="s">
        <v>80</v>
      </c>
      <c r="K3148" s="100" t="s">
        <v>194</v>
      </c>
      <c r="L3148" s="93" t="s">
        <v>60</v>
      </c>
      <c r="M3148" s="95" t="s">
        <v>190</v>
      </c>
      <c r="N3148" s="93">
        <v>240</v>
      </c>
      <c r="O3148" s="93">
        <v>3</v>
      </c>
      <c r="P3148" s="93">
        <v>100</v>
      </c>
      <c r="Q3148" s="93">
        <v>150</v>
      </c>
      <c r="R3148" s="114"/>
      <c r="S3148" s="143">
        <v>200</v>
      </c>
      <c r="T3148" s="143">
        <v>3</v>
      </c>
      <c r="U3148" s="143">
        <v>100</v>
      </c>
      <c r="V3148" s="143">
        <v>92</v>
      </c>
      <c r="W3148" s="143">
        <v>30</v>
      </c>
      <c r="X3148" s="143">
        <v>5288.35</v>
      </c>
      <c r="Y3148" s="143" t="s">
        <v>74</v>
      </c>
      <c r="Z3148" s="143"/>
      <c r="AA3148" s="224" t="s">
        <v>86</v>
      </c>
    </row>
    <row r="3149" spans="1:27" x14ac:dyDescent="0.2">
      <c r="A3149" s="228"/>
      <c r="B3149" s="144"/>
      <c r="C3149" s="127"/>
      <c r="D3149" s="144"/>
      <c r="E3149" s="144"/>
      <c r="F3149" s="144"/>
      <c r="G3149" s="144"/>
      <c r="H3149" s="144"/>
      <c r="I3149" s="144"/>
      <c r="J3149" s="222"/>
      <c r="K3149" s="103" t="s">
        <v>13</v>
      </c>
      <c r="L3149" s="104" t="s">
        <v>60</v>
      </c>
      <c r="M3149" s="96" t="s">
        <v>69</v>
      </c>
      <c r="N3149" s="104">
        <v>240</v>
      </c>
      <c r="O3149" s="104">
        <v>3</v>
      </c>
      <c r="P3149" s="104">
        <v>10</v>
      </c>
      <c r="Q3149" s="104">
        <v>135</v>
      </c>
      <c r="R3149" s="115">
        <v>40</v>
      </c>
      <c r="S3149" s="144"/>
      <c r="T3149" s="144"/>
      <c r="U3149" s="144"/>
      <c r="V3149" s="144"/>
      <c r="W3149" s="144"/>
      <c r="X3149" s="144"/>
      <c r="Y3149" s="144"/>
      <c r="Z3149" s="144"/>
      <c r="AA3149" s="225"/>
    </row>
    <row r="3150" spans="1:27" ht="13.5" thickBot="1" x14ac:dyDescent="0.25">
      <c r="A3150" s="229"/>
      <c r="B3150" s="145"/>
      <c r="C3150" s="128"/>
      <c r="D3150" s="145"/>
      <c r="E3150" s="145"/>
      <c r="F3150" s="145"/>
      <c r="G3150" s="145"/>
      <c r="H3150" s="145"/>
      <c r="I3150" s="145"/>
      <c r="J3150" s="223"/>
      <c r="K3150" s="107" t="s">
        <v>14</v>
      </c>
      <c r="L3150" s="108" t="s">
        <v>60</v>
      </c>
      <c r="M3150" s="97" t="s">
        <v>187</v>
      </c>
      <c r="N3150" s="108">
        <v>240</v>
      </c>
      <c r="O3150" s="108">
        <v>3</v>
      </c>
      <c r="P3150" s="108">
        <v>10</v>
      </c>
      <c r="Q3150" s="108" t="s">
        <v>202</v>
      </c>
      <c r="R3150" s="116"/>
      <c r="S3150" s="145"/>
      <c r="T3150" s="145"/>
      <c r="U3150" s="145"/>
      <c r="V3150" s="145"/>
      <c r="W3150" s="145"/>
      <c r="X3150" s="145"/>
      <c r="Y3150" s="145"/>
      <c r="Z3150" s="145"/>
      <c r="AA3150" s="226"/>
    </row>
    <row r="3151" spans="1:27" x14ac:dyDescent="0.2">
      <c r="A3151" s="227" t="s">
        <v>3215</v>
      </c>
      <c r="B3151" s="143" t="s">
        <v>76</v>
      </c>
      <c r="C3151" s="142">
        <v>43666</v>
      </c>
      <c r="D3151" s="143" t="s">
        <v>78</v>
      </c>
      <c r="E3151" s="143"/>
      <c r="F3151" s="143"/>
      <c r="G3151" s="143"/>
      <c r="H3151" s="143"/>
      <c r="I3151" s="143"/>
      <c r="J3151" s="136" t="s">
        <v>80</v>
      </c>
      <c r="K3151" s="100" t="s">
        <v>194</v>
      </c>
      <c r="L3151" s="93" t="s">
        <v>60</v>
      </c>
      <c r="M3151" s="95" t="s">
        <v>190</v>
      </c>
      <c r="N3151" s="93">
        <v>240</v>
      </c>
      <c r="O3151" s="93">
        <v>3</v>
      </c>
      <c r="P3151" s="93">
        <v>100</v>
      </c>
      <c r="Q3151" s="93">
        <v>175</v>
      </c>
      <c r="R3151" s="114"/>
      <c r="S3151" s="143">
        <v>200</v>
      </c>
      <c r="T3151" s="143">
        <v>3</v>
      </c>
      <c r="U3151" s="143">
        <v>100</v>
      </c>
      <c r="V3151" s="143">
        <v>92</v>
      </c>
      <c r="W3151" s="143">
        <v>30</v>
      </c>
      <c r="X3151" s="143">
        <v>5288.35</v>
      </c>
      <c r="Y3151" s="143" t="s">
        <v>74</v>
      </c>
      <c r="Z3151" s="143"/>
      <c r="AA3151" s="224" t="s">
        <v>86</v>
      </c>
    </row>
    <row r="3152" spans="1:27" x14ac:dyDescent="0.2">
      <c r="A3152" s="228"/>
      <c r="B3152" s="144"/>
      <c r="C3152" s="127"/>
      <c r="D3152" s="144"/>
      <c r="E3152" s="144"/>
      <c r="F3152" s="144"/>
      <c r="G3152" s="144"/>
      <c r="H3152" s="144"/>
      <c r="I3152" s="144"/>
      <c r="J3152" s="222"/>
      <c r="K3152" s="103" t="s">
        <v>13</v>
      </c>
      <c r="L3152" s="104" t="s">
        <v>60</v>
      </c>
      <c r="M3152" s="96" t="s">
        <v>69</v>
      </c>
      <c r="N3152" s="104">
        <v>240</v>
      </c>
      <c r="O3152" s="104">
        <v>3</v>
      </c>
      <c r="P3152" s="104">
        <v>10</v>
      </c>
      <c r="Q3152" s="104">
        <v>135</v>
      </c>
      <c r="R3152" s="115">
        <v>40</v>
      </c>
      <c r="S3152" s="144"/>
      <c r="T3152" s="144"/>
      <c r="U3152" s="144"/>
      <c r="V3152" s="144"/>
      <c r="W3152" s="144"/>
      <c r="X3152" s="144"/>
      <c r="Y3152" s="144"/>
      <c r="Z3152" s="144"/>
      <c r="AA3152" s="225"/>
    </row>
    <row r="3153" spans="1:27" ht="13.5" thickBot="1" x14ac:dyDescent="0.25">
      <c r="A3153" s="229"/>
      <c r="B3153" s="145"/>
      <c r="C3153" s="128"/>
      <c r="D3153" s="145"/>
      <c r="E3153" s="145"/>
      <c r="F3153" s="145"/>
      <c r="G3153" s="145"/>
      <c r="H3153" s="145"/>
      <c r="I3153" s="145"/>
      <c r="J3153" s="223"/>
      <c r="K3153" s="107" t="s">
        <v>14</v>
      </c>
      <c r="L3153" s="108" t="s">
        <v>60</v>
      </c>
      <c r="M3153" s="97" t="s">
        <v>187</v>
      </c>
      <c r="N3153" s="108">
        <v>240</v>
      </c>
      <c r="O3153" s="108">
        <v>3</v>
      </c>
      <c r="P3153" s="108">
        <v>10</v>
      </c>
      <c r="Q3153" s="108" t="s">
        <v>202</v>
      </c>
      <c r="R3153" s="116"/>
      <c r="S3153" s="145"/>
      <c r="T3153" s="145"/>
      <c r="U3153" s="145"/>
      <c r="V3153" s="145"/>
      <c r="W3153" s="145"/>
      <c r="X3153" s="145"/>
      <c r="Y3153" s="145"/>
      <c r="Z3153" s="145"/>
      <c r="AA3153" s="226"/>
    </row>
    <row r="3154" spans="1:27" x14ac:dyDescent="0.2">
      <c r="A3154" s="227" t="s">
        <v>3216</v>
      </c>
      <c r="B3154" s="143" t="s">
        <v>76</v>
      </c>
      <c r="C3154" s="142">
        <v>43666</v>
      </c>
      <c r="D3154" s="143" t="s">
        <v>78</v>
      </c>
      <c r="E3154" s="143"/>
      <c r="F3154" s="143"/>
      <c r="G3154" s="143"/>
      <c r="H3154" s="143"/>
      <c r="I3154" s="143"/>
      <c r="J3154" s="136" t="s">
        <v>80</v>
      </c>
      <c r="K3154" s="100" t="s">
        <v>194</v>
      </c>
      <c r="L3154" s="93" t="s">
        <v>60</v>
      </c>
      <c r="M3154" s="95" t="s">
        <v>190</v>
      </c>
      <c r="N3154" s="93">
        <v>240</v>
      </c>
      <c r="O3154" s="93">
        <v>3</v>
      </c>
      <c r="P3154" s="93">
        <v>100</v>
      </c>
      <c r="Q3154" s="93">
        <v>200</v>
      </c>
      <c r="R3154" s="114"/>
      <c r="S3154" s="143">
        <v>200</v>
      </c>
      <c r="T3154" s="143">
        <v>3</v>
      </c>
      <c r="U3154" s="143">
        <v>100</v>
      </c>
      <c r="V3154" s="143">
        <v>92</v>
      </c>
      <c r="W3154" s="143">
        <v>30</v>
      </c>
      <c r="X3154" s="143">
        <v>5288.35</v>
      </c>
      <c r="Y3154" s="143" t="s">
        <v>74</v>
      </c>
      <c r="Z3154" s="143"/>
      <c r="AA3154" s="224" t="s">
        <v>86</v>
      </c>
    </row>
    <row r="3155" spans="1:27" x14ac:dyDescent="0.2">
      <c r="A3155" s="228"/>
      <c r="B3155" s="144"/>
      <c r="C3155" s="127"/>
      <c r="D3155" s="144"/>
      <c r="E3155" s="144"/>
      <c r="F3155" s="144"/>
      <c r="G3155" s="144"/>
      <c r="H3155" s="144"/>
      <c r="I3155" s="144"/>
      <c r="J3155" s="222"/>
      <c r="K3155" s="103" t="s">
        <v>13</v>
      </c>
      <c r="L3155" s="104" t="s">
        <v>60</v>
      </c>
      <c r="M3155" s="96" t="s">
        <v>69</v>
      </c>
      <c r="N3155" s="104">
        <v>240</v>
      </c>
      <c r="O3155" s="104">
        <v>3</v>
      </c>
      <c r="P3155" s="104">
        <v>10</v>
      </c>
      <c r="Q3155" s="104">
        <v>135</v>
      </c>
      <c r="R3155" s="115">
        <v>40</v>
      </c>
      <c r="S3155" s="144"/>
      <c r="T3155" s="144"/>
      <c r="U3155" s="144"/>
      <c r="V3155" s="144"/>
      <c r="W3155" s="144"/>
      <c r="X3155" s="144"/>
      <c r="Y3155" s="144"/>
      <c r="Z3155" s="144"/>
      <c r="AA3155" s="225"/>
    </row>
    <row r="3156" spans="1:27" ht="13.5" thickBot="1" x14ac:dyDescent="0.25">
      <c r="A3156" s="229"/>
      <c r="B3156" s="145"/>
      <c r="C3156" s="128"/>
      <c r="D3156" s="145"/>
      <c r="E3156" s="145"/>
      <c r="F3156" s="145"/>
      <c r="G3156" s="145"/>
      <c r="H3156" s="145"/>
      <c r="I3156" s="145"/>
      <c r="J3156" s="223"/>
      <c r="K3156" s="107" t="s">
        <v>14</v>
      </c>
      <c r="L3156" s="108" t="s">
        <v>60</v>
      </c>
      <c r="M3156" s="97" t="s">
        <v>187</v>
      </c>
      <c r="N3156" s="108">
        <v>240</v>
      </c>
      <c r="O3156" s="108">
        <v>3</v>
      </c>
      <c r="P3156" s="108">
        <v>10</v>
      </c>
      <c r="Q3156" s="108" t="s">
        <v>202</v>
      </c>
      <c r="R3156" s="116"/>
      <c r="S3156" s="145"/>
      <c r="T3156" s="145"/>
      <c r="U3156" s="145"/>
      <c r="V3156" s="145"/>
      <c r="W3156" s="145"/>
      <c r="X3156" s="145"/>
      <c r="Y3156" s="145"/>
      <c r="Z3156" s="145"/>
      <c r="AA3156" s="226"/>
    </row>
    <row r="3157" spans="1:27" x14ac:dyDescent="0.2">
      <c r="A3157" s="227" t="s">
        <v>3217</v>
      </c>
      <c r="B3157" s="143" t="s">
        <v>76</v>
      </c>
      <c r="C3157" s="142">
        <v>43666</v>
      </c>
      <c r="D3157" s="143" t="s">
        <v>78</v>
      </c>
      <c r="E3157" s="143"/>
      <c r="F3157" s="143"/>
      <c r="G3157" s="143"/>
      <c r="H3157" s="143"/>
      <c r="I3157" s="143"/>
      <c r="J3157" s="136" t="s">
        <v>80</v>
      </c>
      <c r="K3157" s="100" t="s">
        <v>194</v>
      </c>
      <c r="L3157" s="93" t="s">
        <v>60</v>
      </c>
      <c r="M3157" s="95" t="s">
        <v>190</v>
      </c>
      <c r="N3157" s="93">
        <v>240</v>
      </c>
      <c r="O3157" s="93">
        <v>3</v>
      </c>
      <c r="P3157" s="93">
        <v>100</v>
      </c>
      <c r="Q3157" s="93">
        <v>150</v>
      </c>
      <c r="R3157" s="114"/>
      <c r="S3157" s="143">
        <v>200</v>
      </c>
      <c r="T3157" s="143">
        <v>3</v>
      </c>
      <c r="U3157" s="143">
        <v>100</v>
      </c>
      <c r="V3157" s="143">
        <v>120</v>
      </c>
      <c r="W3157" s="143">
        <v>40</v>
      </c>
      <c r="X3157" s="143">
        <v>5288.35</v>
      </c>
      <c r="Y3157" s="143" t="s">
        <v>74</v>
      </c>
      <c r="Z3157" s="143"/>
      <c r="AA3157" s="224" t="s">
        <v>86</v>
      </c>
    </row>
    <row r="3158" spans="1:27" x14ac:dyDescent="0.2">
      <c r="A3158" s="228"/>
      <c r="B3158" s="144"/>
      <c r="C3158" s="127"/>
      <c r="D3158" s="144"/>
      <c r="E3158" s="144"/>
      <c r="F3158" s="144"/>
      <c r="G3158" s="144"/>
      <c r="H3158" s="144"/>
      <c r="I3158" s="144"/>
      <c r="J3158" s="222"/>
      <c r="K3158" s="103" t="s">
        <v>13</v>
      </c>
      <c r="L3158" s="104" t="s">
        <v>60</v>
      </c>
      <c r="M3158" s="96" t="s">
        <v>69</v>
      </c>
      <c r="N3158" s="104">
        <v>240</v>
      </c>
      <c r="O3158" s="104">
        <v>3</v>
      </c>
      <c r="P3158" s="104">
        <v>10</v>
      </c>
      <c r="Q3158" s="104">
        <v>135</v>
      </c>
      <c r="R3158" s="115">
        <v>40</v>
      </c>
      <c r="S3158" s="144"/>
      <c r="T3158" s="144"/>
      <c r="U3158" s="144"/>
      <c r="V3158" s="144"/>
      <c r="W3158" s="144"/>
      <c r="X3158" s="144"/>
      <c r="Y3158" s="144"/>
      <c r="Z3158" s="144"/>
      <c r="AA3158" s="225"/>
    </row>
    <row r="3159" spans="1:27" ht="13.5" thickBot="1" x14ac:dyDescent="0.25">
      <c r="A3159" s="229"/>
      <c r="B3159" s="145"/>
      <c r="C3159" s="128"/>
      <c r="D3159" s="145"/>
      <c r="E3159" s="145"/>
      <c r="F3159" s="145"/>
      <c r="G3159" s="145"/>
      <c r="H3159" s="145"/>
      <c r="I3159" s="145"/>
      <c r="J3159" s="223"/>
      <c r="K3159" s="107" t="s">
        <v>14</v>
      </c>
      <c r="L3159" s="108" t="s">
        <v>60</v>
      </c>
      <c r="M3159" s="97" t="s">
        <v>187</v>
      </c>
      <c r="N3159" s="108">
        <v>240</v>
      </c>
      <c r="O3159" s="108">
        <v>3</v>
      </c>
      <c r="P3159" s="108">
        <v>10</v>
      </c>
      <c r="Q3159" s="108" t="s">
        <v>202</v>
      </c>
      <c r="R3159" s="116"/>
      <c r="S3159" s="145"/>
      <c r="T3159" s="145"/>
      <c r="U3159" s="145"/>
      <c r="V3159" s="145"/>
      <c r="W3159" s="145"/>
      <c r="X3159" s="145"/>
      <c r="Y3159" s="145"/>
      <c r="Z3159" s="145"/>
      <c r="AA3159" s="226"/>
    </row>
    <row r="3160" spans="1:27" x14ac:dyDescent="0.2">
      <c r="A3160" s="227" t="s">
        <v>3218</v>
      </c>
      <c r="B3160" s="143" t="s">
        <v>76</v>
      </c>
      <c r="C3160" s="142">
        <v>43666</v>
      </c>
      <c r="D3160" s="143" t="s">
        <v>78</v>
      </c>
      <c r="E3160" s="143"/>
      <c r="F3160" s="143"/>
      <c r="G3160" s="143"/>
      <c r="H3160" s="143"/>
      <c r="I3160" s="143"/>
      <c r="J3160" s="136" t="s">
        <v>80</v>
      </c>
      <c r="K3160" s="100" t="s">
        <v>194</v>
      </c>
      <c r="L3160" s="93" t="s">
        <v>60</v>
      </c>
      <c r="M3160" s="95" t="s">
        <v>190</v>
      </c>
      <c r="N3160" s="93">
        <v>240</v>
      </c>
      <c r="O3160" s="93">
        <v>3</v>
      </c>
      <c r="P3160" s="93">
        <v>100</v>
      </c>
      <c r="Q3160" s="93">
        <v>175</v>
      </c>
      <c r="R3160" s="114"/>
      <c r="S3160" s="143">
        <v>200</v>
      </c>
      <c r="T3160" s="143">
        <v>3</v>
      </c>
      <c r="U3160" s="143">
        <v>100</v>
      </c>
      <c r="V3160" s="143">
        <v>120</v>
      </c>
      <c r="W3160" s="143">
        <v>40</v>
      </c>
      <c r="X3160" s="143">
        <v>5288.35</v>
      </c>
      <c r="Y3160" s="143" t="s">
        <v>74</v>
      </c>
      <c r="Z3160" s="143"/>
      <c r="AA3160" s="224" t="s">
        <v>86</v>
      </c>
    </row>
    <row r="3161" spans="1:27" x14ac:dyDescent="0.2">
      <c r="A3161" s="228"/>
      <c r="B3161" s="144"/>
      <c r="C3161" s="127"/>
      <c r="D3161" s="144"/>
      <c r="E3161" s="144"/>
      <c r="F3161" s="144"/>
      <c r="G3161" s="144"/>
      <c r="H3161" s="144"/>
      <c r="I3161" s="144"/>
      <c r="J3161" s="222"/>
      <c r="K3161" s="103" t="s">
        <v>13</v>
      </c>
      <c r="L3161" s="104" t="s">
        <v>60</v>
      </c>
      <c r="M3161" s="96" t="s">
        <v>69</v>
      </c>
      <c r="N3161" s="104">
        <v>240</v>
      </c>
      <c r="O3161" s="104">
        <v>3</v>
      </c>
      <c r="P3161" s="104">
        <v>10</v>
      </c>
      <c r="Q3161" s="104">
        <v>135</v>
      </c>
      <c r="R3161" s="115">
        <v>40</v>
      </c>
      <c r="S3161" s="144"/>
      <c r="T3161" s="144"/>
      <c r="U3161" s="144"/>
      <c r="V3161" s="144"/>
      <c r="W3161" s="144"/>
      <c r="X3161" s="144"/>
      <c r="Y3161" s="144"/>
      <c r="Z3161" s="144"/>
      <c r="AA3161" s="225"/>
    </row>
    <row r="3162" spans="1:27" ht="13.5" thickBot="1" x14ac:dyDescent="0.25">
      <c r="A3162" s="229"/>
      <c r="B3162" s="145"/>
      <c r="C3162" s="128"/>
      <c r="D3162" s="145"/>
      <c r="E3162" s="145"/>
      <c r="F3162" s="145"/>
      <c r="G3162" s="145"/>
      <c r="H3162" s="145"/>
      <c r="I3162" s="145"/>
      <c r="J3162" s="223"/>
      <c r="K3162" s="107" t="s">
        <v>14</v>
      </c>
      <c r="L3162" s="108" t="s">
        <v>60</v>
      </c>
      <c r="M3162" s="97" t="s">
        <v>187</v>
      </c>
      <c r="N3162" s="108">
        <v>240</v>
      </c>
      <c r="O3162" s="108">
        <v>3</v>
      </c>
      <c r="P3162" s="108">
        <v>10</v>
      </c>
      <c r="Q3162" s="108" t="s">
        <v>202</v>
      </c>
      <c r="R3162" s="116"/>
      <c r="S3162" s="145"/>
      <c r="T3162" s="145"/>
      <c r="U3162" s="145"/>
      <c r="V3162" s="145"/>
      <c r="W3162" s="145"/>
      <c r="X3162" s="145"/>
      <c r="Y3162" s="145"/>
      <c r="Z3162" s="145"/>
      <c r="AA3162" s="226"/>
    </row>
    <row r="3163" spans="1:27" x14ac:dyDescent="0.2">
      <c r="A3163" s="227" t="s">
        <v>3219</v>
      </c>
      <c r="B3163" s="143" t="s">
        <v>76</v>
      </c>
      <c r="C3163" s="142">
        <v>43666</v>
      </c>
      <c r="D3163" s="143" t="s">
        <v>78</v>
      </c>
      <c r="E3163" s="143"/>
      <c r="F3163" s="143"/>
      <c r="G3163" s="143"/>
      <c r="H3163" s="143"/>
      <c r="I3163" s="143"/>
      <c r="J3163" s="136" t="s">
        <v>80</v>
      </c>
      <c r="K3163" s="100" t="s">
        <v>194</v>
      </c>
      <c r="L3163" s="93" t="s">
        <v>60</v>
      </c>
      <c r="M3163" s="95" t="s">
        <v>190</v>
      </c>
      <c r="N3163" s="93">
        <v>240</v>
      </c>
      <c r="O3163" s="93">
        <v>3</v>
      </c>
      <c r="P3163" s="93">
        <v>100</v>
      </c>
      <c r="Q3163" s="93">
        <v>200</v>
      </c>
      <c r="R3163" s="114"/>
      <c r="S3163" s="143">
        <v>200</v>
      </c>
      <c r="T3163" s="143">
        <v>3</v>
      </c>
      <c r="U3163" s="143">
        <v>100</v>
      </c>
      <c r="V3163" s="143">
        <v>120</v>
      </c>
      <c r="W3163" s="143">
        <v>40</v>
      </c>
      <c r="X3163" s="143">
        <v>5288.35</v>
      </c>
      <c r="Y3163" s="143" t="s">
        <v>74</v>
      </c>
      <c r="Z3163" s="143"/>
      <c r="AA3163" s="224" t="s">
        <v>86</v>
      </c>
    </row>
    <row r="3164" spans="1:27" x14ac:dyDescent="0.2">
      <c r="A3164" s="228"/>
      <c r="B3164" s="144"/>
      <c r="C3164" s="127"/>
      <c r="D3164" s="144"/>
      <c r="E3164" s="144"/>
      <c r="F3164" s="144"/>
      <c r="G3164" s="144"/>
      <c r="H3164" s="144"/>
      <c r="I3164" s="144"/>
      <c r="J3164" s="222"/>
      <c r="K3164" s="103" t="s">
        <v>13</v>
      </c>
      <c r="L3164" s="104" t="s">
        <v>60</v>
      </c>
      <c r="M3164" s="96" t="s">
        <v>69</v>
      </c>
      <c r="N3164" s="104">
        <v>240</v>
      </c>
      <c r="O3164" s="104">
        <v>3</v>
      </c>
      <c r="P3164" s="104">
        <v>10</v>
      </c>
      <c r="Q3164" s="104">
        <v>135</v>
      </c>
      <c r="R3164" s="115">
        <v>40</v>
      </c>
      <c r="S3164" s="144"/>
      <c r="T3164" s="144"/>
      <c r="U3164" s="144"/>
      <c r="V3164" s="144"/>
      <c r="W3164" s="144"/>
      <c r="X3164" s="144"/>
      <c r="Y3164" s="144"/>
      <c r="Z3164" s="144"/>
      <c r="AA3164" s="225"/>
    </row>
    <row r="3165" spans="1:27" ht="13.5" thickBot="1" x14ac:dyDescent="0.25">
      <c r="A3165" s="229"/>
      <c r="B3165" s="145"/>
      <c r="C3165" s="128"/>
      <c r="D3165" s="145"/>
      <c r="E3165" s="145"/>
      <c r="F3165" s="145"/>
      <c r="G3165" s="145"/>
      <c r="H3165" s="145"/>
      <c r="I3165" s="145"/>
      <c r="J3165" s="223"/>
      <c r="K3165" s="107" t="s">
        <v>14</v>
      </c>
      <c r="L3165" s="108" t="s">
        <v>60</v>
      </c>
      <c r="M3165" s="97" t="s">
        <v>187</v>
      </c>
      <c r="N3165" s="108">
        <v>240</v>
      </c>
      <c r="O3165" s="108">
        <v>3</v>
      </c>
      <c r="P3165" s="108">
        <v>10</v>
      </c>
      <c r="Q3165" s="108" t="s">
        <v>202</v>
      </c>
      <c r="R3165" s="116"/>
      <c r="S3165" s="145"/>
      <c r="T3165" s="145"/>
      <c r="U3165" s="145"/>
      <c r="V3165" s="145"/>
      <c r="W3165" s="145"/>
      <c r="X3165" s="145"/>
      <c r="Y3165" s="145"/>
      <c r="Z3165" s="145"/>
      <c r="AA3165" s="226"/>
    </row>
    <row r="3166" spans="1:27" x14ac:dyDescent="0.2">
      <c r="A3166" s="227" t="s">
        <v>3220</v>
      </c>
      <c r="B3166" s="143" t="s">
        <v>76</v>
      </c>
      <c r="C3166" s="142">
        <v>43666</v>
      </c>
      <c r="D3166" s="143" t="s">
        <v>78</v>
      </c>
      <c r="E3166" s="143"/>
      <c r="F3166" s="143"/>
      <c r="G3166" s="143"/>
      <c r="H3166" s="143"/>
      <c r="I3166" s="143"/>
      <c r="J3166" s="136" t="s">
        <v>80</v>
      </c>
      <c r="K3166" s="100" t="s">
        <v>194</v>
      </c>
      <c r="L3166" s="93" t="s">
        <v>60</v>
      </c>
      <c r="M3166" s="95" t="s">
        <v>190</v>
      </c>
      <c r="N3166" s="93">
        <v>240</v>
      </c>
      <c r="O3166" s="93">
        <v>3</v>
      </c>
      <c r="P3166" s="93">
        <v>100</v>
      </c>
      <c r="Q3166" s="93">
        <v>110</v>
      </c>
      <c r="R3166" s="114"/>
      <c r="S3166" s="143">
        <v>208</v>
      </c>
      <c r="T3166" s="143">
        <v>3</v>
      </c>
      <c r="U3166" s="143">
        <v>100</v>
      </c>
      <c r="V3166" s="143">
        <v>88</v>
      </c>
      <c r="W3166" s="143">
        <v>30</v>
      </c>
      <c r="X3166" s="143">
        <v>5288.35</v>
      </c>
      <c r="Y3166" s="143" t="s">
        <v>74</v>
      </c>
      <c r="Z3166" s="143"/>
      <c r="AA3166" s="224" t="s">
        <v>86</v>
      </c>
    </row>
    <row r="3167" spans="1:27" x14ac:dyDescent="0.2">
      <c r="A3167" s="228"/>
      <c r="B3167" s="144"/>
      <c r="C3167" s="127"/>
      <c r="D3167" s="144"/>
      <c r="E3167" s="144"/>
      <c r="F3167" s="144"/>
      <c r="G3167" s="144"/>
      <c r="H3167" s="144"/>
      <c r="I3167" s="144"/>
      <c r="J3167" s="222"/>
      <c r="K3167" s="103" t="s">
        <v>13</v>
      </c>
      <c r="L3167" s="104" t="s">
        <v>60</v>
      </c>
      <c r="M3167" s="96" t="s">
        <v>69</v>
      </c>
      <c r="N3167" s="104">
        <v>240</v>
      </c>
      <c r="O3167" s="104">
        <v>3</v>
      </c>
      <c r="P3167" s="104">
        <v>10</v>
      </c>
      <c r="Q3167" s="104">
        <v>135</v>
      </c>
      <c r="R3167" s="115">
        <v>40</v>
      </c>
      <c r="S3167" s="144"/>
      <c r="T3167" s="144"/>
      <c r="U3167" s="144"/>
      <c r="V3167" s="144"/>
      <c r="W3167" s="144"/>
      <c r="X3167" s="144"/>
      <c r="Y3167" s="144"/>
      <c r="Z3167" s="144"/>
      <c r="AA3167" s="225"/>
    </row>
    <row r="3168" spans="1:27" ht="13.5" thickBot="1" x14ac:dyDescent="0.25">
      <c r="A3168" s="229"/>
      <c r="B3168" s="145"/>
      <c r="C3168" s="128"/>
      <c r="D3168" s="145"/>
      <c r="E3168" s="145"/>
      <c r="F3168" s="145"/>
      <c r="G3168" s="145"/>
      <c r="H3168" s="145"/>
      <c r="I3168" s="145"/>
      <c r="J3168" s="223"/>
      <c r="K3168" s="107" t="s">
        <v>14</v>
      </c>
      <c r="L3168" s="108" t="s">
        <v>60</v>
      </c>
      <c r="M3168" s="97" t="s">
        <v>187</v>
      </c>
      <c r="N3168" s="108">
        <v>240</v>
      </c>
      <c r="O3168" s="108">
        <v>3</v>
      </c>
      <c r="P3168" s="108">
        <v>10</v>
      </c>
      <c r="Q3168" s="108" t="s">
        <v>202</v>
      </c>
      <c r="R3168" s="116"/>
      <c r="S3168" s="145"/>
      <c r="T3168" s="145"/>
      <c r="U3168" s="145"/>
      <c r="V3168" s="145"/>
      <c r="W3168" s="145"/>
      <c r="X3168" s="145"/>
      <c r="Y3168" s="145"/>
      <c r="Z3168" s="145"/>
      <c r="AA3168" s="226"/>
    </row>
    <row r="3169" spans="1:27" x14ac:dyDescent="0.2">
      <c r="A3169" s="227" t="s">
        <v>3221</v>
      </c>
      <c r="B3169" s="143" t="s">
        <v>76</v>
      </c>
      <c r="C3169" s="142">
        <v>43666</v>
      </c>
      <c r="D3169" s="143" t="s">
        <v>78</v>
      </c>
      <c r="E3169" s="143"/>
      <c r="F3169" s="143"/>
      <c r="G3169" s="143"/>
      <c r="H3169" s="143"/>
      <c r="I3169" s="143"/>
      <c r="J3169" s="136" t="s">
        <v>80</v>
      </c>
      <c r="K3169" s="100" t="s">
        <v>194</v>
      </c>
      <c r="L3169" s="93" t="s">
        <v>60</v>
      </c>
      <c r="M3169" s="95" t="s">
        <v>190</v>
      </c>
      <c r="N3169" s="93">
        <v>240</v>
      </c>
      <c r="O3169" s="93">
        <v>3</v>
      </c>
      <c r="P3169" s="93">
        <v>100</v>
      </c>
      <c r="Q3169" s="93">
        <v>125</v>
      </c>
      <c r="R3169" s="114"/>
      <c r="S3169" s="143">
        <v>208</v>
      </c>
      <c r="T3169" s="143">
        <v>3</v>
      </c>
      <c r="U3169" s="143">
        <v>100</v>
      </c>
      <c r="V3169" s="143">
        <v>88</v>
      </c>
      <c r="W3169" s="143">
        <v>30</v>
      </c>
      <c r="X3169" s="143">
        <v>5288.35</v>
      </c>
      <c r="Y3169" s="143" t="s">
        <v>74</v>
      </c>
      <c r="Z3169" s="143"/>
      <c r="AA3169" s="224" t="s">
        <v>86</v>
      </c>
    </row>
    <row r="3170" spans="1:27" x14ac:dyDescent="0.2">
      <c r="A3170" s="228"/>
      <c r="B3170" s="144"/>
      <c r="C3170" s="127"/>
      <c r="D3170" s="144"/>
      <c r="E3170" s="144"/>
      <c r="F3170" s="144"/>
      <c r="G3170" s="144"/>
      <c r="H3170" s="144"/>
      <c r="I3170" s="144"/>
      <c r="J3170" s="222"/>
      <c r="K3170" s="103" t="s">
        <v>13</v>
      </c>
      <c r="L3170" s="104" t="s">
        <v>60</v>
      </c>
      <c r="M3170" s="96" t="s">
        <v>69</v>
      </c>
      <c r="N3170" s="104">
        <v>240</v>
      </c>
      <c r="O3170" s="104">
        <v>3</v>
      </c>
      <c r="P3170" s="104">
        <v>10</v>
      </c>
      <c r="Q3170" s="104">
        <v>135</v>
      </c>
      <c r="R3170" s="115">
        <v>40</v>
      </c>
      <c r="S3170" s="144"/>
      <c r="T3170" s="144"/>
      <c r="U3170" s="144"/>
      <c r="V3170" s="144"/>
      <c r="W3170" s="144"/>
      <c r="X3170" s="144"/>
      <c r="Y3170" s="144"/>
      <c r="Z3170" s="144"/>
      <c r="AA3170" s="225"/>
    </row>
    <row r="3171" spans="1:27" ht="13.5" thickBot="1" x14ac:dyDescent="0.25">
      <c r="A3171" s="229"/>
      <c r="B3171" s="145"/>
      <c r="C3171" s="128"/>
      <c r="D3171" s="145"/>
      <c r="E3171" s="145"/>
      <c r="F3171" s="145"/>
      <c r="G3171" s="145"/>
      <c r="H3171" s="145"/>
      <c r="I3171" s="145"/>
      <c r="J3171" s="223"/>
      <c r="K3171" s="107" t="s">
        <v>14</v>
      </c>
      <c r="L3171" s="108" t="s">
        <v>60</v>
      </c>
      <c r="M3171" s="97" t="s">
        <v>187</v>
      </c>
      <c r="N3171" s="108">
        <v>240</v>
      </c>
      <c r="O3171" s="108">
        <v>3</v>
      </c>
      <c r="P3171" s="108">
        <v>10</v>
      </c>
      <c r="Q3171" s="108" t="s">
        <v>202</v>
      </c>
      <c r="R3171" s="116"/>
      <c r="S3171" s="145"/>
      <c r="T3171" s="145"/>
      <c r="U3171" s="145"/>
      <c r="V3171" s="145"/>
      <c r="W3171" s="145"/>
      <c r="X3171" s="145"/>
      <c r="Y3171" s="145"/>
      <c r="Z3171" s="145"/>
      <c r="AA3171" s="226"/>
    </row>
    <row r="3172" spans="1:27" x14ac:dyDescent="0.2">
      <c r="A3172" s="227" t="s">
        <v>3222</v>
      </c>
      <c r="B3172" s="143" t="s">
        <v>76</v>
      </c>
      <c r="C3172" s="142">
        <v>43666</v>
      </c>
      <c r="D3172" s="143" t="s">
        <v>78</v>
      </c>
      <c r="E3172" s="143"/>
      <c r="F3172" s="143"/>
      <c r="G3172" s="143"/>
      <c r="H3172" s="143"/>
      <c r="I3172" s="143"/>
      <c r="J3172" s="136" t="s">
        <v>80</v>
      </c>
      <c r="K3172" s="100" t="s">
        <v>194</v>
      </c>
      <c r="L3172" s="93" t="s">
        <v>60</v>
      </c>
      <c r="M3172" s="95" t="s">
        <v>190</v>
      </c>
      <c r="N3172" s="93">
        <v>240</v>
      </c>
      <c r="O3172" s="93">
        <v>3</v>
      </c>
      <c r="P3172" s="93">
        <v>100</v>
      </c>
      <c r="Q3172" s="93">
        <v>150</v>
      </c>
      <c r="R3172" s="114"/>
      <c r="S3172" s="143">
        <v>208</v>
      </c>
      <c r="T3172" s="143">
        <v>3</v>
      </c>
      <c r="U3172" s="143">
        <v>100</v>
      </c>
      <c r="V3172" s="143">
        <v>88</v>
      </c>
      <c r="W3172" s="143">
        <v>30</v>
      </c>
      <c r="X3172" s="143">
        <v>5288.35</v>
      </c>
      <c r="Y3172" s="143" t="s">
        <v>74</v>
      </c>
      <c r="Z3172" s="143"/>
      <c r="AA3172" s="224" t="s">
        <v>86</v>
      </c>
    </row>
    <row r="3173" spans="1:27" x14ac:dyDescent="0.2">
      <c r="A3173" s="228"/>
      <c r="B3173" s="144"/>
      <c r="C3173" s="127"/>
      <c r="D3173" s="144"/>
      <c r="E3173" s="144"/>
      <c r="F3173" s="144"/>
      <c r="G3173" s="144"/>
      <c r="H3173" s="144"/>
      <c r="I3173" s="144"/>
      <c r="J3173" s="222"/>
      <c r="K3173" s="103" t="s">
        <v>13</v>
      </c>
      <c r="L3173" s="104" t="s">
        <v>60</v>
      </c>
      <c r="M3173" s="96" t="s">
        <v>69</v>
      </c>
      <c r="N3173" s="104">
        <v>240</v>
      </c>
      <c r="O3173" s="104">
        <v>3</v>
      </c>
      <c r="P3173" s="104">
        <v>10</v>
      </c>
      <c r="Q3173" s="104">
        <v>135</v>
      </c>
      <c r="R3173" s="115">
        <v>40</v>
      </c>
      <c r="S3173" s="144"/>
      <c r="T3173" s="144"/>
      <c r="U3173" s="144"/>
      <c r="V3173" s="144"/>
      <c r="W3173" s="144"/>
      <c r="X3173" s="144"/>
      <c r="Y3173" s="144"/>
      <c r="Z3173" s="144"/>
      <c r="AA3173" s="225"/>
    </row>
    <row r="3174" spans="1:27" ht="13.5" thickBot="1" x14ac:dyDescent="0.25">
      <c r="A3174" s="229"/>
      <c r="B3174" s="145"/>
      <c r="C3174" s="128"/>
      <c r="D3174" s="145"/>
      <c r="E3174" s="145"/>
      <c r="F3174" s="145"/>
      <c r="G3174" s="145"/>
      <c r="H3174" s="145"/>
      <c r="I3174" s="145"/>
      <c r="J3174" s="223"/>
      <c r="K3174" s="107" t="s">
        <v>14</v>
      </c>
      <c r="L3174" s="108" t="s">
        <v>60</v>
      </c>
      <c r="M3174" s="97" t="s">
        <v>187</v>
      </c>
      <c r="N3174" s="108">
        <v>240</v>
      </c>
      <c r="O3174" s="108">
        <v>3</v>
      </c>
      <c r="P3174" s="108">
        <v>10</v>
      </c>
      <c r="Q3174" s="108" t="s">
        <v>202</v>
      </c>
      <c r="R3174" s="116"/>
      <c r="S3174" s="145"/>
      <c r="T3174" s="145"/>
      <c r="U3174" s="145"/>
      <c r="V3174" s="145"/>
      <c r="W3174" s="145"/>
      <c r="X3174" s="145"/>
      <c r="Y3174" s="145"/>
      <c r="Z3174" s="145"/>
      <c r="AA3174" s="226"/>
    </row>
    <row r="3175" spans="1:27" x14ac:dyDescent="0.2">
      <c r="A3175" s="227" t="s">
        <v>3223</v>
      </c>
      <c r="B3175" s="143" t="s">
        <v>76</v>
      </c>
      <c r="C3175" s="142">
        <v>43666</v>
      </c>
      <c r="D3175" s="143" t="s">
        <v>78</v>
      </c>
      <c r="E3175" s="143"/>
      <c r="F3175" s="143"/>
      <c r="G3175" s="143"/>
      <c r="H3175" s="143"/>
      <c r="I3175" s="143"/>
      <c r="J3175" s="136" t="s">
        <v>80</v>
      </c>
      <c r="K3175" s="100" t="s">
        <v>194</v>
      </c>
      <c r="L3175" s="93" t="s">
        <v>60</v>
      </c>
      <c r="M3175" s="95" t="s">
        <v>190</v>
      </c>
      <c r="N3175" s="93">
        <v>240</v>
      </c>
      <c r="O3175" s="93">
        <v>3</v>
      </c>
      <c r="P3175" s="93">
        <v>100</v>
      </c>
      <c r="Q3175" s="93">
        <v>175</v>
      </c>
      <c r="R3175" s="114"/>
      <c r="S3175" s="143">
        <v>208</v>
      </c>
      <c r="T3175" s="143">
        <v>3</v>
      </c>
      <c r="U3175" s="143">
        <v>100</v>
      </c>
      <c r="V3175" s="143">
        <v>88</v>
      </c>
      <c r="W3175" s="143">
        <v>30</v>
      </c>
      <c r="X3175" s="143">
        <v>5288.35</v>
      </c>
      <c r="Y3175" s="143" t="s">
        <v>74</v>
      </c>
      <c r="Z3175" s="143"/>
      <c r="AA3175" s="224" t="s">
        <v>86</v>
      </c>
    </row>
    <row r="3176" spans="1:27" x14ac:dyDescent="0.2">
      <c r="A3176" s="228"/>
      <c r="B3176" s="144"/>
      <c r="C3176" s="127"/>
      <c r="D3176" s="144"/>
      <c r="E3176" s="144"/>
      <c r="F3176" s="144"/>
      <c r="G3176" s="144"/>
      <c r="H3176" s="144"/>
      <c r="I3176" s="144"/>
      <c r="J3176" s="222"/>
      <c r="K3176" s="103" t="s">
        <v>13</v>
      </c>
      <c r="L3176" s="104" t="s">
        <v>60</v>
      </c>
      <c r="M3176" s="96" t="s">
        <v>69</v>
      </c>
      <c r="N3176" s="104">
        <v>240</v>
      </c>
      <c r="O3176" s="104">
        <v>3</v>
      </c>
      <c r="P3176" s="104">
        <v>10</v>
      </c>
      <c r="Q3176" s="104">
        <v>135</v>
      </c>
      <c r="R3176" s="115">
        <v>40</v>
      </c>
      <c r="S3176" s="144"/>
      <c r="T3176" s="144"/>
      <c r="U3176" s="144"/>
      <c r="V3176" s="144"/>
      <c r="W3176" s="144"/>
      <c r="X3176" s="144"/>
      <c r="Y3176" s="144"/>
      <c r="Z3176" s="144"/>
      <c r="AA3176" s="225"/>
    </row>
    <row r="3177" spans="1:27" ht="13.5" thickBot="1" x14ac:dyDescent="0.25">
      <c r="A3177" s="229"/>
      <c r="B3177" s="145"/>
      <c r="C3177" s="128"/>
      <c r="D3177" s="145"/>
      <c r="E3177" s="145"/>
      <c r="F3177" s="145"/>
      <c r="G3177" s="145"/>
      <c r="H3177" s="145"/>
      <c r="I3177" s="145"/>
      <c r="J3177" s="223"/>
      <c r="K3177" s="107" t="s">
        <v>14</v>
      </c>
      <c r="L3177" s="108" t="s">
        <v>60</v>
      </c>
      <c r="M3177" s="97" t="s">
        <v>187</v>
      </c>
      <c r="N3177" s="108">
        <v>240</v>
      </c>
      <c r="O3177" s="108">
        <v>3</v>
      </c>
      <c r="P3177" s="108">
        <v>10</v>
      </c>
      <c r="Q3177" s="108" t="s">
        <v>202</v>
      </c>
      <c r="R3177" s="116"/>
      <c r="S3177" s="145"/>
      <c r="T3177" s="145"/>
      <c r="U3177" s="145"/>
      <c r="V3177" s="145"/>
      <c r="W3177" s="145"/>
      <c r="X3177" s="145"/>
      <c r="Y3177" s="145"/>
      <c r="Z3177" s="145"/>
      <c r="AA3177" s="226"/>
    </row>
    <row r="3178" spans="1:27" x14ac:dyDescent="0.2">
      <c r="A3178" s="227" t="s">
        <v>3224</v>
      </c>
      <c r="B3178" s="143" t="s">
        <v>76</v>
      </c>
      <c r="C3178" s="142">
        <v>43666</v>
      </c>
      <c r="D3178" s="143" t="s">
        <v>78</v>
      </c>
      <c r="E3178" s="143"/>
      <c r="F3178" s="143"/>
      <c r="G3178" s="143"/>
      <c r="H3178" s="143"/>
      <c r="I3178" s="143"/>
      <c r="J3178" s="136" t="s">
        <v>80</v>
      </c>
      <c r="K3178" s="100" t="s">
        <v>194</v>
      </c>
      <c r="L3178" s="93" t="s">
        <v>60</v>
      </c>
      <c r="M3178" s="95" t="s">
        <v>190</v>
      </c>
      <c r="N3178" s="93">
        <v>240</v>
      </c>
      <c r="O3178" s="93">
        <v>3</v>
      </c>
      <c r="P3178" s="93">
        <v>100</v>
      </c>
      <c r="Q3178" s="93">
        <v>200</v>
      </c>
      <c r="R3178" s="114"/>
      <c r="S3178" s="143">
        <v>208</v>
      </c>
      <c r="T3178" s="143">
        <v>3</v>
      </c>
      <c r="U3178" s="143">
        <v>100</v>
      </c>
      <c r="V3178" s="143">
        <v>88</v>
      </c>
      <c r="W3178" s="143">
        <v>30</v>
      </c>
      <c r="X3178" s="143">
        <v>5288.35</v>
      </c>
      <c r="Y3178" s="143" t="s">
        <v>74</v>
      </c>
      <c r="Z3178" s="143"/>
      <c r="AA3178" s="224" t="s">
        <v>86</v>
      </c>
    </row>
    <row r="3179" spans="1:27" x14ac:dyDescent="0.2">
      <c r="A3179" s="228"/>
      <c r="B3179" s="144"/>
      <c r="C3179" s="127"/>
      <c r="D3179" s="144"/>
      <c r="E3179" s="144"/>
      <c r="F3179" s="144"/>
      <c r="G3179" s="144"/>
      <c r="H3179" s="144"/>
      <c r="I3179" s="144"/>
      <c r="J3179" s="222"/>
      <c r="K3179" s="103" t="s">
        <v>13</v>
      </c>
      <c r="L3179" s="104" t="s">
        <v>60</v>
      </c>
      <c r="M3179" s="96" t="s">
        <v>69</v>
      </c>
      <c r="N3179" s="104">
        <v>240</v>
      </c>
      <c r="O3179" s="104">
        <v>3</v>
      </c>
      <c r="P3179" s="104">
        <v>10</v>
      </c>
      <c r="Q3179" s="104">
        <v>135</v>
      </c>
      <c r="R3179" s="115">
        <v>40</v>
      </c>
      <c r="S3179" s="144"/>
      <c r="T3179" s="144"/>
      <c r="U3179" s="144"/>
      <c r="V3179" s="144"/>
      <c r="W3179" s="144"/>
      <c r="X3179" s="144"/>
      <c r="Y3179" s="144"/>
      <c r="Z3179" s="144"/>
      <c r="AA3179" s="225"/>
    </row>
    <row r="3180" spans="1:27" ht="13.5" thickBot="1" x14ac:dyDescent="0.25">
      <c r="A3180" s="229"/>
      <c r="B3180" s="145"/>
      <c r="C3180" s="128"/>
      <c r="D3180" s="145"/>
      <c r="E3180" s="145"/>
      <c r="F3180" s="145"/>
      <c r="G3180" s="145"/>
      <c r="H3180" s="145"/>
      <c r="I3180" s="145"/>
      <c r="J3180" s="223"/>
      <c r="K3180" s="107" t="s">
        <v>14</v>
      </c>
      <c r="L3180" s="108" t="s">
        <v>60</v>
      </c>
      <c r="M3180" s="97" t="s">
        <v>187</v>
      </c>
      <c r="N3180" s="108">
        <v>240</v>
      </c>
      <c r="O3180" s="108">
        <v>3</v>
      </c>
      <c r="P3180" s="108">
        <v>10</v>
      </c>
      <c r="Q3180" s="108" t="s">
        <v>202</v>
      </c>
      <c r="R3180" s="116"/>
      <c r="S3180" s="145"/>
      <c r="T3180" s="145"/>
      <c r="U3180" s="145"/>
      <c r="V3180" s="145"/>
      <c r="W3180" s="145"/>
      <c r="X3180" s="145"/>
      <c r="Y3180" s="145"/>
      <c r="Z3180" s="145"/>
      <c r="AA3180" s="226"/>
    </row>
    <row r="3181" spans="1:27" x14ac:dyDescent="0.2">
      <c r="A3181" s="227" t="s">
        <v>3225</v>
      </c>
      <c r="B3181" s="143" t="s">
        <v>76</v>
      </c>
      <c r="C3181" s="142">
        <v>43666</v>
      </c>
      <c r="D3181" s="143" t="s">
        <v>78</v>
      </c>
      <c r="E3181" s="143"/>
      <c r="F3181" s="143"/>
      <c r="G3181" s="143"/>
      <c r="H3181" s="143"/>
      <c r="I3181" s="143"/>
      <c r="J3181" s="136" t="s">
        <v>80</v>
      </c>
      <c r="K3181" s="100" t="s">
        <v>194</v>
      </c>
      <c r="L3181" s="93" t="s">
        <v>60</v>
      </c>
      <c r="M3181" s="95" t="s">
        <v>190</v>
      </c>
      <c r="N3181" s="93">
        <v>240</v>
      </c>
      <c r="O3181" s="93">
        <v>3</v>
      </c>
      <c r="P3181" s="93">
        <v>100</v>
      </c>
      <c r="Q3181" s="93">
        <v>150</v>
      </c>
      <c r="R3181" s="114"/>
      <c r="S3181" s="143">
        <v>208</v>
      </c>
      <c r="T3181" s="143">
        <v>3</v>
      </c>
      <c r="U3181" s="143">
        <v>100</v>
      </c>
      <c r="V3181" s="143">
        <v>114</v>
      </c>
      <c r="W3181" s="143">
        <v>40</v>
      </c>
      <c r="X3181" s="143">
        <v>5288.35</v>
      </c>
      <c r="Y3181" s="143" t="s">
        <v>74</v>
      </c>
      <c r="Z3181" s="143"/>
      <c r="AA3181" s="224" t="s">
        <v>86</v>
      </c>
    </row>
    <row r="3182" spans="1:27" x14ac:dyDescent="0.2">
      <c r="A3182" s="228"/>
      <c r="B3182" s="144"/>
      <c r="C3182" s="127"/>
      <c r="D3182" s="144"/>
      <c r="E3182" s="144"/>
      <c r="F3182" s="144"/>
      <c r="G3182" s="144"/>
      <c r="H3182" s="144"/>
      <c r="I3182" s="144"/>
      <c r="J3182" s="222"/>
      <c r="K3182" s="103" t="s">
        <v>13</v>
      </c>
      <c r="L3182" s="104" t="s">
        <v>60</v>
      </c>
      <c r="M3182" s="96" t="s">
        <v>69</v>
      </c>
      <c r="N3182" s="104">
        <v>240</v>
      </c>
      <c r="O3182" s="104">
        <v>3</v>
      </c>
      <c r="P3182" s="104">
        <v>10</v>
      </c>
      <c r="Q3182" s="104">
        <v>135</v>
      </c>
      <c r="R3182" s="115">
        <v>40</v>
      </c>
      <c r="S3182" s="144"/>
      <c r="T3182" s="144"/>
      <c r="U3182" s="144"/>
      <c r="V3182" s="144"/>
      <c r="W3182" s="144"/>
      <c r="X3182" s="144"/>
      <c r="Y3182" s="144"/>
      <c r="Z3182" s="144"/>
      <c r="AA3182" s="225"/>
    </row>
    <row r="3183" spans="1:27" ht="13.5" thickBot="1" x14ac:dyDescent="0.25">
      <c r="A3183" s="229"/>
      <c r="B3183" s="145"/>
      <c r="C3183" s="128"/>
      <c r="D3183" s="145"/>
      <c r="E3183" s="145"/>
      <c r="F3183" s="145"/>
      <c r="G3183" s="145"/>
      <c r="H3183" s="145"/>
      <c r="I3183" s="145"/>
      <c r="J3183" s="223"/>
      <c r="K3183" s="107" t="s">
        <v>14</v>
      </c>
      <c r="L3183" s="108" t="s">
        <v>60</v>
      </c>
      <c r="M3183" s="97" t="s">
        <v>187</v>
      </c>
      <c r="N3183" s="108">
        <v>240</v>
      </c>
      <c r="O3183" s="108">
        <v>3</v>
      </c>
      <c r="P3183" s="108">
        <v>10</v>
      </c>
      <c r="Q3183" s="108" t="s">
        <v>202</v>
      </c>
      <c r="R3183" s="116"/>
      <c r="S3183" s="145"/>
      <c r="T3183" s="145"/>
      <c r="U3183" s="145"/>
      <c r="V3183" s="145"/>
      <c r="W3183" s="145"/>
      <c r="X3183" s="145"/>
      <c r="Y3183" s="145"/>
      <c r="Z3183" s="145"/>
      <c r="AA3183" s="226"/>
    </row>
    <row r="3184" spans="1:27" x14ac:dyDescent="0.2">
      <c r="A3184" s="227" t="s">
        <v>3226</v>
      </c>
      <c r="B3184" s="143" t="s">
        <v>76</v>
      </c>
      <c r="C3184" s="142">
        <v>43666</v>
      </c>
      <c r="D3184" s="143" t="s">
        <v>78</v>
      </c>
      <c r="E3184" s="143"/>
      <c r="F3184" s="143"/>
      <c r="G3184" s="143"/>
      <c r="H3184" s="143"/>
      <c r="I3184" s="143"/>
      <c r="J3184" s="136" t="s">
        <v>80</v>
      </c>
      <c r="K3184" s="100" t="s">
        <v>194</v>
      </c>
      <c r="L3184" s="93" t="s">
        <v>60</v>
      </c>
      <c r="M3184" s="95" t="s">
        <v>190</v>
      </c>
      <c r="N3184" s="93">
        <v>240</v>
      </c>
      <c r="O3184" s="93">
        <v>3</v>
      </c>
      <c r="P3184" s="93">
        <v>100</v>
      </c>
      <c r="Q3184" s="93">
        <v>175</v>
      </c>
      <c r="R3184" s="114"/>
      <c r="S3184" s="143">
        <v>208</v>
      </c>
      <c r="T3184" s="143">
        <v>3</v>
      </c>
      <c r="U3184" s="143">
        <v>100</v>
      </c>
      <c r="V3184" s="143">
        <v>114</v>
      </c>
      <c r="W3184" s="143">
        <v>40</v>
      </c>
      <c r="X3184" s="143">
        <v>5288.35</v>
      </c>
      <c r="Y3184" s="143" t="s">
        <v>74</v>
      </c>
      <c r="Z3184" s="143"/>
      <c r="AA3184" s="224" t="s">
        <v>86</v>
      </c>
    </row>
    <row r="3185" spans="1:27" x14ac:dyDescent="0.2">
      <c r="A3185" s="228"/>
      <c r="B3185" s="144"/>
      <c r="C3185" s="127"/>
      <c r="D3185" s="144"/>
      <c r="E3185" s="144"/>
      <c r="F3185" s="144"/>
      <c r="G3185" s="144"/>
      <c r="H3185" s="144"/>
      <c r="I3185" s="144"/>
      <c r="J3185" s="222"/>
      <c r="K3185" s="103" t="s">
        <v>13</v>
      </c>
      <c r="L3185" s="104" t="s">
        <v>60</v>
      </c>
      <c r="M3185" s="96" t="s">
        <v>69</v>
      </c>
      <c r="N3185" s="104">
        <v>240</v>
      </c>
      <c r="O3185" s="104">
        <v>3</v>
      </c>
      <c r="P3185" s="104">
        <v>10</v>
      </c>
      <c r="Q3185" s="104">
        <v>135</v>
      </c>
      <c r="R3185" s="115">
        <v>40</v>
      </c>
      <c r="S3185" s="144"/>
      <c r="T3185" s="144"/>
      <c r="U3185" s="144"/>
      <c r="V3185" s="144"/>
      <c r="W3185" s="144"/>
      <c r="X3185" s="144"/>
      <c r="Y3185" s="144"/>
      <c r="Z3185" s="144"/>
      <c r="AA3185" s="225"/>
    </row>
    <row r="3186" spans="1:27" ht="13.5" thickBot="1" x14ac:dyDescent="0.25">
      <c r="A3186" s="229"/>
      <c r="B3186" s="145"/>
      <c r="C3186" s="128"/>
      <c r="D3186" s="145"/>
      <c r="E3186" s="145"/>
      <c r="F3186" s="145"/>
      <c r="G3186" s="145"/>
      <c r="H3186" s="145"/>
      <c r="I3186" s="145"/>
      <c r="J3186" s="223"/>
      <c r="K3186" s="107" t="s">
        <v>14</v>
      </c>
      <c r="L3186" s="108" t="s">
        <v>60</v>
      </c>
      <c r="M3186" s="97" t="s">
        <v>187</v>
      </c>
      <c r="N3186" s="108">
        <v>240</v>
      </c>
      <c r="O3186" s="108">
        <v>3</v>
      </c>
      <c r="P3186" s="108">
        <v>10</v>
      </c>
      <c r="Q3186" s="108" t="s">
        <v>202</v>
      </c>
      <c r="R3186" s="116"/>
      <c r="S3186" s="145"/>
      <c r="T3186" s="145"/>
      <c r="U3186" s="145"/>
      <c r="V3186" s="145"/>
      <c r="W3186" s="145"/>
      <c r="X3186" s="145"/>
      <c r="Y3186" s="145"/>
      <c r="Z3186" s="145"/>
      <c r="AA3186" s="226"/>
    </row>
    <row r="3187" spans="1:27" x14ac:dyDescent="0.2">
      <c r="A3187" s="227" t="s">
        <v>3227</v>
      </c>
      <c r="B3187" s="143" t="s">
        <v>76</v>
      </c>
      <c r="C3187" s="142">
        <v>43666</v>
      </c>
      <c r="D3187" s="143" t="s">
        <v>78</v>
      </c>
      <c r="E3187" s="143"/>
      <c r="F3187" s="143"/>
      <c r="G3187" s="143"/>
      <c r="H3187" s="143"/>
      <c r="I3187" s="143"/>
      <c r="J3187" s="136" t="s">
        <v>80</v>
      </c>
      <c r="K3187" s="100" t="s">
        <v>194</v>
      </c>
      <c r="L3187" s="93" t="s">
        <v>60</v>
      </c>
      <c r="M3187" s="95" t="s">
        <v>190</v>
      </c>
      <c r="N3187" s="93">
        <v>240</v>
      </c>
      <c r="O3187" s="93">
        <v>3</v>
      </c>
      <c r="P3187" s="93">
        <v>100</v>
      </c>
      <c r="Q3187" s="93">
        <v>200</v>
      </c>
      <c r="R3187" s="114"/>
      <c r="S3187" s="143">
        <v>208</v>
      </c>
      <c r="T3187" s="143">
        <v>3</v>
      </c>
      <c r="U3187" s="143">
        <v>100</v>
      </c>
      <c r="V3187" s="143">
        <v>114</v>
      </c>
      <c r="W3187" s="143">
        <v>40</v>
      </c>
      <c r="X3187" s="143">
        <v>5288.35</v>
      </c>
      <c r="Y3187" s="143" t="s">
        <v>74</v>
      </c>
      <c r="Z3187" s="143"/>
      <c r="AA3187" s="224" t="s">
        <v>86</v>
      </c>
    </row>
    <row r="3188" spans="1:27" x14ac:dyDescent="0.2">
      <c r="A3188" s="228"/>
      <c r="B3188" s="144"/>
      <c r="C3188" s="127"/>
      <c r="D3188" s="144"/>
      <c r="E3188" s="144"/>
      <c r="F3188" s="144"/>
      <c r="G3188" s="144"/>
      <c r="H3188" s="144"/>
      <c r="I3188" s="144"/>
      <c r="J3188" s="222"/>
      <c r="K3188" s="103" t="s">
        <v>13</v>
      </c>
      <c r="L3188" s="104" t="s">
        <v>60</v>
      </c>
      <c r="M3188" s="96" t="s">
        <v>69</v>
      </c>
      <c r="N3188" s="104">
        <v>240</v>
      </c>
      <c r="O3188" s="104">
        <v>3</v>
      </c>
      <c r="P3188" s="104">
        <v>10</v>
      </c>
      <c r="Q3188" s="104">
        <v>135</v>
      </c>
      <c r="R3188" s="115">
        <v>40</v>
      </c>
      <c r="S3188" s="144"/>
      <c r="T3188" s="144"/>
      <c r="U3188" s="144"/>
      <c r="V3188" s="144"/>
      <c r="W3188" s="144"/>
      <c r="X3188" s="144"/>
      <c r="Y3188" s="144"/>
      <c r="Z3188" s="144"/>
      <c r="AA3188" s="225"/>
    </row>
    <row r="3189" spans="1:27" ht="13.5" thickBot="1" x14ac:dyDescent="0.25">
      <c r="A3189" s="229"/>
      <c r="B3189" s="145"/>
      <c r="C3189" s="128"/>
      <c r="D3189" s="145"/>
      <c r="E3189" s="145"/>
      <c r="F3189" s="145"/>
      <c r="G3189" s="145"/>
      <c r="H3189" s="145"/>
      <c r="I3189" s="145"/>
      <c r="J3189" s="223"/>
      <c r="K3189" s="107" t="s">
        <v>14</v>
      </c>
      <c r="L3189" s="108" t="s">
        <v>60</v>
      </c>
      <c r="M3189" s="97" t="s">
        <v>187</v>
      </c>
      <c r="N3189" s="108">
        <v>240</v>
      </c>
      <c r="O3189" s="108">
        <v>3</v>
      </c>
      <c r="P3189" s="108">
        <v>10</v>
      </c>
      <c r="Q3189" s="108" t="s">
        <v>202</v>
      </c>
      <c r="R3189" s="116"/>
      <c r="S3189" s="145"/>
      <c r="T3189" s="145"/>
      <c r="U3189" s="145"/>
      <c r="V3189" s="145"/>
      <c r="W3189" s="145"/>
      <c r="X3189" s="145"/>
      <c r="Y3189" s="145"/>
      <c r="Z3189" s="145"/>
      <c r="AA3189" s="226"/>
    </row>
    <row r="3190" spans="1:27" x14ac:dyDescent="0.2">
      <c r="A3190" s="227" t="s">
        <v>3228</v>
      </c>
      <c r="B3190" s="143" t="s">
        <v>76</v>
      </c>
      <c r="C3190" s="142">
        <v>43666</v>
      </c>
      <c r="D3190" s="143" t="s">
        <v>78</v>
      </c>
      <c r="E3190" s="143"/>
      <c r="F3190" s="143"/>
      <c r="G3190" s="143"/>
      <c r="H3190" s="143"/>
      <c r="I3190" s="143"/>
      <c r="J3190" s="136" t="s">
        <v>80</v>
      </c>
      <c r="K3190" s="100" t="s">
        <v>194</v>
      </c>
      <c r="L3190" s="93" t="s">
        <v>60</v>
      </c>
      <c r="M3190" s="95" t="s">
        <v>190</v>
      </c>
      <c r="N3190" s="93">
        <v>240</v>
      </c>
      <c r="O3190" s="93">
        <v>3</v>
      </c>
      <c r="P3190" s="93">
        <v>100</v>
      </c>
      <c r="Q3190" s="93">
        <v>150</v>
      </c>
      <c r="R3190" s="114"/>
      <c r="S3190" s="143" t="s">
        <v>71</v>
      </c>
      <c r="T3190" s="143">
        <v>3</v>
      </c>
      <c r="U3190" s="143">
        <v>100</v>
      </c>
      <c r="V3190" s="143">
        <v>104</v>
      </c>
      <c r="W3190" s="143">
        <v>40</v>
      </c>
      <c r="X3190" s="143">
        <v>5288.35</v>
      </c>
      <c r="Y3190" s="143" t="s">
        <v>74</v>
      </c>
      <c r="Z3190" s="143"/>
      <c r="AA3190" s="224" t="s">
        <v>86</v>
      </c>
    </row>
    <row r="3191" spans="1:27" x14ac:dyDescent="0.2">
      <c r="A3191" s="228"/>
      <c r="B3191" s="144"/>
      <c r="C3191" s="127"/>
      <c r="D3191" s="144"/>
      <c r="E3191" s="144"/>
      <c r="F3191" s="144"/>
      <c r="G3191" s="144"/>
      <c r="H3191" s="144"/>
      <c r="I3191" s="144"/>
      <c r="J3191" s="222"/>
      <c r="K3191" s="103" t="s">
        <v>13</v>
      </c>
      <c r="L3191" s="104" t="s">
        <v>60</v>
      </c>
      <c r="M3191" s="96" t="s">
        <v>69</v>
      </c>
      <c r="N3191" s="104">
        <v>240</v>
      </c>
      <c r="O3191" s="104">
        <v>3</v>
      </c>
      <c r="P3191" s="104">
        <v>10</v>
      </c>
      <c r="Q3191" s="104">
        <v>135</v>
      </c>
      <c r="R3191" s="115">
        <v>50</v>
      </c>
      <c r="S3191" s="144"/>
      <c r="T3191" s="144"/>
      <c r="U3191" s="144"/>
      <c r="V3191" s="144"/>
      <c r="W3191" s="144"/>
      <c r="X3191" s="144"/>
      <c r="Y3191" s="144"/>
      <c r="Z3191" s="144"/>
      <c r="AA3191" s="225"/>
    </row>
    <row r="3192" spans="1:27" ht="13.5" thickBot="1" x14ac:dyDescent="0.25">
      <c r="A3192" s="229"/>
      <c r="B3192" s="145"/>
      <c r="C3192" s="128"/>
      <c r="D3192" s="145"/>
      <c r="E3192" s="145"/>
      <c r="F3192" s="145"/>
      <c r="G3192" s="145"/>
      <c r="H3192" s="145"/>
      <c r="I3192" s="145"/>
      <c r="J3192" s="223"/>
      <c r="K3192" s="107" t="s">
        <v>14</v>
      </c>
      <c r="L3192" s="108" t="s">
        <v>60</v>
      </c>
      <c r="M3192" s="97" t="s">
        <v>187</v>
      </c>
      <c r="N3192" s="108">
        <v>240</v>
      </c>
      <c r="O3192" s="108">
        <v>3</v>
      </c>
      <c r="P3192" s="108">
        <v>10</v>
      </c>
      <c r="Q3192" s="108" t="s">
        <v>202</v>
      </c>
      <c r="R3192" s="116"/>
      <c r="S3192" s="145"/>
      <c r="T3192" s="145"/>
      <c r="U3192" s="145"/>
      <c r="V3192" s="145"/>
      <c r="W3192" s="145"/>
      <c r="X3192" s="145"/>
      <c r="Y3192" s="145"/>
      <c r="Z3192" s="145"/>
      <c r="AA3192" s="226"/>
    </row>
    <row r="3193" spans="1:27" x14ac:dyDescent="0.2">
      <c r="A3193" s="227" t="s">
        <v>3229</v>
      </c>
      <c r="B3193" s="143" t="s">
        <v>76</v>
      </c>
      <c r="C3193" s="142">
        <v>43666</v>
      </c>
      <c r="D3193" s="143" t="s">
        <v>78</v>
      </c>
      <c r="E3193" s="143"/>
      <c r="F3193" s="143"/>
      <c r="G3193" s="143"/>
      <c r="H3193" s="143"/>
      <c r="I3193" s="143"/>
      <c r="J3193" s="136" t="s">
        <v>80</v>
      </c>
      <c r="K3193" s="100" t="s">
        <v>194</v>
      </c>
      <c r="L3193" s="93" t="s">
        <v>60</v>
      </c>
      <c r="M3193" s="95" t="s">
        <v>190</v>
      </c>
      <c r="N3193" s="93">
        <v>240</v>
      </c>
      <c r="O3193" s="93">
        <v>3</v>
      </c>
      <c r="P3193" s="93">
        <v>100</v>
      </c>
      <c r="Q3193" s="93">
        <v>175</v>
      </c>
      <c r="R3193" s="114"/>
      <c r="S3193" s="143" t="s">
        <v>71</v>
      </c>
      <c r="T3193" s="143">
        <v>3</v>
      </c>
      <c r="U3193" s="143">
        <v>100</v>
      </c>
      <c r="V3193" s="143">
        <v>104</v>
      </c>
      <c r="W3193" s="143">
        <v>40</v>
      </c>
      <c r="X3193" s="143">
        <v>5288.35</v>
      </c>
      <c r="Y3193" s="143" t="s">
        <v>74</v>
      </c>
      <c r="Z3193" s="143"/>
      <c r="AA3193" s="224" t="s">
        <v>86</v>
      </c>
    </row>
    <row r="3194" spans="1:27" x14ac:dyDescent="0.2">
      <c r="A3194" s="228"/>
      <c r="B3194" s="144"/>
      <c r="C3194" s="127"/>
      <c r="D3194" s="144"/>
      <c r="E3194" s="144"/>
      <c r="F3194" s="144"/>
      <c r="G3194" s="144"/>
      <c r="H3194" s="144"/>
      <c r="I3194" s="144"/>
      <c r="J3194" s="222"/>
      <c r="K3194" s="103" t="s">
        <v>13</v>
      </c>
      <c r="L3194" s="104" t="s">
        <v>60</v>
      </c>
      <c r="M3194" s="96" t="s">
        <v>69</v>
      </c>
      <c r="N3194" s="104">
        <v>240</v>
      </c>
      <c r="O3194" s="104">
        <v>3</v>
      </c>
      <c r="P3194" s="104">
        <v>10</v>
      </c>
      <c r="Q3194" s="104">
        <v>135</v>
      </c>
      <c r="R3194" s="115">
        <v>50</v>
      </c>
      <c r="S3194" s="144"/>
      <c r="T3194" s="144"/>
      <c r="U3194" s="144"/>
      <c r="V3194" s="144"/>
      <c r="W3194" s="144"/>
      <c r="X3194" s="144"/>
      <c r="Y3194" s="144"/>
      <c r="Z3194" s="144"/>
      <c r="AA3194" s="225"/>
    </row>
    <row r="3195" spans="1:27" ht="13.5" thickBot="1" x14ac:dyDescent="0.25">
      <c r="A3195" s="229"/>
      <c r="B3195" s="145"/>
      <c r="C3195" s="128"/>
      <c r="D3195" s="145"/>
      <c r="E3195" s="145"/>
      <c r="F3195" s="145"/>
      <c r="G3195" s="145"/>
      <c r="H3195" s="145"/>
      <c r="I3195" s="145"/>
      <c r="J3195" s="223"/>
      <c r="K3195" s="107" t="s">
        <v>14</v>
      </c>
      <c r="L3195" s="108" t="s">
        <v>60</v>
      </c>
      <c r="M3195" s="97" t="s">
        <v>187</v>
      </c>
      <c r="N3195" s="108">
        <v>240</v>
      </c>
      <c r="O3195" s="108">
        <v>3</v>
      </c>
      <c r="P3195" s="108">
        <v>10</v>
      </c>
      <c r="Q3195" s="108" t="s">
        <v>202</v>
      </c>
      <c r="R3195" s="116"/>
      <c r="S3195" s="145"/>
      <c r="T3195" s="145"/>
      <c r="U3195" s="145"/>
      <c r="V3195" s="145"/>
      <c r="W3195" s="145"/>
      <c r="X3195" s="145"/>
      <c r="Y3195" s="145"/>
      <c r="Z3195" s="145"/>
      <c r="AA3195" s="226"/>
    </row>
    <row r="3196" spans="1:27" x14ac:dyDescent="0.2">
      <c r="A3196" s="227" t="s">
        <v>3230</v>
      </c>
      <c r="B3196" s="143" t="s">
        <v>76</v>
      </c>
      <c r="C3196" s="142">
        <v>43666</v>
      </c>
      <c r="D3196" s="143" t="s">
        <v>78</v>
      </c>
      <c r="E3196" s="143"/>
      <c r="F3196" s="143"/>
      <c r="G3196" s="143"/>
      <c r="H3196" s="143"/>
      <c r="I3196" s="143"/>
      <c r="J3196" s="136" t="s">
        <v>80</v>
      </c>
      <c r="K3196" s="100" t="s">
        <v>194</v>
      </c>
      <c r="L3196" s="93" t="s">
        <v>60</v>
      </c>
      <c r="M3196" s="95" t="s">
        <v>190</v>
      </c>
      <c r="N3196" s="93">
        <v>240</v>
      </c>
      <c r="O3196" s="93">
        <v>3</v>
      </c>
      <c r="P3196" s="93">
        <v>100</v>
      </c>
      <c r="Q3196" s="93">
        <v>200</v>
      </c>
      <c r="R3196" s="114"/>
      <c r="S3196" s="143" t="s">
        <v>71</v>
      </c>
      <c r="T3196" s="143">
        <v>3</v>
      </c>
      <c r="U3196" s="143">
        <v>100</v>
      </c>
      <c r="V3196" s="143">
        <v>104</v>
      </c>
      <c r="W3196" s="143">
        <v>40</v>
      </c>
      <c r="X3196" s="143">
        <v>5288.35</v>
      </c>
      <c r="Y3196" s="143" t="s">
        <v>74</v>
      </c>
      <c r="Z3196" s="143"/>
      <c r="AA3196" s="224" t="s">
        <v>86</v>
      </c>
    </row>
    <row r="3197" spans="1:27" x14ac:dyDescent="0.2">
      <c r="A3197" s="228"/>
      <c r="B3197" s="144"/>
      <c r="C3197" s="127"/>
      <c r="D3197" s="144"/>
      <c r="E3197" s="144"/>
      <c r="F3197" s="144"/>
      <c r="G3197" s="144"/>
      <c r="H3197" s="144"/>
      <c r="I3197" s="144"/>
      <c r="J3197" s="222"/>
      <c r="K3197" s="103" t="s">
        <v>13</v>
      </c>
      <c r="L3197" s="104" t="s">
        <v>60</v>
      </c>
      <c r="M3197" s="96" t="s">
        <v>69</v>
      </c>
      <c r="N3197" s="104">
        <v>240</v>
      </c>
      <c r="O3197" s="104">
        <v>3</v>
      </c>
      <c r="P3197" s="104">
        <v>10</v>
      </c>
      <c r="Q3197" s="104">
        <v>135</v>
      </c>
      <c r="R3197" s="115">
        <v>50</v>
      </c>
      <c r="S3197" s="144"/>
      <c r="T3197" s="144"/>
      <c r="U3197" s="144"/>
      <c r="V3197" s="144"/>
      <c r="W3197" s="144"/>
      <c r="X3197" s="144"/>
      <c r="Y3197" s="144"/>
      <c r="Z3197" s="144"/>
      <c r="AA3197" s="225"/>
    </row>
    <row r="3198" spans="1:27" ht="13.5" thickBot="1" x14ac:dyDescent="0.25">
      <c r="A3198" s="229"/>
      <c r="B3198" s="145"/>
      <c r="C3198" s="128"/>
      <c r="D3198" s="145"/>
      <c r="E3198" s="145"/>
      <c r="F3198" s="145"/>
      <c r="G3198" s="145"/>
      <c r="H3198" s="145"/>
      <c r="I3198" s="145"/>
      <c r="J3198" s="223"/>
      <c r="K3198" s="107" t="s">
        <v>14</v>
      </c>
      <c r="L3198" s="108" t="s">
        <v>60</v>
      </c>
      <c r="M3198" s="97" t="s">
        <v>187</v>
      </c>
      <c r="N3198" s="108">
        <v>240</v>
      </c>
      <c r="O3198" s="108">
        <v>3</v>
      </c>
      <c r="P3198" s="108">
        <v>10</v>
      </c>
      <c r="Q3198" s="108" t="s">
        <v>202</v>
      </c>
      <c r="R3198" s="116"/>
      <c r="S3198" s="145"/>
      <c r="T3198" s="145"/>
      <c r="U3198" s="145"/>
      <c r="V3198" s="145"/>
      <c r="W3198" s="145"/>
      <c r="X3198" s="145"/>
      <c r="Y3198" s="145"/>
      <c r="Z3198" s="145"/>
      <c r="AA3198" s="226"/>
    </row>
    <row r="3199" spans="1:27" x14ac:dyDescent="0.2">
      <c r="A3199" s="227" t="s">
        <v>3231</v>
      </c>
      <c r="B3199" s="143" t="s">
        <v>76</v>
      </c>
      <c r="C3199" s="142">
        <v>43666</v>
      </c>
      <c r="D3199" s="143" t="s">
        <v>78</v>
      </c>
      <c r="E3199" s="143"/>
      <c r="F3199" s="143"/>
      <c r="G3199" s="143"/>
      <c r="H3199" s="143"/>
      <c r="I3199" s="143"/>
      <c r="J3199" s="136" t="s">
        <v>80</v>
      </c>
      <c r="K3199" s="100" t="s">
        <v>194</v>
      </c>
      <c r="L3199" s="93" t="s">
        <v>60</v>
      </c>
      <c r="M3199" s="95" t="s">
        <v>190</v>
      </c>
      <c r="N3199" s="93">
        <v>240</v>
      </c>
      <c r="O3199" s="93">
        <v>3</v>
      </c>
      <c r="P3199" s="93">
        <v>100</v>
      </c>
      <c r="Q3199" s="93">
        <v>175</v>
      </c>
      <c r="R3199" s="114"/>
      <c r="S3199" s="143" t="s">
        <v>71</v>
      </c>
      <c r="T3199" s="143">
        <v>3</v>
      </c>
      <c r="U3199" s="143">
        <v>100</v>
      </c>
      <c r="V3199" s="143">
        <v>130</v>
      </c>
      <c r="W3199" s="143">
        <v>50</v>
      </c>
      <c r="X3199" s="143">
        <v>5288.35</v>
      </c>
      <c r="Y3199" s="143" t="s">
        <v>74</v>
      </c>
      <c r="Z3199" s="143"/>
      <c r="AA3199" s="224" t="s">
        <v>86</v>
      </c>
    </row>
    <row r="3200" spans="1:27" x14ac:dyDescent="0.2">
      <c r="A3200" s="228"/>
      <c r="B3200" s="144"/>
      <c r="C3200" s="127"/>
      <c r="D3200" s="144"/>
      <c r="E3200" s="144"/>
      <c r="F3200" s="144"/>
      <c r="G3200" s="144"/>
      <c r="H3200" s="144"/>
      <c r="I3200" s="144"/>
      <c r="J3200" s="222"/>
      <c r="K3200" s="103" t="s">
        <v>13</v>
      </c>
      <c r="L3200" s="104" t="s">
        <v>60</v>
      </c>
      <c r="M3200" s="96" t="s">
        <v>69</v>
      </c>
      <c r="N3200" s="104">
        <v>240</v>
      </c>
      <c r="O3200" s="104">
        <v>3</v>
      </c>
      <c r="P3200" s="104">
        <v>10</v>
      </c>
      <c r="Q3200" s="104">
        <v>135</v>
      </c>
      <c r="R3200" s="115">
        <v>50</v>
      </c>
      <c r="S3200" s="144"/>
      <c r="T3200" s="144"/>
      <c r="U3200" s="144"/>
      <c r="V3200" s="144"/>
      <c r="W3200" s="144"/>
      <c r="X3200" s="144"/>
      <c r="Y3200" s="144"/>
      <c r="Z3200" s="144"/>
      <c r="AA3200" s="225"/>
    </row>
    <row r="3201" spans="1:27" ht="13.5" thickBot="1" x14ac:dyDescent="0.25">
      <c r="A3201" s="229"/>
      <c r="B3201" s="145"/>
      <c r="C3201" s="128"/>
      <c r="D3201" s="145"/>
      <c r="E3201" s="145"/>
      <c r="F3201" s="145"/>
      <c r="G3201" s="145"/>
      <c r="H3201" s="145"/>
      <c r="I3201" s="145"/>
      <c r="J3201" s="223"/>
      <c r="K3201" s="107" t="s">
        <v>14</v>
      </c>
      <c r="L3201" s="108" t="s">
        <v>60</v>
      </c>
      <c r="M3201" s="97" t="s">
        <v>187</v>
      </c>
      <c r="N3201" s="108">
        <v>240</v>
      </c>
      <c r="O3201" s="108">
        <v>3</v>
      </c>
      <c r="P3201" s="108">
        <v>10</v>
      </c>
      <c r="Q3201" s="108" t="s">
        <v>202</v>
      </c>
      <c r="R3201" s="116"/>
      <c r="S3201" s="145"/>
      <c r="T3201" s="145"/>
      <c r="U3201" s="145"/>
      <c r="V3201" s="145"/>
      <c r="W3201" s="145"/>
      <c r="X3201" s="145"/>
      <c r="Y3201" s="145"/>
      <c r="Z3201" s="145"/>
      <c r="AA3201" s="226"/>
    </row>
    <row r="3202" spans="1:27" x14ac:dyDescent="0.2">
      <c r="A3202" s="227" t="s">
        <v>3232</v>
      </c>
      <c r="B3202" s="143" t="s">
        <v>76</v>
      </c>
      <c r="C3202" s="142">
        <v>43666</v>
      </c>
      <c r="D3202" s="143" t="s">
        <v>78</v>
      </c>
      <c r="E3202" s="143"/>
      <c r="F3202" s="143"/>
      <c r="G3202" s="143"/>
      <c r="H3202" s="143"/>
      <c r="I3202" s="143"/>
      <c r="J3202" s="136" t="s">
        <v>80</v>
      </c>
      <c r="K3202" s="100" t="s">
        <v>194</v>
      </c>
      <c r="L3202" s="93" t="s">
        <v>60</v>
      </c>
      <c r="M3202" s="95" t="s">
        <v>190</v>
      </c>
      <c r="N3202" s="93">
        <v>240</v>
      </c>
      <c r="O3202" s="93">
        <v>3</v>
      </c>
      <c r="P3202" s="93">
        <v>100</v>
      </c>
      <c r="Q3202" s="93">
        <v>200</v>
      </c>
      <c r="R3202" s="114"/>
      <c r="S3202" s="143" t="s">
        <v>71</v>
      </c>
      <c r="T3202" s="143">
        <v>3</v>
      </c>
      <c r="U3202" s="143">
        <v>100</v>
      </c>
      <c r="V3202" s="143">
        <v>130</v>
      </c>
      <c r="W3202" s="143">
        <v>50</v>
      </c>
      <c r="X3202" s="143">
        <v>5288.35</v>
      </c>
      <c r="Y3202" s="143" t="s">
        <v>74</v>
      </c>
      <c r="Z3202" s="143"/>
      <c r="AA3202" s="224" t="s">
        <v>86</v>
      </c>
    </row>
    <row r="3203" spans="1:27" x14ac:dyDescent="0.2">
      <c r="A3203" s="228"/>
      <c r="B3203" s="144"/>
      <c r="C3203" s="127"/>
      <c r="D3203" s="144"/>
      <c r="E3203" s="144"/>
      <c r="F3203" s="144"/>
      <c r="G3203" s="144"/>
      <c r="H3203" s="144"/>
      <c r="I3203" s="144"/>
      <c r="J3203" s="222"/>
      <c r="K3203" s="103" t="s">
        <v>13</v>
      </c>
      <c r="L3203" s="104" t="s">
        <v>60</v>
      </c>
      <c r="M3203" s="96" t="s">
        <v>69</v>
      </c>
      <c r="N3203" s="104">
        <v>240</v>
      </c>
      <c r="O3203" s="104">
        <v>3</v>
      </c>
      <c r="P3203" s="104">
        <v>10</v>
      </c>
      <c r="Q3203" s="104">
        <v>135</v>
      </c>
      <c r="R3203" s="115">
        <v>50</v>
      </c>
      <c r="S3203" s="144"/>
      <c r="T3203" s="144"/>
      <c r="U3203" s="144"/>
      <c r="V3203" s="144"/>
      <c r="W3203" s="144"/>
      <c r="X3203" s="144"/>
      <c r="Y3203" s="144"/>
      <c r="Z3203" s="144"/>
      <c r="AA3203" s="225"/>
    </row>
    <row r="3204" spans="1:27" ht="13.5" thickBot="1" x14ac:dyDescent="0.25">
      <c r="A3204" s="229"/>
      <c r="B3204" s="145"/>
      <c r="C3204" s="128"/>
      <c r="D3204" s="145"/>
      <c r="E3204" s="145"/>
      <c r="F3204" s="145"/>
      <c r="G3204" s="145"/>
      <c r="H3204" s="145"/>
      <c r="I3204" s="145"/>
      <c r="J3204" s="223"/>
      <c r="K3204" s="107" t="s">
        <v>14</v>
      </c>
      <c r="L3204" s="108" t="s">
        <v>60</v>
      </c>
      <c r="M3204" s="97" t="s">
        <v>187</v>
      </c>
      <c r="N3204" s="108">
        <v>240</v>
      </c>
      <c r="O3204" s="108">
        <v>3</v>
      </c>
      <c r="P3204" s="108">
        <v>10</v>
      </c>
      <c r="Q3204" s="108" t="s">
        <v>202</v>
      </c>
      <c r="R3204" s="116"/>
      <c r="S3204" s="145"/>
      <c r="T3204" s="145"/>
      <c r="U3204" s="145"/>
      <c r="V3204" s="145"/>
      <c r="W3204" s="145"/>
      <c r="X3204" s="145"/>
      <c r="Y3204" s="145"/>
      <c r="Z3204" s="145"/>
      <c r="AA3204" s="226"/>
    </row>
    <row r="3205" spans="1:27" x14ac:dyDescent="0.2">
      <c r="A3205" s="227" t="s">
        <v>3233</v>
      </c>
      <c r="B3205" s="143" t="s">
        <v>76</v>
      </c>
      <c r="C3205" s="142">
        <v>43666</v>
      </c>
      <c r="D3205" s="143" t="s">
        <v>78</v>
      </c>
      <c r="E3205" s="143"/>
      <c r="F3205" s="143"/>
      <c r="G3205" s="143"/>
      <c r="H3205" s="143"/>
      <c r="I3205" s="143"/>
      <c r="J3205" s="136" t="s">
        <v>80</v>
      </c>
      <c r="K3205" s="100" t="s">
        <v>194</v>
      </c>
      <c r="L3205" s="93" t="s">
        <v>60</v>
      </c>
      <c r="M3205" s="95" t="s">
        <v>190</v>
      </c>
      <c r="N3205" s="93">
        <v>480</v>
      </c>
      <c r="O3205" s="93">
        <v>3</v>
      </c>
      <c r="P3205" s="93">
        <v>35</v>
      </c>
      <c r="Q3205" s="93">
        <v>100</v>
      </c>
      <c r="R3205" s="114"/>
      <c r="S3205" s="143" t="s">
        <v>72</v>
      </c>
      <c r="T3205" s="143">
        <v>3</v>
      </c>
      <c r="U3205" s="143">
        <v>35</v>
      </c>
      <c r="V3205" s="143">
        <v>77</v>
      </c>
      <c r="W3205" s="143">
        <v>60</v>
      </c>
      <c r="X3205" s="143">
        <v>5288.35</v>
      </c>
      <c r="Y3205" s="143" t="s">
        <v>74</v>
      </c>
      <c r="Z3205" s="143"/>
      <c r="AA3205" s="224" t="s">
        <v>86</v>
      </c>
    </row>
    <row r="3206" spans="1:27" x14ac:dyDescent="0.2">
      <c r="A3206" s="228"/>
      <c r="B3206" s="144"/>
      <c r="C3206" s="127"/>
      <c r="D3206" s="144"/>
      <c r="E3206" s="144"/>
      <c r="F3206" s="144"/>
      <c r="G3206" s="144"/>
      <c r="H3206" s="144"/>
      <c r="I3206" s="144"/>
      <c r="J3206" s="222"/>
      <c r="K3206" s="103" t="s">
        <v>13</v>
      </c>
      <c r="L3206" s="104" t="s">
        <v>60</v>
      </c>
      <c r="M3206" s="96" t="s">
        <v>69</v>
      </c>
      <c r="N3206" s="104">
        <v>480</v>
      </c>
      <c r="O3206" s="104">
        <v>3</v>
      </c>
      <c r="P3206" s="104">
        <v>10</v>
      </c>
      <c r="Q3206" s="104">
        <v>135</v>
      </c>
      <c r="R3206" s="115">
        <v>100</v>
      </c>
      <c r="S3206" s="144"/>
      <c r="T3206" s="144"/>
      <c r="U3206" s="144"/>
      <c r="V3206" s="144"/>
      <c r="W3206" s="144"/>
      <c r="X3206" s="144"/>
      <c r="Y3206" s="144"/>
      <c r="Z3206" s="144"/>
      <c r="AA3206" s="225"/>
    </row>
    <row r="3207" spans="1:27" ht="13.5" thickBot="1" x14ac:dyDescent="0.25">
      <c r="A3207" s="229"/>
      <c r="B3207" s="145"/>
      <c r="C3207" s="128"/>
      <c r="D3207" s="145"/>
      <c r="E3207" s="145"/>
      <c r="F3207" s="145"/>
      <c r="G3207" s="145"/>
      <c r="H3207" s="145"/>
      <c r="I3207" s="145"/>
      <c r="J3207" s="223"/>
      <c r="K3207" s="107" t="s">
        <v>14</v>
      </c>
      <c r="L3207" s="108" t="s">
        <v>60</v>
      </c>
      <c r="M3207" s="97" t="s">
        <v>187</v>
      </c>
      <c r="N3207" s="108">
        <v>480</v>
      </c>
      <c r="O3207" s="108">
        <v>3</v>
      </c>
      <c r="P3207" s="108">
        <v>10</v>
      </c>
      <c r="Q3207" s="108" t="s">
        <v>202</v>
      </c>
      <c r="R3207" s="116"/>
      <c r="S3207" s="145"/>
      <c r="T3207" s="145"/>
      <c r="U3207" s="145"/>
      <c r="V3207" s="145"/>
      <c r="W3207" s="145"/>
      <c r="X3207" s="145"/>
      <c r="Y3207" s="145"/>
      <c r="Z3207" s="145"/>
      <c r="AA3207" s="226"/>
    </row>
    <row r="3208" spans="1:27" x14ac:dyDescent="0.2">
      <c r="A3208" s="227" t="s">
        <v>3234</v>
      </c>
      <c r="B3208" s="143" t="s">
        <v>76</v>
      </c>
      <c r="C3208" s="142">
        <v>43666</v>
      </c>
      <c r="D3208" s="143" t="s">
        <v>78</v>
      </c>
      <c r="E3208" s="143"/>
      <c r="F3208" s="143"/>
      <c r="G3208" s="143"/>
      <c r="H3208" s="143"/>
      <c r="I3208" s="143"/>
      <c r="J3208" s="136" t="s">
        <v>80</v>
      </c>
      <c r="K3208" s="100" t="s">
        <v>194</v>
      </c>
      <c r="L3208" s="93" t="s">
        <v>60</v>
      </c>
      <c r="M3208" s="95" t="s">
        <v>190</v>
      </c>
      <c r="N3208" s="93">
        <v>480</v>
      </c>
      <c r="O3208" s="93">
        <v>3</v>
      </c>
      <c r="P3208" s="93">
        <v>35</v>
      </c>
      <c r="Q3208" s="93">
        <v>110</v>
      </c>
      <c r="R3208" s="114"/>
      <c r="S3208" s="143" t="s">
        <v>72</v>
      </c>
      <c r="T3208" s="143">
        <v>3</v>
      </c>
      <c r="U3208" s="143">
        <v>35</v>
      </c>
      <c r="V3208" s="143">
        <v>77</v>
      </c>
      <c r="W3208" s="143">
        <v>60</v>
      </c>
      <c r="X3208" s="143">
        <v>5288.35</v>
      </c>
      <c r="Y3208" s="143" t="s">
        <v>74</v>
      </c>
      <c r="Z3208" s="143"/>
      <c r="AA3208" s="224" t="s">
        <v>86</v>
      </c>
    </row>
    <row r="3209" spans="1:27" x14ac:dyDescent="0.2">
      <c r="A3209" s="228"/>
      <c r="B3209" s="144"/>
      <c r="C3209" s="127"/>
      <c r="D3209" s="144"/>
      <c r="E3209" s="144"/>
      <c r="F3209" s="144"/>
      <c r="G3209" s="144"/>
      <c r="H3209" s="144"/>
      <c r="I3209" s="144"/>
      <c r="J3209" s="222"/>
      <c r="K3209" s="103" t="s">
        <v>13</v>
      </c>
      <c r="L3209" s="104" t="s">
        <v>60</v>
      </c>
      <c r="M3209" s="96" t="s">
        <v>69</v>
      </c>
      <c r="N3209" s="104">
        <v>480</v>
      </c>
      <c r="O3209" s="104">
        <v>3</v>
      </c>
      <c r="P3209" s="104">
        <v>10</v>
      </c>
      <c r="Q3209" s="104">
        <v>135</v>
      </c>
      <c r="R3209" s="115">
        <v>100</v>
      </c>
      <c r="S3209" s="144"/>
      <c r="T3209" s="144"/>
      <c r="U3209" s="144"/>
      <c r="V3209" s="144"/>
      <c r="W3209" s="144"/>
      <c r="X3209" s="144"/>
      <c r="Y3209" s="144"/>
      <c r="Z3209" s="144"/>
      <c r="AA3209" s="225"/>
    </row>
    <row r="3210" spans="1:27" ht="13.5" thickBot="1" x14ac:dyDescent="0.25">
      <c r="A3210" s="229"/>
      <c r="B3210" s="145"/>
      <c r="C3210" s="128"/>
      <c r="D3210" s="145"/>
      <c r="E3210" s="145"/>
      <c r="F3210" s="145"/>
      <c r="G3210" s="145"/>
      <c r="H3210" s="145"/>
      <c r="I3210" s="145"/>
      <c r="J3210" s="223"/>
      <c r="K3210" s="107" t="s">
        <v>14</v>
      </c>
      <c r="L3210" s="108" t="s">
        <v>60</v>
      </c>
      <c r="M3210" s="97" t="s">
        <v>187</v>
      </c>
      <c r="N3210" s="108">
        <v>480</v>
      </c>
      <c r="O3210" s="108">
        <v>3</v>
      </c>
      <c r="P3210" s="108">
        <v>10</v>
      </c>
      <c r="Q3210" s="108" t="s">
        <v>202</v>
      </c>
      <c r="R3210" s="116"/>
      <c r="S3210" s="145"/>
      <c r="T3210" s="145"/>
      <c r="U3210" s="145"/>
      <c r="V3210" s="145"/>
      <c r="W3210" s="145"/>
      <c r="X3210" s="145"/>
      <c r="Y3210" s="145"/>
      <c r="Z3210" s="145"/>
      <c r="AA3210" s="226"/>
    </row>
    <row r="3211" spans="1:27" x14ac:dyDescent="0.2">
      <c r="A3211" s="227" t="s">
        <v>3235</v>
      </c>
      <c r="B3211" s="143" t="s">
        <v>76</v>
      </c>
      <c r="C3211" s="142">
        <v>43666</v>
      </c>
      <c r="D3211" s="143" t="s">
        <v>78</v>
      </c>
      <c r="E3211" s="143"/>
      <c r="F3211" s="143"/>
      <c r="G3211" s="143"/>
      <c r="H3211" s="143"/>
      <c r="I3211" s="143"/>
      <c r="J3211" s="136" t="s">
        <v>80</v>
      </c>
      <c r="K3211" s="100" t="s">
        <v>194</v>
      </c>
      <c r="L3211" s="93" t="s">
        <v>60</v>
      </c>
      <c r="M3211" s="95" t="s">
        <v>190</v>
      </c>
      <c r="N3211" s="93">
        <v>480</v>
      </c>
      <c r="O3211" s="93">
        <v>3</v>
      </c>
      <c r="P3211" s="93">
        <v>35</v>
      </c>
      <c r="Q3211" s="93">
        <v>125</v>
      </c>
      <c r="R3211" s="114"/>
      <c r="S3211" s="143" t="s">
        <v>72</v>
      </c>
      <c r="T3211" s="143">
        <v>3</v>
      </c>
      <c r="U3211" s="143">
        <v>35</v>
      </c>
      <c r="V3211" s="143">
        <v>77</v>
      </c>
      <c r="W3211" s="143">
        <v>60</v>
      </c>
      <c r="X3211" s="143">
        <v>5288.35</v>
      </c>
      <c r="Y3211" s="143" t="s">
        <v>74</v>
      </c>
      <c r="Z3211" s="143"/>
      <c r="AA3211" s="224" t="s">
        <v>86</v>
      </c>
    </row>
    <row r="3212" spans="1:27" x14ac:dyDescent="0.2">
      <c r="A3212" s="228"/>
      <c r="B3212" s="144"/>
      <c r="C3212" s="127"/>
      <c r="D3212" s="144"/>
      <c r="E3212" s="144"/>
      <c r="F3212" s="144"/>
      <c r="G3212" s="144"/>
      <c r="H3212" s="144"/>
      <c r="I3212" s="144"/>
      <c r="J3212" s="222"/>
      <c r="K3212" s="103" t="s">
        <v>13</v>
      </c>
      <c r="L3212" s="104" t="s">
        <v>60</v>
      </c>
      <c r="M3212" s="96" t="s">
        <v>69</v>
      </c>
      <c r="N3212" s="104">
        <v>480</v>
      </c>
      <c r="O3212" s="104">
        <v>3</v>
      </c>
      <c r="P3212" s="104">
        <v>10</v>
      </c>
      <c r="Q3212" s="104">
        <v>135</v>
      </c>
      <c r="R3212" s="115">
        <v>100</v>
      </c>
      <c r="S3212" s="144"/>
      <c r="T3212" s="144"/>
      <c r="U3212" s="144"/>
      <c r="V3212" s="144"/>
      <c r="W3212" s="144"/>
      <c r="X3212" s="144"/>
      <c r="Y3212" s="144"/>
      <c r="Z3212" s="144"/>
      <c r="AA3212" s="225"/>
    </row>
    <row r="3213" spans="1:27" ht="13.5" thickBot="1" x14ac:dyDescent="0.25">
      <c r="A3213" s="229"/>
      <c r="B3213" s="145"/>
      <c r="C3213" s="128"/>
      <c r="D3213" s="145"/>
      <c r="E3213" s="145"/>
      <c r="F3213" s="145"/>
      <c r="G3213" s="145"/>
      <c r="H3213" s="145"/>
      <c r="I3213" s="145"/>
      <c r="J3213" s="223"/>
      <c r="K3213" s="107" t="s">
        <v>14</v>
      </c>
      <c r="L3213" s="108" t="s">
        <v>60</v>
      </c>
      <c r="M3213" s="97" t="s">
        <v>187</v>
      </c>
      <c r="N3213" s="108">
        <v>480</v>
      </c>
      <c r="O3213" s="108">
        <v>3</v>
      </c>
      <c r="P3213" s="108">
        <v>10</v>
      </c>
      <c r="Q3213" s="108" t="s">
        <v>202</v>
      </c>
      <c r="R3213" s="116"/>
      <c r="S3213" s="145"/>
      <c r="T3213" s="145"/>
      <c r="U3213" s="145"/>
      <c r="V3213" s="145"/>
      <c r="W3213" s="145"/>
      <c r="X3213" s="145"/>
      <c r="Y3213" s="145"/>
      <c r="Z3213" s="145"/>
      <c r="AA3213" s="226"/>
    </row>
    <row r="3214" spans="1:27" x14ac:dyDescent="0.2">
      <c r="A3214" s="227" t="s">
        <v>3236</v>
      </c>
      <c r="B3214" s="143" t="s">
        <v>76</v>
      </c>
      <c r="C3214" s="142">
        <v>43666</v>
      </c>
      <c r="D3214" s="143" t="s">
        <v>78</v>
      </c>
      <c r="E3214" s="143"/>
      <c r="F3214" s="143"/>
      <c r="G3214" s="143"/>
      <c r="H3214" s="143"/>
      <c r="I3214" s="143"/>
      <c r="J3214" s="136" t="s">
        <v>80</v>
      </c>
      <c r="K3214" s="100" t="s">
        <v>194</v>
      </c>
      <c r="L3214" s="93" t="s">
        <v>60</v>
      </c>
      <c r="M3214" s="95" t="s">
        <v>190</v>
      </c>
      <c r="N3214" s="93">
        <v>480</v>
      </c>
      <c r="O3214" s="93">
        <v>3</v>
      </c>
      <c r="P3214" s="93">
        <v>35</v>
      </c>
      <c r="Q3214" s="93">
        <v>150</v>
      </c>
      <c r="R3214" s="114"/>
      <c r="S3214" s="143" t="s">
        <v>72</v>
      </c>
      <c r="T3214" s="143">
        <v>3</v>
      </c>
      <c r="U3214" s="143">
        <v>35</v>
      </c>
      <c r="V3214" s="143">
        <v>77</v>
      </c>
      <c r="W3214" s="143">
        <v>60</v>
      </c>
      <c r="X3214" s="143">
        <v>5288.35</v>
      </c>
      <c r="Y3214" s="143" t="s">
        <v>74</v>
      </c>
      <c r="Z3214" s="143"/>
      <c r="AA3214" s="224" t="s">
        <v>86</v>
      </c>
    </row>
    <row r="3215" spans="1:27" x14ac:dyDescent="0.2">
      <c r="A3215" s="228"/>
      <c r="B3215" s="144"/>
      <c r="C3215" s="127"/>
      <c r="D3215" s="144"/>
      <c r="E3215" s="144"/>
      <c r="F3215" s="144"/>
      <c r="G3215" s="144"/>
      <c r="H3215" s="144"/>
      <c r="I3215" s="144"/>
      <c r="J3215" s="222"/>
      <c r="K3215" s="103" t="s">
        <v>13</v>
      </c>
      <c r="L3215" s="104" t="s">
        <v>60</v>
      </c>
      <c r="M3215" s="96" t="s">
        <v>69</v>
      </c>
      <c r="N3215" s="104">
        <v>480</v>
      </c>
      <c r="O3215" s="104">
        <v>3</v>
      </c>
      <c r="P3215" s="104">
        <v>10</v>
      </c>
      <c r="Q3215" s="104">
        <v>135</v>
      </c>
      <c r="R3215" s="115">
        <v>100</v>
      </c>
      <c r="S3215" s="144"/>
      <c r="T3215" s="144"/>
      <c r="U3215" s="144"/>
      <c r="V3215" s="144"/>
      <c r="W3215" s="144"/>
      <c r="X3215" s="144"/>
      <c r="Y3215" s="144"/>
      <c r="Z3215" s="144"/>
      <c r="AA3215" s="225"/>
    </row>
    <row r="3216" spans="1:27" ht="13.5" thickBot="1" x14ac:dyDescent="0.25">
      <c r="A3216" s="229"/>
      <c r="B3216" s="145"/>
      <c r="C3216" s="128"/>
      <c r="D3216" s="145"/>
      <c r="E3216" s="145"/>
      <c r="F3216" s="145"/>
      <c r="G3216" s="145"/>
      <c r="H3216" s="145"/>
      <c r="I3216" s="145"/>
      <c r="J3216" s="223"/>
      <c r="K3216" s="107" t="s">
        <v>14</v>
      </c>
      <c r="L3216" s="108" t="s">
        <v>60</v>
      </c>
      <c r="M3216" s="97" t="s">
        <v>187</v>
      </c>
      <c r="N3216" s="108">
        <v>480</v>
      </c>
      <c r="O3216" s="108">
        <v>3</v>
      </c>
      <c r="P3216" s="108">
        <v>10</v>
      </c>
      <c r="Q3216" s="108" t="s">
        <v>202</v>
      </c>
      <c r="R3216" s="116"/>
      <c r="S3216" s="145"/>
      <c r="T3216" s="145"/>
      <c r="U3216" s="145"/>
      <c r="V3216" s="145"/>
      <c r="W3216" s="145"/>
      <c r="X3216" s="145"/>
      <c r="Y3216" s="145"/>
      <c r="Z3216" s="145"/>
      <c r="AA3216" s="226"/>
    </row>
    <row r="3217" spans="1:27" x14ac:dyDescent="0.2">
      <c r="A3217" s="227" t="s">
        <v>3237</v>
      </c>
      <c r="B3217" s="143" t="s">
        <v>76</v>
      </c>
      <c r="C3217" s="142">
        <v>43666</v>
      </c>
      <c r="D3217" s="143" t="s">
        <v>78</v>
      </c>
      <c r="E3217" s="143"/>
      <c r="F3217" s="143"/>
      <c r="G3217" s="143"/>
      <c r="H3217" s="143"/>
      <c r="I3217" s="143"/>
      <c r="J3217" s="136" t="s">
        <v>80</v>
      </c>
      <c r="K3217" s="100" t="s">
        <v>194</v>
      </c>
      <c r="L3217" s="93" t="s">
        <v>60</v>
      </c>
      <c r="M3217" s="95" t="s">
        <v>190</v>
      </c>
      <c r="N3217" s="93">
        <v>480</v>
      </c>
      <c r="O3217" s="93">
        <v>3</v>
      </c>
      <c r="P3217" s="93">
        <v>35</v>
      </c>
      <c r="Q3217" s="93">
        <v>175</v>
      </c>
      <c r="R3217" s="114"/>
      <c r="S3217" s="143" t="s">
        <v>72</v>
      </c>
      <c r="T3217" s="143">
        <v>3</v>
      </c>
      <c r="U3217" s="143">
        <v>35</v>
      </c>
      <c r="V3217" s="143">
        <v>77</v>
      </c>
      <c r="W3217" s="143">
        <v>60</v>
      </c>
      <c r="X3217" s="143">
        <v>5288.35</v>
      </c>
      <c r="Y3217" s="143" t="s">
        <v>74</v>
      </c>
      <c r="Z3217" s="143"/>
      <c r="AA3217" s="224" t="s">
        <v>86</v>
      </c>
    </row>
    <row r="3218" spans="1:27" x14ac:dyDescent="0.2">
      <c r="A3218" s="228"/>
      <c r="B3218" s="144"/>
      <c r="C3218" s="127"/>
      <c r="D3218" s="144"/>
      <c r="E3218" s="144"/>
      <c r="F3218" s="144"/>
      <c r="G3218" s="144"/>
      <c r="H3218" s="144"/>
      <c r="I3218" s="144"/>
      <c r="J3218" s="222"/>
      <c r="K3218" s="103" t="s">
        <v>13</v>
      </c>
      <c r="L3218" s="104" t="s">
        <v>60</v>
      </c>
      <c r="M3218" s="96" t="s">
        <v>69</v>
      </c>
      <c r="N3218" s="104">
        <v>480</v>
      </c>
      <c r="O3218" s="104">
        <v>3</v>
      </c>
      <c r="P3218" s="104">
        <v>10</v>
      </c>
      <c r="Q3218" s="104">
        <v>135</v>
      </c>
      <c r="R3218" s="115">
        <v>100</v>
      </c>
      <c r="S3218" s="144"/>
      <c r="T3218" s="144"/>
      <c r="U3218" s="144"/>
      <c r="V3218" s="144"/>
      <c r="W3218" s="144"/>
      <c r="X3218" s="144"/>
      <c r="Y3218" s="144"/>
      <c r="Z3218" s="144"/>
      <c r="AA3218" s="225"/>
    </row>
    <row r="3219" spans="1:27" ht="13.5" thickBot="1" x14ac:dyDescent="0.25">
      <c r="A3219" s="229"/>
      <c r="B3219" s="145"/>
      <c r="C3219" s="128"/>
      <c r="D3219" s="145"/>
      <c r="E3219" s="145"/>
      <c r="F3219" s="145"/>
      <c r="G3219" s="145"/>
      <c r="H3219" s="145"/>
      <c r="I3219" s="145"/>
      <c r="J3219" s="223"/>
      <c r="K3219" s="107" t="s">
        <v>14</v>
      </c>
      <c r="L3219" s="108" t="s">
        <v>60</v>
      </c>
      <c r="M3219" s="97" t="s">
        <v>187</v>
      </c>
      <c r="N3219" s="108">
        <v>480</v>
      </c>
      <c r="O3219" s="108">
        <v>3</v>
      </c>
      <c r="P3219" s="108">
        <v>10</v>
      </c>
      <c r="Q3219" s="108" t="s">
        <v>202</v>
      </c>
      <c r="R3219" s="116"/>
      <c r="S3219" s="145"/>
      <c r="T3219" s="145"/>
      <c r="U3219" s="145"/>
      <c r="V3219" s="145"/>
      <c r="W3219" s="145"/>
      <c r="X3219" s="145"/>
      <c r="Y3219" s="145"/>
      <c r="Z3219" s="145"/>
      <c r="AA3219" s="226"/>
    </row>
    <row r="3220" spans="1:27" x14ac:dyDescent="0.2">
      <c r="A3220" s="227" t="s">
        <v>3238</v>
      </c>
      <c r="B3220" s="143" t="s">
        <v>76</v>
      </c>
      <c r="C3220" s="142">
        <v>43666</v>
      </c>
      <c r="D3220" s="143" t="s">
        <v>78</v>
      </c>
      <c r="E3220" s="143"/>
      <c r="F3220" s="143"/>
      <c r="G3220" s="143"/>
      <c r="H3220" s="143"/>
      <c r="I3220" s="143"/>
      <c r="J3220" s="136" t="s">
        <v>80</v>
      </c>
      <c r="K3220" s="100" t="s">
        <v>194</v>
      </c>
      <c r="L3220" s="93" t="s">
        <v>60</v>
      </c>
      <c r="M3220" s="95" t="s">
        <v>190</v>
      </c>
      <c r="N3220" s="93">
        <v>480</v>
      </c>
      <c r="O3220" s="93">
        <v>3</v>
      </c>
      <c r="P3220" s="93">
        <v>35</v>
      </c>
      <c r="Q3220" s="93">
        <v>200</v>
      </c>
      <c r="R3220" s="114"/>
      <c r="S3220" s="143" t="s">
        <v>72</v>
      </c>
      <c r="T3220" s="143">
        <v>3</v>
      </c>
      <c r="U3220" s="143">
        <v>35</v>
      </c>
      <c r="V3220" s="143">
        <v>77</v>
      </c>
      <c r="W3220" s="143">
        <v>60</v>
      </c>
      <c r="X3220" s="143">
        <v>5288.35</v>
      </c>
      <c r="Y3220" s="143" t="s">
        <v>74</v>
      </c>
      <c r="Z3220" s="143"/>
      <c r="AA3220" s="224" t="s">
        <v>86</v>
      </c>
    </row>
    <row r="3221" spans="1:27" x14ac:dyDescent="0.2">
      <c r="A3221" s="228"/>
      <c r="B3221" s="144"/>
      <c r="C3221" s="127"/>
      <c r="D3221" s="144"/>
      <c r="E3221" s="144"/>
      <c r="F3221" s="144"/>
      <c r="G3221" s="144"/>
      <c r="H3221" s="144"/>
      <c r="I3221" s="144"/>
      <c r="J3221" s="222"/>
      <c r="K3221" s="103" t="s">
        <v>13</v>
      </c>
      <c r="L3221" s="104" t="s">
        <v>60</v>
      </c>
      <c r="M3221" s="96" t="s">
        <v>69</v>
      </c>
      <c r="N3221" s="104">
        <v>480</v>
      </c>
      <c r="O3221" s="104">
        <v>3</v>
      </c>
      <c r="P3221" s="104">
        <v>10</v>
      </c>
      <c r="Q3221" s="104">
        <v>135</v>
      </c>
      <c r="R3221" s="115">
        <v>100</v>
      </c>
      <c r="S3221" s="144"/>
      <c r="T3221" s="144"/>
      <c r="U3221" s="144"/>
      <c r="V3221" s="144"/>
      <c r="W3221" s="144"/>
      <c r="X3221" s="144"/>
      <c r="Y3221" s="144"/>
      <c r="Z3221" s="144"/>
      <c r="AA3221" s="225"/>
    </row>
    <row r="3222" spans="1:27" ht="13.5" thickBot="1" x14ac:dyDescent="0.25">
      <c r="A3222" s="229"/>
      <c r="B3222" s="145"/>
      <c r="C3222" s="128"/>
      <c r="D3222" s="145"/>
      <c r="E3222" s="145"/>
      <c r="F3222" s="145"/>
      <c r="G3222" s="145"/>
      <c r="H3222" s="145"/>
      <c r="I3222" s="145"/>
      <c r="J3222" s="223"/>
      <c r="K3222" s="107" t="s">
        <v>14</v>
      </c>
      <c r="L3222" s="108" t="s">
        <v>60</v>
      </c>
      <c r="M3222" s="97" t="s">
        <v>187</v>
      </c>
      <c r="N3222" s="108">
        <v>480</v>
      </c>
      <c r="O3222" s="108">
        <v>3</v>
      </c>
      <c r="P3222" s="108">
        <v>10</v>
      </c>
      <c r="Q3222" s="108" t="s">
        <v>202</v>
      </c>
      <c r="R3222" s="116"/>
      <c r="S3222" s="145"/>
      <c r="T3222" s="145"/>
      <c r="U3222" s="145"/>
      <c r="V3222" s="145"/>
      <c r="W3222" s="145"/>
      <c r="X3222" s="145"/>
      <c r="Y3222" s="145"/>
      <c r="Z3222" s="145"/>
      <c r="AA3222" s="226"/>
    </row>
    <row r="3223" spans="1:27" x14ac:dyDescent="0.2">
      <c r="A3223" s="227" t="s">
        <v>3239</v>
      </c>
      <c r="B3223" s="143" t="s">
        <v>76</v>
      </c>
      <c r="C3223" s="142">
        <v>43666</v>
      </c>
      <c r="D3223" s="143" t="s">
        <v>78</v>
      </c>
      <c r="E3223" s="143"/>
      <c r="F3223" s="143"/>
      <c r="G3223" s="143"/>
      <c r="H3223" s="143"/>
      <c r="I3223" s="143"/>
      <c r="J3223" s="136" t="s">
        <v>80</v>
      </c>
      <c r="K3223" s="100" t="s">
        <v>194</v>
      </c>
      <c r="L3223" s="93" t="s">
        <v>60</v>
      </c>
      <c r="M3223" s="95" t="s">
        <v>190</v>
      </c>
      <c r="N3223" s="93">
        <v>480</v>
      </c>
      <c r="O3223" s="93">
        <v>3</v>
      </c>
      <c r="P3223" s="93">
        <v>35</v>
      </c>
      <c r="Q3223" s="93">
        <v>125</v>
      </c>
      <c r="R3223" s="114"/>
      <c r="S3223" s="143" t="s">
        <v>72</v>
      </c>
      <c r="T3223" s="143">
        <v>3</v>
      </c>
      <c r="U3223" s="143">
        <v>35</v>
      </c>
      <c r="V3223" s="143">
        <v>96</v>
      </c>
      <c r="W3223" s="143">
        <v>75</v>
      </c>
      <c r="X3223" s="143">
        <v>5288.35</v>
      </c>
      <c r="Y3223" s="143" t="s">
        <v>74</v>
      </c>
      <c r="Z3223" s="143"/>
      <c r="AA3223" s="224" t="s">
        <v>86</v>
      </c>
    </row>
    <row r="3224" spans="1:27" x14ac:dyDescent="0.2">
      <c r="A3224" s="228"/>
      <c r="B3224" s="144"/>
      <c r="C3224" s="127"/>
      <c r="D3224" s="144"/>
      <c r="E3224" s="144"/>
      <c r="F3224" s="144"/>
      <c r="G3224" s="144"/>
      <c r="H3224" s="144"/>
      <c r="I3224" s="144"/>
      <c r="J3224" s="222"/>
      <c r="K3224" s="103" t="s">
        <v>13</v>
      </c>
      <c r="L3224" s="104" t="s">
        <v>60</v>
      </c>
      <c r="M3224" s="96" t="s">
        <v>69</v>
      </c>
      <c r="N3224" s="104">
        <v>480</v>
      </c>
      <c r="O3224" s="104">
        <v>3</v>
      </c>
      <c r="P3224" s="104">
        <v>10</v>
      </c>
      <c r="Q3224" s="104">
        <v>135</v>
      </c>
      <c r="R3224" s="115">
        <v>100</v>
      </c>
      <c r="S3224" s="144"/>
      <c r="T3224" s="144"/>
      <c r="U3224" s="144"/>
      <c r="V3224" s="144"/>
      <c r="W3224" s="144"/>
      <c r="X3224" s="144"/>
      <c r="Y3224" s="144"/>
      <c r="Z3224" s="144"/>
      <c r="AA3224" s="225"/>
    </row>
    <row r="3225" spans="1:27" ht="13.5" thickBot="1" x14ac:dyDescent="0.25">
      <c r="A3225" s="229"/>
      <c r="B3225" s="145"/>
      <c r="C3225" s="128"/>
      <c r="D3225" s="145"/>
      <c r="E3225" s="145"/>
      <c r="F3225" s="145"/>
      <c r="G3225" s="145"/>
      <c r="H3225" s="145"/>
      <c r="I3225" s="145"/>
      <c r="J3225" s="223"/>
      <c r="K3225" s="107" t="s">
        <v>14</v>
      </c>
      <c r="L3225" s="108" t="s">
        <v>60</v>
      </c>
      <c r="M3225" s="97" t="s">
        <v>187</v>
      </c>
      <c r="N3225" s="108">
        <v>480</v>
      </c>
      <c r="O3225" s="108">
        <v>3</v>
      </c>
      <c r="P3225" s="108">
        <v>10</v>
      </c>
      <c r="Q3225" s="108" t="s">
        <v>202</v>
      </c>
      <c r="R3225" s="116"/>
      <c r="S3225" s="145"/>
      <c r="T3225" s="145"/>
      <c r="U3225" s="145"/>
      <c r="V3225" s="145"/>
      <c r="W3225" s="145"/>
      <c r="X3225" s="145"/>
      <c r="Y3225" s="145"/>
      <c r="Z3225" s="145"/>
      <c r="AA3225" s="226"/>
    </row>
    <row r="3226" spans="1:27" x14ac:dyDescent="0.2">
      <c r="A3226" s="227" t="s">
        <v>3240</v>
      </c>
      <c r="B3226" s="143" t="s">
        <v>76</v>
      </c>
      <c r="C3226" s="142">
        <v>43666</v>
      </c>
      <c r="D3226" s="143" t="s">
        <v>78</v>
      </c>
      <c r="E3226" s="143"/>
      <c r="F3226" s="143"/>
      <c r="G3226" s="143"/>
      <c r="H3226" s="143"/>
      <c r="I3226" s="143"/>
      <c r="J3226" s="136" t="s">
        <v>80</v>
      </c>
      <c r="K3226" s="100" t="s">
        <v>194</v>
      </c>
      <c r="L3226" s="93" t="s">
        <v>60</v>
      </c>
      <c r="M3226" s="95" t="s">
        <v>190</v>
      </c>
      <c r="N3226" s="93">
        <v>480</v>
      </c>
      <c r="O3226" s="93">
        <v>3</v>
      </c>
      <c r="P3226" s="93">
        <v>35</v>
      </c>
      <c r="Q3226" s="93">
        <v>150</v>
      </c>
      <c r="R3226" s="114"/>
      <c r="S3226" s="143" t="s">
        <v>72</v>
      </c>
      <c r="T3226" s="143">
        <v>3</v>
      </c>
      <c r="U3226" s="143">
        <v>35</v>
      </c>
      <c r="V3226" s="143">
        <v>96</v>
      </c>
      <c r="W3226" s="143">
        <v>75</v>
      </c>
      <c r="X3226" s="143">
        <v>5288.35</v>
      </c>
      <c r="Y3226" s="143" t="s">
        <v>74</v>
      </c>
      <c r="Z3226" s="143"/>
      <c r="AA3226" s="224" t="s">
        <v>86</v>
      </c>
    </row>
    <row r="3227" spans="1:27" x14ac:dyDescent="0.2">
      <c r="A3227" s="228"/>
      <c r="B3227" s="144"/>
      <c r="C3227" s="127"/>
      <c r="D3227" s="144"/>
      <c r="E3227" s="144"/>
      <c r="F3227" s="144"/>
      <c r="G3227" s="144"/>
      <c r="H3227" s="144"/>
      <c r="I3227" s="144"/>
      <c r="J3227" s="222"/>
      <c r="K3227" s="103" t="s">
        <v>13</v>
      </c>
      <c r="L3227" s="104" t="s">
        <v>60</v>
      </c>
      <c r="M3227" s="96" t="s">
        <v>69</v>
      </c>
      <c r="N3227" s="104">
        <v>480</v>
      </c>
      <c r="O3227" s="104">
        <v>3</v>
      </c>
      <c r="P3227" s="104">
        <v>10</v>
      </c>
      <c r="Q3227" s="104">
        <v>135</v>
      </c>
      <c r="R3227" s="115">
        <v>100</v>
      </c>
      <c r="S3227" s="144"/>
      <c r="T3227" s="144"/>
      <c r="U3227" s="144"/>
      <c r="V3227" s="144"/>
      <c r="W3227" s="144"/>
      <c r="X3227" s="144"/>
      <c r="Y3227" s="144"/>
      <c r="Z3227" s="144"/>
      <c r="AA3227" s="225"/>
    </row>
    <row r="3228" spans="1:27" ht="13.5" thickBot="1" x14ac:dyDescent="0.25">
      <c r="A3228" s="229"/>
      <c r="B3228" s="145"/>
      <c r="C3228" s="128"/>
      <c r="D3228" s="145"/>
      <c r="E3228" s="145"/>
      <c r="F3228" s="145"/>
      <c r="G3228" s="145"/>
      <c r="H3228" s="145"/>
      <c r="I3228" s="145"/>
      <c r="J3228" s="223"/>
      <c r="K3228" s="107" t="s">
        <v>14</v>
      </c>
      <c r="L3228" s="108" t="s">
        <v>60</v>
      </c>
      <c r="M3228" s="97" t="s">
        <v>187</v>
      </c>
      <c r="N3228" s="108">
        <v>480</v>
      </c>
      <c r="O3228" s="108">
        <v>3</v>
      </c>
      <c r="P3228" s="108">
        <v>10</v>
      </c>
      <c r="Q3228" s="108" t="s">
        <v>202</v>
      </c>
      <c r="R3228" s="116"/>
      <c r="S3228" s="145"/>
      <c r="T3228" s="145"/>
      <c r="U3228" s="145"/>
      <c r="V3228" s="145"/>
      <c r="W3228" s="145"/>
      <c r="X3228" s="145"/>
      <c r="Y3228" s="145"/>
      <c r="Z3228" s="145"/>
      <c r="AA3228" s="226"/>
    </row>
    <row r="3229" spans="1:27" x14ac:dyDescent="0.2">
      <c r="A3229" s="227" t="s">
        <v>3241</v>
      </c>
      <c r="B3229" s="143" t="s">
        <v>76</v>
      </c>
      <c r="C3229" s="142">
        <v>43666</v>
      </c>
      <c r="D3229" s="143" t="s">
        <v>78</v>
      </c>
      <c r="E3229" s="143"/>
      <c r="F3229" s="143"/>
      <c r="G3229" s="143"/>
      <c r="H3229" s="143"/>
      <c r="I3229" s="143"/>
      <c r="J3229" s="136" t="s">
        <v>80</v>
      </c>
      <c r="K3229" s="100" t="s">
        <v>194</v>
      </c>
      <c r="L3229" s="93" t="s">
        <v>60</v>
      </c>
      <c r="M3229" s="95" t="s">
        <v>190</v>
      </c>
      <c r="N3229" s="93">
        <v>480</v>
      </c>
      <c r="O3229" s="93">
        <v>3</v>
      </c>
      <c r="P3229" s="93">
        <v>35</v>
      </c>
      <c r="Q3229" s="93">
        <v>175</v>
      </c>
      <c r="R3229" s="114"/>
      <c r="S3229" s="143" t="s">
        <v>72</v>
      </c>
      <c r="T3229" s="143">
        <v>3</v>
      </c>
      <c r="U3229" s="143">
        <v>35</v>
      </c>
      <c r="V3229" s="143">
        <v>96</v>
      </c>
      <c r="W3229" s="143">
        <v>75</v>
      </c>
      <c r="X3229" s="143">
        <v>5288.35</v>
      </c>
      <c r="Y3229" s="143" t="s">
        <v>74</v>
      </c>
      <c r="Z3229" s="143"/>
      <c r="AA3229" s="224" t="s">
        <v>86</v>
      </c>
    </row>
    <row r="3230" spans="1:27" x14ac:dyDescent="0.2">
      <c r="A3230" s="228"/>
      <c r="B3230" s="144"/>
      <c r="C3230" s="127"/>
      <c r="D3230" s="144"/>
      <c r="E3230" s="144"/>
      <c r="F3230" s="144"/>
      <c r="G3230" s="144"/>
      <c r="H3230" s="144"/>
      <c r="I3230" s="144"/>
      <c r="J3230" s="222"/>
      <c r="K3230" s="103" t="s">
        <v>13</v>
      </c>
      <c r="L3230" s="104" t="s">
        <v>60</v>
      </c>
      <c r="M3230" s="96" t="s">
        <v>69</v>
      </c>
      <c r="N3230" s="104">
        <v>480</v>
      </c>
      <c r="O3230" s="104">
        <v>3</v>
      </c>
      <c r="P3230" s="104">
        <v>10</v>
      </c>
      <c r="Q3230" s="104">
        <v>135</v>
      </c>
      <c r="R3230" s="115">
        <v>100</v>
      </c>
      <c r="S3230" s="144"/>
      <c r="T3230" s="144"/>
      <c r="U3230" s="144"/>
      <c r="V3230" s="144"/>
      <c r="W3230" s="144"/>
      <c r="X3230" s="144"/>
      <c r="Y3230" s="144"/>
      <c r="Z3230" s="144"/>
      <c r="AA3230" s="225"/>
    </row>
    <row r="3231" spans="1:27" ht="13.5" thickBot="1" x14ac:dyDescent="0.25">
      <c r="A3231" s="229"/>
      <c r="B3231" s="145"/>
      <c r="C3231" s="128"/>
      <c r="D3231" s="145"/>
      <c r="E3231" s="145"/>
      <c r="F3231" s="145"/>
      <c r="G3231" s="145"/>
      <c r="H3231" s="145"/>
      <c r="I3231" s="145"/>
      <c r="J3231" s="223"/>
      <c r="K3231" s="107" t="s">
        <v>14</v>
      </c>
      <c r="L3231" s="108" t="s">
        <v>60</v>
      </c>
      <c r="M3231" s="97" t="s">
        <v>187</v>
      </c>
      <c r="N3231" s="108">
        <v>480</v>
      </c>
      <c r="O3231" s="108">
        <v>3</v>
      </c>
      <c r="P3231" s="108">
        <v>10</v>
      </c>
      <c r="Q3231" s="108" t="s">
        <v>202</v>
      </c>
      <c r="R3231" s="116"/>
      <c r="S3231" s="145"/>
      <c r="T3231" s="145"/>
      <c r="U3231" s="145"/>
      <c r="V3231" s="145"/>
      <c r="W3231" s="145"/>
      <c r="X3231" s="145"/>
      <c r="Y3231" s="145"/>
      <c r="Z3231" s="145"/>
      <c r="AA3231" s="226"/>
    </row>
    <row r="3232" spans="1:27" x14ac:dyDescent="0.2">
      <c r="A3232" s="227" t="s">
        <v>3242</v>
      </c>
      <c r="B3232" s="143" t="s">
        <v>76</v>
      </c>
      <c r="C3232" s="142">
        <v>43666</v>
      </c>
      <c r="D3232" s="143" t="s">
        <v>78</v>
      </c>
      <c r="E3232" s="143"/>
      <c r="F3232" s="143"/>
      <c r="G3232" s="143"/>
      <c r="H3232" s="143"/>
      <c r="I3232" s="143"/>
      <c r="J3232" s="136" t="s">
        <v>80</v>
      </c>
      <c r="K3232" s="100" t="s">
        <v>194</v>
      </c>
      <c r="L3232" s="93" t="s">
        <v>60</v>
      </c>
      <c r="M3232" s="95" t="s">
        <v>190</v>
      </c>
      <c r="N3232" s="93">
        <v>480</v>
      </c>
      <c r="O3232" s="93">
        <v>3</v>
      </c>
      <c r="P3232" s="93">
        <v>35</v>
      </c>
      <c r="Q3232" s="93">
        <v>200</v>
      </c>
      <c r="R3232" s="114"/>
      <c r="S3232" s="143" t="s">
        <v>72</v>
      </c>
      <c r="T3232" s="143">
        <v>3</v>
      </c>
      <c r="U3232" s="143">
        <v>35</v>
      </c>
      <c r="V3232" s="143">
        <v>96</v>
      </c>
      <c r="W3232" s="143">
        <v>75</v>
      </c>
      <c r="X3232" s="143">
        <v>5288.35</v>
      </c>
      <c r="Y3232" s="143" t="s">
        <v>74</v>
      </c>
      <c r="Z3232" s="143"/>
      <c r="AA3232" s="224" t="s">
        <v>86</v>
      </c>
    </row>
    <row r="3233" spans="1:27" x14ac:dyDescent="0.2">
      <c r="A3233" s="228"/>
      <c r="B3233" s="144"/>
      <c r="C3233" s="127"/>
      <c r="D3233" s="144"/>
      <c r="E3233" s="144"/>
      <c r="F3233" s="144"/>
      <c r="G3233" s="144"/>
      <c r="H3233" s="144"/>
      <c r="I3233" s="144"/>
      <c r="J3233" s="222"/>
      <c r="K3233" s="103" t="s">
        <v>13</v>
      </c>
      <c r="L3233" s="104" t="s">
        <v>60</v>
      </c>
      <c r="M3233" s="96" t="s">
        <v>69</v>
      </c>
      <c r="N3233" s="104">
        <v>480</v>
      </c>
      <c r="O3233" s="104">
        <v>3</v>
      </c>
      <c r="P3233" s="104">
        <v>10</v>
      </c>
      <c r="Q3233" s="104">
        <v>135</v>
      </c>
      <c r="R3233" s="115">
        <v>100</v>
      </c>
      <c r="S3233" s="144"/>
      <c r="T3233" s="144"/>
      <c r="U3233" s="144"/>
      <c r="V3233" s="144"/>
      <c r="W3233" s="144"/>
      <c r="X3233" s="144"/>
      <c r="Y3233" s="144"/>
      <c r="Z3233" s="144"/>
      <c r="AA3233" s="225"/>
    </row>
    <row r="3234" spans="1:27" ht="13.5" thickBot="1" x14ac:dyDescent="0.25">
      <c r="A3234" s="229"/>
      <c r="B3234" s="145"/>
      <c r="C3234" s="128"/>
      <c r="D3234" s="145"/>
      <c r="E3234" s="145"/>
      <c r="F3234" s="145"/>
      <c r="G3234" s="145"/>
      <c r="H3234" s="145"/>
      <c r="I3234" s="145"/>
      <c r="J3234" s="223"/>
      <c r="K3234" s="107" t="s">
        <v>14</v>
      </c>
      <c r="L3234" s="108" t="s">
        <v>60</v>
      </c>
      <c r="M3234" s="97" t="s">
        <v>187</v>
      </c>
      <c r="N3234" s="108">
        <v>480</v>
      </c>
      <c r="O3234" s="108">
        <v>3</v>
      </c>
      <c r="P3234" s="108">
        <v>10</v>
      </c>
      <c r="Q3234" s="108" t="s">
        <v>202</v>
      </c>
      <c r="R3234" s="116"/>
      <c r="S3234" s="145"/>
      <c r="T3234" s="145"/>
      <c r="U3234" s="145"/>
      <c r="V3234" s="145"/>
      <c r="W3234" s="145"/>
      <c r="X3234" s="145"/>
      <c r="Y3234" s="145"/>
      <c r="Z3234" s="145"/>
      <c r="AA3234" s="226"/>
    </row>
    <row r="3235" spans="1:27" x14ac:dyDescent="0.2">
      <c r="A3235" s="227" t="s">
        <v>3243</v>
      </c>
      <c r="B3235" s="143" t="s">
        <v>76</v>
      </c>
      <c r="C3235" s="142">
        <v>43666</v>
      </c>
      <c r="D3235" s="143" t="s">
        <v>78</v>
      </c>
      <c r="E3235" s="143"/>
      <c r="F3235" s="143"/>
      <c r="G3235" s="143"/>
      <c r="H3235" s="143"/>
      <c r="I3235" s="143"/>
      <c r="J3235" s="136" t="s">
        <v>80</v>
      </c>
      <c r="K3235" s="100" t="s">
        <v>194</v>
      </c>
      <c r="L3235" s="93" t="s">
        <v>60</v>
      </c>
      <c r="M3235" s="95" t="s">
        <v>190</v>
      </c>
      <c r="N3235" s="93">
        <v>480</v>
      </c>
      <c r="O3235" s="93">
        <v>3</v>
      </c>
      <c r="P3235" s="93">
        <v>35</v>
      </c>
      <c r="Q3235" s="93">
        <v>175</v>
      </c>
      <c r="R3235" s="114"/>
      <c r="S3235" s="143" t="s">
        <v>72</v>
      </c>
      <c r="T3235" s="143">
        <v>3</v>
      </c>
      <c r="U3235" s="143">
        <v>35</v>
      </c>
      <c r="V3235" s="143">
        <v>124</v>
      </c>
      <c r="W3235" s="143">
        <v>100</v>
      </c>
      <c r="X3235" s="143">
        <v>5288.35</v>
      </c>
      <c r="Y3235" s="143" t="s">
        <v>74</v>
      </c>
      <c r="Z3235" s="143"/>
      <c r="AA3235" s="224" t="s">
        <v>86</v>
      </c>
    </row>
    <row r="3236" spans="1:27" x14ac:dyDescent="0.2">
      <c r="A3236" s="228"/>
      <c r="B3236" s="144"/>
      <c r="C3236" s="127"/>
      <c r="D3236" s="144"/>
      <c r="E3236" s="144"/>
      <c r="F3236" s="144"/>
      <c r="G3236" s="144"/>
      <c r="H3236" s="144"/>
      <c r="I3236" s="144"/>
      <c r="J3236" s="222"/>
      <c r="K3236" s="103" t="s">
        <v>13</v>
      </c>
      <c r="L3236" s="104" t="s">
        <v>60</v>
      </c>
      <c r="M3236" s="96" t="s">
        <v>69</v>
      </c>
      <c r="N3236" s="104">
        <v>480</v>
      </c>
      <c r="O3236" s="104">
        <v>3</v>
      </c>
      <c r="P3236" s="104">
        <v>10</v>
      </c>
      <c r="Q3236" s="104">
        <v>135</v>
      </c>
      <c r="R3236" s="115">
        <v>100</v>
      </c>
      <c r="S3236" s="144"/>
      <c r="T3236" s="144"/>
      <c r="U3236" s="144"/>
      <c r="V3236" s="144"/>
      <c r="W3236" s="144"/>
      <c r="X3236" s="144"/>
      <c r="Y3236" s="144"/>
      <c r="Z3236" s="144"/>
      <c r="AA3236" s="225"/>
    </row>
    <row r="3237" spans="1:27" ht="13.5" thickBot="1" x14ac:dyDescent="0.25">
      <c r="A3237" s="229"/>
      <c r="B3237" s="145"/>
      <c r="C3237" s="128"/>
      <c r="D3237" s="145"/>
      <c r="E3237" s="145"/>
      <c r="F3237" s="145"/>
      <c r="G3237" s="145"/>
      <c r="H3237" s="145"/>
      <c r="I3237" s="145"/>
      <c r="J3237" s="223"/>
      <c r="K3237" s="107" t="s">
        <v>14</v>
      </c>
      <c r="L3237" s="108" t="s">
        <v>60</v>
      </c>
      <c r="M3237" s="97" t="s">
        <v>187</v>
      </c>
      <c r="N3237" s="108">
        <v>480</v>
      </c>
      <c r="O3237" s="108">
        <v>3</v>
      </c>
      <c r="P3237" s="108">
        <v>10</v>
      </c>
      <c r="Q3237" s="108" t="s">
        <v>202</v>
      </c>
      <c r="R3237" s="116"/>
      <c r="S3237" s="145"/>
      <c r="T3237" s="145"/>
      <c r="U3237" s="145"/>
      <c r="V3237" s="145"/>
      <c r="W3237" s="145"/>
      <c r="X3237" s="145"/>
      <c r="Y3237" s="145"/>
      <c r="Z3237" s="145"/>
      <c r="AA3237" s="226"/>
    </row>
    <row r="3238" spans="1:27" x14ac:dyDescent="0.2">
      <c r="A3238" s="227" t="s">
        <v>3244</v>
      </c>
      <c r="B3238" s="143" t="s">
        <v>76</v>
      </c>
      <c r="C3238" s="142">
        <v>43666</v>
      </c>
      <c r="D3238" s="143" t="s">
        <v>78</v>
      </c>
      <c r="E3238" s="143"/>
      <c r="F3238" s="143"/>
      <c r="G3238" s="143"/>
      <c r="H3238" s="143"/>
      <c r="I3238" s="143"/>
      <c r="J3238" s="136" t="s">
        <v>80</v>
      </c>
      <c r="K3238" s="100" t="s">
        <v>194</v>
      </c>
      <c r="L3238" s="93" t="s">
        <v>60</v>
      </c>
      <c r="M3238" s="95" t="s">
        <v>190</v>
      </c>
      <c r="N3238" s="93">
        <v>480</v>
      </c>
      <c r="O3238" s="93">
        <v>3</v>
      </c>
      <c r="P3238" s="93">
        <v>35</v>
      </c>
      <c r="Q3238" s="93">
        <v>200</v>
      </c>
      <c r="R3238" s="114"/>
      <c r="S3238" s="143" t="s">
        <v>72</v>
      </c>
      <c r="T3238" s="143">
        <v>3</v>
      </c>
      <c r="U3238" s="143">
        <v>35</v>
      </c>
      <c r="V3238" s="143">
        <v>124</v>
      </c>
      <c r="W3238" s="143">
        <v>100</v>
      </c>
      <c r="X3238" s="143">
        <v>5288.35</v>
      </c>
      <c r="Y3238" s="143" t="s">
        <v>74</v>
      </c>
      <c r="Z3238" s="143"/>
      <c r="AA3238" s="224" t="s">
        <v>86</v>
      </c>
    </row>
    <row r="3239" spans="1:27" x14ac:dyDescent="0.2">
      <c r="A3239" s="228"/>
      <c r="B3239" s="144"/>
      <c r="C3239" s="127"/>
      <c r="D3239" s="144"/>
      <c r="E3239" s="144"/>
      <c r="F3239" s="144"/>
      <c r="G3239" s="144"/>
      <c r="H3239" s="144"/>
      <c r="I3239" s="144"/>
      <c r="J3239" s="222"/>
      <c r="K3239" s="103" t="s">
        <v>13</v>
      </c>
      <c r="L3239" s="104" t="s">
        <v>60</v>
      </c>
      <c r="M3239" s="96" t="s">
        <v>69</v>
      </c>
      <c r="N3239" s="104">
        <v>480</v>
      </c>
      <c r="O3239" s="104">
        <v>3</v>
      </c>
      <c r="P3239" s="104">
        <v>10</v>
      </c>
      <c r="Q3239" s="104">
        <v>135</v>
      </c>
      <c r="R3239" s="115">
        <v>100</v>
      </c>
      <c r="S3239" s="144"/>
      <c r="T3239" s="144"/>
      <c r="U3239" s="230"/>
      <c r="V3239" s="144"/>
      <c r="W3239" s="144"/>
      <c r="X3239" s="144"/>
      <c r="Y3239" s="144"/>
      <c r="Z3239" s="144"/>
      <c r="AA3239" s="225"/>
    </row>
    <row r="3240" spans="1:27" ht="13.5" thickBot="1" x14ac:dyDescent="0.25">
      <c r="A3240" s="229"/>
      <c r="B3240" s="145"/>
      <c r="C3240" s="128"/>
      <c r="D3240" s="145"/>
      <c r="E3240" s="145"/>
      <c r="F3240" s="145"/>
      <c r="G3240" s="145"/>
      <c r="H3240" s="145"/>
      <c r="I3240" s="145"/>
      <c r="J3240" s="223"/>
      <c r="K3240" s="107" t="s">
        <v>14</v>
      </c>
      <c r="L3240" s="108" t="s">
        <v>60</v>
      </c>
      <c r="M3240" s="97" t="s">
        <v>187</v>
      </c>
      <c r="N3240" s="108">
        <v>480</v>
      </c>
      <c r="O3240" s="108">
        <v>3</v>
      </c>
      <c r="P3240" s="108">
        <v>10</v>
      </c>
      <c r="Q3240" s="108" t="s">
        <v>202</v>
      </c>
      <c r="R3240" s="116"/>
      <c r="S3240" s="145"/>
      <c r="T3240" s="145"/>
      <c r="U3240" s="145"/>
      <c r="V3240" s="145"/>
      <c r="W3240" s="145"/>
      <c r="X3240" s="145"/>
      <c r="Y3240" s="145"/>
      <c r="Z3240" s="145"/>
      <c r="AA3240" s="226"/>
    </row>
    <row r="3241" spans="1:27" x14ac:dyDescent="0.2">
      <c r="A3241" s="227" t="s">
        <v>3245</v>
      </c>
      <c r="B3241" s="143" t="s">
        <v>76</v>
      </c>
      <c r="C3241" s="142">
        <v>43666</v>
      </c>
      <c r="D3241" s="143" t="s">
        <v>78</v>
      </c>
      <c r="E3241" s="143"/>
      <c r="F3241" s="143"/>
      <c r="G3241" s="143"/>
      <c r="H3241" s="143"/>
      <c r="I3241" s="143"/>
      <c r="J3241" s="136" t="s">
        <v>80</v>
      </c>
      <c r="K3241" s="100" t="s">
        <v>194</v>
      </c>
      <c r="L3241" s="93" t="s">
        <v>60</v>
      </c>
      <c r="M3241" s="95" t="s">
        <v>190</v>
      </c>
      <c r="N3241" s="93">
        <v>600</v>
      </c>
      <c r="O3241" s="93">
        <v>3</v>
      </c>
      <c r="P3241" s="93">
        <v>18</v>
      </c>
      <c r="Q3241" s="93">
        <v>100</v>
      </c>
      <c r="R3241" s="114"/>
      <c r="S3241" s="143" t="s">
        <v>73</v>
      </c>
      <c r="T3241" s="143">
        <v>3</v>
      </c>
      <c r="U3241" s="143">
        <v>18</v>
      </c>
      <c r="V3241" s="143">
        <v>62</v>
      </c>
      <c r="W3241" s="143">
        <v>60</v>
      </c>
      <c r="X3241" s="143">
        <v>5288.35</v>
      </c>
      <c r="Y3241" s="143" t="s">
        <v>74</v>
      </c>
      <c r="Z3241" s="143"/>
      <c r="AA3241" s="224" t="s">
        <v>86</v>
      </c>
    </row>
    <row r="3242" spans="1:27" x14ac:dyDescent="0.2">
      <c r="A3242" s="228"/>
      <c r="B3242" s="144"/>
      <c r="C3242" s="127"/>
      <c r="D3242" s="144"/>
      <c r="E3242" s="144"/>
      <c r="F3242" s="144"/>
      <c r="G3242" s="144"/>
      <c r="H3242" s="144"/>
      <c r="I3242" s="144"/>
      <c r="J3242" s="222"/>
      <c r="K3242" s="103" t="s">
        <v>13</v>
      </c>
      <c r="L3242" s="104" t="s">
        <v>60</v>
      </c>
      <c r="M3242" s="96" t="s">
        <v>69</v>
      </c>
      <c r="N3242" s="104">
        <v>600</v>
      </c>
      <c r="O3242" s="104">
        <v>3</v>
      </c>
      <c r="P3242" s="104">
        <v>10</v>
      </c>
      <c r="Q3242" s="104">
        <v>135</v>
      </c>
      <c r="R3242" s="115">
        <v>100</v>
      </c>
      <c r="S3242" s="144"/>
      <c r="T3242" s="144"/>
      <c r="U3242" s="144"/>
      <c r="V3242" s="144"/>
      <c r="W3242" s="144"/>
      <c r="X3242" s="144"/>
      <c r="Y3242" s="144"/>
      <c r="Z3242" s="144"/>
      <c r="AA3242" s="225"/>
    </row>
    <row r="3243" spans="1:27" ht="13.5" thickBot="1" x14ac:dyDescent="0.25">
      <c r="A3243" s="229"/>
      <c r="B3243" s="145"/>
      <c r="C3243" s="128"/>
      <c r="D3243" s="145"/>
      <c r="E3243" s="145"/>
      <c r="F3243" s="145"/>
      <c r="G3243" s="145"/>
      <c r="H3243" s="145"/>
      <c r="I3243" s="145"/>
      <c r="J3243" s="223"/>
      <c r="K3243" s="107" t="s">
        <v>14</v>
      </c>
      <c r="L3243" s="108" t="s">
        <v>60</v>
      </c>
      <c r="M3243" s="97" t="s">
        <v>186</v>
      </c>
      <c r="N3243" s="108">
        <v>600</v>
      </c>
      <c r="O3243" s="108">
        <v>3</v>
      </c>
      <c r="P3243" s="108">
        <v>10</v>
      </c>
      <c r="Q3243" s="108" t="s">
        <v>201</v>
      </c>
      <c r="R3243" s="116"/>
      <c r="S3243" s="145"/>
      <c r="T3243" s="145"/>
      <c r="U3243" s="145"/>
      <c r="V3243" s="145"/>
      <c r="W3243" s="145"/>
      <c r="X3243" s="145"/>
      <c r="Y3243" s="145"/>
      <c r="Z3243" s="145"/>
      <c r="AA3243" s="226"/>
    </row>
    <row r="3244" spans="1:27" x14ac:dyDescent="0.2">
      <c r="A3244" s="227" t="s">
        <v>3246</v>
      </c>
      <c r="B3244" s="143" t="s">
        <v>76</v>
      </c>
      <c r="C3244" s="142">
        <v>43666</v>
      </c>
      <c r="D3244" s="143" t="s">
        <v>78</v>
      </c>
      <c r="E3244" s="143"/>
      <c r="F3244" s="143"/>
      <c r="G3244" s="143"/>
      <c r="H3244" s="143"/>
      <c r="I3244" s="143"/>
      <c r="J3244" s="136" t="s">
        <v>80</v>
      </c>
      <c r="K3244" s="100" t="s">
        <v>194</v>
      </c>
      <c r="L3244" s="93" t="s">
        <v>60</v>
      </c>
      <c r="M3244" s="95" t="s">
        <v>190</v>
      </c>
      <c r="N3244" s="93">
        <v>600</v>
      </c>
      <c r="O3244" s="93">
        <v>3</v>
      </c>
      <c r="P3244" s="93">
        <v>18</v>
      </c>
      <c r="Q3244" s="93">
        <v>110</v>
      </c>
      <c r="R3244" s="114"/>
      <c r="S3244" s="143" t="s">
        <v>73</v>
      </c>
      <c r="T3244" s="143">
        <v>3</v>
      </c>
      <c r="U3244" s="143">
        <v>18</v>
      </c>
      <c r="V3244" s="143">
        <v>62</v>
      </c>
      <c r="W3244" s="143">
        <v>60</v>
      </c>
      <c r="X3244" s="143">
        <v>5288.35</v>
      </c>
      <c r="Y3244" s="143" t="s">
        <v>74</v>
      </c>
      <c r="Z3244" s="143"/>
      <c r="AA3244" s="224" t="s">
        <v>86</v>
      </c>
    </row>
    <row r="3245" spans="1:27" x14ac:dyDescent="0.2">
      <c r="A3245" s="228"/>
      <c r="B3245" s="144"/>
      <c r="C3245" s="127"/>
      <c r="D3245" s="144"/>
      <c r="E3245" s="144"/>
      <c r="F3245" s="144"/>
      <c r="G3245" s="144"/>
      <c r="H3245" s="144"/>
      <c r="I3245" s="144"/>
      <c r="J3245" s="222"/>
      <c r="K3245" s="103" t="s">
        <v>13</v>
      </c>
      <c r="L3245" s="104" t="s">
        <v>60</v>
      </c>
      <c r="M3245" s="96" t="s">
        <v>69</v>
      </c>
      <c r="N3245" s="104">
        <v>600</v>
      </c>
      <c r="O3245" s="104">
        <v>3</v>
      </c>
      <c r="P3245" s="104">
        <v>10</v>
      </c>
      <c r="Q3245" s="104">
        <v>135</v>
      </c>
      <c r="R3245" s="115">
        <v>100</v>
      </c>
      <c r="S3245" s="144"/>
      <c r="T3245" s="144"/>
      <c r="U3245" s="144"/>
      <c r="V3245" s="144"/>
      <c r="W3245" s="144"/>
      <c r="X3245" s="144"/>
      <c r="Y3245" s="144"/>
      <c r="Z3245" s="144"/>
      <c r="AA3245" s="225"/>
    </row>
    <row r="3246" spans="1:27" ht="13.5" thickBot="1" x14ac:dyDescent="0.25">
      <c r="A3246" s="229"/>
      <c r="B3246" s="145"/>
      <c r="C3246" s="128"/>
      <c r="D3246" s="145"/>
      <c r="E3246" s="145"/>
      <c r="F3246" s="145"/>
      <c r="G3246" s="145"/>
      <c r="H3246" s="145"/>
      <c r="I3246" s="145"/>
      <c r="J3246" s="223"/>
      <c r="K3246" s="107" t="s">
        <v>14</v>
      </c>
      <c r="L3246" s="108" t="s">
        <v>60</v>
      </c>
      <c r="M3246" s="97" t="s">
        <v>186</v>
      </c>
      <c r="N3246" s="108">
        <v>600</v>
      </c>
      <c r="O3246" s="108">
        <v>3</v>
      </c>
      <c r="P3246" s="108">
        <v>10</v>
      </c>
      <c r="Q3246" s="108" t="s">
        <v>201</v>
      </c>
      <c r="R3246" s="116"/>
      <c r="S3246" s="145"/>
      <c r="T3246" s="145"/>
      <c r="U3246" s="145"/>
      <c r="V3246" s="145"/>
      <c r="W3246" s="145"/>
      <c r="X3246" s="145"/>
      <c r="Y3246" s="145"/>
      <c r="Z3246" s="145"/>
      <c r="AA3246" s="226"/>
    </row>
    <row r="3247" spans="1:27" x14ac:dyDescent="0.2">
      <c r="A3247" s="227" t="s">
        <v>3247</v>
      </c>
      <c r="B3247" s="143" t="s">
        <v>76</v>
      </c>
      <c r="C3247" s="142">
        <v>43666</v>
      </c>
      <c r="D3247" s="143" t="s">
        <v>78</v>
      </c>
      <c r="E3247" s="143"/>
      <c r="F3247" s="143"/>
      <c r="G3247" s="143"/>
      <c r="H3247" s="143"/>
      <c r="I3247" s="143"/>
      <c r="J3247" s="136" t="s">
        <v>80</v>
      </c>
      <c r="K3247" s="100" t="s">
        <v>194</v>
      </c>
      <c r="L3247" s="93" t="s">
        <v>60</v>
      </c>
      <c r="M3247" s="95" t="s">
        <v>190</v>
      </c>
      <c r="N3247" s="93">
        <v>600</v>
      </c>
      <c r="O3247" s="93">
        <v>3</v>
      </c>
      <c r="P3247" s="93">
        <v>18</v>
      </c>
      <c r="Q3247" s="93">
        <v>125</v>
      </c>
      <c r="R3247" s="114"/>
      <c r="S3247" s="143" t="s">
        <v>73</v>
      </c>
      <c r="T3247" s="143">
        <v>3</v>
      </c>
      <c r="U3247" s="143">
        <v>18</v>
      </c>
      <c r="V3247" s="143">
        <v>62</v>
      </c>
      <c r="W3247" s="143">
        <v>60</v>
      </c>
      <c r="X3247" s="143">
        <v>5288.35</v>
      </c>
      <c r="Y3247" s="143" t="s">
        <v>74</v>
      </c>
      <c r="Z3247" s="143"/>
      <c r="AA3247" s="224" t="s">
        <v>86</v>
      </c>
    </row>
    <row r="3248" spans="1:27" x14ac:dyDescent="0.2">
      <c r="A3248" s="228"/>
      <c r="B3248" s="144"/>
      <c r="C3248" s="127"/>
      <c r="D3248" s="144"/>
      <c r="E3248" s="144"/>
      <c r="F3248" s="144"/>
      <c r="G3248" s="144"/>
      <c r="H3248" s="144"/>
      <c r="I3248" s="144"/>
      <c r="J3248" s="222"/>
      <c r="K3248" s="103" t="s">
        <v>13</v>
      </c>
      <c r="L3248" s="104" t="s">
        <v>60</v>
      </c>
      <c r="M3248" s="96" t="s">
        <v>69</v>
      </c>
      <c r="N3248" s="104">
        <v>600</v>
      </c>
      <c r="O3248" s="104">
        <v>3</v>
      </c>
      <c r="P3248" s="104">
        <v>10</v>
      </c>
      <c r="Q3248" s="104">
        <v>135</v>
      </c>
      <c r="R3248" s="115">
        <v>100</v>
      </c>
      <c r="S3248" s="144"/>
      <c r="T3248" s="144"/>
      <c r="U3248" s="144"/>
      <c r="V3248" s="144"/>
      <c r="W3248" s="144"/>
      <c r="X3248" s="144"/>
      <c r="Y3248" s="144"/>
      <c r="Z3248" s="144"/>
      <c r="AA3248" s="225"/>
    </row>
    <row r="3249" spans="1:27" ht="13.5" thickBot="1" x14ac:dyDescent="0.25">
      <c r="A3249" s="229"/>
      <c r="B3249" s="145"/>
      <c r="C3249" s="128"/>
      <c r="D3249" s="145"/>
      <c r="E3249" s="145"/>
      <c r="F3249" s="145"/>
      <c r="G3249" s="145"/>
      <c r="H3249" s="145"/>
      <c r="I3249" s="145"/>
      <c r="J3249" s="223"/>
      <c r="K3249" s="107" t="s">
        <v>14</v>
      </c>
      <c r="L3249" s="108" t="s">
        <v>60</v>
      </c>
      <c r="M3249" s="97" t="s">
        <v>186</v>
      </c>
      <c r="N3249" s="108">
        <v>600</v>
      </c>
      <c r="O3249" s="108">
        <v>3</v>
      </c>
      <c r="P3249" s="108">
        <v>10</v>
      </c>
      <c r="Q3249" s="108" t="s">
        <v>201</v>
      </c>
      <c r="R3249" s="116"/>
      <c r="S3249" s="145"/>
      <c r="T3249" s="145"/>
      <c r="U3249" s="145"/>
      <c r="V3249" s="145"/>
      <c r="W3249" s="145"/>
      <c r="X3249" s="145"/>
      <c r="Y3249" s="145"/>
      <c r="Z3249" s="145"/>
      <c r="AA3249" s="226"/>
    </row>
    <row r="3250" spans="1:27" x14ac:dyDescent="0.2">
      <c r="A3250" s="227" t="s">
        <v>3248</v>
      </c>
      <c r="B3250" s="143" t="s">
        <v>76</v>
      </c>
      <c r="C3250" s="142">
        <v>43666</v>
      </c>
      <c r="D3250" s="143" t="s">
        <v>78</v>
      </c>
      <c r="E3250" s="143"/>
      <c r="F3250" s="143"/>
      <c r="G3250" s="143"/>
      <c r="H3250" s="143"/>
      <c r="I3250" s="143"/>
      <c r="J3250" s="136" t="s">
        <v>80</v>
      </c>
      <c r="K3250" s="100" t="s">
        <v>194</v>
      </c>
      <c r="L3250" s="93" t="s">
        <v>60</v>
      </c>
      <c r="M3250" s="95" t="s">
        <v>190</v>
      </c>
      <c r="N3250" s="93">
        <v>600</v>
      </c>
      <c r="O3250" s="93">
        <v>3</v>
      </c>
      <c r="P3250" s="93">
        <v>18</v>
      </c>
      <c r="Q3250" s="93">
        <v>150</v>
      </c>
      <c r="R3250" s="114"/>
      <c r="S3250" s="143" t="s">
        <v>73</v>
      </c>
      <c r="T3250" s="143">
        <v>3</v>
      </c>
      <c r="U3250" s="143">
        <v>18</v>
      </c>
      <c r="V3250" s="143">
        <v>62</v>
      </c>
      <c r="W3250" s="143">
        <v>60</v>
      </c>
      <c r="X3250" s="143">
        <v>5288.35</v>
      </c>
      <c r="Y3250" s="143" t="s">
        <v>74</v>
      </c>
      <c r="Z3250" s="143"/>
      <c r="AA3250" s="224" t="s">
        <v>86</v>
      </c>
    </row>
    <row r="3251" spans="1:27" x14ac:dyDescent="0.2">
      <c r="A3251" s="228"/>
      <c r="B3251" s="144"/>
      <c r="C3251" s="127"/>
      <c r="D3251" s="144"/>
      <c r="E3251" s="144"/>
      <c r="F3251" s="144"/>
      <c r="G3251" s="144"/>
      <c r="H3251" s="144"/>
      <c r="I3251" s="144"/>
      <c r="J3251" s="222"/>
      <c r="K3251" s="103" t="s">
        <v>13</v>
      </c>
      <c r="L3251" s="104" t="s">
        <v>60</v>
      </c>
      <c r="M3251" s="96" t="s">
        <v>69</v>
      </c>
      <c r="N3251" s="104">
        <v>600</v>
      </c>
      <c r="O3251" s="104">
        <v>3</v>
      </c>
      <c r="P3251" s="104">
        <v>10</v>
      </c>
      <c r="Q3251" s="104">
        <v>135</v>
      </c>
      <c r="R3251" s="115">
        <v>100</v>
      </c>
      <c r="S3251" s="144"/>
      <c r="T3251" s="144"/>
      <c r="U3251" s="144"/>
      <c r="V3251" s="144"/>
      <c r="W3251" s="144"/>
      <c r="X3251" s="144"/>
      <c r="Y3251" s="144"/>
      <c r="Z3251" s="144"/>
      <c r="AA3251" s="225"/>
    </row>
    <row r="3252" spans="1:27" ht="13.5" thickBot="1" x14ac:dyDescent="0.25">
      <c r="A3252" s="229"/>
      <c r="B3252" s="145"/>
      <c r="C3252" s="128"/>
      <c r="D3252" s="145"/>
      <c r="E3252" s="145"/>
      <c r="F3252" s="145"/>
      <c r="G3252" s="145"/>
      <c r="H3252" s="145"/>
      <c r="I3252" s="145"/>
      <c r="J3252" s="223"/>
      <c r="K3252" s="107" t="s">
        <v>14</v>
      </c>
      <c r="L3252" s="108" t="s">
        <v>60</v>
      </c>
      <c r="M3252" s="97" t="s">
        <v>186</v>
      </c>
      <c r="N3252" s="108">
        <v>600</v>
      </c>
      <c r="O3252" s="108">
        <v>3</v>
      </c>
      <c r="P3252" s="108">
        <v>10</v>
      </c>
      <c r="Q3252" s="108" t="s">
        <v>201</v>
      </c>
      <c r="R3252" s="116"/>
      <c r="S3252" s="145"/>
      <c r="T3252" s="145"/>
      <c r="U3252" s="145"/>
      <c r="V3252" s="145"/>
      <c r="W3252" s="145"/>
      <c r="X3252" s="145"/>
      <c r="Y3252" s="145"/>
      <c r="Z3252" s="145"/>
      <c r="AA3252" s="226"/>
    </row>
    <row r="3253" spans="1:27" x14ac:dyDescent="0.2">
      <c r="A3253" s="227" t="s">
        <v>3249</v>
      </c>
      <c r="B3253" s="143" t="s">
        <v>76</v>
      </c>
      <c r="C3253" s="142">
        <v>43666</v>
      </c>
      <c r="D3253" s="143" t="s">
        <v>78</v>
      </c>
      <c r="E3253" s="143"/>
      <c r="F3253" s="143"/>
      <c r="G3253" s="143"/>
      <c r="H3253" s="143"/>
      <c r="I3253" s="143"/>
      <c r="J3253" s="136" t="s">
        <v>80</v>
      </c>
      <c r="K3253" s="100" t="s">
        <v>194</v>
      </c>
      <c r="L3253" s="93" t="s">
        <v>60</v>
      </c>
      <c r="M3253" s="95" t="s">
        <v>190</v>
      </c>
      <c r="N3253" s="93">
        <v>600</v>
      </c>
      <c r="O3253" s="93">
        <v>3</v>
      </c>
      <c r="P3253" s="93">
        <v>18</v>
      </c>
      <c r="Q3253" s="93">
        <v>100</v>
      </c>
      <c r="R3253" s="114"/>
      <c r="S3253" s="143" t="s">
        <v>73</v>
      </c>
      <c r="T3253" s="143">
        <v>3</v>
      </c>
      <c r="U3253" s="143">
        <v>18</v>
      </c>
      <c r="V3253" s="143">
        <v>77</v>
      </c>
      <c r="W3253" s="143">
        <v>75</v>
      </c>
      <c r="X3253" s="143">
        <v>5288.35</v>
      </c>
      <c r="Y3253" s="143" t="s">
        <v>74</v>
      </c>
      <c r="Z3253" s="143"/>
      <c r="AA3253" s="224" t="s">
        <v>86</v>
      </c>
    </row>
    <row r="3254" spans="1:27" x14ac:dyDescent="0.2">
      <c r="A3254" s="228"/>
      <c r="B3254" s="144"/>
      <c r="C3254" s="127"/>
      <c r="D3254" s="144"/>
      <c r="E3254" s="144"/>
      <c r="F3254" s="144"/>
      <c r="G3254" s="144"/>
      <c r="H3254" s="144"/>
      <c r="I3254" s="144"/>
      <c r="J3254" s="222"/>
      <c r="K3254" s="103" t="s">
        <v>13</v>
      </c>
      <c r="L3254" s="104" t="s">
        <v>60</v>
      </c>
      <c r="M3254" s="96" t="s">
        <v>69</v>
      </c>
      <c r="N3254" s="104">
        <v>600</v>
      </c>
      <c r="O3254" s="104">
        <v>3</v>
      </c>
      <c r="P3254" s="104">
        <v>10</v>
      </c>
      <c r="Q3254" s="104">
        <v>135</v>
      </c>
      <c r="R3254" s="115">
        <v>100</v>
      </c>
      <c r="S3254" s="144"/>
      <c r="T3254" s="144"/>
      <c r="U3254" s="144"/>
      <c r="V3254" s="144"/>
      <c r="W3254" s="144"/>
      <c r="X3254" s="144"/>
      <c r="Y3254" s="144"/>
      <c r="Z3254" s="144"/>
      <c r="AA3254" s="225"/>
    </row>
    <row r="3255" spans="1:27" ht="13.5" thickBot="1" x14ac:dyDescent="0.25">
      <c r="A3255" s="229"/>
      <c r="B3255" s="145"/>
      <c r="C3255" s="128"/>
      <c r="D3255" s="145"/>
      <c r="E3255" s="145"/>
      <c r="F3255" s="145"/>
      <c r="G3255" s="145"/>
      <c r="H3255" s="145"/>
      <c r="I3255" s="145"/>
      <c r="J3255" s="223"/>
      <c r="K3255" s="107" t="s">
        <v>14</v>
      </c>
      <c r="L3255" s="108" t="s">
        <v>60</v>
      </c>
      <c r="M3255" s="97" t="s">
        <v>187</v>
      </c>
      <c r="N3255" s="108">
        <v>600</v>
      </c>
      <c r="O3255" s="108">
        <v>3</v>
      </c>
      <c r="P3255" s="108">
        <v>10</v>
      </c>
      <c r="Q3255" s="108" t="s">
        <v>202</v>
      </c>
      <c r="R3255" s="116"/>
      <c r="S3255" s="145"/>
      <c r="T3255" s="145"/>
      <c r="U3255" s="145"/>
      <c r="V3255" s="145"/>
      <c r="W3255" s="145"/>
      <c r="X3255" s="145"/>
      <c r="Y3255" s="145"/>
      <c r="Z3255" s="145"/>
      <c r="AA3255" s="226"/>
    </row>
    <row r="3256" spans="1:27" x14ac:dyDescent="0.2">
      <c r="A3256" s="227" t="s">
        <v>3250</v>
      </c>
      <c r="B3256" s="143" t="s">
        <v>76</v>
      </c>
      <c r="C3256" s="142">
        <v>43666</v>
      </c>
      <c r="D3256" s="143" t="s">
        <v>78</v>
      </c>
      <c r="E3256" s="143"/>
      <c r="F3256" s="143"/>
      <c r="G3256" s="143"/>
      <c r="H3256" s="143"/>
      <c r="I3256" s="143"/>
      <c r="J3256" s="136" t="s">
        <v>80</v>
      </c>
      <c r="K3256" s="100" t="s">
        <v>194</v>
      </c>
      <c r="L3256" s="93" t="s">
        <v>60</v>
      </c>
      <c r="M3256" s="95" t="s">
        <v>190</v>
      </c>
      <c r="N3256" s="93">
        <v>600</v>
      </c>
      <c r="O3256" s="93">
        <v>3</v>
      </c>
      <c r="P3256" s="93">
        <v>18</v>
      </c>
      <c r="Q3256" s="93">
        <v>110</v>
      </c>
      <c r="R3256" s="114"/>
      <c r="S3256" s="143" t="s">
        <v>73</v>
      </c>
      <c r="T3256" s="143">
        <v>3</v>
      </c>
      <c r="U3256" s="143">
        <v>18</v>
      </c>
      <c r="V3256" s="143">
        <v>77</v>
      </c>
      <c r="W3256" s="143">
        <v>75</v>
      </c>
      <c r="X3256" s="143">
        <v>5288.35</v>
      </c>
      <c r="Y3256" s="143" t="s">
        <v>74</v>
      </c>
      <c r="Z3256" s="143"/>
      <c r="AA3256" s="224" t="s">
        <v>86</v>
      </c>
    </row>
    <row r="3257" spans="1:27" x14ac:dyDescent="0.2">
      <c r="A3257" s="228"/>
      <c r="B3257" s="144"/>
      <c r="C3257" s="127"/>
      <c r="D3257" s="144"/>
      <c r="E3257" s="144"/>
      <c r="F3257" s="144"/>
      <c r="G3257" s="144"/>
      <c r="H3257" s="144"/>
      <c r="I3257" s="144"/>
      <c r="J3257" s="222"/>
      <c r="K3257" s="103" t="s">
        <v>13</v>
      </c>
      <c r="L3257" s="104" t="s">
        <v>60</v>
      </c>
      <c r="M3257" s="96" t="s">
        <v>69</v>
      </c>
      <c r="N3257" s="104">
        <v>600</v>
      </c>
      <c r="O3257" s="104">
        <v>3</v>
      </c>
      <c r="P3257" s="104">
        <v>10</v>
      </c>
      <c r="Q3257" s="104">
        <v>135</v>
      </c>
      <c r="R3257" s="115">
        <v>100</v>
      </c>
      <c r="S3257" s="144"/>
      <c r="T3257" s="144"/>
      <c r="U3257" s="144"/>
      <c r="V3257" s="144"/>
      <c r="W3257" s="144"/>
      <c r="X3257" s="144"/>
      <c r="Y3257" s="144"/>
      <c r="Z3257" s="144"/>
      <c r="AA3257" s="225"/>
    </row>
    <row r="3258" spans="1:27" ht="13.5" thickBot="1" x14ac:dyDescent="0.25">
      <c r="A3258" s="229"/>
      <c r="B3258" s="145"/>
      <c r="C3258" s="128"/>
      <c r="D3258" s="145"/>
      <c r="E3258" s="145"/>
      <c r="F3258" s="145"/>
      <c r="G3258" s="145"/>
      <c r="H3258" s="145"/>
      <c r="I3258" s="145"/>
      <c r="J3258" s="223"/>
      <c r="K3258" s="107" t="s">
        <v>14</v>
      </c>
      <c r="L3258" s="108" t="s">
        <v>60</v>
      </c>
      <c r="M3258" s="97" t="s">
        <v>187</v>
      </c>
      <c r="N3258" s="108">
        <v>600</v>
      </c>
      <c r="O3258" s="108">
        <v>3</v>
      </c>
      <c r="P3258" s="108">
        <v>10</v>
      </c>
      <c r="Q3258" s="108" t="s">
        <v>202</v>
      </c>
      <c r="R3258" s="116"/>
      <c r="S3258" s="145"/>
      <c r="T3258" s="145"/>
      <c r="U3258" s="145"/>
      <c r="V3258" s="145"/>
      <c r="W3258" s="145"/>
      <c r="X3258" s="145"/>
      <c r="Y3258" s="145"/>
      <c r="Z3258" s="145"/>
      <c r="AA3258" s="226"/>
    </row>
    <row r="3259" spans="1:27" x14ac:dyDescent="0.2">
      <c r="A3259" s="227" t="s">
        <v>3251</v>
      </c>
      <c r="B3259" s="143" t="s">
        <v>76</v>
      </c>
      <c r="C3259" s="142">
        <v>43666</v>
      </c>
      <c r="D3259" s="143" t="s">
        <v>78</v>
      </c>
      <c r="E3259" s="143"/>
      <c r="F3259" s="143"/>
      <c r="G3259" s="143"/>
      <c r="H3259" s="143"/>
      <c r="I3259" s="143"/>
      <c r="J3259" s="136" t="s">
        <v>80</v>
      </c>
      <c r="K3259" s="100" t="s">
        <v>194</v>
      </c>
      <c r="L3259" s="93" t="s">
        <v>60</v>
      </c>
      <c r="M3259" s="95" t="s">
        <v>190</v>
      </c>
      <c r="N3259" s="93">
        <v>600</v>
      </c>
      <c r="O3259" s="93">
        <v>3</v>
      </c>
      <c r="P3259" s="93">
        <v>18</v>
      </c>
      <c r="Q3259" s="93">
        <v>125</v>
      </c>
      <c r="R3259" s="114"/>
      <c r="S3259" s="143" t="s">
        <v>73</v>
      </c>
      <c r="T3259" s="143">
        <v>3</v>
      </c>
      <c r="U3259" s="143">
        <v>18</v>
      </c>
      <c r="V3259" s="143">
        <v>77</v>
      </c>
      <c r="W3259" s="143">
        <v>75</v>
      </c>
      <c r="X3259" s="143">
        <v>5288.35</v>
      </c>
      <c r="Y3259" s="143" t="s">
        <v>74</v>
      </c>
      <c r="Z3259" s="143"/>
      <c r="AA3259" s="224" t="s">
        <v>86</v>
      </c>
    </row>
    <row r="3260" spans="1:27" x14ac:dyDescent="0.2">
      <c r="A3260" s="228"/>
      <c r="B3260" s="144"/>
      <c r="C3260" s="127"/>
      <c r="D3260" s="144"/>
      <c r="E3260" s="144"/>
      <c r="F3260" s="144"/>
      <c r="G3260" s="144"/>
      <c r="H3260" s="144"/>
      <c r="I3260" s="144"/>
      <c r="J3260" s="222"/>
      <c r="K3260" s="103" t="s">
        <v>13</v>
      </c>
      <c r="L3260" s="104" t="s">
        <v>60</v>
      </c>
      <c r="M3260" s="96" t="s">
        <v>69</v>
      </c>
      <c r="N3260" s="104">
        <v>600</v>
      </c>
      <c r="O3260" s="104">
        <v>3</v>
      </c>
      <c r="P3260" s="104">
        <v>10</v>
      </c>
      <c r="Q3260" s="104">
        <v>135</v>
      </c>
      <c r="R3260" s="115">
        <v>100</v>
      </c>
      <c r="S3260" s="144"/>
      <c r="T3260" s="144"/>
      <c r="U3260" s="144"/>
      <c r="V3260" s="144"/>
      <c r="W3260" s="144"/>
      <c r="X3260" s="144"/>
      <c r="Y3260" s="144"/>
      <c r="Z3260" s="144"/>
      <c r="AA3260" s="225"/>
    </row>
    <row r="3261" spans="1:27" ht="13.5" thickBot="1" x14ac:dyDescent="0.25">
      <c r="A3261" s="229"/>
      <c r="B3261" s="145"/>
      <c r="C3261" s="128"/>
      <c r="D3261" s="145"/>
      <c r="E3261" s="145"/>
      <c r="F3261" s="145"/>
      <c r="G3261" s="145"/>
      <c r="H3261" s="145"/>
      <c r="I3261" s="145"/>
      <c r="J3261" s="223"/>
      <c r="K3261" s="107" t="s">
        <v>14</v>
      </c>
      <c r="L3261" s="108" t="s">
        <v>60</v>
      </c>
      <c r="M3261" s="97" t="s">
        <v>187</v>
      </c>
      <c r="N3261" s="108">
        <v>600</v>
      </c>
      <c r="O3261" s="108">
        <v>3</v>
      </c>
      <c r="P3261" s="108">
        <v>10</v>
      </c>
      <c r="Q3261" s="108" t="s">
        <v>202</v>
      </c>
      <c r="R3261" s="116"/>
      <c r="S3261" s="145"/>
      <c r="T3261" s="145"/>
      <c r="U3261" s="145"/>
      <c r="V3261" s="145"/>
      <c r="W3261" s="145"/>
      <c r="X3261" s="145"/>
      <c r="Y3261" s="145"/>
      <c r="Z3261" s="145"/>
      <c r="AA3261" s="226"/>
    </row>
    <row r="3262" spans="1:27" x14ac:dyDescent="0.2">
      <c r="A3262" s="227" t="s">
        <v>3252</v>
      </c>
      <c r="B3262" s="143" t="s">
        <v>76</v>
      </c>
      <c r="C3262" s="142">
        <v>43666</v>
      </c>
      <c r="D3262" s="143" t="s">
        <v>78</v>
      </c>
      <c r="E3262" s="143"/>
      <c r="F3262" s="143"/>
      <c r="G3262" s="143"/>
      <c r="H3262" s="143"/>
      <c r="I3262" s="143"/>
      <c r="J3262" s="136" t="s">
        <v>80</v>
      </c>
      <c r="K3262" s="100" t="s">
        <v>194</v>
      </c>
      <c r="L3262" s="93" t="s">
        <v>60</v>
      </c>
      <c r="M3262" s="95" t="s">
        <v>190</v>
      </c>
      <c r="N3262" s="93">
        <v>600</v>
      </c>
      <c r="O3262" s="93">
        <v>3</v>
      </c>
      <c r="P3262" s="93">
        <v>18</v>
      </c>
      <c r="Q3262" s="93">
        <v>150</v>
      </c>
      <c r="R3262" s="114"/>
      <c r="S3262" s="143" t="s">
        <v>73</v>
      </c>
      <c r="T3262" s="143">
        <v>3</v>
      </c>
      <c r="U3262" s="143">
        <v>18</v>
      </c>
      <c r="V3262" s="143">
        <v>77</v>
      </c>
      <c r="W3262" s="143">
        <v>75</v>
      </c>
      <c r="X3262" s="143">
        <v>5288.35</v>
      </c>
      <c r="Y3262" s="143" t="s">
        <v>74</v>
      </c>
      <c r="Z3262" s="143"/>
      <c r="AA3262" s="224" t="s">
        <v>86</v>
      </c>
    </row>
    <row r="3263" spans="1:27" x14ac:dyDescent="0.2">
      <c r="A3263" s="228"/>
      <c r="B3263" s="144"/>
      <c r="C3263" s="127"/>
      <c r="D3263" s="144"/>
      <c r="E3263" s="144"/>
      <c r="F3263" s="144"/>
      <c r="G3263" s="144"/>
      <c r="H3263" s="144"/>
      <c r="I3263" s="144"/>
      <c r="J3263" s="222"/>
      <c r="K3263" s="103" t="s">
        <v>13</v>
      </c>
      <c r="L3263" s="104" t="s">
        <v>60</v>
      </c>
      <c r="M3263" s="96" t="s">
        <v>69</v>
      </c>
      <c r="N3263" s="104">
        <v>600</v>
      </c>
      <c r="O3263" s="104">
        <v>3</v>
      </c>
      <c r="P3263" s="104">
        <v>10</v>
      </c>
      <c r="Q3263" s="104">
        <v>135</v>
      </c>
      <c r="R3263" s="115">
        <v>100</v>
      </c>
      <c r="S3263" s="144"/>
      <c r="T3263" s="144"/>
      <c r="U3263" s="144"/>
      <c r="V3263" s="144"/>
      <c r="W3263" s="144"/>
      <c r="X3263" s="144"/>
      <c r="Y3263" s="144"/>
      <c r="Z3263" s="144"/>
      <c r="AA3263" s="225"/>
    </row>
    <row r="3264" spans="1:27" ht="13.5" thickBot="1" x14ac:dyDescent="0.25">
      <c r="A3264" s="229"/>
      <c r="B3264" s="145"/>
      <c r="C3264" s="128"/>
      <c r="D3264" s="145"/>
      <c r="E3264" s="145"/>
      <c r="F3264" s="145"/>
      <c r="G3264" s="145"/>
      <c r="H3264" s="145"/>
      <c r="I3264" s="145"/>
      <c r="J3264" s="223"/>
      <c r="K3264" s="107" t="s">
        <v>14</v>
      </c>
      <c r="L3264" s="108" t="s">
        <v>60</v>
      </c>
      <c r="M3264" s="97" t="s">
        <v>187</v>
      </c>
      <c r="N3264" s="108">
        <v>600</v>
      </c>
      <c r="O3264" s="108">
        <v>3</v>
      </c>
      <c r="P3264" s="108">
        <v>10</v>
      </c>
      <c r="Q3264" s="108" t="s">
        <v>202</v>
      </c>
      <c r="R3264" s="116"/>
      <c r="S3264" s="145"/>
      <c r="T3264" s="145"/>
      <c r="U3264" s="145"/>
      <c r="V3264" s="145"/>
      <c r="W3264" s="145"/>
      <c r="X3264" s="145"/>
      <c r="Y3264" s="145"/>
      <c r="Z3264" s="145"/>
      <c r="AA3264" s="226"/>
    </row>
    <row r="3265" spans="1:27" x14ac:dyDescent="0.2">
      <c r="A3265" s="227" t="s">
        <v>3253</v>
      </c>
      <c r="B3265" s="143" t="s">
        <v>76</v>
      </c>
      <c r="C3265" s="142">
        <v>43666</v>
      </c>
      <c r="D3265" s="143" t="s">
        <v>78</v>
      </c>
      <c r="E3265" s="143"/>
      <c r="F3265" s="143"/>
      <c r="G3265" s="143"/>
      <c r="H3265" s="143"/>
      <c r="I3265" s="143"/>
      <c r="J3265" s="136" t="s">
        <v>80</v>
      </c>
      <c r="K3265" s="100" t="s">
        <v>194</v>
      </c>
      <c r="L3265" s="93" t="s">
        <v>60</v>
      </c>
      <c r="M3265" s="95" t="s">
        <v>190</v>
      </c>
      <c r="N3265" s="93">
        <v>600</v>
      </c>
      <c r="O3265" s="93">
        <v>3</v>
      </c>
      <c r="P3265" s="93">
        <v>18</v>
      </c>
      <c r="Q3265" s="93">
        <v>175</v>
      </c>
      <c r="R3265" s="114"/>
      <c r="S3265" s="143" t="s">
        <v>73</v>
      </c>
      <c r="T3265" s="143">
        <v>3</v>
      </c>
      <c r="U3265" s="143">
        <v>18</v>
      </c>
      <c r="V3265" s="143">
        <v>77</v>
      </c>
      <c r="W3265" s="143">
        <v>75</v>
      </c>
      <c r="X3265" s="143">
        <v>5288.35</v>
      </c>
      <c r="Y3265" s="143" t="s">
        <v>74</v>
      </c>
      <c r="Z3265" s="143"/>
      <c r="AA3265" s="224" t="s">
        <v>86</v>
      </c>
    </row>
    <row r="3266" spans="1:27" x14ac:dyDescent="0.2">
      <c r="A3266" s="228"/>
      <c r="B3266" s="144"/>
      <c r="C3266" s="127"/>
      <c r="D3266" s="144"/>
      <c r="E3266" s="144"/>
      <c r="F3266" s="144"/>
      <c r="G3266" s="144"/>
      <c r="H3266" s="144"/>
      <c r="I3266" s="144"/>
      <c r="J3266" s="222"/>
      <c r="K3266" s="103" t="s">
        <v>13</v>
      </c>
      <c r="L3266" s="104" t="s">
        <v>60</v>
      </c>
      <c r="M3266" s="96" t="s">
        <v>69</v>
      </c>
      <c r="N3266" s="104">
        <v>600</v>
      </c>
      <c r="O3266" s="104">
        <v>3</v>
      </c>
      <c r="P3266" s="104">
        <v>10</v>
      </c>
      <c r="Q3266" s="104">
        <v>135</v>
      </c>
      <c r="R3266" s="115">
        <v>100</v>
      </c>
      <c r="S3266" s="144"/>
      <c r="T3266" s="144"/>
      <c r="U3266" s="144"/>
      <c r="V3266" s="144"/>
      <c r="W3266" s="144"/>
      <c r="X3266" s="144"/>
      <c r="Y3266" s="144"/>
      <c r="Z3266" s="144"/>
      <c r="AA3266" s="225"/>
    </row>
    <row r="3267" spans="1:27" ht="13.5" thickBot="1" x14ac:dyDescent="0.25">
      <c r="A3267" s="229"/>
      <c r="B3267" s="145"/>
      <c r="C3267" s="128"/>
      <c r="D3267" s="145"/>
      <c r="E3267" s="145"/>
      <c r="F3267" s="145"/>
      <c r="G3267" s="145"/>
      <c r="H3267" s="145"/>
      <c r="I3267" s="145"/>
      <c r="J3267" s="223"/>
      <c r="K3267" s="107" t="s">
        <v>14</v>
      </c>
      <c r="L3267" s="108" t="s">
        <v>60</v>
      </c>
      <c r="M3267" s="97" t="s">
        <v>187</v>
      </c>
      <c r="N3267" s="108">
        <v>600</v>
      </c>
      <c r="O3267" s="108">
        <v>3</v>
      </c>
      <c r="P3267" s="108">
        <v>10</v>
      </c>
      <c r="Q3267" s="108" t="s">
        <v>202</v>
      </c>
      <c r="R3267" s="116"/>
      <c r="S3267" s="145"/>
      <c r="T3267" s="145"/>
      <c r="U3267" s="145"/>
      <c r="V3267" s="145"/>
      <c r="W3267" s="145"/>
      <c r="X3267" s="145"/>
      <c r="Y3267" s="145"/>
      <c r="Z3267" s="145"/>
      <c r="AA3267" s="226"/>
    </row>
    <row r="3268" spans="1:27" x14ac:dyDescent="0.2">
      <c r="A3268" s="227" t="s">
        <v>3254</v>
      </c>
      <c r="B3268" s="143" t="s">
        <v>76</v>
      </c>
      <c r="C3268" s="142">
        <v>43666</v>
      </c>
      <c r="D3268" s="143" t="s">
        <v>78</v>
      </c>
      <c r="E3268" s="143"/>
      <c r="F3268" s="143"/>
      <c r="G3268" s="143"/>
      <c r="H3268" s="143"/>
      <c r="I3268" s="143"/>
      <c r="J3268" s="136" t="s">
        <v>80</v>
      </c>
      <c r="K3268" s="100" t="s">
        <v>194</v>
      </c>
      <c r="L3268" s="93" t="s">
        <v>60</v>
      </c>
      <c r="M3268" s="95" t="s">
        <v>190</v>
      </c>
      <c r="N3268" s="93">
        <v>600</v>
      </c>
      <c r="O3268" s="93">
        <v>3</v>
      </c>
      <c r="P3268" s="93">
        <v>18</v>
      </c>
      <c r="Q3268" s="93">
        <v>200</v>
      </c>
      <c r="R3268" s="114"/>
      <c r="S3268" s="143" t="s">
        <v>73</v>
      </c>
      <c r="T3268" s="143">
        <v>3</v>
      </c>
      <c r="U3268" s="143">
        <v>18</v>
      </c>
      <c r="V3268" s="143">
        <v>77</v>
      </c>
      <c r="W3268" s="143">
        <v>75</v>
      </c>
      <c r="X3268" s="143">
        <v>5288.35</v>
      </c>
      <c r="Y3268" s="143" t="s">
        <v>74</v>
      </c>
      <c r="Z3268" s="143"/>
      <c r="AA3268" s="224" t="s">
        <v>86</v>
      </c>
    </row>
    <row r="3269" spans="1:27" x14ac:dyDescent="0.2">
      <c r="A3269" s="228"/>
      <c r="B3269" s="144"/>
      <c r="C3269" s="127"/>
      <c r="D3269" s="144"/>
      <c r="E3269" s="144"/>
      <c r="F3269" s="144"/>
      <c r="G3269" s="144"/>
      <c r="H3269" s="144"/>
      <c r="I3269" s="144"/>
      <c r="J3269" s="222"/>
      <c r="K3269" s="103" t="s">
        <v>13</v>
      </c>
      <c r="L3269" s="104" t="s">
        <v>60</v>
      </c>
      <c r="M3269" s="96" t="s">
        <v>69</v>
      </c>
      <c r="N3269" s="104">
        <v>600</v>
      </c>
      <c r="O3269" s="104">
        <v>3</v>
      </c>
      <c r="P3269" s="104">
        <v>10</v>
      </c>
      <c r="Q3269" s="104">
        <v>135</v>
      </c>
      <c r="R3269" s="115">
        <v>100</v>
      </c>
      <c r="S3269" s="144"/>
      <c r="T3269" s="144"/>
      <c r="U3269" s="144"/>
      <c r="V3269" s="144"/>
      <c r="W3269" s="144"/>
      <c r="X3269" s="144"/>
      <c r="Y3269" s="144"/>
      <c r="Z3269" s="144"/>
      <c r="AA3269" s="225"/>
    </row>
    <row r="3270" spans="1:27" ht="13.5" thickBot="1" x14ac:dyDescent="0.25">
      <c r="A3270" s="229"/>
      <c r="B3270" s="145"/>
      <c r="C3270" s="128"/>
      <c r="D3270" s="145"/>
      <c r="E3270" s="145"/>
      <c r="F3270" s="145"/>
      <c r="G3270" s="145"/>
      <c r="H3270" s="145"/>
      <c r="I3270" s="145"/>
      <c r="J3270" s="223"/>
      <c r="K3270" s="107" t="s">
        <v>14</v>
      </c>
      <c r="L3270" s="108" t="s">
        <v>60</v>
      </c>
      <c r="M3270" s="97" t="s">
        <v>187</v>
      </c>
      <c r="N3270" s="108">
        <v>600</v>
      </c>
      <c r="O3270" s="108">
        <v>3</v>
      </c>
      <c r="P3270" s="108">
        <v>10</v>
      </c>
      <c r="Q3270" s="108" t="s">
        <v>202</v>
      </c>
      <c r="R3270" s="116"/>
      <c r="S3270" s="145"/>
      <c r="T3270" s="145"/>
      <c r="U3270" s="145"/>
      <c r="V3270" s="145"/>
      <c r="W3270" s="145"/>
      <c r="X3270" s="145"/>
      <c r="Y3270" s="145"/>
      <c r="Z3270" s="145"/>
      <c r="AA3270" s="226"/>
    </row>
    <row r="3271" spans="1:27" x14ac:dyDescent="0.2">
      <c r="A3271" s="227" t="s">
        <v>3255</v>
      </c>
      <c r="B3271" s="143" t="s">
        <v>76</v>
      </c>
      <c r="C3271" s="142">
        <v>43666</v>
      </c>
      <c r="D3271" s="143" t="s">
        <v>78</v>
      </c>
      <c r="E3271" s="143"/>
      <c r="F3271" s="143"/>
      <c r="G3271" s="143"/>
      <c r="H3271" s="143"/>
      <c r="I3271" s="143"/>
      <c r="J3271" s="136" t="s">
        <v>80</v>
      </c>
      <c r="K3271" s="100" t="s">
        <v>194</v>
      </c>
      <c r="L3271" s="93" t="s">
        <v>60</v>
      </c>
      <c r="M3271" s="95" t="s">
        <v>190</v>
      </c>
      <c r="N3271" s="93">
        <v>600</v>
      </c>
      <c r="O3271" s="93">
        <v>3</v>
      </c>
      <c r="P3271" s="93">
        <v>18</v>
      </c>
      <c r="Q3271" s="93">
        <v>125</v>
      </c>
      <c r="R3271" s="114"/>
      <c r="S3271" s="143" t="s">
        <v>73</v>
      </c>
      <c r="T3271" s="143">
        <v>3</v>
      </c>
      <c r="U3271" s="143">
        <v>18</v>
      </c>
      <c r="V3271" s="143">
        <v>99</v>
      </c>
      <c r="W3271" s="143">
        <v>100</v>
      </c>
      <c r="X3271" s="143">
        <v>5288.35</v>
      </c>
      <c r="Y3271" s="143" t="s">
        <v>74</v>
      </c>
      <c r="Z3271" s="143"/>
      <c r="AA3271" s="224" t="s">
        <v>86</v>
      </c>
    </row>
    <row r="3272" spans="1:27" x14ac:dyDescent="0.2">
      <c r="A3272" s="228"/>
      <c r="B3272" s="144"/>
      <c r="C3272" s="127"/>
      <c r="D3272" s="144"/>
      <c r="E3272" s="144"/>
      <c r="F3272" s="144"/>
      <c r="G3272" s="144"/>
      <c r="H3272" s="144"/>
      <c r="I3272" s="144"/>
      <c r="J3272" s="222"/>
      <c r="K3272" s="103" t="s">
        <v>13</v>
      </c>
      <c r="L3272" s="104" t="s">
        <v>60</v>
      </c>
      <c r="M3272" s="96" t="s">
        <v>69</v>
      </c>
      <c r="N3272" s="104">
        <v>600</v>
      </c>
      <c r="O3272" s="104">
        <v>3</v>
      </c>
      <c r="P3272" s="104">
        <v>10</v>
      </c>
      <c r="Q3272" s="104">
        <v>135</v>
      </c>
      <c r="R3272" s="115">
        <v>100</v>
      </c>
      <c r="S3272" s="144"/>
      <c r="T3272" s="144"/>
      <c r="U3272" s="144"/>
      <c r="V3272" s="144"/>
      <c r="W3272" s="144"/>
      <c r="X3272" s="144"/>
      <c r="Y3272" s="144"/>
      <c r="Z3272" s="144"/>
      <c r="AA3272" s="225"/>
    </row>
    <row r="3273" spans="1:27" ht="13.5" thickBot="1" x14ac:dyDescent="0.25">
      <c r="A3273" s="229"/>
      <c r="B3273" s="145"/>
      <c r="C3273" s="128"/>
      <c r="D3273" s="145"/>
      <c r="E3273" s="145"/>
      <c r="F3273" s="145"/>
      <c r="G3273" s="145"/>
      <c r="H3273" s="145"/>
      <c r="I3273" s="145"/>
      <c r="J3273" s="223"/>
      <c r="K3273" s="107" t="s">
        <v>14</v>
      </c>
      <c r="L3273" s="108" t="s">
        <v>60</v>
      </c>
      <c r="M3273" s="97" t="s">
        <v>187</v>
      </c>
      <c r="N3273" s="108">
        <v>600</v>
      </c>
      <c r="O3273" s="108">
        <v>3</v>
      </c>
      <c r="P3273" s="108">
        <v>10</v>
      </c>
      <c r="Q3273" s="108" t="s">
        <v>202</v>
      </c>
      <c r="R3273" s="116"/>
      <c r="S3273" s="145"/>
      <c r="T3273" s="145"/>
      <c r="U3273" s="145"/>
      <c r="V3273" s="145"/>
      <c r="W3273" s="145"/>
      <c r="X3273" s="145"/>
      <c r="Y3273" s="145"/>
      <c r="Z3273" s="145"/>
      <c r="AA3273" s="226"/>
    </row>
    <row r="3274" spans="1:27" x14ac:dyDescent="0.2">
      <c r="A3274" s="227" t="s">
        <v>3256</v>
      </c>
      <c r="B3274" s="143" t="s">
        <v>76</v>
      </c>
      <c r="C3274" s="142">
        <v>43666</v>
      </c>
      <c r="D3274" s="143" t="s">
        <v>78</v>
      </c>
      <c r="E3274" s="143"/>
      <c r="F3274" s="143"/>
      <c r="G3274" s="143"/>
      <c r="H3274" s="143"/>
      <c r="I3274" s="143"/>
      <c r="J3274" s="136" t="s">
        <v>80</v>
      </c>
      <c r="K3274" s="100" t="s">
        <v>194</v>
      </c>
      <c r="L3274" s="93" t="s">
        <v>60</v>
      </c>
      <c r="M3274" s="95" t="s">
        <v>190</v>
      </c>
      <c r="N3274" s="93">
        <v>600</v>
      </c>
      <c r="O3274" s="93">
        <v>3</v>
      </c>
      <c r="P3274" s="93">
        <v>18</v>
      </c>
      <c r="Q3274" s="93">
        <v>150</v>
      </c>
      <c r="R3274" s="114"/>
      <c r="S3274" s="143" t="s">
        <v>73</v>
      </c>
      <c r="T3274" s="143">
        <v>3</v>
      </c>
      <c r="U3274" s="143">
        <v>18</v>
      </c>
      <c r="V3274" s="143">
        <v>99</v>
      </c>
      <c r="W3274" s="143">
        <v>100</v>
      </c>
      <c r="X3274" s="143">
        <v>5288.35</v>
      </c>
      <c r="Y3274" s="143" t="s">
        <v>74</v>
      </c>
      <c r="Z3274" s="143"/>
      <c r="AA3274" s="224" t="s">
        <v>86</v>
      </c>
    </row>
    <row r="3275" spans="1:27" x14ac:dyDescent="0.2">
      <c r="A3275" s="228"/>
      <c r="B3275" s="144"/>
      <c r="C3275" s="127"/>
      <c r="D3275" s="144"/>
      <c r="E3275" s="144"/>
      <c r="F3275" s="144"/>
      <c r="G3275" s="144"/>
      <c r="H3275" s="144"/>
      <c r="I3275" s="144"/>
      <c r="J3275" s="222"/>
      <c r="K3275" s="103" t="s">
        <v>13</v>
      </c>
      <c r="L3275" s="104" t="s">
        <v>60</v>
      </c>
      <c r="M3275" s="96" t="s">
        <v>69</v>
      </c>
      <c r="N3275" s="104">
        <v>600</v>
      </c>
      <c r="O3275" s="104">
        <v>3</v>
      </c>
      <c r="P3275" s="104">
        <v>10</v>
      </c>
      <c r="Q3275" s="104">
        <v>135</v>
      </c>
      <c r="R3275" s="115">
        <v>100</v>
      </c>
      <c r="S3275" s="144"/>
      <c r="T3275" s="144"/>
      <c r="U3275" s="144"/>
      <c r="V3275" s="144"/>
      <c r="W3275" s="144"/>
      <c r="X3275" s="144"/>
      <c r="Y3275" s="144"/>
      <c r="Z3275" s="144"/>
      <c r="AA3275" s="225"/>
    </row>
    <row r="3276" spans="1:27" ht="13.5" thickBot="1" x14ac:dyDescent="0.25">
      <c r="A3276" s="229"/>
      <c r="B3276" s="145"/>
      <c r="C3276" s="128"/>
      <c r="D3276" s="145"/>
      <c r="E3276" s="145"/>
      <c r="F3276" s="145"/>
      <c r="G3276" s="145"/>
      <c r="H3276" s="145"/>
      <c r="I3276" s="145"/>
      <c r="J3276" s="223"/>
      <c r="K3276" s="107" t="s">
        <v>14</v>
      </c>
      <c r="L3276" s="108" t="s">
        <v>60</v>
      </c>
      <c r="M3276" s="97" t="s">
        <v>187</v>
      </c>
      <c r="N3276" s="108">
        <v>600</v>
      </c>
      <c r="O3276" s="108">
        <v>3</v>
      </c>
      <c r="P3276" s="108">
        <v>10</v>
      </c>
      <c r="Q3276" s="108" t="s">
        <v>202</v>
      </c>
      <c r="R3276" s="116"/>
      <c r="S3276" s="145"/>
      <c r="T3276" s="145"/>
      <c r="U3276" s="145"/>
      <c r="V3276" s="145"/>
      <c r="W3276" s="145"/>
      <c r="X3276" s="145"/>
      <c r="Y3276" s="145"/>
      <c r="Z3276" s="145"/>
      <c r="AA3276" s="226"/>
    </row>
    <row r="3277" spans="1:27" x14ac:dyDescent="0.2">
      <c r="A3277" s="227" t="s">
        <v>3257</v>
      </c>
      <c r="B3277" s="143" t="s">
        <v>76</v>
      </c>
      <c r="C3277" s="142">
        <v>43666</v>
      </c>
      <c r="D3277" s="143" t="s">
        <v>78</v>
      </c>
      <c r="E3277" s="143"/>
      <c r="F3277" s="143"/>
      <c r="G3277" s="143"/>
      <c r="H3277" s="143"/>
      <c r="I3277" s="143"/>
      <c r="J3277" s="136" t="s">
        <v>80</v>
      </c>
      <c r="K3277" s="100" t="s">
        <v>194</v>
      </c>
      <c r="L3277" s="93" t="s">
        <v>60</v>
      </c>
      <c r="M3277" s="95" t="s">
        <v>190</v>
      </c>
      <c r="N3277" s="93">
        <v>600</v>
      </c>
      <c r="O3277" s="93">
        <v>3</v>
      </c>
      <c r="P3277" s="93">
        <v>18</v>
      </c>
      <c r="Q3277" s="93">
        <v>175</v>
      </c>
      <c r="R3277" s="114"/>
      <c r="S3277" s="143" t="s">
        <v>73</v>
      </c>
      <c r="T3277" s="143">
        <v>3</v>
      </c>
      <c r="U3277" s="143">
        <v>18</v>
      </c>
      <c r="V3277" s="143">
        <v>99</v>
      </c>
      <c r="W3277" s="143">
        <v>100</v>
      </c>
      <c r="X3277" s="143">
        <v>5288.35</v>
      </c>
      <c r="Y3277" s="143" t="s">
        <v>74</v>
      </c>
      <c r="Z3277" s="143"/>
      <c r="AA3277" s="224" t="s">
        <v>86</v>
      </c>
    </row>
    <row r="3278" spans="1:27" x14ac:dyDescent="0.2">
      <c r="A3278" s="228"/>
      <c r="B3278" s="144"/>
      <c r="C3278" s="127"/>
      <c r="D3278" s="144"/>
      <c r="E3278" s="144"/>
      <c r="F3278" s="144"/>
      <c r="G3278" s="144"/>
      <c r="H3278" s="144"/>
      <c r="I3278" s="144"/>
      <c r="J3278" s="222"/>
      <c r="K3278" s="103" t="s">
        <v>13</v>
      </c>
      <c r="L3278" s="104" t="s">
        <v>60</v>
      </c>
      <c r="M3278" s="96" t="s">
        <v>69</v>
      </c>
      <c r="N3278" s="104">
        <v>600</v>
      </c>
      <c r="O3278" s="104">
        <v>3</v>
      </c>
      <c r="P3278" s="104">
        <v>10</v>
      </c>
      <c r="Q3278" s="104">
        <v>135</v>
      </c>
      <c r="R3278" s="115">
        <v>100</v>
      </c>
      <c r="S3278" s="144"/>
      <c r="T3278" s="144"/>
      <c r="U3278" s="144"/>
      <c r="V3278" s="144"/>
      <c r="W3278" s="144"/>
      <c r="X3278" s="144"/>
      <c r="Y3278" s="144"/>
      <c r="Z3278" s="144"/>
      <c r="AA3278" s="225"/>
    </row>
    <row r="3279" spans="1:27" ht="13.5" thickBot="1" x14ac:dyDescent="0.25">
      <c r="A3279" s="229"/>
      <c r="B3279" s="145"/>
      <c r="C3279" s="128"/>
      <c r="D3279" s="145"/>
      <c r="E3279" s="145"/>
      <c r="F3279" s="145"/>
      <c r="G3279" s="145"/>
      <c r="H3279" s="145"/>
      <c r="I3279" s="145"/>
      <c r="J3279" s="223"/>
      <c r="K3279" s="107" t="s">
        <v>14</v>
      </c>
      <c r="L3279" s="108" t="s">
        <v>60</v>
      </c>
      <c r="M3279" s="97" t="s">
        <v>187</v>
      </c>
      <c r="N3279" s="108">
        <v>600</v>
      </c>
      <c r="O3279" s="108">
        <v>3</v>
      </c>
      <c r="P3279" s="108">
        <v>10</v>
      </c>
      <c r="Q3279" s="108" t="s">
        <v>202</v>
      </c>
      <c r="R3279" s="116"/>
      <c r="S3279" s="145"/>
      <c r="T3279" s="145"/>
      <c r="U3279" s="145"/>
      <c r="V3279" s="145"/>
      <c r="W3279" s="145"/>
      <c r="X3279" s="145"/>
      <c r="Y3279" s="145"/>
      <c r="Z3279" s="145"/>
      <c r="AA3279" s="226"/>
    </row>
    <row r="3280" spans="1:27" x14ac:dyDescent="0.2">
      <c r="A3280" s="227" t="s">
        <v>3258</v>
      </c>
      <c r="B3280" s="143" t="s">
        <v>76</v>
      </c>
      <c r="C3280" s="142">
        <v>43666</v>
      </c>
      <c r="D3280" s="143" t="s">
        <v>78</v>
      </c>
      <c r="E3280" s="143"/>
      <c r="F3280" s="143"/>
      <c r="G3280" s="143"/>
      <c r="H3280" s="143"/>
      <c r="I3280" s="143"/>
      <c r="J3280" s="136" t="s">
        <v>80</v>
      </c>
      <c r="K3280" s="100" t="s">
        <v>194</v>
      </c>
      <c r="L3280" s="93" t="s">
        <v>60</v>
      </c>
      <c r="M3280" s="95" t="s">
        <v>190</v>
      </c>
      <c r="N3280" s="93">
        <v>600</v>
      </c>
      <c r="O3280" s="93">
        <v>3</v>
      </c>
      <c r="P3280" s="93">
        <v>18</v>
      </c>
      <c r="Q3280" s="93">
        <v>200</v>
      </c>
      <c r="R3280" s="114"/>
      <c r="S3280" s="143" t="s">
        <v>73</v>
      </c>
      <c r="T3280" s="143">
        <v>3</v>
      </c>
      <c r="U3280" s="143">
        <v>18</v>
      </c>
      <c r="V3280" s="143">
        <v>99</v>
      </c>
      <c r="W3280" s="143">
        <v>100</v>
      </c>
      <c r="X3280" s="143">
        <v>5288.35</v>
      </c>
      <c r="Y3280" s="143" t="s">
        <v>74</v>
      </c>
      <c r="Z3280" s="143"/>
      <c r="AA3280" s="224" t="s">
        <v>86</v>
      </c>
    </row>
    <row r="3281" spans="1:27" x14ac:dyDescent="0.2">
      <c r="A3281" s="228"/>
      <c r="B3281" s="144"/>
      <c r="C3281" s="127"/>
      <c r="D3281" s="144"/>
      <c r="E3281" s="144"/>
      <c r="F3281" s="144"/>
      <c r="G3281" s="144"/>
      <c r="H3281" s="144"/>
      <c r="I3281" s="144"/>
      <c r="J3281" s="222"/>
      <c r="K3281" s="103" t="s">
        <v>13</v>
      </c>
      <c r="L3281" s="104" t="s">
        <v>60</v>
      </c>
      <c r="M3281" s="96" t="s">
        <v>69</v>
      </c>
      <c r="N3281" s="104">
        <v>600</v>
      </c>
      <c r="O3281" s="104">
        <v>3</v>
      </c>
      <c r="P3281" s="104">
        <v>10</v>
      </c>
      <c r="Q3281" s="104">
        <v>135</v>
      </c>
      <c r="R3281" s="115">
        <v>100</v>
      </c>
      <c r="S3281" s="144"/>
      <c r="T3281" s="144"/>
      <c r="U3281" s="144"/>
      <c r="V3281" s="144"/>
      <c r="W3281" s="144"/>
      <c r="X3281" s="144"/>
      <c r="Y3281" s="144"/>
      <c r="Z3281" s="144"/>
      <c r="AA3281" s="225"/>
    </row>
    <row r="3282" spans="1:27" ht="13.5" thickBot="1" x14ac:dyDescent="0.25">
      <c r="A3282" s="229"/>
      <c r="B3282" s="145"/>
      <c r="C3282" s="128"/>
      <c r="D3282" s="145"/>
      <c r="E3282" s="145"/>
      <c r="F3282" s="145"/>
      <c r="G3282" s="145"/>
      <c r="H3282" s="145"/>
      <c r="I3282" s="145"/>
      <c r="J3282" s="223"/>
      <c r="K3282" s="107" t="s">
        <v>14</v>
      </c>
      <c r="L3282" s="108" t="s">
        <v>60</v>
      </c>
      <c r="M3282" s="97" t="s">
        <v>187</v>
      </c>
      <c r="N3282" s="108">
        <v>600</v>
      </c>
      <c r="O3282" s="108">
        <v>3</v>
      </c>
      <c r="P3282" s="108">
        <v>10</v>
      </c>
      <c r="Q3282" s="108" t="s">
        <v>202</v>
      </c>
      <c r="R3282" s="116"/>
      <c r="S3282" s="145"/>
      <c r="T3282" s="145"/>
      <c r="U3282" s="145"/>
      <c r="V3282" s="145"/>
      <c r="W3282" s="145"/>
      <c r="X3282" s="145"/>
      <c r="Y3282" s="145"/>
      <c r="Z3282" s="145"/>
      <c r="AA3282" s="226"/>
    </row>
    <row r="3283" spans="1:27" x14ac:dyDescent="0.2">
      <c r="A3283" s="227" t="s">
        <v>3259</v>
      </c>
      <c r="B3283" s="143" t="s">
        <v>76</v>
      </c>
      <c r="C3283" s="142">
        <v>43666</v>
      </c>
      <c r="D3283" s="143" t="s">
        <v>78</v>
      </c>
      <c r="E3283" s="143"/>
      <c r="F3283" s="143"/>
      <c r="G3283" s="143"/>
      <c r="H3283" s="143"/>
      <c r="I3283" s="143"/>
      <c r="J3283" s="136" t="s">
        <v>80</v>
      </c>
      <c r="K3283" s="100" t="s">
        <v>194</v>
      </c>
      <c r="L3283" s="93" t="s">
        <v>60</v>
      </c>
      <c r="M3283" s="95" t="s">
        <v>191</v>
      </c>
      <c r="N3283" s="93">
        <v>480</v>
      </c>
      <c r="O3283" s="93">
        <v>3</v>
      </c>
      <c r="P3283" s="93">
        <v>65</v>
      </c>
      <c r="Q3283" s="93">
        <v>100</v>
      </c>
      <c r="R3283" s="114"/>
      <c r="S3283" s="143" t="s">
        <v>72</v>
      </c>
      <c r="T3283" s="143">
        <v>3</v>
      </c>
      <c r="U3283" s="143">
        <v>65</v>
      </c>
      <c r="V3283" s="143">
        <v>77</v>
      </c>
      <c r="W3283" s="143">
        <v>60</v>
      </c>
      <c r="X3283" s="143">
        <v>5288.35</v>
      </c>
      <c r="Y3283" s="143" t="s">
        <v>74</v>
      </c>
      <c r="Z3283" s="143"/>
      <c r="AA3283" s="224" t="s">
        <v>86</v>
      </c>
    </row>
    <row r="3284" spans="1:27" x14ac:dyDescent="0.2">
      <c r="A3284" s="228"/>
      <c r="B3284" s="144"/>
      <c r="C3284" s="127"/>
      <c r="D3284" s="144"/>
      <c r="E3284" s="144"/>
      <c r="F3284" s="144"/>
      <c r="G3284" s="144"/>
      <c r="H3284" s="144"/>
      <c r="I3284" s="144"/>
      <c r="J3284" s="222"/>
      <c r="K3284" s="103" t="s">
        <v>13</v>
      </c>
      <c r="L3284" s="104" t="s">
        <v>60</v>
      </c>
      <c r="M3284" s="96" t="s">
        <v>69</v>
      </c>
      <c r="N3284" s="104">
        <v>480</v>
      </c>
      <c r="O3284" s="104">
        <v>3</v>
      </c>
      <c r="P3284" s="104">
        <v>10</v>
      </c>
      <c r="Q3284" s="104">
        <v>135</v>
      </c>
      <c r="R3284" s="115">
        <v>100</v>
      </c>
      <c r="S3284" s="144"/>
      <c r="T3284" s="144"/>
      <c r="U3284" s="144"/>
      <c r="V3284" s="144"/>
      <c r="W3284" s="144"/>
      <c r="X3284" s="144"/>
      <c r="Y3284" s="144"/>
      <c r="Z3284" s="144"/>
      <c r="AA3284" s="225"/>
    </row>
    <row r="3285" spans="1:27" ht="13.5" thickBot="1" x14ac:dyDescent="0.25">
      <c r="A3285" s="229"/>
      <c r="B3285" s="145"/>
      <c r="C3285" s="128"/>
      <c r="D3285" s="145"/>
      <c r="E3285" s="145"/>
      <c r="F3285" s="145"/>
      <c r="G3285" s="145"/>
      <c r="H3285" s="145"/>
      <c r="I3285" s="145"/>
      <c r="J3285" s="223"/>
      <c r="K3285" s="107" t="s">
        <v>14</v>
      </c>
      <c r="L3285" s="108" t="s">
        <v>60</v>
      </c>
      <c r="M3285" s="97" t="s">
        <v>187</v>
      </c>
      <c r="N3285" s="108">
        <v>480</v>
      </c>
      <c r="O3285" s="108">
        <v>3</v>
      </c>
      <c r="P3285" s="108">
        <v>10</v>
      </c>
      <c r="Q3285" s="108" t="s">
        <v>202</v>
      </c>
      <c r="R3285" s="116"/>
      <c r="S3285" s="145"/>
      <c r="T3285" s="145"/>
      <c r="U3285" s="145"/>
      <c r="V3285" s="145"/>
      <c r="W3285" s="145"/>
      <c r="X3285" s="145"/>
      <c r="Y3285" s="145"/>
      <c r="Z3285" s="145"/>
      <c r="AA3285" s="226"/>
    </row>
    <row r="3286" spans="1:27" x14ac:dyDescent="0.2">
      <c r="A3286" s="227" t="s">
        <v>3260</v>
      </c>
      <c r="B3286" s="143" t="s">
        <v>76</v>
      </c>
      <c r="C3286" s="142">
        <v>43666</v>
      </c>
      <c r="D3286" s="143" t="s">
        <v>78</v>
      </c>
      <c r="E3286" s="143"/>
      <c r="F3286" s="143"/>
      <c r="G3286" s="143"/>
      <c r="H3286" s="143"/>
      <c r="I3286" s="143"/>
      <c r="J3286" s="136" t="s">
        <v>80</v>
      </c>
      <c r="K3286" s="100" t="s">
        <v>194</v>
      </c>
      <c r="L3286" s="93" t="s">
        <v>60</v>
      </c>
      <c r="M3286" s="95" t="s">
        <v>191</v>
      </c>
      <c r="N3286" s="93">
        <v>480</v>
      </c>
      <c r="O3286" s="93">
        <v>3</v>
      </c>
      <c r="P3286" s="93">
        <v>65</v>
      </c>
      <c r="Q3286" s="93">
        <v>110</v>
      </c>
      <c r="R3286" s="114"/>
      <c r="S3286" s="143" t="s">
        <v>72</v>
      </c>
      <c r="T3286" s="143">
        <v>3</v>
      </c>
      <c r="U3286" s="143">
        <v>65</v>
      </c>
      <c r="V3286" s="143">
        <v>77</v>
      </c>
      <c r="W3286" s="143">
        <v>60</v>
      </c>
      <c r="X3286" s="143">
        <v>5288.35</v>
      </c>
      <c r="Y3286" s="143" t="s">
        <v>74</v>
      </c>
      <c r="Z3286" s="143"/>
      <c r="AA3286" s="224" t="s">
        <v>86</v>
      </c>
    </row>
    <row r="3287" spans="1:27" x14ac:dyDescent="0.2">
      <c r="A3287" s="228"/>
      <c r="B3287" s="144"/>
      <c r="C3287" s="127"/>
      <c r="D3287" s="144"/>
      <c r="E3287" s="144"/>
      <c r="F3287" s="144"/>
      <c r="G3287" s="144"/>
      <c r="H3287" s="144"/>
      <c r="I3287" s="144"/>
      <c r="J3287" s="222"/>
      <c r="K3287" s="103" t="s">
        <v>13</v>
      </c>
      <c r="L3287" s="104" t="s">
        <v>60</v>
      </c>
      <c r="M3287" s="96" t="s">
        <v>69</v>
      </c>
      <c r="N3287" s="104">
        <v>480</v>
      </c>
      <c r="O3287" s="104">
        <v>3</v>
      </c>
      <c r="P3287" s="104">
        <v>10</v>
      </c>
      <c r="Q3287" s="104">
        <v>135</v>
      </c>
      <c r="R3287" s="115">
        <v>100</v>
      </c>
      <c r="S3287" s="144"/>
      <c r="T3287" s="144"/>
      <c r="U3287" s="144"/>
      <c r="V3287" s="144"/>
      <c r="W3287" s="144"/>
      <c r="X3287" s="144"/>
      <c r="Y3287" s="144"/>
      <c r="Z3287" s="144"/>
      <c r="AA3287" s="225"/>
    </row>
    <row r="3288" spans="1:27" ht="13.5" thickBot="1" x14ac:dyDescent="0.25">
      <c r="A3288" s="229"/>
      <c r="B3288" s="145"/>
      <c r="C3288" s="128"/>
      <c r="D3288" s="145"/>
      <c r="E3288" s="145"/>
      <c r="F3288" s="145"/>
      <c r="G3288" s="145"/>
      <c r="H3288" s="145"/>
      <c r="I3288" s="145"/>
      <c r="J3288" s="223"/>
      <c r="K3288" s="107" t="s">
        <v>14</v>
      </c>
      <c r="L3288" s="108" t="s">
        <v>60</v>
      </c>
      <c r="M3288" s="97" t="s">
        <v>187</v>
      </c>
      <c r="N3288" s="108">
        <v>480</v>
      </c>
      <c r="O3288" s="108">
        <v>3</v>
      </c>
      <c r="P3288" s="108">
        <v>10</v>
      </c>
      <c r="Q3288" s="108" t="s">
        <v>202</v>
      </c>
      <c r="R3288" s="116"/>
      <c r="S3288" s="145"/>
      <c r="T3288" s="145"/>
      <c r="U3288" s="145"/>
      <c r="V3288" s="145"/>
      <c r="W3288" s="145"/>
      <c r="X3288" s="145"/>
      <c r="Y3288" s="145"/>
      <c r="Z3288" s="145"/>
      <c r="AA3288" s="226"/>
    </row>
    <row r="3289" spans="1:27" x14ac:dyDescent="0.2">
      <c r="A3289" s="227" t="s">
        <v>3261</v>
      </c>
      <c r="B3289" s="143" t="s">
        <v>76</v>
      </c>
      <c r="C3289" s="142">
        <v>43666</v>
      </c>
      <c r="D3289" s="143" t="s">
        <v>78</v>
      </c>
      <c r="E3289" s="143"/>
      <c r="F3289" s="143"/>
      <c r="G3289" s="143"/>
      <c r="H3289" s="143"/>
      <c r="I3289" s="143"/>
      <c r="J3289" s="136" t="s">
        <v>80</v>
      </c>
      <c r="K3289" s="100" t="s">
        <v>194</v>
      </c>
      <c r="L3289" s="93" t="s">
        <v>60</v>
      </c>
      <c r="M3289" s="95" t="s">
        <v>191</v>
      </c>
      <c r="N3289" s="93">
        <v>480</v>
      </c>
      <c r="O3289" s="93">
        <v>3</v>
      </c>
      <c r="P3289" s="93">
        <v>65</v>
      </c>
      <c r="Q3289" s="93">
        <v>125</v>
      </c>
      <c r="R3289" s="114"/>
      <c r="S3289" s="143" t="s">
        <v>72</v>
      </c>
      <c r="T3289" s="143">
        <v>3</v>
      </c>
      <c r="U3289" s="143">
        <v>65</v>
      </c>
      <c r="V3289" s="143">
        <v>77</v>
      </c>
      <c r="W3289" s="143">
        <v>60</v>
      </c>
      <c r="X3289" s="143">
        <v>5288.35</v>
      </c>
      <c r="Y3289" s="143" t="s">
        <v>74</v>
      </c>
      <c r="Z3289" s="143"/>
      <c r="AA3289" s="224" t="s">
        <v>86</v>
      </c>
    </row>
    <row r="3290" spans="1:27" x14ac:dyDescent="0.2">
      <c r="A3290" s="228"/>
      <c r="B3290" s="144"/>
      <c r="C3290" s="127"/>
      <c r="D3290" s="144"/>
      <c r="E3290" s="144"/>
      <c r="F3290" s="144"/>
      <c r="G3290" s="144"/>
      <c r="H3290" s="144"/>
      <c r="I3290" s="144"/>
      <c r="J3290" s="222"/>
      <c r="K3290" s="103" t="s">
        <v>13</v>
      </c>
      <c r="L3290" s="104" t="s">
        <v>60</v>
      </c>
      <c r="M3290" s="96" t="s">
        <v>69</v>
      </c>
      <c r="N3290" s="104">
        <v>480</v>
      </c>
      <c r="O3290" s="104">
        <v>3</v>
      </c>
      <c r="P3290" s="104">
        <v>10</v>
      </c>
      <c r="Q3290" s="104">
        <v>135</v>
      </c>
      <c r="R3290" s="115">
        <v>100</v>
      </c>
      <c r="S3290" s="144"/>
      <c r="T3290" s="144"/>
      <c r="U3290" s="144"/>
      <c r="V3290" s="144"/>
      <c r="W3290" s="144"/>
      <c r="X3290" s="144"/>
      <c r="Y3290" s="144"/>
      <c r="Z3290" s="144"/>
      <c r="AA3290" s="225"/>
    </row>
    <row r="3291" spans="1:27" ht="13.5" thickBot="1" x14ac:dyDescent="0.25">
      <c r="A3291" s="229"/>
      <c r="B3291" s="145"/>
      <c r="C3291" s="128"/>
      <c r="D3291" s="145"/>
      <c r="E3291" s="145"/>
      <c r="F3291" s="145"/>
      <c r="G3291" s="145"/>
      <c r="H3291" s="145"/>
      <c r="I3291" s="145"/>
      <c r="J3291" s="223"/>
      <c r="K3291" s="107" t="s">
        <v>14</v>
      </c>
      <c r="L3291" s="108" t="s">
        <v>60</v>
      </c>
      <c r="M3291" s="97" t="s">
        <v>187</v>
      </c>
      <c r="N3291" s="108">
        <v>480</v>
      </c>
      <c r="O3291" s="108">
        <v>3</v>
      </c>
      <c r="P3291" s="108">
        <v>10</v>
      </c>
      <c r="Q3291" s="108" t="s">
        <v>202</v>
      </c>
      <c r="R3291" s="116"/>
      <c r="S3291" s="145"/>
      <c r="T3291" s="145"/>
      <c r="U3291" s="145"/>
      <c r="V3291" s="145"/>
      <c r="W3291" s="145"/>
      <c r="X3291" s="145"/>
      <c r="Y3291" s="145"/>
      <c r="Z3291" s="145"/>
      <c r="AA3291" s="226"/>
    </row>
    <row r="3292" spans="1:27" x14ac:dyDescent="0.2">
      <c r="A3292" s="227" t="s">
        <v>3262</v>
      </c>
      <c r="B3292" s="143" t="s">
        <v>76</v>
      </c>
      <c r="C3292" s="142">
        <v>43666</v>
      </c>
      <c r="D3292" s="143" t="s">
        <v>78</v>
      </c>
      <c r="E3292" s="143"/>
      <c r="F3292" s="143"/>
      <c r="G3292" s="143"/>
      <c r="H3292" s="143"/>
      <c r="I3292" s="143"/>
      <c r="J3292" s="136" t="s">
        <v>80</v>
      </c>
      <c r="K3292" s="100" t="s">
        <v>194</v>
      </c>
      <c r="L3292" s="93" t="s">
        <v>60</v>
      </c>
      <c r="M3292" s="95" t="s">
        <v>191</v>
      </c>
      <c r="N3292" s="93">
        <v>480</v>
      </c>
      <c r="O3292" s="93">
        <v>3</v>
      </c>
      <c r="P3292" s="93">
        <v>65</v>
      </c>
      <c r="Q3292" s="93">
        <v>150</v>
      </c>
      <c r="R3292" s="114"/>
      <c r="S3292" s="143" t="s">
        <v>72</v>
      </c>
      <c r="T3292" s="143">
        <v>3</v>
      </c>
      <c r="U3292" s="143">
        <v>65</v>
      </c>
      <c r="V3292" s="143">
        <v>77</v>
      </c>
      <c r="W3292" s="143">
        <v>60</v>
      </c>
      <c r="X3292" s="143">
        <v>5288.35</v>
      </c>
      <c r="Y3292" s="143" t="s">
        <v>74</v>
      </c>
      <c r="Z3292" s="143"/>
      <c r="AA3292" s="224" t="s">
        <v>86</v>
      </c>
    </row>
    <row r="3293" spans="1:27" x14ac:dyDescent="0.2">
      <c r="A3293" s="228"/>
      <c r="B3293" s="144"/>
      <c r="C3293" s="127"/>
      <c r="D3293" s="144"/>
      <c r="E3293" s="144"/>
      <c r="F3293" s="144"/>
      <c r="G3293" s="144"/>
      <c r="H3293" s="144"/>
      <c r="I3293" s="144"/>
      <c r="J3293" s="222"/>
      <c r="K3293" s="103" t="s">
        <v>13</v>
      </c>
      <c r="L3293" s="104" t="s">
        <v>60</v>
      </c>
      <c r="M3293" s="96" t="s">
        <v>69</v>
      </c>
      <c r="N3293" s="104">
        <v>480</v>
      </c>
      <c r="O3293" s="104">
        <v>3</v>
      </c>
      <c r="P3293" s="104">
        <v>10</v>
      </c>
      <c r="Q3293" s="104">
        <v>135</v>
      </c>
      <c r="R3293" s="115">
        <v>100</v>
      </c>
      <c r="S3293" s="144"/>
      <c r="T3293" s="144"/>
      <c r="U3293" s="144"/>
      <c r="V3293" s="144"/>
      <c r="W3293" s="144"/>
      <c r="X3293" s="144"/>
      <c r="Y3293" s="144"/>
      <c r="Z3293" s="144"/>
      <c r="AA3293" s="225"/>
    </row>
    <row r="3294" spans="1:27" ht="13.5" thickBot="1" x14ac:dyDescent="0.25">
      <c r="A3294" s="229"/>
      <c r="B3294" s="145"/>
      <c r="C3294" s="128"/>
      <c r="D3294" s="145"/>
      <c r="E3294" s="145"/>
      <c r="F3294" s="145"/>
      <c r="G3294" s="145"/>
      <c r="H3294" s="145"/>
      <c r="I3294" s="145"/>
      <c r="J3294" s="223"/>
      <c r="K3294" s="107" t="s">
        <v>14</v>
      </c>
      <c r="L3294" s="108" t="s">
        <v>60</v>
      </c>
      <c r="M3294" s="97" t="s">
        <v>187</v>
      </c>
      <c r="N3294" s="108">
        <v>480</v>
      </c>
      <c r="O3294" s="108">
        <v>3</v>
      </c>
      <c r="P3294" s="108">
        <v>10</v>
      </c>
      <c r="Q3294" s="108" t="s">
        <v>202</v>
      </c>
      <c r="R3294" s="116"/>
      <c r="S3294" s="145"/>
      <c r="T3294" s="145"/>
      <c r="U3294" s="145"/>
      <c r="V3294" s="145"/>
      <c r="W3294" s="145"/>
      <c r="X3294" s="145"/>
      <c r="Y3294" s="145"/>
      <c r="Z3294" s="145"/>
      <c r="AA3294" s="226"/>
    </row>
    <row r="3295" spans="1:27" x14ac:dyDescent="0.2">
      <c r="A3295" s="227" t="s">
        <v>3263</v>
      </c>
      <c r="B3295" s="143" t="s">
        <v>76</v>
      </c>
      <c r="C3295" s="142">
        <v>43666</v>
      </c>
      <c r="D3295" s="143" t="s">
        <v>78</v>
      </c>
      <c r="E3295" s="143"/>
      <c r="F3295" s="143"/>
      <c r="G3295" s="143"/>
      <c r="H3295" s="143"/>
      <c r="I3295" s="143"/>
      <c r="J3295" s="136" t="s">
        <v>80</v>
      </c>
      <c r="K3295" s="100" t="s">
        <v>194</v>
      </c>
      <c r="L3295" s="93" t="s">
        <v>60</v>
      </c>
      <c r="M3295" s="95" t="s">
        <v>191</v>
      </c>
      <c r="N3295" s="93">
        <v>480</v>
      </c>
      <c r="O3295" s="93">
        <v>3</v>
      </c>
      <c r="P3295" s="93">
        <v>65</v>
      </c>
      <c r="Q3295" s="93">
        <v>175</v>
      </c>
      <c r="R3295" s="114"/>
      <c r="S3295" s="143" t="s">
        <v>72</v>
      </c>
      <c r="T3295" s="143">
        <v>3</v>
      </c>
      <c r="U3295" s="143">
        <v>65</v>
      </c>
      <c r="V3295" s="143">
        <v>77</v>
      </c>
      <c r="W3295" s="143">
        <v>60</v>
      </c>
      <c r="X3295" s="143">
        <v>5288.35</v>
      </c>
      <c r="Y3295" s="143" t="s">
        <v>74</v>
      </c>
      <c r="Z3295" s="143"/>
      <c r="AA3295" s="224" t="s">
        <v>86</v>
      </c>
    </row>
    <row r="3296" spans="1:27" x14ac:dyDescent="0.2">
      <c r="A3296" s="228"/>
      <c r="B3296" s="144"/>
      <c r="C3296" s="127"/>
      <c r="D3296" s="144"/>
      <c r="E3296" s="144"/>
      <c r="F3296" s="144"/>
      <c r="G3296" s="144"/>
      <c r="H3296" s="144"/>
      <c r="I3296" s="144"/>
      <c r="J3296" s="222"/>
      <c r="K3296" s="103" t="s">
        <v>13</v>
      </c>
      <c r="L3296" s="104" t="s">
        <v>60</v>
      </c>
      <c r="M3296" s="96" t="s">
        <v>69</v>
      </c>
      <c r="N3296" s="104">
        <v>480</v>
      </c>
      <c r="O3296" s="104">
        <v>3</v>
      </c>
      <c r="P3296" s="104">
        <v>10</v>
      </c>
      <c r="Q3296" s="104">
        <v>135</v>
      </c>
      <c r="R3296" s="115">
        <v>100</v>
      </c>
      <c r="S3296" s="144"/>
      <c r="T3296" s="144"/>
      <c r="U3296" s="144"/>
      <c r="V3296" s="144"/>
      <c r="W3296" s="144"/>
      <c r="X3296" s="144"/>
      <c r="Y3296" s="144"/>
      <c r="Z3296" s="144"/>
      <c r="AA3296" s="225"/>
    </row>
    <row r="3297" spans="1:27" ht="13.5" thickBot="1" x14ac:dyDescent="0.25">
      <c r="A3297" s="229"/>
      <c r="B3297" s="145"/>
      <c r="C3297" s="128"/>
      <c r="D3297" s="145"/>
      <c r="E3297" s="145"/>
      <c r="F3297" s="145"/>
      <c r="G3297" s="145"/>
      <c r="H3297" s="145"/>
      <c r="I3297" s="145"/>
      <c r="J3297" s="223"/>
      <c r="K3297" s="107" t="s">
        <v>14</v>
      </c>
      <c r="L3297" s="108" t="s">
        <v>60</v>
      </c>
      <c r="M3297" s="97" t="s">
        <v>187</v>
      </c>
      <c r="N3297" s="108">
        <v>480</v>
      </c>
      <c r="O3297" s="108">
        <v>3</v>
      </c>
      <c r="P3297" s="108">
        <v>10</v>
      </c>
      <c r="Q3297" s="108" t="s">
        <v>202</v>
      </c>
      <c r="R3297" s="116"/>
      <c r="S3297" s="145"/>
      <c r="T3297" s="145"/>
      <c r="U3297" s="145"/>
      <c r="V3297" s="145"/>
      <c r="W3297" s="145"/>
      <c r="X3297" s="145"/>
      <c r="Y3297" s="145"/>
      <c r="Z3297" s="145"/>
      <c r="AA3297" s="226"/>
    </row>
    <row r="3298" spans="1:27" x14ac:dyDescent="0.2">
      <c r="A3298" s="227" t="s">
        <v>3264</v>
      </c>
      <c r="B3298" s="143" t="s">
        <v>76</v>
      </c>
      <c r="C3298" s="142">
        <v>43666</v>
      </c>
      <c r="D3298" s="143" t="s">
        <v>78</v>
      </c>
      <c r="E3298" s="143"/>
      <c r="F3298" s="143"/>
      <c r="G3298" s="143"/>
      <c r="H3298" s="143"/>
      <c r="I3298" s="143"/>
      <c r="J3298" s="136" t="s">
        <v>80</v>
      </c>
      <c r="K3298" s="100" t="s">
        <v>194</v>
      </c>
      <c r="L3298" s="93" t="s">
        <v>60</v>
      </c>
      <c r="M3298" s="95" t="s">
        <v>191</v>
      </c>
      <c r="N3298" s="93">
        <v>480</v>
      </c>
      <c r="O3298" s="93">
        <v>3</v>
      </c>
      <c r="P3298" s="93">
        <v>65</v>
      </c>
      <c r="Q3298" s="93">
        <v>200</v>
      </c>
      <c r="R3298" s="114"/>
      <c r="S3298" s="143" t="s">
        <v>72</v>
      </c>
      <c r="T3298" s="143">
        <v>3</v>
      </c>
      <c r="U3298" s="143">
        <v>65</v>
      </c>
      <c r="V3298" s="143">
        <v>77</v>
      </c>
      <c r="W3298" s="143">
        <v>60</v>
      </c>
      <c r="X3298" s="143">
        <v>5288.35</v>
      </c>
      <c r="Y3298" s="143" t="s">
        <v>74</v>
      </c>
      <c r="Z3298" s="143"/>
      <c r="AA3298" s="224" t="s">
        <v>86</v>
      </c>
    </row>
    <row r="3299" spans="1:27" x14ac:dyDescent="0.2">
      <c r="A3299" s="228"/>
      <c r="B3299" s="144"/>
      <c r="C3299" s="127"/>
      <c r="D3299" s="144"/>
      <c r="E3299" s="144"/>
      <c r="F3299" s="144"/>
      <c r="G3299" s="144"/>
      <c r="H3299" s="144"/>
      <c r="I3299" s="144"/>
      <c r="J3299" s="222"/>
      <c r="K3299" s="103" t="s">
        <v>13</v>
      </c>
      <c r="L3299" s="104" t="s">
        <v>60</v>
      </c>
      <c r="M3299" s="96" t="s">
        <v>69</v>
      </c>
      <c r="N3299" s="104">
        <v>480</v>
      </c>
      <c r="O3299" s="104">
        <v>3</v>
      </c>
      <c r="P3299" s="104">
        <v>10</v>
      </c>
      <c r="Q3299" s="104">
        <v>135</v>
      </c>
      <c r="R3299" s="115">
        <v>100</v>
      </c>
      <c r="S3299" s="144"/>
      <c r="T3299" s="144"/>
      <c r="U3299" s="144"/>
      <c r="V3299" s="144"/>
      <c r="W3299" s="144"/>
      <c r="X3299" s="144"/>
      <c r="Y3299" s="144"/>
      <c r="Z3299" s="144"/>
      <c r="AA3299" s="225"/>
    </row>
    <row r="3300" spans="1:27" ht="13.5" thickBot="1" x14ac:dyDescent="0.25">
      <c r="A3300" s="229"/>
      <c r="B3300" s="145"/>
      <c r="C3300" s="128"/>
      <c r="D3300" s="145"/>
      <c r="E3300" s="145"/>
      <c r="F3300" s="145"/>
      <c r="G3300" s="145"/>
      <c r="H3300" s="145"/>
      <c r="I3300" s="145"/>
      <c r="J3300" s="223"/>
      <c r="K3300" s="107" t="s">
        <v>14</v>
      </c>
      <c r="L3300" s="108" t="s">
        <v>60</v>
      </c>
      <c r="M3300" s="97" t="s">
        <v>187</v>
      </c>
      <c r="N3300" s="108">
        <v>480</v>
      </c>
      <c r="O3300" s="108">
        <v>3</v>
      </c>
      <c r="P3300" s="108">
        <v>10</v>
      </c>
      <c r="Q3300" s="108" t="s">
        <v>202</v>
      </c>
      <c r="R3300" s="116"/>
      <c r="S3300" s="145"/>
      <c r="T3300" s="145"/>
      <c r="U3300" s="145"/>
      <c r="V3300" s="145"/>
      <c r="W3300" s="145"/>
      <c r="X3300" s="145"/>
      <c r="Y3300" s="145"/>
      <c r="Z3300" s="145"/>
      <c r="AA3300" s="226"/>
    </row>
    <row r="3301" spans="1:27" x14ac:dyDescent="0.2">
      <c r="A3301" s="227" t="s">
        <v>3265</v>
      </c>
      <c r="B3301" s="143" t="s">
        <v>76</v>
      </c>
      <c r="C3301" s="142">
        <v>43666</v>
      </c>
      <c r="D3301" s="143" t="s">
        <v>78</v>
      </c>
      <c r="E3301" s="143"/>
      <c r="F3301" s="143"/>
      <c r="G3301" s="143"/>
      <c r="H3301" s="143"/>
      <c r="I3301" s="143"/>
      <c r="J3301" s="136" t="s">
        <v>80</v>
      </c>
      <c r="K3301" s="100" t="s">
        <v>194</v>
      </c>
      <c r="L3301" s="93" t="s">
        <v>60</v>
      </c>
      <c r="M3301" s="95" t="s">
        <v>191</v>
      </c>
      <c r="N3301" s="93">
        <v>480</v>
      </c>
      <c r="O3301" s="93">
        <v>3</v>
      </c>
      <c r="P3301" s="93">
        <v>65</v>
      </c>
      <c r="Q3301" s="93">
        <v>125</v>
      </c>
      <c r="R3301" s="114"/>
      <c r="S3301" s="143" t="s">
        <v>72</v>
      </c>
      <c r="T3301" s="143">
        <v>3</v>
      </c>
      <c r="U3301" s="143">
        <v>65</v>
      </c>
      <c r="V3301" s="143">
        <v>96</v>
      </c>
      <c r="W3301" s="143">
        <v>75</v>
      </c>
      <c r="X3301" s="143">
        <v>5288.35</v>
      </c>
      <c r="Y3301" s="143" t="s">
        <v>74</v>
      </c>
      <c r="Z3301" s="143"/>
      <c r="AA3301" s="224" t="s">
        <v>86</v>
      </c>
    </row>
    <row r="3302" spans="1:27" x14ac:dyDescent="0.2">
      <c r="A3302" s="228"/>
      <c r="B3302" s="144"/>
      <c r="C3302" s="127"/>
      <c r="D3302" s="144"/>
      <c r="E3302" s="144"/>
      <c r="F3302" s="144"/>
      <c r="G3302" s="144"/>
      <c r="H3302" s="144"/>
      <c r="I3302" s="144"/>
      <c r="J3302" s="222"/>
      <c r="K3302" s="103" t="s">
        <v>13</v>
      </c>
      <c r="L3302" s="104" t="s">
        <v>60</v>
      </c>
      <c r="M3302" s="96" t="s">
        <v>69</v>
      </c>
      <c r="N3302" s="104">
        <v>480</v>
      </c>
      <c r="O3302" s="104">
        <v>3</v>
      </c>
      <c r="P3302" s="104">
        <v>10</v>
      </c>
      <c r="Q3302" s="104">
        <v>135</v>
      </c>
      <c r="R3302" s="115">
        <v>100</v>
      </c>
      <c r="S3302" s="144"/>
      <c r="T3302" s="144"/>
      <c r="U3302" s="144"/>
      <c r="V3302" s="144"/>
      <c r="W3302" s="144"/>
      <c r="X3302" s="144"/>
      <c r="Y3302" s="144"/>
      <c r="Z3302" s="144"/>
      <c r="AA3302" s="225"/>
    </row>
    <row r="3303" spans="1:27" ht="13.5" thickBot="1" x14ac:dyDescent="0.25">
      <c r="A3303" s="229"/>
      <c r="B3303" s="145"/>
      <c r="C3303" s="128"/>
      <c r="D3303" s="145"/>
      <c r="E3303" s="145"/>
      <c r="F3303" s="145"/>
      <c r="G3303" s="145"/>
      <c r="H3303" s="145"/>
      <c r="I3303" s="145"/>
      <c r="J3303" s="223"/>
      <c r="K3303" s="107" t="s">
        <v>14</v>
      </c>
      <c r="L3303" s="108" t="s">
        <v>60</v>
      </c>
      <c r="M3303" s="97" t="s">
        <v>187</v>
      </c>
      <c r="N3303" s="108">
        <v>480</v>
      </c>
      <c r="O3303" s="108">
        <v>3</v>
      </c>
      <c r="P3303" s="108">
        <v>10</v>
      </c>
      <c r="Q3303" s="108" t="s">
        <v>202</v>
      </c>
      <c r="R3303" s="116"/>
      <c r="S3303" s="145"/>
      <c r="T3303" s="145"/>
      <c r="U3303" s="145"/>
      <c r="V3303" s="145"/>
      <c r="W3303" s="145"/>
      <c r="X3303" s="145"/>
      <c r="Y3303" s="145"/>
      <c r="Z3303" s="145"/>
      <c r="AA3303" s="226"/>
    </row>
    <row r="3304" spans="1:27" x14ac:dyDescent="0.2">
      <c r="A3304" s="227" t="s">
        <v>3266</v>
      </c>
      <c r="B3304" s="143" t="s">
        <v>76</v>
      </c>
      <c r="C3304" s="142">
        <v>43666</v>
      </c>
      <c r="D3304" s="143" t="s">
        <v>78</v>
      </c>
      <c r="E3304" s="143"/>
      <c r="F3304" s="143"/>
      <c r="G3304" s="143"/>
      <c r="H3304" s="143"/>
      <c r="I3304" s="143"/>
      <c r="J3304" s="136" t="s">
        <v>80</v>
      </c>
      <c r="K3304" s="100" t="s">
        <v>194</v>
      </c>
      <c r="L3304" s="93" t="s">
        <v>60</v>
      </c>
      <c r="M3304" s="95" t="s">
        <v>191</v>
      </c>
      <c r="N3304" s="93">
        <v>480</v>
      </c>
      <c r="O3304" s="93">
        <v>3</v>
      </c>
      <c r="P3304" s="93">
        <v>65</v>
      </c>
      <c r="Q3304" s="93">
        <v>150</v>
      </c>
      <c r="R3304" s="114"/>
      <c r="S3304" s="143" t="s">
        <v>72</v>
      </c>
      <c r="T3304" s="143">
        <v>3</v>
      </c>
      <c r="U3304" s="143">
        <v>65</v>
      </c>
      <c r="V3304" s="143">
        <v>96</v>
      </c>
      <c r="W3304" s="143">
        <v>75</v>
      </c>
      <c r="X3304" s="143">
        <v>5288.35</v>
      </c>
      <c r="Y3304" s="143" t="s">
        <v>74</v>
      </c>
      <c r="Z3304" s="143"/>
      <c r="AA3304" s="224" t="s">
        <v>86</v>
      </c>
    </row>
    <row r="3305" spans="1:27" x14ac:dyDescent="0.2">
      <c r="A3305" s="228"/>
      <c r="B3305" s="144"/>
      <c r="C3305" s="127"/>
      <c r="D3305" s="144"/>
      <c r="E3305" s="144"/>
      <c r="F3305" s="144"/>
      <c r="G3305" s="144"/>
      <c r="H3305" s="144"/>
      <c r="I3305" s="144"/>
      <c r="J3305" s="222"/>
      <c r="K3305" s="103" t="s">
        <v>13</v>
      </c>
      <c r="L3305" s="104" t="s">
        <v>60</v>
      </c>
      <c r="M3305" s="96" t="s">
        <v>69</v>
      </c>
      <c r="N3305" s="104">
        <v>480</v>
      </c>
      <c r="O3305" s="104">
        <v>3</v>
      </c>
      <c r="P3305" s="104">
        <v>10</v>
      </c>
      <c r="Q3305" s="104">
        <v>135</v>
      </c>
      <c r="R3305" s="115">
        <v>100</v>
      </c>
      <c r="S3305" s="144"/>
      <c r="T3305" s="144"/>
      <c r="U3305" s="144"/>
      <c r="V3305" s="144"/>
      <c r="W3305" s="144"/>
      <c r="X3305" s="144"/>
      <c r="Y3305" s="144"/>
      <c r="Z3305" s="144"/>
      <c r="AA3305" s="225"/>
    </row>
    <row r="3306" spans="1:27" ht="13.5" thickBot="1" x14ac:dyDescent="0.25">
      <c r="A3306" s="229"/>
      <c r="B3306" s="145"/>
      <c r="C3306" s="128"/>
      <c r="D3306" s="145"/>
      <c r="E3306" s="145"/>
      <c r="F3306" s="145"/>
      <c r="G3306" s="145"/>
      <c r="H3306" s="145"/>
      <c r="I3306" s="145"/>
      <c r="J3306" s="223"/>
      <c r="K3306" s="107" t="s">
        <v>14</v>
      </c>
      <c r="L3306" s="108" t="s">
        <v>60</v>
      </c>
      <c r="M3306" s="97" t="s">
        <v>187</v>
      </c>
      <c r="N3306" s="108">
        <v>480</v>
      </c>
      <c r="O3306" s="108">
        <v>3</v>
      </c>
      <c r="P3306" s="108">
        <v>10</v>
      </c>
      <c r="Q3306" s="108" t="s">
        <v>202</v>
      </c>
      <c r="R3306" s="116"/>
      <c r="S3306" s="145"/>
      <c r="T3306" s="145"/>
      <c r="U3306" s="145"/>
      <c r="V3306" s="145"/>
      <c r="W3306" s="145"/>
      <c r="X3306" s="145"/>
      <c r="Y3306" s="145"/>
      <c r="Z3306" s="145"/>
      <c r="AA3306" s="226"/>
    </row>
    <row r="3307" spans="1:27" x14ac:dyDescent="0.2">
      <c r="A3307" s="227" t="s">
        <v>3267</v>
      </c>
      <c r="B3307" s="143" t="s">
        <v>76</v>
      </c>
      <c r="C3307" s="142">
        <v>43666</v>
      </c>
      <c r="D3307" s="143" t="s">
        <v>78</v>
      </c>
      <c r="E3307" s="143"/>
      <c r="F3307" s="143"/>
      <c r="G3307" s="143"/>
      <c r="H3307" s="143"/>
      <c r="I3307" s="143"/>
      <c r="J3307" s="136" t="s">
        <v>80</v>
      </c>
      <c r="K3307" s="100" t="s">
        <v>194</v>
      </c>
      <c r="L3307" s="93" t="s">
        <v>60</v>
      </c>
      <c r="M3307" s="95" t="s">
        <v>191</v>
      </c>
      <c r="N3307" s="93">
        <v>480</v>
      </c>
      <c r="O3307" s="93">
        <v>3</v>
      </c>
      <c r="P3307" s="93">
        <v>65</v>
      </c>
      <c r="Q3307" s="93">
        <v>175</v>
      </c>
      <c r="R3307" s="114"/>
      <c r="S3307" s="143" t="s">
        <v>72</v>
      </c>
      <c r="T3307" s="143">
        <v>3</v>
      </c>
      <c r="U3307" s="143">
        <v>65</v>
      </c>
      <c r="V3307" s="143">
        <v>96</v>
      </c>
      <c r="W3307" s="143">
        <v>75</v>
      </c>
      <c r="X3307" s="143">
        <v>5288.35</v>
      </c>
      <c r="Y3307" s="143" t="s">
        <v>74</v>
      </c>
      <c r="Z3307" s="143"/>
      <c r="AA3307" s="224" t="s">
        <v>86</v>
      </c>
    </row>
    <row r="3308" spans="1:27" x14ac:dyDescent="0.2">
      <c r="A3308" s="228"/>
      <c r="B3308" s="144"/>
      <c r="C3308" s="127"/>
      <c r="D3308" s="144"/>
      <c r="E3308" s="144"/>
      <c r="F3308" s="144"/>
      <c r="G3308" s="144"/>
      <c r="H3308" s="144"/>
      <c r="I3308" s="144"/>
      <c r="J3308" s="222"/>
      <c r="K3308" s="103" t="s">
        <v>13</v>
      </c>
      <c r="L3308" s="104" t="s">
        <v>60</v>
      </c>
      <c r="M3308" s="96" t="s">
        <v>69</v>
      </c>
      <c r="N3308" s="104">
        <v>480</v>
      </c>
      <c r="O3308" s="104">
        <v>3</v>
      </c>
      <c r="P3308" s="104">
        <v>10</v>
      </c>
      <c r="Q3308" s="104">
        <v>135</v>
      </c>
      <c r="R3308" s="115">
        <v>100</v>
      </c>
      <c r="S3308" s="144"/>
      <c r="T3308" s="144"/>
      <c r="U3308" s="144"/>
      <c r="V3308" s="144"/>
      <c r="W3308" s="144"/>
      <c r="X3308" s="144"/>
      <c r="Y3308" s="144"/>
      <c r="Z3308" s="144"/>
      <c r="AA3308" s="225"/>
    </row>
    <row r="3309" spans="1:27" ht="13.5" thickBot="1" x14ac:dyDescent="0.25">
      <c r="A3309" s="229"/>
      <c r="B3309" s="145"/>
      <c r="C3309" s="128"/>
      <c r="D3309" s="145"/>
      <c r="E3309" s="145"/>
      <c r="F3309" s="145"/>
      <c r="G3309" s="145"/>
      <c r="H3309" s="145"/>
      <c r="I3309" s="145"/>
      <c r="J3309" s="223"/>
      <c r="K3309" s="107" t="s">
        <v>14</v>
      </c>
      <c r="L3309" s="108" t="s">
        <v>60</v>
      </c>
      <c r="M3309" s="97" t="s">
        <v>187</v>
      </c>
      <c r="N3309" s="108">
        <v>480</v>
      </c>
      <c r="O3309" s="108">
        <v>3</v>
      </c>
      <c r="P3309" s="108">
        <v>10</v>
      </c>
      <c r="Q3309" s="108" t="s">
        <v>202</v>
      </c>
      <c r="R3309" s="116"/>
      <c r="S3309" s="145"/>
      <c r="T3309" s="145"/>
      <c r="U3309" s="145"/>
      <c r="V3309" s="145"/>
      <c r="W3309" s="145"/>
      <c r="X3309" s="145"/>
      <c r="Y3309" s="145"/>
      <c r="Z3309" s="145"/>
      <c r="AA3309" s="226"/>
    </row>
    <row r="3310" spans="1:27" x14ac:dyDescent="0.2">
      <c r="A3310" s="227" t="s">
        <v>3268</v>
      </c>
      <c r="B3310" s="143" t="s">
        <v>76</v>
      </c>
      <c r="C3310" s="142">
        <v>43666</v>
      </c>
      <c r="D3310" s="143" t="s">
        <v>78</v>
      </c>
      <c r="E3310" s="143"/>
      <c r="F3310" s="143"/>
      <c r="G3310" s="143"/>
      <c r="H3310" s="143"/>
      <c r="I3310" s="143"/>
      <c r="J3310" s="136" t="s">
        <v>80</v>
      </c>
      <c r="K3310" s="100" t="s">
        <v>194</v>
      </c>
      <c r="L3310" s="93" t="s">
        <v>60</v>
      </c>
      <c r="M3310" s="95" t="s">
        <v>191</v>
      </c>
      <c r="N3310" s="93">
        <v>480</v>
      </c>
      <c r="O3310" s="93">
        <v>3</v>
      </c>
      <c r="P3310" s="93">
        <v>65</v>
      </c>
      <c r="Q3310" s="93">
        <v>200</v>
      </c>
      <c r="R3310" s="114"/>
      <c r="S3310" s="143" t="s">
        <v>72</v>
      </c>
      <c r="T3310" s="143">
        <v>3</v>
      </c>
      <c r="U3310" s="143">
        <v>65</v>
      </c>
      <c r="V3310" s="143">
        <v>96</v>
      </c>
      <c r="W3310" s="143">
        <v>75</v>
      </c>
      <c r="X3310" s="143">
        <v>5288.35</v>
      </c>
      <c r="Y3310" s="143" t="s">
        <v>74</v>
      </c>
      <c r="Z3310" s="143"/>
      <c r="AA3310" s="224" t="s">
        <v>86</v>
      </c>
    </row>
    <row r="3311" spans="1:27" x14ac:dyDescent="0.2">
      <c r="A3311" s="228"/>
      <c r="B3311" s="144"/>
      <c r="C3311" s="127"/>
      <c r="D3311" s="144"/>
      <c r="E3311" s="144"/>
      <c r="F3311" s="144"/>
      <c r="G3311" s="144"/>
      <c r="H3311" s="144"/>
      <c r="I3311" s="144"/>
      <c r="J3311" s="222"/>
      <c r="K3311" s="103" t="s">
        <v>13</v>
      </c>
      <c r="L3311" s="104" t="s">
        <v>60</v>
      </c>
      <c r="M3311" s="96" t="s">
        <v>69</v>
      </c>
      <c r="N3311" s="104">
        <v>480</v>
      </c>
      <c r="O3311" s="104">
        <v>3</v>
      </c>
      <c r="P3311" s="104">
        <v>10</v>
      </c>
      <c r="Q3311" s="104">
        <v>135</v>
      </c>
      <c r="R3311" s="115">
        <v>100</v>
      </c>
      <c r="S3311" s="144"/>
      <c r="T3311" s="144"/>
      <c r="U3311" s="144"/>
      <c r="V3311" s="144"/>
      <c r="W3311" s="144"/>
      <c r="X3311" s="144"/>
      <c r="Y3311" s="144"/>
      <c r="Z3311" s="144"/>
      <c r="AA3311" s="225"/>
    </row>
    <row r="3312" spans="1:27" ht="13.5" thickBot="1" x14ac:dyDescent="0.25">
      <c r="A3312" s="229"/>
      <c r="B3312" s="145"/>
      <c r="C3312" s="128"/>
      <c r="D3312" s="145"/>
      <c r="E3312" s="145"/>
      <c r="F3312" s="145"/>
      <c r="G3312" s="145"/>
      <c r="H3312" s="145"/>
      <c r="I3312" s="145"/>
      <c r="J3312" s="223"/>
      <c r="K3312" s="107" t="s">
        <v>14</v>
      </c>
      <c r="L3312" s="108" t="s">
        <v>60</v>
      </c>
      <c r="M3312" s="97" t="s">
        <v>187</v>
      </c>
      <c r="N3312" s="108">
        <v>480</v>
      </c>
      <c r="O3312" s="108">
        <v>3</v>
      </c>
      <c r="P3312" s="108">
        <v>10</v>
      </c>
      <c r="Q3312" s="108" t="s">
        <v>202</v>
      </c>
      <c r="R3312" s="116"/>
      <c r="S3312" s="145"/>
      <c r="T3312" s="145"/>
      <c r="U3312" s="145"/>
      <c r="V3312" s="145"/>
      <c r="W3312" s="145"/>
      <c r="X3312" s="145"/>
      <c r="Y3312" s="145"/>
      <c r="Z3312" s="145"/>
      <c r="AA3312" s="226"/>
    </row>
    <row r="3313" spans="1:27" x14ac:dyDescent="0.2">
      <c r="A3313" s="227" t="s">
        <v>3269</v>
      </c>
      <c r="B3313" s="143" t="s">
        <v>76</v>
      </c>
      <c r="C3313" s="142">
        <v>43666</v>
      </c>
      <c r="D3313" s="143" t="s">
        <v>78</v>
      </c>
      <c r="E3313" s="143"/>
      <c r="F3313" s="143"/>
      <c r="G3313" s="143"/>
      <c r="H3313" s="143"/>
      <c r="I3313" s="143"/>
      <c r="J3313" s="136" t="s">
        <v>80</v>
      </c>
      <c r="K3313" s="100" t="s">
        <v>194</v>
      </c>
      <c r="L3313" s="93" t="s">
        <v>60</v>
      </c>
      <c r="M3313" s="95" t="s">
        <v>191</v>
      </c>
      <c r="N3313" s="93">
        <v>480</v>
      </c>
      <c r="O3313" s="93">
        <v>3</v>
      </c>
      <c r="P3313" s="93">
        <v>65</v>
      </c>
      <c r="Q3313" s="93">
        <v>175</v>
      </c>
      <c r="R3313" s="114"/>
      <c r="S3313" s="143" t="s">
        <v>72</v>
      </c>
      <c r="T3313" s="143">
        <v>3</v>
      </c>
      <c r="U3313" s="143">
        <v>65</v>
      </c>
      <c r="V3313" s="143">
        <v>124</v>
      </c>
      <c r="W3313" s="143">
        <v>100</v>
      </c>
      <c r="X3313" s="143">
        <v>5288.35</v>
      </c>
      <c r="Y3313" s="143" t="s">
        <v>74</v>
      </c>
      <c r="Z3313" s="143"/>
      <c r="AA3313" s="224" t="s">
        <v>86</v>
      </c>
    </row>
    <row r="3314" spans="1:27" x14ac:dyDescent="0.2">
      <c r="A3314" s="228"/>
      <c r="B3314" s="144"/>
      <c r="C3314" s="127"/>
      <c r="D3314" s="144"/>
      <c r="E3314" s="144"/>
      <c r="F3314" s="144"/>
      <c r="G3314" s="144"/>
      <c r="H3314" s="144"/>
      <c r="I3314" s="144"/>
      <c r="J3314" s="222"/>
      <c r="K3314" s="103" t="s">
        <v>13</v>
      </c>
      <c r="L3314" s="104" t="s">
        <v>60</v>
      </c>
      <c r="M3314" s="96" t="s">
        <v>69</v>
      </c>
      <c r="N3314" s="104">
        <v>480</v>
      </c>
      <c r="O3314" s="104">
        <v>3</v>
      </c>
      <c r="P3314" s="104">
        <v>10</v>
      </c>
      <c r="Q3314" s="104">
        <v>135</v>
      </c>
      <c r="R3314" s="115">
        <v>100</v>
      </c>
      <c r="S3314" s="144"/>
      <c r="T3314" s="144"/>
      <c r="U3314" s="144"/>
      <c r="V3314" s="144"/>
      <c r="W3314" s="144"/>
      <c r="X3314" s="144"/>
      <c r="Y3314" s="144"/>
      <c r="Z3314" s="144"/>
      <c r="AA3314" s="225"/>
    </row>
    <row r="3315" spans="1:27" ht="13.5" thickBot="1" x14ac:dyDescent="0.25">
      <c r="A3315" s="229"/>
      <c r="B3315" s="145"/>
      <c r="C3315" s="128"/>
      <c r="D3315" s="145"/>
      <c r="E3315" s="145"/>
      <c r="F3315" s="145"/>
      <c r="G3315" s="145"/>
      <c r="H3315" s="145"/>
      <c r="I3315" s="145"/>
      <c r="J3315" s="223"/>
      <c r="K3315" s="107" t="s">
        <v>14</v>
      </c>
      <c r="L3315" s="108" t="s">
        <v>60</v>
      </c>
      <c r="M3315" s="97" t="s">
        <v>187</v>
      </c>
      <c r="N3315" s="108">
        <v>480</v>
      </c>
      <c r="O3315" s="108">
        <v>3</v>
      </c>
      <c r="P3315" s="108">
        <v>10</v>
      </c>
      <c r="Q3315" s="108" t="s">
        <v>202</v>
      </c>
      <c r="R3315" s="116"/>
      <c r="S3315" s="145"/>
      <c r="T3315" s="145"/>
      <c r="U3315" s="145"/>
      <c r="V3315" s="145"/>
      <c r="W3315" s="145"/>
      <c r="X3315" s="145"/>
      <c r="Y3315" s="145"/>
      <c r="Z3315" s="145"/>
      <c r="AA3315" s="226"/>
    </row>
    <row r="3316" spans="1:27" x14ac:dyDescent="0.2">
      <c r="A3316" s="227" t="s">
        <v>3270</v>
      </c>
      <c r="B3316" s="143" t="s">
        <v>76</v>
      </c>
      <c r="C3316" s="142">
        <v>43666</v>
      </c>
      <c r="D3316" s="143" t="s">
        <v>78</v>
      </c>
      <c r="E3316" s="143"/>
      <c r="F3316" s="143"/>
      <c r="G3316" s="143"/>
      <c r="H3316" s="143"/>
      <c r="I3316" s="143"/>
      <c r="J3316" s="136" t="s">
        <v>80</v>
      </c>
      <c r="K3316" s="100" t="s">
        <v>194</v>
      </c>
      <c r="L3316" s="93" t="s">
        <v>60</v>
      </c>
      <c r="M3316" s="95" t="s">
        <v>191</v>
      </c>
      <c r="N3316" s="93">
        <v>480</v>
      </c>
      <c r="O3316" s="93">
        <v>3</v>
      </c>
      <c r="P3316" s="93">
        <v>65</v>
      </c>
      <c r="Q3316" s="93">
        <v>200</v>
      </c>
      <c r="R3316" s="114"/>
      <c r="S3316" s="143" t="s">
        <v>72</v>
      </c>
      <c r="T3316" s="143">
        <v>3</v>
      </c>
      <c r="U3316" s="143">
        <v>65</v>
      </c>
      <c r="V3316" s="143">
        <v>124</v>
      </c>
      <c r="W3316" s="143">
        <v>100</v>
      </c>
      <c r="X3316" s="143">
        <v>5288.35</v>
      </c>
      <c r="Y3316" s="143" t="s">
        <v>74</v>
      </c>
      <c r="Z3316" s="143"/>
      <c r="AA3316" s="224" t="s">
        <v>86</v>
      </c>
    </row>
    <row r="3317" spans="1:27" x14ac:dyDescent="0.2">
      <c r="A3317" s="228"/>
      <c r="B3317" s="144"/>
      <c r="C3317" s="127"/>
      <c r="D3317" s="144"/>
      <c r="E3317" s="144"/>
      <c r="F3317" s="144"/>
      <c r="G3317" s="144"/>
      <c r="H3317" s="144"/>
      <c r="I3317" s="144"/>
      <c r="J3317" s="222"/>
      <c r="K3317" s="103" t="s">
        <v>13</v>
      </c>
      <c r="L3317" s="104" t="s">
        <v>60</v>
      </c>
      <c r="M3317" s="96" t="s">
        <v>69</v>
      </c>
      <c r="N3317" s="104">
        <v>480</v>
      </c>
      <c r="O3317" s="104">
        <v>3</v>
      </c>
      <c r="P3317" s="104">
        <v>10</v>
      </c>
      <c r="Q3317" s="104">
        <v>135</v>
      </c>
      <c r="R3317" s="115">
        <v>100</v>
      </c>
      <c r="S3317" s="144"/>
      <c r="T3317" s="144"/>
      <c r="U3317" s="144"/>
      <c r="V3317" s="144"/>
      <c r="W3317" s="144"/>
      <c r="X3317" s="144"/>
      <c r="Y3317" s="144"/>
      <c r="Z3317" s="144"/>
      <c r="AA3317" s="225"/>
    </row>
    <row r="3318" spans="1:27" ht="13.5" thickBot="1" x14ac:dyDescent="0.25">
      <c r="A3318" s="229"/>
      <c r="B3318" s="145"/>
      <c r="C3318" s="128"/>
      <c r="D3318" s="145"/>
      <c r="E3318" s="145"/>
      <c r="F3318" s="145"/>
      <c r="G3318" s="145"/>
      <c r="H3318" s="145"/>
      <c r="I3318" s="145"/>
      <c r="J3318" s="223"/>
      <c r="K3318" s="107" t="s">
        <v>14</v>
      </c>
      <c r="L3318" s="108" t="s">
        <v>60</v>
      </c>
      <c r="M3318" s="97" t="s">
        <v>187</v>
      </c>
      <c r="N3318" s="108">
        <v>480</v>
      </c>
      <c r="O3318" s="108">
        <v>3</v>
      </c>
      <c r="P3318" s="108">
        <v>10</v>
      </c>
      <c r="Q3318" s="108" t="s">
        <v>202</v>
      </c>
      <c r="R3318" s="116"/>
      <c r="S3318" s="145"/>
      <c r="T3318" s="145"/>
      <c r="U3318" s="145"/>
      <c r="V3318" s="145"/>
      <c r="W3318" s="145"/>
      <c r="X3318" s="145"/>
      <c r="Y3318" s="145"/>
      <c r="Z3318" s="145"/>
      <c r="AA3318" s="226"/>
    </row>
    <row r="3319" spans="1:27" x14ac:dyDescent="0.2">
      <c r="A3319" s="227" t="s">
        <v>3271</v>
      </c>
      <c r="B3319" s="143" t="s">
        <v>76</v>
      </c>
      <c r="C3319" s="142">
        <v>43666</v>
      </c>
      <c r="D3319" s="143" t="s">
        <v>78</v>
      </c>
      <c r="E3319" s="143"/>
      <c r="F3319" s="143"/>
      <c r="G3319" s="143"/>
      <c r="H3319" s="143"/>
      <c r="I3319" s="143"/>
      <c r="J3319" s="136" t="s">
        <v>80</v>
      </c>
      <c r="K3319" s="100" t="s">
        <v>194</v>
      </c>
      <c r="L3319" s="93" t="s">
        <v>60</v>
      </c>
      <c r="M3319" s="95" t="s">
        <v>191</v>
      </c>
      <c r="N3319" s="93">
        <v>600</v>
      </c>
      <c r="O3319" s="93">
        <v>3</v>
      </c>
      <c r="P3319" s="93">
        <v>25</v>
      </c>
      <c r="Q3319" s="93">
        <v>100</v>
      </c>
      <c r="R3319" s="114"/>
      <c r="S3319" s="143" t="s">
        <v>73</v>
      </c>
      <c r="T3319" s="143">
        <v>3</v>
      </c>
      <c r="U3319" s="143">
        <v>25</v>
      </c>
      <c r="V3319" s="143">
        <v>62</v>
      </c>
      <c r="W3319" s="143">
        <v>60</v>
      </c>
      <c r="X3319" s="143">
        <v>5288.35</v>
      </c>
      <c r="Y3319" s="143" t="s">
        <v>74</v>
      </c>
      <c r="Z3319" s="143"/>
      <c r="AA3319" s="224" t="s">
        <v>86</v>
      </c>
    </row>
    <row r="3320" spans="1:27" x14ac:dyDescent="0.2">
      <c r="A3320" s="228"/>
      <c r="B3320" s="144"/>
      <c r="C3320" s="127"/>
      <c r="D3320" s="144"/>
      <c r="E3320" s="144"/>
      <c r="F3320" s="144"/>
      <c r="G3320" s="144"/>
      <c r="H3320" s="144"/>
      <c r="I3320" s="144"/>
      <c r="J3320" s="222"/>
      <c r="K3320" s="103" t="s">
        <v>13</v>
      </c>
      <c r="L3320" s="104" t="s">
        <v>60</v>
      </c>
      <c r="M3320" s="96" t="s">
        <v>69</v>
      </c>
      <c r="N3320" s="104">
        <v>600</v>
      </c>
      <c r="O3320" s="104">
        <v>3</v>
      </c>
      <c r="P3320" s="104">
        <v>10</v>
      </c>
      <c r="Q3320" s="104">
        <v>135</v>
      </c>
      <c r="R3320" s="115">
        <v>100</v>
      </c>
      <c r="S3320" s="144"/>
      <c r="T3320" s="144"/>
      <c r="U3320" s="144"/>
      <c r="V3320" s="144"/>
      <c r="W3320" s="144"/>
      <c r="X3320" s="144"/>
      <c r="Y3320" s="144"/>
      <c r="Z3320" s="144"/>
      <c r="AA3320" s="225"/>
    </row>
    <row r="3321" spans="1:27" ht="13.5" thickBot="1" x14ac:dyDescent="0.25">
      <c r="A3321" s="229"/>
      <c r="B3321" s="145"/>
      <c r="C3321" s="128"/>
      <c r="D3321" s="145"/>
      <c r="E3321" s="145"/>
      <c r="F3321" s="145"/>
      <c r="G3321" s="145"/>
      <c r="H3321" s="145"/>
      <c r="I3321" s="145"/>
      <c r="J3321" s="223"/>
      <c r="K3321" s="107" t="s">
        <v>14</v>
      </c>
      <c r="L3321" s="108" t="s">
        <v>60</v>
      </c>
      <c r="M3321" s="97" t="s">
        <v>186</v>
      </c>
      <c r="N3321" s="108">
        <v>600</v>
      </c>
      <c r="O3321" s="108">
        <v>3</v>
      </c>
      <c r="P3321" s="108">
        <v>10</v>
      </c>
      <c r="Q3321" s="108" t="s">
        <v>201</v>
      </c>
      <c r="R3321" s="116"/>
      <c r="S3321" s="145"/>
      <c r="T3321" s="145"/>
      <c r="U3321" s="145"/>
      <c r="V3321" s="145"/>
      <c r="W3321" s="145"/>
      <c r="X3321" s="145"/>
      <c r="Y3321" s="145"/>
      <c r="Z3321" s="145"/>
      <c r="AA3321" s="226"/>
    </row>
    <row r="3322" spans="1:27" x14ac:dyDescent="0.2">
      <c r="A3322" s="227" t="s">
        <v>3272</v>
      </c>
      <c r="B3322" s="143" t="s">
        <v>76</v>
      </c>
      <c r="C3322" s="142">
        <v>43666</v>
      </c>
      <c r="D3322" s="143" t="s">
        <v>78</v>
      </c>
      <c r="E3322" s="143"/>
      <c r="F3322" s="143"/>
      <c r="G3322" s="143"/>
      <c r="H3322" s="143"/>
      <c r="I3322" s="143"/>
      <c r="J3322" s="136" t="s">
        <v>80</v>
      </c>
      <c r="K3322" s="100" t="s">
        <v>194</v>
      </c>
      <c r="L3322" s="93" t="s">
        <v>60</v>
      </c>
      <c r="M3322" s="95" t="s">
        <v>191</v>
      </c>
      <c r="N3322" s="93">
        <v>600</v>
      </c>
      <c r="O3322" s="93">
        <v>3</v>
      </c>
      <c r="P3322" s="93">
        <v>25</v>
      </c>
      <c r="Q3322" s="93">
        <v>110</v>
      </c>
      <c r="R3322" s="114"/>
      <c r="S3322" s="143" t="s">
        <v>73</v>
      </c>
      <c r="T3322" s="143">
        <v>3</v>
      </c>
      <c r="U3322" s="143">
        <v>25</v>
      </c>
      <c r="V3322" s="143">
        <v>62</v>
      </c>
      <c r="W3322" s="143">
        <v>60</v>
      </c>
      <c r="X3322" s="143">
        <v>5288.35</v>
      </c>
      <c r="Y3322" s="143" t="s">
        <v>74</v>
      </c>
      <c r="Z3322" s="143"/>
      <c r="AA3322" s="224" t="s">
        <v>86</v>
      </c>
    </row>
    <row r="3323" spans="1:27" x14ac:dyDescent="0.2">
      <c r="A3323" s="228"/>
      <c r="B3323" s="144"/>
      <c r="C3323" s="127"/>
      <c r="D3323" s="144"/>
      <c r="E3323" s="144"/>
      <c r="F3323" s="144"/>
      <c r="G3323" s="144"/>
      <c r="H3323" s="144"/>
      <c r="I3323" s="144"/>
      <c r="J3323" s="222"/>
      <c r="K3323" s="103" t="s">
        <v>13</v>
      </c>
      <c r="L3323" s="104" t="s">
        <v>60</v>
      </c>
      <c r="M3323" s="96" t="s">
        <v>69</v>
      </c>
      <c r="N3323" s="104">
        <v>600</v>
      </c>
      <c r="O3323" s="104">
        <v>3</v>
      </c>
      <c r="P3323" s="104">
        <v>10</v>
      </c>
      <c r="Q3323" s="104">
        <v>135</v>
      </c>
      <c r="R3323" s="115">
        <v>100</v>
      </c>
      <c r="S3323" s="144"/>
      <c r="T3323" s="144"/>
      <c r="U3323" s="144"/>
      <c r="V3323" s="144"/>
      <c r="W3323" s="144"/>
      <c r="X3323" s="144"/>
      <c r="Y3323" s="144"/>
      <c r="Z3323" s="144"/>
      <c r="AA3323" s="225"/>
    </row>
    <row r="3324" spans="1:27" ht="13.5" thickBot="1" x14ac:dyDescent="0.25">
      <c r="A3324" s="229"/>
      <c r="B3324" s="145"/>
      <c r="C3324" s="128"/>
      <c r="D3324" s="145"/>
      <c r="E3324" s="145"/>
      <c r="F3324" s="145"/>
      <c r="G3324" s="145"/>
      <c r="H3324" s="145"/>
      <c r="I3324" s="145"/>
      <c r="J3324" s="223"/>
      <c r="K3324" s="107" t="s">
        <v>14</v>
      </c>
      <c r="L3324" s="108" t="s">
        <v>60</v>
      </c>
      <c r="M3324" s="97" t="s">
        <v>186</v>
      </c>
      <c r="N3324" s="108">
        <v>600</v>
      </c>
      <c r="O3324" s="108">
        <v>3</v>
      </c>
      <c r="P3324" s="108">
        <v>10</v>
      </c>
      <c r="Q3324" s="108" t="s">
        <v>201</v>
      </c>
      <c r="R3324" s="116"/>
      <c r="S3324" s="145"/>
      <c r="T3324" s="145"/>
      <c r="U3324" s="145"/>
      <c r="V3324" s="145"/>
      <c r="W3324" s="145"/>
      <c r="X3324" s="145"/>
      <c r="Y3324" s="145"/>
      <c r="Z3324" s="145"/>
      <c r="AA3324" s="226"/>
    </row>
    <row r="3325" spans="1:27" x14ac:dyDescent="0.2">
      <c r="A3325" s="227" t="s">
        <v>3273</v>
      </c>
      <c r="B3325" s="143" t="s">
        <v>76</v>
      </c>
      <c r="C3325" s="142">
        <v>43666</v>
      </c>
      <c r="D3325" s="143" t="s">
        <v>78</v>
      </c>
      <c r="E3325" s="143"/>
      <c r="F3325" s="143"/>
      <c r="G3325" s="143"/>
      <c r="H3325" s="143"/>
      <c r="I3325" s="143"/>
      <c r="J3325" s="136" t="s">
        <v>80</v>
      </c>
      <c r="K3325" s="100" t="s">
        <v>194</v>
      </c>
      <c r="L3325" s="93" t="s">
        <v>60</v>
      </c>
      <c r="M3325" s="95" t="s">
        <v>191</v>
      </c>
      <c r="N3325" s="93">
        <v>600</v>
      </c>
      <c r="O3325" s="93">
        <v>3</v>
      </c>
      <c r="P3325" s="93">
        <v>25</v>
      </c>
      <c r="Q3325" s="93">
        <v>125</v>
      </c>
      <c r="R3325" s="114"/>
      <c r="S3325" s="143" t="s">
        <v>73</v>
      </c>
      <c r="T3325" s="143">
        <v>3</v>
      </c>
      <c r="U3325" s="143">
        <v>25</v>
      </c>
      <c r="V3325" s="143">
        <v>62</v>
      </c>
      <c r="W3325" s="143">
        <v>60</v>
      </c>
      <c r="X3325" s="143">
        <v>5288.35</v>
      </c>
      <c r="Y3325" s="143" t="s">
        <v>74</v>
      </c>
      <c r="Z3325" s="143"/>
      <c r="AA3325" s="224" t="s">
        <v>86</v>
      </c>
    </row>
    <row r="3326" spans="1:27" x14ac:dyDescent="0.2">
      <c r="A3326" s="228"/>
      <c r="B3326" s="144"/>
      <c r="C3326" s="127"/>
      <c r="D3326" s="144"/>
      <c r="E3326" s="144"/>
      <c r="F3326" s="144"/>
      <c r="G3326" s="144"/>
      <c r="H3326" s="144"/>
      <c r="I3326" s="144"/>
      <c r="J3326" s="222"/>
      <c r="K3326" s="103" t="s">
        <v>13</v>
      </c>
      <c r="L3326" s="104" t="s">
        <v>60</v>
      </c>
      <c r="M3326" s="96" t="s">
        <v>69</v>
      </c>
      <c r="N3326" s="104">
        <v>600</v>
      </c>
      <c r="O3326" s="104">
        <v>3</v>
      </c>
      <c r="P3326" s="104">
        <v>10</v>
      </c>
      <c r="Q3326" s="104">
        <v>135</v>
      </c>
      <c r="R3326" s="115">
        <v>100</v>
      </c>
      <c r="S3326" s="144"/>
      <c r="T3326" s="144"/>
      <c r="U3326" s="144"/>
      <c r="V3326" s="144"/>
      <c r="W3326" s="144"/>
      <c r="X3326" s="144"/>
      <c r="Y3326" s="144"/>
      <c r="Z3326" s="144"/>
      <c r="AA3326" s="225"/>
    </row>
    <row r="3327" spans="1:27" ht="13.5" thickBot="1" x14ac:dyDescent="0.25">
      <c r="A3327" s="229"/>
      <c r="B3327" s="145"/>
      <c r="C3327" s="128"/>
      <c r="D3327" s="145"/>
      <c r="E3327" s="145"/>
      <c r="F3327" s="145"/>
      <c r="G3327" s="145"/>
      <c r="H3327" s="145"/>
      <c r="I3327" s="145"/>
      <c r="J3327" s="223"/>
      <c r="K3327" s="107" t="s">
        <v>14</v>
      </c>
      <c r="L3327" s="108" t="s">
        <v>60</v>
      </c>
      <c r="M3327" s="97" t="s">
        <v>186</v>
      </c>
      <c r="N3327" s="108">
        <v>600</v>
      </c>
      <c r="O3327" s="108">
        <v>3</v>
      </c>
      <c r="P3327" s="108">
        <v>10</v>
      </c>
      <c r="Q3327" s="108" t="s">
        <v>201</v>
      </c>
      <c r="R3327" s="116"/>
      <c r="S3327" s="145"/>
      <c r="T3327" s="145"/>
      <c r="U3327" s="145"/>
      <c r="V3327" s="145"/>
      <c r="W3327" s="145"/>
      <c r="X3327" s="145"/>
      <c r="Y3327" s="145"/>
      <c r="Z3327" s="145"/>
      <c r="AA3327" s="226"/>
    </row>
    <row r="3328" spans="1:27" x14ac:dyDescent="0.2">
      <c r="A3328" s="227" t="s">
        <v>3274</v>
      </c>
      <c r="B3328" s="143" t="s">
        <v>76</v>
      </c>
      <c r="C3328" s="142">
        <v>43666</v>
      </c>
      <c r="D3328" s="143" t="s">
        <v>78</v>
      </c>
      <c r="E3328" s="143"/>
      <c r="F3328" s="143"/>
      <c r="G3328" s="143"/>
      <c r="H3328" s="143"/>
      <c r="I3328" s="143"/>
      <c r="J3328" s="136" t="s">
        <v>80</v>
      </c>
      <c r="K3328" s="100" t="s">
        <v>194</v>
      </c>
      <c r="L3328" s="93" t="s">
        <v>60</v>
      </c>
      <c r="M3328" s="95" t="s">
        <v>191</v>
      </c>
      <c r="N3328" s="93">
        <v>600</v>
      </c>
      <c r="O3328" s="93">
        <v>3</v>
      </c>
      <c r="P3328" s="93">
        <v>25</v>
      </c>
      <c r="Q3328" s="93">
        <v>150</v>
      </c>
      <c r="R3328" s="114"/>
      <c r="S3328" s="143" t="s">
        <v>73</v>
      </c>
      <c r="T3328" s="143">
        <v>3</v>
      </c>
      <c r="U3328" s="143">
        <v>25</v>
      </c>
      <c r="V3328" s="143">
        <v>62</v>
      </c>
      <c r="W3328" s="143">
        <v>60</v>
      </c>
      <c r="X3328" s="143">
        <v>5288.35</v>
      </c>
      <c r="Y3328" s="143" t="s">
        <v>74</v>
      </c>
      <c r="Z3328" s="143"/>
      <c r="AA3328" s="224" t="s">
        <v>86</v>
      </c>
    </row>
    <row r="3329" spans="1:27" x14ac:dyDescent="0.2">
      <c r="A3329" s="228"/>
      <c r="B3329" s="144"/>
      <c r="C3329" s="127"/>
      <c r="D3329" s="144"/>
      <c r="E3329" s="144"/>
      <c r="F3329" s="144"/>
      <c r="G3329" s="144"/>
      <c r="H3329" s="144"/>
      <c r="I3329" s="144"/>
      <c r="J3329" s="222"/>
      <c r="K3329" s="103" t="s">
        <v>13</v>
      </c>
      <c r="L3329" s="104" t="s">
        <v>60</v>
      </c>
      <c r="M3329" s="96" t="s">
        <v>69</v>
      </c>
      <c r="N3329" s="104">
        <v>600</v>
      </c>
      <c r="O3329" s="104">
        <v>3</v>
      </c>
      <c r="P3329" s="104">
        <v>10</v>
      </c>
      <c r="Q3329" s="104">
        <v>135</v>
      </c>
      <c r="R3329" s="115">
        <v>100</v>
      </c>
      <c r="S3329" s="144"/>
      <c r="T3329" s="144"/>
      <c r="U3329" s="144"/>
      <c r="V3329" s="144"/>
      <c r="W3329" s="144"/>
      <c r="X3329" s="144"/>
      <c r="Y3329" s="144"/>
      <c r="Z3329" s="144"/>
      <c r="AA3329" s="225"/>
    </row>
    <row r="3330" spans="1:27" ht="13.5" thickBot="1" x14ac:dyDescent="0.25">
      <c r="A3330" s="229"/>
      <c r="B3330" s="145"/>
      <c r="C3330" s="128"/>
      <c r="D3330" s="145"/>
      <c r="E3330" s="145"/>
      <c r="F3330" s="145"/>
      <c r="G3330" s="145"/>
      <c r="H3330" s="145"/>
      <c r="I3330" s="145"/>
      <c r="J3330" s="223"/>
      <c r="K3330" s="107" t="s">
        <v>14</v>
      </c>
      <c r="L3330" s="108" t="s">
        <v>60</v>
      </c>
      <c r="M3330" s="97" t="s">
        <v>186</v>
      </c>
      <c r="N3330" s="108">
        <v>600</v>
      </c>
      <c r="O3330" s="108">
        <v>3</v>
      </c>
      <c r="P3330" s="108">
        <v>10</v>
      </c>
      <c r="Q3330" s="108" t="s">
        <v>201</v>
      </c>
      <c r="R3330" s="116"/>
      <c r="S3330" s="145"/>
      <c r="T3330" s="145"/>
      <c r="U3330" s="145"/>
      <c r="V3330" s="145"/>
      <c r="W3330" s="145"/>
      <c r="X3330" s="145"/>
      <c r="Y3330" s="145"/>
      <c r="Z3330" s="145"/>
      <c r="AA3330" s="226"/>
    </row>
    <row r="3331" spans="1:27" x14ac:dyDescent="0.2">
      <c r="A3331" s="227" t="s">
        <v>3275</v>
      </c>
      <c r="B3331" s="143" t="s">
        <v>76</v>
      </c>
      <c r="C3331" s="142">
        <v>43666</v>
      </c>
      <c r="D3331" s="143" t="s">
        <v>78</v>
      </c>
      <c r="E3331" s="143"/>
      <c r="F3331" s="143"/>
      <c r="G3331" s="143"/>
      <c r="H3331" s="143"/>
      <c r="I3331" s="143"/>
      <c r="J3331" s="136" t="s">
        <v>80</v>
      </c>
      <c r="K3331" s="100" t="s">
        <v>194</v>
      </c>
      <c r="L3331" s="93" t="s">
        <v>60</v>
      </c>
      <c r="M3331" s="95" t="s">
        <v>191</v>
      </c>
      <c r="N3331" s="93">
        <v>600</v>
      </c>
      <c r="O3331" s="93">
        <v>3</v>
      </c>
      <c r="P3331" s="93">
        <v>25</v>
      </c>
      <c r="Q3331" s="93">
        <v>100</v>
      </c>
      <c r="R3331" s="114"/>
      <c r="S3331" s="143" t="s">
        <v>73</v>
      </c>
      <c r="T3331" s="143">
        <v>3</v>
      </c>
      <c r="U3331" s="143">
        <v>25</v>
      </c>
      <c r="V3331" s="143">
        <v>77</v>
      </c>
      <c r="W3331" s="143">
        <v>75</v>
      </c>
      <c r="X3331" s="143">
        <v>5288.35</v>
      </c>
      <c r="Y3331" s="143" t="s">
        <v>74</v>
      </c>
      <c r="Z3331" s="143"/>
      <c r="AA3331" s="224" t="s">
        <v>86</v>
      </c>
    </row>
    <row r="3332" spans="1:27" x14ac:dyDescent="0.2">
      <c r="A3332" s="228"/>
      <c r="B3332" s="144"/>
      <c r="C3332" s="127"/>
      <c r="D3332" s="144"/>
      <c r="E3332" s="144"/>
      <c r="F3332" s="144"/>
      <c r="G3332" s="144"/>
      <c r="H3332" s="144"/>
      <c r="I3332" s="144"/>
      <c r="J3332" s="222"/>
      <c r="K3332" s="103" t="s">
        <v>13</v>
      </c>
      <c r="L3332" s="104" t="s">
        <v>60</v>
      </c>
      <c r="M3332" s="96" t="s">
        <v>69</v>
      </c>
      <c r="N3332" s="104">
        <v>600</v>
      </c>
      <c r="O3332" s="104">
        <v>3</v>
      </c>
      <c r="P3332" s="104">
        <v>10</v>
      </c>
      <c r="Q3332" s="104">
        <v>135</v>
      </c>
      <c r="R3332" s="115">
        <v>100</v>
      </c>
      <c r="S3332" s="144"/>
      <c r="T3332" s="144"/>
      <c r="U3332" s="144"/>
      <c r="V3332" s="144"/>
      <c r="W3332" s="144"/>
      <c r="X3332" s="144"/>
      <c r="Y3332" s="144"/>
      <c r="Z3332" s="144"/>
      <c r="AA3332" s="225"/>
    </row>
    <row r="3333" spans="1:27" ht="13.5" thickBot="1" x14ac:dyDescent="0.25">
      <c r="A3333" s="229"/>
      <c r="B3333" s="145"/>
      <c r="C3333" s="128"/>
      <c r="D3333" s="145"/>
      <c r="E3333" s="145"/>
      <c r="F3333" s="145"/>
      <c r="G3333" s="145"/>
      <c r="H3333" s="145"/>
      <c r="I3333" s="145"/>
      <c r="J3333" s="223"/>
      <c r="K3333" s="107" t="s">
        <v>14</v>
      </c>
      <c r="L3333" s="108" t="s">
        <v>60</v>
      </c>
      <c r="M3333" s="97" t="s">
        <v>187</v>
      </c>
      <c r="N3333" s="108">
        <v>600</v>
      </c>
      <c r="O3333" s="108">
        <v>3</v>
      </c>
      <c r="P3333" s="108">
        <v>10</v>
      </c>
      <c r="Q3333" s="108" t="s">
        <v>202</v>
      </c>
      <c r="R3333" s="116"/>
      <c r="S3333" s="145"/>
      <c r="T3333" s="145"/>
      <c r="U3333" s="145"/>
      <c r="V3333" s="145"/>
      <c r="W3333" s="145"/>
      <c r="X3333" s="145"/>
      <c r="Y3333" s="145"/>
      <c r="Z3333" s="145"/>
      <c r="AA3333" s="226"/>
    </row>
    <row r="3334" spans="1:27" x14ac:dyDescent="0.2">
      <c r="A3334" s="227" t="s">
        <v>3276</v>
      </c>
      <c r="B3334" s="143" t="s">
        <v>76</v>
      </c>
      <c r="C3334" s="142">
        <v>43666</v>
      </c>
      <c r="D3334" s="143" t="s">
        <v>78</v>
      </c>
      <c r="E3334" s="143"/>
      <c r="F3334" s="143"/>
      <c r="G3334" s="143"/>
      <c r="H3334" s="143"/>
      <c r="I3334" s="143"/>
      <c r="J3334" s="136" t="s">
        <v>80</v>
      </c>
      <c r="K3334" s="100" t="s">
        <v>194</v>
      </c>
      <c r="L3334" s="93" t="s">
        <v>60</v>
      </c>
      <c r="M3334" s="95" t="s">
        <v>191</v>
      </c>
      <c r="N3334" s="93">
        <v>600</v>
      </c>
      <c r="O3334" s="93">
        <v>3</v>
      </c>
      <c r="P3334" s="93">
        <v>25</v>
      </c>
      <c r="Q3334" s="93">
        <v>110</v>
      </c>
      <c r="R3334" s="114"/>
      <c r="S3334" s="143" t="s">
        <v>73</v>
      </c>
      <c r="T3334" s="143">
        <v>3</v>
      </c>
      <c r="U3334" s="143">
        <v>25</v>
      </c>
      <c r="V3334" s="143">
        <v>77</v>
      </c>
      <c r="W3334" s="143">
        <v>75</v>
      </c>
      <c r="X3334" s="143">
        <v>5288.35</v>
      </c>
      <c r="Y3334" s="143" t="s">
        <v>74</v>
      </c>
      <c r="Z3334" s="143"/>
      <c r="AA3334" s="224" t="s">
        <v>86</v>
      </c>
    </row>
    <row r="3335" spans="1:27" x14ac:dyDescent="0.2">
      <c r="A3335" s="228"/>
      <c r="B3335" s="144"/>
      <c r="C3335" s="127"/>
      <c r="D3335" s="144"/>
      <c r="E3335" s="144"/>
      <c r="F3335" s="144"/>
      <c r="G3335" s="144"/>
      <c r="H3335" s="144"/>
      <c r="I3335" s="144"/>
      <c r="J3335" s="222"/>
      <c r="K3335" s="103" t="s">
        <v>13</v>
      </c>
      <c r="L3335" s="104" t="s">
        <v>60</v>
      </c>
      <c r="M3335" s="96" t="s">
        <v>69</v>
      </c>
      <c r="N3335" s="104">
        <v>600</v>
      </c>
      <c r="O3335" s="104">
        <v>3</v>
      </c>
      <c r="P3335" s="104">
        <v>10</v>
      </c>
      <c r="Q3335" s="104">
        <v>135</v>
      </c>
      <c r="R3335" s="115">
        <v>100</v>
      </c>
      <c r="S3335" s="144"/>
      <c r="T3335" s="144"/>
      <c r="U3335" s="144"/>
      <c r="V3335" s="144"/>
      <c r="W3335" s="144"/>
      <c r="X3335" s="144"/>
      <c r="Y3335" s="144"/>
      <c r="Z3335" s="144"/>
      <c r="AA3335" s="225"/>
    </row>
    <row r="3336" spans="1:27" ht="13.5" thickBot="1" x14ac:dyDescent="0.25">
      <c r="A3336" s="229"/>
      <c r="B3336" s="145"/>
      <c r="C3336" s="128"/>
      <c r="D3336" s="145"/>
      <c r="E3336" s="145"/>
      <c r="F3336" s="145"/>
      <c r="G3336" s="145"/>
      <c r="H3336" s="145"/>
      <c r="I3336" s="145"/>
      <c r="J3336" s="223"/>
      <c r="K3336" s="107" t="s">
        <v>14</v>
      </c>
      <c r="L3336" s="108" t="s">
        <v>60</v>
      </c>
      <c r="M3336" s="97" t="s">
        <v>187</v>
      </c>
      <c r="N3336" s="108">
        <v>600</v>
      </c>
      <c r="O3336" s="108">
        <v>3</v>
      </c>
      <c r="P3336" s="108">
        <v>10</v>
      </c>
      <c r="Q3336" s="108" t="s">
        <v>202</v>
      </c>
      <c r="R3336" s="116"/>
      <c r="S3336" s="145"/>
      <c r="T3336" s="145"/>
      <c r="U3336" s="145"/>
      <c r="V3336" s="145"/>
      <c r="W3336" s="145"/>
      <c r="X3336" s="145"/>
      <c r="Y3336" s="145"/>
      <c r="Z3336" s="145"/>
      <c r="AA3336" s="226"/>
    </row>
    <row r="3337" spans="1:27" x14ac:dyDescent="0.2">
      <c r="A3337" s="227" t="s">
        <v>3277</v>
      </c>
      <c r="B3337" s="143" t="s">
        <v>76</v>
      </c>
      <c r="C3337" s="142">
        <v>43666</v>
      </c>
      <c r="D3337" s="143" t="s">
        <v>78</v>
      </c>
      <c r="E3337" s="143"/>
      <c r="F3337" s="143"/>
      <c r="G3337" s="143"/>
      <c r="H3337" s="143"/>
      <c r="I3337" s="143"/>
      <c r="J3337" s="136" t="s">
        <v>80</v>
      </c>
      <c r="K3337" s="100" t="s">
        <v>194</v>
      </c>
      <c r="L3337" s="93" t="s">
        <v>60</v>
      </c>
      <c r="M3337" s="95" t="s">
        <v>191</v>
      </c>
      <c r="N3337" s="93">
        <v>600</v>
      </c>
      <c r="O3337" s="93">
        <v>3</v>
      </c>
      <c r="P3337" s="93">
        <v>25</v>
      </c>
      <c r="Q3337" s="93">
        <v>125</v>
      </c>
      <c r="R3337" s="114"/>
      <c r="S3337" s="143" t="s">
        <v>73</v>
      </c>
      <c r="T3337" s="143">
        <v>3</v>
      </c>
      <c r="U3337" s="143">
        <v>25</v>
      </c>
      <c r="V3337" s="143">
        <v>77</v>
      </c>
      <c r="W3337" s="143">
        <v>75</v>
      </c>
      <c r="X3337" s="143">
        <v>5288.35</v>
      </c>
      <c r="Y3337" s="143" t="s">
        <v>74</v>
      </c>
      <c r="Z3337" s="143"/>
      <c r="AA3337" s="224" t="s">
        <v>86</v>
      </c>
    </row>
    <row r="3338" spans="1:27" x14ac:dyDescent="0.2">
      <c r="A3338" s="228"/>
      <c r="B3338" s="144"/>
      <c r="C3338" s="127"/>
      <c r="D3338" s="144"/>
      <c r="E3338" s="144"/>
      <c r="F3338" s="144"/>
      <c r="G3338" s="144"/>
      <c r="H3338" s="144"/>
      <c r="I3338" s="144"/>
      <c r="J3338" s="222"/>
      <c r="K3338" s="103" t="s">
        <v>13</v>
      </c>
      <c r="L3338" s="104" t="s">
        <v>60</v>
      </c>
      <c r="M3338" s="96" t="s">
        <v>69</v>
      </c>
      <c r="N3338" s="104">
        <v>600</v>
      </c>
      <c r="O3338" s="104">
        <v>3</v>
      </c>
      <c r="P3338" s="104">
        <v>10</v>
      </c>
      <c r="Q3338" s="104">
        <v>135</v>
      </c>
      <c r="R3338" s="115">
        <v>100</v>
      </c>
      <c r="S3338" s="144"/>
      <c r="T3338" s="144"/>
      <c r="U3338" s="144"/>
      <c r="V3338" s="144"/>
      <c r="W3338" s="144"/>
      <c r="X3338" s="144"/>
      <c r="Y3338" s="144"/>
      <c r="Z3338" s="144"/>
      <c r="AA3338" s="225"/>
    </row>
    <row r="3339" spans="1:27" ht="13.5" thickBot="1" x14ac:dyDescent="0.25">
      <c r="A3339" s="229"/>
      <c r="B3339" s="145"/>
      <c r="C3339" s="128"/>
      <c r="D3339" s="145"/>
      <c r="E3339" s="145"/>
      <c r="F3339" s="145"/>
      <c r="G3339" s="145"/>
      <c r="H3339" s="145"/>
      <c r="I3339" s="145"/>
      <c r="J3339" s="223"/>
      <c r="K3339" s="107" t="s">
        <v>14</v>
      </c>
      <c r="L3339" s="108" t="s">
        <v>60</v>
      </c>
      <c r="M3339" s="97" t="s">
        <v>187</v>
      </c>
      <c r="N3339" s="108">
        <v>600</v>
      </c>
      <c r="O3339" s="108">
        <v>3</v>
      </c>
      <c r="P3339" s="108">
        <v>10</v>
      </c>
      <c r="Q3339" s="108" t="s">
        <v>202</v>
      </c>
      <c r="R3339" s="116"/>
      <c r="S3339" s="145"/>
      <c r="T3339" s="145"/>
      <c r="U3339" s="145"/>
      <c r="V3339" s="145"/>
      <c r="W3339" s="145"/>
      <c r="X3339" s="145"/>
      <c r="Y3339" s="145"/>
      <c r="Z3339" s="145"/>
      <c r="AA3339" s="226"/>
    </row>
    <row r="3340" spans="1:27" x14ac:dyDescent="0.2">
      <c r="A3340" s="227" t="s">
        <v>3278</v>
      </c>
      <c r="B3340" s="143" t="s">
        <v>76</v>
      </c>
      <c r="C3340" s="142">
        <v>43666</v>
      </c>
      <c r="D3340" s="143" t="s">
        <v>78</v>
      </c>
      <c r="E3340" s="143"/>
      <c r="F3340" s="143"/>
      <c r="G3340" s="143"/>
      <c r="H3340" s="143"/>
      <c r="I3340" s="143"/>
      <c r="J3340" s="136" t="s">
        <v>80</v>
      </c>
      <c r="K3340" s="100" t="s">
        <v>194</v>
      </c>
      <c r="L3340" s="93" t="s">
        <v>60</v>
      </c>
      <c r="M3340" s="95" t="s">
        <v>191</v>
      </c>
      <c r="N3340" s="93">
        <v>600</v>
      </c>
      <c r="O3340" s="93">
        <v>3</v>
      </c>
      <c r="P3340" s="93">
        <v>25</v>
      </c>
      <c r="Q3340" s="93">
        <v>150</v>
      </c>
      <c r="R3340" s="114"/>
      <c r="S3340" s="143" t="s">
        <v>73</v>
      </c>
      <c r="T3340" s="143">
        <v>3</v>
      </c>
      <c r="U3340" s="143">
        <v>25</v>
      </c>
      <c r="V3340" s="143">
        <v>77</v>
      </c>
      <c r="W3340" s="143">
        <v>75</v>
      </c>
      <c r="X3340" s="143">
        <v>5288.35</v>
      </c>
      <c r="Y3340" s="143" t="s">
        <v>74</v>
      </c>
      <c r="Z3340" s="143"/>
      <c r="AA3340" s="224" t="s">
        <v>86</v>
      </c>
    </row>
    <row r="3341" spans="1:27" x14ac:dyDescent="0.2">
      <c r="A3341" s="228"/>
      <c r="B3341" s="144"/>
      <c r="C3341" s="127"/>
      <c r="D3341" s="144"/>
      <c r="E3341" s="144"/>
      <c r="F3341" s="144"/>
      <c r="G3341" s="144"/>
      <c r="H3341" s="144"/>
      <c r="I3341" s="144"/>
      <c r="J3341" s="222"/>
      <c r="K3341" s="103" t="s">
        <v>13</v>
      </c>
      <c r="L3341" s="104" t="s">
        <v>60</v>
      </c>
      <c r="M3341" s="96" t="s">
        <v>69</v>
      </c>
      <c r="N3341" s="104">
        <v>600</v>
      </c>
      <c r="O3341" s="104">
        <v>3</v>
      </c>
      <c r="P3341" s="104">
        <v>10</v>
      </c>
      <c r="Q3341" s="104">
        <v>135</v>
      </c>
      <c r="R3341" s="115">
        <v>100</v>
      </c>
      <c r="S3341" s="144"/>
      <c r="T3341" s="144"/>
      <c r="U3341" s="144"/>
      <c r="V3341" s="144"/>
      <c r="W3341" s="144"/>
      <c r="X3341" s="144"/>
      <c r="Y3341" s="144"/>
      <c r="Z3341" s="144"/>
      <c r="AA3341" s="225"/>
    </row>
    <row r="3342" spans="1:27" ht="13.5" thickBot="1" x14ac:dyDescent="0.25">
      <c r="A3342" s="229"/>
      <c r="B3342" s="145"/>
      <c r="C3342" s="128"/>
      <c r="D3342" s="145"/>
      <c r="E3342" s="145"/>
      <c r="F3342" s="145"/>
      <c r="G3342" s="145"/>
      <c r="H3342" s="145"/>
      <c r="I3342" s="145"/>
      <c r="J3342" s="223"/>
      <c r="K3342" s="107" t="s">
        <v>14</v>
      </c>
      <c r="L3342" s="108" t="s">
        <v>60</v>
      </c>
      <c r="M3342" s="97" t="s">
        <v>187</v>
      </c>
      <c r="N3342" s="108">
        <v>600</v>
      </c>
      <c r="O3342" s="108">
        <v>3</v>
      </c>
      <c r="P3342" s="108">
        <v>10</v>
      </c>
      <c r="Q3342" s="108" t="s">
        <v>202</v>
      </c>
      <c r="R3342" s="116"/>
      <c r="S3342" s="145"/>
      <c r="T3342" s="145"/>
      <c r="U3342" s="145"/>
      <c r="V3342" s="145"/>
      <c r="W3342" s="145"/>
      <c r="X3342" s="145"/>
      <c r="Y3342" s="145"/>
      <c r="Z3342" s="145"/>
      <c r="AA3342" s="226"/>
    </row>
    <row r="3343" spans="1:27" x14ac:dyDescent="0.2">
      <c r="A3343" s="227" t="s">
        <v>3279</v>
      </c>
      <c r="B3343" s="143" t="s">
        <v>76</v>
      </c>
      <c r="C3343" s="142">
        <v>43666</v>
      </c>
      <c r="D3343" s="143" t="s">
        <v>78</v>
      </c>
      <c r="E3343" s="143"/>
      <c r="F3343" s="143"/>
      <c r="G3343" s="143"/>
      <c r="H3343" s="143"/>
      <c r="I3343" s="143"/>
      <c r="J3343" s="136" t="s">
        <v>80</v>
      </c>
      <c r="K3343" s="100" t="s">
        <v>194</v>
      </c>
      <c r="L3343" s="93" t="s">
        <v>60</v>
      </c>
      <c r="M3343" s="95" t="s">
        <v>191</v>
      </c>
      <c r="N3343" s="93">
        <v>600</v>
      </c>
      <c r="O3343" s="93">
        <v>3</v>
      </c>
      <c r="P3343" s="93">
        <v>25</v>
      </c>
      <c r="Q3343" s="93">
        <v>175</v>
      </c>
      <c r="R3343" s="114"/>
      <c r="S3343" s="143" t="s">
        <v>73</v>
      </c>
      <c r="T3343" s="143">
        <v>3</v>
      </c>
      <c r="U3343" s="143">
        <v>25</v>
      </c>
      <c r="V3343" s="143">
        <v>77</v>
      </c>
      <c r="W3343" s="143">
        <v>75</v>
      </c>
      <c r="X3343" s="143">
        <v>5288.35</v>
      </c>
      <c r="Y3343" s="143" t="s">
        <v>74</v>
      </c>
      <c r="Z3343" s="143"/>
      <c r="AA3343" s="224" t="s">
        <v>86</v>
      </c>
    </row>
    <row r="3344" spans="1:27" x14ac:dyDescent="0.2">
      <c r="A3344" s="228"/>
      <c r="B3344" s="144"/>
      <c r="C3344" s="127"/>
      <c r="D3344" s="144"/>
      <c r="E3344" s="144"/>
      <c r="F3344" s="144"/>
      <c r="G3344" s="144"/>
      <c r="H3344" s="144"/>
      <c r="I3344" s="144"/>
      <c r="J3344" s="222"/>
      <c r="K3344" s="103" t="s">
        <v>13</v>
      </c>
      <c r="L3344" s="104" t="s">
        <v>60</v>
      </c>
      <c r="M3344" s="96" t="s">
        <v>69</v>
      </c>
      <c r="N3344" s="104">
        <v>600</v>
      </c>
      <c r="O3344" s="104">
        <v>3</v>
      </c>
      <c r="P3344" s="104">
        <v>10</v>
      </c>
      <c r="Q3344" s="104">
        <v>135</v>
      </c>
      <c r="R3344" s="115">
        <v>100</v>
      </c>
      <c r="S3344" s="144"/>
      <c r="T3344" s="144"/>
      <c r="U3344" s="144"/>
      <c r="V3344" s="144"/>
      <c r="W3344" s="144"/>
      <c r="X3344" s="144"/>
      <c r="Y3344" s="144"/>
      <c r="Z3344" s="144"/>
      <c r="AA3344" s="225"/>
    </row>
    <row r="3345" spans="1:27" ht="13.5" thickBot="1" x14ac:dyDescent="0.25">
      <c r="A3345" s="229"/>
      <c r="B3345" s="145"/>
      <c r="C3345" s="128"/>
      <c r="D3345" s="145"/>
      <c r="E3345" s="145"/>
      <c r="F3345" s="145"/>
      <c r="G3345" s="145"/>
      <c r="H3345" s="145"/>
      <c r="I3345" s="145"/>
      <c r="J3345" s="223"/>
      <c r="K3345" s="107" t="s">
        <v>14</v>
      </c>
      <c r="L3345" s="108" t="s">
        <v>60</v>
      </c>
      <c r="M3345" s="97" t="s">
        <v>187</v>
      </c>
      <c r="N3345" s="108">
        <v>600</v>
      </c>
      <c r="O3345" s="108">
        <v>3</v>
      </c>
      <c r="P3345" s="108">
        <v>10</v>
      </c>
      <c r="Q3345" s="108" t="s">
        <v>202</v>
      </c>
      <c r="R3345" s="116"/>
      <c r="S3345" s="145"/>
      <c r="T3345" s="145"/>
      <c r="U3345" s="145"/>
      <c r="V3345" s="145"/>
      <c r="W3345" s="145"/>
      <c r="X3345" s="145"/>
      <c r="Y3345" s="145"/>
      <c r="Z3345" s="145"/>
      <c r="AA3345" s="226"/>
    </row>
    <row r="3346" spans="1:27" x14ac:dyDescent="0.2">
      <c r="A3346" s="227" t="s">
        <v>3280</v>
      </c>
      <c r="B3346" s="143" t="s">
        <v>76</v>
      </c>
      <c r="C3346" s="142">
        <v>43666</v>
      </c>
      <c r="D3346" s="143" t="s">
        <v>78</v>
      </c>
      <c r="E3346" s="143"/>
      <c r="F3346" s="143"/>
      <c r="G3346" s="143"/>
      <c r="H3346" s="143"/>
      <c r="I3346" s="143"/>
      <c r="J3346" s="136" t="s">
        <v>80</v>
      </c>
      <c r="K3346" s="100" t="s">
        <v>194</v>
      </c>
      <c r="L3346" s="93" t="s">
        <v>60</v>
      </c>
      <c r="M3346" s="95" t="s">
        <v>191</v>
      </c>
      <c r="N3346" s="93">
        <v>600</v>
      </c>
      <c r="O3346" s="93">
        <v>3</v>
      </c>
      <c r="P3346" s="93">
        <v>25</v>
      </c>
      <c r="Q3346" s="93">
        <v>200</v>
      </c>
      <c r="R3346" s="114"/>
      <c r="S3346" s="143" t="s">
        <v>73</v>
      </c>
      <c r="T3346" s="143">
        <v>3</v>
      </c>
      <c r="U3346" s="143">
        <v>25</v>
      </c>
      <c r="V3346" s="143">
        <v>77</v>
      </c>
      <c r="W3346" s="143">
        <v>75</v>
      </c>
      <c r="X3346" s="143">
        <v>5288.35</v>
      </c>
      <c r="Y3346" s="143" t="s">
        <v>74</v>
      </c>
      <c r="Z3346" s="143"/>
      <c r="AA3346" s="224" t="s">
        <v>86</v>
      </c>
    </row>
    <row r="3347" spans="1:27" x14ac:dyDescent="0.2">
      <c r="A3347" s="228"/>
      <c r="B3347" s="144"/>
      <c r="C3347" s="127"/>
      <c r="D3347" s="144"/>
      <c r="E3347" s="144"/>
      <c r="F3347" s="144"/>
      <c r="G3347" s="144"/>
      <c r="H3347" s="144"/>
      <c r="I3347" s="144"/>
      <c r="J3347" s="222"/>
      <c r="K3347" s="103" t="s">
        <v>13</v>
      </c>
      <c r="L3347" s="104" t="s">
        <v>60</v>
      </c>
      <c r="M3347" s="96" t="s">
        <v>69</v>
      </c>
      <c r="N3347" s="104">
        <v>600</v>
      </c>
      <c r="O3347" s="104">
        <v>3</v>
      </c>
      <c r="P3347" s="104">
        <v>10</v>
      </c>
      <c r="Q3347" s="104">
        <v>135</v>
      </c>
      <c r="R3347" s="115">
        <v>100</v>
      </c>
      <c r="S3347" s="144"/>
      <c r="T3347" s="144"/>
      <c r="U3347" s="144"/>
      <c r="V3347" s="144"/>
      <c r="W3347" s="144"/>
      <c r="X3347" s="144"/>
      <c r="Y3347" s="144"/>
      <c r="Z3347" s="144"/>
      <c r="AA3347" s="225"/>
    </row>
    <row r="3348" spans="1:27" ht="13.5" thickBot="1" x14ac:dyDescent="0.25">
      <c r="A3348" s="229"/>
      <c r="B3348" s="145"/>
      <c r="C3348" s="128"/>
      <c r="D3348" s="145"/>
      <c r="E3348" s="145"/>
      <c r="F3348" s="145"/>
      <c r="G3348" s="145"/>
      <c r="H3348" s="145"/>
      <c r="I3348" s="145"/>
      <c r="J3348" s="223"/>
      <c r="K3348" s="107" t="s">
        <v>14</v>
      </c>
      <c r="L3348" s="108" t="s">
        <v>60</v>
      </c>
      <c r="M3348" s="97" t="s">
        <v>187</v>
      </c>
      <c r="N3348" s="108">
        <v>600</v>
      </c>
      <c r="O3348" s="108">
        <v>3</v>
      </c>
      <c r="P3348" s="108">
        <v>10</v>
      </c>
      <c r="Q3348" s="108" t="s">
        <v>202</v>
      </c>
      <c r="R3348" s="116"/>
      <c r="S3348" s="145"/>
      <c r="T3348" s="145"/>
      <c r="U3348" s="145"/>
      <c r="V3348" s="145"/>
      <c r="W3348" s="145"/>
      <c r="X3348" s="145"/>
      <c r="Y3348" s="145"/>
      <c r="Z3348" s="145"/>
      <c r="AA3348" s="226"/>
    </row>
    <row r="3349" spans="1:27" x14ac:dyDescent="0.2">
      <c r="A3349" s="227" t="s">
        <v>3281</v>
      </c>
      <c r="B3349" s="143" t="s">
        <v>76</v>
      </c>
      <c r="C3349" s="142">
        <v>43666</v>
      </c>
      <c r="D3349" s="143" t="s">
        <v>78</v>
      </c>
      <c r="E3349" s="143"/>
      <c r="F3349" s="143"/>
      <c r="G3349" s="143"/>
      <c r="H3349" s="143"/>
      <c r="I3349" s="143"/>
      <c r="J3349" s="136" t="s">
        <v>80</v>
      </c>
      <c r="K3349" s="100" t="s">
        <v>194</v>
      </c>
      <c r="L3349" s="93" t="s">
        <v>60</v>
      </c>
      <c r="M3349" s="95" t="s">
        <v>191</v>
      </c>
      <c r="N3349" s="93">
        <v>600</v>
      </c>
      <c r="O3349" s="93">
        <v>3</v>
      </c>
      <c r="P3349" s="93">
        <v>25</v>
      </c>
      <c r="Q3349" s="93">
        <v>125</v>
      </c>
      <c r="R3349" s="114"/>
      <c r="S3349" s="143" t="s">
        <v>73</v>
      </c>
      <c r="T3349" s="143">
        <v>3</v>
      </c>
      <c r="U3349" s="143">
        <v>25</v>
      </c>
      <c r="V3349" s="143">
        <v>99</v>
      </c>
      <c r="W3349" s="143">
        <v>100</v>
      </c>
      <c r="X3349" s="143">
        <v>5288.35</v>
      </c>
      <c r="Y3349" s="143" t="s">
        <v>74</v>
      </c>
      <c r="Z3349" s="143"/>
      <c r="AA3349" s="224" t="s">
        <v>86</v>
      </c>
    </row>
    <row r="3350" spans="1:27" x14ac:dyDescent="0.2">
      <c r="A3350" s="228"/>
      <c r="B3350" s="144"/>
      <c r="C3350" s="127"/>
      <c r="D3350" s="144"/>
      <c r="E3350" s="144"/>
      <c r="F3350" s="144"/>
      <c r="G3350" s="144"/>
      <c r="H3350" s="144"/>
      <c r="I3350" s="144"/>
      <c r="J3350" s="222"/>
      <c r="K3350" s="103" t="s">
        <v>13</v>
      </c>
      <c r="L3350" s="104" t="s">
        <v>60</v>
      </c>
      <c r="M3350" s="96" t="s">
        <v>69</v>
      </c>
      <c r="N3350" s="104">
        <v>600</v>
      </c>
      <c r="O3350" s="104">
        <v>3</v>
      </c>
      <c r="P3350" s="104">
        <v>10</v>
      </c>
      <c r="Q3350" s="104">
        <v>135</v>
      </c>
      <c r="R3350" s="115">
        <v>100</v>
      </c>
      <c r="S3350" s="144"/>
      <c r="T3350" s="144"/>
      <c r="U3350" s="144"/>
      <c r="V3350" s="144"/>
      <c r="W3350" s="144"/>
      <c r="X3350" s="144"/>
      <c r="Y3350" s="144"/>
      <c r="Z3350" s="144"/>
      <c r="AA3350" s="225"/>
    </row>
    <row r="3351" spans="1:27" ht="13.5" thickBot="1" x14ac:dyDescent="0.25">
      <c r="A3351" s="229"/>
      <c r="B3351" s="145"/>
      <c r="C3351" s="128"/>
      <c r="D3351" s="145"/>
      <c r="E3351" s="145"/>
      <c r="F3351" s="145"/>
      <c r="G3351" s="145"/>
      <c r="H3351" s="145"/>
      <c r="I3351" s="145"/>
      <c r="J3351" s="223"/>
      <c r="K3351" s="107" t="s">
        <v>14</v>
      </c>
      <c r="L3351" s="108" t="s">
        <v>60</v>
      </c>
      <c r="M3351" s="97" t="s">
        <v>187</v>
      </c>
      <c r="N3351" s="108">
        <v>600</v>
      </c>
      <c r="O3351" s="108">
        <v>3</v>
      </c>
      <c r="P3351" s="108">
        <v>10</v>
      </c>
      <c r="Q3351" s="108" t="s">
        <v>202</v>
      </c>
      <c r="R3351" s="116"/>
      <c r="S3351" s="145"/>
      <c r="T3351" s="145"/>
      <c r="U3351" s="145"/>
      <c r="V3351" s="145"/>
      <c r="W3351" s="145"/>
      <c r="X3351" s="145"/>
      <c r="Y3351" s="145"/>
      <c r="Z3351" s="145"/>
      <c r="AA3351" s="226"/>
    </row>
    <row r="3352" spans="1:27" x14ac:dyDescent="0.2">
      <c r="A3352" s="227" t="s">
        <v>3282</v>
      </c>
      <c r="B3352" s="143" t="s">
        <v>76</v>
      </c>
      <c r="C3352" s="142">
        <v>43666</v>
      </c>
      <c r="D3352" s="143" t="s">
        <v>78</v>
      </c>
      <c r="E3352" s="143"/>
      <c r="F3352" s="143"/>
      <c r="G3352" s="143"/>
      <c r="H3352" s="143"/>
      <c r="I3352" s="143"/>
      <c r="J3352" s="136" t="s">
        <v>80</v>
      </c>
      <c r="K3352" s="100" t="s">
        <v>194</v>
      </c>
      <c r="L3352" s="93" t="s">
        <v>60</v>
      </c>
      <c r="M3352" s="95" t="s">
        <v>191</v>
      </c>
      <c r="N3352" s="93">
        <v>600</v>
      </c>
      <c r="O3352" s="93">
        <v>3</v>
      </c>
      <c r="P3352" s="93">
        <v>25</v>
      </c>
      <c r="Q3352" s="93">
        <v>150</v>
      </c>
      <c r="R3352" s="114"/>
      <c r="S3352" s="143" t="s">
        <v>73</v>
      </c>
      <c r="T3352" s="143">
        <v>3</v>
      </c>
      <c r="U3352" s="143">
        <v>25</v>
      </c>
      <c r="V3352" s="143">
        <v>99</v>
      </c>
      <c r="W3352" s="143">
        <v>100</v>
      </c>
      <c r="X3352" s="143">
        <v>5288.35</v>
      </c>
      <c r="Y3352" s="143" t="s">
        <v>74</v>
      </c>
      <c r="Z3352" s="143"/>
      <c r="AA3352" s="224" t="s">
        <v>86</v>
      </c>
    </row>
    <row r="3353" spans="1:27" x14ac:dyDescent="0.2">
      <c r="A3353" s="228"/>
      <c r="B3353" s="144"/>
      <c r="C3353" s="127"/>
      <c r="D3353" s="144"/>
      <c r="E3353" s="144"/>
      <c r="F3353" s="144"/>
      <c r="G3353" s="144"/>
      <c r="H3353" s="144"/>
      <c r="I3353" s="144"/>
      <c r="J3353" s="222"/>
      <c r="K3353" s="103" t="s">
        <v>13</v>
      </c>
      <c r="L3353" s="104" t="s">
        <v>60</v>
      </c>
      <c r="M3353" s="96" t="s">
        <v>69</v>
      </c>
      <c r="N3353" s="104">
        <v>600</v>
      </c>
      <c r="O3353" s="104">
        <v>3</v>
      </c>
      <c r="P3353" s="104">
        <v>10</v>
      </c>
      <c r="Q3353" s="104">
        <v>135</v>
      </c>
      <c r="R3353" s="115">
        <v>100</v>
      </c>
      <c r="S3353" s="144"/>
      <c r="T3353" s="144"/>
      <c r="U3353" s="144"/>
      <c r="V3353" s="144"/>
      <c r="W3353" s="144"/>
      <c r="X3353" s="144"/>
      <c r="Y3353" s="144"/>
      <c r="Z3353" s="144"/>
      <c r="AA3353" s="225"/>
    </row>
    <row r="3354" spans="1:27" ht="13.5" thickBot="1" x14ac:dyDescent="0.25">
      <c r="A3354" s="229"/>
      <c r="B3354" s="145"/>
      <c r="C3354" s="128"/>
      <c r="D3354" s="145"/>
      <c r="E3354" s="145"/>
      <c r="F3354" s="145"/>
      <c r="G3354" s="145"/>
      <c r="H3354" s="145"/>
      <c r="I3354" s="145"/>
      <c r="J3354" s="223"/>
      <c r="K3354" s="107" t="s">
        <v>14</v>
      </c>
      <c r="L3354" s="108" t="s">
        <v>60</v>
      </c>
      <c r="M3354" s="97" t="s">
        <v>187</v>
      </c>
      <c r="N3354" s="108">
        <v>600</v>
      </c>
      <c r="O3354" s="108">
        <v>3</v>
      </c>
      <c r="P3354" s="108">
        <v>10</v>
      </c>
      <c r="Q3354" s="108" t="s">
        <v>202</v>
      </c>
      <c r="R3354" s="116"/>
      <c r="S3354" s="145"/>
      <c r="T3354" s="145"/>
      <c r="U3354" s="145"/>
      <c r="V3354" s="145"/>
      <c r="W3354" s="145"/>
      <c r="X3354" s="145"/>
      <c r="Y3354" s="145"/>
      <c r="Z3354" s="145"/>
      <c r="AA3354" s="226"/>
    </row>
    <row r="3355" spans="1:27" x14ac:dyDescent="0.2">
      <c r="A3355" s="227" t="s">
        <v>3283</v>
      </c>
      <c r="B3355" s="143" t="s">
        <v>76</v>
      </c>
      <c r="C3355" s="142">
        <v>43666</v>
      </c>
      <c r="D3355" s="143" t="s">
        <v>78</v>
      </c>
      <c r="E3355" s="143"/>
      <c r="F3355" s="143"/>
      <c r="G3355" s="143"/>
      <c r="H3355" s="143"/>
      <c r="I3355" s="143"/>
      <c r="J3355" s="136" t="s">
        <v>80</v>
      </c>
      <c r="K3355" s="100" t="s">
        <v>194</v>
      </c>
      <c r="L3355" s="93" t="s">
        <v>60</v>
      </c>
      <c r="M3355" s="95" t="s">
        <v>191</v>
      </c>
      <c r="N3355" s="93">
        <v>600</v>
      </c>
      <c r="O3355" s="93">
        <v>3</v>
      </c>
      <c r="P3355" s="93">
        <v>25</v>
      </c>
      <c r="Q3355" s="93">
        <v>175</v>
      </c>
      <c r="R3355" s="114"/>
      <c r="S3355" s="143" t="s">
        <v>73</v>
      </c>
      <c r="T3355" s="143">
        <v>3</v>
      </c>
      <c r="U3355" s="143">
        <v>25</v>
      </c>
      <c r="V3355" s="143">
        <v>99</v>
      </c>
      <c r="W3355" s="143">
        <v>100</v>
      </c>
      <c r="X3355" s="143">
        <v>5288.35</v>
      </c>
      <c r="Y3355" s="143" t="s">
        <v>74</v>
      </c>
      <c r="Z3355" s="143"/>
      <c r="AA3355" s="224" t="s">
        <v>86</v>
      </c>
    </row>
    <row r="3356" spans="1:27" x14ac:dyDescent="0.2">
      <c r="A3356" s="228"/>
      <c r="B3356" s="144"/>
      <c r="C3356" s="127"/>
      <c r="D3356" s="144"/>
      <c r="E3356" s="144"/>
      <c r="F3356" s="144"/>
      <c r="G3356" s="144"/>
      <c r="H3356" s="144"/>
      <c r="I3356" s="144"/>
      <c r="J3356" s="222"/>
      <c r="K3356" s="103" t="s">
        <v>13</v>
      </c>
      <c r="L3356" s="104" t="s">
        <v>60</v>
      </c>
      <c r="M3356" s="96" t="s">
        <v>69</v>
      </c>
      <c r="N3356" s="104">
        <v>600</v>
      </c>
      <c r="O3356" s="104">
        <v>3</v>
      </c>
      <c r="P3356" s="104">
        <v>10</v>
      </c>
      <c r="Q3356" s="104">
        <v>135</v>
      </c>
      <c r="R3356" s="115">
        <v>100</v>
      </c>
      <c r="S3356" s="144"/>
      <c r="T3356" s="144"/>
      <c r="U3356" s="144"/>
      <c r="V3356" s="144"/>
      <c r="W3356" s="144"/>
      <c r="X3356" s="144"/>
      <c r="Y3356" s="144"/>
      <c r="Z3356" s="144"/>
      <c r="AA3356" s="225"/>
    </row>
    <row r="3357" spans="1:27" ht="13.5" thickBot="1" x14ac:dyDescent="0.25">
      <c r="A3357" s="229"/>
      <c r="B3357" s="145"/>
      <c r="C3357" s="128"/>
      <c r="D3357" s="145"/>
      <c r="E3357" s="145"/>
      <c r="F3357" s="145"/>
      <c r="G3357" s="145"/>
      <c r="H3357" s="145"/>
      <c r="I3357" s="145"/>
      <c r="J3357" s="223"/>
      <c r="K3357" s="107" t="s">
        <v>14</v>
      </c>
      <c r="L3357" s="108" t="s">
        <v>60</v>
      </c>
      <c r="M3357" s="97" t="s">
        <v>187</v>
      </c>
      <c r="N3357" s="108">
        <v>600</v>
      </c>
      <c r="O3357" s="108">
        <v>3</v>
      </c>
      <c r="P3357" s="108">
        <v>10</v>
      </c>
      <c r="Q3357" s="108" t="s">
        <v>202</v>
      </c>
      <c r="R3357" s="116"/>
      <c r="S3357" s="145"/>
      <c r="T3357" s="145"/>
      <c r="U3357" s="145"/>
      <c r="V3357" s="145"/>
      <c r="W3357" s="145"/>
      <c r="X3357" s="145"/>
      <c r="Y3357" s="145"/>
      <c r="Z3357" s="145"/>
      <c r="AA3357" s="226"/>
    </row>
    <row r="3358" spans="1:27" x14ac:dyDescent="0.2">
      <c r="A3358" s="227" t="s">
        <v>3284</v>
      </c>
      <c r="B3358" s="143" t="s">
        <v>76</v>
      </c>
      <c r="C3358" s="142">
        <v>43666</v>
      </c>
      <c r="D3358" s="143" t="s">
        <v>78</v>
      </c>
      <c r="E3358" s="143"/>
      <c r="F3358" s="143"/>
      <c r="G3358" s="143"/>
      <c r="H3358" s="143"/>
      <c r="I3358" s="143"/>
      <c r="J3358" s="136" t="s">
        <v>80</v>
      </c>
      <c r="K3358" s="100" t="s">
        <v>194</v>
      </c>
      <c r="L3358" s="93" t="s">
        <v>60</v>
      </c>
      <c r="M3358" s="95" t="s">
        <v>191</v>
      </c>
      <c r="N3358" s="93">
        <v>600</v>
      </c>
      <c r="O3358" s="93">
        <v>3</v>
      </c>
      <c r="P3358" s="93">
        <v>25</v>
      </c>
      <c r="Q3358" s="93">
        <v>200</v>
      </c>
      <c r="R3358" s="114"/>
      <c r="S3358" s="143" t="s">
        <v>73</v>
      </c>
      <c r="T3358" s="143">
        <v>3</v>
      </c>
      <c r="U3358" s="143">
        <v>25</v>
      </c>
      <c r="V3358" s="143">
        <v>99</v>
      </c>
      <c r="W3358" s="143">
        <v>100</v>
      </c>
      <c r="X3358" s="143">
        <v>5288.35</v>
      </c>
      <c r="Y3358" s="143" t="s">
        <v>74</v>
      </c>
      <c r="Z3358" s="143"/>
      <c r="AA3358" s="224" t="s">
        <v>86</v>
      </c>
    </row>
    <row r="3359" spans="1:27" x14ac:dyDescent="0.2">
      <c r="A3359" s="228"/>
      <c r="B3359" s="144"/>
      <c r="C3359" s="127"/>
      <c r="D3359" s="144"/>
      <c r="E3359" s="144"/>
      <c r="F3359" s="144"/>
      <c r="G3359" s="144"/>
      <c r="H3359" s="144"/>
      <c r="I3359" s="144"/>
      <c r="J3359" s="222"/>
      <c r="K3359" s="103" t="s">
        <v>13</v>
      </c>
      <c r="L3359" s="104" t="s">
        <v>60</v>
      </c>
      <c r="M3359" s="96" t="s">
        <v>69</v>
      </c>
      <c r="N3359" s="104">
        <v>600</v>
      </c>
      <c r="O3359" s="104">
        <v>3</v>
      </c>
      <c r="P3359" s="104">
        <v>10</v>
      </c>
      <c r="Q3359" s="104">
        <v>135</v>
      </c>
      <c r="R3359" s="115">
        <v>100</v>
      </c>
      <c r="S3359" s="144"/>
      <c r="T3359" s="144"/>
      <c r="U3359" s="144"/>
      <c r="V3359" s="144"/>
      <c r="W3359" s="144"/>
      <c r="X3359" s="144"/>
      <c r="Y3359" s="144"/>
      <c r="Z3359" s="144"/>
      <c r="AA3359" s="225"/>
    </row>
    <row r="3360" spans="1:27" ht="13.5" thickBot="1" x14ac:dyDescent="0.25">
      <c r="A3360" s="229"/>
      <c r="B3360" s="145"/>
      <c r="C3360" s="128"/>
      <c r="D3360" s="145"/>
      <c r="E3360" s="145"/>
      <c r="F3360" s="145"/>
      <c r="G3360" s="145"/>
      <c r="H3360" s="145"/>
      <c r="I3360" s="145"/>
      <c r="J3360" s="223"/>
      <c r="K3360" s="107" t="s">
        <v>14</v>
      </c>
      <c r="L3360" s="108" t="s">
        <v>60</v>
      </c>
      <c r="M3360" s="97" t="s">
        <v>187</v>
      </c>
      <c r="N3360" s="108">
        <v>600</v>
      </c>
      <c r="O3360" s="108">
        <v>3</v>
      </c>
      <c r="P3360" s="108">
        <v>10</v>
      </c>
      <c r="Q3360" s="108" t="s">
        <v>202</v>
      </c>
      <c r="R3360" s="116"/>
      <c r="S3360" s="145"/>
      <c r="T3360" s="145"/>
      <c r="U3360" s="145"/>
      <c r="V3360" s="145"/>
      <c r="W3360" s="145"/>
      <c r="X3360" s="145"/>
      <c r="Y3360" s="145"/>
      <c r="Z3360" s="145"/>
      <c r="AA3360" s="226"/>
    </row>
    <row r="3361" spans="1:27" x14ac:dyDescent="0.2">
      <c r="A3361" s="227" t="s">
        <v>3285</v>
      </c>
      <c r="B3361" s="143" t="s">
        <v>76</v>
      </c>
      <c r="C3361" s="142">
        <v>43666</v>
      </c>
      <c r="D3361" s="143" t="s">
        <v>78</v>
      </c>
      <c r="E3361" s="143"/>
      <c r="F3361" s="143"/>
      <c r="G3361" s="143"/>
      <c r="H3361" s="143"/>
      <c r="I3361" s="143"/>
      <c r="J3361" s="136" t="s">
        <v>80</v>
      </c>
      <c r="K3361" s="100" t="s">
        <v>194</v>
      </c>
      <c r="L3361" s="93" t="s">
        <v>60</v>
      </c>
      <c r="M3361" s="95" t="s">
        <v>192</v>
      </c>
      <c r="N3361" s="93">
        <v>480</v>
      </c>
      <c r="O3361" s="93">
        <v>3</v>
      </c>
      <c r="P3361" s="93">
        <v>100</v>
      </c>
      <c r="Q3361" s="93">
        <v>100</v>
      </c>
      <c r="R3361" s="114"/>
      <c r="S3361" s="143" t="s">
        <v>72</v>
      </c>
      <c r="T3361" s="143">
        <v>3</v>
      </c>
      <c r="U3361" s="143">
        <v>100</v>
      </c>
      <c r="V3361" s="143">
        <v>77</v>
      </c>
      <c r="W3361" s="143">
        <v>60</v>
      </c>
      <c r="X3361" s="143">
        <v>5288.35</v>
      </c>
      <c r="Y3361" s="143" t="s">
        <v>74</v>
      </c>
      <c r="Z3361" s="143"/>
      <c r="AA3361" s="224" t="s">
        <v>86</v>
      </c>
    </row>
    <row r="3362" spans="1:27" x14ac:dyDescent="0.2">
      <c r="A3362" s="228"/>
      <c r="B3362" s="144"/>
      <c r="C3362" s="127"/>
      <c r="D3362" s="144"/>
      <c r="E3362" s="144"/>
      <c r="F3362" s="144"/>
      <c r="G3362" s="144"/>
      <c r="H3362" s="144"/>
      <c r="I3362" s="144"/>
      <c r="J3362" s="222"/>
      <c r="K3362" s="103" t="s">
        <v>13</v>
      </c>
      <c r="L3362" s="104" t="s">
        <v>60</v>
      </c>
      <c r="M3362" s="96" t="s">
        <v>69</v>
      </c>
      <c r="N3362" s="104">
        <v>480</v>
      </c>
      <c r="O3362" s="104">
        <v>3</v>
      </c>
      <c r="P3362" s="104">
        <v>10</v>
      </c>
      <c r="Q3362" s="104">
        <v>135</v>
      </c>
      <c r="R3362" s="115">
        <v>100</v>
      </c>
      <c r="S3362" s="144"/>
      <c r="T3362" s="144"/>
      <c r="U3362" s="144"/>
      <c r="V3362" s="144"/>
      <c r="W3362" s="144"/>
      <c r="X3362" s="144"/>
      <c r="Y3362" s="144"/>
      <c r="Z3362" s="144"/>
      <c r="AA3362" s="225"/>
    </row>
    <row r="3363" spans="1:27" ht="13.5" thickBot="1" x14ac:dyDescent="0.25">
      <c r="A3363" s="229"/>
      <c r="B3363" s="145"/>
      <c r="C3363" s="128"/>
      <c r="D3363" s="145"/>
      <c r="E3363" s="145"/>
      <c r="F3363" s="145"/>
      <c r="G3363" s="145"/>
      <c r="H3363" s="145"/>
      <c r="I3363" s="145"/>
      <c r="J3363" s="223"/>
      <c r="K3363" s="107" t="s">
        <v>14</v>
      </c>
      <c r="L3363" s="108" t="s">
        <v>60</v>
      </c>
      <c r="M3363" s="97" t="s">
        <v>187</v>
      </c>
      <c r="N3363" s="108">
        <v>480</v>
      </c>
      <c r="O3363" s="108">
        <v>3</v>
      </c>
      <c r="P3363" s="108">
        <v>10</v>
      </c>
      <c r="Q3363" s="108" t="s">
        <v>202</v>
      </c>
      <c r="R3363" s="116"/>
      <c r="S3363" s="145"/>
      <c r="T3363" s="145"/>
      <c r="U3363" s="145"/>
      <c r="V3363" s="145"/>
      <c r="W3363" s="145"/>
      <c r="X3363" s="145"/>
      <c r="Y3363" s="145"/>
      <c r="Z3363" s="145"/>
      <c r="AA3363" s="226"/>
    </row>
    <row r="3364" spans="1:27" x14ac:dyDescent="0.2">
      <c r="A3364" s="227" t="s">
        <v>3286</v>
      </c>
      <c r="B3364" s="143" t="s">
        <v>76</v>
      </c>
      <c r="C3364" s="142">
        <v>43666</v>
      </c>
      <c r="D3364" s="143" t="s">
        <v>78</v>
      </c>
      <c r="E3364" s="143"/>
      <c r="F3364" s="143"/>
      <c r="G3364" s="143"/>
      <c r="H3364" s="143"/>
      <c r="I3364" s="143"/>
      <c r="J3364" s="136" t="s">
        <v>80</v>
      </c>
      <c r="K3364" s="100" t="s">
        <v>194</v>
      </c>
      <c r="L3364" s="93" t="s">
        <v>60</v>
      </c>
      <c r="M3364" s="95" t="s">
        <v>192</v>
      </c>
      <c r="N3364" s="93">
        <v>480</v>
      </c>
      <c r="O3364" s="93">
        <v>3</v>
      </c>
      <c r="P3364" s="93">
        <v>100</v>
      </c>
      <c r="Q3364" s="93">
        <v>110</v>
      </c>
      <c r="R3364" s="114"/>
      <c r="S3364" s="143" t="s">
        <v>72</v>
      </c>
      <c r="T3364" s="143">
        <v>3</v>
      </c>
      <c r="U3364" s="143">
        <v>100</v>
      </c>
      <c r="V3364" s="143">
        <v>77</v>
      </c>
      <c r="W3364" s="143">
        <v>60</v>
      </c>
      <c r="X3364" s="143">
        <v>5288.35</v>
      </c>
      <c r="Y3364" s="143" t="s">
        <v>74</v>
      </c>
      <c r="Z3364" s="143"/>
      <c r="AA3364" s="224" t="s">
        <v>86</v>
      </c>
    </row>
    <row r="3365" spans="1:27" x14ac:dyDescent="0.2">
      <c r="A3365" s="228"/>
      <c r="B3365" s="144"/>
      <c r="C3365" s="127"/>
      <c r="D3365" s="144"/>
      <c r="E3365" s="144"/>
      <c r="F3365" s="144"/>
      <c r="G3365" s="144"/>
      <c r="H3365" s="144"/>
      <c r="I3365" s="144"/>
      <c r="J3365" s="222"/>
      <c r="K3365" s="103" t="s">
        <v>13</v>
      </c>
      <c r="L3365" s="104" t="s">
        <v>60</v>
      </c>
      <c r="M3365" s="96" t="s">
        <v>69</v>
      </c>
      <c r="N3365" s="104">
        <v>480</v>
      </c>
      <c r="O3365" s="104">
        <v>3</v>
      </c>
      <c r="P3365" s="104">
        <v>10</v>
      </c>
      <c r="Q3365" s="104">
        <v>135</v>
      </c>
      <c r="R3365" s="115">
        <v>100</v>
      </c>
      <c r="S3365" s="144"/>
      <c r="T3365" s="144"/>
      <c r="U3365" s="144"/>
      <c r="V3365" s="144"/>
      <c r="W3365" s="144"/>
      <c r="X3365" s="144"/>
      <c r="Y3365" s="144"/>
      <c r="Z3365" s="144"/>
      <c r="AA3365" s="225"/>
    </row>
    <row r="3366" spans="1:27" ht="13.5" thickBot="1" x14ac:dyDescent="0.25">
      <c r="A3366" s="229"/>
      <c r="B3366" s="145"/>
      <c r="C3366" s="128"/>
      <c r="D3366" s="145"/>
      <c r="E3366" s="145"/>
      <c r="F3366" s="145"/>
      <c r="G3366" s="145"/>
      <c r="H3366" s="145"/>
      <c r="I3366" s="145"/>
      <c r="J3366" s="223"/>
      <c r="K3366" s="107" t="s">
        <v>14</v>
      </c>
      <c r="L3366" s="108" t="s">
        <v>60</v>
      </c>
      <c r="M3366" s="97" t="s">
        <v>187</v>
      </c>
      <c r="N3366" s="108">
        <v>480</v>
      </c>
      <c r="O3366" s="108">
        <v>3</v>
      </c>
      <c r="P3366" s="108">
        <v>10</v>
      </c>
      <c r="Q3366" s="108" t="s">
        <v>202</v>
      </c>
      <c r="R3366" s="116"/>
      <c r="S3366" s="145"/>
      <c r="T3366" s="145"/>
      <c r="U3366" s="145"/>
      <c r="V3366" s="145"/>
      <c r="W3366" s="145"/>
      <c r="X3366" s="145"/>
      <c r="Y3366" s="145"/>
      <c r="Z3366" s="145"/>
      <c r="AA3366" s="226"/>
    </row>
    <row r="3367" spans="1:27" x14ac:dyDescent="0.2">
      <c r="A3367" s="227" t="s">
        <v>3287</v>
      </c>
      <c r="B3367" s="143" t="s">
        <v>76</v>
      </c>
      <c r="C3367" s="142">
        <v>43666</v>
      </c>
      <c r="D3367" s="143" t="s">
        <v>78</v>
      </c>
      <c r="E3367" s="143"/>
      <c r="F3367" s="143"/>
      <c r="G3367" s="143"/>
      <c r="H3367" s="143"/>
      <c r="I3367" s="143"/>
      <c r="J3367" s="136" t="s">
        <v>80</v>
      </c>
      <c r="K3367" s="100" t="s">
        <v>194</v>
      </c>
      <c r="L3367" s="93" t="s">
        <v>60</v>
      </c>
      <c r="M3367" s="95" t="s">
        <v>192</v>
      </c>
      <c r="N3367" s="93">
        <v>480</v>
      </c>
      <c r="O3367" s="93">
        <v>3</v>
      </c>
      <c r="P3367" s="93">
        <v>100</v>
      </c>
      <c r="Q3367" s="93">
        <v>125</v>
      </c>
      <c r="R3367" s="114"/>
      <c r="S3367" s="143" t="s">
        <v>72</v>
      </c>
      <c r="T3367" s="143">
        <v>3</v>
      </c>
      <c r="U3367" s="143">
        <v>100</v>
      </c>
      <c r="V3367" s="143">
        <v>77</v>
      </c>
      <c r="W3367" s="143">
        <v>60</v>
      </c>
      <c r="X3367" s="143">
        <v>5288.35</v>
      </c>
      <c r="Y3367" s="143" t="s">
        <v>74</v>
      </c>
      <c r="Z3367" s="143"/>
      <c r="AA3367" s="224" t="s">
        <v>86</v>
      </c>
    </row>
    <row r="3368" spans="1:27" x14ac:dyDescent="0.2">
      <c r="A3368" s="228"/>
      <c r="B3368" s="144"/>
      <c r="C3368" s="127"/>
      <c r="D3368" s="144"/>
      <c r="E3368" s="144"/>
      <c r="F3368" s="144"/>
      <c r="G3368" s="144"/>
      <c r="H3368" s="144"/>
      <c r="I3368" s="144"/>
      <c r="J3368" s="222"/>
      <c r="K3368" s="103" t="s">
        <v>13</v>
      </c>
      <c r="L3368" s="104" t="s">
        <v>60</v>
      </c>
      <c r="M3368" s="96" t="s">
        <v>69</v>
      </c>
      <c r="N3368" s="104">
        <v>480</v>
      </c>
      <c r="O3368" s="104">
        <v>3</v>
      </c>
      <c r="P3368" s="104">
        <v>10</v>
      </c>
      <c r="Q3368" s="104">
        <v>135</v>
      </c>
      <c r="R3368" s="115">
        <v>100</v>
      </c>
      <c r="S3368" s="144"/>
      <c r="T3368" s="144"/>
      <c r="U3368" s="144"/>
      <c r="V3368" s="144"/>
      <c r="W3368" s="144"/>
      <c r="X3368" s="144"/>
      <c r="Y3368" s="144"/>
      <c r="Z3368" s="144"/>
      <c r="AA3368" s="225"/>
    </row>
    <row r="3369" spans="1:27" ht="13.5" thickBot="1" x14ac:dyDescent="0.25">
      <c r="A3369" s="229"/>
      <c r="B3369" s="145"/>
      <c r="C3369" s="128"/>
      <c r="D3369" s="145"/>
      <c r="E3369" s="145"/>
      <c r="F3369" s="145"/>
      <c r="G3369" s="145"/>
      <c r="H3369" s="145"/>
      <c r="I3369" s="145"/>
      <c r="J3369" s="223"/>
      <c r="K3369" s="107" t="s">
        <v>14</v>
      </c>
      <c r="L3369" s="108" t="s">
        <v>60</v>
      </c>
      <c r="M3369" s="97" t="s">
        <v>187</v>
      </c>
      <c r="N3369" s="108">
        <v>480</v>
      </c>
      <c r="O3369" s="108">
        <v>3</v>
      </c>
      <c r="P3369" s="108">
        <v>10</v>
      </c>
      <c r="Q3369" s="108" t="s">
        <v>202</v>
      </c>
      <c r="R3369" s="116"/>
      <c r="S3369" s="145"/>
      <c r="T3369" s="145"/>
      <c r="U3369" s="145"/>
      <c r="V3369" s="145"/>
      <c r="W3369" s="145"/>
      <c r="X3369" s="145"/>
      <c r="Y3369" s="145"/>
      <c r="Z3369" s="145"/>
      <c r="AA3369" s="226"/>
    </row>
    <row r="3370" spans="1:27" x14ac:dyDescent="0.2">
      <c r="A3370" s="227" t="s">
        <v>3288</v>
      </c>
      <c r="B3370" s="143" t="s">
        <v>76</v>
      </c>
      <c r="C3370" s="142">
        <v>43666</v>
      </c>
      <c r="D3370" s="143" t="s">
        <v>78</v>
      </c>
      <c r="E3370" s="143"/>
      <c r="F3370" s="143"/>
      <c r="G3370" s="143"/>
      <c r="H3370" s="143"/>
      <c r="I3370" s="143"/>
      <c r="J3370" s="136" t="s">
        <v>80</v>
      </c>
      <c r="K3370" s="100" t="s">
        <v>194</v>
      </c>
      <c r="L3370" s="93" t="s">
        <v>60</v>
      </c>
      <c r="M3370" s="95" t="s">
        <v>192</v>
      </c>
      <c r="N3370" s="93">
        <v>480</v>
      </c>
      <c r="O3370" s="93">
        <v>3</v>
      </c>
      <c r="P3370" s="93">
        <v>100</v>
      </c>
      <c r="Q3370" s="93">
        <v>150</v>
      </c>
      <c r="R3370" s="114"/>
      <c r="S3370" s="143" t="s">
        <v>72</v>
      </c>
      <c r="T3370" s="143">
        <v>3</v>
      </c>
      <c r="U3370" s="143">
        <v>100</v>
      </c>
      <c r="V3370" s="143">
        <v>77</v>
      </c>
      <c r="W3370" s="143">
        <v>60</v>
      </c>
      <c r="X3370" s="143">
        <v>5288.35</v>
      </c>
      <c r="Y3370" s="143" t="s">
        <v>74</v>
      </c>
      <c r="Z3370" s="143"/>
      <c r="AA3370" s="224" t="s">
        <v>86</v>
      </c>
    </row>
    <row r="3371" spans="1:27" x14ac:dyDescent="0.2">
      <c r="A3371" s="228"/>
      <c r="B3371" s="144"/>
      <c r="C3371" s="127"/>
      <c r="D3371" s="144"/>
      <c r="E3371" s="144"/>
      <c r="F3371" s="144"/>
      <c r="G3371" s="144"/>
      <c r="H3371" s="144"/>
      <c r="I3371" s="144"/>
      <c r="J3371" s="222"/>
      <c r="K3371" s="103" t="s">
        <v>13</v>
      </c>
      <c r="L3371" s="104" t="s">
        <v>60</v>
      </c>
      <c r="M3371" s="96" t="s">
        <v>69</v>
      </c>
      <c r="N3371" s="104">
        <v>480</v>
      </c>
      <c r="O3371" s="104">
        <v>3</v>
      </c>
      <c r="P3371" s="104">
        <v>10</v>
      </c>
      <c r="Q3371" s="104">
        <v>135</v>
      </c>
      <c r="R3371" s="115">
        <v>100</v>
      </c>
      <c r="S3371" s="144"/>
      <c r="T3371" s="144"/>
      <c r="U3371" s="144"/>
      <c r="V3371" s="144"/>
      <c r="W3371" s="144"/>
      <c r="X3371" s="144"/>
      <c r="Y3371" s="144"/>
      <c r="Z3371" s="144"/>
      <c r="AA3371" s="225"/>
    </row>
    <row r="3372" spans="1:27" ht="13.5" thickBot="1" x14ac:dyDescent="0.25">
      <c r="A3372" s="229"/>
      <c r="B3372" s="145"/>
      <c r="C3372" s="128"/>
      <c r="D3372" s="145"/>
      <c r="E3372" s="145"/>
      <c r="F3372" s="145"/>
      <c r="G3372" s="145"/>
      <c r="H3372" s="145"/>
      <c r="I3372" s="145"/>
      <c r="J3372" s="223"/>
      <c r="K3372" s="107" t="s">
        <v>14</v>
      </c>
      <c r="L3372" s="108" t="s">
        <v>60</v>
      </c>
      <c r="M3372" s="97" t="s">
        <v>187</v>
      </c>
      <c r="N3372" s="108">
        <v>480</v>
      </c>
      <c r="O3372" s="108">
        <v>3</v>
      </c>
      <c r="P3372" s="108">
        <v>10</v>
      </c>
      <c r="Q3372" s="108" t="s">
        <v>202</v>
      </c>
      <c r="R3372" s="116"/>
      <c r="S3372" s="145"/>
      <c r="T3372" s="145"/>
      <c r="U3372" s="145"/>
      <c r="V3372" s="145"/>
      <c r="W3372" s="145"/>
      <c r="X3372" s="145"/>
      <c r="Y3372" s="145"/>
      <c r="Z3372" s="145"/>
      <c r="AA3372" s="226"/>
    </row>
    <row r="3373" spans="1:27" x14ac:dyDescent="0.2">
      <c r="A3373" s="227" t="s">
        <v>3289</v>
      </c>
      <c r="B3373" s="143" t="s">
        <v>76</v>
      </c>
      <c r="C3373" s="142">
        <v>43666</v>
      </c>
      <c r="D3373" s="143" t="s">
        <v>78</v>
      </c>
      <c r="E3373" s="143"/>
      <c r="F3373" s="143"/>
      <c r="G3373" s="143"/>
      <c r="H3373" s="143"/>
      <c r="I3373" s="143"/>
      <c r="J3373" s="136" t="s">
        <v>80</v>
      </c>
      <c r="K3373" s="100" t="s">
        <v>194</v>
      </c>
      <c r="L3373" s="93" t="s">
        <v>60</v>
      </c>
      <c r="M3373" s="95" t="s">
        <v>192</v>
      </c>
      <c r="N3373" s="93">
        <v>480</v>
      </c>
      <c r="O3373" s="93">
        <v>3</v>
      </c>
      <c r="P3373" s="93">
        <v>100</v>
      </c>
      <c r="Q3373" s="93">
        <v>175</v>
      </c>
      <c r="R3373" s="114"/>
      <c r="S3373" s="143" t="s">
        <v>72</v>
      </c>
      <c r="T3373" s="143">
        <v>3</v>
      </c>
      <c r="U3373" s="143">
        <v>100</v>
      </c>
      <c r="V3373" s="143">
        <v>77</v>
      </c>
      <c r="W3373" s="143">
        <v>60</v>
      </c>
      <c r="X3373" s="143">
        <v>5288.35</v>
      </c>
      <c r="Y3373" s="143" t="s">
        <v>74</v>
      </c>
      <c r="Z3373" s="143"/>
      <c r="AA3373" s="224" t="s">
        <v>86</v>
      </c>
    </row>
    <row r="3374" spans="1:27" x14ac:dyDescent="0.2">
      <c r="A3374" s="228"/>
      <c r="B3374" s="144"/>
      <c r="C3374" s="127"/>
      <c r="D3374" s="144"/>
      <c r="E3374" s="144"/>
      <c r="F3374" s="144"/>
      <c r="G3374" s="144"/>
      <c r="H3374" s="144"/>
      <c r="I3374" s="144"/>
      <c r="J3374" s="222"/>
      <c r="K3374" s="103" t="s">
        <v>13</v>
      </c>
      <c r="L3374" s="104" t="s">
        <v>60</v>
      </c>
      <c r="M3374" s="96" t="s">
        <v>69</v>
      </c>
      <c r="N3374" s="104">
        <v>480</v>
      </c>
      <c r="O3374" s="104">
        <v>3</v>
      </c>
      <c r="P3374" s="104">
        <v>10</v>
      </c>
      <c r="Q3374" s="104">
        <v>135</v>
      </c>
      <c r="R3374" s="115">
        <v>100</v>
      </c>
      <c r="S3374" s="144"/>
      <c r="T3374" s="144"/>
      <c r="U3374" s="144"/>
      <c r="V3374" s="144"/>
      <c r="W3374" s="144"/>
      <c r="X3374" s="144"/>
      <c r="Y3374" s="144"/>
      <c r="Z3374" s="144"/>
      <c r="AA3374" s="225"/>
    </row>
    <row r="3375" spans="1:27" ht="13.5" thickBot="1" x14ac:dyDescent="0.25">
      <c r="A3375" s="229"/>
      <c r="B3375" s="145"/>
      <c r="C3375" s="128"/>
      <c r="D3375" s="145"/>
      <c r="E3375" s="145"/>
      <c r="F3375" s="145"/>
      <c r="G3375" s="145"/>
      <c r="H3375" s="145"/>
      <c r="I3375" s="145"/>
      <c r="J3375" s="223"/>
      <c r="K3375" s="107" t="s">
        <v>14</v>
      </c>
      <c r="L3375" s="108" t="s">
        <v>60</v>
      </c>
      <c r="M3375" s="97" t="s">
        <v>187</v>
      </c>
      <c r="N3375" s="108">
        <v>480</v>
      </c>
      <c r="O3375" s="108">
        <v>3</v>
      </c>
      <c r="P3375" s="108">
        <v>10</v>
      </c>
      <c r="Q3375" s="108" t="s">
        <v>202</v>
      </c>
      <c r="R3375" s="116"/>
      <c r="S3375" s="145"/>
      <c r="T3375" s="145"/>
      <c r="U3375" s="145"/>
      <c r="V3375" s="145"/>
      <c r="W3375" s="145"/>
      <c r="X3375" s="145"/>
      <c r="Y3375" s="145"/>
      <c r="Z3375" s="145"/>
      <c r="AA3375" s="226"/>
    </row>
    <row r="3376" spans="1:27" x14ac:dyDescent="0.2">
      <c r="A3376" s="227" t="s">
        <v>3290</v>
      </c>
      <c r="B3376" s="143" t="s">
        <v>76</v>
      </c>
      <c r="C3376" s="142">
        <v>43666</v>
      </c>
      <c r="D3376" s="143" t="s">
        <v>78</v>
      </c>
      <c r="E3376" s="143"/>
      <c r="F3376" s="143"/>
      <c r="G3376" s="143"/>
      <c r="H3376" s="143"/>
      <c r="I3376" s="143"/>
      <c r="J3376" s="136" t="s">
        <v>80</v>
      </c>
      <c r="K3376" s="100" t="s">
        <v>194</v>
      </c>
      <c r="L3376" s="93" t="s">
        <v>60</v>
      </c>
      <c r="M3376" s="95" t="s">
        <v>192</v>
      </c>
      <c r="N3376" s="93">
        <v>480</v>
      </c>
      <c r="O3376" s="93">
        <v>3</v>
      </c>
      <c r="P3376" s="93">
        <v>100</v>
      </c>
      <c r="Q3376" s="93">
        <v>200</v>
      </c>
      <c r="R3376" s="114"/>
      <c r="S3376" s="143" t="s">
        <v>72</v>
      </c>
      <c r="T3376" s="143">
        <v>3</v>
      </c>
      <c r="U3376" s="143">
        <v>100</v>
      </c>
      <c r="V3376" s="143">
        <v>77</v>
      </c>
      <c r="W3376" s="143">
        <v>60</v>
      </c>
      <c r="X3376" s="143">
        <v>5288.35</v>
      </c>
      <c r="Y3376" s="143" t="s">
        <v>74</v>
      </c>
      <c r="Z3376" s="143"/>
      <c r="AA3376" s="224" t="s">
        <v>86</v>
      </c>
    </row>
    <row r="3377" spans="1:27" x14ac:dyDescent="0.2">
      <c r="A3377" s="228"/>
      <c r="B3377" s="144"/>
      <c r="C3377" s="127"/>
      <c r="D3377" s="144"/>
      <c r="E3377" s="144"/>
      <c r="F3377" s="144"/>
      <c r="G3377" s="144"/>
      <c r="H3377" s="144"/>
      <c r="I3377" s="144"/>
      <c r="J3377" s="222"/>
      <c r="K3377" s="103" t="s">
        <v>13</v>
      </c>
      <c r="L3377" s="104" t="s">
        <v>60</v>
      </c>
      <c r="M3377" s="96" t="s">
        <v>69</v>
      </c>
      <c r="N3377" s="104">
        <v>480</v>
      </c>
      <c r="O3377" s="104">
        <v>3</v>
      </c>
      <c r="P3377" s="104">
        <v>10</v>
      </c>
      <c r="Q3377" s="104">
        <v>135</v>
      </c>
      <c r="R3377" s="115">
        <v>100</v>
      </c>
      <c r="S3377" s="144"/>
      <c r="T3377" s="144"/>
      <c r="U3377" s="144"/>
      <c r="V3377" s="144"/>
      <c r="W3377" s="144"/>
      <c r="X3377" s="144"/>
      <c r="Y3377" s="144"/>
      <c r="Z3377" s="144"/>
      <c r="AA3377" s="225"/>
    </row>
    <row r="3378" spans="1:27" ht="13.5" thickBot="1" x14ac:dyDescent="0.25">
      <c r="A3378" s="229"/>
      <c r="B3378" s="145"/>
      <c r="C3378" s="128"/>
      <c r="D3378" s="145"/>
      <c r="E3378" s="145"/>
      <c r="F3378" s="145"/>
      <c r="G3378" s="145"/>
      <c r="H3378" s="145"/>
      <c r="I3378" s="145"/>
      <c r="J3378" s="223"/>
      <c r="K3378" s="107" t="s">
        <v>14</v>
      </c>
      <c r="L3378" s="108" t="s">
        <v>60</v>
      </c>
      <c r="M3378" s="97" t="s">
        <v>187</v>
      </c>
      <c r="N3378" s="108">
        <v>480</v>
      </c>
      <c r="O3378" s="108">
        <v>3</v>
      </c>
      <c r="P3378" s="108">
        <v>10</v>
      </c>
      <c r="Q3378" s="108" t="s">
        <v>202</v>
      </c>
      <c r="R3378" s="116"/>
      <c r="S3378" s="145"/>
      <c r="T3378" s="145"/>
      <c r="U3378" s="145"/>
      <c r="V3378" s="145"/>
      <c r="W3378" s="145"/>
      <c r="X3378" s="145"/>
      <c r="Y3378" s="145"/>
      <c r="Z3378" s="145"/>
      <c r="AA3378" s="226"/>
    </row>
    <row r="3379" spans="1:27" x14ac:dyDescent="0.2">
      <c r="A3379" s="227" t="s">
        <v>3291</v>
      </c>
      <c r="B3379" s="143" t="s">
        <v>76</v>
      </c>
      <c r="C3379" s="142">
        <v>43666</v>
      </c>
      <c r="D3379" s="143" t="s">
        <v>78</v>
      </c>
      <c r="E3379" s="143"/>
      <c r="F3379" s="143"/>
      <c r="G3379" s="143"/>
      <c r="H3379" s="143"/>
      <c r="I3379" s="143"/>
      <c r="J3379" s="136" t="s">
        <v>80</v>
      </c>
      <c r="K3379" s="100" t="s">
        <v>194</v>
      </c>
      <c r="L3379" s="93" t="s">
        <v>60</v>
      </c>
      <c r="M3379" s="95" t="s">
        <v>192</v>
      </c>
      <c r="N3379" s="93">
        <v>480</v>
      </c>
      <c r="O3379" s="93">
        <v>3</v>
      </c>
      <c r="P3379" s="93">
        <v>100</v>
      </c>
      <c r="Q3379" s="93">
        <v>125</v>
      </c>
      <c r="R3379" s="114"/>
      <c r="S3379" s="143" t="s">
        <v>72</v>
      </c>
      <c r="T3379" s="143">
        <v>3</v>
      </c>
      <c r="U3379" s="143">
        <v>100</v>
      </c>
      <c r="V3379" s="143">
        <v>96</v>
      </c>
      <c r="W3379" s="143">
        <v>75</v>
      </c>
      <c r="X3379" s="143">
        <v>5288.35</v>
      </c>
      <c r="Y3379" s="143" t="s">
        <v>74</v>
      </c>
      <c r="Z3379" s="143"/>
      <c r="AA3379" s="224" t="s">
        <v>86</v>
      </c>
    </row>
    <row r="3380" spans="1:27" x14ac:dyDescent="0.2">
      <c r="A3380" s="228"/>
      <c r="B3380" s="144"/>
      <c r="C3380" s="127"/>
      <c r="D3380" s="144"/>
      <c r="E3380" s="144"/>
      <c r="F3380" s="144"/>
      <c r="G3380" s="144"/>
      <c r="H3380" s="144"/>
      <c r="I3380" s="144"/>
      <c r="J3380" s="222"/>
      <c r="K3380" s="103" t="s">
        <v>13</v>
      </c>
      <c r="L3380" s="104" t="s">
        <v>60</v>
      </c>
      <c r="M3380" s="96" t="s">
        <v>69</v>
      </c>
      <c r="N3380" s="104">
        <v>480</v>
      </c>
      <c r="O3380" s="104">
        <v>3</v>
      </c>
      <c r="P3380" s="104">
        <v>10</v>
      </c>
      <c r="Q3380" s="104">
        <v>135</v>
      </c>
      <c r="R3380" s="115">
        <v>100</v>
      </c>
      <c r="S3380" s="144"/>
      <c r="T3380" s="144"/>
      <c r="U3380" s="144"/>
      <c r="V3380" s="144"/>
      <c r="W3380" s="144"/>
      <c r="X3380" s="144"/>
      <c r="Y3380" s="144"/>
      <c r="Z3380" s="144"/>
      <c r="AA3380" s="225"/>
    </row>
    <row r="3381" spans="1:27" ht="13.5" thickBot="1" x14ac:dyDescent="0.25">
      <c r="A3381" s="229"/>
      <c r="B3381" s="145"/>
      <c r="C3381" s="128"/>
      <c r="D3381" s="145"/>
      <c r="E3381" s="145"/>
      <c r="F3381" s="145"/>
      <c r="G3381" s="145"/>
      <c r="H3381" s="145"/>
      <c r="I3381" s="145"/>
      <c r="J3381" s="223"/>
      <c r="K3381" s="107" t="s">
        <v>14</v>
      </c>
      <c r="L3381" s="108" t="s">
        <v>60</v>
      </c>
      <c r="M3381" s="97" t="s">
        <v>187</v>
      </c>
      <c r="N3381" s="108">
        <v>480</v>
      </c>
      <c r="O3381" s="108">
        <v>3</v>
      </c>
      <c r="P3381" s="108">
        <v>10</v>
      </c>
      <c r="Q3381" s="108" t="s">
        <v>202</v>
      </c>
      <c r="R3381" s="116"/>
      <c r="S3381" s="145"/>
      <c r="T3381" s="145"/>
      <c r="U3381" s="145"/>
      <c r="V3381" s="145"/>
      <c r="W3381" s="145"/>
      <c r="X3381" s="145"/>
      <c r="Y3381" s="145"/>
      <c r="Z3381" s="145"/>
      <c r="AA3381" s="226"/>
    </row>
    <row r="3382" spans="1:27" x14ac:dyDescent="0.2">
      <c r="A3382" s="227" t="s">
        <v>3292</v>
      </c>
      <c r="B3382" s="143" t="s">
        <v>76</v>
      </c>
      <c r="C3382" s="142">
        <v>43666</v>
      </c>
      <c r="D3382" s="143" t="s">
        <v>78</v>
      </c>
      <c r="E3382" s="143"/>
      <c r="F3382" s="143"/>
      <c r="G3382" s="143"/>
      <c r="H3382" s="143"/>
      <c r="I3382" s="143"/>
      <c r="J3382" s="136" t="s">
        <v>80</v>
      </c>
      <c r="K3382" s="100" t="s">
        <v>194</v>
      </c>
      <c r="L3382" s="93" t="s">
        <v>60</v>
      </c>
      <c r="M3382" s="95" t="s">
        <v>192</v>
      </c>
      <c r="N3382" s="93">
        <v>480</v>
      </c>
      <c r="O3382" s="93">
        <v>3</v>
      </c>
      <c r="P3382" s="93">
        <v>100</v>
      </c>
      <c r="Q3382" s="93">
        <v>150</v>
      </c>
      <c r="R3382" s="114"/>
      <c r="S3382" s="143" t="s">
        <v>72</v>
      </c>
      <c r="T3382" s="143">
        <v>3</v>
      </c>
      <c r="U3382" s="143">
        <v>100</v>
      </c>
      <c r="V3382" s="143">
        <v>96</v>
      </c>
      <c r="W3382" s="143">
        <v>75</v>
      </c>
      <c r="X3382" s="143">
        <v>5288.35</v>
      </c>
      <c r="Y3382" s="143" t="s">
        <v>74</v>
      </c>
      <c r="Z3382" s="143"/>
      <c r="AA3382" s="224" t="s">
        <v>86</v>
      </c>
    </row>
    <row r="3383" spans="1:27" x14ac:dyDescent="0.2">
      <c r="A3383" s="228"/>
      <c r="B3383" s="144"/>
      <c r="C3383" s="127"/>
      <c r="D3383" s="144"/>
      <c r="E3383" s="144"/>
      <c r="F3383" s="144"/>
      <c r="G3383" s="144"/>
      <c r="H3383" s="144"/>
      <c r="I3383" s="144"/>
      <c r="J3383" s="222"/>
      <c r="K3383" s="103" t="s">
        <v>13</v>
      </c>
      <c r="L3383" s="104" t="s">
        <v>60</v>
      </c>
      <c r="M3383" s="96" t="s">
        <v>69</v>
      </c>
      <c r="N3383" s="104">
        <v>480</v>
      </c>
      <c r="O3383" s="104">
        <v>3</v>
      </c>
      <c r="P3383" s="104">
        <v>10</v>
      </c>
      <c r="Q3383" s="104">
        <v>135</v>
      </c>
      <c r="R3383" s="115">
        <v>100</v>
      </c>
      <c r="S3383" s="144"/>
      <c r="T3383" s="144"/>
      <c r="U3383" s="144"/>
      <c r="V3383" s="144"/>
      <c r="W3383" s="144"/>
      <c r="X3383" s="144"/>
      <c r="Y3383" s="144"/>
      <c r="Z3383" s="144"/>
      <c r="AA3383" s="225"/>
    </row>
    <row r="3384" spans="1:27" ht="13.5" thickBot="1" x14ac:dyDescent="0.25">
      <c r="A3384" s="229"/>
      <c r="B3384" s="145"/>
      <c r="C3384" s="128"/>
      <c r="D3384" s="145"/>
      <c r="E3384" s="145"/>
      <c r="F3384" s="145"/>
      <c r="G3384" s="145"/>
      <c r="H3384" s="145"/>
      <c r="I3384" s="145"/>
      <c r="J3384" s="223"/>
      <c r="K3384" s="107" t="s">
        <v>14</v>
      </c>
      <c r="L3384" s="108" t="s">
        <v>60</v>
      </c>
      <c r="M3384" s="97" t="s">
        <v>187</v>
      </c>
      <c r="N3384" s="108">
        <v>480</v>
      </c>
      <c r="O3384" s="108">
        <v>3</v>
      </c>
      <c r="P3384" s="108">
        <v>10</v>
      </c>
      <c r="Q3384" s="108" t="s">
        <v>202</v>
      </c>
      <c r="R3384" s="116"/>
      <c r="S3384" s="145"/>
      <c r="T3384" s="145"/>
      <c r="U3384" s="145"/>
      <c r="V3384" s="145"/>
      <c r="W3384" s="145"/>
      <c r="X3384" s="145"/>
      <c r="Y3384" s="145"/>
      <c r="Z3384" s="145"/>
      <c r="AA3384" s="226"/>
    </row>
    <row r="3385" spans="1:27" x14ac:dyDescent="0.2">
      <c r="A3385" s="227" t="s">
        <v>3293</v>
      </c>
      <c r="B3385" s="143" t="s">
        <v>76</v>
      </c>
      <c r="C3385" s="142">
        <v>43666</v>
      </c>
      <c r="D3385" s="143" t="s">
        <v>78</v>
      </c>
      <c r="E3385" s="143"/>
      <c r="F3385" s="143"/>
      <c r="G3385" s="143"/>
      <c r="H3385" s="143"/>
      <c r="I3385" s="143"/>
      <c r="J3385" s="136" t="s">
        <v>80</v>
      </c>
      <c r="K3385" s="100" t="s">
        <v>194</v>
      </c>
      <c r="L3385" s="93" t="s">
        <v>60</v>
      </c>
      <c r="M3385" s="95" t="s">
        <v>192</v>
      </c>
      <c r="N3385" s="93">
        <v>480</v>
      </c>
      <c r="O3385" s="93">
        <v>3</v>
      </c>
      <c r="P3385" s="93">
        <v>100</v>
      </c>
      <c r="Q3385" s="93">
        <v>175</v>
      </c>
      <c r="R3385" s="114"/>
      <c r="S3385" s="143" t="s">
        <v>72</v>
      </c>
      <c r="T3385" s="143">
        <v>3</v>
      </c>
      <c r="U3385" s="143">
        <v>100</v>
      </c>
      <c r="V3385" s="143">
        <v>96</v>
      </c>
      <c r="W3385" s="143">
        <v>75</v>
      </c>
      <c r="X3385" s="143">
        <v>5288.35</v>
      </c>
      <c r="Y3385" s="143" t="s">
        <v>74</v>
      </c>
      <c r="Z3385" s="143"/>
      <c r="AA3385" s="224" t="s">
        <v>86</v>
      </c>
    </row>
    <row r="3386" spans="1:27" x14ac:dyDescent="0.2">
      <c r="A3386" s="228"/>
      <c r="B3386" s="144"/>
      <c r="C3386" s="127"/>
      <c r="D3386" s="144"/>
      <c r="E3386" s="144"/>
      <c r="F3386" s="144"/>
      <c r="G3386" s="144"/>
      <c r="H3386" s="144"/>
      <c r="I3386" s="144"/>
      <c r="J3386" s="222"/>
      <c r="K3386" s="103" t="s">
        <v>13</v>
      </c>
      <c r="L3386" s="104" t="s">
        <v>60</v>
      </c>
      <c r="M3386" s="96" t="s">
        <v>69</v>
      </c>
      <c r="N3386" s="104">
        <v>480</v>
      </c>
      <c r="O3386" s="104">
        <v>3</v>
      </c>
      <c r="P3386" s="104">
        <v>10</v>
      </c>
      <c r="Q3386" s="104">
        <v>135</v>
      </c>
      <c r="R3386" s="115">
        <v>100</v>
      </c>
      <c r="S3386" s="144"/>
      <c r="T3386" s="144"/>
      <c r="U3386" s="144"/>
      <c r="V3386" s="144"/>
      <c r="W3386" s="144"/>
      <c r="X3386" s="144"/>
      <c r="Y3386" s="144"/>
      <c r="Z3386" s="144"/>
      <c r="AA3386" s="225"/>
    </row>
    <row r="3387" spans="1:27" ht="13.5" thickBot="1" x14ac:dyDescent="0.25">
      <c r="A3387" s="229"/>
      <c r="B3387" s="145"/>
      <c r="C3387" s="128"/>
      <c r="D3387" s="145"/>
      <c r="E3387" s="145"/>
      <c r="F3387" s="145"/>
      <c r="G3387" s="145"/>
      <c r="H3387" s="145"/>
      <c r="I3387" s="145"/>
      <c r="J3387" s="223"/>
      <c r="K3387" s="107" t="s">
        <v>14</v>
      </c>
      <c r="L3387" s="108" t="s">
        <v>60</v>
      </c>
      <c r="M3387" s="97" t="s">
        <v>187</v>
      </c>
      <c r="N3387" s="108">
        <v>480</v>
      </c>
      <c r="O3387" s="108">
        <v>3</v>
      </c>
      <c r="P3387" s="108">
        <v>10</v>
      </c>
      <c r="Q3387" s="108" t="s">
        <v>202</v>
      </c>
      <c r="R3387" s="116"/>
      <c r="S3387" s="145"/>
      <c r="T3387" s="145"/>
      <c r="U3387" s="145"/>
      <c r="V3387" s="145"/>
      <c r="W3387" s="145"/>
      <c r="X3387" s="145"/>
      <c r="Y3387" s="145"/>
      <c r="Z3387" s="145"/>
      <c r="AA3387" s="226"/>
    </row>
    <row r="3388" spans="1:27" x14ac:dyDescent="0.2">
      <c r="A3388" s="227" t="s">
        <v>3294</v>
      </c>
      <c r="B3388" s="143" t="s">
        <v>76</v>
      </c>
      <c r="C3388" s="142">
        <v>43666</v>
      </c>
      <c r="D3388" s="143" t="s">
        <v>78</v>
      </c>
      <c r="E3388" s="143"/>
      <c r="F3388" s="143"/>
      <c r="G3388" s="143"/>
      <c r="H3388" s="143"/>
      <c r="I3388" s="143"/>
      <c r="J3388" s="136" t="s">
        <v>80</v>
      </c>
      <c r="K3388" s="100" t="s">
        <v>194</v>
      </c>
      <c r="L3388" s="93" t="s">
        <v>60</v>
      </c>
      <c r="M3388" s="95" t="s">
        <v>192</v>
      </c>
      <c r="N3388" s="93">
        <v>480</v>
      </c>
      <c r="O3388" s="93">
        <v>3</v>
      </c>
      <c r="P3388" s="93">
        <v>100</v>
      </c>
      <c r="Q3388" s="93">
        <v>200</v>
      </c>
      <c r="R3388" s="114"/>
      <c r="S3388" s="143" t="s">
        <v>72</v>
      </c>
      <c r="T3388" s="143">
        <v>3</v>
      </c>
      <c r="U3388" s="143">
        <v>100</v>
      </c>
      <c r="V3388" s="143">
        <v>96</v>
      </c>
      <c r="W3388" s="143">
        <v>75</v>
      </c>
      <c r="X3388" s="143">
        <v>5288.35</v>
      </c>
      <c r="Y3388" s="143" t="s">
        <v>74</v>
      </c>
      <c r="Z3388" s="143"/>
      <c r="AA3388" s="224" t="s">
        <v>86</v>
      </c>
    </row>
    <row r="3389" spans="1:27" x14ac:dyDescent="0.2">
      <c r="A3389" s="228"/>
      <c r="B3389" s="144"/>
      <c r="C3389" s="127"/>
      <c r="D3389" s="144"/>
      <c r="E3389" s="144"/>
      <c r="F3389" s="144"/>
      <c r="G3389" s="144"/>
      <c r="H3389" s="144"/>
      <c r="I3389" s="144"/>
      <c r="J3389" s="222"/>
      <c r="K3389" s="103" t="s">
        <v>13</v>
      </c>
      <c r="L3389" s="104" t="s">
        <v>60</v>
      </c>
      <c r="M3389" s="96" t="s">
        <v>69</v>
      </c>
      <c r="N3389" s="104">
        <v>480</v>
      </c>
      <c r="O3389" s="104">
        <v>3</v>
      </c>
      <c r="P3389" s="104">
        <v>10</v>
      </c>
      <c r="Q3389" s="104">
        <v>135</v>
      </c>
      <c r="R3389" s="115">
        <v>100</v>
      </c>
      <c r="S3389" s="144"/>
      <c r="T3389" s="144"/>
      <c r="U3389" s="144"/>
      <c r="V3389" s="144"/>
      <c r="W3389" s="144"/>
      <c r="X3389" s="144"/>
      <c r="Y3389" s="144"/>
      <c r="Z3389" s="144"/>
      <c r="AA3389" s="225"/>
    </row>
    <row r="3390" spans="1:27" ht="13.5" thickBot="1" x14ac:dyDescent="0.25">
      <c r="A3390" s="229"/>
      <c r="B3390" s="145"/>
      <c r="C3390" s="128"/>
      <c r="D3390" s="145"/>
      <c r="E3390" s="145"/>
      <c r="F3390" s="145"/>
      <c r="G3390" s="145"/>
      <c r="H3390" s="145"/>
      <c r="I3390" s="145"/>
      <c r="J3390" s="223"/>
      <c r="K3390" s="107" t="s">
        <v>14</v>
      </c>
      <c r="L3390" s="108" t="s">
        <v>60</v>
      </c>
      <c r="M3390" s="97" t="s">
        <v>187</v>
      </c>
      <c r="N3390" s="108">
        <v>480</v>
      </c>
      <c r="O3390" s="108">
        <v>3</v>
      </c>
      <c r="P3390" s="108">
        <v>10</v>
      </c>
      <c r="Q3390" s="108" t="s">
        <v>202</v>
      </c>
      <c r="R3390" s="116"/>
      <c r="S3390" s="145"/>
      <c r="T3390" s="145"/>
      <c r="U3390" s="145"/>
      <c r="V3390" s="145"/>
      <c r="W3390" s="145"/>
      <c r="X3390" s="145"/>
      <c r="Y3390" s="145"/>
      <c r="Z3390" s="145"/>
      <c r="AA3390" s="226"/>
    </row>
    <row r="3391" spans="1:27" x14ac:dyDescent="0.2">
      <c r="A3391" s="227" t="s">
        <v>3295</v>
      </c>
      <c r="B3391" s="143" t="s">
        <v>76</v>
      </c>
      <c r="C3391" s="142">
        <v>43666</v>
      </c>
      <c r="D3391" s="143" t="s">
        <v>78</v>
      </c>
      <c r="E3391" s="143"/>
      <c r="F3391" s="143"/>
      <c r="G3391" s="143"/>
      <c r="H3391" s="143"/>
      <c r="I3391" s="143"/>
      <c r="J3391" s="136" t="s">
        <v>80</v>
      </c>
      <c r="K3391" s="100" t="s">
        <v>194</v>
      </c>
      <c r="L3391" s="93" t="s">
        <v>60</v>
      </c>
      <c r="M3391" s="95" t="s">
        <v>192</v>
      </c>
      <c r="N3391" s="93">
        <v>480</v>
      </c>
      <c r="O3391" s="93">
        <v>3</v>
      </c>
      <c r="P3391" s="93">
        <v>100</v>
      </c>
      <c r="Q3391" s="93">
        <v>175</v>
      </c>
      <c r="R3391" s="114"/>
      <c r="S3391" s="143" t="s">
        <v>72</v>
      </c>
      <c r="T3391" s="143">
        <v>3</v>
      </c>
      <c r="U3391" s="143">
        <v>100</v>
      </c>
      <c r="V3391" s="143">
        <v>124</v>
      </c>
      <c r="W3391" s="143">
        <v>100</v>
      </c>
      <c r="X3391" s="143">
        <v>5288.35</v>
      </c>
      <c r="Y3391" s="143" t="s">
        <v>74</v>
      </c>
      <c r="Z3391" s="143"/>
      <c r="AA3391" s="224" t="s">
        <v>86</v>
      </c>
    </row>
    <row r="3392" spans="1:27" x14ac:dyDescent="0.2">
      <c r="A3392" s="228"/>
      <c r="B3392" s="144"/>
      <c r="C3392" s="127"/>
      <c r="D3392" s="144"/>
      <c r="E3392" s="144"/>
      <c r="F3392" s="144"/>
      <c r="G3392" s="144"/>
      <c r="H3392" s="144"/>
      <c r="I3392" s="144"/>
      <c r="J3392" s="222"/>
      <c r="K3392" s="103" t="s">
        <v>13</v>
      </c>
      <c r="L3392" s="104" t="s">
        <v>60</v>
      </c>
      <c r="M3392" s="96" t="s">
        <v>69</v>
      </c>
      <c r="N3392" s="104">
        <v>480</v>
      </c>
      <c r="O3392" s="104">
        <v>3</v>
      </c>
      <c r="P3392" s="104">
        <v>10</v>
      </c>
      <c r="Q3392" s="104">
        <v>135</v>
      </c>
      <c r="R3392" s="115">
        <v>100</v>
      </c>
      <c r="S3392" s="144"/>
      <c r="T3392" s="144"/>
      <c r="U3392" s="144"/>
      <c r="V3392" s="144"/>
      <c r="W3392" s="144"/>
      <c r="X3392" s="144"/>
      <c r="Y3392" s="144"/>
      <c r="Z3392" s="144"/>
      <c r="AA3392" s="225"/>
    </row>
    <row r="3393" spans="1:27" ht="13.5" thickBot="1" x14ac:dyDescent="0.25">
      <c r="A3393" s="229"/>
      <c r="B3393" s="145"/>
      <c r="C3393" s="128"/>
      <c r="D3393" s="145"/>
      <c r="E3393" s="145"/>
      <c r="F3393" s="145"/>
      <c r="G3393" s="145"/>
      <c r="H3393" s="145"/>
      <c r="I3393" s="145"/>
      <c r="J3393" s="223"/>
      <c r="K3393" s="107" t="s">
        <v>14</v>
      </c>
      <c r="L3393" s="108" t="s">
        <v>60</v>
      </c>
      <c r="M3393" s="97" t="s">
        <v>187</v>
      </c>
      <c r="N3393" s="108">
        <v>480</v>
      </c>
      <c r="O3393" s="108">
        <v>3</v>
      </c>
      <c r="P3393" s="108">
        <v>10</v>
      </c>
      <c r="Q3393" s="108" t="s">
        <v>202</v>
      </c>
      <c r="R3393" s="116"/>
      <c r="S3393" s="145"/>
      <c r="T3393" s="145"/>
      <c r="U3393" s="145"/>
      <c r="V3393" s="145"/>
      <c r="W3393" s="145"/>
      <c r="X3393" s="145"/>
      <c r="Y3393" s="145"/>
      <c r="Z3393" s="145"/>
      <c r="AA3393" s="226"/>
    </row>
    <row r="3394" spans="1:27" x14ac:dyDescent="0.2">
      <c r="A3394" s="227" t="s">
        <v>3296</v>
      </c>
      <c r="B3394" s="143" t="s">
        <v>76</v>
      </c>
      <c r="C3394" s="142">
        <v>43666</v>
      </c>
      <c r="D3394" s="143" t="s">
        <v>78</v>
      </c>
      <c r="E3394" s="143"/>
      <c r="F3394" s="143"/>
      <c r="G3394" s="143"/>
      <c r="H3394" s="143"/>
      <c r="I3394" s="143"/>
      <c r="J3394" s="136" t="s">
        <v>80</v>
      </c>
      <c r="K3394" s="100" t="s">
        <v>194</v>
      </c>
      <c r="L3394" s="93" t="s">
        <v>60</v>
      </c>
      <c r="M3394" s="95" t="s">
        <v>192</v>
      </c>
      <c r="N3394" s="93">
        <v>480</v>
      </c>
      <c r="O3394" s="93">
        <v>3</v>
      </c>
      <c r="P3394" s="93">
        <v>100</v>
      </c>
      <c r="Q3394" s="93">
        <v>200</v>
      </c>
      <c r="R3394" s="114"/>
      <c r="S3394" s="143" t="s">
        <v>72</v>
      </c>
      <c r="T3394" s="143">
        <v>3</v>
      </c>
      <c r="U3394" s="143">
        <v>100</v>
      </c>
      <c r="V3394" s="143">
        <v>124</v>
      </c>
      <c r="W3394" s="143">
        <v>100</v>
      </c>
      <c r="X3394" s="143">
        <v>5288.35</v>
      </c>
      <c r="Y3394" s="143" t="s">
        <v>74</v>
      </c>
      <c r="Z3394" s="143"/>
      <c r="AA3394" s="224" t="s">
        <v>86</v>
      </c>
    </row>
    <row r="3395" spans="1:27" x14ac:dyDescent="0.2">
      <c r="A3395" s="228"/>
      <c r="B3395" s="144"/>
      <c r="C3395" s="127"/>
      <c r="D3395" s="144"/>
      <c r="E3395" s="144"/>
      <c r="F3395" s="144"/>
      <c r="G3395" s="144"/>
      <c r="H3395" s="144"/>
      <c r="I3395" s="144"/>
      <c r="J3395" s="222"/>
      <c r="K3395" s="103" t="s">
        <v>13</v>
      </c>
      <c r="L3395" s="104" t="s">
        <v>60</v>
      </c>
      <c r="M3395" s="96" t="s">
        <v>69</v>
      </c>
      <c r="N3395" s="104">
        <v>480</v>
      </c>
      <c r="O3395" s="104">
        <v>3</v>
      </c>
      <c r="P3395" s="104">
        <v>10</v>
      </c>
      <c r="Q3395" s="104">
        <v>135</v>
      </c>
      <c r="R3395" s="115">
        <v>100</v>
      </c>
      <c r="S3395" s="144"/>
      <c r="T3395" s="144"/>
      <c r="U3395" s="144"/>
      <c r="V3395" s="144"/>
      <c r="W3395" s="144"/>
      <c r="X3395" s="144"/>
      <c r="Y3395" s="144"/>
      <c r="Z3395" s="144"/>
      <c r="AA3395" s="225"/>
    </row>
    <row r="3396" spans="1:27" ht="13.5" thickBot="1" x14ac:dyDescent="0.25">
      <c r="A3396" s="229"/>
      <c r="B3396" s="145"/>
      <c r="C3396" s="128"/>
      <c r="D3396" s="145"/>
      <c r="E3396" s="145"/>
      <c r="F3396" s="145"/>
      <c r="G3396" s="145"/>
      <c r="H3396" s="145"/>
      <c r="I3396" s="145"/>
      <c r="J3396" s="223"/>
      <c r="K3396" s="107" t="s">
        <v>14</v>
      </c>
      <c r="L3396" s="108" t="s">
        <v>60</v>
      </c>
      <c r="M3396" s="97" t="s">
        <v>187</v>
      </c>
      <c r="N3396" s="108">
        <v>480</v>
      </c>
      <c r="O3396" s="108">
        <v>3</v>
      </c>
      <c r="P3396" s="108">
        <v>10</v>
      </c>
      <c r="Q3396" s="108" t="s">
        <v>202</v>
      </c>
      <c r="R3396" s="116"/>
      <c r="S3396" s="145"/>
      <c r="T3396" s="145"/>
      <c r="U3396" s="145"/>
      <c r="V3396" s="145"/>
      <c r="W3396" s="145"/>
      <c r="X3396" s="145"/>
      <c r="Y3396" s="145"/>
      <c r="Z3396" s="145"/>
      <c r="AA3396" s="226"/>
    </row>
    <row r="3397" spans="1:27" x14ac:dyDescent="0.2">
      <c r="A3397" s="227" t="s">
        <v>3297</v>
      </c>
      <c r="B3397" s="143" t="s">
        <v>76</v>
      </c>
      <c r="C3397" s="142">
        <v>43666</v>
      </c>
      <c r="D3397" s="143" t="s">
        <v>78</v>
      </c>
      <c r="E3397" s="143"/>
      <c r="F3397" s="143"/>
      <c r="G3397" s="143"/>
      <c r="H3397" s="143"/>
      <c r="I3397" s="143"/>
      <c r="J3397" s="136" t="s">
        <v>80</v>
      </c>
      <c r="K3397" s="100" t="s">
        <v>194</v>
      </c>
      <c r="L3397" s="93" t="s">
        <v>60</v>
      </c>
      <c r="M3397" s="95" t="s">
        <v>189</v>
      </c>
      <c r="N3397" s="93">
        <v>240</v>
      </c>
      <c r="O3397" s="93">
        <v>3</v>
      </c>
      <c r="P3397" s="93">
        <v>65</v>
      </c>
      <c r="Q3397" s="93">
        <v>125</v>
      </c>
      <c r="R3397" s="114"/>
      <c r="S3397" s="143">
        <v>200</v>
      </c>
      <c r="T3397" s="143">
        <v>3</v>
      </c>
      <c r="U3397" s="143">
        <v>65</v>
      </c>
      <c r="V3397" s="143">
        <v>92</v>
      </c>
      <c r="W3397" s="143">
        <v>30</v>
      </c>
      <c r="X3397" s="143">
        <v>5288.35</v>
      </c>
      <c r="Y3397" s="143" t="s">
        <v>75</v>
      </c>
      <c r="Z3397" s="143"/>
      <c r="AA3397" s="224" t="s">
        <v>86</v>
      </c>
    </row>
    <row r="3398" spans="1:27" x14ac:dyDescent="0.2">
      <c r="A3398" s="228"/>
      <c r="B3398" s="144"/>
      <c r="C3398" s="127"/>
      <c r="D3398" s="144"/>
      <c r="E3398" s="144"/>
      <c r="F3398" s="144"/>
      <c r="G3398" s="144"/>
      <c r="H3398" s="144"/>
      <c r="I3398" s="144"/>
      <c r="J3398" s="222"/>
      <c r="K3398" s="103" t="s">
        <v>13</v>
      </c>
      <c r="L3398" s="104" t="s">
        <v>60</v>
      </c>
      <c r="M3398" s="96" t="s">
        <v>69</v>
      </c>
      <c r="N3398" s="104">
        <v>240</v>
      </c>
      <c r="O3398" s="104">
        <v>3</v>
      </c>
      <c r="P3398" s="104">
        <v>10</v>
      </c>
      <c r="Q3398" s="104">
        <v>135</v>
      </c>
      <c r="R3398" s="115">
        <v>40</v>
      </c>
      <c r="S3398" s="144"/>
      <c r="T3398" s="144"/>
      <c r="U3398" s="144"/>
      <c r="V3398" s="144"/>
      <c r="W3398" s="144"/>
      <c r="X3398" s="144"/>
      <c r="Y3398" s="144"/>
      <c r="Z3398" s="144"/>
      <c r="AA3398" s="225"/>
    </row>
    <row r="3399" spans="1:27" ht="13.5" thickBot="1" x14ac:dyDescent="0.25">
      <c r="A3399" s="229"/>
      <c r="B3399" s="145"/>
      <c r="C3399" s="128"/>
      <c r="D3399" s="145"/>
      <c r="E3399" s="145"/>
      <c r="F3399" s="145"/>
      <c r="G3399" s="145"/>
      <c r="H3399" s="145"/>
      <c r="I3399" s="145"/>
      <c r="J3399" s="223"/>
      <c r="K3399" s="107" t="s">
        <v>14</v>
      </c>
      <c r="L3399" s="108" t="s">
        <v>60</v>
      </c>
      <c r="M3399" s="97" t="s">
        <v>70</v>
      </c>
      <c r="N3399" s="108">
        <v>240</v>
      </c>
      <c r="O3399" s="108">
        <v>3</v>
      </c>
      <c r="P3399" s="108">
        <v>10</v>
      </c>
      <c r="Q3399" s="108">
        <v>135</v>
      </c>
      <c r="R3399" s="116"/>
      <c r="S3399" s="145"/>
      <c r="T3399" s="145"/>
      <c r="U3399" s="145"/>
      <c r="V3399" s="145"/>
      <c r="W3399" s="145"/>
      <c r="X3399" s="145"/>
      <c r="Y3399" s="145"/>
      <c r="Z3399" s="145"/>
      <c r="AA3399" s="226"/>
    </row>
    <row r="3400" spans="1:27" x14ac:dyDescent="0.2">
      <c r="A3400" s="227" t="s">
        <v>3298</v>
      </c>
      <c r="B3400" s="143" t="s">
        <v>76</v>
      </c>
      <c r="C3400" s="142">
        <v>43666</v>
      </c>
      <c r="D3400" s="143" t="s">
        <v>78</v>
      </c>
      <c r="E3400" s="143"/>
      <c r="F3400" s="143"/>
      <c r="G3400" s="143"/>
      <c r="H3400" s="143"/>
      <c r="I3400" s="143"/>
      <c r="J3400" s="136" t="s">
        <v>80</v>
      </c>
      <c r="K3400" s="100" t="s">
        <v>194</v>
      </c>
      <c r="L3400" s="93" t="s">
        <v>60</v>
      </c>
      <c r="M3400" s="95" t="s">
        <v>189</v>
      </c>
      <c r="N3400" s="93">
        <v>240</v>
      </c>
      <c r="O3400" s="93">
        <v>3</v>
      </c>
      <c r="P3400" s="93">
        <v>65</v>
      </c>
      <c r="Q3400" s="93">
        <v>150</v>
      </c>
      <c r="R3400" s="114"/>
      <c r="S3400" s="143">
        <v>200</v>
      </c>
      <c r="T3400" s="143">
        <v>3</v>
      </c>
      <c r="U3400" s="143">
        <v>65</v>
      </c>
      <c r="V3400" s="143">
        <v>92</v>
      </c>
      <c r="W3400" s="143">
        <v>30</v>
      </c>
      <c r="X3400" s="143">
        <v>5288.35</v>
      </c>
      <c r="Y3400" s="143" t="s">
        <v>75</v>
      </c>
      <c r="Z3400" s="143"/>
      <c r="AA3400" s="224" t="s">
        <v>86</v>
      </c>
    </row>
    <row r="3401" spans="1:27" x14ac:dyDescent="0.2">
      <c r="A3401" s="228"/>
      <c r="B3401" s="144"/>
      <c r="C3401" s="127"/>
      <c r="D3401" s="144"/>
      <c r="E3401" s="144"/>
      <c r="F3401" s="144"/>
      <c r="G3401" s="144"/>
      <c r="H3401" s="144"/>
      <c r="I3401" s="144"/>
      <c r="J3401" s="222"/>
      <c r="K3401" s="103" t="s">
        <v>13</v>
      </c>
      <c r="L3401" s="104" t="s">
        <v>60</v>
      </c>
      <c r="M3401" s="96" t="s">
        <v>69</v>
      </c>
      <c r="N3401" s="104">
        <v>240</v>
      </c>
      <c r="O3401" s="104">
        <v>3</v>
      </c>
      <c r="P3401" s="104">
        <v>10</v>
      </c>
      <c r="Q3401" s="104">
        <v>135</v>
      </c>
      <c r="R3401" s="115">
        <v>40</v>
      </c>
      <c r="S3401" s="144"/>
      <c r="T3401" s="144"/>
      <c r="U3401" s="144"/>
      <c r="V3401" s="144"/>
      <c r="W3401" s="144"/>
      <c r="X3401" s="144"/>
      <c r="Y3401" s="144"/>
      <c r="Z3401" s="144"/>
      <c r="AA3401" s="225"/>
    </row>
    <row r="3402" spans="1:27" ht="13.5" thickBot="1" x14ac:dyDescent="0.25">
      <c r="A3402" s="229"/>
      <c r="B3402" s="145"/>
      <c r="C3402" s="128"/>
      <c r="D3402" s="145"/>
      <c r="E3402" s="145"/>
      <c r="F3402" s="145"/>
      <c r="G3402" s="145"/>
      <c r="H3402" s="145"/>
      <c r="I3402" s="145"/>
      <c r="J3402" s="223"/>
      <c r="K3402" s="107" t="s">
        <v>14</v>
      </c>
      <c r="L3402" s="108" t="s">
        <v>60</v>
      </c>
      <c r="M3402" s="97" t="s">
        <v>70</v>
      </c>
      <c r="N3402" s="108">
        <v>240</v>
      </c>
      <c r="O3402" s="108">
        <v>3</v>
      </c>
      <c r="P3402" s="108">
        <v>10</v>
      </c>
      <c r="Q3402" s="108">
        <v>135</v>
      </c>
      <c r="R3402" s="116"/>
      <c r="S3402" s="145"/>
      <c r="T3402" s="145"/>
      <c r="U3402" s="145"/>
      <c r="V3402" s="145"/>
      <c r="W3402" s="145"/>
      <c r="X3402" s="145"/>
      <c r="Y3402" s="145"/>
      <c r="Z3402" s="145"/>
      <c r="AA3402" s="226"/>
    </row>
    <row r="3403" spans="1:27" x14ac:dyDescent="0.2">
      <c r="A3403" s="227" t="s">
        <v>3299</v>
      </c>
      <c r="B3403" s="143" t="s">
        <v>76</v>
      </c>
      <c r="C3403" s="142">
        <v>43666</v>
      </c>
      <c r="D3403" s="143" t="s">
        <v>78</v>
      </c>
      <c r="E3403" s="143"/>
      <c r="F3403" s="143"/>
      <c r="G3403" s="143"/>
      <c r="H3403" s="143"/>
      <c r="I3403" s="143"/>
      <c r="J3403" s="136" t="s">
        <v>80</v>
      </c>
      <c r="K3403" s="100" t="s">
        <v>194</v>
      </c>
      <c r="L3403" s="93" t="s">
        <v>60</v>
      </c>
      <c r="M3403" s="95" t="s">
        <v>189</v>
      </c>
      <c r="N3403" s="93">
        <v>240</v>
      </c>
      <c r="O3403" s="93">
        <v>3</v>
      </c>
      <c r="P3403" s="93">
        <v>65</v>
      </c>
      <c r="Q3403" s="93">
        <v>175</v>
      </c>
      <c r="R3403" s="114"/>
      <c r="S3403" s="143">
        <v>200</v>
      </c>
      <c r="T3403" s="143">
        <v>3</v>
      </c>
      <c r="U3403" s="143">
        <v>65</v>
      </c>
      <c r="V3403" s="143">
        <v>92</v>
      </c>
      <c r="W3403" s="143">
        <v>30</v>
      </c>
      <c r="X3403" s="143">
        <v>5288.35</v>
      </c>
      <c r="Y3403" s="143" t="s">
        <v>75</v>
      </c>
      <c r="Z3403" s="143"/>
      <c r="AA3403" s="224" t="s">
        <v>86</v>
      </c>
    </row>
    <row r="3404" spans="1:27" x14ac:dyDescent="0.2">
      <c r="A3404" s="228"/>
      <c r="B3404" s="144"/>
      <c r="C3404" s="127"/>
      <c r="D3404" s="144"/>
      <c r="E3404" s="144"/>
      <c r="F3404" s="144"/>
      <c r="G3404" s="144"/>
      <c r="H3404" s="144"/>
      <c r="I3404" s="144"/>
      <c r="J3404" s="222"/>
      <c r="K3404" s="103" t="s">
        <v>13</v>
      </c>
      <c r="L3404" s="104" t="s">
        <v>60</v>
      </c>
      <c r="M3404" s="96" t="s">
        <v>69</v>
      </c>
      <c r="N3404" s="104">
        <v>240</v>
      </c>
      <c r="O3404" s="104">
        <v>3</v>
      </c>
      <c r="P3404" s="104">
        <v>10</v>
      </c>
      <c r="Q3404" s="104">
        <v>135</v>
      </c>
      <c r="R3404" s="115">
        <v>40</v>
      </c>
      <c r="S3404" s="144"/>
      <c r="T3404" s="144"/>
      <c r="U3404" s="144"/>
      <c r="V3404" s="144"/>
      <c r="W3404" s="144"/>
      <c r="X3404" s="144"/>
      <c r="Y3404" s="144"/>
      <c r="Z3404" s="144"/>
      <c r="AA3404" s="225"/>
    </row>
    <row r="3405" spans="1:27" ht="13.5" thickBot="1" x14ac:dyDescent="0.25">
      <c r="A3405" s="229"/>
      <c r="B3405" s="145"/>
      <c r="C3405" s="128"/>
      <c r="D3405" s="145"/>
      <c r="E3405" s="145"/>
      <c r="F3405" s="145"/>
      <c r="G3405" s="145"/>
      <c r="H3405" s="145"/>
      <c r="I3405" s="145"/>
      <c r="J3405" s="223"/>
      <c r="K3405" s="107" t="s">
        <v>14</v>
      </c>
      <c r="L3405" s="108" t="s">
        <v>60</v>
      </c>
      <c r="M3405" s="97" t="s">
        <v>70</v>
      </c>
      <c r="N3405" s="108">
        <v>240</v>
      </c>
      <c r="O3405" s="108">
        <v>3</v>
      </c>
      <c r="P3405" s="108">
        <v>10</v>
      </c>
      <c r="Q3405" s="108">
        <v>135</v>
      </c>
      <c r="R3405" s="116"/>
      <c r="S3405" s="145"/>
      <c r="T3405" s="145"/>
      <c r="U3405" s="145"/>
      <c r="V3405" s="145"/>
      <c r="W3405" s="145"/>
      <c r="X3405" s="145"/>
      <c r="Y3405" s="145"/>
      <c r="Z3405" s="145"/>
      <c r="AA3405" s="226"/>
    </row>
    <row r="3406" spans="1:27" x14ac:dyDescent="0.2">
      <c r="A3406" s="227" t="s">
        <v>3300</v>
      </c>
      <c r="B3406" s="143" t="s">
        <v>76</v>
      </c>
      <c r="C3406" s="142">
        <v>43666</v>
      </c>
      <c r="D3406" s="143" t="s">
        <v>78</v>
      </c>
      <c r="E3406" s="143"/>
      <c r="F3406" s="143"/>
      <c r="G3406" s="143"/>
      <c r="H3406" s="143"/>
      <c r="I3406" s="143"/>
      <c r="J3406" s="136" t="s">
        <v>80</v>
      </c>
      <c r="K3406" s="100" t="s">
        <v>194</v>
      </c>
      <c r="L3406" s="93" t="s">
        <v>60</v>
      </c>
      <c r="M3406" s="95" t="s">
        <v>189</v>
      </c>
      <c r="N3406" s="93">
        <v>240</v>
      </c>
      <c r="O3406" s="93">
        <v>3</v>
      </c>
      <c r="P3406" s="93">
        <v>65</v>
      </c>
      <c r="Q3406" s="93">
        <v>200</v>
      </c>
      <c r="R3406" s="114"/>
      <c r="S3406" s="143">
        <v>200</v>
      </c>
      <c r="T3406" s="143">
        <v>3</v>
      </c>
      <c r="U3406" s="143">
        <v>65</v>
      </c>
      <c r="V3406" s="143">
        <v>92</v>
      </c>
      <c r="W3406" s="143">
        <v>30</v>
      </c>
      <c r="X3406" s="143">
        <v>5288.35</v>
      </c>
      <c r="Y3406" s="143" t="s">
        <v>75</v>
      </c>
      <c r="Z3406" s="143"/>
      <c r="AA3406" s="224" t="s">
        <v>86</v>
      </c>
    </row>
    <row r="3407" spans="1:27" x14ac:dyDescent="0.2">
      <c r="A3407" s="228"/>
      <c r="B3407" s="144"/>
      <c r="C3407" s="127"/>
      <c r="D3407" s="144"/>
      <c r="E3407" s="144"/>
      <c r="F3407" s="144"/>
      <c r="G3407" s="144"/>
      <c r="H3407" s="144"/>
      <c r="I3407" s="144"/>
      <c r="J3407" s="222"/>
      <c r="K3407" s="103" t="s">
        <v>13</v>
      </c>
      <c r="L3407" s="104" t="s">
        <v>60</v>
      </c>
      <c r="M3407" s="96" t="s">
        <v>69</v>
      </c>
      <c r="N3407" s="104">
        <v>240</v>
      </c>
      <c r="O3407" s="104">
        <v>3</v>
      </c>
      <c r="P3407" s="104">
        <v>10</v>
      </c>
      <c r="Q3407" s="104">
        <v>135</v>
      </c>
      <c r="R3407" s="115">
        <v>40</v>
      </c>
      <c r="S3407" s="144"/>
      <c r="T3407" s="144"/>
      <c r="U3407" s="144"/>
      <c r="V3407" s="144"/>
      <c r="W3407" s="144"/>
      <c r="X3407" s="144"/>
      <c r="Y3407" s="144"/>
      <c r="Z3407" s="144"/>
      <c r="AA3407" s="225"/>
    </row>
    <row r="3408" spans="1:27" ht="13.5" thickBot="1" x14ac:dyDescent="0.25">
      <c r="A3408" s="229"/>
      <c r="B3408" s="145"/>
      <c r="C3408" s="128"/>
      <c r="D3408" s="145"/>
      <c r="E3408" s="145"/>
      <c r="F3408" s="145"/>
      <c r="G3408" s="145"/>
      <c r="H3408" s="145"/>
      <c r="I3408" s="145"/>
      <c r="J3408" s="223"/>
      <c r="K3408" s="107" t="s">
        <v>14</v>
      </c>
      <c r="L3408" s="108" t="s">
        <v>60</v>
      </c>
      <c r="M3408" s="97" t="s">
        <v>70</v>
      </c>
      <c r="N3408" s="108">
        <v>240</v>
      </c>
      <c r="O3408" s="108">
        <v>3</v>
      </c>
      <c r="P3408" s="108">
        <v>10</v>
      </c>
      <c r="Q3408" s="108">
        <v>135</v>
      </c>
      <c r="R3408" s="116"/>
      <c r="S3408" s="145"/>
      <c r="T3408" s="145"/>
      <c r="U3408" s="145"/>
      <c r="V3408" s="145"/>
      <c r="W3408" s="145"/>
      <c r="X3408" s="145"/>
      <c r="Y3408" s="145"/>
      <c r="Z3408" s="145"/>
      <c r="AA3408" s="226"/>
    </row>
    <row r="3409" spans="1:27" x14ac:dyDescent="0.2">
      <c r="A3409" s="227" t="s">
        <v>3301</v>
      </c>
      <c r="B3409" s="143" t="s">
        <v>76</v>
      </c>
      <c r="C3409" s="142">
        <v>43666</v>
      </c>
      <c r="D3409" s="143" t="s">
        <v>78</v>
      </c>
      <c r="E3409" s="143"/>
      <c r="F3409" s="143"/>
      <c r="G3409" s="143"/>
      <c r="H3409" s="143"/>
      <c r="I3409" s="143"/>
      <c r="J3409" s="136" t="s">
        <v>80</v>
      </c>
      <c r="K3409" s="100" t="s">
        <v>194</v>
      </c>
      <c r="L3409" s="93" t="s">
        <v>60</v>
      </c>
      <c r="M3409" s="95" t="s">
        <v>189</v>
      </c>
      <c r="N3409" s="93">
        <v>240</v>
      </c>
      <c r="O3409" s="93">
        <v>3</v>
      </c>
      <c r="P3409" s="93">
        <v>65</v>
      </c>
      <c r="Q3409" s="93">
        <v>150</v>
      </c>
      <c r="R3409" s="114"/>
      <c r="S3409" s="143">
        <v>200</v>
      </c>
      <c r="T3409" s="143">
        <v>3</v>
      </c>
      <c r="U3409" s="143">
        <v>65</v>
      </c>
      <c r="V3409" s="143">
        <v>120</v>
      </c>
      <c r="W3409" s="143">
        <v>40</v>
      </c>
      <c r="X3409" s="143">
        <v>5288.35</v>
      </c>
      <c r="Y3409" s="143" t="s">
        <v>75</v>
      </c>
      <c r="Z3409" s="143"/>
      <c r="AA3409" s="224" t="s">
        <v>86</v>
      </c>
    </row>
    <row r="3410" spans="1:27" x14ac:dyDescent="0.2">
      <c r="A3410" s="228"/>
      <c r="B3410" s="144"/>
      <c r="C3410" s="127"/>
      <c r="D3410" s="144"/>
      <c r="E3410" s="144"/>
      <c r="F3410" s="144"/>
      <c r="G3410" s="144"/>
      <c r="H3410" s="144"/>
      <c r="I3410" s="144"/>
      <c r="J3410" s="222"/>
      <c r="K3410" s="103" t="s">
        <v>13</v>
      </c>
      <c r="L3410" s="104" t="s">
        <v>60</v>
      </c>
      <c r="M3410" s="96" t="s">
        <v>69</v>
      </c>
      <c r="N3410" s="104">
        <v>240</v>
      </c>
      <c r="O3410" s="104">
        <v>3</v>
      </c>
      <c r="P3410" s="104">
        <v>10</v>
      </c>
      <c r="Q3410" s="104">
        <v>135</v>
      </c>
      <c r="R3410" s="115">
        <v>40</v>
      </c>
      <c r="S3410" s="144"/>
      <c r="T3410" s="144"/>
      <c r="U3410" s="144"/>
      <c r="V3410" s="144"/>
      <c r="W3410" s="144"/>
      <c r="X3410" s="144"/>
      <c r="Y3410" s="144"/>
      <c r="Z3410" s="144"/>
      <c r="AA3410" s="225"/>
    </row>
    <row r="3411" spans="1:27" ht="13.5" thickBot="1" x14ac:dyDescent="0.25">
      <c r="A3411" s="229"/>
      <c r="B3411" s="145"/>
      <c r="C3411" s="128"/>
      <c r="D3411" s="145"/>
      <c r="E3411" s="145"/>
      <c r="F3411" s="145"/>
      <c r="G3411" s="145"/>
      <c r="H3411" s="145"/>
      <c r="I3411" s="145"/>
      <c r="J3411" s="223"/>
      <c r="K3411" s="107" t="s">
        <v>14</v>
      </c>
      <c r="L3411" s="108" t="s">
        <v>60</v>
      </c>
      <c r="M3411" s="97" t="s">
        <v>70</v>
      </c>
      <c r="N3411" s="108">
        <v>240</v>
      </c>
      <c r="O3411" s="108">
        <v>3</v>
      </c>
      <c r="P3411" s="108">
        <v>10</v>
      </c>
      <c r="Q3411" s="108">
        <v>135</v>
      </c>
      <c r="R3411" s="116"/>
      <c r="S3411" s="145"/>
      <c r="T3411" s="145"/>
      <c r="U3411" s="145"/>
      <c r="V3411" s="145"/>
      <c r="W3411" s="145"/>
      <c r="X3411" s="145"/>
      <c r="Y3411" s="145"/>
      <c r="Z3411" s="145"/>
      <c r="AA3411" s="226"/>
    </row>
    <row r="3412" spans="1:27" x14ac:dyDescent="0.2">
      <c r="A3412" s="227" t="s">
        <v>3302</v>
      </c>
      <c r="B3412" s="143" t="s">
        <v>76</v>
      </c>
      <c r="C3412" s="142">
        <v>43666</v>
      </c>
      <c r="D3412" s="143" t="s">
        <v>78</v>
      </c>
      <c r="E3412" s="143"/>
      <c r="F3412" s="143"/>
      <c r="G3412" s="143"/>
      <c r="H3412" s="143"/>
      <c r="I3412" s="143"/>
      <c r="J3412" s="136" t="s">
        <v>80</v>
      </c>
      <c r="K3412" s="100" t="s">
        <v>194</v>
      </c>
      <c r="L3412" s="93" t="s">
        <v>60</v>
      </c>
      <c r="M3412" s="95" t="s">
        <v>189</v>
      </c>
      <c r="N3412" s="93">
        <v>240</v>
      </c>
      <c r="O3412" s="93">
        <v>3</v>
      </c>
      <c r="P3412" s="93">
        <v>65</v>
      </c>
      <c r="Q3412" s="93">
        <v>175</v>
      </c>
      <c r="R3412" s="114"/>
      <c r="S3412" s="143">
        <v>200</v>
      </c>
      <c r="T3412" s="143">
        <v>3</v>
      </c>
      <c r="U3412" s="143">
        <v>65</v>
      </c>
      <c r="V3412" s="143">
        <v>120</v>
      </c>
      <c r="W3412" s="143">
        <v>40</v>
      </c>
      <c r="X3412" s="143">
        <v>5288.35</v>
      </c>
      <c r="Y3412" s="143" t="s">
        <v>75</v>
      </c>
      <c r="Z3412" s="143"/>
      <c r="AA3412" s="224" t="s">
        <v>86</v>
      </c>
    </row>
    <row r="3413" spans="1:27" x14ac:dyDescent="0.2">
      <c r="A3413" s="228"/>
      <c r="B3413" s="144"/>
      <c r="C3413" s="127"/>
      <c r="D3413" s="144"/>
      <c r="E3413" s="144"/>
      <c r="F3413" s="144"/>
      <c r="G3413" s="144"/>
      <c r="H3413" s="144"/>
      <c r="I3413" s="144"/>
      <c r="J3413" s="222"/>
      <c r="K3413" s="103" t="s">
        <v>13</v>
      </c>
      <c r="L3413" s="104" t="s">
        <v>60</v>
      </c>
      <c r="M3413" s="96" t="s">
        <v>69</v>
      </c>
      <c r="N3413" s="104">
        <v>240</v>
      </c>
      <c r="O3413" s="104">
        <v>3</v>
      </c>
      <c r="P3413" s="104">
        <v>10</v>
      </c>
      <c r="Q3413" s="104">
        <v>135</v>
      </c>
      <c r="R3413" s="115">
        <v>40</v>
      </c>
      <c r="S3413" s="144"/>
      <c r="T3413" s="144"/>
      <c r="U3413" s="144"/>
      <c r="V3413" s="144"/>
      <c r="W3413" s="144"/>
      <c r="X3413" s="144"/>
      <c r="Y3413" s="144"/>
      <c r="Z3413" s="144"/>
      <c r="AA3413" s="225"/>
    </row>
    <row r="3414" spans="1:27" ht="13.5" thickBot="1" x14ac:dyDescent="0.25">
      <c r="A3414" s="229"/>
      <c r="B3414" s="145"/>
      <c r="C3414" s="128"/>
      <c r="D3414" s="145"/>
      <c r="E3414" s="145"/>
      <c r="F3414" s="145"/>
      <c r="G3414" s="145"/>
      <c r="H3414" s="145"/>
      <c r="I3414" s="145"/>
      <c r="J3414" s="223"/>
      <c r="K3414" s="107" t="s">
        <v>14</v>
      </c>
      <c r="L3414" s="108" t="s">
        <v>60</v>
      </c>
      <c r="M3414" s="97" t="s">
        <v>70</v>
      </c>
      <c r="N3414" s="108">
        <v>240</v>
      </c>
      <c r="O3414" s="108">
        <v>3</v>
      </c>
      <c r="P3414" s="108">
        <v>10</v>
      </c>
      <c r="Q3414" s="108">
        <v>135</v>
      </c>
      <c r="R3414" s="116"/>
      <c r="S3414" s="145"/>
      <c r="T3414" s="145"/>
      <c r="U3414" s="145"/>
      <c r="V3414" s="145"/>
      <c r="W3414" s="145"/>
      <c r="X3414" s="145"/>
      <c r="Y3414" s="145"/>
      <c r="Z3414" s="145"/>
      <c r="AA3414" s="226"/>
    </row>
    <row r="3415" spans="1:27" x14ac:dyDescent="0.2">
      <c r="A3415" s="227" t="s">
        <v>3303</v>
      </c>
      <c r="B3415" s="143" t="s">
        <v>76</v>
      </c>
      <c r="C3415" s="142">
        <v>43666</v>
      </c>
      <c r="D3415" s="143" t="s">
        <v>78</v>
      </c>
      <c r="E3415" s="143"/>
      <c r="F3415" s="143"/>
      <c r="G3415" s="143"/>
      <c r="H3415" s="143"/>
      <c r="I3415" s="143"/>
      <c r="J3415" s="136" t="s">
        <v>80</v>
      </c>
      <c r="K3415" s="100" t="s">
        <v>194</v>
      </c>
      <c r="L3415" s="93" t="s">
        <v>60</v>
      </c>
      <c r="M3415" s="95" t="s">
        <v>189</v>
      </c>
      <c r="N3415" s="93">
        <v>240</v>
      </c>
      <c r="O3415" s="93">
        <v>3</v>
      </c>
      <c r="P3415" s="93">
        <v>65</v>
      </c>
      <c r="Q3415" s="93">
        <v>200</v>
      </c>
      <c r="R3415" s="114"/>
      <c r="S3415" s="143">
        <v>200</v>
      </c>
      <c r="T3415" s="143">
        <v>3</v>
      </c>
      <c r="U3415" s="143">
        <v>65</v>
      </c>
      <c r="V3415" s="143">
        <v>120</v>
      </c>
      <c r="W3415" s="143">
        <v>40</v>
      </c>
      <c r="X3415" s="143">
        <v>5288.35</v>
      </c>
      <c r="Y3415" s="143" t="s">
        <v>75</v>
      </c>
      <c r="Z3415" s="143"/>
      <c r="AA3415" s="224" t="s">
        <v>86</v>
      </c>
    </row>
    <row r="3416" spans="1:27" x14ac:dyDescent="0.2">
      <c r="A3416" s="228"/>
      <c r="B3416" s="144"/>
      <c r="C3416" s="127"/>
      <c r="D3416" s="144"/>
      <c r="E3416" s="144"/>
      <c r="F3416" s="144"/>
      <c r="G3416" s="144"/>
      <c r="H3416" s="144"/>
      <c r="I3416" s="144"/>
      <c r="J3416" s="222"/>
      <c r="K3416" s="103" t="s">
        <v>13</v>
      </c>
      <c r="L3416" s="104" t="s">
        <v>60</v>
      </c>
      <c r="M3416" s="96" t="s">
        <v>69</v>
      </c>
      <c r="N3416" s="104">
        <v>240</v>
      </c>
      <c r="O3416" s="104">
        <v>3</v>
      </c>
      <c r="P3416" s="104">
        <v>10</v>
      </c>
      <c r="Q3416" s="104">
        <v>135</v>
      </c>
      <c r="R3416" s="115">
        <v>40</v>
      </c>
      <c r="S3416" s="144"/>
      <c r="T3416" s="144"/>
      <c r="U3416" s="144"/>
      <c r="V3416" s="144"/>
      <c r="W3416" s="144"/>
      <c r="X3416" s="144"/>
      <c r="Y3416" s="144"/>
      <c r="Z3416" s="144"/>
      <c r="AA3416" s="225"/>
    </row>
    <row r="3417" spans="1:27" ht="13.5" thickBot="1" x14ac:dyDescent="0.25">
      <c r="A3417" s="229"/>
      <c r="B3417" s="145"/>
      <c r="C3417" s="128"/>
      <c r="D3417" s="145"/>
      <c r="E3417" s="145"/>
      <c r="F3417" s="145"/>
      <c r="G3417" s="145"/>
      <c r="H3417" s="145"/>
      <c r="I3417" s="145"/>
      <c r="J3417" s="223"/>
      <c r="K3417" s="107" t="s">
        <v>14</v>
      </c>
      <c r="L3417" s="108" t="s">
        <v>60</v>
      </c>
      <c r="M3417" s="97" t="s">
        <v>70</v>
      </c>
      <c r="N3417" s="108">
        <v>240</v>
      </c>
      <c r="O3417" s="108">
        <v>3</v>
      </c>
      <c r="P3417" s="108">
        <v>10</v>
      </c>
      <c r="Q3417" s="108">
        <v>135</v>
      </c>
      <c r="R3417" s="116"/>
      <c r="S3417" s="145"/>
      <c r="T3417" s="145"/>
      <c r="U3417" s="145"/>
      <c r="V3417" s="145"/>
      <c r="W3417" s="145"/>
      <c r="X3417" s="145"/>
      <c r="Y3417" s="145"/>
      <c r="Z3417" s="145"/>
      <c r="AA3417" s="226"/>
    </row>
    <row r="3418" spans="1:27" x14ac:dyDescent="0.2">
      <c r="A3418" s="227" t="s">
        <v>3304</v>
      </c>
      <c r="B3418" s="143" t="s">
        <v>76</v>
      </c>
      <c r="C3418" s="142">
        <v>43666</v>
      </c>
      <c r="D3418" s="143" t="s">
        <v>78</v>
      </c>
      <c r="E3418" s="143"/>
      <c r="F3418" s="143"/>
      <c r="G3418" s="143"/>
      <c r="H3418" s="143"/>
      <c r="I3418" s="143"/>
      <c r="J3418" s="136" t="s">
        <v>80</v>
      </c>
      <c r="K3418" s="100" t="s">
        <v>194</v>
      </c>
      <c r="L3418" s="93" t="s">
        <v>60</v>
      </c>
      <c r="M3418" s="95" t="s">
        <v>189</v>
      </c>
      <c r="N3418" s="93">
        <v>240</v>
      </c>
      <c r="O3418" s="93">
        <v>3</v>
      </c>
      <c r="P3418" s="93">
        <v>65</v>
      </c>
      <c r="Q3418" s="93">
        <v>110</v>
      </c>
      <c r="R3418" s="114"/>
      <c r="S3418" s="143">
        <v>208</v>
      </c>
      <c r="T3418" s="143">
        <v>3</v>
      </c>
      <c r="U3418" s="143">
        <v>65</v>
      </c>
      <c r="V3418" s="143">
        <v>88</v>
      </c>
      <c r="W3418" s="143">
        <v>30</v>
      </c>
      <c r="X3418" s="143">
        <v>5288.35</v>
      </c>
      <c r="Y3418" s="143" t="s">
        <v>75</v>
      </c>
      <c r="Z3418" s="143"/>
      <c r="AA3418" s="224" t="s">
        <v>86</v>
      </c>
    </row>
    <row r="3419" spans="1:27" x14ac:dyDescent="0.2">
      <c r="A3419" s="228"/>
      <c r="B3419" s="144"/>
      <c r="C3419" s="127"/>
      <c r="D3419" s="144"/>
      <c r="E3419" s="144"/>
      <c r="F3419" s="144"/>
      <c r="G3419" s="144"/>
      <c r="H3419" s="144"/>
      <c r="I3419" s="144"/>
      <c r="J3419" s="222"/>
      <c r="K3419" s="103" t="s">
        <v>13</v>
      </c>
      <c r="L3419" s="104" t="s">
        <v>60</v>
      </c>
      <c r="M3419" s="96" t="s">
        <v>69</v>
      </c>
      <c r="N3419" s="104">
        <v>240</v>
      </c>
      <c r="O3419" s="104">
        <v>3</v>
      </c>
      <c r="P3419" s="104">
        <v>10</v>
      </c>
      <c r="Q3419" s="104">
        <v>135</v>
      </c>
      <c r="R3419" s="115">
        <v>40</v>
      </c>
      <c r="S3419" s="144"/>
      <c r="T3419" s="144"/>
      <c r="U3419" s="144"/>
      <c r="V3419" s="144"/>
      <c r="W3419" s="144"/>
      <c r="X3419" s="144"/>
      <c r="Y3419" s="144"/>
      <c r="Z3419" s="144"/>
      <c r="AA3419" s="225"/>
    </row>
    <row r="3420" spans="1:27" ht="13.5" thickBot="1" x14ac:dyDescent="0.25">
      <c r="A3420" s="229"/>
      <c r="B3420" s="145"/>
      <c r="C3420" s="128"/>
      <c r="D3420" s="145"/>
      <c r="E3420" s="145"/>
      <c r="F3420" s="145"/>
      <c r="G3420" s="145"/>
      <c r="H3420" s="145"/>
      <c r="I3420" s="145"/>
      <c r="J3420" s="223"/>
      <c r="K3420" s="107" t="s">
        <v>14</v>
      </c>
      <c r="L3420" s="108" t="s">
        <v>60</v>
      </c>
      <c r="M3420" s="97" t="s">
        <v>70</v>
      </c>
      <c r="N3420" s="108">
        <v>240</v>
      </c>
      <c r="O3420" s="108">
        <v>3</v>
      </c>
      <c r="P3420" s="108">
        <v>10</v>
      </c>
      <c r="Q3420" s="108">
        <v>135</v>
      </c>
      <c r="R3420" s="116"/>
      <c r="S3420" s="145"/>
      <c r="T3420" s="145"/>
      <c r="U3420" s="145"/>
      <c r="V3420" s="145"/>
      <c r="W3420" s="145"/>
      <c r="X3420" s="145"/>
      <c r="Y3420" s="145"/>
      <c r="Z3420" s="145"/>
      <c r="AA3420" s="226"/>
    </row>
    <row r="3421" spans="1:27" x14ac:dyDescent="0.2">
      <c r="A3421" s="227" t="s">
        <v>3305</v>
      </c>
      <c r="B3421" s="143" t="s">
        <v>76</v>
      </c>
      <c r="C3421" s="142">
        <v>43666</v>
      </c>
      <c r="D3421" s="143" t="s">
        <v>78</v>
      </c>
      <c r="E3421" s="143"/>
      <c r="F3421" s="143"/>
      <c r="G3421" s="143"/>
      <c r="H3421" s="143"/>
      <c r="I3421" s="143"/>
      <c r="J3421" s="136" t="s">
        <v>80</v>
      </c>
      <c r="K3421" s="100" t="s">
        <v>194</v>
      </c>
      <c r="L3421" s="93" t="s">
        <v>60</v>
      </c>
      <c r="M3421" s="95" t="s">
        <v>189</v>
      </c>
      <c r="N3421" s="93">
        <v>240</v>
      </c>
      <c r="O3421" s="93">
        <v>3</v>
      </c>
      <c r="P3421" s="93">
        <v>65</v>
      </c>
      <c r="Q3421" s="93">
        <v>125</v>
      </c>
      <c r="R3421" s="114"/>
      <c r="S3421" s="143">
        <v>208</v>
      </c>
      <c r="T3421" s="143">
        <v>3</v>
      </c>
      <c r="U3421" s="143">
        <v>65</v>
      </c>
      <c r="V3421" s="143">
        <v>88</v>
      </c>
      <c r="W3421" s="143">
        <v>30</v>
      </c>
      <c r="X3421" s="143">
        <v>5288.35</v>
      </c>
      <c r="Y3421" s="143" t="s">
        <v>75</v>
      </c>
      <c r="Z3421" s="143"/>
      <c r="AA3421" s="224" t="s">
        <v>86</v>
      </c>
    </row>
    <row r="3422" spans="1:27" x14ac:dyDescent="0.2">
      <c r="A3422" s="228"/>
      <c r="B3422" s="144"/>
      <c r="C3422" s="127"/>
      <c r="D3422" s="144"/>
      <c r="E3422" s="144"/>
      <c r="F3422" s="144"/>
      <c r="G3422" s="144"/>
      <c r="H3422" s="144"/>
      <c r="I3422" s="144"/>
      <c r="J3422" s="222"/>
      <c r="K3422" s="103" t="s">
        <v>13</v>
      </c>
      <c r="L3422" s="104" t="s">
        <v>60</v>
      </c>
      <c r="M3422" s="96" t="s">
        <v>69</v>
      </c>
      <c r="N3422" s="104">
        <v>240</v>
      </c>
      <c r="O3422" s="104">
        <v>3</v>
      </c>
      <c r="P3422" s="104">
        <v>10</v>
      </c>
      <c r="Q3422" s="104">
        <v>135</v>
      </c>
      <c r="R3422" s="115">
        <v>40</v>
      </c>
      <c r="S3422" s="144"/>
      <c r="T3422" s="144"/>
      <c r="U3422" s="144"/>
      <c r="V3422" s="144"/>
      <c r="W3422" s="144"/>
      <c r="X3422" s="144"/>
      <c r="Y3422" s="144"/>
      <c r="Z3422" s="144"/>
      <c r="AA3422" s="225"/>
    </row>
    <row r="3423" spans="1:27" ht="13.5" thickBot="1" x14ac:dyDescent="0.25">
      <c r="A3423" s="229"/>
      <c r="B3423" s="145"/>
      <c r="C3423" s="128"/>
      <c r="D3423" s="145"/>
      <c r="E3423" s="145"/>
      <c r="F3423" s="145"/>
      <c r="G3423" s="145"/>
      <c r="H3423" s="145"/>
      <c r="I3423" s="145"/>
      <c r="J3423" s="223"/>
      <c r="K3423" s="107" t="s">
        <v>14</v>
      </c>
      <c r="L3423" s="108" t="s">
        <v>60</v>
      </c>
      <c r="M3423" s="97" t="s">
        <v>70</v>
      </c>
      <c r="N3423" s="108">
        <v>240</v>
      </c>
      <c r="O3423" s="108">
        <v>3</v>
      </c>
      <c r="P3423" s="108">
        <v>10</v>
      </c>
      <c r="Q3423" s="108">
        <v>135</v>
      </c>
      <c r="R3423" s="116"/>
      <c r="S3423" s="145"/>
      <c r="T3423" s="145"/>
      <c r="U3423" s="145"/>
      <c r="V3423" s="145"/>
      <c r="W3423" s="145"/>
      <c r="X3423" s="145"/>
      <c r="Y3423" s="145"/>
      <c r="Z3423" s="145"/>
      <c r="AA3423" s="226"/>
    </row>
    <row r="3424" spans="1:27" x14ac:dyDescent="0.2">
      <c r="A3424" s="227" t="s">
        <v>3306</v>
      </c>
      <c r="B3424" s="143" t="s">
        <v>76</v>
      </c>
      <c r="C3424" s="142">
        <v>43666</v>
      </c>
      <c r="D3424" s="143" t="s">
        <v>78</v>
      </c>
      <c r="E3424" s="143"/>
      <c r="F3424" s="143"/>
      <c r="G3424" s="143"/>
      <c r="H3424" s="143"/>
      <c r="I3424" s="143"/>
      <c r="J3424" s="136" t="s">
        <v>80</v>
      </c>
      <c r="K3424" s="100" t="s">
        <v>194</v>
      </c>
      <c r="L3424" s="93" t="s">
        <v>60</v>
      </c>
      <c r="M3424" s="95" t="s">
        <v>189</v>
      </c>
      <c r="N3424" s="93">
        <v>240</v>
      </c>
      <c r="O3424" s="93">
        <v>3</v>
      </c>
      <c r="P3424" s="93">
        <v>65</v>
      </c>
      <c r="Q3424" s="93">
        <v>150</v>
      </c>
      <c r="R3424" s="114"/>
      <c r="S3424" s="143">
        <v>208</v>
      </c>
      <c r="T3424" s="143">
        <v>3</v>
      </c>
      <c r="U3424" s="143">
        <v>65</v>
      </c>
      <c r="V3424" s="143">
        <v>88</v>
      </c>
      <c r="W3424" s="143">
        <v>30</v>
      </c>
      <c r="X3424" s="143">
        <v>5288.35</v>
      </c>
      <c r="Y3424" s="143" t="s">
        <v>75</v>
      </c>
      <c r="Z3424" s="143"/>
      <c r="AA3424" s="224" t="s">
        <v>86</v>
      </c>
    </row>
    <row r="3425" spans="1:27" x14ac:dyDescent="0.2">
      <c r="A3425" s="228"/>
      <c r="B3425" s="144"/>
      <c r="C3425" s="127"/>
      <c r="D3425" s="144"/>
      <c r="E3425" s="144"/>
      <c r="F3425" s="144"/>
      <c r="G3425" s="144"/>
      <c r="H3425" s="144"/>
      <c r="I3425" s="144"/>
      <c r="J3425" s="222"/>
      <c r="K3425" s="103" t="s">
        <v>13</v>
      </c>
      <c r="L3425" s="104" t="s">
        <v>60</v>
      </c>
      <c r="M3425" s="96" t="s">
        <v>69</v>
      </c>
      <c r="N3425" s="104">
        <v>240</v>
      </c>
      <c r="O3425" s="104">
        <v>3</v>
      </c>
      <c r="P3425" s="104">
        <v>10</v>
      </c>
      <c r="Q3425" s="104">
        <v>135</v>
      </c>
      <c r="R3425" s="115">
        <v>40</v>
      </c>
      <c r="S3425" s="144"/>
      <c r="T3425" s="144"/>
      <c r="U3425" s="144"/>
      <c r="V3425" s="144"/>
      <c r="W3425" s="144"/>
      <c r="X3425" s="144"/>
      <c r="Y3425" s="144"/>
      <c r="Z3425" s="144"/>
      <c r="AA3425" s="225"/>
    </row>
    <row r="3426" spans="1:27" ht="13.5" thickBot="1" x14ac:dyDescent="0.25">
      <c r="A3426" s="229"/>
      <c r="B3426" s="145"/>
      <c r="C3426" s="128"/>
      <c r="D3426" s="145"/>
      <c r="E3426" s="145"/>
      <c r="F3426" s="145"/>
      <c r="G3426" s="145"/>
      <c r="H3426" s="145"/>
      <c r="I3426" s="145"/>
      <c r="J3426" s="223"/>
      <c r="K3426" s="107" t="s">
        <v>14</v>
      </c>
      <c r="L3426" s="108" t="s">
        <v>60</v>
      </c>
      <c r="M3426" s="97" t="s">
        <v>70</v>
      </c>
      <c r="N3426" s="108">
        <v>240</v>
      </c>
      <c r="O3426" s="108">
        <v>3</v>
      </c>
      <c r="P3426" s="108">
        <v>10</v>
      </c>
      <c r="Q3426" s="108">
        <v>135</v>
      </c>
      <c r="R3426" s="116"/>
      <c r="S3426" s="145"/>
      <c r="T3426" s="145"/>
      <c r="U3426" s="145"/>
      <c r="V3426" s="145"/>
      <c r="W3426" s="145"/>
      <c r="X3426" s="145"/>
      <c r="Y3426" s="145"/>
      <c r="Z3426" s="145"/>
      <c r="AA3426" s="226"/>
    </row>
    <row r="3427" spans="1:27" x14ac:dyDescent="0.2">
      <c r="A3427" s="227" t="s">
        <v>3307</v>
      </c>
      <c r="B3427" s="143" t="s">
        <v>76</v>
      </c>
      <c r="C3427" s="142">
        <v>43666</v>
      </c>
      <c r="D3427" s="143" t="s">
        <v>78</v>
      </c>
      <c r="E3427" s="143"/>
      <c r="F3427" s="143"/>
      <c r="G3427" s="143"/>
      <c r="H3427" s="143"/>
      <c r="I3427" s="143"/>
      <c r="J3427" s="136" t="s">
        <v>80</v>
      </c>
      <c r="K3427" s="100" t="s">
        <v>194</v>
      </c>
      <c r="L3427" s="93" t="s">
        <v>60</v>
      </c>
      <c r="M3427" s="95" t="s">
        <v>189</v>
      </c>
      <c r="N3427" s="93">
        <v>240</v>
      </c>
      <c r="O3427" s="93">
        <v>3</v>
      </c>
      <c r="P3427" s="93">
        <v>65</v>
      </c>
      <c r="Q3427" s="93">
        <v>175</v>
      </c>
      <c r="R3427" s="114"/>
      <c r="S3427" s="143">
        <v>208</v>
      </c>
      <c r="T3427" s="143">
        <v>3</v>
      </c>
      <c r="U3427" s="143">
        <v>65</v>
      </c>
      <c r="V3427" s="143">
        <v>88</v>
      </c>
      <c r="W3427" s="143">
        <v>30</v>
      </c>
      <c r="X3427" s="143">
        <v>5288.35</v>
      </c>
      <c r="Y3427" s="143" t="s">
        <v>75</v>
      </c>
      <c r="Z3427" s="143"/>
      <c r="AA3427" s="224" t="s">
        <v>86</v>
      </c>
    </row>
    <row r="3428" spans="1:27" x14ac:dyDescent="0.2">
      <c r="A3428" s="228"/>
      <c r="B3428" s="144"/>
      <c r="C3428" s="127"/>
      <c r="D3428" s="144"/>
      <c r="E3428" s="144"/>
      <c r="F3428" s="144"/>
      <c r="G3428" s="144"/>
      <c r="H3428" s="144"/>
      <c r="I3428" s="144"/>
      <c r="J3428" s="222"/>
      <c r="K3428" s="103" t="s">
        <v>13</v>
      </c>
      <c r="L3428" s="104" t="s">
        <v>60</v>
      </c>
      <c r="M3428" s="96" t="s">
        <v>69</v>
      </c>
      <c r="N3428" s="104">
        <v>240</v>
      </c>
      <c r="O3428" s="104">
        <v>3</v>
      </c>
      <c r="P3428" s="104">
        <v>10</v>
      </c>
      <c r="Q3428" s="104">
        <v>135</v>
      </c>
      <c r="R3428" s="115">
        <v>40</v>
      </c>
      <c r="S3428" s="144"/>
      <c r="T3428" s="144"/>
      <c r="U3428" s="144"/>
      <c r="V3428" s="144"/>
      <c r="W3428" s="144"/>
      <c r="X3428" s="144"/>
      <c r="Y3428" s="144"/>
      <c r="Z3428" s="144"/>
      <c r="AA3428" s="225"/>
    </row>
    <row r="3429" spans="1:27" ht="13.5" thickBot="1" x14ac:dyDescent="0.25">
      <c r="A3429" s="229"/>
      <c r="B3429" s="145"/>
      <c r="C3429" s="128"/>
      <c r="D3429" s="145"/>
      <c r="E3429" s="145"/>
      <c r="F3429" s="145"/>
      <c r="G3429" s="145"/>
      <c r="H3429" s="145"/>
      <c r="I3429" s="145"/>
      <c r="J3429" s="223"/>
      <c r="K3429" s="107" t="s">
        <v>14</v>
      </c>
      <c r="L3429" s="108" t="s">
        <v>60</v>
      </c>
      <c r="M3429" s="97" t="s">
        <v>70</v>
      </c>
      <c r="N3429" s="108">
        <v>240</v>
      </c>
      <c r="O3429" s="108">
        <v>3</v>
      </c>
      <c r="P3429" s="108">
        <v>10</v>
      </c>
      <c r="Q3429" s="108">
        <v>135</v>
      </c>
      <c r="R3429" s="116"/>
      <c r="S3429" s="145"/>
      <c r="T3429" s="145"/>
      <c r="U3429" s="145"/>
      <c r="V3429" s="145"/>
      <c r="W3429" s="145"/>
      <c r="X3429" s="145"/>
      <c r="Y3429" s="145"/>
      <c r="Z3429" s="145"/>
      <c r="AA3429" s="226"/>
    </row>
    <row r="3430" spans="1:27" x14ac:dyDescent="0.2">
      <c r="A3430" s="227" t="s">
        <v>3308</v>
      </c>
      <c r="B3430" s="143" t="s">
        <v>76</v>
      </c>
      <c r="C3430" s="142">
        <v>43666</v>
      </c>
      <c r="D3430" s="143" t="s">
        <v>78</v>
      </c>
      <c r="E3430" s="143"/>
      <c r="F3430" s="143"/>
      <c r="G3430" s="143"/>
      <c r="H3430" s="143"/>
      <c r="I3430" s="143"/>
      <c r="J3430" s="136" t="s">
        <v>80</v>
      </c>
      <c r="K3430" s="100" t="s">
        <v>194</v>
      </c>
      <c r="L3430" s="93" t="s">
        <v>60</v>
      </c>
      <c r="M3430" s="95" t="s">
        <v>189</v>
      </c>
      <c r="N3430" s="93">
        <v>240</v>
      </c>
      <c r="O3430" s="93">
        <v>3</v>
      </c>
      <c r="P3430" s="93">
        <v>65</v>
      </c>
      <c r="Q3430" s="93">
        <v>200</v>
      </c>
      <c r="R3430" s="114"/>
      <c r="S3430" s="143">
        <v>208</v>
      </c>
      <c r="T3430" s="143">
        <v>3</v>
      </c>
      <c r="U3430" s="143">
        <v>65</v>
      </c>
      <c r="V3430" s="143">
        <v>88</v>
      </c>
      <c r="W3430" s="143">
        <v>30</v>
      </c>
      <c r="X3430" s="143">
        <v>5288.35</v>
      </c>
      <c r="Y3430" s="143" t="s">
        <v>75</v>
      </c>
      <c r="Z3430" s="143"/>
      <c r="AA3430" s="224" t="s">
        <v>86</v>
      </c>
    </row>
    <row r="3431" spans="1:27" x14ac:dyDescent="0.2">
      <c r="A3431" s="228"/>
      <c r="B3431" s="144"/>
      <c r="C3431" s="127"/>
      <c r="D3431" s="144"/>
      <c r="E3431" s="144"/>
      <c r="F3431" s="144"/>
      <c r="G3431" s="144"/>
      <c r="H3431" s="144"/>
      <c r="I3431" s="144"/>
      <c r="J3431" s="222"/>
      <c r="K3431" s="103" t="s">
        <v>13</v>
      </c>
      <c r="L3431" s="104" t="s">
        <v>60</v>
      </c>
      <c r="M3431" s="96" t="s">
        <v>69</v>
      </c>
      <c r="N3431" s="104">
        <v>240</v>
      </c>
      <c r="O3431" s="104">
        <v>3</v>
      </c>
      <c r="P3431" s="104">
        <v>10</v>
      </c>
      <c r="Q3431" s="104">
        <v>135</v>
      </c>
      <c r="R3431" s="115">
        <v>40</v>
      </c>
      <c r="S3431" s="144"/>
      <c r="T3431" s="144"/>
      <c r="U3431" s="144"/>
      <c r="V3431" s="144"/>
      <c r="W3431" s="144"/>
      <c r="X3431" s="144"/>
      <c r="Y3431" s="144"/>
      <c r="Z3431" s="144"/>
      <c r="AA3431" s="225"/>
    </row>
    <row r="3432" spans="1:27" ht="13.5" thickBot="1" x14ac:dyDescent="0.25">
      <c r="A3432" s="229"/>
      <c r="B3432" s="145"/>
      <c r="C3432" s="128"/>
      <c r="D3432" s="145"/>
      <c r="E3432" s="145"/>
      <c r="F3432" s="145"/>
      <c r="G3432" s="145"/>
      <c r="H3432" s="145"/>
      <c r="I3432" s="145"/>
      <c r="J3432" s="223"/>
      <c r="K3432" s="107" t="s">
        <v>14</v>
      </c>
      <c r="L3432" s="108" t="s">
        <v>60</v>
      </c>
      <c r="M3432" s="97" t="s">
        <v>70</v>
      </c>
      <c r="N3432" s="108">
        <v>240</v>
      </c>
      <c r="O3432" s="108">
        <v>3</v>
      </c>
      <c r="P3432" s="108">
        <v>10</v>
      </c>
      <c r="Q3432" s="108">
        <v>135</v>
      </c>
      <c r="R3432" s="116"/>
      <c r="S3432" s="145"/>
      <c r="T3432" s="145"/>
      <c r="U3432" s="145"/>
      <c r="V3432" s="145"/>
      <c r="W3432" s="145"/>
      <c r="X3432" s="145"/>
      <c r="Y3432" s="145"/>
      <c r="Z3432" s="145"/>
      <c r="AA3432" s="226"/>
    </row>
    <row r="3433" spans="1:27" x14ac:dyDescent="0.2">
      <c r="A3433" s="227" t="s">
        <v>3309</v>
      </c>
      <c r="B3433" s="143" t="s">
        <v>76</v>
      </c>
      <c r="C3433" s="142">
        <v>43666</v>
      </c>
      <c r="D3433" s="143" t="s">
        <v>78</v>
      </c>
      <c r="E3433" s="143"/>
      <c r="F3433" s="143"/>
      <c r="G3433" s="143"/>
      <c r="H3433" s="143"/>
      <c r="I3433" s="143"/>
      <c r="J3433" s="136" t="s">
        <v>80</v>
      </c>
      <c r="K3433" s="100" t="s">
        <v>194</v>
      </c>
      <c r="L3433" s="93" t="s">
        <v>60</v>
      </c>
      <c r="M3433" s="95" t="s">
        <v>189</v>
      </c>
      <c r="N3433" s="93">
        <v>240</v>
      </c>
      <c r="O3433" s="93">
        <v>3</v>
      </c>
      <c r="P3433" s="93">
        <v>65</v>
      </c>
      <c r="Q3433" s="93">
        <v>150</v>
      </c>
      <c r="R3433" s="114"/>
      <c r="S3433" s="143">
        <v>208</v>
      </c>
      <c r="T3433" s="143">
        <v>3</v>
      </c>
      <c r="U3433" s="143">
        <v>65</v>
      </c>
      <c r="V3433" s="143">
        <v>114</v>
      </c>
      <c r="W3433" s="143">
        <v>40</v>
      </c>
      <c r="X3433" s="143">
        <v>5288.35</v>
      </c>
      <c r="Y3433" s="143" t="s">
        <v>75</v>
      </c>
      <c r="Z3433" s="143"/>
      <c r="AA3433" s="224" t="s">
        <v>86</v>
      </c>
    </row>
    <row r="3434" spans="1:27" x14ac:dyDescent="0.2">
      <c r="A3434" s="228"/>
      <c r="B3434" s="144"/>
      <c r="C3434" s="127"/>
      <c r="D3434" s="144"/>
      <c r="E3434" s="144"/>
      <c r="F3434" s="144"/>
      <c r="G3434" s="144"/>
      <c r="H3434" s="144"/>
      <c r="I3434" s="144"/>
      <c r="J3434" s="222"/>
      <c r="K3434" s="103" t="s">
        <v>13</v>
      </c>
      <c r="L3434" s="104" t="s">
        <v>60</v>
      </c>
      <c r="M3434" s="96" t="s">
        <v>69</v>
      </c>
      <c r="N3434" s="104">
        <v>240</v>
      </c>
      <c r="O3434" s="104">
        <v>3</v>
      </c>
      <c r="P3434" s="104">
        <v>10</v>
      </c>
      <c r="Q3434" s="104">
        <v>135</v>
      </c>
      <c r="R3434" s="115">
        <v>40</v>
      </c>
      <c r="S3434" s="144"/>
      <c r="T3434" s="144"/>
      <c r="U3434" s="144"/>
      <c r="V3434" s="144"/>
      <c r="W3434" s="144"/>
      <c r="X3434" s="144"/>
      <c r="Y3434" s="144"/>
      <c r="Z3434" s="144"/>
      <c r="AA3434" s="225"/>
    </row>
    <row r="3435" spans="1:27" ht="13.5" thickBot="1" x14ac:dyDescent="0.25">
      <c r="A3435" s="229"/>
      <c r="B3435" s="145"/>
      <c r="C3435" s="128"/>
      <c r="D3435" s="145"/>
      <c r="E3435" s="145"/>
      <c r="F3435" s="145"/>
      <c r="G3435" s="145"/>
      <c r="H3435" s="145"/>
      <c r="I3435" s="145"/>
      <c r="J3435" s="223"/>
      <c r="K3435" s="107" t="s">
        <v>14</v>
      </c>
      <c r="L3435" s="108" t="s">
        <v>60</v>
      </c>
      <c r="M3435" s="97" t="s">
        <v>70</v>
      </c>
      <c r="N3435" s="108">
        <v>240</v>
      </c>
      <c r="O3435" s="108">
        <v>3</v>
      </c>
      <c r="P3435" s="108">
        <v>10</v>
      </c>
      <c r="Q3435" s="108">
        <v>135</v>
      </c>
      <c r="R3435" s="116"/>
      <c r="S3435" s="145"/>
      <c r="T3435" s="145"/>
      <c r="U3435" s="145"/>
      <c r="V3435" s="145"/>
      <c r="W3435" s="145"/>
      <c r="X3435" s="145"/>
      <c r="Y3435" s="145"/>
      <c r="Z3435" s="145"/>
      <c r="AA3435" s="226"/>
    </row>
    <row r="3436" spans="1:27" x14ac:dyDescent="0.2">
      <c r="A3436" s="227" t="s">
        <v>3310</v>
      </c>
      <c r="B3436" s="143" t="s">
        <v>76</v>
      </c>
      <c r="C3436" s="142">
        <v>43666</v>
      </c>
      <c r="D3436" s="143" t="s">
        <v>78</v>
      </c>
      <c r="E3436" s="143"/>
      <c r="F3436" s="143"/>
      <c r="G3436" s="143"/>
      <c r="H3436" s="143"/>
      <c r="I3436" s="143"/>
      <c r="J3436" s="136" t="s">
        <v>80</v>
      </c>
      <c r="K3436" s="100" t="s">
        <v>194</v>
      </c>
      <c r="L3436" s="93" t="s">
        <v>60</v>
      </c>
      <c r="M3436" s="95" t="s">
        <v>189</v>
      </c>
      <c r="N3436" s="93">
        <v>240</v>
      </c>
      <c r="O3436" s="93">
        <v>3</v>
      </c>
      <c r="P3436" s="93">
        <v>65</v>
      </c>
      <c r="Q3436" s="93">
        <v>175</v>
      </c>
      <c r="R3436" s="114"/>
      <c r="S3436" s="143">
        <v>208</v>
      </c>
      <c r="T3436" s="143">
        <v>3</v>
      </c>
      <c r="U3436" s="143">
        <v>65</v>
      </c>
      <c r="V3436" s="143">
        <v>114</v>
      </c>
      <c r="W3436" s="143">
        <v>40</v>
      </c>
      <c r="X3436" s="143">
        <v>5288.35</v>
      </c>
      <c r="Y3436" s="143" t="s">
        <v>75</v>
      </c>
      <c r="Z3436" s="143"/>
      <c r="AA3436" s="224" t="s">
        <v>86</v>
      </c>
    </row>
    <row r="3437" spans="1:27" x14ac:dyDescent="0.2">
      <c r="A3437" s="228"/>
      <c r="B3437" s="144"/>
      <c r="C3437" s="127"/>
      <c r="D3437" s="144"/>
      <c r="E3437" s="144"/>
      <c r="F3437" s="144"/>
      <c r="G3437" s="144"/>
      <c r="H3437" s="144"/>
      <c r="I3437" s="144"/>
      <c r="J3437" s="222"/>
      <c r="K3437" s="103" t="s">
        <v>13</v>
      </c>
      <c r="L3437" s="104" t="s">
        <v>60</v>
      </c>
      <c r="M3437" s="96" t="s">
        <v>69</v>
      </c>
      <c r="N3437" s="104">
        <v>240</v>
      </c>
      <c r="O3437" s="104">
        <v>3</v>
      </c>
      <c r="P3437" s="104">
        <v>10</v>
      </c>
      <c r="Q3437" s="104">
        <v>135</v>
      </c>
      <c r="R3437" s="115">
        <v>40</v>
      </c>
      <c r="S3437" s="144"/>
      <c r="T3437" s="144"/>
      <c r="U3437" s="144"/>
      <c r="V3437" s="144"/>
      <c r="W3437" s="144"/>
      <c r="X3437" s="144"/>
      <c r="Y3437" s="144"/>
      <c r="Z3437" s="144"/>
      <c r="AA3437" s="225"/>
    </row>
    <row r="3438" spans="1:27" ht="13.5" thickBot="1" x14ac:dyDescent="0.25">
      <c r="A3438" s="229"/>
      <c r="B3438" s="145"/>
      <c r="C3438" s="128"/>
      <c r="D3438" s="145"/>
      <c r="E3438" s="145"/>
      <c r="F3438" s="145"/>
      <c r="G3438" s="145"/>
      <c r="H3438" s="145"/>
      <c r="I3438" s="145"/>
      <c r="J3438" s="223"/>
      <c r="K3438" s="107" t="s">
        <v>14</v>
      </c>
      <c r="L3438" s="108" t="s">
        <v>60</v>
      </c>
      <c r="M3438" s="97" t="s">
        <v>70</v>
      </c>
      <c r="N3438" s="108">
        <v>240</v>
      </c>
      <c r="O3438" s="108">
        <v>3</v>
      </c>
      <c r="P3438" s="108">
        <v>10</v>
      </c>
      <c r="Q3438" s="108">
        <v>135</v>
      </c>
      <c r="R3438" s="116"/>
      <c r="S3438" s="145"/>
      <c r="T3438" s="145"/>
      <c r="U3438" s="145"/>
      <c r="V3438" s="145"/>
      <c r="W3438" s="145"/>
      <c r="X3438" s="145"/>
      <c r="Y3438" s="145"/>
      <c r="Z3438" s="145"/>
      <c r="AA3438" s="226"/>
    </row>
    <row r="3439" spans="1:27" x14ac:dyDescent="0.2">
      <c r="A3439" s="227" t="s">
        <v>3311</v>
      </c>
      <c r="B3439" s="143" t="s">
        <v>76</v>
      </c>
      <c r="C3439" s="142">
        <v>43666</v>
      </c>
      <c r="D3439" s="143" t="s">
        <v>78</v>
      </c>
      <c r="E3439" s="143"/>
      <c r="F3439" s="143"/>
      <c r="G3439" s="143"/>
      <c r="H3439" s="143"/>
      <c r="I3439" s="143"/>
      <c r="J3439" s="136" t="s">
        <v>80</v>
      </c>
      <c r="K3439" s="100" t="s">
        <v>194</v>
      </c>
      <c r="L3439" s="93" t="s">
        <v>60</v>
      </c>
      <c r="M3439" s="95" t="s">
        <v>189</v>
      </c>
      <c r="N3439" s="93">
        <v>240</v>
      </c>
      <c r="O3439" s="93">
        <v>3</v>
      </c>
      <c r="P3439" s="93">
        <v>65</v>
      </c>
      <c r="Q3439" s="93">
        <v>200</v>
      </c>
      <c r="R3439" s="114"/>
      <c r="S3439" s="143">
        <v>208</v>
      </c>
      <c r="T3439" s="143">
        <v>3</v>
      </c>
      <c r="U3439" s="143">
        <v>65</v>
      </c>
      <c r="V3439" s="143">
        <v>114</v>
      </c>
      <c r="W3439" s="143">
        <v>40</v>
      </c>
      <c r="X3439" s="143">
        <v>5288.35</v>
      </c>
      <c r="Y3439" s="143" t="s">
        <v>75</v>
      </c>
      <c r="Z3439" s="143"/>
      <c r="AA3439" s="224" t="s">
        <v>86</v>
      </c>
    </row>
    <row r="3440" spans="1:27" x14ac:dyDescent="0.2">
      <c r="A3440" s="228"/>
      <c r="B3440" s="144"/>
      <c r="C3440" s="127"/>
      <c r="D3440" s="144"/>
      <c r="E3440" s="144"/>
      <c r="F3440" s="144"/>
      <c r="G3440" s="144"/>
      <c r="H3440" s="144"/>
      <c r="I3440" s="144"/>
      <c r="J3440" s="222"/>
      <c r="K3440" s="103" t="s">
        <v>13</v>
      </c>
      <c r="L3440" s="104" t="s">
        <v>60</v>
      </c>
      <c r="M3440" s="96" t="s">
        <v>69</v>
      </c>
      <c r="N3440" s="104">
        <v>240</v>
      </c>
      <c r="O3440" s="104">
        <v>3</v>
      </c>
      <c r="P3440" s="104">
        <v>10</v>
      </c>
      <c r="Q3440" s="104">
        <v>135</v>
      </c>
      <c r="R3440" s="115">
        <v>40</v>
      </c>
      <c r="S3440" s="144"/>
      <c r="T3440" s="144"/>
      <c r="U3440" s="144"/>
      <c r="V3440" s="144"/>
      <c r="W3440" s="144"/>
      <c r="X3440" s="144"/>
      <c r="Y3440" s="144"/>
      <c r="Z3440" s="144"/>
      <c r="AA3440" s="225"/>
    </row>
    <row r="3441" spans="1:27" ht="13.5" thickBot="1" x14ac:dyDescent="0.25">
      <c r="A3441" s="229"/>
      <c r="B3441" s="145"/>
      <c r="C3441" s="128"/>
      <c r="D3441" s="145"/>
      <c r="E3441" s="145"/>
      <c r="F3441" s="145"/>
      <c r="G3441" s="145"/>
      <c r="H3441" s="145"/>
      <c r="I3441" s="145"/>
      <c r="J3441" s="223"/>
      <c r="K3441" s="107" t="s">
        <v>14</v>
      </c>
      <c r="L3441" s="108" t="s">
        <v>60</v>
      </c>
      <c r="M3441" s="97" t="s">
        <v>70</v>
      </c>
      <c r="N3441" s="108">
        <v>240</v>
      </c>
      <c r="O3441" s="108">
        <v>3</v>
      </c>
      <c r="P3441" s="108">
        <v>10</v>
      </c>
      <c r="Q3441" s="108">
        <v>135</v>
      </c>
      <c r="R3441" s="116"/>
      <c r="S3441" s="145"/>
      <c r="T3441" s="145"/>
      <c r="U3441" s="145"/>
      <c r="V3441" s="145"/>
      <c r="W3441" s="145"/>
      <c r="X3441" s="145"/>
      <c r="Y3441" s="145"/>
      <c r="Z3441" s="145"/>
      <c r="AA3441" s="226"/>
    </row>
    <row r="3442" spans="1:27" x14ac:dyDescent="0.2">
      <c r="A3442" s="227" t="s">
        <v>3312</v>
      </c>
      <c r="B3442" s="143" t="s">
        <v>76</v>
      </c>
      <c r="C3442" s="142">
        <v>43666</v>
      </c>
      <c r="D3442" s="143" t="s">
        <v>78</v>
      </c>
      <c r="E3442" s="143"/>
      <c r="F3442" s="143"/>
      <c r="G3442" s="143"/>
      <c r="H3442" s="143"/>
      <c r="I3442" s="143"/>
      <c r="J3442" s="136" t="s">
        <v>80</v>
      </c>
      <c r="K3442" s="100" t="s">
        <v>194</v>
      </c>
      <c r="L3442" s="93" t="s">
        <v>60</v>
      </c>
      <c r="M3442" s="95" t="s">
        <v>189</v>
      </c>
      <c r="N3442" s="93">
        <v>240</v>
      </c>
      <c r="O3442" s="93">
        <v>3</v>
      </c>
      <c r="P3442" s="93">
        <v>65</v>
      </c>
      <c r="Q3442" s="93">
        <v>150</v>
      </c>
      <c r="R3442" s="114"/>
      <c r="S3442" s="143" t="s">
        <v>71</v>
      </c>
      <c r="T3442" s="143">
        <v>3</v>
      </c>
      <c r="U3442" s="143">
        <v>65</v>
      </c>
      <c r="V3442" s="143">
        <v>104</v>
      </c>
      <c r="W3442" s="143">
        <v>40</v>
      </c>
      <c r="X3442" s="143">
        <v>5288.35</v>
      </c>
      <c r="Y3442" s="143" t="s">
        <v>75</v>
      </c>
      <c r="Z3442" s="143"/>
      <c r="AA3442" s="224" t="s">
        <v>86</v>
      </c>
    </row>
    <row r="3443" spans="1:27" x14ac:dyDescent="0.2">
      <c r="A3443" s="228"/>
      <c r="B3443" s="144"/>
      <c r="C3443" s="127"/>
      <c r="D3443" s="144"/>
      <c r="E3443" s="144"/>
      <c r="F3443" s="144"/>
      <c r="G3443" s="144"/>
      <c r="H3443" s="144"/>
      <c r="I3443" s="144"/>
      <c r="J3443" s="222"/>
      <c r="K3443" s="103" t="s">
        <v>13</v>
      </c>
      <c r="L3443" s="104" t="s">
        <v>60</v>
      </c>
      <c r="M3443" s="96" t="s">
        <v>69</v>
      </c>
      <c r="N3443" s="104">
        <v>240</v>
      </c>
      <c r="O3443" s="104">
        <v>3</v>
      </c>
      <c r="P3443" s="104">
        <v>10</v>
      </c>
      <c r="Q3443" s="104">
        <v>135</v>
      </c>
      <c r="R3443" s="115">
        <v>50</v>
      </c>
      <c r="S3443" s="144"/>
      <c r="T3443" s="144"/>
      <c r="U3443" s="144"/>
      <c r="V3443" s="144"/>
      <c r="W3443" s="144"/>
      <c r="X3443" s="144"/>
      <c r="Y3443" s="144"/>
      <c r="Z3443" s="144"/>
      <c r="AA3443" s="225"/>
    </row>
    <row r="3444" spans="1:27" ht="13.5" thickBot="1" x14ac:dyDescent="0.25">
      <c r="A3444" s="229"/>
      <c r="B3444" s="145"/>
      <c r="C3444" s="128"/>
      <c r="D3444" s="145"/>
      <c r="E3444" s="145"/>
      <c r="F3444" s="145"/>
      <c r="G3444" s="145"/>
      <c r="H3444" s="145"/>
      <c r="I3444" s="145"/>
      <c r="J3444" s="223"/>
      <c r="K3444" s="107" t="s">
        <v>14</v>
      </c>
      <c r="L3444" s="108" t="s">
        <v>60</v>
      </c>
      <c r="M3444" s="97" t="s">
        <v>70</v>
      </c>
      <c r="N3444" s="108">
        <v>240</v>
      </c>
      <c r="O3444" s="108">
        <v>3</v>
      </c>
      <c r="P3444" s="108">
        <v>10</v>
      </c>
      <c r="Q3444" s="108">
        <v>135</v>
      </c>
      <c r="R3444" s="116"/>
      <c r="S3444" s="145"/>
      <c r="T3444" s="145"/>
      <c r="U3444" s="145"/>
      <c r="V3444" s="145"/>
      <c r="W3444" s="145"/>
      <c r="X3444" s="145"/>
      <c r="Y3444" s="145"/>
      <c r="Z3444" s="145"/>
      <c r="AA3444" s="226"/>
    </row>
    <row r="3445" spans="1:27" x14ac:dyDescent="0.2">
      <c r="A3445" s="227" t="s">
        <v>3313</v>
      </c>
      <c r="B3445" s="143" t="s">
        <v>76</v>
      </c>
      <c r="C3445" s="142">
        <v>43666</v>
      </c>
      <c r="D3445" s="143" t="s">
        <v>78</v>
      </c>
      <c r="E3445" s="143"/>
      <c r="F3445" s="143"/>
      <c r="G3445" s="143"/>
      <c r="H3445" s="143"/>
      <c r="I3445" s="143"/>
      <c r="J3445" s="136" t="s">
        <v>80</v>
      </c>
      <c r="K3445" s="100" t="s">
        <v>194</v>
      </c>
      <c r="L3445" s="93" t="s">
        <v>60</v>
      </c>
      <c r="M3445" s="95" t="s">
        <v>189</v>
      </c>
      <c r="N3445" s="93">
        <v>240</v>
      </c>
      <c r="O3445" s="93">
        <v>3</v>
      </c>
      <c r="P3445" s="93">
        <v>65</v>
      </c>
      <c r="Q3445" s="93">
        <v>175</v>
      </c>
      <c r="R3445" s="114"/>
      <c r="S3445" s="143" t="s">
        <v>71</v>
      </c>
      <c r="T3445" s="143">
        <v>3</v>
      </c>
      <c r="U3445" s="143">
        <v>65</v>
      </c>
      <c r="V3445" s="143">
        <v>104</v>
      </c>
      <c r="W3445" s="143">
        <v>40</v>
      </c>
      <c r="X3445" s="143">
        <v>5288.35</v>
      </c>
      <c r="Y3445" s="143" t="s">
        <v>75</v>
      </c>
      <c r="Z3445" s="143"/>
      <c r="AA3445" s="224" t="s">
        <v>86</v>
      </c>
    </row>
    <row r="3446" spans="1:27" x14ac:dyDescent="0.2">
      <c r="A3446" s="228"/>
      <c r="B3446" s="144"/>
      <c r="C3446" s="127"/>
      <c r="D3446" s="144"/>
      <c r="E3446" s="144"/>
      <c r="F3446" s="144"/>
      <c r="G3446" s="144"/>
      <c r="H3446" s="144"/>
      <c r="I3446" s="144"/>
      <c r="J3446" s="222"/>
      <c r="K3446" s="103" t="s">
        <v>13</v>
      </c>
      <c r="L3446" s="104" t="s">
        <v>60</v>
      </c>
      <c r="M3446" s="96" t="s">
        <v>69</v>
      </c>
      <c r="N3446" s="104">
        <v>240</v>
      </c>
      <c r="O3446" s="104">
        <v>3</v>
      </c>
      <c r="P3446" s="104">
        <v>10</v>
      </c>
      <c r="Q3446" s="104">
        <v>135</v>
      </c>
      <c r="R3446" s="115">
        <v>50</v>
      </c>
      <c r="S3446" s="144"/>
      <c r="T3446" s="144"/>
      <c r="U3446" s="144"/>
      <c r="V3446" s="144"/>
      <c r="W3446" s="144"/>
      <c r="X3446" s="144"/>
      <c r="Y3446" s="144"/>
      <c r="Z3446" s="144"/>
      <c r="AA3446" s="225"/>
    </row>
    <row r="3447" spans="1:27" ht="13.5" thickBot="1" x14ac:dyDescent="0.25">
      <c r="A3447" s="229"/>
      <c r="B3447" s="145"/>
      <c r="C3447" s="128"/>
      <c r="D3447" s="145"/>
      <c r="E3447" s="145"/>
      <c r="F3447" s="145"/>
      <c r="G3447" s="145"/>
      <c r="H3447" s="145"/>
      <c r="I3447" s="145"/>
      <c r="J3447" s="223"/>
      <c r="K3447" s="107" t="s">
        <v>14</v>
      </c>
      <c r="L3447" s="108" t="s">
        <v>60</v>
      </c>
      <c r="M3447" s="97" t="s">
        <v>70</v>
      </c>
      <c r="N3447" s="108">
        <v>240</v>
      </c>
      <c r="O3447" s="108">
        <v>3</v>
      </c>
      <c r="P3447" s="108">
        <v>10</v>
      </c>
      <c r="Q3447" s="108">
        <v>135</v>
      </c>
      <c r="R3447" s="116"/>
      <c r="S3447" s="145"/>
      <c r="T3447" s="145"/>
      <c r="U3447" s="145"/>
      <c r="V3447" s="145"/>
      <c r="W3447" s="145"/>
      <c r="X3447" s="145"/>
      <c r="Y3447" s="145"/>
      <c r="Z3447" s="145"/>
      <c r="AA3447" s="226"/>
    </row>
    <row r="3448" spans="1:27" x14ac:dyDescent="0.2">
      <c r="A3448" s="227" t="s">
        <v>3314</v>
      </c>
      <c r="B3448" s="143" t="s">
        <v>76</v>
      </c>
      <c r="C3448" s="142">
        <v>43666</v>
      </c>
      <c r="D3448" s="143" t="s">
        <v>78</v>
      </c>
      <c r="E3448" s="143"/>
      <c r="F3448" s="143"/>
      <c r="G3448" s="143"/>
      <c r="H3448" s="143"/>
      <c r="I3448" s="143"/>
      <c r="J3448" s="136" t="s">
        <v>80</v>
      </c>
      <c r="K3448" s="100" t="s">
        <v>194</v>
      </c>
      <c r="L3448" s="93" t="s">
        <v>60</v>
      </c>
      <c r="M3448" s="95" t="s">
        <v>189</v>
      </c>
      <c r="N3448" s="93">
        <v>240</v>
      </c>
      <c r="O3448" s="93">
        <v>3</v>
      </c>
      <c r="P3448" s="93">
        <v>65</v>
      </c>
      <c r="Q3448" s="93">
        <v>200</v>
      </c>
      <c r="R3448" s="114"/>
      <c r="S3448" s="143" t="s">
        <v>71</v>
      </c>
      <c r="T3448" s="143">
        <v>3</v>
      </c>
      <c r="U3448" s="143">
        <v>65</v>
      </c>
      <c r="V3448" s="143">
        <v>104</v>
      </c>
      <c r="W3448" s="143">
        <v>40</v>
      </c>
      <c r="X3448" s="143">
        <v>5288.35</v>
      </c>
      <c r="Y3448" s="143" t="s">
        <v>75</v>
      </c>
      <c r="Z3448" s="143"/>
      <c r="AA3448" s="224" t="s">
        <v>86</v>
      </c>
    </row>
    <row r="3449" spans="1:27" x14ac:dyDescent="0.2">
      <c r="A3449" s="228"/>
      <c r="B3449" s="144"/>
      <c r="C3449" s="127"/>
      <c r="D3449" s="144"/>
      <c r="E3449" s="144"/>
      <c r="F3449" s="144"/>
      <c r="G3449" s="144"/>
      <c r="H3449" s="144"/>
      <c r="I3449" s="144"/>
      <c r="J3449" s="222"/>
      <c r="K3449" s="103" t="s">
        <v>13</v>
      </c>
      <c r="L3449" s="104" t="s">
        <v>60</v>
      </c>
      <c r="M3449" s="96" t="s">
        <v>69</v>
      </c>
      <c r="N3449" s="104">
        <v>240</v>
      </c>
      <c r="O3449" s="104">
        <v>3</v>
      </c>
      <c r="P3449" s="104">
        <v>10</v>
      </c>
      <c r="Q3449" s="104">
        <v>135</v>
      </c>
      <c r="R3449" s="115">
        <v>50</v>
      </c>
      <c r="S3449" s="144"/>
      <c r="T3449" s="144"/>
      <c r="U3449" s="144"/>
      <c r="V3449" s="144"/>
      <c r="W3449" s="144"/>
      <c r="X3449" s="144"/>
      <c r="Y3449" s="144"/>
      <c r="Z3449" s="144"/>
      <c r="AA3449" s="225"/>
    </row>
    <row r="3450" spans="1:27" ht="13.5" thickBot="1" x14ac:dyDescent="0.25">
      <c r="A3450" s="229"/>
      <c r="B3450" s="145"/>
      <c r="C3450" s="128"/>
      <c r="D3450" s="145"/>
      <c r="E3450" s="145"/>
      <c r="F3450" s="145"/>
      <c r="G3450" s="145"/>
      <c r="H3450" s="145"/>
      <c r="I3450" s="145"/>
      <c r="J3450" s="223"/>
      <c r="K3450" s="107" t="s">
        <v>14</v>
      </c>
      <c r="L3450" s="108" t="s">
        <v>60</v>
      </c>
      <c r="M3450" s="97" t="s">
        <v>70</v>
      </c>
      <c r="N3450" s="108">
        <v>240</v>
      </c>
      <c r="O3450" s="108">
        <v>3</v>
      </c>
      <c r="P3450" s="108">
        <v>10</v>
      </c>
      <c r="Q3450" s="108">
        <v>135</v>
      </c>
      <c r="R3450" s="116"/>
      <c r="S3450" s="145"/>
      <c r="T3450" s="145"/>
      <c r="U3450" s="145"/>
      <c r="V3450" s="145"/>
      <c r="W3450" s="145"/>
      <c r="X3450" s="145"/>
      <c r="Y3450" s="145"/>
      <c r="Z3450" s="145"/>
      <c r="AA3450" s="226"/>
    </row>
    <row r="3451" spans="1:27" x14ac:dyDescent="0.2">
      <c r="A3451" s="227" t="s">
        <v>3315</v>
      </c>
      <c r="B3451" s="143" t="s">
        <v>76</v>
      </c>
      <c r="C3451" s="142">
        <v>43666</v>
      </c>
      <c r="D3451" s="143" t="s">
        <v>78</v>
      </c>
      <c r="E3451" s="143"/>
      <c r="F3451" s="143"/>
      <c r="G3451" s="143"/>
      <c r="H3451" s="143"/>
      <c r="I3451" s="143"/>
      <c r="J3451" s="136" t="s">
        <v>80</v>
      </c>
      <c r="K3451" s="100" t="s">
        <v>194</v>
      </c>
      <c r="L3451" s="93" t="s">
        <v>60</v>
      </c>
      <c r="M3451" s="95" t="s">
        <v>189</v>
      </c>
      <c r="N3451" s="93">
        <v>240</v>
      </c>
      <c r="O3451" s="93">
        <v>3</v>
      </c>
      <c r="P3451" s="93">
        <v>65</v>
      </c>
      <c r="Q3451" s="93">
        <v>175</v>
      </c>
      <c r="R3451" s="114"/>
      <c r="S3451" s="143" t="s">
        <v>71</v>
      </c>
      <c r="T3451" s="143">
        <v>3</v>
      </c>
      <c r="U3451" s="143">
        <v>65</v>
      </c>
      <c r="V3451" s="143">
        <v>130</v>
      </c>
      <c r="W3451" s="143">
        <v>50</v>
      </c>
      <c r="X3451" s="143">
        <v>5288.35</v>
      </c>
      <c r="Y3451" s="143" t="s">
        <v>75</v>
      </c>
      <c r="Z3451" s="143"/>
      <c r="AA3451" s="224" t="s">
        <v>86</v>
      </c>
    </row>
    <row r="3452" spans="1:27" x14ac:dyDescent="0.2">
      <c r="A3452" s="228"/>
      <c r="B3452" s="144"/>
      <c r="C3452" s="127"/>
      <c r="D3452" s="144"/>
      <c r="E3452" s="144"/>
      <c r="F3452" s="144"/>
      <c r="G3452" s="144"/>
      <c r="H3452" s="144"/>
      <c r="I3452" s="144"/>
      <c r="J3452" s="222"/>
      <c r="K3452" s="103" t="s">
        <v>13</v>
      </c>
      <c r="L3452" s="104" t="s">
        <v>60</v>
      </c>
      <c r="M3452" s="96" t="s">
        <v>69</v>
      </c>
      <c r="N3452" s="104">
        <v>240</v>
      </c>
      <c r="O3452" s="104">
        <v>3</v>
      </c>
      <c r="P3452" s="104">
        <v>10</v>
      </c>
      <c r="Q3452" s="104">
        <v>135</v>
      </c>
      <c r="R3452" s="115">
        <v>50</v>
      </c>
      <c r="S3452" s="144"/>
      <c r="T3452" s="144"/>
      <c r="U3452" s="144"/>
      <c r="V3452" s="144"/>
      <c r="W3452" s="144"/>
      <c r="X3452" s="144"/>
      <c r="Y3452" s="144"/>
      <c r="Z3452" s="144"/>
      <c r="AA3452" s="225"/>
    </row>
    <row r="3453" spans="1:27" ht="13.5" thickBot="1" x14ac:dyDescent="0.25">
      <c r="A3453" s="229"/>
      <c r="B3453" s="145"/>
      <c r="C3453" s="128"/>
      <c r="D3453" s="145"/>
      <c r="E3453" s="145"/>
      <c r="F3453" s="145"/>
      <c r="G3453" s="145"/>
      <c r="H3453" s="145"/>
      <c r="I3453" s="145"/>
      <c r="J3453" s="223"/>
      <c r="K3453" s="107" t="s">
        <v>14</v>
      </c>
      <c r="L3453" s="108" t="s">
        <v>60</v>
      </c>
      <c r="M3453" s="97" t="s">
        <v>70</v>
      </c>
      <c r="N3453" s="108">
        <v>240</v>
      </c>
      <c r="O3453" s="108">
        <v>3</v>
      </c>
      <c r="P3453" s="108">
        <v>10</v>
      </c>
      <c r="Q3453" s="108">
        <v>135</v>
      </c>
      <c r="R3453" s="116"/>
      <c r="S3453" s="145"/>
      <c r="T3453" s="145"/>
      <c r="U3453" s="145"/>
      <c r="V3453" s="145"/>
      <c r="W3453" s="145"/>
      <c r="X3453" s="145"/>
      <c r="Y3453" s="145"/>
      <c r="Z3453" s="145"/>
      <c r="AA3453" s="226"/>
    </row>
    <row r="3454" spans="1:27" x14ac:dyDescent="0.2">
      <c r="A3454" s="227" t="s">
        <v>3316</v>
      </c>
      <c r="B3454" s="143" t="s">
        <v>76</v>
      </c>
      <c r="C3454" s="142">
        <v>43666</v>
      </c>
      <c r="D3454" s="143" t="s">
        <v>78</v>
      </c>
      <c r="E3454" s="143"/>
      <c r="F3454" s="143"/>
      <c r="G3454" s="143"/>
      <c r="H3454" s="143"/>
      <c r="I3454" s="143"/>
      <c r="J3454" s="136" t="s">
        <v>80</v>
      </c>
      <c r="K3454" s="100" t="s">
        <v>194</v>
      </c>
      <c r="L3454" s="93" t="s">
        <v>60</v>
      </c>
      <c r="M3454" s="95" t="s">
        <v>189</v>
      </c>
      <c r="N3454" s="93">
        <v>240</v>
      </c>
      <c r="O3454" s="93">
        <v>3</v>
      </c>
      <c r="P3454" s="93">
        <v>65</v>
      </c>
      <c r="Q3454" s="93">
        <v>200</v>
      </c>
      <c r="R3454" s="114"/>
      <c r="S3454" s="143" t="s">
        <v>71</v>
      </c>
      <c r="T3454" s="143">
        <v>3</v>
      </c>
      <c r="U3454" s="143">
        <v>65</v>
      </c>
      <c r="V3454" s="143">
        <v>130</v>
      </c>
      <c r="W3454" s="143">
        <v>50</v>
      </c>
      <c r="X3454" s="143">
        <v>5288.35</v>
      </c>
      <c r="Y3454" s="143" t="s">
        <v>75</v>
      </c>
      <c r="Z3454" s="143"/>
      <c r="AA3454" s="224" t="s">
        <v>86</v>
      </c>
    </row>
    <row r="3455" spans="1:27" x14ac:dyDescent="0.2">
      <c r="A3455" s="228"/>
      <c r="B3455" s="144"/>
      <c r="C3455" s="127"/>
      <c r="D3455" s="144"/>
      <c r="E3455" s="144"/>
      <c r="F3455" s="144"/>
      <c r="G3455" s="144"/>
      <c r="H3455" s="144"/>
      <c r="I3455" s="144"/>
      <c r="J3455" s="222"/>
      <c r="K3455" s="103" t="s">
        <v>13</v>
      </c>
      <c r="L3455" s="104" t="s">
        <v>60</v>
      </c>
      <c r="M3455" s="96" t="s">
        <v>69</v>
      </c>
      <c r="N3455" s="104">
        <v>240</v>
      </c>
      <c r="O3455" s="104">
        <v>3</v>
      </c>
      <c r="P3455" s="104">
        <v>10</v>
      </c>
      <c r="Q3455" s="104">
        <v>135</v>
      </c>
      <c r="R3455" s="115">
        <v>50</v>
      </c>
      <c r="S3455" s="144"/>
      <c r="T3455" s="144"/>
      <c r="U3455" s="144"/>
      <c r="V3455" s="144"/>
      <c r="W3455" s="144"/>
      <c r="X3455" s="144"/>
      <c r="Y3455" s="144"/>
      <c r="Z3455" s="144"/>
      <c r="AA3455" s="225"/>
    </row>
    <row r="3456" spans="1:27" ht="13.5" thickBot="1" x14ac:dyDescent="0.25">
      <c r="A3456" s="229"/>
      <c r="B3456" s="145"/>
      <c r="C3456" s="128"/>
      <c r="D3456" s="145"/>
      <c r="E3456" s="145"/>
      <c r="F3456" s="145"/>
      <c r="G3456" s="145"/>
      <c r="H3456" s="145"/>
      <c r="I3456" s="145"/>
      <c r="J3456" s="223"/>
      <c r="K3456" s="107" t="s">
        <v>14</v>
      </c>
      <c r="L3456" s="108" t="s">
        <v>60</v>
      </c>
      <c r="M3456" s="97" t="s">
        <v>70</v>
      </c>
      <c r="N3456" s="108">
        <v>240</v>
      </c>
      <c r="O3456" s="108">
        <v>3</v>
      </c>
      <c r="P3456" s="108">
        <v>10</v>
      </c>
      <c r="Q3456" s="108">
        <v>135</v>
      </c>
      <c r="R3456" s="116"/>
      <c r="S3456" s="145"/>
      <c r="T3456" s="145"/>
      <c r="U3456" s="145"/>
      <c r="V3456" s="145"/>
      <c r="W3456" s="145"/>
      <c r="X3456" s="145"/>
      <c r="Y3456" s="145"/>
      <c r="Z3456" s="145"/>
      <c r="AA3456" s="226"/>
    </row>
    <row r="3457" spans="1:27" x14ac:dyDescent="0.2">
      <c r="A3457" s="227" t="s">
        <v>3317</v>
      </c>
      <c r="B3457" s="143" t="s">
        <v>76</v>
      </c>
      <c r="C3457" s="142">
        <v>43666</v>
      </c>
      <c r="D3457" s="143" t="s">
        <v>78</v>
      </c>
      <c r="E3457" s="143"/>
      <c r="F3457" s="143"/>
      <c r="G3457" s="143"/>
      <c r="H3457" s="143"/>
      <c r="I3457" s="143"/>
      <c r="J3457" s="136" t="s">
        <v>80</v>
      </c>
      <c r="K3457" s="100" t="s">
        <v>194</v>
      </c>
      <c r="L3457" s="93" t="s">
        <v>60</v>
      </c>
      <c r="M3457" s="95" t="s">
        <v>189</v>
      </c>
      <c r="N3457" s="93">
        <v>480</v>
      </c>
      <c r="O3457" s="93">
        <v>3</v>
      </c>
      <c r="P3457" s="93">
        <v>25</v>
      </c>
      <c r="Q3457" s="93">
        <v>100</v>
      </c>
      <c r="R3457" s="114"/>
      <c r="S3457" s="143" t="s">
        <v>72</v>
      </c>
      <c r="T3457" s="143">
        <v>3</v>
      </c>
      <c r="U3457" s="143">
        <v>25</v>
      </c>
      <c r="V3457" s="143">
        <v>77</v>
      </c>
      <c r="W3457" s="143">
        <v>60</v>
      </c>
      <c r="X3457" s="143">
        <v>5288.35</v>
      </c>
      <c r="Y3457" s="143" t="s">
        <v>75</v>
      </c>
      <c r="Z3457" s="143"/>
      <c r="AA3457" s="224" t="s">
        <v>86</v>
      </c>
    </row>
    <row r="3458" spans="1:27" x14ac:dyDescent="0.2">
      <c r="A3458" s="228"/>
      <c r="B3458" s="144"/>
      <c r="C3458" s="127"/>
      <c r="D3458" s="144"/>
      <c r="E3458" s="144"/>
      <c r="F3458" s="144"/>
      <c r="G3458" s="144"/>
      <c r="H3458" s="144"/>
      <c r="I3458" s="144"/>
      <c r="J3458" s="222"/>
      <c r="K3458" s="103" t="s">
        <v>13</v>
      </c>
      <c r="L3458" s="104" t="s">
        <v>60</v>
      </c>
      <c r="M3458" s="96" t="s">
        <v>69</v>
      </c>
      <c r="N3458" s="104">
        <v>480</v>
      </c>
      <c r="O3458" s="104">
        <v>3</v>
      </c>
      <c r="P3458" s="104">
        <v>10</v>
      </c>
      <c r="Q3458" s="104">
        <v>135</v>
      </c>
      <c r="R3458" s="115">
        <v>100</v>
      </c>
      <c r="S3458" s="144"/>
      <c r="T3458" s="144"/>
      <c r="U3458" s="144"/>
      <c r="V3458" s="144"/>
      <c r="W3458" s="144"/>
      <c r="X3458" s="144"/>
      <c r="Y3458" s="144"/>
      <c r="Z3458" s="144"/>
      <c r="AA3458" s="225"/>
    </row>
    <row r="3459" spans="1:27" ht="13.5" thickBot="1" x14ac:dyDescent="0.25">
      <c r="A3459" s="229"/>
      <c r="B3459" s="145"/>
      <c r="C3459" s="128"/>
      <c r="D3459" s="145"/>
      <c r="E3459" s="145"/>
      <c r="F3459" s="145"/>
      <c r="G3459" s="145"/>
      <c r="H3459" s="145"/>
      <c r="I3459" s="145"/>
      <c r="J3459" s="223"/>
      <c r="K3459" s="107" t="s">
        <v>14</v>
      </c>
      <c r="L3459" s="108" t="s">
        <v>60</v>
      </c>
      <c r="M3459" s="97" t="s">
        <v>70</v>
      </c>
      <c r="N3459" s="108">
        <v>480</v>
      </c>
      <c r="O3459" s="108">
        <v>3</v>
      </c>
      <c r="P3459" s="108">
        <v>10</v>
      </c>
      <c r="Q3459" s="108">
        <v>135</v>
      </c>
      <c r="R3459" s="116"/>
      <c r="S3459" s="145"/>
      <c r="T3459" s="145"/>
      <c r="U3459" s="145"/>
      <c r="V3459" s="145"/>
      <c r="W3459" s="145"/>
      <c r="X3459" s="145"/>
      <c r="Y3459" s="145"/>
      <c r="Z3459" s="145"/>
      <c r="AA3459" s="226"/>
    </row>
    <row r="3460" spans="1:27" x14ac:dyDescent="0.2">
      <c r="A3460" s="227" t="s">
        <v>3318</v>
      </c>
      <c r="B3460" s="143" t="s">
        <v>76</v>
      </c>
      <c r="C3460" s="142">
        <v>43666</v>
      </c>
      <c r="D3460" s="143" t="s">
        <v>78</v>
      </c>
      <c r="E3460" s="143"/>
      <c r="F3460" s="143"/>
      <c r="G3460" s="143"/>
      <c r="H3460" s="143"/>
      <c r="I3460" s="143"/>
      <c r="J3460" s="136" t="s">
        <v>80</v>
      </c>
      <c r="K3460" s="100" t="s">
        <v>194</v>
      </c>
      <c r="L3460" s="93" t="s">
        <v>60</v>
      </c>
      <c r="M3460" s="95" t="s">
        <v>189</v>
      </c>
      <c r="N3460" s="93">
        <v>480</v>
      </c>
      <c r="O3460" s="93">
        <v>3</v>
      </c>
      <c r="P3460" s="93">
        <v>25</v>
      </c>
      <c r="Q3460" s="93">
        <v>110</v>
      </c>
      <c r="R3460" s="114"/>
      <c r="S3460" s="143" t="s">
        <v>72</v>
      </c>
      <c r="T3460" s="143">
        <v>3</v>
      </c>
      <c r="U3460" s="143">
        <v>25</v>
      </c>
      <c r="V3460" s="143">
        <v>77</v>
      </c>
      <c r="W3460" s="143">
        <v>60</v>
      </c>
      <c r="X3460" s="143">
        <v>5288.35</v>
      </c>
      <c r="Y3460" s="143" t="s">
        <v>75</v>
      </c>
      <c r="Z3460" s="143"/>
      <c r="AA3460" s="224" t="s">
        <v>86</v>
      </c>
    </row>
    <row r="3461" spans="1:27" x14ac:dyDescent="0.2">
      <c r="A3461" s="228"/>
      <c r="B3461" s="144"/>
      <c r="C3461" s="127"/>
      <c r="D3461" s="144"/>
      <c r="E3461" s="144"/>
      <c r="F3461" s="144"/>
      <c r="G3461" s="144"/>
      <c r="H3461" s="144"/>
      <c r="I3461" s="144"/>
      <c r="J3461" s="222"/>
      <c r="K3461" s="103" t="s">
        <v>13</v>
      </c>
      <c r="L3461" s="104" t="s">
        <v>60</v>
      </c>
      <c r="M3461" s="96" t="s">
        <v>69</v>
      </c>
      <c r="N3461" s="104">
        <v>480</v>
      </c>
      <c r="O3461" s="104">
        <v>3</v>
      </c>
      <c r="P3461" s="104">
        <v>10</v>
      </c>
      <c r="Q3461" s="104">
        <v>135</v>
      </c>
      <c r="R3461" s="115">
        <v>100</v>
      </c>
      <c r="S3461" s="144"/>
      <c r="T3461" s="144"/>
      <c r="U3461" s="144"/>
      <c r="V3461" s="144"/>
      <c r="W3461" s="144"/>
      <c r="X3461" s="144"/>
      <c r="Y3461" s="144"/>
      <c r="Z3461" s="144"/>
      <c r="AA3461" s="225"/>
    </row>
    <row r="3462" spans="1:27" ht="13.5" thickBot="1" x14ac:dyDescent="0.25">
      <c r="A3462" s="229"/>
      <c r="B3462" s="145"/>
      <c r="C3462" s="128"/>
      <c r="D3462" s="145"/>
      <c r="E3462" s="145"/>
      <c r="F3462" s="145"/>
      <c r="G3462" s="145"/>
      <c r="H3462" s="145"/>
      <c r="I3462" s="145"/>
      <c r="J3462" s="223"/>
      <c r="K3462" s="107" t="s">
        <v>14</v>
      </c>
      <c r="L3462" s="108" t="s">
        <v>60</v>
      </c>
      <c r="M3462" s="97" t="s">
        <v>70</v>
      </c>
      <c r="N3462" s="108">
        <v>480</v>
      </c>
      <c r="O3462" s="108">
        <v>3</v>
      </c>
      <c r="P3462" s="108">
        <v>10</v>
      </c>
      <c r="Q3462" s="108">
        <v>135</v>
      </c>
      <c r="R3462" s="116"/>
      <c r="S3462" s="145"/>
      <c r="T3462" s="145"/>
      <c r="U3462" s="145"/>
      <c r="V3462" s="145"/>
      <c r="W3462" s="145"/>
      <c r="X3462" s="145"/>
      <c r="Y3462" s="145"/>
      <c r="Z3462" s="145"/>
      <c r="AA3462" s="226"/>
    </row>
    <row r="3463" spans="1:27" x14ac:dyDescent="0.2">
      <c r="A3463" s="227" t="s">
        <v>3319</v>
      </c>
      <c r="B3463" s="143" t="s">
        <v>76</v>
      </c>
      <c r="C3463" s="142">
        <v>43666</v>
      </c>
      <c r="D3463" s="143" t="s">
        <v>78</v>
      </c>
      <c r="E3463" s="143"/>
      <c r="F3463" s="143"/>
      <c r="G3463" s="143"/>
      <c r="H3463" s="143"/>
      <c r="I3463" s="143"/>
      <c r="J3463" s="136" t="s">
        <v>80</v>
      </c>
      <c r="K3463" s="100" t="s">
        <v>194</v>
      </c>
      <c r="L3463" s="93" t="s">
        <v>60</v>
      </c>
      <c r="M3463" s="95" t="s">
        <v>189</v>
      </c>
      <c r="N3463" s="93">
        <v>480</v>
      </c>
      <c r="O3463" s="93">
        <v>3</v>
      </c>
      <c r="P3463" s="93">
        <v>25</v>
      </c>
      <c r="Q3463" s="93">
        <v>125</v>
      </c>
      <c r="R3463" s="114"/>
      <c r="S3463" s="143" t="s">
        <v>72</v>
      </c>
      <c r="T3463" s="143">
        <v>3</v>
      </c>
      <c r="U3463" s="143">
        <v>25</v>
      </c>
      <c r="V3463" s="143">
        <v>77</v>
      </c>
      <c r="W3463" s="143">
        <v>60</v>
      </c>
      <c r="X3463" s="143">
        <v>5288.35</v>
      </c>
      <c r="Y3463" s="143" t="s">
        <v>75</v>
      </c>
      <c r="Z3463" s="143"/>
      <c r="AA3463" s="224" t="s">
        <v>86</v>
      </c>
    </row>
    <row r="3464" spans="1:27" x14ac:dyDescent="0.2">
      <c r="A3464" s="228"/>
      <c r="B3464" s="144"/>
      <c r="C3464" s="127"/>
      <c r="D3464" s="144"/>
      <c r="E3464" s="144"/>
      <c r="F3464" s="144"/>
      <c r="G3464" s="144"/>
      <c r="H3464" s="144"/>
      <c r="I3464" s="144"/>
      <c r="J3464" s="222"/>
      <c r="K3464" s="103" t="s">
        <v>13</v>
      </c>
      <c r="L3464" s="104" t="s">
        <v>60</v>
      </c>
      <c r="M3464" s="96" t="s">
        <v>69</v>
      </c>
      <c r="N3464" s="104">
        <v>480</v>
      </c>
      <c r="O3464" s="104">
        <v>3</v>
      </c>
      <c r="P3464" s="104">
        <v>10</v>
      </c>
      <c r="Q3464" s="104">
        <v>135</v>
      </c>
      <c r="R3464" s="115">
        <v>100</v>
      </c>
      <c r="S3464" s="144"/>
      <c r="T3464" s="144"/>
      <c r="U3464" s="144"/>
      <c r="V3464" s="144"/>
      <c r="W3464" s="144"/>
      <c r="X3464" s="144"/>
      <c r="Y3464" s="144"/>
      <c r="Z3464" s="144"/>
      <c r="AA3464" s="225"/>
    </row>
    <row r="3465" spans="1:27" ht="13.5" thickBot="1" x14ac:dyDescent="0.25">
      <c r="A3465" s="229"/>
      <c r="B3465" s="145"/>
      <c r="C3465" s="128"/>
      <c r="D3465" s="145"/>
      <c r="E3465" s="145"/>
      <c r="F3465" s="145"/>
      <c r="G3465" s="145"/>
      <c r="H3465" s="145"/>
      <c r="I3465" s="145"/>
      <c r="J3465" s="223"/>
      <c r="K3465" s="107" t="s">
        <v>14</v>
      </c>
      <c r="L3465" s="108" t="s">
        <v>60</v>
      </c>
      <c r="M3465" s="97" t="s">
        <v>70</v>
      </c>
      <c r="N3465" s="108">
        <v>480</v>
      </c>
      <c r="O3465" s="108">
        <v>3</v>
      </c>
      <c r="P3465" s="108">
        <v>10</v>
      </c>
      <c r="Q3465" s="108">
        <v>135</v>
      </c>
      <c r="R3465" s="116"/>
      <c r="S3465" s="145"/>
      <c r="T3465" s="145"/>
      <c r="U3465" s="145"/>
      <c r="V3465" s="145"/>
      <c r="W3465" s="145"/>
      <c r="X3465" s="145"/>
      <c r="Y3465" s="145"/>
      <c r="Z3465" s="145"/>
      <c r="AA3465" s="226"/>
    </row>
    <row r="3466" spans="1:27" x14ac:dyDescent="0.2">
      <c r="A3466" s="227" t="s">
        <v>3320</v>
      </c>
      <c r="B3466" s="143" t="s">
        <v>76</v>
      </c>
      <c r="C3466" s="142">
        <v>43666</v>
      </c>
      <c r="D3466" s="143" t="s">
        <v>78</v>
      </c>
      <c r="E3466" s="143"/>
      <c r="F3466" s="143"/>
      <c r="G3466" s="143"/>
      <c r="H3466" s="143"/>
      <c r="I3466" s="143"/>
      <c r="J3466" s="136" t="s">
        <v>80</v>
      </c>
      <c r="K3466" s="100" t="s">
        <v>194</v>
      </c>
      <c r="L3466" s="93" t="s">
        <v>60</v>
      </c>
      <c r="M3466" s="95" t="s">
        <v>189</v>
      </c>
      <c r="N3466" s="93">
        <v>480</v>
      </c>
      <c r="O3466" s="93">
        <v>3</v>
      </c>
      <c r="P3466" s="93">
        <v>25</v>
      </c>
      <c r="Q3466" s="93">
        <v>150</v>
      </c>
      <c r="R3466" s="114"/>
      <c r="S3466" s="143" t="s">
        <v>72</v>
      </c>
      <c r="T3466" s="143">
        <v>3</v>
      </c>
      <c r="U3466" s="143">
        <v>25</v>
      </c>
      <c r="V3466" s="143">
        <v>77</v>
      </c>
      <c r="W3466" s="143">
        <v>60</v>
      </c>
      <c r="X3466" s="143">
        <v>5288.35</v>
      </c>
      <c r="Y3466" s="143" t="s">
        <v>75</v>
      </c>
      <c r="Z3466" s="143"/>
      <c r="AA3466" s="224" t="s">
        <v>86</v>
      </c>
    </row>
    <row r="3467" spans="1:27" x14ac:dyDescent="0.2">
      <c r="A3467" s="228"/>
      <c r="B3467" s="144"/>
      <c r="C3467" s="127"/>
      <c r="D3467" s="144"/>
      <c r="E3467" s="144"/>
      <c r="F3467" s="144"/>
      <c r="G3467" s="144"/>
      <c r="H3467" s="144"/>
      <c r="I3467" s="144"/>
      <c r="J3467" s="222"/>
      <c r="K3467" s="103" t="s">
        <v>13</v>
      </c>
      <c r="L3467" s="104" t="s">
        <v>60</v>
      </c>
      <c r="M3467" s="96" t="s">
        <v>69</v>
      </c>
      <c r="N3467" s="104">
        <v>480</v>
      </c>
      <c r="O3467" s="104">
        <v>3</v>
      </c>
      <c r="P3467" s="104">
        <v>10</v>
      </c>
      <c r="Q3467" s="104">
        <v>135</v>
      </c>
      <c r="R3467" s="115">
        <v>100</v>
      </c>
      <c r="S3467" s="144"/>
      <c r="T3467" s="144"/>
      <c r="U3467" s="144"/>
      <c r="V3467" s="144"/>
      <c r="W3467" s="144"/>
      <c r="X3467" s="144"/>
      <c r="Y3467" s="144"/>
      <c r="Z3467" s="144"/>
      <c r="AA3467" s="225"/>
    </row>
    <row r="3468" spans="1:27" ht="13.5" thickBot="1" x14ac:dyDescent="0.25">
      <c r="A3468" s="229"/>
      <c r="B3468" s="145"/>
      <c r="C3468" s="128"/>
      <c r="D3468" s="145"/>
      <c r="E3468" s="145"/>
      <c r="F3468" s="145"/>
      <c r="G3468" s="145"/>
      <c r="H3468" s="145"/>
      <c r="I3468" s="145"/>
      <c r="J3468" s="223"/>
      <c r="K3468" s="107" t="s">
        <v>14</v>
      </c>
      <c r="L3468" s="108" t="s">
        <v>60</v>
      </c>
      <c r="M3468" s="97" t="s">
        <v>70</v>
      </c>
      <c r="N3468" s="108">
        <v>480</v>
      </c>
      <c r="O3468" s="108">
        <v>3</v>
      </c>
      <c r="P3468" s="108">
        <v>10</v>
      </c>
      <c r="Q3468" s="108">
        <v>135</v>
      </c>
      <c r="R3468" s="116"/>
      <c r="S3468" s="145"/>
      <c r="T3468" s="145"/>
      <c r="U3468" s="145"/>
      <c r="V3468" s="145"/>
      <c r="W3468" s="145"/>
      <c r="X3468" s="145"/>
      <c r="Y3468" s="145"/>
      <c r="Z3468" s="145"/>
      <c r="AA3468" s="226"/>
    </row>
    <row r="3469" spans="1:27" x14ac:dyDescent="0.2">
      <c r="A3469" s="227" t="s">
        <v>3321</v>
      </c>
      <c r="B3469" s="143" t="s">
        <v>76</v>
      </c>
      <c r="C3469" s="142">
        <v>43666</v>
      </c>
      <c r="D3469" s="143" t="s">
        <v>78</v>
      </c>
      <c r="E3469" s="143"/>
      <c r="F3469" s="143"/>
      <c r="G3469" s="143"/>
      <c r="H3469" s="143"/>
      <c r="I3469" s="143"/>
      <c r="J3469" s="136" t="s">
        <v>80</v>
      </c>
      <c r="K3469" s="100" t="s">
        <v>194</v>
      </c>
      <c r="L3469" s="93" t="s">
        <v>60</v>
      </c>
      <c r="M3469" s="95" t="s">
        <v>189</v>
      </c>
      <c r="N3469" s="93">
        <v>480</v>
      </c>
      <c r="O3469" s="93">
        <v>3</v>
      </c>
      <c r="P3469" s="93">
        <v>25</v>
      </c>
      <c r="Q3469" s="93">
        <v>175</v>
      </c>
      <c r="R3469" s="114"/>
      <c r="S3469" s="143" t="s">
        <v>72</v>
      </c>
      <c r="T3469" s="143">
        <v>3</v>
      </c>
      <c r="U3469" s="143">
        <v>25</v>
      </c>
      <c r="V3469" s="143">
        <v>77</v>
      </c>
      <c r="W3469" s="143">
        <v>60</v>
      </c>
      <c r="X3469" s="143">
        <v>5288.35</v>
      </c>
      <c r="Y3469" s="143" t="s">
        <v>75</v>
      </c>
      <c r="Z3469" s="143"/>
      <c r="AA3469" s="224" t="s">
        <v>86</v>
      </c>
    </row>
    <row r="3470" spans="1:27" x14ac:dyDescent="0.2">
      <c r="A3470" s="228"/>
      <c r="B3470" s="144"/>
      <c r="C3470" s="127"/>
      <c r="D3470" s="144"/>
      <c r="E3470" s="144"/>
      <c r="F3470" s="144"/>
      <c r="G3470" s="144"/>
      <c r="H3470" s="144"/>
      <c r="I3470" s="144"/>
      <c r="J3470" s="222"/>
      <c r="K3470" s="103" t="s">
        <v>13</v>
      </c>
      <c r="L3470" s="104" t="s">
        <v>60</v>
      </c>
      <c r="M3470" s="96" t="s">
        <v>69</v>
      </c>
      <c r="N3470" s="104">
        <v>480</v>
      </c>
      <c r="O3470" s="104">
        <v>3</v>
      </c>
      <c r="P3470" s="104">
        <v>10</v>
      </c>
      <c r="Q3470" s="104">
        <v>135</v>
      </c>
      <c r="R3470" s="115">
        <v>100</v>
      </c>
      <c r="S3470" s="144"/>
      <c r="T3470" s="144"/>
      <c r="U3470" s="144"/>
      <c r="V3470" s="144"/>
      <c r="W3470" s="144"/>
      <c r="X3470" s="144"/>
      <c r="Y3470" s="144"/>
      <c r="Z3470" s="144"/>
      <c r="AA3470" s="225"/>
    </row>
    <row r="3471" spans="1:27" ht="13.5" thickBot="1" x14ac:dyDescent="0.25">
      <c r="A3471" s="229"/>
      <c r="B3471" s="145"/>
      <c r="C3471" s="128"/>
      <c r="D3471" s="145"/>
      <c r="E3471" s="145"/>
      <c r="F3471" s="145"/>
      <c r="G3471" s="145"/>
      <c r="H3471" s="145"/>
      <c r="I3471" s="145"/>
      <c r="J3471" s="223"/>
      <c r="K3471" s="107" t="s">
        <v>14</v>
      </c>
      <c r="L3471" s="108" t="s">
        <v>60</v>
      </c>
      <c r="M3471" s="97" t="s">
        <v>70</v>
      </c>
      <c r="N3471" s="108">
        <v>480</v>
      </c>
      <c r="O3471" s="108">
        <v>3</v>
      </c>
      <c r="P3471" s="108">
        <v>10</v>
      </c>
      <c r="Q3471" s="108">
        <v>135</v>
      </c>
      <c r="R3471" s="116"/>
      <c r="S3471" s="145"/>
      <c r="T3471" s="145"/>
      <c r="U3471" s="145"/>
      <c r="V3471" s="145"/>
      <c r="W3471" s="145"/>
      <c r="X3471" s="145"/>
      <c r="Y3471" s="145"/>
      <c r="Z3471" s="145"/>
      <c r="AA3471" s="226"/>
    </row>
    <row r="3472" spans="1:27" x14ac:dyDescent="0.2">
      <c r="A3472" s="227" t="s">
        <v>3322</v>
      </c>
      <c r="B3472" s="143" t="s">
        <v>76</v>
      </c>
      <c r="C3472" s="142">
        <v>43666</v>
      </c>
      <c r="D3472" s="143" t="s">
        <v>78</v>
      </c>
      <c r="E3472" s="143"/>
      <c r="F3472" s="143"/>
      <c r="G3472" s="143"/>
      <c r="H3472" s="143"/>
      <c r="I3472" s="143"/>
      <c r="J3472" s="136" t="s">
        <v>80</v>
      </c>
      <c r="K3472" s="100" t="s">
        <v>194</v>
      </c>
      <c r="L3472" s="93" t="s">
        <v>60</v>
      </c>
      <c r="M3472" s="95" t="s">
        <v>189</v>
      </c>
      <c r="N3472" s="93">
        <v>480</v>
      </c>
      <c r="O3472" s="93">
        <v>3</v>
      </c>
      <c r="P3472" s="93">
        <v>25</v>
      </c>
      <c r="Q3472" s="93">
        <v>200</v>
      </c>
      <c r="R3472" s="114"/>
      <c r="S3472" s="143" t="s">
        <v>72</v>
      </c>
      <c r="T3472" s="143">
        <v>3</v>
      </c>
      <c r="U3472" s="143">
        <v>25</v>
      </c>
      <c r="V3472" s="143">
        <v>77</v>
      </c>
      <c r="W3472" s="143">
        <v>60</v>
      </c>
      <c r="X3472" s="143">
        <v>5288.35</v>
      </c>
      <c r="Y3472" s="143" t="s">
        <v>75</v>
      </c>
      <c r="Z3472" s="143"/>
      <c r="AA3472" s="224" t="s">
        <v>86</v>
      </c>
    </row>
    <row r="3473" spans="1:27" x14ac:dyDescent="0.2">
      <c r="A3473" s="228"/>
      <c r="B3473" s="144"/>
      <c r="C3473" s="127"/>
      <c r="D3473" s="144"/>
      <c r="E3473" s="144"/>
      <c r="F3473" s="144"/>
      <c r="G3473" s="144"/>
      <c r="H3473" s="144"/>
      <c r="I3473" s="144"/>
      <c r="J3473" s="222"/>
      <c r="K3473" s="103" t="s">
        <v>13</v>
      </c>
      <c r="L3473" s="104" t="s">
        <v>60</v>
      </c>
      <c r="M3473" s="96" t="s">
        <v>69</v>
      </c>
      <c r="N3473" s="104">
        <v>480</v>
      </c>
      <c r="O3473" s="104">
        <v>3</v>
      </c>
      <c r="P3473" s="104">
        <v>10</v>
      </c>
      <c r="Q3473" s="104">
        <v>135</v>
      </c>
      <c r="R3473" s="115">
        <v>100</v>
      </c>
      <c r="S3473" s="144"/>
      <c r="T3473" s="144"/>
      <c r="U3473" s="144"/>
      <c r="V3473" s="144"/>
      <c r="W3473" s="144"/>
      <c r="X3473" s="144"/>
      <c r="Y3473" s="144"/>
      <c r="Z3473" s="144"/>
      <c r="AA3473" s="225"/>
    </row>
    <row r="3474" spans="1:27" ht="13.5" thickBot="1" x14ac:dyDescent="0.25">
      <c r="A3474" s="229"/>
      <c r="B3474" s="145"/>
      <c r="C3474" s="128"/>
      <c r="D3474" s="145"/>
      <c r="E3474" s="145"/>
      <c r="F3474" s="145"/>
      <c r="G3474" s="145"/>
      <c r="H3474" s="145"/>
      <c r="I3474" s="145"/>
      <c r="J3474" s="223"/>
      <c r="K3474" s="107" t="s">
        <v>14</v>
      </c>
      <c r="L3474" s="108" t="s">
        <v>60</v>
      </c>
      <c r="M3474" s="97" t="s">
        <v>70</v>
      </c>
      <c r="N3474" s="108">
        <v>480</v>
      </c>
      <c r="O3474" s="108">
        <v>3</v>
      </c>
      <c r="P3474" s="108">
        <v>10</v>
      </c>
      <c r="Q3474" s="108">
        <v>135</v>
      </c>
      <c r="R3474" s="116"/>
      <c r="S3474" s="145"/>
      <c r="T3474" s="145"/>
      <c r="U3474" s="145"/>
      <c r="V3474" s="145"/>
      <c r="W3474" s="145"/>
      <c r="X3474" s="145"/>
      <c r="Y3474" s="145"/>
      <c r="Z3474" s="145"/>
      <c r="AA3474" s="226"/>
    </row>
    <row r="3475" spans="1:27" x14ac:dyDescent="0.2">
      <c r="A3475" s="227" t="s">
        <v>3323</v>
      </c>
      <c r="B3475" s="143" t="s">
        <v>76</v>
      </c>
      <c r="C3475" s="142">
        <v>43666</v>
      </c>
      <c r="D3475" s="143" t="s">
        <v>78</v>
      </c>
      <c r="E3475" s="143"/>
      <c r="F3475" s="143"/>
      <c r="G3475" s="143"/>
      <c r="H3475" s="143"/>
      <c r="I3475" s="143"/>
      <c r="J3475" s="136" t="s">
        <v>80</v>
      </c>
      <c r="K3475" s="100" t="s">
        <v>194</v>
      </c>
      <c r="L3475" s="93" t="s">
        <v>60</v>
      </c>
      <c r="M3475" s="95" t="s">
        <v>189</v>
      </c>
      <c r="N3475" s="93">
        <v>480</v>
      </c>
      <c r="O3475" s="93">
        <v>3</v>
      </c>
      <c r="P3475" s="93">
        <v>25</v>
      </c>
      <c r="Q3475" s="93">
        <v>125</v>
      </c>
      <c r="R3475" s="114"/>
      <c r="S3475" s="143" t="s">
        <v>72</v>
      </c>
      <c r="T3475" s="143">
        <v>3</v>
      </c>
      <c r="U3475" s="143">
        <v>25</v>
      </c>
      <c r="V3475" s="143">
        <v>96</v>
      </c>
      <c r="W3475" s="143">
        <v>75</v>
      </c>
      <c r="X3475" s="143">
        <v>5288.35</v>
      </c>
      <c r="Y3475" s="143" t="s">
        <v>75</v>
      </c>
      <c r="Z3475" s="143"/>
      <c r="AA3475" s="224" t="s">
        <v>86</v>
      </c>
    </row>
    <row r="3476" spans="1:27" x14ac:dyDescent="0.2">
      <c r="A3476" s="228"/>
      <c r="B3476" s="144"/>
      <c r="C3476" s="127"/>
      <c r="D3476" s="144"/>
      <c r="E3476" s="144"/>
      <c r="F3476" s="144"/>
      <c r="G3476" s="144"/>
      <c r="H3476" s="144"/>
      <c r="I3476" s="144"/>
      <c r="J3476" s="222"/>
      <c r="K3476" s="103" t="s">
        <v>13</v>
      </c>
      <c r="L3476" s="104" t="s">
        <v>60</v>
      </c>
      <c r="M3476" s="96" t="s">
        <v>69</v>
      </c>
      <c r="N3476" s="104">
        <v>480</v>
      </c>
      <c r="O3476" s="104">
        <v>3</v>
      </c>
      <c r="P3476" s="104">
        <v>10</v>
      </c>
      <c r="Q3476" s="104">
        <v>135</v>
      </c>
      <c r="R3476" s="115">
        <v>100</v>
      </c>
      <c r="S3476" s="144"/>
      <c r="T3476" s="144"/>
      <c r="U3476" s="144"/>
      <c r="V3476" s="144"/>
      <c r="W3476" s="144"/>
      <c r="X3476" s="144"/>
      <c r="Y3476" s="144"/>
      <c r="Z3476" s="144"/>
      <c r="AA3476" s="225"/>
    </row>
    <row r="3477" spans="1:27" ht="13.5" thickBot="1" x14ac:dyDescent="0.25">
      <c r="A3477" s="229"/>
      <c r="B3477" s="145"/>
      <c r="C3477" s="128"/>
      <c r="D3477" s="145"/>
      <c r="E3477" s="145"/>
      <c r="F3477" s="145"/>
      <c r="G3477" s="145"/>
      <c r="H3477" s="145"/>
      <c r="I3477" s="145"/>
      <c r="J3477" s="223"/>
      <c r="K3477" s="107" t="s">
        <v>14</v>
      </c>
      <c r="L3477" s="108" t="s">
        <v>60</v>
      </c>
      <c r="M3477" s="97" t="s">
        <v>70</v>
      </c>
      <c r="N3477" s="108">
        <v>480</v>
      </c>
      <c r="O3477" s="108">
        <v>3</v>
      </c>
      <c r="P3477" s="108">
        <v>10</v>
      </c>
      <c r="Q3477" s="108">
        <v>135</v>
      </c>
      <c r="R3477" s="116"/>
      <c r="S3477" s="145"/>
      <c r="T3477" s="145"/>
      <c r="U3477" s="145"/>
      <c r="V3477" s="145"/>
      <c r="W3477" s="145"/>
      <c r="X3477" s="145"/>
      <c r="Y3477" s="145"/>
      <c r="Z3477" s="145"/>
      <c r="AA3477" s="226"/>
    </row>
    <row r="3478" spans="1:27" x14ac:dyDescent="0.2">
      <c r="A3478" s="227" t="s">
        <v>3324</v>
      </c>
      <c r="B3478" s="143" t="s">
        <v>76</v>
      </c>
      <c r="C3478" s="142">
        <v>43666</v>
      </c>
      <c r="D3478" s="143" t="s">
        <v>78</v>
      </c>
      <c r="E3478" s="143"/>
      <c r="F3478" s="143"/>
      <c r="G3478" s="143"/>
      <c r="H3478" s="143"/>
      <c r="I3478" s="143"/>
      <c r="J3478" s="136" t="s">
        <v>80</v>
      </c>
      <c r="K3478" s="100" t="s">
        <v>194</v>
      </c>
      <c r="L3478" s="93" t="s">
        <v>60</v>
      </c>
      <c r="M3478" s="95" t="s">
        <v>189</v>
      </c>
      <c r="N3478" s="93">
        <v>480</v>
      </c>
      <c r="O3478" s="93">
        <v>3</v>
      </c>
      <c r="P3478" s="93">
        <v>25</v>
      </c>
      <c r="Q3478" s="93">
        <v>150</v>
      </c>
      <c r="R3478" s="114"/>
      <c r="S3478" s="143" t="s">
        <v>72</v>
      </c>
      <c r="T3478" s="143">
        <v>3</v>
      </c>
      <c r="U3478" s="143">
        <v>25</v>
      </c>
      <c r="V3478" s="143">
        <v>96</v>
      </c>
      <c r="W3478" s="143">
        <v>75</v>
      </c>
      <c r="X3478" s="143">
        <v>5288.35</v>
      </c>
      <c r="Y3478" s="143" t="s">
        <v>75</v>
      </c>
      <c r="Z3478" s="143"/>
      <c r="AA3478" s="224" t="s">
        <v>86</v>
      </c>
    </row>
    <row r="3479" spans="1:27" x14ac:dyDescent="0.2">
      <c r="A3479" s="228"/>
      <c r="B3479" s="144"/>
      <c r="C3479" s="127"/>
      <c r="D3479" s="144"/>
      <c r="E3479" s="144"/>
      <c r="F3479" s="144"/>
      <c r="G3479" s="144"/>
      <c r="H3479" s="144"/>
      <c r="I3479" s="144"/>
      <c r="J3479" s="222"/>
      <c r="K3479" s="103" t="s">
        <v>13</v>
      </c>
      <c r="L3479" s="104" t="s">
        <v>60</v>
      </c>
      <c r="M3479" s="96" t="s">
        <v>69</v>
      </c>
      <c r="N3479" s="104">
        <v>480</v>
      </c>
      <c r="O3479" s="104">
        <v>3</v>
      </c>
      <c r="P3479" s="104">
        <v>10</v>
      </c>
      <c r="Q3479" s="104">
        <v>135</v>
      </c>
      <c r="R3479" s="115">
        <v>100</v>
      </c>
      <c r="S3479" s="144"/>
      <c r="T3479" s="144"/>
      <c r="U3479" s="144"/>
      <c r="V3479" s="144"/>
      <c r="W3479" s="144"/>
      <c r="X3479" s="144"/>
      <c r="Y3479" s="144"/>
      <c r="Z3479" s="144"/>
      <c r="AA3479" s="225"/>
    </row>
    <row r="3480" spans="1:27" ht="13.5" thickBot="1" x14ac:dyDescent="0.25">
      <c r="A3480" s="229"/>
      <c r="B3480" s="145"/>
      <c r="C3480" s="128"/>
      <c r="D3480" s="145"/>
      <c r="E3480" s="145"/>
      <c r="F3480" s="145"/>
      <c r="G3480" s="145"/>
      <c r="H3480" s="145"/>
      <c r="I3480" s="145"/>
      <c r="J3480" s="223"/>
      <c r="K3480" s="107" t="s">
        <v>14</v>
      </c>
      <c r="L3480" s="108" t="s">
        <v>60</v>
      </c>
      <c r="M3480" s="97" t="s">
        <v>70</v>
      </c>
      <c r="N3480" s="108">
        <v>480</v>
      </c>
      <c r="O3480" s="108">
        <v>3</v>
      </c>
      <c r="P3480" s="108">
        <v>10</v>
      </c>
      <c r="Q3480" s="108">
        <v>135</v>
      </c>
      <c r="R3480" s="116"/>
      <c r="S3480" s="145"/>
      <c r="T3480" s="145"/>
      <c r="U3480" s="145"/>
      <c r="V3480" s="145"/>
      <c r="W3480" s="145"/>
      <c r="X3480" s="145"/>
      <c r="Y3480" s="145"/>
      <c r="Z3480" s="145"/>
      <c r="AA3480" s="226"/>
    </row>
    <row r="3481" spans="1:27" x14ac:dyDescent="0.2">
      <c r="A3481" s="227" t="s">
        <v>3325</v>
      </c>
      <c r="B3481" s="143" t="s">
        <v>76</v>
      </c>
      <c r="C3481" s="142">
        <v>43666</v>
      </c>
      <c r="D3481" s="143" t="s">
        <v>78</v>
      </c>
      <c r="E3481" s="143"/>
      <c r="F3481" s="143"/>
      <c r="G3481" s="143"/>
      <c r="H3481" s="143"/>
      <c r="I3481" s="143"/>
      <c r="J3481" s="136" t="s">
        <v>80</v>
      </c>
      <c r="K3481" s="100" t="s">
        <v>194</v>
      </c>
      <c r="L3481" s="93" t="s">
        <v>60</v>
      </c>
      <c r="M3481" s="95" t="s">
        <v>189</v>
      </c>
      <c r="N3481" s="93">
        <v>480</v>
      </c>
      <c r="O3481" s="93">
        <v>3</v>
      </c>
      <c r="P3481" s="93">
        <v>25</v>
      </c>
      <c r="Q3481" s="93">
        <v>175</v>
      </c>
      <c r="R3481" s="114"/>
      <c r="S3481" s="143" t="s">
        <v>72</v>
      </c>
      <c r="T3481" s="143">
        <v>3</v>
      </c>
      <c r="U3481" s="143">
        <v>25</v>
      </c>
      <c r="V3481" s="143">
        <v>96</v>
      </c>
      <c r="W3481" s="143">
        <v>75</v>
      </c>
      <c r="X3481" s="143">
        <v>5288.35</v>
      </c>
      <c r="Y3481" s="143" t="s">
        <v>75</v>
      </c>
      <c r="Z3481" s="143"/>
      <c r="AA3481" s="224" t="s">
        <v>86</v>
      </c>
    </row>
    <row r="3482" spans="1:27" x14ac:dyDescent="0.2">
      <c r="A3482" s="228"/>
      <c r="B3482" s="144"/>
      <c r="C3482" s="127"/>
      <c r="D3482" s="144"/>
      <c r="E3482" s="144"/>
      <c r="F3482" s="144"/>
      <c r="G3482" s="144"/>
      <c r="H3482" s="144"/>
      <c r="I3482" s="144"/>
      <c r="J3482" s="222"/>
      <c r="K3482" s="103" t="s">
        <v>13</v>
      </c>
      <c r="L3482" s="104" t="s">
        <v>60</v>
      </c>
      <c r="M3482" s="96" t="s">
        <v>69</v>
      </c>
      <c r="N3482" s="104">
        <v>480</v>
      </c>
      <c r="O3482" s="104">
        <v>3</v>
      </c>
      <c r="P3482" s="104">
        <v>10</v>
      </c>
      <c r="Q3482" s="104">
        <v>135</v>
      </c>
      <c r="R3482" s="115">
        <v>100</v>
      </c>
      <c r="S3482" s="144"/>
      <c r="T3482" s="144"/>
      <c r="U3482" s="144"/>
      <c r="V3482" s="144"/>
      <c r="W3482" s="144"/>
      <c r="X3482" s="144"/>
      <c r="Y3482" s="144"/>
      <c r="Z3482" s="144"/>
      <c r="AA3482" s="225"/>
    </row>
    <row r="3483" spans="1:27" ht="13.5" thickBot="1" x14ac:dyDescent="0.25">
      <c r="A3483" s="229"/>
      <c r="B3483" s="145"/>
      <c r="C3483" s="128"/>
      <c r="D3483" s="145"/>
      <c r="E3483" s="145"/>
      <c r="F3483" s="145"/>
      <c r="G3483" s="145"/>
      <c r="H3483" s="145"/>
      <c r="I3483" s="145"/>
      <c r="J3483" s="223"/>
      <c r="K3483" s="107" t="s">
        <v>14</v>
      </c>
      <c r="L3483" s="108" t="s">
        <v>60</v>
      </c>
      <c r="M3483" s="97" t="s">
        <v>70</v>
      </c>
      <c r="N3483" s="108">
        <v>480</v>
      </c>
      <c r="O3483" s="108">
        <v>3</v>
      </c>
      <c r="P3483" s="108">
        <v>10</v>
      </c>
      <c r="Q3483" s="108">
        <v>135</v>
      </c>
      <c r="R3483" s="116"/>
      <c r="S3483" s="145"/>
      <c r="T3483" s="145"/>
      <c r="U3483" s="145"/>
      <c r="V3483" s="145"/>
      <c r="W3483" s="145"/>
      <c r="X3483" s="145"/>
      <c r="Y3483" s="145"/>
      <c r="Z3483" s="145"/>
      <c r="AA3483" s="226"/>
    </row>
    <row r="3484" spans="1:27" x14ac:dyDescent="0.2">
      <c r="A3484" s="227" t="s">
        <v>3326</v>
      </c>
      <c r="B3484" s="143" t="s">
        <v>76</v>
      </c>
      <c r="C3484" s="142">
        <v>43666</v>
      </c>
      <c r="D3484" s="143" t="s">
        <v>78</v>
      </c>
      <c r="E3484" s="143"/>
      <c r="F3484" s="143"/>
      <c r="G3484" s="143"/>
      <c r="H3484" s="143"/>
      <c r="I3484" s="143"/>
      <c r="J3484" s="136" t="s">
        <v>80</v>
      </c>
      <c r="K3484" s="100" t="s">
        <v>194</v>
      </c>
      <c r="L3484" s="93" t="s">
        <v>60</v>
      </c>
      <c r="M3484" s="95" t="s">
        <v>189</v>
      </c>
      <c r="N3484" s="93">
        <v>480</v>
      </c>
      <c r="O3484" s="93">
        <v>3</v>
      </c>
      <c r="P3484" s="93">
        <v>25</v>
      </c>
      <c r="Q3484" s="93">
        <v>200</v>
      </c>
      <c r="R3484" s="114"/>
      <c r="S3484" s="143" t="s">
        <v>72</v>
      </c>
      <c r="T3484" s="143">
        <v>3</v>
      </c>
      <c r="U3484" s="143">
        <v>25</v>
      </c>
      <c r="V3484" s="143">
        <v>96</v>
      </c>
      <c r="W3484" s="143">
        <v>75</v>
      </c>
      <c r="X3484" s="143">
        <v>5288.35</v>
      </c>
      <c r="Y3484" s="143" t="s">
        <v>75</v>
      </c>
      <c r="Z3484" s="143"/>
      <c r="AA3484" s="224" t="s">
        <v>86</v>
      </c>
    </row>
    <row r="3485" spans="1:27" x14ac:dyDescent="0.2">
      <c r="A3485" s="228"/>
      <c r="B3485" s="144"/>
      <c r="C3485" s="127"/>
      <c r="D3485" s="144"/>
      <c r="E3485" s="144"/>
      <c r="F3485" s="144"/>
      <c r="G3485" s="144"/>
      <c r="H3485" s="144"/>
      <c r="I3485" s="144"/>
      <c r="J3485" s="222"/>
      <c r="K3485" s="103" t="s">
        <v>13</v>
      </c>
      <c r="L3485" s="104" t="s">
        <v>60</v>
      </c>
      <c r="M3485" s="96" t="s">
        <v>69</v>
      </c>
      <c r="N3485" s="104">
        <v>480</v>
      </c>
      <c r="O3485" s="104">
        <v>3</v>
      </c>
      <c r="P3485" s="104">
        <v>10</v>
      </c>
      <c r="Q3485" s="104">
        <v>135</v>
      </c>
      <c r="R3485" s="115">
        <v>100</v>
      </c>
      <c r="S3485" s="144"/>
      <c r="T3485" s="144"/>
      <c r="U3485" s="144"/>
      <c r="V3485" s="144"/>
      <c r="W3485" s="144"/>
      <c r="X3485" s="144"/>
      <c r="Y3485" s="144"/>
      <c r="Z3485" s="144"/>
      <c r="AA3485" s="225"/>
    </row>
    <row r="3486" spans="1:27" ht="13.5" thickBot="1" x14ac:dyDescent="0.25">
      <c r="A3486" s="229"/>
      <c r="B3486" s="145"/>
      <c r="C3486" s="128"/>
      <c r="D3486" s="145"/>
      <c r="E3486" s="145"/>
      <c r="F3486" s="145"/>
      <c r="G3486" s="145"/>
      <c r="H3486" s="145"/>
      <c r="I3486" s="145"/>
      <c r="J3486" s="223"/>
      <c r="K3486" s="107" t="s">
        <v>14</v>
      </c>
      <c r="L3486" s="108" t="s">
        <v>60</v>
      </c>
      <c r="M3486" s="97" t="s">
        <v>70</v>
      </c>
      <c r="N3486" s="108">
        <v>480</v>
      </c>
      <c r="O3486" s="108">
        <v>3</v>
      </c>
      <c r="P3486" s="108">
        <v>10</v>
      </c>
      <c r="Q3486" s="108">
        <v>135</v>
      </c>
      <c r="R3486" s="116"/>
      <c r="S3486" s="145"/>
      <c r="T3486" s="145"/>
      <c r="U3486" s="145"/>
      <c r="V3486" s="145"/>
      <c r="W3486" s="145"/>
      <c r="X3486" s="145"/>
      <c r="Y3486" s="145"/>
      <c r="Z3486" s="145"/>
      <c r="AA3486" s="226"/>
    </row>
    <row r="3487" spans="1:27" x14ac:dyDescent="0.2">
      <c r="A3487" s="227" t="s">
        <v>3327</v>
      </c>
      <c r="B3487" s="143" t="s">
        <v>76</v>
      </c>
      <c r="C3487" s="142">
        <v>43666</v>
      </c>
      <c r="D3487" s="143" t="s">
        <v>78</v>
      </c>
      <c r="E3487" s="143"/>
      <c r="F3487" s="143"/>
      <c r="G3487" s="143"/>
      <c r="H3487" s="143"/>
      <c r="I3487" s="143"/>
      <c r="J3487" s="136" t="s">
        <v>80</v>
      </c>
      <c r="K3487" s="100" t="s">
        <v>194</v>
      </c>
      <c r="L3487" s="93" t="s">
        <v>60</v>
      </c>
      <c r="M3487" s="95" t="s">
        <v>189</v>
      </c>
      <c r="N3487" s="93">
        <v>480</v>
      </c>
      <c r="O3487" s="93">
        <v>3</v>
      </c>
      <c r="P3487" s="93">
        <v>25</v>
      </c>
      <c r="Q3487" s="93">
        <v>175</v>
      </c>
      <c r="R3487" s="114"/>
      <c r="S3487" s="143" t="s">
        <v>72</v>
      </c>
      <c r="T3487" s="143">
        <v>3</v>
      </c>
      <c r="U3487" s="143">
        <v>25</v>
      </c>
      <c r="V3487" s="143">
        <v>124</v>
      </c>
      <c r="W3487" s="143">
        <v>100</v>
      </c>
      <c r="X3487" s="143">
        <v>5288.35</v>
      </c>
      <c r="Y3487" s="143" t="s">
        <v>75</v>
      </c>
      <c r="Z3487" s="143"/>
      <c r="AA3487" s="224" t="s">
        <v>86</v>
      </c>
    </row>
    <row r="3488" spans="1:27" x14ac:dyDescent="0.2">
      <c r="A3488" s="228"/>
      <c r="B3488" s="144"/>
      <c r="C3488" s="127"/>
      <c r="D3488" s="144"/>
      <c r="E3488" s="144"/>
      <c r="F3488" s="144"/>
      <c r="G3488" s="144"/>
      <c r="H3488" s="144"/>
      <c r="I3488" s="144"/>
      <c r="J3488" s="222"/>
      <c r="K3488" s="103" t="s">
        <v>13</v>
      </c>
      <c r="L3488" s="104" t="s">
        <v>60</v>
      </c>
      <c r="M3488" s="96" t="s">
        <v>69</v>
      </c>
      <c r="N3488" s="104">
        <v>480</v>
      </c>
      <c r="O3488" s="104">
        <v>3</v>
      </c>
      <c r="P3488" s="104">
        <v>10</v>
      </c>
      <c r="Q3488" s="104">
        <v>135</v>
      </c>
      <c r="R3488" s="115">
        <v>100</v>
      </c>
      <c r="S3488" s="144"/>
      <c r="T3488" s="144"/>
      <c r="U3488" s="144"/>
      <c r="V3488" s="144"/>
      <c r="W3488" s="144"/>
      <c r="X3488" s="144"/>
      <c r="Y3488" s="144"/>
      <c r="Z3488" s="144"/>
      <c r="AA3488" s="225"/>
    </row>
    <row r="3489" spans="1:27" ht="13.5" thickBot="1" x14ac:dyDescent="0.25">
      <c r="A3489" s="229"/>
      <c r="B3489" s="145"/>
      <c r="C3489" s="128"/>
      <c r="D3489" s="145"/>
      <c r="E3489" s="145"/>
      <c r="F3489" s="145"/>
      <c r="G3489" s="145"/>
      <c r="H3489" s="145"/>
      <c r="I3489" s="145"/>
      <c r="J3489" s="223"/>
      <c r="K3489" s="107" t="s">
        <v>14</v>
      </c>
      <c r="L3489" s="108" t="s">
        <v>60</v>
      </c>
      <c r="M3489" s="97" t="s">
        <v>70</v>
      </c>
      <c r="N3489" s="108">
        <v>480</v>
      </c>
      <c r="O3489" s="108">
        <v>3</v>
      </c>
      <c r="P3489" s="108">
        <v>10</v>
      </c>
      <c r="Q3489" s="108">
        <v>135</v>
      </c>
      <c r="R3489" s="116"/>
      <c r="S3489" s="145"/>
      <c r="T3489" s="145"/>
      <c r="U3489" s="145"/>
      <c r="V3489" s="145"/>
      <c r="W3489" s="145"/>
      <c r="X3489" s="145"/>
      <c r="Y3489" s="145"/>
      <c r="Z3489" s="145"/>
      <c r="AA3489" s="226"/>
    </row>
    <row r="3490" spans="1:27" x14ac:dyDescent="0.2">
      <c r="A3490" s="227" t="s">
        <v>3328</v>
      </c>
      <c r="B3490" s="143" t="s">
        <v>76</v>
      </c>
      <c r="C3490" s="142">
        <v>43666</v>
      </c>
      <c r="D3490" s="143" t="s">
        <v>78</v>
      </c>
      <c r="E3490" s="143"/>
      <c r="F3490" s="143"/>
      <c r="G3490" s="143"/>
      <c r="H3490" s="143"/>
      <c r="I3490" s="143"/>
      <c r="J3490" s="136" t="s">
        <v>80</v>
      </c>
      <c r="K3490" s="100" t="s">
        <v>194</v>
      </c>
      <c r="L3490" s="93" t="s">
        <v>60</v>
      </c>
      <c r="M3490" s="95" t="s">
        <v>189</v>
      </c>
      <c r="N3490" s="93">
        <v>480</v>
      </c>
      <c r="O3490" s="93">
        <v>3</v>
      </c>
      <c r="P3490" s="93">
        <v>25</v>
      </c>
      <c r="Q3490" s="93">
        <v>200</v>
      </c>
      <c r="R3490" s="114"/>
      <c r="S3490" s="143" t="s">
        <v>72</v>
      </c>
      <c r="T3490" s="143">
        <v>3</v>
      </c>
      <c r="U3490" s="143">
        <v>25</v>
      </c>
      <c r="V3490" s="143">
        <v>124</v>
      </c>
      <c r="W3490" s="143">
        <v>100</v>
      </c>
      <c r="X3490" s="143">
        <v>5288.35</v>
      </c>
      <c r="Y3490" s="143" t="s">
        <v>75</v>
      </c>
      <c r="Z3490" s="143"/>
      <c r="AA3490" s="224" t="s">
        <v>86</v>
      </c>
    </row>
    <row r="3491" spans="1:27" x14ac:dyDescent="0.2">
      <c r="A3491" s="228"/>
      <c r="B3491" s="144"/>
      <c r="C3491" s="127"/>
      <c r="D3491" s="144"/>
      <c r="E3491" s="144"/>
      <c r="F3491" s="144"/>
      <c r="G3491" s="144"/>
      <c r="H3491" s="144"/>
      <c r="I3491" s="144"/>
      <c r="J3491" s="222"/>
      <c r="K3491" s="103" t="s">
        <v>13</v>
      </c>
      <c r="L3491" s="104" t="s">
        <v>60</v>
      </c>
      <c r="M3491" s="96" t="s">
        <v>69</v>
      </c>
      <c r="N3491" s="104">
        <v>480</v>
      </c>
      <c r="O3491" s="104">
        <v>3</v>
      </c>
      <c r="P3491" s="104">
        <v>10</v>
      </c>
      <c r="Q3491" s="104">
        <v>135</v>
      </c>
      <c r="R3491" s="115">
        <v>100</v>
      </c>
      <c r="S3491" s="144"/>
      <c r="T3491" s="144"/>
      <c r="U3491" s="144"/>
      <c r="V3491" s="144"/>
      <c r="W3491" s="144"/>
      <c r="X3491" s="144"/>
      <c r="Y3491" s="144"/>
      <c r="Z3491" s="144"/>
      <c r="AA3491" s="225"/>
    </row>
    <row r="3492" spans="1:27" ht="13.5" thickBot="1" x14ac:dyDescent="0.25">
      <c r="A3492" s="229"/>
      <c r="B3492" s="145"/>
      <c r="C3492" s="128"/>
      <c r="D3492" s="145"/>
      <c r="E3492" s="145"/>
      <c r="F3492" s="145"/>
      <c r="G3492" s="145"/>
      <c r="H3492" s="145"/>
      <c r="I3492" s="145"/>
      <c r="J3492" s="223"/>
      <c r="K3492" s="107" t="s">
        <v>14</v>
      </c>
      <c r="L3492" s="108" t="s">
        <v>60</v>
      </c>
      <c r="M3492" s="97" t="s">
        <v>70</v>
      </c>
      <c r="N3492" s="108">
        <v>480</v>
      </c>
      <c r="O3492" s="108">
        <v>3</v>
      </c>
      <c r="P3492" s="108">
        <v>10</v>
      </c>
      <c r="Q3492" s="108">
        <v>135</v>
      </c>
      <c r="R3492" s="116"/>
      <c r="S3492" s="145"/>
      <c r="T3492" s="145"/>
      <c r="U3492" s="145"/>
      <c r="V3492" s="145"/>
      <c r="W3492" s="145"/>
      <c r="X3492" s="145"/>
      <c r="Y3492" s="145"/>
      <c r="Z3492" s="145"/>
      <c r="AA3492" s="226"/>
    </row>
    <row r="3493" spans="1:27" x14ac:dyDescent="0.2">
      <c r="A3493" s="227" t="s">
        <v>3329</v>
      </c>
      <c r="B3493" s="143" t="s">
        <v>76</v>
      </c>
      <c r="C3493" s="142">
        <v>43666</v>
      </c>
      <c r="D3493" s="143" t="s">
        <v>78</v>
      </c>
      <c r="E3493" s="143"/>
      <c r="F3493" s="143"/>
      <c r="G3493" s="143"/>
      <c r="H3493" s="143"/>
      <c r="I3493" s="143"/>
      <c r="J3493" s="136" t="s">
        <v>80</v>
      </c>
      <c r="K3493" s="100" t="s">
        <v>194</v>
      </c>
      <c r="L3493" s="93" t="s">
        <v>60</v>
      </c>
      <c r="M3493" s="95" t="s">
        <v>189</v>
      </c>
      <c r="N3493" s="93">
        <v>600</v>
      </c>
      <c r="O3493" s="93">
        <v>3</v>
      </c>
      <c r="P3493" s="93">
        <v>14</v>
      </c>
      <c r="Q3493" s="93">
        <v>100</v>
      </c>
      <c r="R3493" s="114"/>
      <c r="S3493" s="143" t="s">
        <v>73</v>
      </c>
      <c r="T3493" s="143">
        <v>3</v>
      </c>
      <c r="U3493" s="143">
        <v>14</v>
      </c>
      <c r="V3493" s="143">
        <v>62</v>
      </c>
      <c r="W3493" s="143">
        <v>60</v>
      </c>
      <c r="X3493" s="143">
        <v>5288.35</v>
      </c>
      <c r="Y3493" s="143" t="s">
        <v>75</v>
      </c>
      <c r="Z3493" s="143"/>
      <c r="AA3493" s="224" t="s">
        <v>86</v>
      </c>
    </row>
    <row r="3494" spans="1:27" x14ac:dyDescent="0.2">
      <c r="A3494" s="228"/>
      <c r="B3494" s="144"/>
      <c r="C3494" s="127"/>
      <c r="D3494" s="144"/>
      <c r="E3494" s="144"/>
      <c r="F3494" s="144"/>
      <c r="G3494" s="144"/>
      <c r="H3494" s="144"/>
      <c r="I3494" s="144"/>
      <c r="J3494" s="222"/>
      <c r="K3494" s="103" t="s">
        <v>13</v>
      </c>
      <c r="L3494" s="104" t="s">
        <v>60</v>
      </c>
      <c r="M3494" s="96" t="s">
        <v>69</v>
      </c>
      <c r="N3494" s="104">
        <v>600</v>
      </c>
      <c r="O3494" s="104">
        <v>3</v>
      </c>
      <c r="P3494" s="104">
        <v>10</v>
      </c>
      <c r="Q3494" s="104">
        <v>135</v>
      </c>
      <c r="R3494" s="115">
        <v>100</v>
      </c>
      <c r="S3494" s="144"/>
      <c r="T3494" s="144"/>
      <c r="U3494" s="144"/>
      <c r="V3494" s="144"/>
      <c r="W3494" s="144"/>
      <c r="X3494" s="144"/>
      <c r="Y3494" s="144"/>
      <c r="Z3494" s="144"/>
      <c r="AA3494" s="225"/>
    </row>
    <row r="3495" spans="1:27" ht="13.5" thickBot="1" x14ac:dyDescent="0.25">
      <c r="A3495" s="229"/>
      <c r="B3495" s="145"/>
      <c r="C3495" s="128"/>
      <c r="D3495" s="145"/>
      <c r="E3495" s="145"/>
      <c r="F3495" s="145"/>
      <c r="G3495" s="145"/>
      <c r="H3495" s="145"/>
      <c r="I3495" s="145"/>
      <c r="J3495" s="223"/>
      <c r="K3495" s="107" t="s">
        <v>14</v>
      </c>
      <c r="L3495" s="108" t="s">
        <v>60</v>
      </c>
      <c r="M3495" s="97" t="s">
        <v>70</v>
      </c>
      <c r="N3495" s="108">
        <v>600</v>
      </c>
      <c r="O3495" s="108">
        <v>3</v>
      </c>
      <c r="P3495" s="108">
        <v>10</v>
      </c>
      <c r="Q3495" s="108">
        <v>135</v>
      </c>
      <c r="R3495" s="116"/>
      <c r="S3495" s="145"/>
      <c r="T3495" s="145"/>
      <c r="U3495" s="145"/>
      <c r="V3495" s="145"/>
      <c r="W3495" s="145"/>
      <c r="X3495" s="145"/>
      <c r="Y3495" s="145"/>
      <c r="Z3495" s="145"/>
      <c r="AA3495" s="226"/>
    </row>
    <row r="3496" spans="1:27" x14ac:dyDescent="0.2">
      <c r="A3496" s="227" t="s">
        <v>3330</v>
      </c>
      <c r="B3496" s="143" t="s">
        <v>76</v>
      </c>
      <c r="C3496" s="142">
        <v>43666</v>
      </c>
      <c r="D3496" s="143" t="s">
        <v>78</v>
      </c>
      <c r="E3496" s="143"/>
      <c r="F3496" s="143"/>
      <c r="G3496" s="143"/>
      <c r="H3496" s="143"/>
      <c r="I3496" s="143"/>
      <c r="J3496" s="136" t="s">
        <v>80</v>
      </c>
      <c r="K3496" s="100" t="s">
        <v>194</v>
      </c>
      <c r="L3496" s="93" t="s">
        <v>60</v>
      </c>
      <c r="M3496" s="95" t="s">
        <v>189</v>
      </c>
      <c r="N3496" s="93">
        <v>600</v>
      </c>
      <c r="O3496" s="93">
        <v>3</v>
      </c>
      <c r="P3496" s="93">
        <v>14</v>
      </c>
      <c r="Q3496" s="93">
        <v>110</v>
      </c>
      <c r="R3496" s="114"/>
      <c r="S3496" s="143" t="s">
        <v>73</v>
      </c>
      <c r="T3496" s="143">
        <v>3</v>
      </c>
      <c r="U3496" s="143">
        <v>14</v>
      </c>
      <c r="V3496" s="143">
        <v>62</v>
      </c>
      <c r="W3496" s="143">
        <v>60</v>
      </c>
      <c r="X3496" s="143">
        <v>5288.35</v>
      </c>
      <c r="Y3496" s="143" t="s">
        <v>75</v>
      </c>
      <c r="Z3496" s="143"/>
      <c r="AA3496" s="224" t="s">
        <v>86</v>
      </c>
    </row>
    <row r="3497" spans="1:27" x14ac:dyDescent="0.2">
      <c r="A3497" s="228"/>
      <c r="B3497" s="144"/>
      <c r="C3497" s="127"/>
      <c r="D3497" s="144"/>
      <c r="E3497" s="144"/>
      <c r="F3497" s="144"/>
      <c r="G3497" s="144"/>
      <c r="H3497" s="144"/>
      <c r="I3497" s="144"/>
      <c r="J3497" s="222"/>
      <c r="K3497" s="103" t="s">
        <v>13</v>
      </c>
      <c r="L3497" s="104" t="s">
        <v>60</v>
      </c>
      <c r="M3497" s="96" t="s">
        <v>69</v>
      </c>
      <c r="N3497" s="104">
        <v>600</v>
      </c>
      <c r="O3497" s="104">
        <v>3</v>
      </c>
      <c r="P3497" s="104">
        <v>10</v>
      </c>
      <c r="Q3497" s="104">
        <v>135</v>
      </c>
      <c r="R3497" s="115">
        <v>100</v>
      </c>
      <c r="S3497" s="144"/>
      <c r="T3497" s="144"/>
      <c r="U3497" s="144"/>
      <c r="V3497" s="144"/>
      <c r="W3497" s="144"/>
      <c r="X3497" s="144"/>
      <c r="Y3497" s="144"/>
      <c r="Z3497" s="144"/>
      <c r="AA3497" s="225"/>
    </row>
    <row r="3498" spans="1:27" ht="13.5" thickBot="1" x14ac:dyDescent="0.25">
      <c r="A3498" s="229"/>
      <c r="B3498" s="145"/>
      <c r="C3498" s="128"/>
      <c r="D3498" s="145"/>
      <c r="E3498" s="145"/>
      <c r="F3498" s="145"/>
      <c r="G3498" s="145"/>
      <c r="H3498" s="145"/>
      <c r="I3498" s="145"/>
      <c r="J3498" s="223"/>
      <c r="K3498" s="107" t="s">
        <v>14</v>
      </c>
      <c r="L3498" s="108" t="s">
        <v>60</v>
      </c>
      <c r="M3498" s="97" t="s">
        <v>70</v>
      </c>
      <c r="N3498" s="108">
        <v>600</v>
      </c>
      <c r="O3498" s="108">
        <v>3</v>
      </c>
      <c r="P3498" s="108">
        <v>10</v>
      </c>
      <c r="Q3498" s="108">
        <v>135</v>
      </c>
      <c r="R3498" s="116"/>
      <c r="S3498" s="145"/>
      <c r="T3498" s="145"/>
      <c r="U3498" s="145"/>
      <c r="V3498" s="145"/>
      <c r="W3498" s="145"/>
      <c r="X3498" s="145"/>
      <c r="Y3498" s="145"/>
      <c r="Z3498" s="145"/>
      <c r="AA3498" s="226"/>
    </row>
    <row r="3499" spans="1:27" x14ac:dyDescent="0.2">
      <c r="A3499" s="227" t="s">
        <v>3331</v>
      </c>
      <c r="B3499" s="143" t="s">
        <v>76</v>
      </c>
      <c r="C3499" s="142">
        <v>43666</v>
      </c>
      <c r="D3499" s="143" t="s">
        <v>78</v>
      </c>
      <c r="E3499" s="143"/>
      <c r="F3499" s="143"/>
      <c r="G3499" s="143"/>
      <c r="H3499" s="143"/>
      <c r="I3499" s="143"/>
      <c r="J3499" s="136" t="s">
        <v>80</v>
      </c>
      <c r="K3499" s="100" t="s">
        <v>194</v>
      </c>
      <c r="L3499" s="93" t="s">
        <v>60</v>
      </c>
      <c r="M3499" s="95" t="s">
        <v>189</v>
      </c>
      <c r="N3499" s="93">
        <v>600</v>
      </c>
      <c r="O3499" s="93">
        <v>3</v>
      </c>
      <c r="P3499" s="93">
        <v>14</v>
      </c>
      <c r="Q3499" s="93">
        <v>125</v>
      </c>
      <c r="R3499" s="114"/>
      <c r="S3499" s="143" t="s">
        <v>73</v>
      </c>
      <c r="T3499" s="143">
        <v>3</v>
      </c>
      <c r="U3499" s="143">
        <v>14</v>
      </c>
      <c r="V3499" s="143">
        <v>62</v>
      </c>
      <c r="W3499" s="143">
        <v>60</v>
      </c>
      <c r="X3499" s="143">
        <v>5288.35</v>
      </c>
      <c r="Y3499" s="143" t="s">
        <v>75</v>
      </c>
      <c r="Z3499" s="143"/>
      <c r="AA3499" s="224" t="s">
        <v>86</v>
      </c>
    </row>
    <row r="3500" spans="1:27" x14ac:dyDescent="0.2">
      <c r="A3500" s="228"/>
      <c r="B3500" s="144"/>
      <c r="C3500" s="127"/>
      <c r="D3500" s="144"/>
      <c r="E3500" s="144"/>
      <c r="F3500" s="144"/>
      <c r="G3500" s="144"/>
      <c r="H3500" s="144"/>
      <c r="I3500" s="144"/>
      <c r="J3500" s="222"/>
      <c r="K3500" s="103" t="s">
        <v>13</v>
      </c>
      <c r="L3500" s="104" t="s">
        <v>60</v>
      </c>
      <c r="M3500" s="96" t="s">
        <v>69</v>
      </c>
      <c r="N3500" s="104">
        <v>600</v>
      </c>
      <c r="O3500" s="104">
        <v>3</v>
      </c>
      <c r="P3500" s="104">
        <v>10</v>
      </c>
      <c r="Q3500" s="104">
        <v>135</v>
      </c>
      <c r="R3500" s="115">
        <v>100</v>
      </c>
      <c r="S3500" s="144"/>
      <c r="T3500" s="144"/>
      <c r="U3500" s="144"/>
      <c r="V3500" s="144"/>
      <c r="W3500" s="144"/>
      <c r="X3500" s="144"/>
      <c r="Y3500" s="144"/>
      <c r="Z3500" s="144"/>
      <c r="AA3500" s="225"/>
    </row>
    <row r="3501" spans="1:27" ht="13.5" thickBot="1" x14ac:dyDescent="0.25">
      <c r="A3501" s="229"/>
      <c r="B3501" s="145"/>
      <c r="C3501" s="128"/>
      <c r="D3501" s="145"/>
      <c r="E3501" s="145"/>
      <c r="F3501" s="145"/>
      <c r="G3501" s="145"/>
      <c r="H3501" s="145"/>
      <c r="I3501" s="145"/>
      <c r="J3501" s="223"/>
      <c r="K3501" s="107" t="s">
        <v>14</v>
      </c>
      <c r="L3501" s="108" t="s">
        <v>60</v>
      </c>
      <c r="M3501" s="97" t="s">
        <v>70</v>
      </c>
      <c r="N3501" s="108">
        <v>600</v>
      </c>
      <c r="O3501" s="108">
        <v>3</v>
      </c>
      <c r="P3501" s="108">
        <v>10</v>
      </c>
      <c r="Q3501" s="108">
        <v>135</v>
      </c>
      <c r="R3501" s="116"/>
      <c r="S3501" s="145"/>
      <c r="T3501" s="145"/>
      <c r="U3501" s="145"/>
      <c r="V3501" s="145"/>
      <c r="W3501" s="145"/>
      <c r="X3501" s="145"/>
      <c r="Y3501" s="145"/>
      <c r="Z3501" s="145"/>
      <c r="AA3501" s="226"/>
    </row>
    <row r="3502" spans="1:27" x14ac:dyDescent="0.2">
      <c r="A3502" s="227" t="s">
        <v>3332</v>
      </c>
      <c r="B3502" s="143" t="s">
        <v>76</v>
      </c>
      <c r="C3502" s="142">
        <v>43666</v>
      </c>
      <c r="D3502" s="143" t="s">
        <v>78</v>
      </c>
      <c r="E3502" s="143"/>
      <c r="F3502" s="143"/>
      <c r="G3502" s="143"/>
      <c r="H3502" s="143"/>
      <c r="I3502" s="143"/>
      <c r="J3502" s="136" t="s">
        <v>80</v>
      </c>
      <c r="K3502" s="100" t="s">
        <v>194</v>
      </c>
      <c r="L3502" s="93" t="s">
        <v>60</v>
      </c>
      <c r="M3502" s="95" t="s">
        <v>189</v>
      </c>
      <c r="N3502" s="93">
        <v>600</v>
      </c>
      <c r="O3502" s="93">
        <v>3</v>
      </c>
      <c r="P3502" s="93">
        <v>14</v>
      </c>
      <c r="Q3502" s="93">
        <v>150</v>
      </c>
      <c r="R3502" s="114"/>
      <c r="S3502" s="143" t="s">
        <v>73</v>
      </c>
      <c r="T3502" s="143">
        <v>3</v>
      </c>
      <c r="U3502" s="143">
        <v>14</v>
      </c>
      <c r="V3502" s="143">
        <v>62</v>
      </c>
      <c r="W3502" s="143">
        <v>60</v>
      </c>
      <c r="X3502" s="143">
        <v>5288.35</v>
      </c>
      <c r="Y3502" s="143" t="s">
        <v>75</v>
      </c>
      <c r="Z3502" s="143"/>
      <c r="AA3502" s="224" t="s">
        <v>86</v>
      </c>
    </row>
    <row r="3503" spans="1:27" x14ac:dyDescent="0.2">
      <c r="A3503" s="228"/>
      <c r="B3503" s="144"/>
      <c r="C3503" s="127"/>
      <c r="D3503" s="144"/>
      <c r="E3503" s="144"/>
      <c r="F3503" s="144"/>
      <c r="G3503" s="144"/>
      <c r="H3503" s="144"/>
      <c r="I3503" s="144"/>
      <c r="J3503" s="222"/>
      <c r="K3503" s="103" t="s">
        <v>13</v>
      </c>
      <c r="L3503" s="104" t="s">
        <v>60</v>
      </c>
      <c r="M3503" s="96" t="s">
        <v>69</v>
      </c>
      <c r="N3503" s="104">
        <v>600</v>
      </c>
      <c r="O3503" s="104">
        <v>3</v>
      </c>
      <c r="P3503" s="104">
        <v>10</v>
      </c>
      <c r="Q3503" s="104">
        <v>135</v>
      </c>
      <c r="R3503" s="115">
        <v>100</v>
      </c>
      <c r="S3503" s="144"/>
      <c r="T3503" s="144"/>
      <c r="U3503" s="144"/>
      <c r="V3503" s="144"/>
      <c r="W3503" s="144"/>
      <c r="X3503" s="144"/>
      <c r="Y3503" s="144"/>
      <c r="Z3503" s="144"/>
      <c r="AA3503" s="225"/>
    </row>
    <row r="3504" spans="1:27" ht="13.5" thickBot="1" x14ac:dyDescent="0.25">
      <c r="A3504" s="229"/>
      <c r="B3504" s="145"/>
      <c r="C3504" s="128"/>
      <c r="D3504" s="145"/>
      <c r="E3504" s="145"/>
      <c r="F3504" s="145"/>
      <c r="G3504" s="145"/>
      <c r="H3504" s="145"/>
      <c r="I3504" s="145"/>
      <c r="J3504" s="223"/>
      <c r="K3504" s="107" t="s">
        <v>14</v>
      </c>
      <c r="L3504" s="108" t="s">
        <v>60</v>
      </c>
      <c r="M3504" s="97" t="s">
        <v>70</v>
      </c>
      <c r="N3504" s="108">
        <v>600</v>
      </c>
      <c r="O3504" s="108">
        <v>3</v>
      </c>
      <c r="P3504" s="108">
        <v>10</v>
      </c>
      <c r="Q3504" s="108">
        <v>135</v>
      </c>
      <c r="R3504" s="116"/>
      <c r="S3504" s="145"/>
      <c r="T3504" s="145"/>
      <c r="U3504" s="145"/>
      <c r="V3504" s="145"/>
      <c r="W3504" s="145"/>
      <c r="X3504" s="145"/>
      <c r="Y3504" s="145"/>
      <c r="Z3504" s="145"/>
      <c r="AA3504" s="226"/>
    </row>
    <row r="3505" spans="1:27" x14ac:dyDescent="0.2">
      <c r="A3505" s="227" t="s">
        <v>3333</v>
      </c>
      <c r="B3505" s="143" t="s">
        <v>76</v>
      </c>
      <c r="C3505" s="142">
        <v>43666</v>
      </c>
      <c r="D3505" s="143" t="s">
        <v>78</v>
      </c>
      <c r="E3505" s="143"/>
      <c r="F3505" s="143"/>
      <c r="G3505" s="143"/>
      <c r="H3505" s="143"/>
      <c r="I3505" s="143"/>
      <c r="J3505" s="136" t="s">
        <v>80</v>
      </c>
      <c r="K3505" s="100" t="s">
        <v>194</v>
      </c>
      <c r="L3505" s="93" t="s">
        <v>60</v>
      </c>
      <c r="M3505" s="95" t="s">
        <v>189</v>
      </c>
      <c r="N3505" s="93">
        <v>600</v>
      </c>
      <c r="O3505" s="93">
        <v>3</v>
      </c>
      <c r="P3505" s="93">
        <v>14</v>
      </c>
      <c r="Q3505" s="93">
        <v>100</v>
      </c>
      <c r="R3505" s="114"/>
      <c r="S3505" s="143" t="s">
        <v>73</v>
      </c>
      <c r="T3505" s="143">
        <v>3</v>
      </c>
      <c r="U3505" s="143">
        <v>14</v>
      </c>
      <c r="V3505" s="143">
        <v>77</v>
      </c>
      <c r="W3505" s="143">
        <v>75</v>
      </c>
      <c r="X3505" s="143">
        <v>5288.35</v>
      </c>
      <c r="Y3505" s="143" t="s">
        <v>75</v>
      </c>
      <c r="Z3505" s="143"/>
      <c r="AA3505" s="224" t="s">
        <v>86</v>
      </c>
    </row>
    <row r="3506" spans="1:27" x14ac:dyDescent="0.2">
      <c r="A3506" s="228"/>
      <c r="B3506" s="144"/>
      <c r="C3506" s="127"/>
      <c r="D3506" s="144"/>
      <c r="E3506" s="144"/>
      <c r="F3506" s="144"/>
      <c r="G3506" s="144"/>
      <c r="H3506" s="144"/>
      <c r="I3506" s="144"/>
      <c r="J3506" s="222"/>
      <c r="K3506" s="103" t="s">
        <v>13</v>
      </c>
      <c r="L3506" s="104" t="s">
        <v>60</v>
      </c>
      <c r="M3506" s="96" t="s">
        <v>69</v>
      </c>
      <c r="N3506" s="104">
        <v>600</v>
      </c>
      <c r="O3506" s="104">
        <v>3</v>
      </c>
      <c r="P3506" s="104">
        <v>10</v>
      </c>
      <c r="Q3506" s="104">
        <v>135</v>
      </c>
      <c r="R3506" s="115">
        <v>100</v>
      </c>
      <c r="S3506" s="144"/>
      <c r="T3506" s="144"/>
      <c r="U3506" s="144"/>
      <c r="V3506" s="144"/>
      <c r="W3506" s="144"/>
      <c r="X3506" s="144"/>
      <c r="Y3506" s="144"/>
      <c r="Z3506" s="144"/>
      <c r="AA3506" s="225"/>
    </row>
    <row r="3507" spans="1:27" ht="13.5" thickBot="1" x14ac:dyDescent="0.25">
      <c r="A3507" s="229"/>
      <c r="B3507" s="145"/>
      <c r="C3507" s="128"/>
      <c r="D3507" s="145"/>
      <c r="E3507" s="145"/>
      <c r="F3507" s="145"/>
      <c r="G3507" s="145"/>
      <c r="H3507" s="145"/>
      <c r="I3507" s="145"/>
      <c r="J3507" s="223"/>
      <c r="K3507" s="107" t="s">
        <v>14</v>
      </c>
      <c r="L3507" s="108" t="s">
        <v>60</v>
      </c>
      <c r="M3507" s="97" t="s">
        <v>70</v>
      </c>
      <c r="N3507" s="108">
        <v>600</v>
      </c>
      <c r="O3507" s="108">
        <v>3</v>
      </c>
      <c r="P3507" s="108">
        <v>10</v>
      </c>
      <c r="Q3507" s="108">
        <v>135</v>
      </c>
      <c r="R3507" s="116"/>
      <c r="S3507" s="145"/>
      <c r="T3507" s="145"/>
      <c r="U3507" s="145"/>
      <c r="V3507" s="145"/>
      <c r="W3507" s="145"/>
      <c r="X3507" s="145"/>
      <c r="Y3507" s="145"/>
      <c r="Z3507" s="145"/>
      <c r="AA3507" s="226"/>
    </row>
    <row r="3508" spans="1:27" x14ac:dyDescent="0.2">
      <c r="A3508" s="227" t="s">
        <v>3334</v>
      </c>
      <c r="B3508" s="143" t="s">
        <v>76</v>
      </c>
      <c r="C3508" s="142">
        <v>43666</v>
      </c>
      <c r="D3508" s="143" t="s">
        <v>78</v>
      </c>
      <c r="E3508" s="143"/>
      <c r="F3508" s="143"/>
      <c r="G3508" s="143"/>
      <c r="H3508" s="143"/>
      <c r="I3508" s="143"/>
      <c r="J3508" s="136" t="s">
        <v>80</v>
      </c>
      <c r="K3508" s="100" t="s">
        <v>194</v>
      </c>
      <c r="L3508" s="93" t="s">
        <v>60</v>
      </c>
      <c r="M3508" s="95" t="s">
        <v>189</v>
      </c>
      <c r="N3508" s="93">
        <v>600</v>
      </c>
      <c r="O3508" s="93">
        <v>3</v>
      </c>
      <c r="P3508" s="93">
        <v>14</v>
      </c>
      <c r="Q3508" s="93">
        <v>110</v>
      </c>
      <c r="R3508" s="114"/>
      <c r="S3508" s="143" t="s">
        <v>73</v>
      </c>
      <c r="T3508" s="143">
        <v>3</v>
      </c>
      <c r="U3508" s="143">
        <v>14</v>
      </c>
      <c r="V3508" s="143">
        <v>77</v>
      </c>
      <c r="W3508" s="143">
        <v>75</v>
      </c>
      <c r="X3508" s="143">
        <v>5288.35</v>
      </c>
      <c r="Y3508" s="143" t="s">
        <v>75</v>
      </c>
      <c r="Z3508" s="143"/>
      <c r="AA3508" s="224" t="s">
        <v>86</v>
      </c>
    </row>
    <row r="3509" spans="1:27" x14ac:dyDescent="0.2">
      <c r="A3509" s="228"/>
      <c r="B3509" s="144"/>
      <c r="C3509" s="127"/>
      <c r="D3509" s="144"/>
      <c r="E3509" s="144"/>
      <c r="F3509" s="144"/>
      <c r="G3509" s="144"/>
      <c r="H3509" s="144"/>
      <c r="I3509" s="144"/>
      <c r="J3509" s="222"/>
      <c r="K3509" s="103" t="s">
        <v>13</v>
      </c>
      <c r="L3509" s="104" t="s">
        <v>60</v>
      </c>
      <c r="M3509" s="96" t="s">
        <v>69</v>
      </c>
      <c r="N3509" s="104">
        <v>600</v>
      </c>
      <c r="O3509" s="104">
        <v>3</v>
      </c>
      <c r="P3509" s="104">
        <v>10</v>
      </c>
      <c r="Q3509" s="104">
        <v>135</v>
      </c>
      <c r="R3509" s="115">
        <v>100</v>
      </c>
      <c r="S3509" s="144"/>
      <c r="T3509" s="144"/>
      <c r="U3509" s="144"/>
      <c r="V3509" s="144"/>
      <c r="W3509" s="144"/>
      <c r="X3509" s="144"/>
      <c r="Y3509" s="144"/>
      <c r="Z3509" s="144"/>
      <c r="AA3509" s="225"/>
    </row>
    <row r="3510" spans="1:27" ht="13.5" thickBot="1" x14ac:dyDescent="0.25">
      <c r="A3510" s="229"/>
      <c r="B3510" s="145"/>
      <c r="C3510" s="128"/>
      <c r="D3510" s="145"/>
      <c r="E3510" s="145"/>
      <c r="F3510" s="145"/>
      <c r="G3510" s="145"/>
      <c r="H3510" s="145"/>
      <c r="I3510" s="145"/>
      <c r="J3510" s="223"/>
      <c r="K3510" s="107" t="s">
        <v>14</v>
      </c>
      <c r="L3510" s="108" t="s">
        <v>60</v>
      </c>
      <c r="M3510" s="97" t="s">
        <v>70</v>
      </c>
      <c r="N3510" s="108">
        <v>600</v>
      </c>
      <c r="O3510" s="108">
        <v>3</v>
      </c>
      <c r="P3510" s="108">
        <v>10</v>
      </c>
      <c r="Q3510" s="108">
        <v>135</v>
      </c>
      <c r="R3510" s="116"/>
      <c r="S3510" s="145"/>
      <c r="T3510" s="145"/>
      <c r="U3510" s="145"/>
      <c r="V3510" s="145"/>
      <c r="W3510" s="145"/>
      <c r="X3510" s="145"/>
      <c r="Y3510" s="145"/>
      <c r="Z3510" s="145"/>
      <c r="AA3510" s="226"/>
    </row>
    <row r="3511" spans="1:27" x14ac:dyDescent="0.2">
      <c r="A3511" s="227" t="s">
        <v>3335</v>
      </c>
      <c r="B3511" s="143" t="s">
        <v>76</v>
      </c>
      <c r="C3511" s="142">
        <v>43666</v>
      </c>
      <c r="D3511" s="143" t="s">
        <v>78</v>
      </c>
      <c r="E3511" s="143"/>
      <c r="F3511" s="143"/>
      <c r="G3511" s="143"/>
      <c r="H3511" s="143"/>
      <c r="I3511" s="143"/>
      <c r="J3511" s="136" t="s">
        <v>80</v>
      </c>
      <c r="K3511" s="100" t="s">
        <v>194</v>
      </c>
      <c r="L3511" s="93" t="s">
        <v>60</v>
      </c>
      <c r="M3511" s="95" t="s">
        <v>189</v>
      </c>
      <c r="N3511" s="93">
        <v>600</v>
      </c>
      <c r="O3511" s="93">
        <v>3</v>
      </c>
      <c r="P3511" s="93">
        <v>14</v>
      </c>
      <c r="Q3511" s="93">
        <v>125</v>
      </c>
      <c r="R3511" s="114"/>
      <c r="S3511" s="143" t="s">
        <v>73</v>
      </c>
      <c r="T3511" s="143">
        <v>3</v>
      </c>
      <c r="U3511" s="143">
        <v>14</v>
      </c>
      <c r="V3511" s="143">
        <v>77</v>
      </c>
      <c r="W3511" s="143">
        <v>75</v>
      </c>
      <c r="X3511" s="143">
        <v>5288.35</v>
      </c>
      <c r="Y3511" s="143" t="s">
        <v>75</v>
      </c>
      <c r="Z3511" s="143"/>
      <c r="AA3511" s="224" t="s">
        <v>86</v>
      </c>
    </row>
    <row r="3512" spans="1:27" x14ac:dyDescent="0.2">
      <c r="A3512" s="228"/>
      <c r="B3512" s="144"/>
      <c r="C3512" s="127"/>
      <c r="D3512" s="144"/>
      <c r="E3512" s="144"/>
      <c r="F3512" s="144"/>
      <c r="G3512" s="144"/>
      <c r="H3512" s="144"/>
      <c r="I3512" s="144"/>
      <c r="J3512" s="222"/>
      <c r="K3512" s="103" t="s">
        <v>13</v>
      </c>
      <c r="L3512" s="104" t="s">
        <v>60</v>
      </c>
      <c r="M3512" s="96" t="s">
        <v>69</v>
      </c>
      <c r="N3512" s="104">
        <v>600</v>
      </c>
      <c r="O3512" s="104">
        <v>3</v>
      </c>
      <c r="P3512" s="104">
        <v>10</v>
      </c>
      <c r="Q3512" s="104">
        <v>135</v>
      </c>
      <c r="R3512" s="115">
        <v>100</v>
      </c>
      <c r="S3512" s="144"/>
      <c r="T3512" s="144"/>
      <c r="U3512" s="144"/>
      <c r="V3512" s="144"/>
      <c r="W3512" s="144"/>
      <c r="X3512" s="144"/>
      <c r="Y3512" s="144"/>
      <c r="Z3512" s="144"/>
      <c r="AA3512" s="225"/>
    </row>
    <row r="3513" spans="1:27" ht="13.5" thickBot="1" x14ac:dyDescent="0.25">
      <c r="A3513" s="229"/>
      <c r="B3513" s="145"/>
      <c r="C3513" s="128"/>
      <c r="D3513" s="145"/>
      <c r="E3513" s="145"/>
      <c r="F3513" s="145"/>
      <c r="G3513" s="145"/>
      <c r="H3513" s="145"/>
      <c r="I3513" s="145"/>
      <c r="J3513" s="223"/>
      <c r="K3513" s="107" t="s">
        <v>14</v>
      </c>
      <c r="L3513" s="108" t="s">
        <v>60</v>
      </c>
      <c r="M3513" s="97" t="s">
        <v>70</v>
      </c>
      <c r="N3513" s="108">
        <v>600</v>
      </c>
      <c r="O3513" s="108">
        <v>3</v>
      </c>
      <c r="P3513" s="108">
        <v>10</v>
      </c>
      <c r="Q3513" s="108">
        <v>135</v>
      </c>
      <c r="R3513" s="116"/>
      <c r="S3513" s="145"/>
      <c r="T3513" s="145"/>
      <c r="U3513" s="145"/>
      <c r="V3513" s="145"/>
      <c r="W3513" s="145"/>
      <c r="X3513" s="145"/>
      <c r="Y3513" s="145"/>
      <c r="Z3513" s="145"/>
      <c r="AA3513" s="226"/>
    </row>
    <row r="3514" spans="1:27" x14ac:dyDescent="0.2">
      <c r="A3514" s="227" t="s">
        <v>3336</v>
      </c>
      <c r="B3514" s="143" t="s">
        <v>76</v>
      </c>
      <c r="C3514" s="142">
        <v>43666</v>
      </c>
      <c r="D3514" s="143" t="s">
        <v>78</v>
      </c>
      <c r="E3514" s="143"/>
      <c r="F3514" s="143"/>
      <c r="G3514" s="143"/>
      <c r="H3514" s="143"/>
      <c r="I3514" s="143"/>
      <c r="J3514" s="136" t="s">
        <v>80</v>
      </c>
      <c r="K3514" s="100" t="s">
        <v>194</v>
      </c>
      <c r="L3514" s="93" t="s">
        <v>60</v>
      </c>
      <c r="M3514" s="95" t="s">
        <v>189</v>
      </c>
      <c r="N3514" s="93">
        <v>600</v>
      </c>
      <c r="O3514" s="93">
        <v>3</v>
      </c>
      <c r="P3514" s="93">
        <v>14</v>
      </c>
      <c r="Q3514" s="93">
        <v>150</v>
      </c>
      <c r="R3514" s="114"/>
      <c r="S3514" s="143" t="s">
        <v>73</v>
      </c>
      <c r="T3514" s="143">
        <v>3</v>
      </c>
      <c r="U3514" s="143">
        <v>14</v>
      </c>
      <c r="V3514" s="143">
        <v>77</v>
      </c>
      <c r="W3514" s="143">
        <v>75</v>
      </c>
      <c r="X3514" s="143">
        <v>5288.35</v>
      </c>
      <c r="Y3514" s="143" t="s">
        <v>75</v>
      </c>
      <c r="Z3514" s="143"/>
      <c r="AA3514" s="224" t="s">
        <v>86</v>
      </c>
    </row>
    <row r="3515" spans="1:27" x14ac:dyDescent="0.2">
      <c r="A3515" s="228"/>
      <c r="B3515" s="144"/>
      <c r="C3515" s="127"/>
      <c r="D3515" s="144"/>
      <c r="E3515" s="144"/>
      <c r="F3515" s="144"/>
      <c r="G3515" s="144"/>
      <c r="H3515" s="144"/>
      <c r="I3515" s="144"/>
      <c r="J3515" s="222"/>
      <c r="K3515" s="103" t="s">
        <v>13</v>
      </c>
      <c r="L3515" s="104" t="s">
        <v>60</v>
      </c>
      <c r="M3515" s="96" t="s">
        <v>69</v>
      </c>
      <c r="N3515" s="104">
        <v>600</v>
      </c>
      <c r="O3515" s="104">
        <v>3</v>
      </c>
      <c r="P3515" s="104">
        <v>10</v>
      </c>
      <c r="Q3515" s="104">
        <v>135</v>
      </c>
      <c r="R3515" s="115">
        <v>100</v>
      </c>
      <c r="S3515" s="144"/>
      <c r="T3515" s="144"/>
      <c r="U3515" s="144"/>
      <c r="V3515" s="144"/>
      <c r="W3515" s="144"/>
      <c r="X3515" s="144"/>
      <c r="Y3515" s="144"/>
      <c r="Z3515" s="144"/>
      <c r="AA3515" s="225"/>
    </row>
    <row r="3516" spans="1:27" ht="13.5" thickBot="1" x14ac:dyDescent="0.25">
      <c r="A3516" s="229"/>
      <c r="B3516" s="145"/>
      <c r="C3516" s="128"/>
      <c r="D3516" s="145"/>
      <c r="E3516" s="145"/>
      <c r="F3516" s="145"/>
      <c r="G3516" s="145"/>
      <c r="H3516" s="145"/>
      <c r="I3516" s="145"/>
      <c r="J3516" s="223"/>
      <c r="K3516" s="107" t="s">
        <v>14</v>
      </c>
      <c r="L3516" s="108" t="s">
        <v>60</v>
      </c>
      <c r="M3516" s="97" t="s">
        <v>70</v>
      </c>
      <c r="N3516" s="108">
        <v>600</v>
      </c>
      <c r="O3516" s="108">
        <v>3</v>
      </c>
      <c r="P3516" s="108">
        <v>10</v>
      </c>
      <c r="Q3516" s="108">
        <v>135</v>
      </c>
      <c r="R3516" s="116"/>
      <c r="S3516" s="145"/>
      <c r="T3516" s="145"/>
      <c r="U3516" s="145"/>
      <c r="V3516" s="145"/>
      <c r="W3516" s="145"/>
      <c r="X3516" s="145"/>
      <c r="Y3516" s="145"/>
      <c r="Z3516" s="145"/>
      <c r="AA3516" s="226"/>
    </row>
    <row r="3517" spans="1:27" x14ac:dyDescent="0.2">
      <c r="A3517" s="227" t="s">
        <v>3337</v>
      </c>
      <c r="B3517" s="143" t="s">
        <v>76</v>
      </c>
      <c r="C3517" s="142">
        <v>43666</v>
      </c>
      <c r="D3517" s="143" t="s">
        <v>78</v>
      </c>
      <c r="E3517" s="143"/>
      <c r="F3517" s="143"/>
      <c r="G3517" s="143"/>
      <c r="H3517" s="143"/>
      <c r="I3517" s="143"/>
      <c r="J3517" s="136" t="s">
        <v>80</v>
      </c>
      <c r="K3517" s="100" t="s">
        <v>194</v>
      </c>
      <c r="L3517" s="93" t="s">
        <v>60</v>
      </c>
      <c r="M3517" s="95" t="s">
        <v>189</v>
      </c>
      <c r="N3517" s="93">
        <v>600</v>
      </c>
      <c r="O3517" s="93">
        <v>3</v>
      </c>
      <c r="P3517" s="93">
        <v>14</v>
      </c>
      <c r="Q3517" s="93">
        <v>175</v>
      </c>
      <c r="R3517" s="114"/>
      <c r="S3517" s="143" t="s">
        <v>73</v>
      </c>
      <c r="T3517" s="143">
        <v>3</v>
      </c>
      <c r="U3517" s="143">
        <v>14</v>
      </c>
      <c r="V3517" s="143">
        <v>77</v>
      </c>
      <c r="W3517" s="143">
        <v>75</v>
      </c>
      <c r="X3517" s="143">
        <v>5288.35</v>
      </c>
      <c r="Y3517" s="143" t="s">
        <v>75</v>
      </c>
      <c r="Z3517" s="143"/>
      <c r="AA3517" s="224" t="s">
        <v>86</v>
      </c>
    </row>
    <row r="3518" spans="1:27" x14ac:dyDescent="0.2">
      <c r="A3518" s="228"/>
      <c r="B3518" s="144"/>
      <c r="C3518" s="127"/>
      <c r="D3518" s="144"/>
      <c r="E3518" s="144"/>
      <c r="F3518" s="144"/>
      <c r="G3518" s="144"/>
      <c r="H3518" s="144"/>
      <c r="I3518" s="144"/>
      <c r="J3518" s="222"/>
      <c r="K3518" s="103" t="s">
        <v>13</v>
      </c>
      <c r="L3518" s="104" t="s">
        <v>60</v>
      </c>
      <c r="M3518" s="96" t="s">
        <v>69</v>
      </c>
      <c r="N3518" s="104">
        <v>600</v>
      </c>
      <c r="O3518" s="104">
        <v>3</v>
      </c>
      <c r="P3518" s="104">
        <v>10</v>
      </c>
      <c r="Q3518" s="104">
        <v>135</v>
      </c>
      <c r="R3518" s="115">
        <v>100</v>
      </c>
      <c r="S3518" s="144"/>
      <c r="T3518" s="144"/>
      <c r="U3518" s="144"/>
      <c r="V3518" s="144"/>
      <c r="W3518" s="144"/>
      <c r="X3518" s="144"/>
      <c r="Y3518" s="144"/>
      <c r="Z3518" s="144"/>
      <c r="AA3518" s="225"/>
    </row>
    <row r="3519" spans="1:27" ht="13.5" thickBot="1" x14ac:dyDescent="0.25">
      <c r="A3519" s="229"/>
      <c r="B3519" s="145"/>
      <c r="C3519" s="128"/>
      <c r="D3519" s="145"/>
      <c r="E3519" s="145"/>
      <c r="F3519" s="145"/>
      <c r="G3519" s="145"/>
      <c r="H3519" s="145"/>
      <c r="I3519" s="145"/>
      <c r="J3519" s="223"/>
      <c r="K3519" s="107" t="s">
        <v>14</v>
      </c>
      <c r="L3519" s="108" t="s">
        <v>60</v>
      </c>
      <c r="M3519" s="97" t="s">
        <v>70</v>
      </c>
      <c r="N3519" s="108">
        <v>600</v>
      </c>
      <c r="O3519" s="108">
        <v>3</v>
      </c>
      <c r="P3519" s="108">
        <v>10</v>
      </c>
      <c r="Q3519" s="108">
        <v>135</v>
      </c>
      <c r="R3519" s="116"/>
      <c r="S3519" s="145"/>
      <c r="T3519" s="145"/>
      <c r="U3519" s="145"/>
      <c r="V3519" s="145"/>
      <c r="W3519" s="145"/>
      <c r="X3519" s="145"/>
      <c r="Y3519" s="145"/>
      <c r="Z3519" s="145"/>
      <c r="AA3519" s="226"/>
    </row>
    <row r="3520" spans="1:27" x14ac:dyDescent="0.2">
      <c r="A3520" s="227" t="s">
        <v>3338</v>
      </c>
      <c r="B3520" s="143" t="s">
        <v>76</v>
      </c>
      <c r="C3520" s="142">
        <v>43666</v>
      </c>
      <c r="D3520" s="143" t="s">
        <v>78</v>
      </c>
      <c r="E3520" s="143"/>
      <c r="F3520" s="143"/>
      <c r="G3520" s="143"/>
      <c r="H3520" s="143"/>
      <c r="I3520" s="143"/>
      <c r="J3520" s="136" t="s">
        <v>80</v>
      </c>
      <c r="K3520" s="100" t="s">
        <v>194</v>
      </c>
      <c r="L3520" s="93" t="s">
        <v>60</v>
      </c>
      <c r="M3520" s="95" t="s">
        <v>189</v>
      </c>
      <c r="N3520" s="93">
        <v>600</v>
      </c>
      <c r="O3520" s="93">
        <v>3</v>
      </c>
      <c r="P3520" s="93">
        <v>14</v>
      </c>
      <c r="Q3520" s="93">
        <v>200</v>
      </c>
      <c r="R3520" s="114"/>
      <c r="S3520" s="143" t="s">
        <v>73</v>
      </c>
      <c r="T3520" s="143">
        <v>3</v>
      </c>
      <c r="U3520" s="143">
        <v>14</v>
      </c>
      <c r="V3520" s="143">
        <v>77</v>
      </c>
      <c r="W3520" s="143">
        <v>75</v>
      </c>
      <c r="X3520" s="143">
        <v>5288.35</v>
      </c>
      <c r="Y3520" s="143" t="s">
        <v>75</v>
      </c>
      <c r="Z3520" s="143"/>
      <c r="AA3520" s="224" t="s">
        <v>86</v>
      </c>
    </row>
    <row r="3521" spans="1:27" x14ac:dyDescent="0.2">
      <c r="A3521" s="228"/>
      <c r="B3521" s="144"/>
      <c r="C3521" s="127"/>
      <c r="D3521" s="144"/>
      <c r="E3521" s="144"/>
      <c r="F3521" s="144"/>
      <c r="G3521" s="144"/>
      <c r="H3521" s="144"/>
      <c r="I3521" s="144"/>
      <c r="J3521" s="222"/>
      <c r="K3521" s="103" t="s">
        <v>13</v>
      </c>
      <c r="L3521" s="104" t="s">
        <v>60</v>
      </c>
      <c r="M3521" s="96" t="s">
        <v>69</v>
      </c>
      <c r="N3521" s="104">
        <v>600</v>
      </c>
      <c r="O3521" s="104">
        <v>3</v>
      </c>
      <c r="P3521" s="104">
        <v>10</v>
      </c>
      <c r="Q3521" s="104">
        <v>135</v>
      </c>
      <c r="R3521" s="115">
        <v>100</v>
      </c>
      <c r="S3521" s="144"/>
      <c r="T3521" s="144"/>
      <c r="U3521" s="144"/>
      <c r="V3521" s="144"/>
      <c r="W3521" s="144"/>
      <c r="X3521" s="144"/>
      <c r="Y3521" s="144"/>
      <c r="Z3521" s="144"/>
      <c r="AA3521" s="225"/>
    </row>
    <row r="3522" spans="1:27" ht="13.5" thickBot="1" x14ac:dyDescent="0.25">
      <c r="A3522" s="229"/>
      <c r="B3522" s="145"/>
      <c r="C3522" s="128"/>
      <c r="D3522" s="145"/>
      <c r="E3522" s="145"/>
      <c r="F3522" s="145"/>
      <c r="G3522" s="145"/>
      <c r="H3522" s="145"/>
      <c r="I3522" s="145"/>
      <c r="J3522" s="223"/>
      <c r="K3522" s="107" t="s">
        <v>14</v>
      </c>
      <c r="L3522" s="108" t="s">
        <v>60</v>
      </c>
      <c r="M3522" s="97" t="s">
        <v>70</v>
      </c>
      <c r="N3522" s="108">
        <v>600</v>
      </c>
      <c r="O3522" s="108">
        <v>3</v>
      </c>
      <c r="P3522" s="108">
        <v>10</v>
      </c>
      <c r="Q3522" s="108">
        <v>135</v>
      </c>
      <c r="R3522" s="116"/>
      <c r="S3522" s="145"/>
      <c r="T3522" s="145"/>
      <c r="U3522" s="145"/>
      <c r="V3522" s="145"/>
      <c r="W3522" s="145"/>
      <c r="X3522" s="145"/>
      <c r="Y3522" s="145"/>
      <c r="Z3522" s="145"/>
      <c r="AA3522" s="226"/>
    </row>
    <row r="3523" spans="1:27" x14ac:dyDescent="0.2">
      <c r="A3523" s="227" t="s">
        <v>3339</v>
      </c>
      <c r="B3523" s="143" t="s">
        <v>76</v>
      </c>
      <c r="C3523" s="142">
        <v>43666</v>
      </c>
      <c r="D3523" s="143" t="s">
        <v>78</v>
      </c>
      <c r="E3523" s="143"/>
      <c r="F3523" s="143"/>
      <c r="G3523" s="143"/>
      <c r="H3523" s="143"/>
      <c r="I3523" s="143"/>
      <c r="J3523" s="136" t="s">
        <v>80</v>
      </c>
      <c r="K3523" s="100" t="s">
        <v>194</v>
      </c>
      <c r="L3523" s="93" t="s">
        <v>60</v>
      </c>
      <c r="M3523" s="95" t="s">
        <v>189</v>
      </c>
      <c r="N3523" s="93">
        <v>600</v>
      </c>
      <c r="O3523" s="93">
        <v>3</v>
      </c>
      <c r="P3523" s="93">
        <v>14</v>
      </c>
      <c r="Q3523" s="93">
        <v>125</v>
      </c>
      <c r="R3523" s="114"/>
      <c r="S3523" s="143" t="s">
        <v>73</v>
      </c>
      <c r="T3523" s="143">
        <v>3</v>
      </c>
      <c r="U3523" s="143">
        <v>14</v>
      </c>
      <c r="V3523" s="143">
        <v>99</v>
      </c>
      <c r="W3523" s="143">
        <v>100</v>
      </c>
      <c r="X3523" s="143">
        <v>5288.35</v>
      </c>
      <c r="Y3523" s="143" t="s">
        <v>75</v>
      </c>
      <c r="Z3523" s="143"/>
      <c r="AA3523" s="224" t="s">
        <v>86</v>
      </c>
    </row>
    <row r="3524" spans="1:27" x14ac:dyDescent="0.2">
      <c r="A3524" s="228"/>
      <c r="B3524" s="144"/>
      <c r="C3524" s="127"/>
      <c r="D3524" s="144"/>
      <c r="E3524" s="144"/>
      <c r="F3524" s="144"/>
      <c r="G3524" s="144"/>
      <c r="H3524" s="144"/>
      <c r="I3524" s="144"/>
      <c r="J3524" s="222"/>
      <c r="K3524" s="103" t="s">
        <v>13</v>
      </c>
      <c r="L3524" s="104" t="s">
        <v>60</v>
      </c>
      <c r="M3524" s="96" t="s">
        <v>69</v>
      </c>
      <c r="N3524" s="104">
        <v>600</v>
      </c>
      <c r="O3524" s="104">
        <v>3</v>
      </c>
      <c r="P3524" s="104">
        <v>10</v>
      </c>
      <c r="Q3524" s="104">
        <v>135</v>
      </c>
      <c r="R3524" s="115">
        <v>100</v>
      </c>
      <c r="S3524" s="144"/>
      <c r="T3524" s="144"/>
      <c r="U3524" s="144"/>
      <c r="V3524" s="144"/>
      <c r="W3524" s="144"/>
      <c r="X3524" s="144"/>
      <c r="Y3524" s="144"/>
      <c r="Z3524" s="144"/>
      <c r="AA3524" s="225"/>
    </row>
    <row r="3525" spans="1:27" ht="13.5" thickBot="1" x14ac:dyDescent="0.25">
      <c r="A3525" s="229"/>
      <c r="B3525" s="145"/>
      <c r="C3525" s="128"/>
      <c r="D3525" s="145"/>
      <c r="E3525" s="145"/>
      <c r="F3525" s="145"/>
      <c r="G3525" s="145"/>
      <c r="H3525" s="145"/>
      <c r="I3525" s="145"/>
      <c r="J3525" s="223"/>
      <c r="K3525" s="107" t="s">
        <v>14</v>
      </c>
      <c r="L3525" s="108" t="s">
        <v>60</v>
      </c>
      <c r="M3525" s="97" t="s">
        <v>70</v>
      </c>
      <c r="N3525" s="108">
        <v>600</v>
      </c>
      <c r="O3525" s="108">
        <v>3</v>
      </c>
      <c r="P3525" s="108">
        <v>10</v>
      </c>
      <c r="Q3525" s="108">
        <v>135</v>
      </c>
      <c r="R3525" s="116"/>
      <c r="S3525" s="145"/>
      <c r="T3525" s="145"/>
      <c r="U3525" s="145"/>
      <c r="V3525" s="145"/>
      <c r="W3525" s="145"/>
      <c r="X3525" s="145"/>
      <c r="Y3525" s="145"/>
      <c r="Z3525" s="145"/>
      <c r="AA3525" s="226"/>
    </row>
    <row r="3526" spans="1:27" x14ac:dyDescent="0.2">
      <c r="A3526" s="227" t="s">
        <v>3340</v>
      </c>
      <c r="B3526" s="143" t="s">
        <v>76</v>
      </c>
      <c r="C3526" s="142">
        <v>43666</v>
      </c>
      <c r="D3526" s="143" t="s">
        <v>78</v>
      </c>
      <c r="E3526" s="143"/>
      <c r="F3526" s="143"/>
      <c r="G3526" s="143"/>
      <c r="H3526" s="143"/>
      <c r="I3526" s="143"/>
      <c r="J3526" s="136" t="s">
        <v>80</v>
      </c>
      <c r="K3526" s="100" t="s">
        <v>194</v>
      </c>
      <c r="L3526" s="93" t="s">
        <v>60</v>
      </c>
      <c r="M3526" s="95" t="s">
        <v>189</v>
      </c>
      <c r="N3526" s="93">
        <v>600</v>
      </c>
      <c r="O3526" s="93">
        <v>3</v>
      </c>
      <c r="P3526" s="93">
        <v>14</v>
      </c>
      <c r="Q3526" s="93">
        <v>150</v>
      </c>
      <c r="R3526" s="114"/>
      <c r="S3526" s="143" t="s">
        <v>73</v>
      </c>
      <c r="T3526" s="143">
        <v>3</v>
      </c>
      <c r="U3526" s="143">
        <v>14</v>
      </c>
      <c r="V3526" s="143">
        <v>99</v>
      </c>
      <c r="W3526" s="143">
        <v>100</v>
      </c>
      <c r="X3526" s="143">
        <v>5288.35</v>
      </c>
      <c r="Y3526" s="143" t="s">
        <v>75</v>
      </c>
      <c r="Z3526" s="143"/>
      <c r="AA3526" s="224" t="s">
        <v>86</v>
      </c>
    </row>
    <row r="3527" spans="1:27" x14ac:dyDescent="0.2">
      <c r="A3527" s="228"/>
      <c r="B3527" s="144"/>
      <c r="C3527" s="127"/>
      <c r="D3527" s="144"/>
      <c r="E3527" s="144"/>
      <c r="F3527" s="144"/>
      <c r="G3527" s="144"/>
      <c r="H3527" s="144"/>
      <c r="I3527" s="144"/>
      <c r="J3527" s="222"/>
      <c r="K3527" s="103" t="s">
        <v>13</v>
      </c>
      <c r="L3527" s="104" t="s">
        <v>60</v>
      </c>
      <c r="M3527" s="96" t="s">
        <v>69</v>
      </c>
      <c r="N3527" s="104">
        <v>600</v>
      </c>
      <c r="O3527" s="104">
        <v>3</v>
      </c>
      <c r="P3527" s="104">
        <v>10</v>
      </c>
      <c r="Q3527" s="104">
        <v>135</v>
      </c>
      <c r="R3527" s="115">
        <v>100</v>
      </c>
      <c r="S3527" s="144"/>
      <c r="T3527" s="144"/>
      <c r="U3527" s="144"/>
      <c r="V3527" s="144"/>
      <c r="W3527" s="144"/>
      <c r="X3527" s="144"/>
      <c r="Y3527" s="144"/>
      <c r="Z3527" s="144"/>
      <c r="AA3527" s="225"/>
    </row>
    <row r="3528" spans="1:27" ht="13.5" thickBot="1" x14ac:dyDescent="0.25">
      <c r="A3528" s="229"/>
      <c r="B3528" s="145"/>
      <c r="C3528" s="128"/>
      <c r="D3528" s="145"/>
      <c r="E3528" s="145"/>
      <c r="F3528" s="145"/>
      <c r="G3528" s="145"/>
      <c r="H3528" s="145"/>
      <c r="I3528" s="145"/>
      <c r="J3528" s="223"/>
      <c r="K3528" s="107" t="s">
        <v>14</v>
      </c>
      <c r="L3528" s="108" t="s">
        <v>60</v>
      </c>
      <c r="M3528" s="97" t="s">
        <v>70</v>
      </c>
      <c r="N3528" s="108">
        <v>600</v>
      </c>
      <c r="O3528" s="108">
        <v>3</v>
      </c>
      <c r="P3528" s="108">
        <v>10</v>
      </c>
      <c r="Q3528" s="108">
        <v>135</v>
      </c>
      <c r="R3528" s="116"/>
      <c r="S3528" s="145"/>
      <c r="T3528" s="145"/>
      <c r="U3528" s="145"/>
      <c r="V3528" s="145"/>
      <c r="W3528" s="145"/>
      <c r="X3528" s="145"/>
      <c r="Y3528" s="145"/>
      <c r="Z3528" s="145"/>
      <c r="AA3528" s="226"/>
    </row>
    <row r="3529" spans="1:27" x14ac:dyDescent="0.2">
      <c r="A3529" s="227" t="s">
        <v>3341</v>
      </c>
      <c r="B3529" s="143" t="s">
        <v>76</v>
      </c>
      <c r="C3529" s="142">
        <v>43666</v>
      </c>
      <c r="D3529" s="143" t="s">
        <v>78</v>
      </c>
      <c r="E3529" s="143"/>
      <c r="F3529" s="143"/>
      <c r="G3529" s="143"/>
      <c r="H3529" s="143"/>
      <c r="I3529" s="143"/>
      <c r="J3529" s="136" t="s">
        <v>80</v>
      </c>
      <c r="K3529" s="100" t="s">
        <v>194</v>
      </c>
      <c r="L3529" s="93" t="s">
        <v>60</v>
      </c>
      <c r="M3529" s="95" t="s">
        <v>189</v>
      </c>
      <c r="N3529" s="93">
        <v>600</v>
      </c>
      <c r="O3529" s="93">
        <v>3</v>
      </c>
      <c r="P3529" s="93">
        <v>14</v>
      </c>
      <c r="Q3529" s="93">
        <v>175</v>
      </c>
      <c r="R3529" s="114"/>
      <c r="S3529" s="143" t="s">
        <v>73</v>
      </c>
      <c r="T3529" s="143">
        <v>3</v>
      </c>
      <c r="U3529" s="143">
        <v>14</v>
      </c>
      <c r="V3529" s="143">
        <v>99</v>
      </c>
      <c r="W3529" s="143">
        <v>100</v>
      </c>
      <c r="X3529" s="143">
        <v>5288.35</v>
      </c>
      <c r="Y3529" s="143" t="s">
        <v>75</v>
      </c>
      <c r="Z3529" s="143"/>
      <c r="AA3529" s="224" t="s">
        <v>86</v>
      </c>
    </row>
    <row r="3530" spans="1:27" x14ac:dyDescent="0.2">
      <c r="A3530" s="228"/>
      <c r="B3530" s="144"/>
      <c r="C3530" s="127"/>
      <c r="D3530" s="144"/>
      <c r="E3530" s="144"/>
      <c r="F3530" s="144"/>
      <c r="G3530" s="144"/>
      <c r="H3530" s="144"/>
      <c r="I3530" s="144"/>
      <c r="J3530" s="222"/>
      <c r="K3530" s="103" t="s">
        <v>13</v>
      </c>
      <c r="L3530" s="104" t="s">
        <v>60</v>
      </c>
      <c r="M3530" s="96" t="s">
        <v>69</v>
      </c>
      <c r="N3530" s="104">
        <v>600</v>
      </c>
      <c r="O3530" s="104">
        <v>3</v>
      </c>
      <c r="P3530" s="104">
        <v>10</v>
      </c>
      <c r="Q3530" s="104">
        <v>135</v>
      </c>
      <c r="R3530" s="115">
        <v>100</v>
      </c>
      <c r="S3530" s="144"/>
      <c r="T3530" s="144"/>
      <c r="U3530" s="144"/>
      <c r="V3530" s="144"/>
      <c r="W3530" s="144"/>
      <c r="X3530" s="144"/>
      <c r="Y3530" s="144"/>
      <c r="Z3530" s="144"/>
      <c r="AA3530" s="225"/>
    </row>
    <row r="3531" spans="1:27" ht="13.5" thickBot="1" x14ac:dyDescent="0.25">
      <c r="A3531" s="229"/>
      <c r="B3531" s="145"/>
      <c r="C3531" s="128"/>
      <c r="D3531" s="145"/>
      <c r="E3531" s="145"/>
      <c r="F3531" s="145"/>
      <c r="G3531" s="145"/>
      <c r="H3531" s="145"/>
      <c r="I3531" s="145"/>
      <c r="J3531" s="223"/>
      <c r="K3531" s="107" t="s">
        <v>14</v>
      </c>
      <c r="L3531" s="108" t="s">
        <v>60</v>
      </c>
      <c r="M3531" s="97" t="s">
        <v>70</v>
      </c>
      <c r="N3531" s="108">
        <v>600</v>
      </c>
      <c r="O3531" s="108">
        <v>3</v>
      </c>
      <c r="P3531" s="108">
        <v>10</v>
      </c>
      <c r="Q3531" s="108">
        <v>135</v>
      </c>
      <c r="R3531" s="116"/>
      <c r="S3531" s="145"/>
      <c r="T3531" s="145"/>
      <c r="U3531" s="145"/>
      <c r="V3531" s="145"/>
      <c r="W3531" s="145"/>
      <c r="X3531" s="145"/>
      <c r="Y3531" s="145"/>
      <c r="Z3531" s="145"/>
      <c r="AA3531" s="226"/>
    </row>
    <row r="3532" spans="1:27" x14ac:dyDescent="0.2">
      <c r="A3532" s="227" t="s">
        <v>3342</v>
      </c>
      <c r="B3532" s="143" t="s">
        <v>76</v>
      </c>
      <c r="C3532" s="142">
        <v>43666</v>
      </c>
      <c r="D3532" s="143" t="s">
        <v>78</v>
      </c>
      <c r="E3532" s="143"/>
      <c r="F3532" s="143"/>
      <c r="G3532" s="143"/>
      <c r="H3532" s="143"/>
      <c r="I3532" s="143"/>
      <c r="J3532" s="136" t="s">
        <v>80</v>
      </c>
      <c r="K3532" s="100" t="s">
        <v>194</v>
      </c>
      <c r="L3532" s="93" t="s">
        <v>60</v>
      </c>
      <c r="M3532" s="95" t="s">
        <v>189</v>
      </c>
      <c r="N3532" s="93">
        <v>600</v>
      </c>
      <c r="O3532" s="93">
        <v>3</v>
      </c>
      <c r="P3532" s="93">
        <v>14</v>
      </c>
      <c r="Q3532" s="93">
        <v>200</v>
      </c>
      <c r="R3532" s="114"/>
      <c r="S3532" s="143" t="s">
        <v>73</v>
      </c>
      <c r="T3532" s="143">
        <v>3</v>
      </c>
      <c r="U3532" s="143">
        <v>14</v>
      </c>
      <c r="V3532" s="143">
        <v>99</v>
      </c>
      <c r="W3532" s="143">
        <v>100</v>
      </c>
      <c r="X3532" s="143">
        <v>5288.35</v>
      </c>
      <c r="Y3532" s="143" t="s">
        <v>75</v>
      </c>
      <c r="Z3532" s="143"/>
      <c r="AA3532" s="224" t="s">
        <v>86</v>
      </c>
    </row>
    <row r="3533" spans="1:27" x14ac:dyDescent="0.2">
      <c r="A3533" s="228"/>
      <c r="B3533" s="144"/>
      <c r="C3533" s="127"/>
      <c r="D3533" s="144"/>
      <c r="E3533" s="144"/>
      <c r="F3533" s="144"/>
      <c r="G3533" s="144"/>
      <c r="H3533" s="144"/>
      <c r="I3533" s="144"/>
      <c r="J3533" s="222"/>
      <c r="K3533" s="103" t="s">
        <v>13</v>
      </c>
      <c r="L3533" s="104" t="s">
        <v>60</v>
      </c>
      <c r="M3533" s="96" t="s">
        <v>69</v>
      </c>
      <c r="N3533" s="104">
        <v>600</v>
      </c>
      <c r="O3533" s="104">
        <v>3</v>
      </c>
      <c r="P3533" s="104">
        <v>10</v>
      </c>
      <c r="Q3533" s="104">
        <v>135</v>
      </c>
      <c r="R3533" s="115">
        <v>100</v>
      </c>
      <c r="S3533" s="144"/>
      <c r="T3533" s="144"/>
      <c r="U3533" s="144"/>
      <c r="V3533" s="144"/>
      <c r="W3533" s="144"/>
      <c r="X3533" s="144"/>
      <c r="Y3533" s="144"/>
      <c r="Z3533" s="144"/>
      <c r="AA3533" s="225"/>
    </row>
    <row r="3534" spans="1:27" ht="13.5" thickBot="1" x14ac:dyDescent="0.25">
      <c r="A3534" s="229"/>
      <c r="B3534" s="145"/>
      <c r="C3534" s="128"/>
      <c r="D3534" s="145"/>
      <c r="E3534" s="145"/>
      <c r="F3534" s="145"/>
      <c r="G3534" s="145"/>
      <c r="H3534" s="145"/>
      <c r="I3534" s="145"/>
      <c r="J3534" s="223"/>
      <c r="K3534" s="107" t="s">
        <v>14</v>
      </c>
      <c r="L3534" s="108" t="s">
        <v>60</v>
      </c>
      <c r="M3534" s="97" t="s">
        <v>70</v>
      </c>
      <c r="N3534" s="108">
        <v>600</v>
      </c>
      <c r="O3534" s="108">
        <v>3</v>
      </c>
      <c r="P3534" s="108">
        <v>10</v>
      </c>
      <c r="Q3534" s="108">
        <v>135</v>
      </c>
      <c r="R3534" s="116"/>
      <c r="S3534" s="145"/>
      <c r="T3534" s="145"/>
      <c r="U3534" s="145"/>
      <c r="V3534" s="145"/>
      <c r="W3534" s="145"/>
      <c r="X3534" s="145"/>
      <c r="Y3534" s="145"/>
      <c r="Z3534" s="145"/>
      <c r="AA3534" s="226"/>
    </row>
    <row r="3535" spans="1:27" x14ac:dyDescent="0.2">
      <c r="A3535" s="227" t="s">
        <v>3343</v>
      </c>
      <c r="B3535" s="143" t="s">
        <v>76</v>
      </c>
      <c r="C3535" s="142">
        <v>43666</v>
      </c>
      <c r="D3535" s="143" t="s">
        <v>78</v>
      </c>
      <c r="E3535" s="143"/>
      <c r="F3535" s="143"/>
      <c r="G3535" s="143"/>
      <c r="H3535" s="143"/>
      <c r="I3535" s="143"/>
      <c r="J3535" s="136" t="s">
        <v>80</v>
      </c>
      <c r="K3535" s="100" t="s">
        <v>194</v>
      </c>
      <c r="L3535" s="93" t="s">
        <v>60</v>
      </c>
      <c r="M3535" s="95" t="s">
        <v>190</v>
      </c>
      <c r="N3535" s="93">
        <v>240</v>
      </c>
      <c r="O3535" s="93">
        <v>3</v>
      </c>
      <c r="P3535" s="93">
        <v>100</v>
      </c>
      <c r="Q3535" s="93">
        <v>125</v>
      </c>
      <c r="R3535" s="114"/>
      <c r="S3535" s="143">
        <v>200</v>
      </c>
      <c r="T3535" s="143">
        <v>3</v>
      </c>
      <c r="U3535" s="143">
        <v>100</v>
      </c>
      <c r="V3535" s="143">
        <v>92</v>
      </c>
      <c r="W3535" s="143">
        <v>30</v>
      </c>
      <c r="X3535" s="143">
        <v>5288.35</v>
      </c>
      <c r="Y3535" s="143" t="s">
        <v>75</v>
      </c>
      <c r="Z3535" s="143"/>
      <c r="AA3535" s="224" t="s">
        <v>86</v>
      </c>
    </row>
    <row r="3536" spans="1:27" x14ac:dyDescent="0.2">
      <c r="A3536" s="228"/>
      <c r="B3536" s="144"/>
      <c r="C3536" s="127"/>
      <c r="D3536" s="144"/>
      <c r="E3536" s="144"/>
      <c r="F3536" s="144"/>
      <c r="G3536" s="144"/>
      <c r="H3536" s="144"/>
      <c r="I3536" s="144"/>
      <c r="J3536" s="222"/>
      <c r="K3536" s="103" t="s">
        <v>13</v>
      </c>
      <c r="L3536" s="104" t="s">
        <v>60</v>
      </c>
      <c r="M3536" s="96" t="s">
        <v>69</v>
      </c>
      <c r="N3536" s="104">
        <v>240</v>
      </c>
      <c r="O3536" s="104">
        <v>3</v>
      </c>
      <c r="P3536" s="104">
        <v>10</v>
      </c>
      <c r="Q3536" s="104">
        <v>135</v>
      </c>
      <c r="R3536" s="115">
        <v>40</v>
      </c>
      <c r="S3536" s="144"/>
      <c r="T3536" s="144"/>
      <c r="U3536" s="144"/>
      <c r="V3536" s="144"/>
      <c r="W3536" s="144"/>
      <c r="X3536" s="144"/>
      <c r="Y3536" s="144"/>
      <c r="Z3536" s="144"/>
      <c r="AA3536" s="225"/>
    </row>
    <row r="3537" spans="1:27" ht="13.5" thickBot="1" x14ac:dyDescent="0.25">
      <c r="A3537" s="229"/>
      <c r="B3537" s="145"/>
      <c r="C3537" s="128"/>
      <c r="D3537" s="145"/>
      <c r="E3537" s="145"/>
      <c r="F3537" s="145"/>
      <c r="G3537" s="145"/>
      <c r="H3537" s="145"/>
      <c r="I3537" s="145"/>
      <c r="J3537" s="223"/>
      <c r="K3537" s="107" t="s">
        <v>14</v>
      </c>
      <c r="L3537" s="108" t="s">
        <v>60</v>
      </c>
      <c r="M3537" s="97" t="s">
        <v>70</v>
      </c>
      <c r="N3537" s="108">
        <v>240</v>
      </c>
      <c r="O3537" s="108">
        <v>3</v>
      </c>
      <c r="P3537" s="108">
        <v>10</v>
      </c>
      <c r="Q3537" s="108">
        <v>135</v>
      </c>
      <c r="R3537" s="116"/>
      <c r="S3537" s="145"/>
      <c r="T3537" s="145"/>
      <c r="U3537" s="145"/>
      <c r="V3537" s="145"/>
      <c r="W3537" s="145"/>
      <c r="X3537" s="145"/>
      <c r="Y3537" s="145"/>
      <c r="Z3537" s="145"/>
      <c r="AA3537" s="226"/>
    </row>
    <row r="3538" spans="1:27" x14ac:dyDescent="0.2">
      <c r="A3538" s="227" t="s">
        <v>3344</v>
      </c>
      <c r="B3538" s="143" t="s">
        <v>76</v>
      </c>
      <c r="C3538" s="142">
        <v>43666</v>
      </c>
      <c r="D3538" s="143" t="s">
        <v>78</v>
      </c>
      <c r="E3538" s="143"/>
      <c r="F3538" s="143"/>
      <c r="G3538" s="143"/>
      <c r="H3538" s="143"/>
      <c r="I3538" s="143"/>
      <c r="J3538" s="136" t="s">
        <v>80</v>
      </c>
      <c r="K3538" s="100" t="s">
        <v>194</v>
      </c>
      <c r="L3538" s="93" t="s">
        <v>60</v>
      </c>
      <c r="M3538" s="95" t="s">
        <v>190</v>
      </c>
      <c r="N3538" s="93">
        <v>240</v>
      </c>
      <c r="O3538" s="93">
        <v>3</v>
      </c>
      <c r="P3538" s="93">
        <v>100</v>
      </c>
      <c r="Q3538" s="93">
        <v>150</v>
      </c>
      <c r="R3538" s="114"/>
      <c r="S3538" s="143">
        <v>200</v>
      </c>
      <c r="T3538" s="143">
        <v>3</v>
      </c>
      <c r="U3538" s="143">
        <v>100</v>
      </c>
      <c r="V3538" s="143">
        <v>92</v>
      </c>
      <c r="W3538" s="143">
        <v>30</v>
      </c>
      <c r="X3538" s="143">
        <v>5288.35</v>
      </c>
      <c r="Y3538" s="143" t="s">
        <v>75</v>
      </c>
      <c r="Z3538" s="143"/>
      <c r="AA3538" s="224" t="s">
        <v>86</v>
      </c>
    </row>
    <row r="3539" spans="1:27" x14ac:dyDescent="0.2">
      <c r="A3539" s="228"/>
      <c r="B3539" s="144"/>
      <c r="C3539" s="127"/>
      <c r="D3539" s="144"/>
      <c r="E3539" s="144"/>
      <c r="F3539" s="144"/>
      <c r="G3539" s="144"/>
      <c r="H3539" s="144"/>
      <c r="I3539" s="144"/>
      <c r="J3539" s="222"/>
      <c r="K3539" s="103" t="s">
        <v>13</v>
      </c>
      <c r="L3539" s="104" t="s">
        <v>60</v>
      </c>
      <c r="M3539" s="96" t="s">
        <v>69</v>
      </c>
      <c r="N3539" s="104">
        <v>240</v>
      </c>
      <c r="O3539" s="104">
        <v>3</v>
      </c>
      <c r="P3539" s="104">
        <v>10</v>
      </c>
      <c r="Q3539" s="104">
        <v>135</v>
      </c>
      <c r="R3539" s="115">
        <v>40</v>
      </c>
      <c r="S3539" s="144"/>
      <c r="T3539" s="144"/>
      <c r="U3539" s="144"/>
      <c r="V3539" s="144"/>
      <c r="W3539" s="144"/>
      <c r="X3539" s="144"/>
      <c r="Y3539" s="144"/>
      <c r="Z3539" s="144"/>
      <c r="AA3539" s="225"/>
    </row>
    <row r="3540" spans="1:27" ht="13.5" thickBot="1" x14ac:dyDescent="0.25">
      <c r="A3540" s="229"/>
      <c r="B3540" s="145"/>
      <c r="C3540" s="128"/>
      <c r="D3540" s="145"/>
      <c r="E3540" s="145"/>
      <c r="F3540" s="145"/>
      <c r="G3540" s="145"/>
      <c r="H3540" s="145"/>
      <c r="I3540" s="145"/>
      <c r="J3540" s="223"/>
      <c r="K3540" s="107" t="s">
        <v>14</v>
      </c>
      <c r="L3540" s="108" t="s">
        <v>60</v>
      </c>
      <c r="M3540" s="97" t="s">
        <v>70</v>
      </c>
      <c r="N3540" s="108">
        <v>240</v>
      </c>
      <c r="O3540" s="108">
        <v>3</v>
      </c>
      <c r="P3540" s="108">
        <v>10</v>
      </c>
      <c r="Q3540" s="108">
        <v>135</v>
      </c>
      <c r="R3540" s="116"/>
      <c r="S3540" s="145"/>
      <c r="T3540" s="145"/>
      <c r="U3540" s="145"/>
      <c r="V3540" s="145"/>
      <c r="W3540" s="145"/>
      <c r="X3540" s="145"/>
      <c r="Y3540" s="145"/>
      <c r="Z3540" s="145"/>
      <c r="AA3540" s="226"/>
    </row>
    <row r="3541" spans="1:27" x14ac:dyDescent="0.2">
      <c r="A3541" s="227" t="s">
        <v>3345</v>
      </c>
      <c r="B3541" s="143" t="s">
        <v>76</v>
      </c>
      <c r="C3541" s="142">
        <v>43666</v>
      </c>
      <c r="D3541" s="143" t="s">
        <v>78</v>
      </c>
      <c r="E3541" s="143"/>
      <c r="F3541" s="143"/>
      <c r="G3541" s="143"/>
      <c r="H3541" s="143"/>
      <c r="I3541" s="143"/>
      <c r="J3541" s="136" t="s">
        <v>80</v>
      </c>
      <c r="K3541" s="100" t="s">
        <v>194</v>
      </c>
      <c r="L3541" s="93" t="s">
        <v>60</v>
      </c>
      <c r="M3541" s="95" t="s">
        <v>190</v>
      </c>
      <c r="N3541" s="93">
        <v>240</v>
      </c>
      <c r="O3541" s="93">
        <v>3</v>
      </c>
      <c r="P3541" s="93">
        <v>100</v>
      </c>
      <c r="Q3541" s="93">
        <v>175</v>
      </c>
      <c r="R3541" s="114"/>
      <c r="S3541" s="143">
        <v>200</v>
      </c>
      <c r="T3541" s="143">
        <v>3</v>
      </c>
      <c r="U3541" s="143">
        <v>100</v>
      </c>
      <c r="V3541" s="143">
        <v>92</v>
      </c>
      <c r="W3541" s="143">
        <v>30</v>
      </c>
      <c r="X3541" s="143">
        <v>5288.35</v>
      </c>
      <c r="Y3541" s="143" t="s">
        <v>75</v>
      </c>
      <c r="Z3541" s="143"/>
      <c r="AA3541" s="224" t="s">
        <v>86</v>
      </c>
    </row>
    <row r="3542" spans="1:27" x14ac:dyDescent="0.2">
      <c r="A3542" s="228"/>
      <c r="B3542" s="144"/>
      <c r="C3542" s="127"/>
      <c r="D3542" s="144"/>
      <c r="E3542" s="144"/>
      <c r="F3542" s="144"/>
      <c r="G3542" s="144"/>
      <c r="H3542" s="144"/>
      <c r="I3542" s="144"/>
      <c r="J3542" s="222"/>
      <c r="K3542" s="103" t="s">
        <v>13</v>
      </c>
      <c r="L3542" s="104" t="s">
        <v>60</v>
      </c>
      <c r="M3542" s="96" t="s">
        <v>69</v>
      </c>
      <c r="N3542" s="104">
        <v>240</v>
      </c>
      <c r="O3542" s="104">
        <v>3</v>
      </c>
      <c r="P3542" s="104">
        <v>10</v>
      </c>
      <c r="Q3542" s="104">
        <v>135</v>
      </c>
      <c r="R3542" s="115">
        <v>40</v>
      </c>
      <c r="S3542" s="144"/>
      <c r="T3542" s="144"/>
      <c r="U3542" s="144"/>
      <c r="V3542" s="144"/>
      <c r="W3542" s="144"/>
      <c r="X3542" s="144"/>
      <c r="Y3542" s="144"/>
      <c r="Z3542" s="144"/>
      <c r="AA3542" s="225"/>
    </row>
    <row r="3543" spans="1:27" ht="13.5" thickBot="1" x14ac:dyDescent="0.25">
      <c r="A3543" s="229"/>
      <c r="B3543" s="145"/>
      <c r="C3543" s="128"/>
      <c r="D3543" s="145"/>
      <c r="E3543" s="145"/>
      <c r="F3543" s="145"/>
      <c r="G3543" s="145"/>
      <c r="H3543" s="145"/>
      <c r="I3543" s="145"/>
      <c r="J3543" s="223"/>
      <c r="K3543" s="107" t="s">
        <v>14</v>
      </c>
      <c r="L3543" s="108" t="s">
        <v>60</v>
      </c>
      <c r="M3543" s="97" t="s">
        <v>70</v>
      </c>
      <c r="N3543" s="108">
        <v>240</v>
      </c>
      <c r="O3543" s="108">
        <v>3</v>
      </c>
      <c r="P3543" s="108">
        <v>10</v>
      </c>
      <c r="Q3543" s="108">
        <v>135</v>
      </c>
      <c r="R3543" s="116"/>
      <c r="S3543" s="145"/>
      <c r="T3543" s="145"/>
      <c r="U3543" s="145"/>
      <c r="V3543" s="145"/>
      <c r="W3543" s="145"/>
      <c r="X3543" s="145"/>
      <c r="Y3543" s="145"/>
      <c r="Z3543" s="145"/>
      <c r="AA3543" s="226"/>
    </row>
    <row r="3544" spans="1:27" x14ac:dyDescent="0.2">
      <c r="A3544" s="227" t="s">
        <v>3346</v>
      </c>
      <c r="B3544" s="143" t="s">
        <v>76</v>
      </c>
      <c r="C3544" s="142">
        <v>43666</v>
      </c>
      <c r="D3544" s="143" t="s">
        <v>78</v>
      </c>
      <c r="E3544" s="143"/>
      <c r="F3544" s="143"/>
      <c r="G3544" s="143"/>
      <c r="H3544" s="143"/>
      <c r="I3544" s="143"/>
      <c r="J3544" s="136" t="s">
        <v>80</v>
      </c>
      <c r="K3544" s="100" t="s">
        <v>194</v>
      </c>
      <c r="L3544" s="93" t="s">
        <v>60</v>
      </c>
      <c r="M3544" s="95" t="s">
        <v>190</v>
      </c>
      <c r="N3544" s="93">
        <v>240</v>
      </c>
      <c r="O3544" s="93">
        <v>3</v>
      </c>
      <c r="P3544" s="93">
        <v>100</v>
      </c>
      <c r="Q3544" s="93">
        <v>200</v>
      </c>
      <c r="R3544" s="114"/>
      <c r="S3544" s="143">
        <v>200</v>
      </c>
      <c r="T3544" s="143">
        <v>3</v>
      </c>
      <c r="U3544" s="143">
        <v>100</v>
      </c>
      <c r="V3544" s="143">
        <v>92</v>
      </c>
      <c r="W3544" s="143">
        <v>30</v>
      </c>
      <c r="X3544" s="143">
        <v>5288.35</v>
      </c>
      <c r="Y3544" s="143" t="s">
        <v>75</v>
      </c>
      <c r="Z3544" s="143"/>
      <c r="AA3544" s="224" t="s">
        <v>86</v>
      </c>
    </row>
    <row r="3545" spans="1:27" x14ac:dyDescent="0.2">
      <c r="A3545" s="228"/>
      <c r="B3545" s="144"/>
      <c r="C3545" s="127"/>
      <c r="D3545" s="144"/>
      <c r="E3545" s="144"/>
      <c r="F3545" s="144"/>
      <c r="G3545" s="144"/>
      <c r="H3545" s="144"/>
      <c r="I3545" s="144"/>
      <c r="J3545" s="222"/>
      <c r="K3545" s="103" t="s">
        <v>13</v>
      </c>
      <c r="L3545" s="104" t="s">
        <v>60</v>
      </c>
      <c r="M3545" s="96" t="s">
        <v>69</v>
      </c>
      <c r="N3545" s="104">
        <v>240</v>
      </c>
      <c r="O3545" s="104">
        <v>3</v>
      </c>
      <c r="P3545" s="104">
        <v>10</v>
      </c>
      <c r="Q3545" s="104">
        <v>135</v>
      </c>
      <c r="R3545" s="115">
        <v>40</v>
      </c>
      <c r="S3545" s="144"/>
      <c r="T3545" s="144"/>
      <c r="U3545" s="144"/>
      <c r="V3545" s="144"/>
      <c r="W3545" s="144"/>
      <c r="X3545" s="144"/>
      <c r="Y3545" s="144"/>
      <c r="Z3545" s="144"/>
      <c r="AA3545" s="225"/>
    </row>
    <row r="3546" spans="1:27" ht="13.5" thickBot="1" x14ac:dyDescent="0.25">
      <c r="A3546" s="229"/>
      <c r="B3546" s="145"/>
      <c r="C3546" s="128"/>
      <c r="D3546" s="145"/>
      <c r="E3546" s="145"/>
      <c r="F3546" s="145"/>
      <c r="G3546" s="145"/>
      <c r="H3546" s="145"/>
      <c r="I3546" s="145"/>
      <c r="J3546" s="223"/>
      <c r="K3546" s="107" t="s">
        <v>14</v>
      </c>
      <c r="L3546" s="108" t="s">
        <v>60</v>
      </c>
      <c r="M3546" s="97" t="s">
        <v>70</v>
      </c>
      <c r="N3546" s="108">
        <v>240</v>
      </c>
      <c r="O3546" s="108">
        <v>3</v>
      </c>
      <c r="P3546" s="108">
        <v>10</v>
      </c>
      <c r="Q3546" s="108">
        <v>135</v>
      </c>
      <c r="R3546" s="116"/>
      <c r="S3546" s="145"/>
      <c r="T3546" s="145"/>
      <c r="U3546" s="145"/>
      <c r="V3546" s="145"/>
      <c r="W3546" s="145"/>
      <c r="X3546" s="145"/>
      <c r="Y3546" s="145"/>
      <c r="Z3546" s="145"/>
      <c r="AA3546" s="226"/>
    </row>
    <row r="3547" spans="1:27" x14ac:dyDescent="0.2">
      <c r="A3547" s="227" t="s">
        <v>3347</v>
      </c>
      <c r="B3547" s="143" t="s">
        <v>76</v>
      </c>
      <c r="C3547" s="142">
        <v>43666</v>
      </c>
      <c r="D3547" s="143" t="s">
        <v>78</v>
      </c>
      <c r="E3547" s="143"/>
      <c r="F3547" s="143"/>
      <c r="G3547" s="143"/>
      <c r="H3547" s="143"/>
      <c r="I3547" s="143"/>
      <c r="J3547" s="136" t="s">
        <v>80</v>
      </c>
      <c r="K3547" s="100" t="s">
        <v>194</v>
      </c>
      <c r="L3547" s="93" t="s">
        <v>60</v>
      </c>
      <c r="M3547" s="95" t="s">
        <v>190</v>
      </c>
      <c r="N3547" s="93">
        <v>240</v>
      </c>
      <c r="O3547" s="93">
        <v>3</v>
      </c>
      <c r="P3547" s="93">
        <v>100</v>
      </c>
      <c r="Q3547" s="93">
        <v>150</v>
      </c>
      <c r="R3547" s="114"/>
      <c r="S3547" s="143">
        <v>200</v>
      </c>
      <c r="T3547" s="143">
        <v>3</v>
      </c>
      <c r="U3547" s="143">
        <v>100</v>
      </c>
      <c r="V3547" s="143">
        <v>120</v>
      </c>
      <c r="W3547" s="143">
        <v>40</v>
      </c>
      <c r="X3547" s="143">
        <v>5288.35</v>
      </c>
      <c r="Y3547" s="143" t="s">
        <v>75</v>
      </c>
      <c r="Z3547" s="143"/>
      <c r="AA3547" s="224" t="s">
        <v>86</v>
      </c>
    </row>
    <row r="3548" spans="1:27" x14ac:dyDescent="0.2">
      <c r="A3548" s="228"/>
      <c r="B3548" s="144"/>
      <c r="C3548" s="127"/>
      <c r="D3548" s="144"/>
      <c r="E3548" s="144"/>
      <c r="F3548" s="144"/>
      <c r="G3548" s="144"/>
      <c r="H3548" s="144"/>
      <c r="I3548" s="144"/>
      <c r="J3548" s="222"/>
      <c r="K3548" s="103" t="s">
        <v>13</v>
      </c>
      <c r="L3548" s="104" t="s">
        <v>60</v>
      </c>
      <c r="M3548" s="96" t="s">
        <v>69</v>
      </c>
      <c r="N3548" s="104">
        <v>240</v>
      </c>
      <c r="O3548" s="104">
        <v>3</v>
      </c>
      <c r="P3548" s="104">
        <v>10</v>
      </c>
      <c r="Q3548" s="104">
        <v>135</v>
      </c>
      <c r="R3548" s="115">
        <v>40</v>
      </c>
      <c r="S3548" s="144"/>
      <c r="T3548" s="144"/>
      <c r="U3548" s="144"/>
      <c r="V3548" s="144"/>
      <c r="W3548" s="144"/>
      <c r="X3548" s="144"/>
      <c r="Y3548" s="144"/>
      <c r="Z3548" s="144"/>
      <c r="AA3548" s="225"/>
    </row>
    <row r="3549" spans="1:27" ht="13.5" thickBot="1" x14ac:dyDescent="0.25">
      <c r="A3549" s="229"/>
      <c r="B3549" s="145"/>
      <c r="C3549" s="128"/>
      <c r="D3549" s="145"/>
      <c r="E3549" s="145"/>
      <c r="F3549" s="145"/>
      <c r="G3549" s="145"/>
      <c r="H3549" s="145"/>
      <c r="I3549" s="145"/>
      <c r="J3549" s="223"/>
      <c r="K3549" s="107" t="s">
        <v>14</v>
      </c>
      <c r="L3549" s="108" t="s">
        <v>60</v>
      </c>
      <c r="M3549" s="97" t="s">
        <v>70</v>
      </c>
      <c r="N3549" s="108">
        <v>240</v>
      </c>
      <c r="O3549" s="108">
        <v>3</v>
      </c>
      <c r="P3549" s="108">
        <v>10</v>
      </c>
      <c r="Q3549" s="108">
        <v>135</v>
      </c>
      <c r="R3549" s="116"/>
      <c r="S3549" s="145"/>
      <c r="T3549" s="145"/>
      <c r="U3549" s="145"/>
      <c r="V3549" s="145"/>
      <c r="W3549" s="145"/>
      <c r="X3549" s="145"/>
      <c r="Y3549" s="145"/>
      <c r="Z3549" s="145"/>
      <c r="AA3549" s="226"/>
    </row>
    <row r="3550" spans="1:27" x14ac:dyDescent="0.2">
      <c r="A3550" s="227" t="s">
        <v>3348</v>
      </c>
      <c r="B3550" s="143" t="s">
        <v>76</v>
      </c>
      <c r="C3550" s="142">
        <v>43666</v>
      </c>
      <c r="D3550" s="143" t="s">
        <v>78</v>
      </c>
      <c r="E3550" s="143"/>
      <c r="F3550" s="143"/>
      <c r="G3550" s="143"/>
      <c r="H3550" s="143"/>
      <c r="I3550" s="143"/>
      <c r="J3550" s="136" t="s">
        <v>80</v>
      </c>
      <c r="K3550" s="100" t="s">
        <v>194</v>
      </c>
      <c r="L3550" s="93" t="s">
        <v>60</v>
      </c>
      <c r="M3550" s="95" t="s">
        <v>190</v>
      </c>
      <c r="N3550" s="93">
        <v>240</v>
      </c>
      <c r="O3550" s="93">
        <v>3</v>
      </c>
      <c r="P3550" s="93">
        <v>100</v>
      </c>
      <c r="Q3550" s="93">
        <v>175</v>
      </c>
      <c r="R3550" s="114"/>
      <c r="S3550" s="143">
        <v>200</v>
      </c>
      <c r="T3550" s="143">
        <v>3</v>
      </c>
      <c r="U3550" s="143">
        <v>100</v>
      </c>
      <c r="V3550" s="143">
        <v>120</v>
      </c>
      <c r="W3550" s="143">
        <v>40</v>
      </c>
      <c r="X3550" s="143">
        <v>5288.35</v>
      </c>
      <c r="Y3550" s="143" t="s">
        <v>75</v>
      </c>
      <c r="Z3550" s="143"/>
      <c r="AA3550" s="224" t="s">
        <v>86</v>
      </c>
    </row>
    <row r="3551" spans="1:27" x14ac:dyDescent="0.2">
      <c r="A3551" s="228"/>
      <c r="B3551" s="144"/>
      <c r="C3551" s="127"/>
      <c r="D3551" s="144"/>
      <c r="E3551" s="144"/>
      <c r="F3551" s="144"/>
      <c r="G3551" s="144"/>
      <c r="H3551" s="144"/>
      <c r="I3551" s="144"/>
      <c r="J3551" s="222"/>
      <c r="K3551" s="103" t="s">
        <v>13</v>
      </c>
      <c r="L3551" s="104" t="s">
        <v>60</v>
      </c>
      <c r="M3551" s="96" t="s">
        <v>69</v>
      </c>
      <c r="N3551" s="104">
        <v>240</v>
      </c>
      <c r="O3551" s="104">
        <v>3</v>
      </c>
      <c r="P3551" s="104">
        <v>10</v>
      </c>
      <c r="Q3551" s="104">
        <v>135</v>
      </c>
      <c r="R3551" s="115">
        <v>40</v>
      </c>
      <c r="S3551" s="144"/>
      <c r="T3551" s="144"/>
      <c r="U3551" s="144"/>
      <c r="V3551" s="144"/>
      <c r="W3551" s="144"/>
      <c r="X3551" s="144"/>
      <c r="Y3551" s="144"/>
      <c r="Z3551" s="144"/>
      <c r="AA3551" s="225"/>
    </row>
    <row r="3552" spans="1:27" ht="13.5" thickBot="1" x14ac:dyDescent="0.25">
      <c r="A3552" s="229"/>
      <c r="B3552" s="145"/>
      <c r="C3552" s="128"/>
      <c r="D3552" s="145"/>
      <c r="E3552" s="145"/>
      <c r="F3552" s="145"/>
      <c r="G3552" s="145"/>
      <c r="H3552" s="145"/>
      <c r="I3552" s="145"/>
      <c r="J3552" s="223"/>
      <c r="K3552" s="107" t="s">
        <v>14</v>
      </c>
      <c r="L3552" s="108" t="s">
        <v>60</v>
      </c>
      <c r="M3552" s="97" t="s">
        <v>70</v>
      </c>
      <c r="N3552" s="108">
        <v>240</v>
      </c>
      <c r="O3552" s="108">
        <v>3</v>
      </c>
      <c r="P3552" s="108">
        <v>10</v>
      </c>
      <c r="Q3552" s="108">
        <v>135</v>
      </c>
      <c r="R3552" s="116"/>
      <c r="S3552" s="145"/>
      <c r="T3552" s="145"/>
      <c r="U3552" s="145"/>
      <c r="V3552" s="145"/>
      <c r="W3552" s="145"/>
      <c r="X3552" s="145"/>
      <c r="Y3552" s="145"/>
      <c r="Z3552" s="145"/>
      <c r="AA3552" s="226"/>
    </row>
    <row r="3553" spans="1:27" x14ac:dyDescent="0.2">
      <c r="A3553" s="227" t="s">
        <v>3349</v>
      </c>
      <c r="B3553" s="143" t="s">
        <v>76</v>
      </c>
      <c r="C3553" s="142">
        <v>43666</v>
      </c>
      <c r="D3553" s="143" t="s">
        <v>78</v>
      </c>
      <c r="E3553" s="143"/>
      <c r="F3553" s="143"/>
      <c r="G3553" s="143"/>
      <c r="H3553" s="143"/>
      <c r="I3553" s="143"/>
      <c r="J3553" s="136" t="s">
        <v>80</v>
      </c>
      <c r="K3553" s="100" t="s">
        <v>194</v>
      </c>
      <c r="L3553" s="93" t="s">
        <v>60</v>
      </c>
      <c r="M3553" s="95" t="s">
        <v>190</v>
      </c>
      <c r="N3553" s="93">
        <v>240</v>
      </c>
      <c r="O3553" s="93">
        <v>3</v>
      </c>
      <c r="P3553" s="93">
        <v>100</v>
      </c>
      <c r="Q3553" s="93">
        <v>200</v>
      </c>
      <c r="R3553" s="114"/>
      <c r="S3553" s="143">
        <v>200</v>
      </c>
      <c r="T3553" s="143">
        <v>3</v>
      </c>
      <c r="U3553" s="143">
        <v>100</v>
      </c>
      <c r="V3553" s="143">
        <v>120</v>
      </c>
      <c r="W3553" s="143">
        <v>40</v>
      </c>
      <c r="X3553" s="143">
        <v>5288.35</v>
      </c>
      <c r="Y3553" s="143" t="s">
        <v>75</v>
      </c>
      <c r="Z3553" s="143"/>
      <c r="AA3553" s="224" t="s">
        <v>86</v>
      </c>
    </row>
    <row r="3554" spans="1:27" x14ac:dyDescent="0.2">
      <c r="A3554" s="228"/>
      <c r="B3554" s="144"/>
      <c r="C3554" s="127"/>
      <c r="D3554" s="144"/>
      <c r="E3554" s="144"/>
      <c r="F3554" s="144"/>
      <c r="G3554" s="144"/>
      <c r="H3554" s="144"/>
      <c r="I3554" s="144"/>
      <c r="J3554" s="222"/>
      <c r="K3554" s="103" t="s">
        <v>13</v>
      </c>
      <c r="L3554" s="104" t="s">
        <v>60</v>
      </c>
      <c r="M3554" s="96" t="s">
        <v>69</v>
      </c>
      <c r="N3554" s="104">
        <v>240</v>
      </c>
      <c r="O3554" s="104">
        <v>3</v>
      </c>
      <c r="P3554" s="104">
        <v>10</v>
      </c>
      <c r="Q3554" s="104">
        <v>135</v>
      </c>
      <c r="R3554" s="115">
        <v>40</v>
      </c>
      <c r="S3554" s="144"/>
      <c r="T3554" s="144"/>
      <c r="U3554" s="144"/>
      <c r="V3554" s="144"/>
      <c r="W3554" s="144"/>
      <c r="X3554" s="144"/>
      <c r="Y3554" s="144"/>
      <c r="Z3554" s="144"/>
      <c r="AA3554" s="225"/>
    </row>
    <row r="3555" spans="1:27" ht="13.5" thickBot="1" x14ac:dyDescent="0.25">
      <c r="A3555" s="229"/>
      <c r="B3555" s="145"/>
      <c r="C3555" s="128"/>
      <c r="D3555" s="145"/>
      <c r="E3555" s="145"/>
      <c r="F3555" s="145"/>
      <c r="G3555" s="145"/>
      <c r="H3555" s="145"/>
      <c r="I3555" s="145"/>
      <c r="J3555" s="223"/>
      <c r="K3555" s="107" t="s">
        <v>14</v>
      </c>
      <c r="L3555" s="108" t="s">
        <v>60</v>
      </c>
      <c r="M3555" s="97" t="s">
        <v>70</v>
      </c>
      <c r="N3555" s="108">
        <v>240</v>
      </c>
      <c r="O3555" s="108">
        <v>3</v>
      </c>
      <c r="P3555" s="108">
        <v>10</v>
      </c>
      <c r="Q3555" s="108">
        <v>135</v>
      </c>
      <c r="R3555" s="116"/>
      <c r="S3555" s="145"/>
      <c r="T3555" s="145"/>
      <c r="U3555" s="145"/>
      <c r="V3555" s="145"/>
      <c r="W3555" s="145"/>
      <c r="X3555" s="145"/>
      <c r="Y3555" s="145"/>
      <c r="Z3555" s="145"/>
      <c r="AA3555" s="226"/>
    </row>
    <row r="3556" spans="1:27" x14ac:dyDescent="0.2">
      <c r="A3556" s="227" t="s">
        <v>3350</v>
      </c>
      <c r="B3556" s="143" t="s">
        <v>76</v>
      </c>
      <c r="C3556" s="142">
        <v>43666</v>
      </c>
      <c r="D3556" s="143" t="s">
        <v>78</v>
      </c>
      <c r="E3556" s="143"/>
      <c r="F3556" s="143"/>
      <c r="G3556" s="143"/>
      <c r="H3556" s="143"/>
      <c r="I3556" s="143"/>
      <c r="J3556" s="136" t="s">
        <v>80</v>
      </c>
      <c r="K3556" s="100" t="s">
        <v>194</v>
      </c>
      <c r="L3556" s="93" t="s">
        <v>60</v>
      </c>
      <c r="M3556" s="95" t="s">
        <v>190</v>
      </c>
      <c r="N3556" s="93">
        <v>240</v>
      </c>
      <c r="O3556" s="93">
        <v>3</v>
      </c>
      <c r="P3556" s="93">
        <v>100</v>
      </c>
      <c r="Q3556" s="93">
        <v>110</v>
      </c>
      <c r="R3556" s="114"/>
      <c r="S3556" s="143">
        <v>208</v>
      </c>
      <c r="T3556" s="143">
        <v>3</v>
      </c>
      <c r="U3556" s="143">
        <v>100</v>
      </c>
      <c r="V3556" s="143">
        <v>88</v>
      </c>
      <c r="W3556" s="143">
        <v>30</v>
      </c>
      <c r="X3556" s="143">
        <v>5288.35</v>
      </c>
      <c r="Y3556" s="143" t="s">
        <v>75</v>
      </c>
      <c r="Z3556" s="143"/>
      <c r="AA3556" s="224" t="s">
        <v>86</v>
      </c>
    </row>
    <row r="3557" spans="1:27" x14ac:dyDescent="0.2">
      <c r="A3557" s="228"/>
      <c r="B3557" s="144"/>
      <c r="C3557" s="127"/>
      <c r="D3557" s="144"/>
      <c r="E3557" s="144"/>
      <c r="F3557" s="144"/>
      <c r="G3557" s="144"/>
      <c r="H3557" s="144"/>
      <c r="I3557" s="144"/>
      <c r="J3557" s="222"/>
      <c r="K3557" s="103" t="s">
        <v>13</v>
      </c>
      <c r="L3557" s="104" t="s">
        <v>60</v>
      </c>
      <c r="M3557" s="96" t="s">
        <v>69</v>
      </c>
      <c r="N3557" s="104">
        <v>240</v>
      </c>
      <c r="O3557" s="104">
        <v>3</v>
      </c>
      <c r="P3557" s="104">
        <v>10</v>
      </c>
      <c r="Q3557" s="104">
        <v>135</v>
      </c>
      <c r="R3557" s="115">
        <v>40</v>
      </c>
      <c r="S3557" s="144"/>
      <c r="T3557" s="144"/>
      <c r="U3557" s="144"/>
      <c r="V3557" s="144"/>
      <c r="W3557" s="144"/>
      <c r="X3557" s="144"/>
      <c r="Y3557" s="144"/>
      <c r="Z3557" s="144"/>
      <c r="AA3557" s="225"/>
    </row>
    <row r="3558" spans="1:27" ht="13.5" thickBot="1" x14ac:dyDescent="0.25">
      <c r="A3558" s="229"/>
      <c r="B3558" s="145"/>
      <c r="C3558" s="128"/>
      <c r="D3558" s="145"/>
      <c r="E3558" s="145"/>
      <c r="F3558" s="145"/>
      <c r="G3558" s="145"/>
      <c r="H3558" s="145"/>
      <c r="I3558" s="145"/>
      <c r="J3558" s="223"/>
      <c r="K3558" s="107" t="s">
        <v>14</v>
      </c>
      <c r="L3558" s="108" t="s">
        <v>60</v>
      </c>
      <c r="M3558" s="97" t="s">
        <v>70</v>
      </c>
      <c r="N3558" s="108">
        <v>240</v>
      </c>
      <c r="O3558" s="108">
        <v>3</v>
      </c>
      <c r="P3558" s="108">
        <v>10</v>
      </c>
      <c r="Q3558" s="108">
        <v>135</v>
      </c>
      <c r="R3558" s="116"/>
      <c r="S3558" s="145"/>
      <c r="T3558" s="145"/>
      <c r="U3558" s="145"/>
      <c r="V3558" s="145"/>
      <c r="W3558" s="145"/>
      <c r="X3558" s="145"/>
      <c r="Y3558" s="145"/>
      <c r="Z3558" s="145"/>
      <c r="AA3558" s="226"/>
    </row>
    <row r="3559" spans="1:27" x14ac:dyDescent="0.2">
      <c r="A3559" s="227" t="s">
        <v>3351</v>
      </c>
      <c r="B3559" s="143" t="s">
        <v>76</v>
      </c>
      <c r="C3559" s="142">
        <v>43666</v>
      </c>
      <c r="D3559" s="143" t="s">
        <v>78</v>
      </c>
      <c r="E3559" s="143"/>
      <c r="F3559" s="143"/>
      <c r="G3559" s="143"/>
      <c r="H3559" s="143"/>
      <c r="I3559" s="143"/>
      <c r="J3559" s="136" t="s">
        <v>80</v>
      </c>
      <c r="K3559" s="100" t="s">
        <v>194</v>
      </c>
      <c r="L3559" s="93" t="s">
        <v>60</v>
      </c>
      <c r="M3559" s="95" t="s">
        <v>190</v>
      </c>
      <c r="N3559" s="93">
        <v>240</v>
      </c>
      <c r="O3559" s="93">
        <v>3</v>
      </c>
      <c r="P3559" s="93">
        <v>100</v>
      </c>
      <c r="Q3559" s="93">
        <v>125</v>
      </c>
      <c r="R3559" s="114"/>
      <c r="S3559" s="143">
        <v>208</v>
      </c>
      <c r="T3559" s="143">
        <v>3</v>
      </c>
      <c r="U3559" s="143">
        <v>100</v>
      </c>
      <c r="V3559" s="143">
        <v>88</v>
      </c>
      <c r="W3559" s="143">
        <v>30</v>
      </c>
      <c r="X3559" s="143">
        <v>5288.35</v>
      </c>
      <c r="Y3559" s="143" t="s">
        <v>75</v>
      </c>
      <c r="Z3559" s="143"/>
      <c r="AA3559" s="224" t="s">
        <v>86</v>
      </c>
    </row>
    <row r="3560" spans="1:27" x14ac:dyDescent="0.2">
      <c r="A3560" s="228"/>
      <c r="B3560" s="144"/>
      <c r="C3560" s="127"/>
      <c r="D3560" s="144"/>
      <c r="E3560" s="144"/>
      <c r="F3560" s="144"/>
      <c r="G3560" s="144"/>
      <c r="H3560" s="144"/>
      <c r="I3560" s="144"/>
      <c r="J3560" s="222"/>
      <c r="K3560" s="103" t="s">
        <v>13</v>
      </c>
      <c r="L3560" s="104" t="s">
        <v>60</v>
      </c>
      <c r="M3560" s="96" t="s">
        <v>69</v>
      </c>
      <c r="N3560" s="104">
        <v>240</v>
      </c>
      <c r="O3560" s="104">
        <v>3</v>
      </c>
      <c r="P3560" s="104">
        <v>10</v>
      </c>
      <c r="Q3560" s="104">
        <v>135</v>
      </c>
      <c r="R3560" s="115">
        <v>40</v>
      </c>
      <c r="S3560" s="144"/>
      <c r="T3560" s="144"/>
      <c r="U3560" s="144"/>
      <c r="V3560" s="144"/>
      <c r="W3560" s="144"/>
      <c r="X3560" s="144"/>
      <c r="Y3560" s="144"/>
      <c r="Z3560" s="144"/>
      <c r="AA3560" s="225"/>
    </row>
    <row r="3561" spans="1:27" ht="13.5" thickBot="1" x14ac:dyDescent="0.25">
      <c r="A3561" s="229"/>
      <c r="B3561" s="145"/>
      <c r="C3561" s="128"/>
      <c r="D3561" s="145"/>
      <c r="E3561" s="145"/>
      <c r="F3561" s="145"/>
      <c r="G3561" s="145"/>
      <c r="H3561" s="145"/>
      <c r="I3561" s="145"/>
      <c r="J3561" s="223"/>
      <c r="K3561" s="107" t="s">
        <v>14</v>
      </c>
      <c r="L3561" s="108" t="s">
        <v>60</v>
      </c>
      <c r="M3561" s="97" t="s">
        <v>70</v>
      </c>
      <c r="N3561" s="108">
        <v>240</v>
      </c>
      <c r="O3561" s="108">
        <v>3</v>
      </c>
      <c r="P3561" s="108">
        <v>10</v>
      </c>
      <c r="Q3561" s="108">
        <v>135</v>
      </c>
      <c r="R3561" s="116"/>
      <c r="S3561" s="145"/>
      <c r="T3561" s="145"/>
      <c r="U3561" s="145"/>
      <c r="V3561" s="145"/>
      <c r="W3561" s="145"/>
      <c r="X3561" s="145"/>
      <c r="Y3561" s="145"/>
      <c r="Z3561" s="145"/>
      <c r="AA3561" s="226"/>
    </row>
    <row r="3562" spans="1:27" x14ac:dyDescent="0.2">
      <c r="A3562" s="227" t="s">
        <v>3352</v>
      </c>
      <c r="B3562" s="143" t="s">
        <v>76</v>
      </c>
      <c r="C3562" s="142">
        <v>43666</v>
      </c>
      <c r="D3562" s="143" t="s">
        <v>78</v>
      </c>
      <c r="E3562" s="143"/>
      <c r="F3562" s="143"/>
      <c r="G3562" s="143"/>
      <c r="H3562" s="143"/>
      <c r="I3562" s="143"/>
      <c r="J3562" s="136" t="s">
        <v>80</v>
      </c>
      <c r="K3562" s="100" t="s">
        <v>194</v>
      </c>
      <c r="L3562" s="93" t="s">
        <v>60</v>
      </c>
      <c r="M3562" s="95" t="s">
        <v>190</v>
      </c>
      <c r="N3562" s="93">
        <v>240</v>
      </c>
      <c r="O3562" s="93">
        <v>3</v>
      </c>
      <c r="P3562" s="93">
        <v>100</v>
      </c>
      <c r="Q3562" s="93">
        <v>150</v>
      </c>
      <c r="R3562" s="114"/>
      <c r="S3562" s="143">
        <v>208</v>
      </c>
      <c r="T3562" s="143">
        <v>3</v>
      </c>
      <c r="U3562" s="143">
        <v>100</v>
      </c>
      <c r="V3562" s="143">
        <v>88</v>
      </c>
      <c r="W3562" s="143">
        <v>30</v>
      </c>
      <c r="X3562" s="143">
        <v>5288.35</v>
      </c>
      <c r="Y3562" s="143" t="s">
        <v>75</v>
      </c>
      <c r="Z3562" s="143"/>
      <c r="AA3562" s="224" t="s">
        <v>86</v>
      </c>
    </row>
    <row r="3563" spans="1:27" x14ac:dyDescent="0.2">
      <c r="A3563" s="228"/>
      <c r="B3563" s="144"/>
      <c r="C3563" s="127"/>
      <c r="D3563" s="144"/>
      <c r="E3563" s="144"/>
      <c r="F3563" s="144"/>
      <c r="G3563" s="144"/>
      <c r="H3563" s="144"/>
      <c r="I3563" s="144"/>
      <c r="J3563" s="222"/>
      <c r="K3563" s="103" t="s">
        <v>13</v>
      </c>
      <c r="L3563" s="104" t="s">
        <v>60</v>
      </c>
      <c r="M3563" s="96" t="s">
        <v>69</v>
      </c>
      <c r="N3563" s="104">
        <v>240</v>
      </c>
      <c r="O3563" s="104">
        <v>3</v>
      </c>
      <c r="P3563" s="104">
        <v>10</v>
      </c>
      <c r="Q3563" s="104">
        <v>135</v>
      </c>
      <c r="R3563" s="115">
        <v>40</v>
      </c>
      <c r="S3563" s="144"/>
      <c r="T3563" s="144"/>
      <c r="U3563" s="144"/>
      <c r="V3563" s="144"/>
      <c r="W3563" s="144"/>
      <c r="X3563" s="144"/>
      <c r="Y3563" s="144"/>
      <c r="Z3563" s="144"/>
      <c r="AA3563" s="225"/>
    </row>
    <row r="3564" spans="1:27" ht="13.5" thickBot="1" x14ac:dyDescent="0.25">
      <c r="A3564" s="229"/>
      <c r="B3564" s="145"/>
      <c r="C3564" s="128"/>
      <c r="D3564" s="145"/>
      <c r="E3564" s="145"/>
      <c r="F3564" s="145"/>
      <c r="G3564" s="145"/>
      <c r="H3564" s="145"/>
      <c r="I3564" s="145"/>
      <c r="J3564" s="223"/>
      <c r="K3564" s="107" t="s">
        <v>14</v>
      </c>
      <c r="L3564" s="108" t="s">
        <v>60</v>
      </c>
      <c r="M3564" s="97" t="s">
        <v>70</v>
      </c>
      <c r="N3564" s="108">
        <v>240</v>
      </c>
      <c r="O3564" s="108">
        <v>3</v>
      </c>
      <c r="P3564" s="108">
        <v>10</v>
      </c>
      <c r="Q3564" s="108">
        <v>135</v>
      </c>
      <c r="R3564" s="116"/>
      <c r="S3564" s="145"/>
      <c r="T3564" s="145"/>
      <c r="U3564" s="145"/>
      <c r="V3564" s="145"/>
      <c r="W3564" s="145"/>
      <c r="X3564" s="145"/>
      <c r="Y3564" s="145"/>
      <c r="Z3564" s="145"/>
      <c r="AA3564" s="226"/>
    </row>
    <row r="3565" spans="1:27" x14ac:dyDescent="0.2">
      <c r="A3565" s="227" t="s">
        <v>3353</v>
      </c>
      <c r="B3565" s="143" t="s">
        <v>76</v>
      </c>
      <c r="C3565" s="142">
        <v>43666</v>
      </c>
      <c r="D3565" s="143" t="s">
        <v>78</v>
      </c>
      <c r="E3565" s="143"/>
      <c r="F3565" s="143"/>
      <c r="G3565" s="143"/>
      <c r="H3565" s="143"/>
      <c r="I3565" s="143"/>
      <c r="J3565" s="136" t="s">
        <v>80</v>
      </c>
      <c r="K3565" s="100" t="s">
        <v>194</v>
      </c>
      <c r="L3565" s="93" t="s">
        <v>60</v>
      </c>
      <c r="M3565" s="95" t="s">
        <v>190</v>
      </c>
      <c r="N3565" s="93">
        <v>240</v>
      </c>
      <c r="O3565" s="93">
        <v>3</v>
      </c>
      <c r="P3565" s="93">
        <v>100</v>
      </c>
      <c r="Q3565" s="93">
        <v>175</v>
      </c>
      <c r="R3565" s="114"/>
      <c r="S3565" s="143">
        <v>208</v>
      </c>
      <c r="T3565" s="143">
        <v>3</v>
      </c>
      <c r="U3565" s="143">
        <v>100</v>
      </c>
      <c r="V3565" s="143">
        <v>88</v>
      </c>
      <c r="W3565" s="143">
        <v>30</v>
      </c>
      <c r="X3565" s="143">
        <v>5288.35</v>
      </c>
      <c r="Y3565" s="143" t="s">
        <v>75</v>
      </c>
      <c r="Z3565" s="143"/>
      <c r="AA3565" s="224" t="s">
        <v>86</v>
      </c>
    </row>
    <row r="3566" spans="1:27" x14ac:dyDescent="0.2">
      <c r="A3566" s="228"/>
      <c r="B3566" s="144"/>
      <c r="C3566" s="127"/>
      <c r="D3566" s="144"/>
      <c r="E3566" s="144"/>
      <c r="F3566" s="144"/>
      <c r="G3566" s="144"/>
      <c r="H3566" s="144"/>
      <c r="I3566" s="144"/>
      <c r="J3566" s="222"/>
      <c r="K3566" s="103" t="s">
        <v>13</v>
      </c>
      <c r="L3566" s="104" t="s">
        <v>60</v>
      </c>
      <c r="M3566" s="96" t="s">
        <v>69</v>
      </c>
      <c r="N3566" s="104">
        <v>240</v>
      </c>
      <c r="O3566" s="104">
        <v>3</v>
      </c>
      <c r="P3566" s="104">
        <v>10</v>
      </c>
      <c r="Q3566" s="104">
        <v>135</v>
      </c>
      <c r="R3566" s="115">
        <v>40</v>
      </c>
      <c r="S3566" s="144"/>
      <c r="T3566" s="144"/>
      <c r="U3566" s="144"/>
      <c r="V3566" s="144"/>
      <c r="W3566" s="144"/>
      <c r="X3566" s="144"/>
      <c r="Y3566" s="144"/>
      <c r="Z3566" s="144"/>
      <c r="AA3566" s="225"/>
    </row>
    <row r="3567" spans="1:27" ht="13.5" thickBot="1" x14ac:dyDescent="0.25">
      <c r="A3567" s="229"/>
      <c r="B3567" s="145"/>
      <c r="C3567" s="128"/>
      <c r="D3567" s="145"/>
      <c r="E3567" s="145"/>
      <c r="F3567" s="145"/>
      <c r="G3567" s="145"/>
      <c r="H3567" s="145"/>
      <c r="I3567" s="145"/>
      <c r="J3567" s="223"/>
      <c r="K3567" s="107" t="s">
        <v>14</v>
      </c>
      <c r="L3567" s="108" t="s">
        <v>60</v>
      </c>
      <c r="M3567" s="97" t="s">
        <v>70</v>
      </c>
      <c r="N3567" s="108">
        <v>240</v>
      </c>
      <c r="O3567" s="108">
        <v>3</v>
      </c>
      <c r="P3567" s="108">
        <v>10</v>
      </c>
      <c r="Q3567" s="108">
        <v>135</v>
      </c>
      <c r="R3567" s="116"/>
      <c r="S3567" s="145"/>
      <c r="T3567" s="145"/>
      <c r="U3567" s="145"/>
      <c r="V3567" s="145"/>
      <c r="W3567" s="145"/>
      <c r="X3567" s="145"/>
      <c r="Y3567" s="145"/>
      <c r="Z3567" s="145"/>
      <c r="AA3567" s="226"/>
    </row>
    <row r="3568" spans="1:27" x14ac:dyDescent="0.2">
      <c r="A3568" s="227" t="s">
        <v>3354</v>
      </c>
      <c r="B3568" s="143" t="s">
        <v>76</v>
      </c>
      <c r="C3568" s="142">
        <v>43666</v>
      </c>
      <c r="D3568" s="143" t="s">
        <v>78</v>
      </c>
      <c r="E3568" s="143"/>
      <c r="F3568" s="143"/>
      <c r="G3568" s="143"/>
      <c r="H3568" s="143"/>
      <c r="I3568" s="143"/>
      <c r="J3568" s="136" t="s">
        <v>80</v>
      </c>
      <c r="K3568" s="100" t="s">
        <v>194</v>
      </c>
      <c r="L3568" s="93" t="s">
        <v>60</v>
      </c>
      <c r="M3568" s="95" t="s">
        <v>190</v>
      </c>
      <c r="N3568" s="93">
        <v>240</v>
      </c>
      <c r="O3568" s="93">
        <v>3</v>
      </c>
      <c r="P3568" s="93">
        <v>100</v>
      </c>
      <c r="Q3568" s="93">
        <v>200</v>
      </c>
      <c r="R3568" s="114"/>
      <c r="S3568" s="143">
        <v>208</v>
      </c>
      <c r="T3568" s="143">
        <v>3</v>
      </c>
      <c r="U3568" s="143">
        <v>100</v>
      </c>
      <c r="V3568" s="143">
        <v>88</v>
      </c>
      <c r="W3568" s="143">
        <v>30</v>
      </c>
      <c r="X3568" s="143">
        <v>5288.35</v>
      </c>
      <c r="Y3568" s="143" t="s">
        <v>75</v>
      </c>
      <c r="Z3568" s="143"/>
      <c r="AA3568" s="224" t="s">
        <v>86</v>
      </c>
    </row>
    <row r="3569" spans="1:27" x14ac:dyDescent="0.2">
      <c r="A3569" s="228"/>
      <c r="B3569" s="144"/>
      <c r="C3569" s="127"/>
      <c r="D3569" s="144"/>
      <c r="E3569" s="144"/>
      <c r="F3569" s="144"/>
      <c r="G3569" s="144"/>
      <c r="H3569" s="144"/>
      <c r="I3569" s="144"/>
      <c r="J3569" s="222"/>
      <c r="K3569" s="103" t="s">
        <v>13</v>
      </c>
      <c r="L3569" s="104" t="s">
        <v>60</v>
      </c>
      <c r="M3569" s="96" t="s">
        <v>69</v>
      </c>
      <c r="N3569" s="104">
        <v>240</v>
      </c>
      <c r="O3569" s="104">
        <v>3</v>
      </c>
      <c r="P3569" s="104">
        <v>10</v>
      </c>
      <c r="Q3569" s="104">
        <v>135</v>
      </c>
      <c r="R3569" s="115">
        <v>40</v>
      </c>
      <c r="S3569" s="144"/>
      <c r="T3569" s="144"/>
      <c r="U3569" s="144"/>
      <c r="V3569" s="144"/>
      <c r="W3569" s="144"/>
      <c r="X3569" s="144"/>
      <c r="Y3569" s="144"/>
      <c r="Z3569" s="144"/>
      <c r="AA3569" s="225"/>
    </row>
    <row r="3570" spans="1:27" ht="13.5" thickBot="1" x14ac:dyDescent="0.25">
      <c r="A3570" s="229"/>
      <c r="B3570" s="145"/>
      <c r="C3570" s="128"/>
      <c r="D3570" s="145"/>
      <c r="E3570" s="145"/>
      <c r="F3570" s="145"/>
      <c r="G3570" s="145"/>
      <c r="H3570" s="145"/>
      <c r="I3570" s="145"/>
      <c r="J3570" s="223"/>
      <c r="K3570" s="107" t="s">
        <v>14</v>
      </c>
      <c r="L3570" s="108" t="s">
        <v>60</v>
      </c>
      <c r="M3570" s="97" t="s">
        <v>70</v>
      </c>
      <c r="N3570" s="108">
        <v>240</v>
      </c>
      <c r="O3570" s="108">
        <v>3</v>
      </c>
      <c r="P3570" s="108">
        <v>10</v>
      </c>
      <c r="Q3570" s="108">
        <v>135</v>
      </c>
      <c r="R3570" s="116"/>
      <c r="S3570" s="145"/>
      <c r="T3570" s="145"/>
      <c r="U3570" s="145"/>
      <c r="V3570" s="145"/>
      <c r="W3570" s="145"/>
      <c r="X3570" s="145"/>
      <c r="Y3570" s="145"/>
      <c r="Z3570" s="145"/>
      <c r="AA3570" s="226"/>
    </row>
    <row r="3571" spans="1:27" x14ac:dyDescent="0.2">
      <c r="A3571" s="227" t="s">
        <v>3355</v>
      </c>
      <c r="B3571" s="143" t="s">
        <v>76</v>
      </c>
      <c r="C3571" s="142">
        <v>43666</v>
      </c>
      <c r="D3571" s="143" t="s">
        <v>78</v>
      </c>
      <c r="E3571" s="143"/>
      <c r="F3571" s="143"/>
      <c r="G3571" s="143"/>
      <c r="H3571" s="143"/>
      <c r="I3571" s="143"/>
      <c r="J3571" s="136" t="s">
        <v>80</v>
      </c>
      <c r="K3571" s="100" t="s">
        <v>194</v>
      </c>
      <c r="L3571" s="93" t="s">
        <v>60</v>
      </c>
      <c r="M3571" s="95" t="s">
        <v>190</v>
      </c>
      <c r="N3571" s="93">
        <v>240</v>
      </c>
      <c r="O3571" s="93">
        <v>3</v>
      </c>
      <c r="P3571" s="93">
        <v>100</v>
      </c>
      <c r="Q3571" s="93">
        <v>150</v>
      </c>
      <c r="R3571" s="114"/>
      <c r="S3571" s="143">
        <v>208</v>
      </c>
      <c r="T3571" s="143">
        <v>3</v>
      </c>
      <c r="U3571" s="143">
        <v>100</v>
      </c>
      <c r="V3571" s="143">
        <v>114</v>
      </c>
      <c r="W3571" s="143">
        <v>40</v>
      </c>
      <c r="X3571" s="143">
        <v>5288.35</v>
      </c>
      <c r="Y3571" s="143" t="s">
        <v>75</v>
      </c>
      <c r="Z3571" s="143"/>
      <c r="AA3571" s="224" t="s">
        <v>86</v>
      </c>
    </row>
    <row r="3572" spans="1:27" x14ac:dyDescent="0.2">
      <c r="A3572" s="228"/>
      <c r="B3572" s="144"/>
      <c r="C3572" s="127"/>
      <c r="D3572" s="144"/>
      <c r="E3572" s="144"/>
      <c r="F3572" s="144"/>
      <c r="G3572" s="144"/>
      <c r="H3572" s="144"/>
      <c r="I3572" s="144"/>
      <c r="J3572" s="222"/>
      <c r="K3572" s="103" t="s">
        <v>13</v>
      </c>
      <c r="L3572" s="104" t="s">
        <v>60</v>
      </c>
      <c r="M3572" s="96" t="s">
        <v>69</v>
      </c>
      <c r="N3572" s="104">
        <v>240</v>
      </c>
      <c r="O3572" s="104">
        <v>3</v>
      </c>
      <c r="P3572" s="104">
        <v>10</v>
      </c>
      <c r="Q3572" s="104">
        <v>135</v>
      </c>
      <c r="R3572" s="115">
        <v>40</v>
      </c>
      <c r="S3572" s="144"/>
      <c r="T3572" s="144"/>
      <c r="U3572" s="144"/>
      <c r="V3572" s="144"/>
      <c r="W3572" s="144"/>
      <c r="X3572" s="144"/>
      <c r="Y3572" s="144"/>
      <c r="Z3572" s="144"/>
      <c r="AA3572" s="225"/>
    </row>
    <row r="3573" spans="1:27" ht="13.5" thickBot="1" x14ac:dyDescent="0.25">
      <c r="A3573" s="229"/>
      <c r="B3573" s="145"/>
      <c r="C3573" s="128"/>
      <c r="D3573" s="145"/>
      <c r="E3573" s="145"/>
      <c r="F3573" s="145"/>
      <c r="G3573" s="145"/>
      <c r="H3573" s="145"/>
      <c r="I3573" s="145"/>
      <c r="J3573" s="223"/>
      <c r="K3573" s="107" t="s">
        <v>14</v>
      </c>
      <c r="L3573" s="108" t="s">
        <v>60</v>
      </c>
      <c r="M3573" s="97" t="s">
        <v>70</v>
      </c>
      <c r="N3573" s="108">
        <v>240</v>
      </c>
      <c r="O3573" s="108">
        <v>3</v>
      </c>
      <c r="P3573" s="108">
        <v>10</v>
      </c>
      <c r="Q3573" s="108">
        <v>135</v>
      </c>
      <c r="R3573" s="116"/>
      <c r="S3573" s="145"/>
      <c r="T3573" s="145"/>
      <c r="U3573" s="145"/>
      <c r="V3573" s="145"/>
      <c r="W3573" s="145"/>
      <c r="X3573" s="145"/>
      <c r="Y3573" s="145"/>
      <c r="Z3573" s="145"/>
      <c r="AA3573" s="226"/>
    </row>
    <row r="3574" spans="1:27" x14ac:dyDescent="0.2">
      <c r="A3574" s="227" t="s">
        <v>3356</v>
      </c>
      <c r="B3574" s="143" t="s">
        <v>76</v>
      </c>
      <c r="C3574" s="142">
        <v>43666</v>
      </c>
      <c r="D3574" s="143" t="s">
        <v>78</v>
      </c>
      <c r="E3574" s="143"/>
      <c r="F3574" s="143"/>
      <c r="G3574" s="143"/>
      <c r="H3574" s="143"/>
      <c r="I3574" s="143"/>
      <c r="J3574" s="136" t="s">
        <v>80</v>
      </c>
      <c r="K3574" s="100" t="s">
        <v>194</v>
      </c>
      <c r="L3574" s="93" t="s">
        <v>60</v>
      </c>
      <c r="M3574" s="95" t="s">
        <v>190</v>
      </c>
      <c r="N3574" s="93">
        <v>240</v>
      </c>
      <c r="O3574" s="93">
        <v>3</v>
      </c>
      <c r="P3574" s="93">
        <v>100</v>
      </c>
      <c r="Q3574" s="93">
        <v>175</v>
      </c>
      <c r="R3574" s="114"/>
      <c r="S3574" s="143">
        <v>208</v>
      </c>
      <c r="T3574" s="143">
        <v>3</v>
      </c>
      <c r="U3574" s="143">
        <v>100</v>
      </c>
      <c r="V3574" s="143">
        <v>114</v>
      </c>
      <c r="W3574" s="143">
        <v>40</v>
      </c>
      <c r="X3574" s="143">
        <v>5288.35</v>
      </c>
      <c r="Y3574" s="143" t="s">
        <v>75</v>
      </c>
      <c r="Z3574" s="143"/>
      <c r="AA3574" s="224" t="s">
        <v>86</v>
      </c>
    </row>
    <row r="3575" spans="1:27" x14ac:dyDescent="0.2">
      <c r="A3575" s="228"/>
      <c r="B3575" s="144"/>
      <c r="C3575" s="127"/>
      <c r="D3575" s="144"/>
      <c r="E3575" s="144"/>
      <c r="F3575" s="144"/>
      <c r="G3575" s="144"/>
      <c r="H3575" s="144"/>
      <c r="I3575" s="144"/>
      <c r="J3575" s="222"/>
      <c r="K3575" s="103" t="s">
        <v>13</v>
      </c>
      <c r="L3575" s="104" t="s">
        <v>60</v>
      </c>
      <c r="M3575" s="96" t="s">
        <v>69</v>
      </c>
      <c r="N3575" s="104">
        <v>240</v>
      </c>
      <c r="O3575" s="104">
        <v>3</v>
      </c>
      <c r="P3575" s="104">
        <v>10</v>
      </c>
      <c r="Q3575" s="104">
        <v>135</v>
      </c>
      <c r="R3575" s="115">
        <v>40</v>
      </c>
      <c r="S3575" s="144"/>
      <c r="T3575" s="144"/>
      <c r="U3575" s="144"/>
      <c r="V3575" s="144"/>
      <c r="W3575" s="144"/>
      <c r="X3575" s="144"/>
      <c r="Y3575" s="144"/>
      <c r="Z3575" s="144"/>
      <c r="AA3575" s="225"/>
    </row>
    <row r="3576" spans="1:27" ht="13.5" thickBot="1" x14ac:dyDescent="0.25">
      <c r="A3576" s="229"/>
      <c r="B3576" s="145"/>
      <c r="C3576" s="128"/>
      <c r="D3576" s="145"/>
      <c r="E3576" s="145"/>
      <c r="F3576" s="145"/>
      <c r="G3576" s="145"/>
      <c r="H3576" s="145"/>
      <c r="I3576" s="145"/>
      <c r="J3576" s="223"/>
      <c r="K3576" s="107" t="s">
        <v>14</v>
      </c>
      <c r="L3576" s="108" t="s">
        <v>60</v>
      </c>
      <c r="M3576" s="97" t="s">
        <v>70</v>
      </c>
      <c r="N3576" s="108">
        <v>240</v>
      </c>
      <c r="O3576" s="108">
        <v>3</v>
      </c>
      <c r="P3576" s="108">
        <v>10</v>
      </c>
      <c r="Q3576" s="108">
        <v>135</v>
      </c>
      <c r="R3576" s="116"/>
      <c r="S3576" s="145"/>
      <c r="T3576" s="145"/>
      <c r="U3576" s="145"/>
      <c r="V3576" s="145"/>
      <c r="W3576" s="145"/>
      <c r="X3576" s="145"/>
      <c r="Y3576" s="145"/>
      <c r="Z3576" s="145"/>
      <c r="AA3576" s="226"/>
    </row>
    <row r="3577" spans="1:27" x14ac:dyDescent="0.2">
      <c r="A3577" s="227" t="s">
        <v>3357</v>
      </c>
      <c r="B3577" s="143" t="s">
        <v>76</v>
      </c>
      <c r="C3577" s="142">
        <v>43666</v>
      </c>
      <c r="D3577" s="143" t="s">
        <v>78</v>
      </c>
      <c r="E3577" s="143"/>
      <c r="F3577" s="143"/>
      <c r="G3577" s="143"/>
      <c r="H3577" s="143"/>
      <c r="I3577" s="143"/>
      <c r="J3577" s="136" t="s">
        <v>80</v>
      </c>
      <c r="K3577" s="100" t="s">
        <v>194</v>
      </c>
      <c r="L3577" s="93" t="s">
        <v>60</v>
      </c>
      <c r="M3577" s="95" t="s">
        <v>190</v>
      </c>
      <c r="N3577" s="93">
        <v>240</v>
      </c>
      <c r="O3577" s="93">
        <v>3</v>
      </c>
      <c r="P3577" s="93">
        <v>100</v>
      </c>
      <c r="Q3577" s="93">
        <v>200</v>
      </c>
      <c r="R3577" s="114"/>
      <c r="S3577" s="143">
        <v>208</v>
      </c>
      <c r="T3577" s="143">
        <v>3</v>
      </c>
      <c r="U3577" s="143">
        <v>100</v>
      </c>
      <c r="V3577" s="143">
        <v>114</v>
      </c>
      <c r="W3577" s="143">
        <v>40</v>
      </c>
      <c r="X3577" s="143">
        <v>5288.35</v>
      </c>
      <c r="Y3577" s="143" t="s">
        <v>75</v>
      </c>
      <c r="Z3577" s="143"/>
      <c r="AA3577" s="224" t="s">
        <v>86</v>
      </c>
    </row>
    <row r="3578" spans="1:27" x14ac:dyDescent="0.2">
      <c r="A3578" s="228"/>
      <c r="B3578" s="144"/>
      <c r="C3578" s="127"/>
      <c r="D3578" s="144"/>
      <c r="E3578" s="144"/>
      <c r="F3578" s="144"/>
      <c r="G3578" s="144"/>
      <c r="H3578" s="144"/>
      <c r="I3578" s="144"/>
      <c r="J3578" s="222"/>
      <c r="K3578" s="103" t="s">
        <v>13</v>
      </c>
      <c r="L3578" s="104" t="s">
        <v>60</v>
      </c>
      <c r="M3578" s="96" t="s">
        <v>69</v>
      </c>
      <c r="N3578" s="104">
        <v>240</v>
      </c>
      <c r="O3578" s="104">
        <v>3</v>
      </c>
      <c r="P3578" s="104">
        <v>10</v>
      </c>
      <c r="Q3578" s="104">
        <v>135</v>
      </c>
      <c r="R3578" s="115">
        <v>40</v>
      </c>
      <c r="S3578" s="144"/>
      <c r="T3578" s="144"/>
      <c r="U3578" s="144"/>
      <c r="V3578" s="144"/>
      <c r="W3578" s="144"/>
      <c r="X3578" s="144"/>
      <c r="Y3578" s="144"/>
      <c r="Z3578" s="144"/>
      <c r="AA3578" s="225"/>
    </row>
    <row r="3579" spans="1:27" ht="13.5" thickBot="1" x14ac:dyDescent="0.25">
      <c r="A3579" s="229"/>
      <c r="B3579" s="145"/>
      <c r="C3579" s="128"/>
      <c r="D3579" s="145"/>
      <c r="E3579" s="145"/>
      <c r="F3579" s="145"/>
      <c r="G3579" s="145"/>
      <c r="H3579" s="145"/>
      <c r="I3579" s="145"/>
      <c r="J3579" s="223"/>
      <c r="K3579" s="107" t="s">
        <v>14</v>
      </c>
      <c r="L3579" s="108" t="s">
        <v>60</v>
      </c>
      <c r="M3579" s="97" t="s">
        <v>70</v>
      </c>
      <c r="N3579" s="108">
        <v>240</v>
      </c>
      <c r="O3579" s="108">
        <v>3</v>
      </c>
      <c r="P3579" s="108">
        <v>10</v>
      </c>
      <c r="Q3579" s="108">
        <v>135</v>
      </c>
      <c r="R3579" s="116"/>
      <c r="S3579" s="145"/>
      <c r="T3579" s="145"/>
      <c r="U3579" s="145"/>
      <c r="V3579" s="145"/>
      <c r="W3579" s="145"/>
      <c r="X3579" s="145"/>
      <c r="Y3579" s="145"/>
      <c r="Z3579" s="145"/>
      <c r="AA3579" s="226"/>
    </row>
    <row r="3580" spans="1:27" x14ac:dyDescent="0.2">
      <c r="A3580" s="227" t="s">
        <v>3358</v>
      </c>
      <c r="B3580" s="143" t="s">
        <v>76</v>
      </c>
      <c r="C3580" s="142">
        <v>43666</v>
      </c>
      <c r="D3580" s="143" t="s">
        <v>78</v>
      </c>
      <c r="E3580" s="143"/>
      <c r="F3580" s="143"/>
      <c r="G3580" s="143"/>
      <c r="H3580" s="143"/>
      <c r="I3580" s="143"/>
      <c r="J3580" s="136" t="s">
        <v>80</v>
      </c>
      <c r="K3580" s="100" t="s">
        <v>194</v>
      </c>
      <c r="L3580" s="93" t="s">
        <v>60</v>
      </c>
      <c r="M3580" s="95" t="s">
        <v>190</v>
      </c>
      <c r="N3580" s="93">
        <v>240</v>
      </c>
      <c r="O3580" s="93">
        <v>3</v>
      </c>
      <c r="P3580" s="93">
        <v>100</v>
      </c>
      <c r="Q3580" s="93">
        <v>150</v>
      </c>
      <c r="R3580" s="114"/>
      <c r="S3580" s="143" t="s">
        <v>71</v>
      </c>
      <c r="T3580" s="143">
        <v>3</v>
      </c>
      <c r="U3580" s="143">
        <v>100</v>
      </c>
      <c r="V3580" s="143">
        <v>104</v>
      </c>
      <c r="W3580" s="143">
        <v>40</v>
      </c>
      <c r="X3580" s="143">
        <v>5288.35</v>
      </c>
      <c r="Y3580" s="143" t="s">
        <v>75</v>
      </c>
      <c r="Z3580" s="143"/>
      <c r="AA3580" s="224" t="s">
        <v>86</v>
      </c>
    </row>
    <row r="3581" spans="1:27" x14ac:dyDescent="0.2">
      <c r="A3581" s="228"/>
      <c r="B3581" s="144"/>
      <c r="C3581" s="127"/>
      <c r="D3581" s="144"/>
      <c r="E3581" s="144"/>
      <c r="F3581" s="144"/>
      <c r="G3581" s="144"/>
      <c r="H3581" s="144"/>
      <c r="I3581" s="144"/>
      <c r="J3581" s="222"/>
      <c r="K3581" s="103" t="s">
        <v>13</v>
      </c>
      <c r="L3581" s="104" t="s">
        <v>60</v>
      </c>
      <c r="M3581" s="96" t="s">
        <v>69</v>
      </c>
      <c r="N3581" s="104">
        <v>240</v>
      </c>
      <c r="O3581" s="104">
        <v>3</v>
      </c>
      <c r="P3581" s="104">
        <v>10</v>
      </c>
      <c r="Q3581" s="104">
        <v>135</v>
      </c>
      <c r="R3581" s="115">
        <v>50</v>
      </c>
      <c r="S3581" s="144"/>
      <c r="T3581" s="144"/>
      <c r="U3581" s="144"/>
      <c r="V3581" s="144"/>
      <c r="W3581" s="144"/>
      <c r="X3581" s="144"/>
      <c r="Y3581" s="144"/>
      <c r="Z3581" s="144"/>
      <c r="AA3581" s="225"/>
    </row>
    <row r="3582" spans="1:27" ht="13.5" thickBot="1" x14ac:dyDescent="0.25">
      <c r="A3582" s="229"/>
      <c r="B3582" s="145"/>
      <c r="C3582" s="128"/>
      <c r="D3582" s="145"/>
      <c r="E3582" s="145"/>
      <c r="F3582" s="145"/>
      <c r="G3582" s="145"/>
      <c r="H3582" s="145"/>
      <c r="I3582" s="145"/>
      <c r="J3582" s="223"/>
      <c r="K3582" s="107" t="s">
        <v>14</v>
      </c>
      <c r="L3582" s="108" t="s">
        <v>60</v>
      </c>
      <c r="M3582" s="97" t="s">
        <v>70</v>
      </c>
      <c r="N3582" s="108">
        <v>240</v>
      </c>
      <c r="O3582" s="108">
        <v>3</v>
      </c>
      <c r="P3582" s="108">
        <v>10</v>
      </c>
      <c r="Q3582" s="108">
        <v>135</v>
      </c>
      <c r="R3582" s="116"/>
      <c r="S3582" s="145"/>
      <c r="T3582" s="145"/>
      <c r="U3582" s="145"/>
      <c r="V3582" s="145"/>
      <c r="W3582" s="145"/>
      <c r="X3582" s="145"/>
      <c r="Y3582" s="145"/>
      <c r="Z3582" s="145"/>
      <c r="AA3582" s="226"/>
    </row>
    <row r="3583" spans="1:27" x14ac:dyDescent="0.2">
      <c r="A3583" s="227" t="s">
        <v>3359</v>
      </c>
      <c r="B3583" s="143" t="s">
        <v>76</v>
      </c>
      <c r="C3583" s="142">
        <v>43666</v>
      </c>
      <c r="D3583" s="143" t="s">
        <v>78</v>
      </c>
      <c r="E3583" s="143"/>
      <c r="F3583" s="143"/>
      <c r="G3583" s="143"/>
      <c r="H3583" s="143"/>
      <c r="I3583" s="143"/>
      <c r="J3583" s="136" t="s">
        <v>80</v>
      </c>
      <c r="K3583" s="100" t="s">
        <v>194</v>
      </c>
      <c r="L3583" s="93" t="s">
        <v>60</v>
      </c>
      <c r="M3583" s="95" t="s">
        <v>190</v>
      </c>
      <c r="N3583" s="93">
        <v>240</v>
      </c>
      <c r="O3583" s="93">
        <v>3</v>
      </c>
      <c r="P3583" s="93">
        <v>100</v>
      </c>
      <c r="Q3583" s="93">
        <v>175</v>
      </c>
      <c r="R3583" s="114"/>
      <c r="S3583" s="143" t="s">
        <v>71</v>
      </c>
      <c r="T3583" s="143">
        <v>3</v>
      </c>
      <c r="U3583" s="143">
        <v>100</v>
      </c>
      <c r="V3583" s="143">
        <v>104</v>
      </c>
      <c r="W3583" s="143">
        <v>40</v>
      </c>
      <c r="X3583" s="143">
        <v>5288.35</v>
      </c>
      <c r="Y3583" s="143" t="s">
        <v>75</v>
      </c>
      <c r="Z3583" s="143"/>
      <c r="AA3583" s="224" t="s">
        <v>86</v>
      </c>
    </row>
    <row r="3584" spans="1:27" x14ac:dyDescent="0.2">
      <c r="A3584" s="228"/>
      <c r="B3584" s="144"/>
      <c r="C3584" s="127"/>
      <c r="D3584" s="144"/>
      <c r="E3584" s="144"/>
      <c r="F3584" s="144"/>
      <c r="G3584" s="144"/>
      <c r="H3584" s="144"/>
      <c r="I3584" s="144"/>
      <c r="J3584" s="222"/>
      <c r="K3584" s="103" t="s">
        <v>13</v>
      </c>
      <c r="L3584" s="104" t="s">
        <v>60</v>
      </c>
      <c r="M3584" s="96" t="s">
        <v>69</v>
      </c>
      <c r="N3584" s="104">
        <v>240</v>
      </c>
      <c r="O3584" s="104">
        <v>3</v>
      </c>
      <c r="P3584" s="104">
        <v>10</v>
      </c>
      <c r="Q3584" s="104">
        <v>135</v>
      </c>
      <c r="R3584" s="115">
        <v>50</v>
      </c>
      <c r="S3584" s="144"/>
      <c r="T3584" s="144"/>
      <c r="U3584" s="144"/>
      <c r="V3584" s="144"/>
      <c r="W3584" s="144"/>
      <c r="X3584" s="144"/>
      <c r="Y3584" s="144"/>
      <c r="Z3584" s="144"/>
      <c r="AA3584" s="225"/>
    </row>
    <row r="3585" spans="1:27" ht="13.5" thickBot="1" x14ac:dyDescent="0.25">
      <c r="A3585" s="229"/>
      <c r="B3585" s="145"/>
      <c r="C3585" s="128"/>
      <c r="D3585" s="145"/>
      <c r="E3585" s="145"/>
      <c r="F3585" s="145"/>
      <c r="G3585" s="145"/>
      <c r="H3585" s="145"/>
      <c r="I3585" s="145"/>
      <c r="J3585" s="223"/>
      <c r="K3585" s="107" t="s">
        <v>14</v>
      </c>
      <c r="L3585" s="108" t="s">
        <v>60</v>
      </c>
      <c r="M3585" s="97" t="s">
        <v>70</v>
      </c>
      <c r="N3585" s="108">
        <v>240</v>
      </c>
      <c r="O3585" s="108">
        <v>3</v>
      </c>
      <c r="P3585" s="108">
        <v>10</v>
      </c>
      <c r="Q3585" s="108">
        <v>135</v>
      </c>
      <c r="R3585" s="116"/>
      <c r="S3585" s="145"/>
      <c r="T3585" s="145"/>
      <c r="U3585" s="145"/>
      <c r="V3585" s="145"/>
      <c r="W3585" s="145"/>
      <c r="X3585" s="145"/>
      <c r="Y3585" s="145"/>
      <c r="Z3585" s="145"/>
      <c r="AA3585" s="226"/>
    </row>
    <row r="3586" spans="1:27" x14ac:dyDescent="0.2">
      <c r="A3586" s="227" t="s">
        <v>3360</v>
      </c>
      <c r="B3586" s="143" t="s">
        <v>76</v>
      </c>
      <c r="C3586" s="142">
        <v>43666</v>
      </c>
      <c r="D3586" s="143" t="s">
        <v>78</v>
      </c>
      <c r="E3586" s="143"/>
      <c r="F3586" s="143"/>
      <c r="G3586" s="143"/>
      <c r="H3586" s="143"/>
      <c r="I3586" s="143"/>
      <c r="J3586" s="136" t="s">
        <v>80</v>
      </c>
      <c r="K3586" s="100" t="s">
        <v>194</v>
      </c>
      <c r="L3586" s="93" t="s">
        <v>60</v>
      </c>
      <c r="M3586" s="95" t="s">
        <v>190</v>
      </c>
      <c r="N3586" s="93">
        <v>240</v>
      </c>
      <c r="O3586" s="93">
        <v>3</v>
      </c>
      <c r="P3586" s="93">
        <v>100</v>
      </c>
      <c r="Q3586" s="93">
        <v>200</v>
      </c>
      <c r="R3586" s="114"/>
      <c r="S3586" s="143" t="s">
        <v>71</v>
      </c>
      <c r="T3586" s="143">
        <v>3</v>
      </c>
      <c r="U3586" s="143">
        <v>100</v>
      </c>
      <c r="V3586" s="143">
        <v>104</v>
      </c>
      <c r="W3586" s="143">
        <v>40</v>
      </c>
      <c r="X3586" s="143">
        <v>5288.35</v>
      </c>
      <c r="Y3586" s="143" t="s">
        <v>75</v>
      </c>
      <c r="Z3586" s="143"/>
      <c r="AA3586" s="224" t="s">
        <v>86</v>
      </c>
    </row>
    <row r="3587" spans="1:27" x14ac:dyDescent="0.2">
      <c r="A3587" s="228"/>
      <c r="B3587" s="144"/>
      <c r="C3587" s="127"/>
      <c r="D3587" s="144"/>
      <c r="E3587" s="144"/>
      <c r="F3587" s="144"/>
      <c r="G3587" s="144"/>
      <c r="H3587" s="144"/>
      <c r="I3587" s="144"/>
      <c r="J3587" s="222"/>
      <c r="K3587" s="103" t="s">
        <v>13</v>
      </c>
      <c r="L3587" s="104" t="s">
        <v>60</v>
      </c>
      <c r="M3587" s="96" t="s">
        <v>69</v>
      </c>
      <c r="N3587" s="104">
        <v>240</v>
      </c>
      <c r="O3587" s="104">
        <v>3</v>
      </c>
      <c r="P3587" s="104">
        <v>10</v>
      </c>
      <c r="Q3587" s="104">
        <v>135</v>
      </c>
      <c r="R3587" s="115">
        <v>50</v>
      </c>
      <c r="S3587" s="144"/>
      <c r="T3587" s="144"/>
      <c r="U3587" s="144"/>
      <c r="V3587" s="144"/>
      <c r="W3587" s="144"/>
      <c r="X3587" s="144"/>
      <c r="Y3587" s="144"/>
      <c r="Z3587" s="144"/>
      <c r="AA3587" s="225"/>
    </row>
    <row r="3588" spans="1:27" ht="13.5" thickBot="1" x14ac:dyDescent="0.25">
      <c r="A3588" s="229"/>
      <c r="B3588" s="145"/>
      <c r="C3588" s="128"/>
      <c r="D3588" s="145"/>
      <c r="E3588" s="145"/>
      <c r="F3588" s="145"/>
      <c r="G3588" s="145"/>
      <c r="H3588" s="145"/>
      <c r="I3588" s="145"/>
      <c r="J3588" s="223"/>
      <c r="K3588" s="107" t="s">
        <v>14</v>
      </c>
      <c r="L3588" s="108" t="s">
        <v>60</v>
      </c>
      <c r="M3588" s="97" t="s">
        <v>70</v>
      </c>
      <c r="N3588" s="108">
        <v>240</v>
      </c>
      <c r="O3588" s="108">
        <v>3</v>
      </c>
      <c r="P3588" s="108">
        <v>10</v>
      </c>
      <c r="Q3588" s="108">
        <v>135</v>
      </c>
      <c r="R3588" s="116"/>
      <c r="S3588" s="145"/>
      <c r="T3588" s="145"/>
      <c r="U3588" s="145"/>
      <c r="V3588" s="145"/>
      <c r="W3588" s="145"/>
      <c r="X3588" s="145"/>
      <c r="Y3588" s="145"/>
      <c r="Z3588" s="145"/>
      <c r="AA3588" s="226"/>
    </row>
    <row r="3589" spans="1:27" x14ac:dyDescent="0.2">
      <c r="A3589" s="227" t="s">
        <v>3361</v>
      </c>
      <c r="B3589" s="143" t="s">
        <v>76</v>
      </c>
      <c r="C3589" s="142">
        <v>43666</v>
      </c>
      <c r="D3589" s="143" t="s">
        <v>78</v>
      </c>
      <c r="E3589" s="143"/>
      <c r="F3589" s="143"/>
      <c r="G3589" s="143"/>
      <c r="H3589" s="143"/>
      <c r="I3589" s="143"/>
      <c r="J3589" s="136" t="s">
        <v>80</v>
      </c>
      <c r="K3589" s="100" t="s">
        <v>194</v>
      </c>
      <c r="L3589" s="93" t="s">
        <v>60</v>
      </c>
      <c r="M3589" s="95" t="s">
        <v>190</v>
      </c>
      <c r="N3589" s="93">
        <v>240</v>
      </c>
      <c r="O3589" s="93">
        <v>3</v>
      </c>
      <c r="P3589" s="93">
        <v>100</v>
      </c>
      <c r="Q3589" s="93">
        <v>175</v>
      </c>
      <c r="R3589" s="114"/>
      <c r="S3589" s="143" t="s">
        <v>71</v>
      </c>
      <c r="T3589" s="143">
        <v>3</v>
      </c>
      <c r="U3589" s="143">
        <v>100</v>
      </c>
      <c r="V3589" s="143">
        <v>130</v>
      </c>
      <c r="W3589" s="143">
        <v>50</v>
      </c>
      <c r="X3589" s="143">
        <v>5288.35</v>
      </c>
      <c r="Y3589" s="143" t="s">
        <v>75</v>
      </c>
      <c r="Z3589" s="143"/>
      <c r="AA3589" s="224" t="s">
        <v>86</v>
      </c>
    </row>
    <row r="3590" spans="1:27" x14ac:dyDescent="0.2">
      <c r="A3590" s="228"/>
      <c r="B3590" s="144"/>
      <c r="C3590" s="127"/>
      <c r="D3590" s="144"/>
      <c r="E3590" s="144"/>
      <c r="F3590" s="144"/>
      <c r="G3590" s="144"/>
      <c r="H3590" s="144"/>
      <c r="I3590" s="144"/>
      <c r="J3590" s="222"/>
      <c r="K3590" s="103" t="s">
        <v>13</v>
      </c>
      <c r="L3590" s="104" t="s">
        <v>60</v>
      </c>
      <c r="M3590" s="96" t="s">
        <v>69</v>
      </c>
      <c r="N3590" s="104">
        <v>240</v>
      </c>
      <c r="O3590" s="104">
        <v>3</v>
      </c>
      <c r="P3590" s="104">
        <v>10</v>
      </c>
      <c r="Q3590" s="104">
        <v>135</v>
      </c>
      <c r="R3590" s="115">
        <v>50</v>
      </c>
      <c r="S3590" s="144"/>
      <c r="T3590" s="144"/>
      <c r="U3590" s="144"/>
      <c r="V3590" s="144"/>
      <c r="W3590" s="144"/>
      <c r="X3590" s="144"/>
      <c r="Y3590" s="144"/>
      <c r="Z3590" s="144"/>
      <c r="AA3590" s="225"/>
    </row>
    <row r="3591" spans="1:27" ht="13.5" thickBot="1" x14ac:dyDescent="0.25">
      <c r="A3591" s="229"/>
      <c r="B3591" s="145"/>
      <c r="C3591" s="128"/>
      <c r="D3591" s="145"/>
      <c r="E3591" s="145"/>
      <c r="F3591" s="145"/>
      <c r="G3591" s="145"/>
      <c r="H3591" s="145"/>
      <c r="I3591" s="145"/>
      <c r="J3591" s="223"/>
      <c r="K3591" s="107" t="s">
        <v>14</v>
      </c>
      <c r="L3591" s="108" t="s">
        <v>60</v>
      </c>
      <c r="M3591" s="97" t="s">
        <v>70</v>
      </c>
      <c r="N3591" s="108">
        <v>240</v>
      </c>
      <c r="O3591" s="108">
        <v>3</v>
      </c>
      <c r="P3591" s="108">
        <v>10</v>
      </c>
      <c r="Q3591" s="108">
        <v>135</v>
      </c>
      <c r="R3591" s="116"/>
      <c r="S3591" s="145"/>
      <c r="T3591" s="145"/>
      <c r="U3591" s="145"/>
      <c r="V3591" s="145"/>
      <c r="W3591" s="145"/>
      <c r="X3591" s="145"/>
      <c r="Y3591" s="145"/>
      <c r="Z3591" s="145"/>
      <c r="AA3591" s="226"/>
    </row>
    <row r="3592" spans="1:27" x14ac:dyDescent="0.2">
      <c r="A3592" s="227" t="s">
        <v>3362</v>
      </c>
      <c r="B3592" s="143" t="s">
        <v>76</v>
      </c>
      <c r="C3592" s="142">
        <v>43666</v>
      </c>
      <c r="D3592" s="143" t="s">
        <v>78</v>
      </c>
      <c r="E3592" s="143"/>
      <c r="F3592" s="143"/>
      <c r="G3592" s="143"/>
      <c r="H3592" s="143"/>
      <c r="I3592" s="143"/>
      <c r="J3592" s="136" t="s">
        <v>80</v>
      </c>
      <c r="K3592" s="100" t="s">
        <v>194</v>
      </c>
      <c r="L3592" s="93" t="s">
        <v>60</v>
      </c>
      <c r="M3592" s="95" t="s">
        <v>190</v>
      </c>
      <c r="N3592" s="93">
        <v>240</v>
      </c>
      <c r="O3592" s="93">
        <v>3</v>
      </c>
      <c r="P3592" s="93">
        <v>100</v>
      </c>
      <c r="Q3592" s="93">
        <v>200</v>
      </c>
      <c r="R3592" s="114"/>
      <c r="S3592" s="143" t="s">
        <v>71</v>
      </c>
      <c r="T3592" s="143">
        <v>3</v>
      </c>
      <c r="U3592" s="143">
        <v>100</v>
      </c>
      <c r="V3592" s="143">
        <v>130</v>
      </c>
      <c r="W3592" s="143">
        <v>50</v>
      </c>
      <c r="X3592" s="143">
        <v>5288.35</v>
      </c>
      <c r="Y3592" s="143" t="s">
        <v>75</v>
      </c>
      <c r="Z3592" s="143"/>
      <c r="AA3592" s="224" t="s">
        <v>86</v>
      </c>
    </row>
    <row r="3593" spans="1:27" x14ac:dyDescent="0.2">
      <c r="A3593" s="228"/>
      <c r="B3593" s="144"/>
      <c r="C3593" s="127"/>
      <c r="D3593" s="144"/>
      <c r="E3593" s="144"/>
      <c r="F3593" s="144"/>
      <c r="G3593" s="144"/>
      <c r="H3593" s="144"/>
      <c r="I3593" s="144"/>
      <c r="J3593" s="222"/>
      <c r="K3593" s="103" t="s">
        <v>13</v>
      </c>
      <c r="L3593" s="104" t="s">
        <v>60</v>
      </c>
      <c r="M3593" s="96" t="s">
        <v>69</v>
      </c>
      <c r="N3593" s="104">
        <v>240</v>
      </c>
      <c r="O3593" s="104">
        <v>3</v>
      </c>
      <c r="P3593" s="104">
        <v>10</v>
      </c>
      <c r="Q3593" s="104">
        <v>135</v>
      </c>
      <c r="R3593" s="115">
        <v>50</v>
      </c>
      <c r="S3593" s="144"/>
      <c r="T3593" s="144"/>
      <c r="U3593" s="144"/>
      <c r="V3593" s="144"/>
      <c r="W3593" s="144"/>
      <c r="X3593" s="144"/>
      <c r="Y3593" s="144"/>
      <c r="Z3593" s="144"/>
      <c r="AA3593" s="225"/>
    </row>
    <row r="3594" spans="1:27" ht="13.5" thickBot="1" x14ac:dyDescent="0.25">
      <c r="A3594" s="229"/>
      <c r="B3594" s="145"/>
      <c r="C3594" s="128"/>
      <c r="D3594" s="145"/>
      <c r="E3594" s="145"/>
      <c r="F3594" s="145"/>
      <c r="G3594" s="145"/>
      <c r="H3594" s="145"/>
      <c r="I3594" s="145"/>
      <c r="J3594" s="223"/>
      <c r="K3594" s="107" t="s">
        <v>14</v>
      </c>
      <c r="L3594" s="108" t="s">
        <v>60</v>
      </c>
      <c r="M3594" s="97" t="s">
        <v>70</v>
      </c>
      <c r="N3594" s="108">
        <v>240</v>
      </c>
      <c r="O3594" s="108">
        <v>3</v>
      </c>
      <c r="P3594" s="108">
        <v>10</v>
      </c>
      <c r="Q3594" s="108">
        <v>135</v>
      </c>
      <c r="R3594" s="116"/>
      <c r="S3594" s="145"/>
      <c r="T3594" s="145"/>
      <c r="U3594" s="145"/>
      <c r="V3594" s="145"/>
      <c r="W3594" s="145"/>
      <c r="X3594" s="145"/>
      <c r="Y3594" s="145"/>
      <c r="Z3594" s="145"/>
      <c r="AA3594" s="226"/>
    </row>
    <row r="3595" spans="1:27" x14ac:dyDescent="0.2">
      <c r="A3595" s="227" t="s">
        <v>3363</v>
      </c>
      <c r="B3595" s="143" t="s">
        <v>76</v>
      </c>
      <c r="C3595" s="142">
        <v>43666</v>
      </c>
      <c r="D3595" s="143" t="s">
        <v>78</v>
      </c>
      <c r="E3595" s="143"/>
      <c r="F3595" s="143"/>
      <c r="G3595" s="143"/>
      <c r="H3595" s="143"/>
      <c r="I3595" s="143"/>
      <c r="J3595" s="136" t="s">
        <v>80</v>
      </c>
      <c r="K3595" s="100" t="s">
        <v>194</v>
      </c>
      <c r="L3595" s="93" t="s">
        <v>60</v>
      </c>
      <c r="M3595" s="95" t="s">
        <v>190</v>
      </c>
      <c r="N3595" s="93">
        <v>480</v>
      </c>
      <c r="O3595" s="93">
        <v>3</v>
      </c>
      <c r="P3595" s="93">
        <v>35</v>
      </c>
      <c r="Q3595" s="93">
        <v>100</v>
      </c>
      <c r="R3595" s="114"/>
      <c r="S3595" s="143" t="s">
        <v>72</v>
      </c>
      <c r="T3595" s="143">
        <v>3</v>
      </c>
      <c r="U3595" s="143">
        <v>35</v>
      </c>
      <c r="V3595" s="143">
        <v>77</v>
      </c>
      <c r="W3595" s="143">
        <v>60</v>
      </c>
      <c r="X3595" s="143">
        <v>5288.35</v>
      </c>
      <c r="Y3595" s="143" t="s">
        <v>75</v>
      </c>
      <c r="Z3595" s="143"/>
      <c r="AA3595" s="224" t="s">
        <v>86</v>
      </c>
    </row>
    <row r="3596" spans="1:27" x14ac:dyDescent="0.2">
      <c r="A3596" s="228"/>
      <c r="B3596" s="144"/>
      <c r="C3596" s="127"/>
      <c r="D3596" s="144"/>
      <c r="E3596" s="144"/>
      <c r="F3596" s="144"/>
      <c r="G3596" s="144"/>
      <c r="H3596" s="144"/>
      <c r="I3596" s="144"/>
      <c r="J3596" s="222"/>
      <c r="K3596" s="103" t="s">
        <v>13</v>
      </c>
      <c r="L3596" s="104" t="s">
        <v>60</v>
      </c>
      <c r="M3596" s="96" t="s">
        <v>69</v>
      </c>
      <c r="N3596" s="104">
        <v>480</v>
      </c>
      <c r="O3596" s="104">
        <v>3</v>
      </c>
      <c r="P3596" s="104">
        <v>10</v>
      </c>
      <c r="Q3596" s="104">
        <v>135</v>
      </c>
      <c r="R3596" s="115">
        <v>100</v>
      </c>
      <c r="S3596" s="144"/>
      <c r="T3596" s="144"/>
      <c r="U3596" s="144"/>
      <c r="V3596" s="144"/>
      <c r="W3596" s="144"/>
      <c r="X3596" s="144"/>
      <c r="Y3596" s="144"/>
      <c r="Z3596" s="144"/>
      <c r="AA3596" s="225"/>
    </row>
    <row r="3597" spans="1:27" ht="13.5" thickBot="1" x14ac:dyDescent="0.25">
      <c r="A3597" s="229"/>
      <c r="B3597" s="145"/>
      <c r="C3597" s="128"/>
      <c r="D3597" s="145"/>
      <c r="E3597" s="145"/>
      <c r="F3597" s="145"/>
      <c r="G3597" s="145"/>
      <c r="H3597" s="145"/>
      <c r="I3597" s="145"/>
      <c r="J3597" s="223"/>
      <c r="K3597" s="107" t="s">
        <v>14</v>
      </c>
      <c r="L3597" s="108" t="s">
        <v>60</v>
      </c>
      <c r="M3597" s="97" t="s">
        <v>70</v>
      </c>
      <c r="N3597" s="108">
        <v>480</v>
      </c>
      <c r="O3597" s="108">
        <v>3</v>
      </c>
      <c r="P3597" s="108">
        <v>10</v>
      </c>
      <c r="Q3597" s="108">
        <v>135</v>
      </c>
      <c r="R3597" s="116"/>
      <c r="S3597" s="145"/>
      <c r="T3597" s="145"/>
      <c r="U3597" s="145"/>
      <c r="V3597" s="145"/>
      <c r="W3597" s="145"/>
      <c r="X3597" s="145"/>
      <c r="Y3597" s="145"/>
      <c r="Z3597" s="145"/>
      <c r="AA3597" s="226"/>
    </row>
    <row r="3598" spans="1:27" x14ac:dyDescent="0.2">
      <c r="A3598" s="227" t="s">
        <v>3364</v>
      </c>
      <c r="B3598" s="143" t="s">
        <v>76</v>
      </c>
      <c r="C3598" s="142">
        <v>43666</v>
      </c>
      <c r="D3598" s="143" t="s">
        <v>78</v>
      </c>
      <c r="E3598" s="143"/>
      <c r="F3598" s="143"/>
      <c r="G3598" s="143"/>
      <c r="H3598" s="143"/>
      <c r="I3598" s="143"/>
      <c r="J3598" s="136" t="s">
        <v>80</v>
      </c>
      <c r="K3598" s="100" t="s">
        <v>194</v>
      </c>
      <c r="L3598" s="93" t="s">
        <v>60</v>
      </c>
      <c r="M3598" s="95" t="s">
        <v>190</v>
      </c>
      <c r="N3598" s="93">
        <v>480</v>
      </c>
      <c r="O3598" s="93">
        <v>3</v>
      </c>
      <c r="P3598" s="93">
        <v>35</v>
      </c>
      <c r="Q3598" s="93">
        <v>110</v>
      </c>
      <c r="R3598" s="114"/>
      <c r="S3598" s="143" t="s">
        <v>72</v>
      </c>
      <c r="T3598" s="143">
        <v>3</v>
      </c>
      <c r="U3598" s="143">
        <v>35</v>
      </c>
      <c r="V3598" s="143">
        <v>77</v>
      </c>
      <c r="W3598" s="143">
        <v>60</v>
      </c>
      <c r="X3598" s="143">
        <v>5288.35</v>
      </c>
      <c r="Y3598" s="143" t="s">
        <v>75</v>
      </c>
      <c r="Z3598" s="143"/>
      <c r="AA3598" s="224" t="s">
        <v>86</v>
      </c>
    </row>
    <row r="3599" spans="1:27" x14ac:dyDescent="0.2">
      <c r="A3599" s="228"/>
      <c r="B3599" s="144"/>
      <c r="C3599" s="127"/>
      <c r="D3599" s="144"/>
      <c r="E3599" s="144"/>
      <c r="F3599" s="144"/>
      <c r="G3599" s="144"/>
      <c r="H3599" s="144"/>
      <c r="I3599" s="144"/>
      <c r="J3599" s="222"/>
      <c r="K3599" s="103" t="s">
        <v>13</v>
      </c>
      <c r="L3599" s="104" t="s">
        <v>60</v>
      </c>
      <c r="M3599" s="96" t="s">
        <v>69</v>
      </c>
      <c r="N3599" s="104">
        <v>480</v>
      </c>
      <c r="O3599" s="104">
        <v>3</v>
      </c>
      <c r="P3599" s="104">
        <v>10</v>
      </c>
      <c r="Q3599" s="104">
        <v>135</v>
      </c>
      <c r="R3599" s="115">
        <v>100</v>
      </c>
      <c r="S3599" s="144"/>
      <c r="T3599" s="144"/>
      <c r="U3599" s="144"/>
      <c r="V3599" s="144"/>
      <c r="W3599" s="144"/>
      <c r="X3599" s="144"/>
      <c r="Y3599" s="144"/>
      <c r="Z3599" s="144"/>
      <c r="AA3599" s="225"/>
    </row>
    <row r="3600" spans="1:27" ht="13.5" thickBot="1" x14ac:dyDescent="0.25">
      <c r="A3600" s="229"/>
      <c r="B3600" s="145"/>
      <c r="C3600" s="128"/>
      <c r="D3600" s="145"/>
      <c r="E3600" s="145"/>
      <c r="F3600" s="145"/>
      <c r="G3600" s="145"/>
      <c r="H3600" s="145"/>
      <c r="I3600" s="145"/>
      <c r="J3600" s="223"/>
      <c r="K3600" s="107" t="s">
        <v>14</v>
      </c>
      <c r="L3600" s="108" t="s">
        <v>60</v>
      </c>
      <c r="M3600" s="97" t="s">
        <v>70</v>
      </c>
      <c r="N3600" s="108">
        <v>480</v>
      </c>
      <c r="O3600" s="108">
        <v>3</v>
      </c>
      <c r="P3600" s="108">
        <v>10</v>
      </c>
      <c r="Q3600" s="108">
        <v>135</v>
      </c>
      <c r="R3600" s="116"/>
      <c r="S3600" s="145"/>
      <c r="T3600" s="145"/>
      <c r="U3600" s="145"/>
      <c r="V3600" s="145"/>
      <c r="W3600" s="145"/>
      <c r="X3600" s="145"/>
      <c r="Y3600" s="145"/>
      <c r="Z3600" s="145"/>
      <c r="AA3600" s="226"/>
    </row>
    <row r="3601" spans="1:27" x14ac:dyDescent="0.2">
      <c r="A3601" s="227" t="s">
        <v>3365</v>
      </c>
      <c r="B3601" s="143" t="s">
        <v>76</v>
      </c>
      <c r="C3601" s="142">
        <v>43666</v>
      </c>
      <c r="D3601" s="143" t="s">
        <v>78</v>
      </c>
      <c r="E3601" s="143"/>
      <c r="F3601" s="143"/>
      <c r="G3601" s="143"/>
      <c r="H3601" s="143"/>
      <c r="I3601" s="143"/>
      <c r="J3601" s="136" t="s">
        <v>80</v>
      </c>
      <c r="K3601" s="100" t="s">
        <v>194</v>
      </c>
      <c r="L3601" s="93" t="s">
        <v>60</v>
      </c>
      <c r="M3601" s="95" t="s">
        <v>190</v>
      </c>
      <c r="N3601" s="93">
        <v>480</v>
      </c>
      <c r="O3601" s="93">
        <v>3</v>
      </c>
      <c r="P3601" s="93">
        <v>35</v>
      </c>
      <c r="Q3601" s="93">
        <v>125</v>
      </c>
      <c r="R3601" s="114"/>
      <c r="S3601" s="143" t="s">
        <v>72</v>
      </c>
      <c r="T3601" s="143">
        <v>3</v>
      </c>
      <c r="U3601" s="143">
        <v>35</v>
      </c>
      <c r="V3601" s="143">
        <v>77</v>
      </c>
      <c r="W3601" s="143">
        <v>60</v>
      </c>
      <c r="X3601" s="143">
        <v>5288.35</v>
      </c>
      <c r="Y3601" s="143" t="s">
        <v>75</v>
      </c>
      <c r="Z3601" s="143"/>
      <c r="AA3601" s="224" t="s">
        <v>86</v>
      </c>
    </row>
    <row r="3602" spans="1:27" x14ac:dyDescent="0.2">
      <c r="A3602" s="228"/>
      <c r="B3602" s="144"/>
      <c r="C3602" s="127"/>
      <c r="D3602" s="144"/>
      <c r="E3602" s="144"/>
      <c r="F3602" s="144"/>
      <c r="G3602" s="144"/>
      <c r="H3602" s="144"/>
      <c r="I3602" s="144"/>
      <c r="J3602" s="222"/>
      <c r="K3602" s="103" t="s">
        <v>13</v>
      </c>
      <c r="L3602" s="104" t="s">
        <v>60</v>
      </c>
      <c r="M3602" s="96" t="s">
        <v>69</v>
      </c>
      <c r="N3602" s="104">
        <v>480</v>
      </c>
      <c r="O3602" s="104">
        <v>3</v>
      </c>
      <c r="P3602" s="104">
        <v>10</v>
      </c>
      <c r="Q3602" s="104">
        <v>135</v>
      </c>
      <c r="R3602" s="115">
        <v>100</v>
      </c>
      <c r="S3602" s="144"/>
      <c r="T3602" s="144"/>
      <c r="U3602" s="144"/>
      <c r="V3602" s="144"/>
      <c r="W3602" s="144"/>
      <c r="X3602" s="144"/>
      <c r="Y3602" s="144"/>
      <c r="Z3602" s="144"/>
      <c r="AA3602" s="225"/>
    </row>
    <row r="3603" spans="1:27" ht="13.5" thickBot="1" x14ac:dyDescent="0.25">
      <c r="A3603" s="229"/>
      <c r="B3603" s="145"/>
      <c r="C3603" s="128"/>
      <c r="D3603" s="145"/>
      <c r="E3603" s="145"/>
      <c r="F3603" s="145"/>
      <c r="G3603" s="145"/>
      <c r="H3603" s="145"/>
      <c r="I3603" s="145"/>
      <c r="J3603" s="223"/>
      <c r="K3603" s="107" t="s">
        <v>14</v>
      </c>
      <c r="L3603" s="108" t="s">
        <v>60</v>
      </c>
      <c r="M3603" s="97" t="s">
        <v>70</v>
      </c>
      <c r="N3603" s="108">
        <v>480</v>
      </c>
      <c r="O3603" s="108">
        <v>3</v>
      </c>
      <c r="P3603" s="108">
        <v>10</v>
      </c>
      <c r="Q3603" s="108">
        <v>135</v>
      </c>
      <c r="R3603" s="116"/>
      <c r="S3603" s="145"/>
      <c r="T3603" s="145"/>
      <c r="U3603" s="145"/>
      <c r="V3603" s="145"/>
      <c r="W3603" s="145"/>
      <c r="X3603" s="145"/>
      <c r="Y3603" s="145"/>
      <c r="Z3603" s="145"/>
      <c r="AA3603" s="226"/>
    </row>
    <row r="3604" spans="1:27" x14ac:dyDescent="0.2">
      <c r="A3604" s="227" t="s">
        <v>3366</v>
      </c>
      <c r="B3604" s="143" t="s">
        <v>76</v>
      </c>
      <c r="C3604" s="142">
        <v>43666</v>
      </c>
      <c r="D3604" s="143" t="s">
        <v>78</v>
      </c>
      <c r="E3604" s="143"/>
      <c r="F3604" s="143"/>
      <c r="G3604" s="143"/>
      <c r="H3604" s="143"/>
      <c r="I3604" s="143"/>
      <c r="J3604" s="136" t="s">
        <v>80</v>
      </c>
      <c r="K3604" s="100" t="s">
        <v>194</v>
      </c>
      <c r="L3604" s="93" t="s">
        <v>60</v>
      </c>
      <c r="M3604" s="95" t="s">
        <v>190</v>
      </c>
      <c r="N3604" s="93">
        <v>480</v>
      </c>
      <c r="O3604" s="93">
        <v>3</v>
      </c>
      <c r="P3604" s="93">
        <v>35</v>
      </c>
      <c r="Q3604" s="93">
        <v>150</v>
      </c>
      <c r="R3604" s="114"/>
      <c r="S3604" s="143" t="s">
        <v>72</v>
      </c>
      <c r="T3604" s="143">
        <v>3</v>
      </c>
      <c r="U3604" s="143">
        <v>35</v>
      </c>
      <c r="V3604" s="143">
        <v>77</v>
      </c>
      <c r="W3604" s="143">
        <v>60</v>
      </c>
      <c r="X3604" s="143">
        <v>5288.35</v>
      </c>
      <c r="Y3604" s="143" t="s">
        <v>75</v>
      </c>
      <c r="Z3604" s="143"/>
      <c r="AA3604" s="224" t="s">
        <v>86</v>
      </c>
    </row>
    <row r="3605" spans="1:27" x14ac:dyDescent="0.2">
      <c r="A3605" s="228"/>
      <c r="B3605" s="144"/>
      <c r="C3605" s="127"/>
      <c r="D3605" s="144"/>
      <c r="E3605" s="144"/>
      <c r="F3605" s="144"/>
      <c r="G3605" s="144"/>
      <c r="H3605" s="144"/>
      <c r="I3605" s="144"/>
      <c r="J3605" s="222"/>
      <c r="K3605" s="103" t="s">
        <v>13</v>
      </c>
      <c r="L3605" s="104" t="s">
        <v>60</v>
      </c>
      <c r="M3605" s="96" t="s">
        <v>69</v>
      </c>
      <c r="N3605" s="104">
        <v>480</v>
      </c>
      <c r="O3605" s="104">
        <v>3</v>
      </c>
      <c r="P3605" s="104">
        <v>10</v>
      </c>
      <c r="Q3605" s="104">
        <v>135</v>
      </c>
      <c r="R3605" s="115">
        <v>100</v>
      </c>
      <c r="S3605" s="144"/>
      <c r="T3605" s="144"/>
      <c r="U3605" s="144"/>
      <c r="V3605" s="144"/>
      <c r="W3605" s="144"/>
      <c r="X3605" s="144"/>
      <c r="Y3605" s="144"/>
      <c r="Z3605" s="144"/>
      <c r="AA3605" s="225"/>
    </row>
    <row r="3606" spans="1:27" ht="13.5" thickBot="1" x14ac:dyDescent="0.25">
      <c r="A3606" s="229"/>
      <c r="B3606" s="145"/>
      <c r="C3606" s="128"/>
      <c r="D3606" s="145"/>
      <c r="E3606" s="145"/>
      <c r="F3606" s="145"/>
      <c r="G3606" s="145"/>
      <c r="H3606" s="145"/>
      <c r="I3606" s="145"/>
      <c r="J3606" s="223"/>
      <c r="K3606" s="107" t="s">
        <v>14</v>
      </c>
      <c r="L3606" s="108" t="s">
        <v>60</v>
      </c>
      <c r="M3606" s="97" t="s">
        <v>70</v>
      </c>
      <c r="N3606" s="108">
        <v>480</v>
      </c>
      <c r="O3606" s="108">
        <v>3</v>
      </c>
      <c r="P3606" s="108">
        <v>10</v>
      </c>
      <c r="Q3606" s="108">
        <v>135</v>
      </c>
      <c r="R3606" s="116"/>
      <c r="S3606" s="145"/>
      <c r="T3606" s="145"/>
      <c r="U3606" s="145"/>
      <c r="V3606" s="145"/>
      <c r="W3606" s="145"/>
      <c r="X3606" s="145"/>
      <c r="Y3606" s="145"/>
      <c r="Z3606" s="145"/>
      <c r="AA3606" s="226"/>
    </row>
    <row r="3607" spans="1:27" x14ac:dyDescent="0.2">
      <c r="A3607" s="227" t="s">
        <v>3367</v>
      </c>
      <c r="B3607" s="143" t="s">
        <v>76</v>
      </c>
      <c r="C3607" s="142">
        <v>43666</v>
      </c>
      <c r="D3607" s="143" t="s">
        <v>78</v>
      </c>
      <c r="E3607" s="143"/>
      <c r="F3607" s="143"/>
      <c r="G3607" s="143"/>
      <c r="H3607" s="143"/>
      <c r="I3607" s="143"/>
      <c r="J3607" s="136" t="s">
        <v>80</v>
      </c>
      <c r="K3607" s="100" t="s">
        <v>194</v>
      </c>
      <c r="L3607" s="93" t="s">
        <v>60</v>
      </c>
      <c r="M3607" s="95" t="s">
        <v>190</v>
      </c>
      <c r="N3607" s="93">
        <v>480</v>
      </c>
      <c r="O3607" s="93">
        <v>3</v>
      </c>
      <c r="P3607" s="93">
        <v>35</v>
      </c>
      <c r="Q3607" s="93">
        <v>175</v>
      </c>
      <c r="R3607" s="114"/>
      <c r="S3607" s="143" t="s">
        <v>72</v>
      </c>
      <c r="T3607" s="143">
        <v>3</v>
      </c>
      <c r="U3607" s="143">
        <v>35</v>
      </c>
      <c r="V3607" s="143">
        <v>77</v>
      </c>
      <c r="W3607" s="143">
        <v>60</v>
      </c>
      <c r="X3607" s="143">
        <v>5288.35</v>
      </c>
      <c r="Y3607" s="143" t="s">
        <v>75</v>
      </c>
      <c r="Z3607" s="143"/>
      <c r="AA3607" s="224" t="s">
        <v>86</v>
      </c>
    </row>
    <row r="3608" spans="1:27" x14ac:dyDescent="0.2">
      <c r="A3608" s="228"/>
      <c r="B3608" s="144"/>
      <c r="C3608" s="127"/>
      <c r="D3608" s="144"/>
      <c r="E3608" s="144"/>
      <c r="F3608" s="144"/>
      <c r="G3608" s="144"/>
      <c r="H3608" s="144"/>
      <c r="I3608" s="144"/>
      <c r="J3608" s="222"/>
      <c r="K3608" s="103" t="s">
        <v>13</v>
      </c>
      <c r="L3608" s="104" t="s">
        <v>60</v>
      </c>
      <c r="M3608" s="96" t="s">
        <v>69</v>
      </c>
      <c r="N3608" s="104">
        <v>480</v>
      </c>
      <c r="O3608" s="104">
        <v>3</v>
      </c>
      <c r="P3608" s="104">
        <v>10</v>
      </c>
      <c r="Q3608" s="104">
        <v>135</v>
      </c>
      <c r="R3608" s="115">
        <v>100</v>
      </c>
      <c r="S3608" s="144"/>
      <c r="T3608" s="144"/>
      <c r="U3608" s="144"/>
      <c r="V3608" s="144"/>
      <c r="W3608" s="144"/>
      <c r="X3608" s="144"/>
      <c r="Y3608" s="144"/>
      <c r="Z3608" s="144"/>
      <c r="AA3608" s="225"/>
    </row>
    <row r="3609" spans="1:27" ht="13.5" thickBot="1" x14ac:dyDescent="0.25">
      <c r="A3609" s="229"/>
      <c r="B3609" s="145"/>
      <c r="C3609" s="128"/>
      <c r="D3609" s="145"/>
      <c r="E3609" s="145"/>
      <c r="F3609" s="145"/>
      <c r="G3609" s="145"/>
      <c r="H3609" s="145"/>
      <c r="I3609" s="145"/>
      <c r="J3609" s="223"/>
      <c r="K3609" s="107" t="s">
        <v>14</v>
      </c>
      <c r="L3609" s="108" t="s">
        <v>60</v>
      </c>
      <c r="M3609" s="97" t="s">
        <v>70</v>
      </c>
      <c r="N3609" s="108">
        <v>480</v>
      </c>
      <c r="O3609" s="108">
        <v>3</v>
      </c>
      <c r="P3609" s="108">
        <v>10</v>
      </c>
      <c r="Q3609" s="108">
        <v>135</v>
      </c>
      <c r="R3609" s="116"/>
      <c r="S3609" s="145"/>
      <c r="T3609" s="145"/>
      <c r="U3609" s="145"/>
      <c r="V3609" s="145"/>
      <c r="W3609" s="145"/>
      <c r="X3609" s="145"/>
      <c r="Y3609" s="145"/>
      <c r="Z3609" s="145"/>
      <c r="AA3609" s="226"/>
    </row>
    <row r="3610" spans="1:27" x14ac:dyDescent="0.2">
      <c r="A3610" s="227" t="s">
        <v>3368</v>
      </c>
      <c r="B3610" s="143" t="s">
        <v>76</v>
      </c>
      <c r="C3610" s="142">
        <v>43666</v>
      </c>
      <c r="D3610" s="143" t="s">
        <v>78</v>
      </c>
      <c r="E3610" s="143"/>
      <c r="F3610" s="143"/>
      <c r="G3610" s="143"/>
      <c r="H3610" s="143"/>
      <c r="I3610" s="143"/>
      <c r="J3610" s="136" t="s">
        <v>80</v>
      </c>
      <c r="K3610" s="100" t="s">
        <v>194</v>
      </c>
      <c r="L3610" s="93" t="s">
        <v>60</v>
      </c>
      <c r="M3610" s="95" t="s">
        <v>190</v>
      </c>
      <c r="N3610" s="93">
        <v>480</v>
      </c>
      <c r="O3610" s="93">
        <v>3</v>
      </c>
      <c r="P3610" s="93">
        <v>35</v>
      </c>
      <c r="Q3610" s="93">
        <v>200</v>
      </c>
      <c r="R3610" s="114"/>
      <c r="S3610" s="143" t="s">
        <v>72</v>
      </c>
      <c r="T3610" s="143">
        <v>3</v>
      </c>
      <c r="U3610" s="143">
        <v>35</v>
      </c>
      <c r="V3610" s="143">
        <v>77</v>
      </c>
      <c r="W3610" s="143">
        <v>60</v>
      </c>
      <c r="X3610" s="143">
        <v>5288.35</v>
      </c>
      <c r="Y3610" s="143" t="s">
        <v>75</v>
      </c>
      <c r="Z3610" s="143"/>
      <c r="AA3610" s="224" t="s">
        <v>86</v>
      </c>
    </row>
    <row r="3611" spans="1:27" x14ac:dyDescent="0.2">
      <c r="A3611" s="228"/>
      <c r="B3611" s="144"/>
      <c r="C3611" s="127"/>
      <c r="D3611" s="144"/>
      <c r="E3611" s="144"/>
      <c r="F3611" s="144"/>
      <c r="G3611" s="144"/>
      <c r="H3611" s="144"/>
      <c r="I3611" s="144"/>
      <c r="J3611" s="222"/>
      <c r="K3611" s="103" t="s">
        <v>13</v>
      </c>
      <c r="L3611" s="104" t="s">
        <v>60</v>
      </c>
      <c r="M3611" s="96" t="s">
        <v>69</v>
      </c>
      <c r="N3611" s="104">
        <v>480</v>
      </c>
      <c r="O3611" s="104">
        <v>3</v>
      </c>
      <c r="P3611" s="104">
        <v>10</v>
      </c>
      <c r="Q3611" s="104">
        <v>135</v>
      </c>
      <c r="R3611" s="115">
        <v>100</v>
      </c>
      <c r="S3611" s="144"/>
      <c r="T3611" s="144"/>
      <c r="U3611" s="144"/>
      <c r="V3611" s="144"/>
      <c r="W3611" s="144"/>
      <c r="X3611" s="144"/>
      <c r="Y3611" s="144"/>
      <c r="Z3611" s="144"/>
      <c r="AA3611" s="225"/>
    </row>
    <row r="3612" spans="1:27" ht="13.5" thickBot="1" x14ac:dyDescent="0.25">
      <c r="A3612" s="229"/>
      <c r="B3612" s="145"/>
      <c r="C3612" s="128"/>
      <c r="D3612" s="145"/>
      <c r="E3612" s="145"/>
      <c r="F3612" s="145"/>
      <c r="G3612" s="145"/>
      <c r="H3612" s="145"/>
      <c r="I3612" s="145"/>
      <c r="J3612" s="223"/>
      <c r="K3612" s="107" t="s">
        <v>14</v>
      </c>
      <c r="L3612" s="108" t="s">
        <v>60</v>
      </c>
      <c r="M3612" s="97" t="s">
        <v>70</v>
      </c>
      <c r="N3612" s="108">
        <v>480</v>
      </c>
      <c r="O3612" s="108">
        <v>3</v>
      </c>
      <c r="P3612" s="108">
        <v>10</v>
      </c>
      <c r="Q3612" s="108">
        <v>135</v>
      </c>
      <c r="R3612" s="116"/>
      <c r="S3612" s="145"/>
      <c r="T3612" s="145"/>
      <c r="U3612" s="145"/>
      <c r="V3612" s="145"/>
      <c r="W3612" s="145"/>
      <c r="X3612" s="145"/>
      <c r="Y3612" s="145"/>
      <c r="Z3612" s="145"/>
      <c r="AA3612" s="226"/>
    </row>
    <row r="3613" spans="1:27" x14ac:dyDescent="0.2">
      <c r="A3613" s="227" t="s">
        <v>3369</v>
      </c>
      <c r="B3613" s="143" t="s">
        <v>76</v>
      </c>
      <c r="C3613" s="142">
        <v>43666</v>
      </c>
      <c r="D3613" s="143" t="s">
        <v>78</v>
      </c>
      <c r="E3613" s="143"/>
      <c r="F3613" s="143"/>
      <c r="G3613" s="143"/>
      <c r="H3613" s="143"/>
      <c r="I3613" s="143"/>
      <c r="J3613" s="136" t="s">
        <v>80</v>
      </c>
      <c r="K3613" s="100" t="s">
        <v>194</v>
      </c>
      <c r="L3613" s="93" t="s">
        <v>60</v>
      </c>
      <c r="M3613" s="95" t="s">
        <v>190</v>
      </c>
      <c r="N3613" s="93">
        <v>480</v>
      </c>
      <c r="O3613" s="93">
        <v>3</v>
      </c>
      <c r="P3613" s="93">
        <v>35</v>
      </c>
      <c r="Q3613" s="93">
        <v>125</v>
      </c>
      <c r="R3613" s="114"/>
      <c r="S3613" s="143" t="s">
        <v>72</v>
      </c>
      <c r="T3613" s="143">
        <v>3</v>
      </c>
      <c r="U3613" s="143">
        <v>35</v>
      </c>
      <c r="V3613" s="143">
        <v>96</v>
      </c>
      <c r="W3613" s="143">
        <v>75</v>
      </c>
      <c r="X3613" s="143">
        <v>5288.35</v>
      </c>
      <c r="Y3613" s="143" t="s">
        <v>75</v>
      </c>
      <c r="Z3613" s="143"/>
      <c r="AA3613" s="224" t="s">
        <v>86</v>
      </c>
    </row>
    <row r="3614" spans="1:27" x14ac:dyDescent="0.2">
      <c r="A3614" s="228"/>
      <c r="B3614" s="144"/>
      <c r="C3614" s="127"/>
      <c r="D3614" s="144"/>
      <c r="E3614" s="144"/>
      <c r="F3614" s="144"/>
      <c r="G3614" s="144"/>
      <c r="H3614" s="144"/>
      <c r="I3614" s="144"/>
      <c r="J3614" s="222"/>
      <c r="K3614" s="103" t="s">
        <v>13</v>
      </c>
      <c r="L3614" s="104" t="s">
        <v>60</v>
      </c>
      <c r="M3614" s="96" t="s">
        <v>69</v>
      </c>
      <c r="N3614" s="104">
        <v>480</v>
      </c>
      <c r="O3614" s="104">
        <v>3</v>
      </c>
      <c r="P3614" s="104">
        <v>10</v>
      </c>
      <c r="Q3614" s="104">
        <v>135</v>
      </c>
      <c r="R3614" s="115">
        <v>100</v>
      </c>
      <c r="S3614" s="144"/>
      <c r="T3614" s="144"/>
      <c r="U3614" s="144"/>
      <c r="V3614" s="144"/>
      <c r="W3614" s="144"/>
      <c r="X3614" s="144"/>
      <c r="Y3614" s="144"/>
      <c r="Z3614" s="144"/>
      <c r="AA3614" s="225"/>
    </row>
    <row r="3615" spans="1:27" ht="13.5" thickBot="1" x14ac:dyDescent="0.25">
      <c r="A3615" s="229"/>
      <c r="B3615" s="145"/>
      <c r="C3615" s="128"/>
      <c r="D3615" s="145"/>
      <c r="E3615" s="145"/>
      <c r="F3615" s="145"/>
      <c r="G3615" s="145"/>
      <c r="H3615" s="145"/>
      <c r="I3615" s="145"/>
      <c r="J3615" s="223"/>
      <c r="K3615" s="107" t="s">
        <v>14</v>
      </c>
      <c r="L3615" s="108" t="s">
        <v>60</v>
      </c>
      <c r="M3615" s="97" t="s">
        <v>70</v>
      </c>
      <c r="N3615" s="108">
        <v>480</v>
      </c>
      <c r="O3615" s="108">
        <v>3</v>
      </c>
      <c r="P3615" s="108">
        <v>10</v>
      </c>
      <c r="Q3615" s="108">
        <v>135</v>
      </c>
      <c r="R3615" s="116"/>
      <c r="S3615" s="145"/>
      <c r="T3615" s="145"/>
      <c r="U3615" s="145"/>
      <c r="V3615" s="145"/>
      <c r="W3615" s="145"/>
      <c r="X3615" s="145"/>
      <c r="Y3615" s="145"/>
      <c r="Z3615" s="145"/>
      <c r="AA3615" s="226"/>
    </row>
    <row r="3616" spans="1:27" x14ac:dyDescent="0.2">
      <c r="A3616" s="227" t="s">
        <v>3370</v>
      </c>
      <c r="B3616" s="143" t="s">
        <v>76</v>
      </c>
      <c r="C3616" s="142">
        <v>43666</v>
      </c>
      <c r="D3616" s="143" t="s">
        <v>78</v>
      </c>
      <c r="E3616" s="143"/>
      <c r="F3616" s="143"/>
      <c r="G3616" s="143"/>
      <c r="H3616" s="143"/>
      <c r="I3616" s="143"/>
      <c r="J3616" s="136" t="s">
        <v>80</v>
      </c>
      <c r="K3616" s="100" t="s">
        <v>194</v>
      </c>
      <c r="L3616" s="93" t="s">
        <v>60</v>
      </c>
      <c r="M3616" s="95" t="s">
        <v>190</v>
      </c>
      <c r="N3616" s="93">
        <v>480</v>
      </c>
      <c r="O3616" s="93">
        <v>3</v>
      </c>
      <c r="P3616" s="93">
        <v>35</v>
      </c>
      <c r="Q3616" s="93">
        <v>150</v>
      </c>
      <c r="R3616" s="114"/>
      <c r="S3616" s="143" t="s">
        <v>72</v>
      </c>
      <c r="T3616" s="143">
        <v>3</v>
      </c>
      <c r="U3616" s="143">
        <v>35</v>
      </c>
      <c r="V3616" s="143">
        <v>96</v>
      </c>
      <c r="W3616" s="143">
        <v>75</v>
      </c>
      <c r="X3616" s="143">
        <v>5288.35</v>
      </c>
      <c r="Y3616" s="143" t="s">
        <v>75</v>
      </c>
      <c r="Z3616" s="143"/>
      <c r="AA3616" s="224" t="s">
        <v>86</v>
      </c>
    </row>
    <row r="3617" spans="1:27" x14ac:dyDescent="0.2">
      <c r="A3617" s="228"/>
      <c r="B3617" s="144"/>
      <c r="C3617" s="127"/>
      <c r="D3617" s="144"/>
      <c r="E3617" s="144"/>
      <c r="F3617" s="144"/>
      <c r="G3617" s="144"/>
      <c r="H3617" s="144"/>
      <c r="I3617" s="144"/>
      <c r="J3617" s="222"/>
      <c r="K3617" s="103" t="s">
        <v>13</v>
      </c>
      <c r="L3617" s="104" t="s">
        <v>60</v>
      </c>
      <c r="M3617" s="96" t="s">
        <v>69</v>
      </c>
      <c r="N3617" s="104">
        <v>480</v>
      </c>
      <c r="O3617" s="104">
        <v>3</v>
      </c>
      <c r="P3617" s="104">
        <v>10</v>
      </c>
      <c r="Q3617" s="104">
        <v>135</v>
      </c>
      <c r="R3617" s="115">
        <v>100</v>
      </c>
      <c r="S3617" s="144"/>
      <c r="T3617" s="144"/>
      <c r="U3617" s="144"/>
      <c r="V3617" s="144"/>
      <c r="W3617" s="144"/>
      <c r="X3617" s="144"/>
      <c r="Y3617" s="144"/>
      <c r="Z3617" s="144"/>
      <c r="AA3617" s="225"/>
    </row>
    <row r="3618" spans="1:27" ht="13.5" thickBot="1" x14ac:dyDescent="0.25">
      <c r="A3618" s="229"/>
      <c r="B3618" s="145"/>
      <c r="C3618" s="128"/>
      <c r="D3618" s="145"/>
      <c r="E3618" s="145"/>
      <c r="F3618" s="145"/>
      <c r="G3618" s="145"/>
      <c r="H3618" s="145"/>
      <c r="I3618" s="145"/>
      <c r="J3618" s="223"/>
      <c r="K3618" s="107" t="s">
        <v>14</v>
      </c>
      <c r="L3618" s="108" t="s">
        <v>60</v>
      </c>
      <c r="M3618" s="97" t="s">
        <v>70</v>
      </c>
      <c r="N3618" s="108">
        <v>480</v>
      </c>
      <c r="O3618" s="108">
        <v>3</v>
      </c>
      <c r="P3618" s="108">
        <v>10</v>
      </c>
      <c r="Q3618" s="108">
        <v>135</v>
      </c>
      <c r="R3618" s="116"/>
      <c r="S3618" s="145"/>
      <c r="T3618" s="145"/>
      <c r="U3618" s="145"/>
      <c r="V3618" s="145"/>
      <c r="W3618" s="145"/>
      <c r="X3618" s="145"/>
      <c r="Y3618" s="145"/>
      <c r="Z3618" s="145"/>
      <c r="AA3618" s="226"/>
    </row>
    <row r="3619" spans="1:27" x14ac:dyDescent="0.2">
      <c r="A3619" s="227" t="s">
        <v>3371</v>
      </c>
      <c r="B3619" s="143" t="s">
        <v>76</v>
      </c>
      <c r="C3619" s="142">
        <v>43666</v>
      </c>
      <c r="D3619" s="143" t="s">
        <v>78</v>
      </c>
      <c r="E3619" s="143"/>
      <c r="F3619" s="143"/>
      <c r="G3619" s="143"/>
      <c r="H3619" s="143"/>
      <c r="I3619" s="143"/>
      <c r="J3619" s="136" t="s">
        <v>80</v>
      </c>
      <c r="K3619" s="100" t="s">
        <v>194</v>
      </c>
      <c r="L3619" s="93" t="s">
        <v>60</v>
      </c>
      <c r="M3619" s="95" t="s">
        <v>190</v>
      </c>
      <c r="N3619" s="93">
        <v>480</v>
      </c>
      <c r="O3619" s="93">
        <v>3</v>
      </c>
      <c r="P3619" s="93">
        <v>35</v>
      </c>
      <c r="Q3619" s="93">
        <v>175</v>
      </c>
      <c r="R3619" s="114"/>
      <c r="S3619" s="143" t="s">
        <v>72</v>
      </c>
      <c r="T3619" s="143">
        <v>3</v>
      </c>
      <c r="U3619" s="143">
        <v>35</v>
      </c>
      <c r="V3619" s="143">
        <v>96</v>
      </c>
      <c r="W3619" s="143">
        <v>75</v>
      </c>
      <c r="X3619" s="143">
        <v>5288.35</v>
      </c>
      <c r="Y3619" s="143" t="s">
        <v>75</v>
      </c>
      <c r="Z3619" s="143"/>
      <c r="AA3619" s="224" t="s">
        <v>86</v>
      </c>
    </row>
    <row r="3620" spans="1:27" x14ac:dyDescent="0.2">
      <c r="A3620" s="228"/>
      <c r="B3620" s="144"/>
      <c r="C3620" s="127"/>
      <c r="D3620" s="144"/>
      <c r="E3620" s="144"/>
      <c r="F3620" s="144"/>
      <c r="G3620" s="144"/>
      <c r="H3620" s="144"/>
      <c r="I3620" s="144"/>
      <c r="J3620" s="222"/>
      <c r="K3620" s="103" t="s">
        <v>13</v>
      </c>
      <c r="L3620" s="104" t="s">
        <v>60</v>
      </c>
      <c r="M3620" s="96" t="s">
        <v>69</v>
      </c>
      <c r="N3620" s="104">
        <v>480</v>
      </c>
      <c r="O3620" s="104">
        <v>3</v>
      </c>
      <c r="P3620" s="104">
        <v>10</v>
      </c>
      <c r="Q3620" s="104">
        <v>135</v>
      </c>
      <c r="R3620" s="115">
        <v>100</v>
      </c>
      <c r="S3620" s="144"/>
      <c r="T3620" s="144"/>
      <c r="U3620" s="144"/>
      <c r="V3620" s="144"/>
      <c r="W3620" s="144"/>
      <c r="X3620" s="144"/>
      <c r="Y3620" s="144"/>
      <c r="Z3620" s="144"/>
      <c r="AA3620" s="225"/>
    </row>
    <row r="3621" spans="1:27" ht="13.5" thickBot="1" x14ac:dyDescent="0.25">
      <c r="A3621" s="229"/>
      <c r="B3621" s="145"/>
      <c r="C3621" s="128"/>
      <c r="D3621" s="145"/>
      <c r="E3621" s="145"/>
      <c r="F3621" s="145"/>
      <c r="G3621" s="145"/>
      <c r="H3621" s="145"/>
      <c r="I3621" s="145"/>
      <c r="J3621" s="223"/>
      <c r="K3621" s="107" t="s">
        <v>14</v>
      </c>
      <c r="L3621" s="108" t="s">
        <v>60</v>
      </c>
      <c r="M3621" s="97" t="s">
        <v>70</v>
      </c>
      <c r="N3621" s="108">
        <v>480</v>
      </c>
      <c r="O3621" s="108">
        <v>3</v>
      </c>
      <c r="P3621" s="108">
        <v>10</v>
      </c>
      <c r="Q3621" s="108">
        <v>135</v>
      </c>
      <c r="R3621" s="116"/>
      <c r="S3621" s="145"/>
      <c r="T3621" s="145"/>
      <c r="U3621" s="145"/>
      <c r="V3621" s="145"/>
      <c r="W3621" s="145"/>
      <c r="X3621" s="145"/>
      <c r="Y3621" s="145"/>
      <c r="Z3621" s="145"/>
      <c r="AA3621" s="226"/>
    </row>
    <row r="3622" spans="1:27" x14ac:dyDescent="0.2">
      <c r="A3622" s="227" t="s">
        <v>3372</v>
      </c>
      <c r="B3622" s="143" t="s">
        <v>76</v>
      </c>
      <c r="C3622" s="142">
        <v>43666</v>
      </c>
      <c r="D3622" s="143" t="s">
        <v>78</v>
      </c>
      <c r="E3622" s="143"/>
      <c r="F3622" s="143"/>
      <c r="G3622" s="143"/>
      <c r="H3622" s="143"/>
      <c r="I3622" s="143"/>
      <c r="J3622" s="136" t="s">
        <v>80</v>
      </c>
      <c r="K3622" s="100" t="s">
        <v>194</v>
      </c>
      <c r="L3622" s="93" t="s">
        <v>60</v>
      </c>
      <c r="M3622" s="95" t="s">
        <v>190</v>
      </c>
      <c r="N3622" s="93">
        <v>480</v>
      </c>
      <c r="O3622" s="93">
        <v>3</v>
      </c>
      <c r="P3622" s="93">
        <v>35</v>
      </c>
      <c r="Q3622" s="93">
        <v>200</v>
      </c>
      <c r="R3622" s="114"/>
      <c r="S3622" s="143" t="s">
        <v>72</v>
      </c>
      <c r="T3622" s="143">
        <v>3</v>
      </c>
      <c r="U3622" s="143">
        <v>35</v>
      </c>
      <c r="V3622" s="143">
        <v>96</v>
      </c>
      <c r="W3622" s="143">
        <v>75</v>
      </c>
      <c r="X3622" s="143">
        <v>5288.35</v>
      </c>
      <c r="Y3622" s="143" t="s">
        <v>75</v>
      </c>
      <c r="Z3622" s="143"/>
      <c r="AA3622" s="224" t="s">
        <v>86</v>
      </c>
    </row>
    <row r="3623" spans="1:27" x14ac:dyDescent="0.2">
      <c r="A3623" s="228"/>
      <c r="B3623" s="144"/>
      <c r="C3623" s="127"/>
      <c r="D3623" s="144"/>
      <c r="E3623" s="144"/>
      <c r="F3623" s="144"/>
      <c r="G3623" s="144"/>
      <c r="H3623" s="144"/>
      <c r="I3623" s="144"/>
      <c r="J3623" s="222"/>
      <c r="K3623" s="103" t="s">
        <v>13</v>
      </c>
      <c r="L3623" s="104" t="s">
        <v>60</v>
      </c>
      <c r="M3623" s="96" t="s">
        <v>69</v>
      </c>
      <c r="N3623" s="104">
        <v>480</v>
      </c>
      <c r="O3623" s="104">
        <v>3</v>
      </c>
      <c r="P3623" s="104">
        <v>10</v>
      </c>
      <c r="Q3623" s="104">
        <v>135</v>
      </c>
      <c r="R3623" s="115">
        <v>100</v>
      </c>
      <c r="S3623" s="144"/>
      <c r="T3623" s="144"/>
      <c r="U3623" s="144"/>
      <c r="V3623" s="144"/>
      <c r="W3623" s="144"/>
      <c r="X3623" s="144"/>
      <c r="Y3623" s="144"/>
      <c r="Z3623" s="144"/>
      <c r="AA3623" s="225"/>
    </row>
    <row r="3624" spans="1:27" ht="13.5" thickBot="1" x14ac:dyDescent="0.25">
      <c r="A3624" s="229"/>
      <c r="B3624" s="145"/>
      <c r="C3624" s="128"/>
      <c r="D3624" s="145"/>
      <c r="E3624" s="145"/>
      <c r="F3624" s="145"/>
      <c r="G3624" s="145"/>
      <c r="H3624" s="145"/>
      <c r="I3624" s="145"/>
      <c r="J3624" s="223"/>
      <c r="K3624" s="107" t="s">
        <v>14</v>
      </c>
      <c r="L3624" s="108" t="s">
        <v>60</v>
      </c>
      <c r="M3624" s="97" t="s">
        <v>70</v>
      </c>
      <c r="N3624" s="108">
        <v>480</v>
      </c>
      <c r="O3624" s="108">
        <v>3</v>
      </c>
      <c r="P3624" s="108">
        <v>10</v>
      </c>
      <c r="Q3624" s="108">
        <v>135</v>
      </c>
      <c r="R3624" s="116"/>
      <c r="S3624" s="145"/>
      <c r="T3624" s="145"/>
      <c r="U3624" s="145"/>
      <c r="V3624" s="145"/>
      <c r="W3624" s="145"/>
      <c r="X3624" s="145"/>
      <c r="Y3624" s="145"/>
      <c r="Z3624" s="145"/>
      <c r="AA3624" s="226"/>
    </row>
    <row r="3625" spans="1:27" x14ac:dyDescent="0.2">
      <c r="A3625" s="227" t="s">
        <v>3373</v>
      </c>
      <c r="B3625" s="143" t="s">
        <v>76</v>
      </c>
      <c r="C3625" s="142">
        <v>43666</v>
      </c>
      <c r="D3625" s="143" t="s">
        <v>78</v>
      </c>
      <c r="E3625" s="143"/>
      <c r="F3625" s="143"/>
      <c r="G3625" s="143"/>
      <c r="H3625" s="143"/>
      <c r="I3625" s="143"/>
      <c r="J3625" s="136" t="s">
        <v>80</v>
      </c>
      <c r="K3625" s="100" t="s">
        <v>194</v>
      </c>
      <c r="L3625" s="93" t="s">
        <v>60</v>
      </c>
      <c r="M3625" s="95" t="s">
        <v>190</v>
      </c>
      <c r="N3625" s="93">
        <v>480</v>
      </c>
      <c r="O3625" s="93">
        <v>3</v>
      </c>
      <c r="P3625" s="93">
        <v>35</v>
      </c>
      <c r="Q3625" s="93">
        <v>175</v>
      </c>
      <c r="R3625" s="114"/>
      <c r="S3625" s="143" t="s">
        <v>72</v>
      </c>
      <c r="T3625" s="143">
        <v>3</v>
      </c>
      <c r="U3625" s="143">
        <v>35</v>
      </c>
      <c r="V3625" s="143">
        <v>124</v>
      </c>
      <c r="W3625" s="143">
        <v>100</v>
      </c>
      <c r="X3625" s="143">
        <v>5288.35</v>
      </c>
      <c r="Y3625" s="143" t="s">
        <v>75</v>
      </c>
      <c r="Z3625" s="143"/>
      <c r="AA3625" s="224" t="s">
        <v>86</v>
      </c>
    </row>
    <row r="3626" spans="1:27" x14ac:dyDescent="0.2">
      <c r="A3626" s="228"/>
      <c r="B3626" s="144"/>
      <c r="C3626" s="127"/>
      <c r="D3626" s="144"/>
      <c r="E3626" s="144"/>
      <c r="F3626" s="144"/>
      <c r="G3626" s="144"/>
      <c r="H3626" s="144"/>
      <c r="I3626" s="144"/>
      <c r="J3626" s="222"/>
      <c r="K3626" s="103" t="s">
        <v>13</v>
      </c>
      <c r="L3626" s="104" t="s">
        <v>60</v>
      </c>
      <c r="M3626" s="96" t="s">
        <v>69</v>
      </c>
      <c r="N3626" s="104">
        <v>480</v>
      </c>
      <c r="O3626" s="104">
        <v>3</v>
      </c>
      <c r="P3626" s="104">
        <v>10</v>
      </c>
      <c r="Q3626" s="104">
        <v>135</v>
      </c>
      <c r="R3626" s="115">
        <v>100</v>
      </c>
      <c r="S3626" s="144"/>
      <c r="T3626" s="144"/>
      <c r="U3626" s="144"/>
      <c r="V3626" s="144"/>
      <c r="W3626" s="144"/>
      <c r="X3626" s="144"/>
      <c r="Y3626" s="144"/>
      <c r="Z3626" s="144"/>
      <c r="AA3626" s="225"/>
    </row>
    <row r="3627" spans="1:27" ht="13.5" thickBot="1" x14ac:dyDescent="0.25">
      <c r="A3627" s="229"/>
      <c r="B3627" s="145"/>
      <c r="C3627" s="128"/>
      <c r="D3627" s="145"/>
      <c r="E3627" s="145"/>
      <c r="F3627" s="145"/>
      <c r="G3627" s="145"/>
      <c r="H3627" s="145"/>
      <c r="I3627" s="145"/>
      <c r="J3627" s="223"/>
      <c r="K3627" s="107" t="s">
        <v>14</v>
      </c>
      <c r="L3627" s="108" t="s">
        <v>60</v>
      </c>
      <c r="M3627" s="97" t="s">
        <v>70</v>
      </c>
      <c r="N3627" s="108">
        <v>480</v>
      </c>
      <c r="O3627" s="108">
        <v>3</v>
      </c>
      <c r="P3627" s="108">
        <v>10</v>
      </c>
      <c r="Q3627" s="108">
        <v>135</v>
      </c>
      <c r="R3627" s="116"/>
      <c r="S3627" s="145"/>
      <c r="T3627" s="145"/>
      <c r="U3627" s="145"/>
      <c r="V3627" s="145"/>
      <c r="W3627" s="145"/>
      <c r="X3627" s="145"/>
      <c r="Y3627" s="145"/>
      <c r="Z3627" s="145"/>
      <c r="AA3627" s="226"/>
    </row>
    <row r="3628" spans="1:27" x14ac:dyDescent="0.2">
      <c r="A3628" s="227" t="s">
        <v>3374</v>
      </c>
      <c r="B3628" s="143" t="s">
        <v>76</v>
      </c>
      <c r="C3628" s="142">
        <v>43666</v>
      </c>
      <c r="D3628" s="143" t="s">
        <v>78</v>
      </c>
      <c r="E3628" s="143"/>
      <c r="F3628" s="143"/>
      <c r="G3628" s="143"/>
      <c r="H3628" s="143"/>
      <c r="I3628" s="143"/>
      <c r="J3628" s="136" t="s">
        <v>80</v>
      </c>
      <c r="K3628" s="100" t="s">
        <v>194</v>
      </c>
      <c r="L3628" s="93" t="s">
        <v>60</v>
      </c>
      <c r="M3628" s="95" t="s">
        <v>190</v>
      </c>
      <c r="N3628" s="93">
        <v>480</v>
      </c>
      <c r="O3628" s="93">
        <v>3</v>
      </c>
      <c r="P3628" s="93">
        <v>35</v>
      </c>
      <c r="Q3628" s="93">
        <v>200</v>
      </c>
      <c r="R3628" s="114"/>
      <c r="S3628" s="143" t="s">
        <v>72</v>
      </c>
      <c r="T3628" s="143">
        <v>3</v>
      </c>
      <c r="U3628" s="143">
        <v>35</v>
      </c>
      <c r="V3628" s="143">
        <v>124</v>
      </c>
      <c r="W3628" s="143">
        <v>100</v>
      </c>
      <c r="X3628" s="143">
        <v>5288.35</v>
      </c>
      <c r="Y3628" s="143" t="s">
        <v>75</v>
      </c>
      <c r="Z3628" s="143"/>
      <c r="AA3628" s="224" t="s">
        <v>86</v>
      </c>
    </row>
    <row r="3629" spans="1:27" x14ac:dyDescent="0.2">
      <c r="A3629" s="228"/>
      <c r="B3629" s="144"/>
      <c r="C3629" s="127"/>
      <c r="D3629" s="144"/>
      <c r="E3629" s="144"/>
      <c r="F3629" s="144"/>
      <c r="G3629" s="144"/>
      <c r="H3629" s="144"/>
      <c r="I3629" s="144"/>
      <c r="J3629" s="222"/>
      <c r="K3629" s="103" t="s">
        <v>13</v>
      </c>
      <c r="L3629" s="104" t="s">
        <v>60</v>
      </c>
      <c r="M3629" s="96" t="s">
        <v>69</v>
      </c>
      <c r="N3629" s="104">
        <v>480</v>
      </c>
      <c r="O3629" s="104">
        <v>3</v>
      </c>
      <c r="P3629" s="104">
        <v>10</v>
      </c>
      <c r="Q3629" s="104">
        <v>135</v>
      </c>
      <c r="R3629" s="115">
        <v>100</v>
      </c>
      <c r="S3629" s="144"/>
      <c r="T3629" s="144"/>
      <c r="U3629" s="144"/>
      <c r="V3629" s="144"/>
      <c r="W3629" s="144"/>
      <c r="X3629" s="144"/>
      <c r="Y3629" s="144"/>
      <c r="Z3629" s="144"/>
      <c r="AA3629" s="225"/>
    </row>
    <row r="3630" spans="1:27" ht="13.5" thickBot="1" x14ac:dyDescent="0.25">
      <c r="A3630" s="229"/>
      <c r="B3630" s="145"/>
      <c r="C3630" s="128"/>
      <c r="D3630" s="145"/>
      <c r="E3630" s="145"/>
      <c r="F3630" s="145"/>
      <c r="G3630" s="145"/>
      <c r="H3630" s="145"/>
      <c r="I3630" s="145"/>
      <c r="J3630" s="223"/>
      <c r="K3630" s="107" t="s">
        <v>14</v>
      </c>
      <c r="L3630" s="108" t="s">
        <v>60</v>
      </c>
      <c r="M3630" s="97" t="s">
        <v>70</v>
      </c>
      <c r="N3630" s="108">
        <v>480</v>
      </c>
      <c r="O3630" s="108">
        <v>3</v>
      </c>
      <c r="P3630" s="108">
        <v>10</v>
      </c>
      <c r="Q3630" s="108">
        <v>135</v>
      </c>
      <c r="R3630" s="116"/>
      <c r="S3630" s="145"/>
      <c r="T3630" s="145"/>
      <c r="U3630" s="145"/>
      <c r="V3630" s="145"/>
      <c r="W3630" s="145"/>
      <c r="X3630" s="145"/>
      <c r="Y3630" s="145"/>
      <c r="Z3630" s="145"/>
      <c r="AA3630" s="226"/>
    </row>
    <row r="3631" spans="1:27" x14ac:dyDescent="0.2">
      <c r="A3631" s="227" t="s">
        <v>3375</v>
      </c>
      <c r="B3631" s="143" t="s">
        <v>76</v>
      </c>
      <c r="C3631" s="142">
        <v>43666</v>
      </c>
      <c r="D3631" s="143" t="s">
        <v>78</v>
      </c>
      <c r="E3631" s="143"/>
      <c r="F3631" s="143"/>
      <c r="G3631" s="143"/>
      <c r="H3631" s="143"/>
      <c r="I3631" s="143"/>
      <c r="J3631" s="136" t="s">
        <v>80</v>
      </c>
      <c r="K3631" s="100" t="s">
        <v>194</v>
      </c>
      <c r="L3631" s="93" t="s">
        <v>60</v>
      </c>
      <c r="M3631" s="95" t="s">
        <v>190</v>
      </c>
      <c r="N3631" s="93">
        <v>600</v>
      </c>
      <c r="O3631" s="93">
        <v>3</v>
      </c>
      <c r="P3631" s="93">
        <v>18</v>
      </c>
      <c r="Q3631" s="93">
        <v>100</v>
      </c>
      <c r="R3631" s="114"/>
      <c r="S3631" s="143" t="s">
        <v>73</v>
      </c>
      <c r="T3631" s="143">
        <v>3</v>
      </c>
      <c r="U3631" s="143">
        <v>18</v>
      </c>
      <c r="V3631" s="143">
        <v>62</v>
      </c>
      <c r="W3631" s="143">
        <v>60</v>
      </c>
      <c r="X3631" s="143">
        <v>5288.35</v>
      </c>
      <c r="Y3631" s="143" t="s">
        <v>75</v>
      </c>
      <c r="Z3631" s="143"/>
      <c r="AA3631" s="224" t="s">
        <v>86</v>
      </c>
    </row>
    <row r="3632" spans="1:27" x14ac:dyDescent="0.2">
      <c r="A3632" s="228"/>
      <c r="B3632" s="144"/>
      <c r="C3632" s="127"/>
      <c r="D3632" s="144"/>
      <c r="E3632" s="144"/>
      <c r="F3632" s="144"/>
      <c r="G3632" s="144"/>
      <c r="H3632" s="144"/>
      <c r="I3632" s="144"/>
      <c r="J3632" s="222"/>
      <c r="K3632" s="103" t="s">
        <v>13</v>
      </c>
      <c r="L3632" s="104" t="s">
        <v>60</v>
      </c>
      <c r="M3632" s="96" t="s">
        <v>69</v>
      </c>
      <c r="N3632" s="104">
        <v>600</v>
      </c>
      <c r="O3632" s="104">
        <v>3</v>
      </c>
      <c r="P3632" s="104">
        <v>10</v>
      </c>
      <c r="Q3632" s="104">
        <v>135</v>
      </c>
      <c r="R3632" s="115">
        <v>100</v>
      </c>
      <c r="S3632" s="144"/>
      <c r="T3632" s="144"/>
      <c r="U3632" s="144"/>
      <c r="V3632" s="144"/>
      <c r="W3632" s="144"/>
      <c r="X3632" s="144"/>
      <c r="Y3632" s="144"/>
      <c r="Z3632" s="144"/>
      <c r="AA3632" s="225"/>
    </row>
    <row r="3633" spans="1:27" ht="13.5" thickBot="1" x14ac:dyDescent="0.25">
      <c r="A3633" s="229"/>
      <c r="B3633" s="145"/>
      <c r="C3633" s="128"/>
      <c r="D3633" s="145"/>
      <c r="E3633" s="145"/>
      <c r="F3633" s="145"/>
      <c r="G3633" s="145"/>
      <c r="H3633" s="145"/>
      <c r="I3633" s="145"/>
      <c r="J3633" s="223"/>
      <c r="K3633" s="107" t="s">
        <v>14</v>
      </c>
      <c r="L3633" s="108" t="s">
        <v>60</v>
      </c>
      <c r="M3633" s="97" t="s">
        <v>70</v>
      </c>
      <c r="N3633" s="108">
        <v>600</v>
      </c>
      <c r="O3633" s="108">
        <v>3</v>
      </c>
      <c r="P3633" s="108">
        <v>10</v>
      </c>
      <c r="Q3633" s="108">
        <v>135</v>
      </c>
      <c r="R3633" s="116"/>
      <c r="S3633" s="145"/>
      <c r="T3633" s="145"/>
      <c r="U3633" s="145"/>
      <c r="V3633" s="145"/>
      <c r="W3633" s="145"/>
      <c r="X3633" s="145"/>
      <c r="Y3633" s="145"/>
      <c r="Z3633" s="145"/>
      <c r="AA3633" s="226"/>
    </row>
    <row r="3634" spans="1:27" x14ac:dyDescent="0.2">
      <c r="A3634" s="227" t="s">
        <v>3376</v>
      </c>
      <c r="B3634" s="143" t="s">
        <v>76</v>
      </c>
      <c r="C3634" s="142">
        <v>43666</v>
      </c>
      <c r="D3634" s="143" t="s">
        <v>78</v>
      </c>
      <c r="E3634" s="143"/>
      <c r="F3634" s="143"/>
      <c r="G3634" s="143"/>
      <c r="H3634" s="143"/>
      <c r="I3634" s="143"/>
      <c r="J3634" s="136" t="s">
        <v>80</v>
      </c>
      <c r="K3634" s="100" t="s">
        <v>194</v>
      </c>
      <c r="L3634" s="93" t="s">
        <v>60</v>
      </c>
      <c r="M3634" s="95" t="s">
        <v>190</v>
      </c>
      <c r="N3634" s="93">
        <v>600</v>
      </c>
      <c r="O3634" s="93">
        <v>3</v>
      </c>
      <c r="P3634" s="93">
        <v>18</v>
      </c>
      <c r="Q3634" s="93">
        <v>110</v>
      </c>
      <c r="R3634" s="114"/>
      <c r="S3634" s="143" t="s">
        <v>73</v>
      </c>
      <c r="T3634" s="143">
        <v>3</v>
      </c>
      <c r="U3634" s="143">
        <v>18</v>
      </c>
      <c r="V3634" s="143">
        <v>62</v>
      </c>
      <c r="W3634" s="143">
        <v>60</v>
      </c>
      <c r="X3634" s="143">
        <v>5288.35</v>
      </c>
      <c r="Y3634" s="143" t="s">
        <v>75</v>
      </c>
      <c r="Z3634" s="143"/>
      <c r="AA3634" s="224" t="s">
        <v>86</v>
      </c>
    </row>
    <row r="3635" spans="1:27" x14ac:dyDescent="0.2">
      <c r="A3635" s="228"/>
      <c r="B3635" s="144"/>
      <c r="C3635" s="127"/>
      <c r="D3635" s="144"/>
      <c r="E3635" s="144"/>
      <c r="F3635" s="144"/>
      <c r="G3635" s="144"/>
      <c r="H3635" s="144"/>
      <c r="I3635" s="144"/>
      <c r="J3635" s="222"/>
      <c r="K3635" s="103" t="s">
        <v>13</v>
      </c>
      <c r="L3635" s="104" t="s">
        <v>60</v>
      </c>
      <c r="M3635" s="96" t="s">
        <v>69</v>
      </c>
      <c r="N3635" s="104">
        <v>600</v>
      </c>
      <c r="O3635" s="104">
        <v>3</v>
      </c>
      <c r="P3635" s="104">
        <v>10</v>
      </c>
      <c r="Q3635" s="104">
        <v>135</v>
      </c>
      <c r="R3635" s="115">
        <v>100</v>
      </c>
      <c r="S3635" s="144"/>
      <c r="T3635" s="144"/>
      <c r="U3635" s="144"/>
      <c r="V3635" s="144"/>
      <c r="W3635" s="144"/>
      <c r="X3635" s="144"/>
      <c r="Y3635" s="144"/>
      <c r="Z3635" s="144"/>
      <c r="AA3635" s="225"/>
    </row>
    <row r="3636" spans="1:27" ht="13.5" thickBot="1" x14ac:dyDescent="0.25">
      <c r="A3636" s="229"/>
      <c r="B3636" s="145"/>
      <c r="C3636" s="128"/>
      <c r="D3636" s="145"/>
      <c r="E3636" s="145"/>
      <c r="F3636" s="145"/>
      <c r="G3636" s="145"/>
      <c r="H3636" s="145"/>
      <c r="I3636" s="145"/>
      <c r="J3636" s="223"/>
      <c r="K3636" s="107" t="s">
        <v>14</v>
      </c>
      <c r="L3636" s="108" t="s">
        <v>60</v>
      </c>
      <c r="M3636" s="97" t="s">
        <v>70</v>
      </c>
      <c r="N3636" s="108">
        <v>600</v>
      </c>
      <c r="O3636" s="108">
        <v>3</v>
      </c>
      <c r="P3636" s="108">
        <v>10</v>
      </c>
      <c r="Q3636" s="108">
        <v>135</v>
      </c>
      <c r="R3636" s="116"/>
      <c r="S3636" s="145"/>
      <c r="T3636" s="145"/>
      <c r="U3636" s="145"/>
      <c r="V3636" s="145"/>
      <c r="W3636" s="145"/>
      <c r="X3636" s="145"/>
      <c r="Y3636" s="145"/>
      <c r="Z3636" s="145"/>
      <c r="AA3636" s="226"/>
    </row>
    <row r="3637" spans="1:27" x14ac:dyDescent="0.2">
      <c r="A3637" s="227" t="s">
        <v>3377</v>
      </c>
      <c r="B3637" s="143" t="s">
        <v>76</v>
      </c>
      <c r="C3637" s="142">
        <v>43666</v>
      </c>
      <c r="D3637" s="143" t="s">
        <v>78</v>
      </c>
      <c r="E3637" s="143"/>
      <c r="F3637" s="143"/>
      <c r="G3637" s="143"/>
      <c r="H3637" s="143"/>
      <c r="I3637" s="143"/>
      <c r="J3637" s="136" t="s">
        <v>80</v>
      </c>
      <c r="K3637" s="100" t="s">
        <v>194</v>
      </c>
      <c r="L3637" s="93" t="s">
        <v>60</v>
      </c>
      <c r="M3637" s="95" t="s">
        <v>190</v>
      </c>
      <c r="N3637" s="93">
        <v>600</v>
      </c>
      <c r="O3637" s="93">
        <v>3</v>
      </c>
      <c r="P3637" s="93">
        <v>18</v>
      </c>
      <c r="Q3637" s="93">
        <v>125</v>
      </c>
      <c r="R3637" s="114"/>
      <c r="S3637" s="143" t="s">
        <v>73</v>
      </c>
      <c r="T3637" s="143">
        <v>3</v>
      </c>
      <c r="U3637" s="143">
        <v>18</v>
      </c>
      <c r="V3637" s="143">
        <v>62</v>
      </c>
      <c r="W3637" s="143">
        <v>60</v>
      </c>
      <c r="X3637" s="143">
        <v>5288.35</v>
      </c>
      <c r="Y3637" s="143" t="s">
        <v>75</v>
      </c>
      <c r="Z3637" s="143"/>
      <c r="AA3637" s="224" t="s">
        <v>86</v>
      </c>
    </row>
    <row r="3638" spans="1:27" x14ac:dyDescent="0.2">
      <c r="A3638" s="228"/>
      <c r="B3638" s="144"/>
      <c r="C3638" s="127"/>
      <c r="D3638" s="144"/>
      <c r="E3638" s="144"/>
      <c r="F3638" s="144"/>
      <c r="G3638" s="144"/>
      <c r="H3638" s="144"/>
      <c r="I3638" s="144"/>
      <c r="J3638" s="222"/>
      <c r="K3638" s="103" t="s">
        <v>13</v>
      </c>
      <c r="L3638" s="104" t="s">
        <v>60</v>
      </c>
      <c r="M3638" s="96" t="s">
        <v>69</v>
      </c>
      <c r="N3638" s="104">
        <v>600</v>
      </c>
      <c r="O3638" s="104">
        <v>3</v>
      </c>
      <c r="P3638" s="104">
        <v>10</v>
      </c>
      <c r="Q3638" s="104">
        <v>135</v>
      </c>
      <c r="R3638" s="115">
        <v>100</v>
      </c>
      <c r="S3638" s="144"/>
      <c r="T3638" s="144"/>
      <c r="U3638" s="144"/>
      <c r="V3638" s="144"/>
      <c r="W3638" s="144"/>
      <c r="X3638" s="144"/>
      <c r="Y3638" s="144"/>
      <c r="Z3638" s="144"/>
      <c r="AA3638" s="225"/>
    </row>
    <row r="3639" spans="1:27" ht="13.5" thickBot="1" x14ac:dyDescent="0.25">
      <c r="A3639" s="229"/>
      <c r="B3639" s="145"/>
      <c r="C3639" s="128"/>
      <c r="D3639" s="145"/>
      <c r="E3639" s="145"/>
      <c r="F3639" s="145"/>
      <c r="G3639" s="145"/>
      <c r="H3639" s="145"/>
      <c r="I3639" s="145"/>
      <c r="J3639" s="223"/>
      <c r="K3639" s="107" t="s">
        <v>14</v>
      </c>
      <c r="L3639" s="108" t="s">
        <v>60</v>
      </c>
      <c r="M3639" s="97" t="s">
        <v>70</v>
      </c>
      <c r="N3639" s="108">
        <v>600</v>
      </c>
      <c r="O3639" s="108">
        <v>3</v>
      </c>
      <c r="P3639" s="108">
        <v>10</v>
      </c>
      <c r="Q3639" s="108">
        <v>135</v>
      </c>
      <c r="R3639" s="116"/>
      <c r="S3639" s="145"/>
      <c r="T3639" s="145"/>
      <c r="U3639" s="145"/>
      <c r="V3639" s="145"/>
      <c r="W3639" s="145"/>
      <c r="X3639" s="145"/>
      <c r="Y3639" s="145"/>
      <c r="Z3639" s="145"/>
      <c r="AA3639" s="226"/>
    </row>
    <row r="3640" spans="1:27" x14ac:dyDescent="0.2">
      <c r="A3640" s="227" t="s">
        <v>3378</v>
      </c>
      <c r="B3640" s="143" t="s">
        <v>76</v>
      </c>
      <c r="C3640" s="142">
        <v>43666</v>
      </c>
      <c r="D3640" s="143" t="s">
        <v>78</v>
      </c>
      <c r="E3640" s="143"/>
      <c r="F3640" s="143"/>
      <c r="G3640" s="143"/>
      <c r="H3640" s="143"/>
      <c r="I3640" s="143"/>
      <c r="J3640" s="136" t="s">
        <v>80</v>
      </c>
      <c r="K3640" s="100" t="s">
        <v>194</v>
      </c>
      <c r="L3640" s="93" t="s">
        <v>60</v>
      </c>
      <c r="M3640" s="95" t="s">
        <v>190</v>
      </c>
      <c r="N3640" s="93">
        <v>600</v>
      </c>
      <c r="O3640" s="93">
        <v>3</v>
      </c>
      <c r="P3640" s="93">
        <v>18</v>
      </c>
      <c r="Q3640" s="93">
        <v>150</v>
      </c>
      <c r="R3640" s="114"/>
      <c r="S3640" s="143" t="s">
        <v>73</v>
      </c>
      <c r="T3640" s="143">
        <v>3</v>
      </c>
      <c r="U3640" s="143">
        <v>18</v>
      </c>
      <c r="V3640" s="143">
        <v>62</v>
      </c>
      <c r="W3640" s="143">
        <v>60</v>
      </c>
      <c r="X3640" s="143">
        <v>5288.35</v>
      </c>
      <c r="Y3640" s="143" t="s">
        <v>75</v>
      </c>
      <c r="Z3640" s="143"/>
      <c r="AA3640" s="224" t="s">
        <v>86</v>
      </c>
    </row>
    <row r="3641" spans="1:27" x14ac:dyDescent="0.2">
      <c r="A3641" s="228"/>
      <c r="B3641" s="144"/>
      <c r="C3641" s="127"/>
      <c r="D3641" s="144"/>
      <c r="E3641" s="144"/>
      <c r="F3641" s="144"/>
      <c r="G3641" s="144"/>
      <c r="H3641" s="144"/>
      <c r="I3641" s="144"/>
      <c r="J3641" s="222"/>
      <c r="K3641" s="103" t="s">
        <v>13</v>
      </c>
      <c r="L3641" s="104" t="s">
        <v>60</v>
      </c>
      <c r="M3641" s="96" t="s">
        <v>69</v>
      </c>
      <c r="N3641" s="104">
        <v>600</v>
      </c>
      <c r="O3641" s="104">
        <v>3</v>
      </c>
      <c r="P3641" s="104">
        <v>10</v>
      </c>
      <c r="Q3641" s="104">
        <v>135</v>
      </c>
      <c r="R3641" s="115">
        <v>100</v>
      </c>
      <c r="S3641" s="144"/>
      <c r="T3641" s="144"/>
      <c r="U3641" s="144"/>
      <c r="V3641" s="144"/>
      <c r="W3641" s="144"/>
      <c r="X3641" s="144"/>
      <c r="Y3641" s="144"/>
      <c r="Z3641" s="144"/>
      <c r="AA3641" s="225"/>
    </row>
    <row r="3642" spans="1:27" ht="13.5" thickBot="1" x14ac:dyDescent="0.25">
      <c r="A3642" s="229"/>
      <c r="B3642" s="145"/>
      <c r="C3642" s="128"/>
      <c r="D3642" s="145"/>
      <c r="E3642" s="145"/>
      <c r="F3642" s="145"/>
      <c r="G3642" s="145"/>
      <c r="H3642" s="145"/>
      <c r="I3642" s="145"/>
      <c r="J3642" s="223"/>
      <c r="K3642" s="107" t="s">
        <v>14</v>
      </c>
      <c r="L3642" s="108" t="s">
        <v>60</v>
      </c>
      <c r="M3642" s="97" t="s">
        <v>70</v>
      </c>
      <c r="N3642" s="108">
        <v>600</v>
      </c>
      <c r="O3642" s="108">
        <v>3</v>
      </c>
      <c r="P3642" s="108">
        <v>10</v>
      </c>
      <c r="Q3642" s="108">
        <v>135</v>
      </c>
      <c r="R3642" s="116"/>
      <c r="S3642" s="145"/>
      <c r="T3642" s="145"/>
      <c r="U3642" s="145"/>
      <c r="V3642" s="145"/>
      <c r="W3642" s="145"/>
      <c r="X3642" s="145"/>
      <c r="Y3642" s="145"/>
      <c r="Z3642" s="145"/>
      <c r="AA3642" s="226"/>
    </row>
    <row r="3643" spans="1:27" x14ac:dyDescent="0.2">
      <c r="A3643" s="227" t="s">
        <v>3379</v>
      </c>
      <c r="B3643" s="143" t="s">
        <v>76</v>
      </c>
      <c r="C3643" s="142">
        <v>43666</v>
      </c>
      <c r="D3643" s="143" t="s">
        <v>78</v>
      </c>
      <c r="E3643" s="143"/>
      <c r="F3643" s="143"/>
      <c r="G3643" s="143"/>
      <c r="H3643" s="143"/>
      <c r="I3643" s="143"/>
      <c r="J3643" s="136" t="s">
        <v>80</v>
      </c>
      <c r="K3643" s="100" t="s">
        <v>194</v>
      </c>
      <c r="L3643" s="93" t="s">
        <v>60</v>
      </c>
      <c r="M3643" s="95" t="s">
        <v>190</v>
      </c>
      <c r="N3643" s="93">
        <v>600</v>
      </c>
      <c r="O3643" s="93">
        <v>3</v>
      </c>
      <c r="P3643" s="93">
        <v>18</v>
      </c>
      <c r="Q3643" s="93">
        <v>100</v>
      </c>
      <c r="R3643" s="114"/>
      <c r="S3643" s="143" t="s">
        <v>73</v>
      </c>
      <c r="T3643" s="143">
        <v>3</v>
      </c>
      <c r="U3643" s="143">
        <v>18</v>
      </c>
      <c r="V3643" s="143">
        <v>77</v>
      </c>
      <c r="W3643" s="143">
        <v>75</v>
      </c>
      <c r="X3643" s="143">
        <v>5288.35</v>
      </c>
      <c r="Y3643" s="143" t="s">
        <v>75</v>
      </c>
      <c r="Z3643" s="143"/>
      <c r="AA3643" s="224" t="s">
        <v>86</v>
      </c>
    </row>
    <row r="3644" spans="1:27" x14ac:dyDescent="0.2">
      <c r="A3644" s="228"/>
      <c r="B3644" s="144"/>
      <c r="C3644" s="127"/>
      <c r="D3644" s="144"/>
      <c r="E3644" s="144"/>
      <c r="F3644" s="144"/>
      <c r="G3644" s="144"/>
      <c r="H3644" s="144"/>
      <c r="I3644" s="144"/>
      <c r="J3644" s="222"/>
      <c r="K3644" s="103" t="s">
        <v>13</v>
      </c>
      <c r="L3644" s="104" t="s">
        <v>60</v>
      </c>
      <c r="M3644" s="96" t="s">
        <v>69</v>
      </c>
      <c r="N3644" s="104">
        <v>600</v>
      </c>
      <c r="O3644" s="104">
        <v>3</v>
      </c>
      <c r="P3644" s="104">
        <v>10</v>
      </c>
      <c r="Q3644" s="104">
        <v>135</v>
      </c>
      <c r="R3644" s="115">
        <v>100</v>
      </c>
      <c r="S3644" s="144"/>
      <c r="T3644" s="144"/>
      <c r="U3644" s="144"/>
      <c r="V3644" s="144"/>
      <c r="W3644" s="144"/>
      <c r="X3644" s="144"/>
      <c r="Y3644" s="144"/>
      <c r="Z3644" s="144"/>
      <c r="AA3644" s="225"/>
    </row>
    <row r="3645" spans="1:27" ht="13.5" thickBot="1" x14ac:dyDescent="0.25">
      <c r="A3645" s="229"/>
      <c r="B3645" s="145"/>
      <c r="C3645" s="128"/>
      <c r="D3645" s="145"/>
      <c r="E3645" s="145"/>
      <c r="F3645" s="145"/>
      <c r="G3645" s="145"/>
      <c r="H3645" s="145"/>
      <c r="I3645" s="145"/>
      <c r="J3645" s="223"/>
      <c r="K3645" s="107" t="s">
        <v>14</v>
      </c>
      <c r="L3645" s="108" t="s">
        <v>60</v>
      </c>
      <c r="M3645" s="97" t="s">
        <v>70</v>
      </c>
      <c r="N3645" s="108">
        <v>600</v>
      </c>
      <c r="O3645" s="108">
        <v>3</v>
      </c>
      <c r="P3645" s="108">
        <v>10</v>
      </c>
      <c r="Q3645" s="108">
        <v>135</v>
      </c>
      <c r="R3645" s="116"/>
      <c r="S3645" s="145"/>
      <c r="T3645" s="145"/>
      <c r="U3645" s="145"/>
      <c r="V3645" s="145"/>
      <c r="W3645" s="145"/>
      <c r="X3645" s="145"/>
      <c r="Y3645" s="145"/>
      <c r="Z3645" s="145"/>
      <c r="AA3645" s="226"/>
    </row>
    <row r="3646" spans="1:27" x14ac:dyDescent="0.2">
      <c r="A3646" s="227" t="s">
        <v>3380</v>
      </c>
      <c r="B3646" s="143" t="s">
        <v>76</v>
      </c>
      <c r="C3646" s="142">
        <v>43666</v>
      </c>
      <c r="D3646" s="143" t="s">
        <v>78</v>
      </c>
      <c r="E3646" s="143"/>
      <c r="F3646" s="143"/>
      <c r="G3646" s="143"/>
      <c r="H3646" s="143"/>
      <c r="I3646" s="143"/>
      <c r="J3646" s="136" t="s">
        <v>80</v>
      </c>
      <c r="K3646" s="100" t="s">
        <v>194</v>
      </c>
      <c r="L3646" s="93" t="s">
        <v>60</v>
      </c>
      <c r="M3646" s="95" t="s">
        <v>190</v>
      </c>
      <c r="N3646" s="93">
        <v>600</v>
      </c>
      <c r="O3646" s="93">
        <v>3</v>
      </c>
      <c r="P3646" s="93">
        <v>18</v>
      </c>
      <c r="Q3646" s="93">
        <v>110</v>
      </c>
      <c r="R3646" s="114"/>
      <c r="S3646" s="143" t="s">
        <v>73</v>
      </c>
      <c r="T3646" s="143">
        <v>3</v>
      </c>
      <c r="U3646" s="143">
        <v>18</v>
      </c>
      <c r="V3646" s="143">
        <v>77</v>
      </c>
      <c r="W3646" s="143">
        <v>75</v>
      </c>
      <c r="X3646" s="143">
        <v>5288.35</v>
      </c>
      <c r="Y3646" s="143" t="s">
        <v>75</v>
      </c>
      <c r="Z3646" s="143"/>
      <c r="AA3646" s="224" t="s">
        <v>86</v>
      </c>
    </row>
    <row r="3647" spans="1:27" x14ac:dyDescent="0.2">
      <c r="A3647" s="228"/>
      <c r="B3647" s="144"/>
      <c r="C3647" s="127"/>
      <c r="D3647" s="144"/>
      <c r="E3647" s="144"/>
      <c r="F3647" s="144"/>
      <c r="G3647" s="144"/>
      <c r="H3647" s="144"/>
      <c r="I3647" s="144"/>
      <c r="J3647" s="222"/>
      <c r="K3647" s="103" t="s">
        <v>13</v>
      </c>
      <c r="L3647" s="104" t="s">
        <v>60</v>
      </c>
      <c r="M3647" s="96" t="s">
        <v>69</v>
      </c>
      <c r="N3647" s="104">
        <v>600</v>
      </c>
      <c r="O3647" s="104">
        <v>3</v>
      </c>
      <c r="P3647" s="104">
        <v>10</v>
      </c>
      <c r="Q3647" s="104">
        <v>135</v>
      </c>
      <c r="R3647" s="115">
        <v>100</v>
      </c>
      <c r="S3647" s="144"/>
      <c r="T3647" s="144"/>
      <c r="U3647" s="144"/>
      <c r="V3647" s="144"/>
      <c r="W3647" s="144"/>
      <c r="X3647" s="144"/>
      <c r="Y3647" s="144"/>
      <c r="Z3647" s="144"/>
      <c r="AA3647" s="225"/>
    </row>
    <row r="3648" spans="1:27" ht="13.5" thickBot="1" x14ac:dyDescent="0.25">
      <c r="A3648" s="229"/>
      <c r="B3648" s="145"/>
      <c r="C3648" s="128"/>
      <c r="D3648" s="145"/>
      <c r="E3648" s="145"/>
      <c r="F3648" s="145"/>
      <c r="G3648" s="145"/>
      <c r="H3648" s="145"/>
      <c r="I3648" s="145"/>
      <c r="J3648" s="223"/>
      <c r="K3648" s="107" t="s">
        <v>14</v>
      </c>
      <c r="L3648" s="108" t="s">
        <v>60</v>
      </c>
      <c r="M3648" s="97" t="s">
        <v>70</v>
      </c>
      <c r="N3648" s="108">
        <v>600</v>
      </c>
      <c r="O3648" s="108">
        <v>3</v>
      </c>
      <c r="P3648" s="108">
        <v>10</v>
      </c>
      <c r="Q3648" s="108">
        <v>135</v>
      </c>
      <c r="R3648" s="116"/>
      <c r="S3648" s="145"/>
      <c r="T3648" s="145"/>
      <c r="U3648" s="145"/>
      <c r="V3648" s="145"/>
      <c r="W3648" s="145"/>
      <c r="X3648" s="145"/>
      <c r="Y3648" s="145"/>
      <c r="Z3648" s="145"/>
      <c r="AA3648" s="226"/>
    </row>
    <row r="3649" spans="1:27" x14ac:dyDescent="0.2">
      <c r="A3649" s="227" t="s">
        <v>3381</v>
      </c>
      <c r="B3649" s="143" t="s">
        <v>76</v>
      </c>
      <c r="C3649" s="142">
        <v>43666</v>
      </c>
      <c r="D3649" s="143" t="s">
        <v>78</v>
      </c>
      <c r="E3649" s="143"/>
      <c r="F3649" s="143"/>
      <c r="G3649" s="143"/>
      <c r="H3649" s="143"/>
      <c r="I3649" s="143"/>
      <c r="J3649" s="136" t="s">
        <v>80</v>
      </c>
      <c r="K3649" s="100" t="s">
        <v>194</v>
      </c>
      <c r="L3649" s="93" t="s">
        <v>60</v>
      </c>
      <c r="M3649" s="95" t="s">
        <v>190</v>
      </c>
      <c r="N3649" s="93">
        <v>600</v>
      </c>
      <c r="O3649" s="93">
        <v>3</v>
      </c>
      <c r="P3649" s="93">
        <v>18</v>
      </c>
      <c r="Q3649" s="93">
        <v>125</v>
      </c>
      <c r="R3649" s="114"/>
      <c r="S3649" s="143" t="s">
        <v>73</v>
      </c>
      <c r="T3649" s="143">
        <v>3</v>
      </c>
      <c r="U3649" s="143">
        <v>18</v>
      </c>
      <c r="V3649" s="143">
        <v>77</v>
      </c>
      <c r="W3649" s="143">
        <v>75</v>
      </c>
      <c r="X3649" s="143">
        <v>5288.35</v>
      </c>
      <c r="Y3649" s="143" t="s">
        <v>75</v>
      </c>
      <c r="Z3649" s="143"/>
      <c r="AA3649" s="224" t="s">
        <v>86</v>
      </c>
    </row>
    <row r="3650" spans="1:27" x14ac:dyDescent="0.2">
      <c r="A3650" s="228"/>
      <c r="B3650" s="144"/>
      <c r="C3650" s="127"/>
      <c r="D3650" s="144"/>
      <c r="E3650" s="144"/>
      <c r="F3650" s="144"/>
      <c r="G3650" s="144"/>
      <c r="H3650" s="144"/>
      <c r="I3650" s="144"/>
      <c r="J3650" s="222"/>
      <c r="K3650" s="103" t="s">
        <v>13</v>
      </c>
      <c r="L3650" s="104" t="s">
        <v>60</v>
      </c>
      <c r="M3650" s="96" t="s">
        <v>69</v>
      </c>
      <c r="N3650" s="104">
        <v>600</v>
      </c>
      <c r="O3650" s="104">
        <v>3</v>
      </c>
      <c r="P3650" s="104">
        <v>10</v>
      </c>
      <c r="Q3650" s="104">
        <v>135</v>
      </c>
      <c r="R3650" s="115">
        <v>100</v>
      </c>
      <c r="S3650" s="144"/>
      <c r="T3650" s="144"/>
      <c r="U3650" s="144"/>
      <c r="V3650" s="144"/>
      <c r="W3650" s="144"/>
      <c r="X3650" s="144"/>
      <c r="Y3650" s="144"/>
      <c r="Z3650" s="144"/>
      <c r="AA3650" s="225"/>
    </row>
    <row r="3651" spans="1:27" ht="13.5" thickBot="1" x14ac:dyDescent="0.25">
      <c r="A3651" s="229"/>
      <c r="B3651" s="145"/>
      <c r="C3651" s="128"/>
      <c r="D3651" s="145"/>
      <c r="E3651" s="145"/>
      <c r="F3651" s="145"/>
      <c r="G3651" s="145"/>
      <c r="H3651" s="145"/>
      <c r="I3651" s="145"/>
      <c r="J3651" s="223"/>
      <c r="K3651" s="107" t="s">
        <v>14</v>
      </c>
      <c r="L3651" s="108" t="s">
        <v>60</v>
      </c>
      <c r="M3651" s="97" t="s">
        <v>70</v>
      </c>
      <c r="N3651" s="108">
        <v>600</v>
      </c>
      <c r="O3651" s="108">
        <v>3</v>
      </c>
      <c r="P3651" s="108">
        <v>10</v>
      </c>
      <c r="Q3651" s="108">
        <v>135</v>
      </c>
      <c r="R3651" s="116"/>
      <c r="S3651" s="145"/>
      <c r="T3651" s="145"/>
      <c r="U3651" s="145"/>
      <c r="V3651" s="145"/>
      <c r="W3651" s="145"/>
      <c r="X3651" s="145"/>
      <c r="Y3651" s="145"/>
      <c r="Z3651" s="145"/>
      <c r="AA3651" s="226"/>
    </row>
    <row r="3652" spans="1:27" x14ac:dyDescent="0.2">
      <c r="A3652" s="227" t="s">
        <v>3382</v>
      </c>
      <c r="B3652" s="143" t="s">
        <v>76</v>
      </c>
      <c r="C3652" s="142">
        <v>43666</v>
      </c>
      <c r="D3652" s="143" t="s">
        <v>78</v>
      </c>
      <c r="E3652" s="143"/>
      <c r="F3652" s="143"/>
      <c r="G3652" s="143"/>
      <c r="H3652" s="143"/>
      <c r="I3652" s="143"/>
      <c r="J3652" s="136" t="s">
        <v>80</v>
      </c>
      <c r="K3652" s="100" t="s">
        <v>194</v>
      </c>
      <c r="L3652" s="93" t="s">
        <v>60</v>
      </c>
      <c r="M3652" s="95" t="s">
        <v>190</v>
      </c>
      <c r="N3652" s="93">
        <v>600</v>
      </c>
      <c r="O3652" s="93">
        <v>3</v>
      </c>
      <c r="P3652" s="93">
        <v>18</v>
      </c>
      <c r="Q3652" s="93">
        <v>150</v>
      </c>
      <c r="R3652" s="114"/>
      <c r="S3652" s="143" t="s">
        <v>73</v>
      </c>
      <c r="T3652" s="143">
        <v>3</v>
      </c>
      <c r="U3652" s="143">
        <v>18</v>
      </c>
      <c r="V3652" s="143">
        <v>77</v>
      </c>
      <c r="W3652" s="143">
        <v>75</v>
      </c>
      <c r="X3652" s="143">
        <v>5288.35</v>
      </c>
      <c r="Y3652" s="143" t="s">
        <v>75</v>
      </c>
      <c r="Z3652" s="143"/>
      <c r="AA3652" s="224" t="s">
        <v>86</v>
      </c>
    </row>
    <row r="3653" spans="1:27" x14ac:dyDescent="0.2">
      <c r="A3653" s="228"/>
      <c r="B3653" s="144"/>
      <c r="C3653" s="127"/>
      <c r="D3653" s="144"/>
      <c r="E3653" s="144"/>
      <c r="F3653" s="144"/>
      <c r="G3653" s="144"/>
      <c r="H3653" s="144"/>
      <c r="I3653" s="144"/>
      <c r="J3653" s="222"/>
      <c r="K3653" s="103" t="s">
        <v>13</v>
      </c>
      <c r="L3653" s="104" t="s">
        <v>60</v>
      </c>
      <c r="M3653" s="96" t="s">
        <v>69</v>
      </c>
      <c r="N3653" s="104">
        <v>600</v>
      </c>
      <c r="O3653" s="104">
        <v>3</v>
      </c>
      <c r="P3653" s="104">
        <v>10</v>
      </c>
      <c r="Q3653" s="104">
        <v>135</v>
      </c>
      <c r="R3653" s="115">
        <v>100</v>
      </c>
      <c r="S3653" s="144"/>
      <c r="T3653" s="144"/>
      <c r="U3653" s="144"/>
      <c r="V3653" s="144"/>
      <c r="W3653" s="144"/>
      <c r="X3653" s="144"/>
      <c r="Y3653" s="144"/>
      <c r="Z3653" s="144"/>
      <c r="AA3653" s="225"/>
    </row>
    <row r="3654" spans="1:27" ht="13.5" thickBot="1" x14ac:dyDescent="0.25">
      <c r="A3654" s="229"/>
      <c r="B3654" s="145"/>
      <c r="C3654" s="128"/>
      <c r="D3654" s="145"/>
      <c r="E3654" s="145"/>
      <c r="F3654" s="145"/>
      <c r="G3654" s="145"/>
      <c r="H3654" s="145"/>
      <c r="I3654" s="145"/>
      <c r="J3654" s="223"/>
      <c r="K3654" s="107" t="s">
        <v>14</v>
      </c>
      <c r="L3654" s="108" t="s">
        <v>60</v>
      </c>
      <c r="M3654" s="97" t="s">
        <v>70</v>
      </c>
      <c r="N3654" s="108">
        <v>600</v>
      </c>
      <c r="O3654" s="108">
        <v>3</v>
      </c>
      <c r="P3654" s="108">
        <v>10</v>
      </c>
      <c r="Q3654" s="108">
        <v>135</v>
      </c>
      <c r="R3654" s="116"/>
      <c r="S3654" s="145"/>
      <c r="T3654" s="145"/>
      <c r="U3654" s="145"/>
      <c r="V3654" s="145"/>
      <c r="W3654" s="145"/>
      <c r="X3654" s="145"/>
      <c r="Y3654" s="145"/>
      <c r="Z3654" s="145"/>
      <c r="AA3654" s="226"/>
    </row>
    <row r="3655" spans="1:27" x14ac:dyDescent="0.2">
      <c r="A3655" s="227" t="s">
        <v>3383</v>
      </c>
      <c r="B3655" s="143" t="s">
        <v>76</v>
      </c>
      <c r="C3655" s="142">
        <v>43666</v>
      </c>
      <c r="D3655" s="143" t="s">
        <v>78</v>
      </c>
      <c r="E3655" s="143"/>
      <c r="F3655" s="143"/>
      <c r="G3655" s="143"/>
      <c r="H3655" s="143"/>
      <c r="I3655" s="143"/>
      <c r="J3655" s="136" t="s">
        <v>80</v>
      </c>
      <c r="K3655" s="100" t="s">
        <v>194</v>
      </c>
      <c r="L3655" s="93" t="s">
        <v>60</v>
      </c>
      <c r="M3655" s="95" t="s">
        <v>190</v>
      </c>
      <c r="N3655" s="93">
        <v>600</v>
      </c>
      <c r="O3655" s="93">
        <v>3</v>
      </c>
      <c r="P3655" s="93">
        <v>18</v>
      </c>
      <c r="Q3655" s="93">
        <v>175</v>
      </c>
      <c r="R3655" s="114"/>
      <c r="S3655" s="143" t="s">
        <v>73</v>
      </c>
      <c r="T3655" s="143">
        <v>3</v>
      </c>
      <c r="U3655" s="143">
        <v>18</v>
      </c>
      <c r="V3655" s="143">
        <v>77</v>
      </c>
      <c r="W3655" s="143">
        <v>75</v>
      </c>
      <c r="X3655" s="143">
        <v>5288.35</v>
      </c>
      <c r="Y3655" s="143" t="s">
        <v>75</v>
      </c>
      <c r="Z3655" s="143"/>
      <c r="AA3655" s="224" t="s">
        <v>86</v>
      </c>
    </row>
    <row r="3656" spans="1:27" x14ac:dyDescent="0.2">
      <c r="A3656" s="228"/>
      <c r="B3656" s="144"/>
      <c r="C3656" s="127"/>
      <c r="D3656" s="144"/>
      <c r="E3656" s="144"/>
      <c r="F3656" s="144"/>
      <c r="G3656" s="144"/>
      <c r="H3656" s="144"/>
      <c r="I3656" s="144"/>
      <c r="J3656" s="222"/>
      <c r="K3656" s="103" t="s">
        <v>13</v>
      </c>
      <c r="L3656" s="104" t="s">
        <v>60</v>
      </c>
      <c r="M3656" s="96" t="s">
        <v>69</v>
      </c>
      <c r="N3656" s="104">
        <v>600</v>
      </c>
      <c r="O3656" s="104">
        <v>3</v>
      </c>
      <c r="P3656" s="104">
        <v>10</v>
      </c>
      <c r="Q3656" s="104">
        <v>135</v>
      </c>
      <c r="R3656" s="115">
        <v>100</v>
      </c>
      <c r="S3656" s="144"/>
      <c r="T3656" s="144"/>
      <c r="U3656" s="144"/>
      <c r="V3656" s="144"/>
      <c r="W3656" s="144"/>
      <c r="X3656" s="144"/>
      <c r="Y3656" s="144"/>
      <c r="Z3656" s="144"/>
      <c r="AA3656" s="225"/>
    </row>
    <row r="3657" spans="1:27" ht="13.5" thickBot="1" x14ac:dyDescent="0.25">
      <c r="A3657" s="229"/>
      <c r="B3657" s="145"/>
      <c r="C3657" s="128"/>
      <c r="D3657" s="145"/>
      <c r="E3657" s="145"/>
      <c r="F3657" s="145"/>
      <c r="G3657" s="145"/>
      <c r="H3657" s="145"/>
      <c r="I3657" s="145"/>
      <c r="J3657" s="223"/>
      <c r="K3657" s="107" t="s">
        <v>14</v>
      </c>
      <c r="L3657" s="108" t="s">
        <v>60</v>
      </c>
      <c r="M3657" s="97" t="s">
        <v>70</v>
      </c>
      <c r="N3657" s="108">
        <v>600</v>
      </c>
      <c r="O3657" s="108">
        <v>3</v>
      </c>
      <c r="P3657" s="108">
        <v>10</v>
      </c>
      <c r="Q3657" s="108">
        <v>135</v>
      </c>
      <c r="R3657" s="116"/>
      <c r="S3657" s="145"/>
      <c r="T3657" s="145"/>
      <c r="U3657" s="145"/>
      <c r="V3657" s="145"/>
      <c r="W3657" s="145"/>
      <c r="X3657" s="145"/>
      <c r="Y3657" s="145"/>
      <c r="Z3657" s="145"/>
      <c r="AA3657" s="226"/>
    </row>
    <row r="3658" spans="1:27" x14ac:dyDescent="0.2">
      <c r="A3658" s="227" t="s">
        <v>3384</v>
      </c>
      <c r="B3658" s="143" t="s">
        <v>76</v>
      </c>
      <c r="C3658" s="142">
        <v>43666</v>
      </c>
      <c r="D3658" s="143" t="s">
        <v>78</v>
      </c>
      <c r="E3658" s="143"/>
      <c r="F3658" s="143"/>
      <c r="G3658" s="143"/>
      <c r="H3658" s="143"/>
      <c r="I3658" s="143"/>
      <c r="J3658" s="136" t="s">
        <v>80</v>
      </c>
      <c r="K3658" s="100" t="s">
        <v>194</v>
      </c>
      <c r="L3658" s="93" t="s">
        <v>60</v>
      </c>
      <c r="M3658" s="95" t="s">
        <v>190</v>
      </c>
      <c r="N3658" s="93">
        <v>600</v>
      </c>
      <c r="O3658" s="93">
        <v>3</v>
      </c>
      <c r="P3658" s="93">
        <v>18</v>
      </c>
      <c r="Q3658" s="93">
        <v>200</v>
      </c>
      <c r="R3658" s="114"/>
      <c r="S3658" s="143" t="s">
        <v>73</v>
      </c>
      <c r="T3658" s="143">
        <v>3</v>
      </c>
      <c r="U3658" s="143">
        <v>18</v>
      </c>
      <c r="V3658" s="143">
        <v>77</v>
      </c>
      <c r="W3658" s="143">
        <v>75</v>
      </c>
      <c r="X3658" s="143">
        <v>5288.35</v>
      </c>
      <c r="Y3658" s="143" t="s">
        <v>75</v>
      </c>
      <c r="Z3658" s="143"/>
      <c r="AA3658" s="224" t="s">
        <v>86</v>
      </c>
    </row>
    <row r="3659" spans="1:27" x14ac:dyDescent="0.2">
      <c r="A3659" s="228"/>
      <c r="B3659" s="144"/>
      <c r="C3659" s="127"/>
      <c r="D3659" s="144"/>
      <c r="E3659" s="144"/>
      <c r="F3659" s="144"/>
      <c r="G3659" s="144"/>
      <c r="H3659" s="144"/>
      <c r="I3659" s="144"/>
      <c r="J3659" s="222"/>
      <c r="K3659" s="103" t="s">
        <v>13</v>
      </c>
      <c r="L3659" s="104" t="s">
        <v>60</v>
      </c>
      <c r="M3659" s="96" t="s">
        <v>69</v>
      </c>
      <c r="N3659" s="104">
        <v>600</v>
      </c>
      <c r="O3659" s="104">
        <v>3</v>
      </c>
      <c r="P3659" s="104">
        <v>10</v>
      </c>
      <c r="Q3659" s="104">
        <v>135</v>
      </c>
      <c r="R3659" s="115">
        <v>100</v>
      </c>
      <c r="S3659" s="144"/>
      <c r="T3659" s="144"/>
      <c r="U3659" s="144"/>
      <c r="V3659" s="144"/>
      <c r="W3659" s="144"/>
      <c r="X3659" s="144"/>
      <c r="Y3659" s="144"/>
      <c r="Z3659" s="144"/>
      <c r="AA3659" s="225"/>
    </row>
    <row r="3660" spans="1:27" ht="13.5" thickBot="1" x14ac:dyDescent="0.25">
      <c r="A3660" s="229"/>
      <c r="B3660" s="145"/>
      <c r="C3660" s="128"/>
      <c r="D3660" s="145"/>
      <c r="E3660" s="145"/>
      <c r="F3660" s="145"/>
      <c r="G3660" s="145"/>
      <c r="H3660" s="145"/>
      <c r="I3660" s="145"/>
      <c r="J3660" s="223"/>
      <c r="K3660" s="107" t="s">
        <v>14</v>
      </c>
      <c r="L3660" s="108" t="s">
        <v>60</v>
      </c>
      <c r="M3660" s="97" t="s">
        <v>70</v>
      </c>
      <c r="N3660" s="108">
        <v>600</v>
      </c>
      <c r="O3660" s="108">
        <v>3</v>
      </c>
      <c r="P3660" s="108">
        <v>10</v>
      </c>
      <c r="Q3660" s="108">
        <v>135</v>
      </c>
      <c r="R3660" s="116"/>
      <c r="S3660" s="145"/>
      <c r="T3660" s="145"/>
      <c r="U3660" s="145"/>
      <c r="V3660" s="145"/>
      <c r="W3660" s="145"/>
      <c r="X3660" s="145"/>
      <c r="Y3660" s="145"/>
      <c r="Z3660" s="145"/>
      <c r="AA3660" s="226"/>
    </row>
    <row r="3661" spans="1:27" x14ac:dyDescent="0.2">
      <c r="A3661" s="227" t="s">
        <v>3385</v>
      </c>
      <c r="B3661" s="143" t="s">
        <v>76</v>
      </c>
      <c r="C3661" s="142">
        <v>43666</v>
      </c>
      <c r="D3661" s="143" t="s">
        <v>78</v>
      </c>
      <c r="E3661" s="143"/>
      <c r="F3661" s="143"/>
      <c r="G3661" s="143"/>
      <c r="H3661" s="143"/>
      <c r="I3661" s="143"/>
      <c r="J3661" s="136" t="s">
        <v>80</v>
      </c>
      <c r="K3661" s="100" t="s">
        <v>194</v>
      </c>
      <c r="L3661" s="93" t="s">
        <v>60</v>
      </c>
      <c r="M3661" s="95" t="s">
        <v>190</v>
      </c>
      <c r="N3661" s="93">
        <v>600</v>
      </c>
      <c r="O3661" s="93">
        <v>3</v>
      </c>
      <c r="P3661" s="93">
        <v>18</v>
      </c>
      <c r="Q3661" s="93">
        <v>125</v>
      </c>
      <c r="R3661" s="114"/>
      <c r="S3661" s="143" t="s">
        <v>73</v>
      </c>
      <c r="T3661" s="143">
        <v>3</v>
      </c>
      <c r="U3661" s="143">
        <v>18</v>
      </c>
      <c r="V3661" s="143">
        <v>99</v>
      </c>
      <c r="W3661" s="143">
        <v>100</v>
      </c>
      <c r="X3661" s="143">
        <v>5288.35</v>
      </c>
      <c r="Y3661" s="143" t="s">
        <v>75</v>
      </c>
      <c r="Z3661" s="143"/>
      <c r="AA3661" s="224" t="s">
        <v>86</v>
      </c>
    </row>
    <row r="3662" spans="1:27" x14ac:dyDescent="0.2">
      <c r="A3662" s="228"/>
      <c r="B3662" s="144"/>
      <c r="C3662" s="127"/>
      <c r="D3662" s="144"/>
      <c r="E3662" s="144"/>
      <c r="F3662" s="144"/>
      <c r="G3662" s="144"/>
      <c r="H3662" s="144"/>
      <c r="I3662" s="144"/>
      <c r="J3662" s="222"/>
      <c r="K3662" s="103" t="s">
        <v>13</v>
      </c>
      <c r="L3662" s="104" t="s">
        <v>60</v>
      </c>
      <c r="M3662" s="96" t="s">
        <v>69</v>
      </c>
      <c r="N3662" s="104">
        <v>600</v>
      </c>
      <c r="O3662" s="104">
        <v>3</v>
      </c>
      <c r="P3662" s="104">
        <v>10</v>
      </c>
      <c r="Q3662" s="104">
        <v>135</v>
      </c>
      <c r="R3662" s="115">
        <v>100</v>
      </c>
      <c r="S3662" s="144"/>
      <c r="T3662" s="144"/>
      <c r="U3662" s="144"/>
      <c r="V3662" s="144"/>
      <c r="W3662" s="144"/>
      <c r="X3662" s="144"/>
      <c r="Y3662" s="144"/>
      <c r="Z3662" s="144"/>
      <c r="AA3662" s="225"/>
    </row>
    <row r="3663" spans="1:27" ht="13.5" thickBot="1" x14ac:dyDescent="0.25">
      <c r="A3663" s="229"/>
      <c r="B3663" s="145"/>
      <c r="C3663" s="128"/>
      <c r="D3663" s="145"/>
      <c r="E3663" s="145"/>
      <c r="F3663" s="145"/>
      <c r="G3663" s="145"/>
      <c r="H3663" s="145"/>
      <c r="I3663" s="145"/>
      <c r="J3663" s="223"/>
      <c r="K3663" s="107" t="s">
        <v>14</v>
      </c>
      <c r="L3663" s="108" t="s">
        <v>60</v>
      </c>
      <c r="M3663" s="97" t="s">
        <v>70</v>
      </c>
      <c r="N3663" s="108">
        <v>600</v>
      </c>
      <c r="O3663" s="108">
        <v>3</v>
      </c>
      <c r="P3663" s="108">
        <v>10</v>
      </c>
      <c r="Q3663" s="108">
        <v>135</v>
      </c>
      <c r="R3663" s="116"/>
      <c r="S3663" s="145"/>
      <c r="T3663" s="145"/>
      <c r="U3663" s="145"/>
      <c r="V3663" s="145"/>
      <c r="W3663" s="145"/>
      <c r="X3663" s="145"/>
      <c r="Y3663" s="145"/>
      <c r="Z3663" s="145"/>
      <c r="AA3663" s="226"/>
    </row>
    <row r="3664" spans="1:27" x14ac:dyDescent="0.2">
      <c r="A3664" s="227" t="s">
        <v>3386</v>
      </c>
      <c r="B3664" s="143" t="s">
        <v>76</v>
      </c>
      <c r="C3664" s="142">
        <v>43666</v>
      </c>
      <c r="D3664" s="143" t="s">
        <v>78</v>
      </c>
      <c r="E3664" s="143"/>
      <c r="F3664" s="143"/>
      <c r="G3664" s="143"/>
      <c r="H3664" s="143"/>
      <c r="I3664" s="143"/>
      <c r="J3664" s="136" t="s">
        <v>80</v>
      </c>
      <c r="K3664" s="100" t="s">
        <v>194</v>
      </c>
      <c r="L3664" s="93" t="s">
        <v>60</v>
      </c>
      <c r="M3664" s="95" t="s">
        <v>190</v>
      </c>
      <c r="N3664" s="93">
        <v>600</v>
      </c>
      <c r="O3664" s="93">
        <v>3</v>
      </c>
      <c r="P3664" s="93">
        <v>18</v>
      </c>
      <c r="Q3664" s="93">
        <v>150</v>
      </c>
      <c r="R3664" s="114"/>
      <c r="S3664" s="143" t="s">
        <v>73</v>
      </c>
      <c r="T3664" s="143">
        <v>3</v>
      </c>
      <c r="U3664" s="143">
        <v>18</v>
      </c>
      <c r="V3664" s="143">
        <v>99</v>
      </c>
      <c r="W3664" s="143">
        <v>100</v>
      </c>
      <c r="X3664" s="143">
        <v>5288.35</v>
      </c>
      <c r="Y3664" s="143" t="s">
        <v>75</v>
      </c>
      <c r="Z3664" s="143"/>
      <c r="AA3664" s="224" t="s">
        <v>86</v>
      </c>
    </row>
    <row r="3665" spans="1:27" x14ac:dyDescent="0.2">
      <c r="A3665" s="228"/>
      <c r="B3665" s="144"/>
      <c r="C3665" s="127"/>
      <c r="D3665" s="144"/>
      <c r="E3665" s="144"/>
      <c r="F3665" s="144"/>
      <c r="G3665" s="144"/>
      <c r="H3665" s="144"/>
      <c r="I3665" s="144"/>
      <c r="J3665" s="222"/>
      <c r="K3665" s="103" t="s">
        <v>13</v>
      </c>
      <c r="L3665" s="104" t="s">
        <v>60</v>
      </c>
      <c r="M3665" s="96" t="s">
        <v>69</v>
      </c>
      <c r="N3665" s="104">
        <v>600</v>
      </c>
      <c r="O3665" s="104">
        <v>3</v>
      </c>
      <c r="P3665" s="104">
        <v>10</v>
      </c>
      <c r="Q3665" s="104">
        <v>135</v>
      </c>
      <c r="R3665" s="115">
        <v>100</v>
      </c>
      <c r="S3665" s="144"/>
      <c r="T3665" s="144"/>
      <c r="U3665" s="144"/>
      <c r="V3665" s="144"/>
      <c r="W3665" s="144"/>
      <c r="X3665" s="144"/>
      <c r="Y3665" s="144"/>
      <c r="Z3665" s="144"/>
      <c r="AA3665" s="225"/>
    </row>
    <row r="3666" spans="1:27" ht="13.5" thickBot="1" x14ac:dyDescent="0.25">
      <c r="A3666" s="229"/>
      <c r="B3666" s="145"/>
      <c r="C3666" s="128"/>
      <c r="D3666" s="145"/>
      <c r="E3666" s="145"/>
      <c r="F3666" s="145"/>
      <c r="G3666" s="145"/>
      <c r="H3666" s="145"/>
      <c r="I3666" s="145"/>
      <c r="J3666" s="223"/>
      <c r="K3666" s="107" t="s">
        <v>14</v>
      </c>
      <c r="L3666" s="108" t="s">
        <v>60</v>
      </c>
      <c r="M3666" s="97" t="s">
        <v>70</v>
      </c>
      <c r="N3666" s="108">
        <v>600</v>
      </c>
      <c r="O3666" s="108">
        <v>3</v>
      </c>
      <c r="P3666" s="108">
        <v>10</v>
      </c>
      <c r="Q3666" s="108">
        <v>135</v>
      </c>
      <c r="R3666" s="116"/>
      <c r="S3666" s="145"/>
      <c r="T3666" s="145"/>
      <c r="U3666" s="145"/>
      <c r="V3666" s="145"/>
      <c r="W3666" s="145"/>
      <c r="X3666" s="145"/>
      <c r="Y3666" s="145"/>
      <c r="Z3666" s="145"/>
      <c r="AA3666" s="226"/>
    </row>
    <row r="3667" spans="1:27" x14ac:dyDescent="0.2">
      <c r="A3667" s="227" t="s">
        <v>3387</v>
      </c>
      <c r="B3667" s="143" t="s">
        <v>76</v>
      </c>
      <c r="C3667" s="142">
        <v>43666</v>
      </c>
      <c r="D3667" s="143" t="s">
        <v>78</v>
      </c>
      <c r="E3667" s="143"/>
      <c r="F3667" s="143"/>
      <c r="G3667" s="143"/>
      <c r="H3667" s="143"/>
      <c r="I3667" s="143"/>
      <c r="J3667" s="136" t="s">
        <v>80</v>
      </c>
      <c r="K3667" s="100" t="s">
        <v>194</v>
      </c>
      <c r="L3667" s="93" t="s">
        <v>60</v>
      </c>
      <c r="M3667" s="95" t="s">
        <v>190</v>
      </c>
      <c r="N3667" s="93">
        <v>600</v>
      </c>
      <c r="O3667" s="93">
        <v>3</v>
      </c>
      <c r="P3667" s="93">
        <v>18</v>
      </c>
      <c r="Q3667" s="93">
        <v>175</v>
      </c>
      <c r="R3667" s="114"/>
      <c r="S3667" s="143" t="s">
        <v>73</v>
      </c>
      <c r="T3667" s="143">
        <v>3</v>
      </c>
      <c r="U3667" s="143">
        <v>18</v>
      </c>
      <c r="V3667" s="143">
        <v>99</v>
      </c>
      <c r="W3667" s="143">
        <v>100</v>
      </c>
      <c r="X3667" s="143">
        <v>5288.35</v>
      </c>
      <c r="Y3667" s="143" t="s">
        <v>75</v>
      </c>
      <c r="Z3667" s="143"/>
      <c r="AA3667" s="224" t="s">
        <v>86</v>
      </c>
    </row>
    <row r="3668" spans="1:27" x14ac:dyDescent="0.2">
      <c r="A3668" s="228"/>
      <c r="B3668" s="144"/>
      <c r="C3668" s="127"/>
      <c r="D3668" s="144"/>
      <c r="E3668" s="144"/>
      <c r="F3668" s="144"/>
      <c r="G3668" s="144"/>
      <c r="H3668" s="144"/>
      <c r="I3668" s="144"/>
      <c r="J3668" s="222"/>
      <c r="K3668" s="103" t="s">
        <v>13</v>
      </c>
      <c r="L3668" s="104" t="s">
        <v>60</v>
      </c>
      <c r="M3668" s="96" t="s">
        <v>69</v>
      </c>
      <c r="N3668" s="104">
        <v>600</v>
      </c>
      <c r="O3668" s="104">
        <v>3</v>
      </c>
      <c r="P3668" s="104">
        <v>10</v>
      </c>
      <c r="Q3668" s="104">
        <v>135</v>
      </c>
      <c r="R3668" s="115">
        <v>100</v>
      </c>
      <c r="S3668" s="144"/>
      <c r="T3668" s="144"/>
      <c r="U3668" s="144"/>
      <c r="V3668" s="144"/>
      <c r="W3668" s="144"/>
      <c r="X3668" s="144"/>
      <c r="Y3668" s="144"/>
      <c r="Z3668" s="144"/>
      <c r="AA3668" s="225"/>
    </row>
    <row r="3669" spans="1:27" ht="13.5" thickBot="1" x14ac:dyDescent="0.25">
      <c r="A3669" s="229"/>
      <c r="B3669" s="145"/>
      <c r="C3669" s="128"/>
      <c r="D3669" s="145"/>
      <c r="E3669" s="145"/>
      <c r="F3669" s="145"/>
      <c r="G3669" s="145"/>
      <c r="H3669" s="145"/>
      <c r="I3669" s="145"/>
      <c r="J3669" s="223"/>
      <c r="K3669" s="107" t="s">
        <v>14</v>
      </c>
      <c r="L3669" s="108" t="s">
        <v>60</v>
      </c>
      <c r="M3669" s="97" t="s">
        <v>70</v>
      </c>
      <c r="N3669" s="108">
        <v>600</v>
      </c>
      <c r="O3669" s="108">
        <v>3</v>
      </c>
      <c r="P3669" s="108">
        <v>10</v>
      </c>
      <c r="Q3669" s="108">
        <v>135</v>
      </c>
      <c r="R3669" s="116"/>
      <c r="S3669" s="145"/>
      <c r="T3669" s="145"/>
      <c r="U3669" s="145"/>
      <c r="V3669" s="145"/>
      <c r="W3669" s="145"/>
      <c r="X3669" s="145"/>
      <c r="Y3669" s="145"/>
      <c r="Z3669" s="145"/>
      <c r="AA3669" s="226"/>
    </row>
    <row r="3670" spans="1:27" x14ac:dyDescent="0.2">
      <c r="A3670" s="227" t="s">
        <v>3388</v>
      </c>
      <c r="B3670" s="143" t="s">
        <v>76</v>
      </c>
      <c r="C3670" s="142">
        <v>43666</v>
      </c>
      <c r="D3670" s="143" t="s">
        <v>78</v>
      </c>
      <c r="E3670" s="143"/>
      <c r="F3670" s="143"/>
      <c r="G3670" s="143"/>
      <c r="H3670" s="143"/>
      <c r="I3670" s="143"/>
      <c r="J3670" s="136" t="s">
        <v>80</v>
      </c>
      <c r="K3670" s="100" t="s">
        <v>194</v>
      </c>
      <c r="L3670" s="93" t="s">
        <v>60</v>
      </c>
      <c r="M3670" s="95" t="s">
        <v>190</v>
      </c>
      <c r="N3670" s="93">
        <v>600</v>
      </c>
      <c r="O3670" s="93">
        <v>3</v>
      </c>
      <c r="P3670" s="93">
        <v>18</v>
      </c>
      <c r="Q3670" s="93">
        <v>200</v>
      </c>
      <c r="R3670" s="114"/>
      <c r="S3670" s="143" t="s">
        <v>73</v>
      </c>
      <c r="T3670" s="143">
        <v>3</v>
      </c>
      <c r="U3670" s="143">
        <v>18</v>
      </c>
      <c r="V3670" s="143">
        <v>99</v>
      </c>
      <c r="W3670" s="143">
        <v>100</v>
      </c>
      <c r="X3670" s="143">
        <v>5288.35</v>
      </c>
      <c r="Y3670" s="143" t="s">
        <v>75</v>
      </c>
      <c r="Z3670" s="143"/>
      <c r="AA3670" s="224" t="s">
        <v>86</v>
      </c>
    </row>
    <row r="3671" spans="1:27" x14ac:dyDescent="0.2">
      <c r="A3671" s="228"/>
      <c r="B3671" s="144"/>
      <c r="C3671" s="127"/>
      <c r="D3671" s="144"/>
      <c r="E3671" s="144"/>
      <c r="F3671" s="144"/>
      <c r="G3671" s="144"/>
      <c r="H3671" s="144"/>
      <c r="I3671" s="144"/>
      <c r="J3671" s="222"/>
      <c r="K3671" s="103" t="s">
        <v>13</v>
      </c>
      <c r="L3671" s="104" t="s">
        <v>60</v>
      </c>
      <c r="M3671" s="96" t="s">
        <v>69</v>
      </c>
      <c r="N3671" s="104">
        <v>600</v>
      </c>
      <c r="O3671" s="104">
        <v>3</v>
      </c>
      <c r="P3671" s="104">
        <v>10</v>
      </c>
      <c r="Q3671" s="104">
        <v>135</v>
      </c>
      <c r="R3671" s="115">
        <v>100</v>
      </c>
      <c r="S3671" s="144"/>
      <c r="T3671" s="144"/>
      <c r="U3671" s="144"/>
      <c r="V3671" s="144"/>
      <c r="W3671" s="144"/>
      <c r="X3671" s="144"/>
      <c r="Y3671" s="144"/>
      <c r="Z3671" s="144"/>
      <c r="AA3671" s="225"/>
    </row>
    <row r="3672" spans="1:27" ht="13.5" thickBot="1" x14ac:dyDescent="0.25">
      <c r="A3672" s="229"/>
      <c r="B3672" s="145"/>
      <c r="C3672" s="128"/>
      <c r="D3672" s="145"/>
      <c r="E3672" s="145"/>
      <c r="F3672" s="145"/>
      <c r="G3672" s="145"/>
      <c r="H3672" s="145"/>
      <c r="I3672" s="145"/>
      <c r="J3672" s="223"/>
      <c r="K3672" s="107" t="s">
        <v>14</v>
      </c>
      <c r="L3672" s="108" t="s">
        <v>60</v>
      </c>
      <c r="M3672" s="97" t="s">
        <v>70</v>
      </c>
      <c r="N3672" s="108">
        <v>600</v>
      </c>
      <c r="O3672" s="108">
        <v>3</v>
      </c>
      <c r="P3672" s="108">
        <v>10</v>
      </c>
      <c r="Q3672" s="108">
        <v>135</v>
      </c>
      <c r="R3672" s="116"/>
      <c r="S3672" s="145"/>
      <c r="T3672" s="145"/>
      <c r="U3672" s="145"/>
      <c r="V3672" s="145"/>
      <c r="W3672" s="145"/>
      <c r="X3672" s="145"/>
      <c r="Y3672" s="145"/>
      <c r="Z3672" s="145"/>
      <c r="AA3672" s="226"/>
    </row>
    <row r="3673" spans="1:27" x14ac:dyDescent="0.2">
      <c r="A3673" s="227" t="s">
        <v>3389</v>
      </c>
      <c r="B3673" s="143" t="s">
        <v>76</v>
      </c>
      <c r="C3673" s="142">
        <v>43666</v>
      </c>
      <c r="D3673" s="143" t="s">
        <v>78</v>
      </c>
      <c r="E3673" s="143"/>
      <c r="F3673" s="143"/>
      <c r="G3673" s="143"/>
      <c r="H3673" s="143"/>
      <c r="I3673" s="143"/>
      <c r="J3673" s="136" t="s">
        <v>80</v>
      </c>
      <c r="K3673" s="100" t="s">
        <v>194</v>
      </c>
      <c r="L3673" s="93" t="s">
        <v>60</v>
      </c>
      <c r="M3673" s="95" t="s">
        <v>191</v>
      </c>
      <c r="N3673" s="93">
        <v>480</v>
      </c>
      <c r="O3673" s="93">
        <v>3</v>
      </c>
      <c r="P3673" s="93">
        <v>65</v>
      </c>
      <c r="Q3673" s="93">
        <v>100</v>
      </c>
      <c r="R3673" s="114"/>
      <c r="S3673" s="143" t="s">
        <v>72</v>
      </c>
      <c r="T3673" s="143">
        <v>3</v>
      </c>
      <c r="U3673" s="143">
        <v>65</v>
      </c>
      <c r="V3673" s="143">
        <v>77</v>
      </c>
      <c r="W3673" s="143">
        <v>60</v>
      </c>
      <c r="X3673" s="143">
        <v>5288.35</v>
      </c>
      <c r="Y3673" s="143" t="s">
        <v>75</v>
      </c>
      <c r="Z3673" s="143"/>
      <c r="AA3673" s="224" t="s">
        <v>86</v>
      </c>
    </row>
    <row r="3674" spans="1:27" x14ac:dyDescent="0.2">
      <c r="A3674" s="228"/>
      <c r="B3674" s="144"/>
      <c r="C3674" s="127"/>
      <c r="D3674" s="144"/>
      <c r="E3674" s="144"/>
      <c r="F3674" s="144"/>
      <c r="G3674" s="144"/>
      <c r="H3674" s="144"/>
      <c r="I3674" s="144"/>
      <c r="J3674" s="222"/>
      <c r="K3674" s="103" t="s">
        <v>13</v>
      </c>
      <c r="L3674" s="104" t="s">
        <v>60</v>
      </c>
      <c r="M3674" s="96" t="s">
        <v>69</v>
      </c>
      <c r="N3674" s="104">
        <v>480</v>
      </c>
      <c r="O3674" s="104">
        <v>3</v>
      </c>
      <c r="P3674" s="104">
        <v>10</v>
      </c>
      <c r="Q3674" s="104">
        <v>135</v>
      </c>
      <c r="R3674" s="115">
        <v>100</v>
      </c>
      <c r="S3674" s="144"/>
      <c r="T3674" s="144"/>
      <c r="U3674" s="144"/>
      <c r="V3674" s="144"/>
      <c r="W3674" s="144"/>
      <c r="X3674" s="144"/>
      <c r="Y3674" s="144"/>
      <c r="Z3674" s="144"/>
      <c r="AA3674" s="225"/>
    </row>
    <row r="3675" spans="1:27" ht="13.5" thickBot="1" x14ac:dyDescent="0.25">
      <c r="A3675" s="229"/>
      <c r="B3675" s="145"/>
      <c r="C3675" s="128"/>
      <c r="D3675" s="145"/>
      <c r="E3675" s="145"/>
      <c r="F3675" s="145"/>
      <c r="G3675" s="145"/>
      <c r="H3675" s="145"/>
      <c r="I3675" s="145"/>
      <c r="J3675" s="223"/>
      <c r="K3675" s="107" t="s">
        <v>14</v>
      </c>
      <c r="L3675" s="108" t="s">
        <v>60</v>
      </c>
      <c r="M3675" s="97" t="s">
        <v>70</v>
      </c>
      <c r="N3675" s="108">
        <v>480</v>
      </c>
      <c r="O3675" s="108">
        <v>3</v>
      </c>
      <c r="P3675" s="108">
        <v>10</v>
      </c>
      <c r="Q3675" s="108">
        <v>135</v>
      </c>
      <c r="R3675" s="116"/>
      <c r="S3675" s="145"/>
      <c r="T3675" s="145"/>
      <c r="U3675" s="145"/>
      <c r="V3675" s="145"/>
      <c r="W3675" s="145"/>
      <c r="X3675" s="145"/>
      <c r="Y3675" s="145"/>
      <c r="Z3675" s="145"/>
      <c r="AA3675" s="226"/>
    </row>
    <row r="3676" spans="1:27" x14ac:dyDescent="0.2">
      <c r="A3676" s="227" t="s">
        <v>3390</v>
      </c>
      <c r="B3676" s="143" t="s">
        <v>76</v>
      </c>
      <c r="C3676" s="142">
        <v>43666</v>
      </c>
      <c r="D3676" s="143" t="s">
        <v>78</v>
      </c>
      <c r="E3676" s="143"/>
      <c r="F3676" s="143"/>
      <c r="G3676" s="143"/>
      <c r="H3676" s="143"/>
      <c r="I3676" s="143"/>
      <c r="J3676" s="136" t="s">
        <v>80</v>
      </c>
      <c r="K3676" s="100" t="s">
        <v>194</v>
      </c>
      <c r="L3676" s="93" t="s">
        <v>60</v>
      </c>
      <c r="M3676" s="95" t="s">
        <v>191</v>
      </c>
      <c r="N3676" s="93">
        <v>480</v>
      </c>
      <c r="O3676" s="93">
        <v>3</v>
      </c>
      <c r="P3676" s="93">
        <v>65</v>
      </c>
      <c r="Q3676" s="93">
        <v>110</v>
      </c>
      <c r="R3676" s="114"/>
      <c r="S3676" s="143" t="s">
        <v>72</v>
      </c>
      <c r="T3676" s="143">
        <v>3</v>
      </c>
      <c r="U3676" s="143">
        <v>65</v>
      </c>
      <c r="V3676" s="143">
        <v>77</v>
      </c>
      <c r="W3676" s="143">
        <v>60</v>
      </c>
      <c r="X3676" s="143">
        <v>5288.35</v>
      </c>
      <c r="Y3676" s="143" t="s">
        <v>75</v>
      </c>
      <c r="Z3676" s="143"/>
      <c r="AA3676" s="224" t="s">
        <v>86</v>
      </c>
    </row>
    <row r="3677" spans="1:27" x14ac:dyDescent="0.2">
      <c r="A3677" s="228"/>
      <c r="B3677" s="144"/>
      <c r="C3677" s="127"/>
      <c r="D3677" s="144"/>
      <c r="E3677" s="144"/>
      <c r="F3677" s="144"/>
      <c r="G3677" s="144"/>
      <c r="H3677" s="144"/>
      <c r="I3677" s="144"/>
      <c r="J3677" s="222"/>
      <c r="K3677" s="103" t="s">
        <v>13</v>
      </c>
      <c r="L3677" s="104" t="s">
        <v>60</v>
      </c>
      <c r="M3677" s="96" t="s">
        <v>69</v>
      </c>
      <c r="N3677" s="104">
        <v>480</v>
      </c>
      <c r="O3677" s="104">
        <v>3</v>
      </c>
      <c r="P3677" s="104">
        <v>10</v>
      </c>
      <c r="Q3677" s="104">
        <v>135</v>
      </c>
      <c r="R3677" s="115">
        <v>100</v>
      </c>
      <c r="S3677" s="144"/>
      <c r="T3677" s="144"/>
      <c r="U3677" s="144"/>
      <c r="V3677" s="144"/>
      <c r="W3677" s="144"/>
      <c r="X3677" s="144"/>
      <c r="Y3677" s="144"/>
      <c r="Z3677" s="144"/>
      <c r="AA3677" s="225"/>
    </row>
    <row r="3678" spans="1:27" ht="13.5" thickBot="1" x14ac:dyDescent="0.25">
      <c r="A3678" s="229"/>
      <c r="B3678" s="145"/>
      <c r="C3678" s="128"/>
      <c r="D3678" s="145"/>
      <c r="E3678" s="145"/>
      <c r="F3678" s="145"/>
      <c r="G3678" s="145"/>
      <c r="H3678" s="145"/>
      <c r="I3678" s="145"/>
      <c r="J3678" s="223"/>
      <c r="K3678" s="107" t="s">
        <v>14</v>
      </c>
      <c r="L3678" s="108" t="s">
        <v>60</v>
      </c>
      <c r="M3678" s="97" t="s">
        <v>70</v>
      </c>
      <c r="N3678" s="108">
        <v>480</v>
      </c>
      <c r="O3678" s="108">
        <v>3</v>
      </c>
      <c r="P3678" s="108">
        <v>10</v>
      </c>
      <c r="Q3678" s="108">
        <v>135</v>
      </c>
      <c r="R3678" s="116"/>
      <c r="S3678" s="145"/>
      <c r="T3678" s="145"/>
      <c r="U3678" s="145"/>
      <c r="V3678" s="145"/>
      <c r="W3678" s="145"/>
      <c r="X3678" s="145"/>
      <c r="Y3678" s="145"/>
      <c r="Z3678" s="145"/>
      <c r="AA3678" s="226"/>
    </row>
    <row r="3679" spans="1:27" x14ac:dyDescent="0.2">
      <c r="A3679" s="227" t="s">
        <v>3391</v>
      </c>
      <c r="B3679" s="143" t="s">
        <v>76</v>
      </c>
      <c r="C3679" s="142">
        <v>43666</v>
      </c>
      <c r="D3679" s="143" t="s">
        <v>78</v>
      </c>
      <c r="E3679" s="143"/>
      <c r="F3679" s="143"/>
      <c r="G3679" s="143"/>
      <c r="H3679" s="143"/>
      <c r="I3679" s="143"/>
      <c r="J3679" s="136" t="s">
        <v>80</v>
      </c>
      <c r="K3679" s="100" t="s">
        <v>194</v>
      </c>
      <c r="L3679" s="93" t="s">
        <v>60</v>
      </c>
      <c r="M3679" s="95" t="s">
        <v>191</v>
      </c>
      <c r="N3679" s="93">
        <v>480</v>
      </c>
      <c r="O3679" s="93">
        <v>3</v>
      </c>
      <c r="P3679" s="93">
        <v>65</v>
      </c>
      <c r="Q3679" s="93">
        <v>125</v>
      </c>
      <c r="R3679" s="114"/>
      <c r="S3679" s="143" t="s">
        <v>72</v>
      </c>
      <c r="T3679" s="143">
        <v>3</v>
      </c>
      <c r="U3679" s="143">
        <v>65</v>
      </c>
      <c r="V3679" s="143">
        <v>77</v>
      </c>
      <c r="W3679" s="143">
        <v>60</v>
      </c>
      <c r="X3679" s="143">
        <v>5288.35</v>
      </c>
      <c r="Y3679" s="143" t="s">
        <v>75</v>
      </c>
      <c r="Z3679" s="143"/>
      <c r="AA3679" s="224" t="s">
        <v>86</v>
      </c>
    </row>
    <row r="3680" spans="1:27" x14ac:dyDescent="0.2">
      <c r="A3680" s="228"/>
      <c r="B3680" s="144"/>
      <c r="C3680" s="127"/>
      <c r="D3680" s="144"/>
      <c r="E3680" s="144"/>
      <c r="F3680" s="144"/>
      <c r="G3680" s="144"/>
      <c r="H3680" s="144"/>
      <c r="I3680" s="144"/>
      <c r="J3680" s="222"/>
      <c r="K3680" s="103" t="s">
        <v>13</v>
      </c>
      <c r="L3680" s="104" t="s">
        <v>60</v>
      </c>
      <c r="M3680" s="96" t="s">
        <v>69</v>
      </c>
      <c r="N3680" s="104">
        <v>480</v>
      </c>
      <c r="O3680" s="104">
        <v>3</v>
      </c>
      <c r="P3680" s="104">
        <v>10</v>
      </c>
      <c r="Q3680" s="104">
        <v>135</v>
      </c>
      <c r="R3680" s="115">
        <v>100</v>
      </c>
      <c r="S3680" s="144"/>
      <c r="T3680" s="144"/>
      <c r="U3680" s="144"/>
      <c r="V3680" s="144"/>
      <c r="W3680" s="144"/>
      <c r="X3680" s="144"/>
      <c r="Y3680" s="144"/>
      <c r="Z3680" s="144"/>
      <c r="AA3680" s="225"/>
    </row>
    <row r="3681" spans="1:27" ht="13.5" thickBot="1" x14ac:dyDescent="0.25">
      <c r="A3681" s="229"/>
      <c r="B3681" s="145"/>
      <c r="C3681" s="128"/>
      <c r="D3681" s="145"/>
      <c r="E3681" s="145"/>
      <c r="F3681" s="145"/>
      <c r="G3681" s="145"/>
      <c r="H3681" s="145"/>
      <c r="I3681" s="145"/>
      <c r="J3681" s="223"/>
      <c r="K3681" s="107" t="s">
        <v>14</v>
      </c>
      <c r="L3681" s="108" t="s">
        <v>60</v>
      </c>
      <c r="M3681" s="97" t="s">
        <v>70</v>
      </c>
      <c r="N3681" s="108">
        <v>480</v>
      </c>
      <c r="O3681" s="108">
        <v>3</v>
      </c>
      <c r="P3681" s="108">
        <v>10</v>
      </c>
      <c r="Q3681" s="108">
        <v>135</v>
      </c>
      <c r="R3681" s="116"/>
      <c r="S3681" s="145"/>
      <c r="T3681" s="145"/>
      <c r="U3681" s="145"/>
      <c r="V3681" s="145"/>
      <c r="W3681" s="145"/>
      <c r="X3681" s="145"/>
      <c r="Y3681" s="145"/>
      <c r="Z3681" s="145"/>
      <c r="AA3681" s="226"/>
    </row>
    <row r="3682" spans="1:27" x14ac:dyDescent="0.2">
      <c r="A3682" s="227" t="s">
        <v>3392</v>
      </c>
      <c r="B3682" s="143" t="s">
        <v>76</v>
      </c>
      <c r="C3682" s="142">
        <v>43666</v>
      </c>
      <c r="D3682" s="143" t="s">
        <v>78</v>
      </c>
      <c r="E3682" s="143"/>
      <c r="F3682" s="143"/>
      <c r="G3682" s="143"/>
      <c r="H3682" s="143"/>
      <c r="I3682" s="143"/>
      <c r="J3682" s="136" t="s">
        <v>80</v>
      </c>
      <c r="K3682" s="100" t="s">
        <v>194</v>
      </c>
      <c r="L3682" s="93" t="s">
        <v>60</v>
      </c>
      <c r="M3682" s="95" t="s">
        <v>191</v>
      </c>
      <c r="N3682" s="93">
        <v>480</v>
      </c>
      <c r="O3682" s="93">
        <v>3</v>
      </c>
      <c r="P3682" s="93">
        <v>65</v>
      </c>
      <c r="Q3682" s="93">
        <v>150</v>
      </c>
      <c r="R3682" s="114"/>
      <c r="S3682" s="143" t="s">
        <v>72</v>
      </c>
      <c r="T3682" s="143">
        <v>3</v>
      </c>
      <c r="U3682" s="143">
        <v>65</v>
      </c>
      <c r="V3682" s="143">
        <v>77</v>
      </c>
      <c r="W3682" s="143">
        <v>60</v>
      </c>
      <c r="X3682" s="143">
        <v>5288.35</v>
      </c>
      <c r="Y3682" s="143" t="s">
        <v>75</v>
      </c>
      <c r="Z3682" s="143"/>
      <c r="AA3682" s="224" t="s">
        <v>86</v>
      </c>
    </row>
    <row r="3683" spans="1:27" x14ac:dyDescent="0.2">
      <c r="A3683" s="228"/>
      <c r="B3683" s="144"/>
      <c r="C3683" s="127"/>
      <c r="D3683" s="144"/>
      <c r="E3683" s="144"/>
      <c r="F3683" s="144"/>
      <c r="G3683" s="144"/>
      <c r="H3683" s="144"/>
      <c r="I3683" s="144"/>
      <c r="J3683" s="222"/>
      <c r="K3683" s="103" t="s">
        <v>13</v>
      </c>
      <c r="L3683" s="104" t="s">
        <v>60</v>
      </c>
      <c r="M3683" s="96" t="s">
        <v>69</v>
      </c>
      <c r="N3683" s="104">
        <v>480</v>
      </c>
      <c r="O3683" s="104">
        <v>3</v>
      </c>
      <c r="P3683" s="104">
        <v>10</v>
      </c>
      <c r="Q3683" s="104">
        <v>135</v>
      </c>
      <c r="R3683" s="115">
        <v>100</v>
      </c>
      <c r="S3683" s="144"/>
      <c r="T3683" s="144"/>
      <c r="U3683" s="144"/>
      <c r="V3683" s="144"/>
      <c r="W3683" s="144"/>
      <c r="X3683" s="144"/>
      <c r="Y3683" s="144"/>
      <c r="Z3683" s="144"/>
      <c r="AA3683" s="225"/>
    </row>
    <row r="3684" spans="1:27" ht="13.5" thickBot="1" x14ac:dyDescent="0.25">
      <c r="A3684" s="229"/>
      <c r="B3684" s="145"/>
      <c r="C3684" s="128"/>
      <c r="D3684" s="145"/>
      <c r="E3684" s="145"/>
      <c r="F3684" s="145"/>
      <c r="G3684" s="145"/>
      <c r="H3684" s="145"/>
      <c r="I3684" s="145"/>
      <c r="J3684" s="223"/>
      <c r="K3684" s="107" t="s">
        <v>14</v>
      </c>
      <c r="L3684" s="108" t="s">
        <v>60</v>
      </c>
      <c r="M3684" s="97" t="s">
        <v>70</v>
      </c>
      <c r="N3684" s="108">
        <v>480</v>
      </c>
      <c r="O3684" s="108">
        <v>3</v>
      </c>
      <c r="P3684" s="108">
        <v>10</v>
      </c>
      <c r="Q3684" s="108">
        <v>135</v>
      </c>
      <c r="R3684" s="116"/>
      <c r="S3684" s="145"/>
      <c r="T3684" s="145"/>
      <c r="U3684" s="145"/>
      <c r="V3684" s="145"/>
      <c r="W3684" s="145"/>
      <c r="X3684" s="145"/>
      <c r="Y3684" s="145"/>
      <c r="Z3684" s="145"/>
      <c r="AA3684" s="226"/>
    </row>
    <row r="3685" spans="1:27" x14ac:dyDescent="0.2">
      <c r="A3685" s="227" t="s">
        <v>3393</v>
      </c>
      <c r="B3685" s="143" t="s">
        <v>76</v>
      </c>
      <c r="C3685" s="142">
        <v>43666</v>
      </c>
      <c r="D3685" s="143" t="s">
        <v>78</v>
      </c>
      <c r="E3685" s="143"/>
      <c r="F3685" s="143"/>
      <c r="G3685" s="143"/>
      <c r="H3685" s="143"/>
      <c r="I3685" s="143"/>
      <c r="J3685" s="136" t="s">
        <v>80</v>
      </c>
      <c r="K3685" s="100" t="s">
        <v>194</v>
      </c>
      <c r="L3685" s="93" t="s">
        <v>60</v>
      </c>
      <c r="M3685" s="95" t="s">
        <v>191</v>
      </c>
      <c r="N3685" s="93">
        <v>480</v>
      </c>
      <c r="O3685" s="93">
        <v>3</v>
      </c>
      <c r="P3685" s="93">
        <v>65</v>
      </c>
      <c r="Q3685" s="93">
        <v>175</v>
      </c>
      <c r="R3685" s="114"/>
      <c r="S3685" s="143" t="s">
        <v>72</v>
      </c>
      <c r="T3685" s="143">
        <v>3</v>
      </c>
      <c r="U3685" s="143">
        <v>65</v>
      </c>
      <c r="V3685" s="143">
        <v>77</v>
      </c>
      <c r="W3685" s="143">
        <v>60</v>
      </c>
      <c r="X3685" s="143">
        <v>5288.35</v>
      </c>
      <c r="Y3685" s="143" t="s">
        <v>75</v>
      </c>
      <c r="Z3685" s="143"/>
      <c r="AA3685" s="224" t="s">
        <v>86</v>
      </c>
    </row>
    <row r="3686" spans="1:27" x14ac:dyDescent="0.2">
      <c r="A3686" s="228"/>
      <c r="B3686" s="144"/>
      <c r="C3686" s="127"/>
      <c r="D3686" s="144"/>
      <c r="E3686" s="144"/>
      <c r="F3686" s="144"/>
      <c r="G3686" s="144"/>
      <c r="H3686" s="144"/>
      <c r="I3686" s="144"/>
      <c r="J3686" s="222"/>
      <c r="K3686" s="103" t="s">
        <v>13</v>
      </c>
      <c r="L3686" s="104" t="s">
        <v>60</v>
      </c>
      <c r="M3686" s="96" t="s">
        <v>69</v>
      </c>
      <c r="N3686" s="104">
        <v>480</v>
      </c>
      <c r="O3686" s="104">
        <v>3</v>
      </c>
      <c r="P3686" s="104">
        <v>10</v>
      </c>
      <c r="Q3686" s="104">
        <v>135</v>
      </c>
      <c r="R3686" s="115">
        <v>100</v>
      </c>
      <c r="S3686" s="144"/>
      <c r="T3686" s="144"/>
      <c r="U3686" s="144"/>
      <c r="V3686" s="144"/>
      <c r="W3686" s="144"/>
      <c r="X3686" s="144"/>
      <c r="Y3686" s="144"/>
      <c r="Z3686" s="144"/>
      <c r="AA3686" s="225"/>
    </row>
    <row r="3687" spans="1:27" ht="13.5" thickBot="1" x14ac:dyDescent="0.25">
      <c r="A3687" s="229"/>
      <c r="B3687" s="145"/>
      <c r="C3687" s="128"/>
      <c r="D3687" s="145"/>
      <c r="E3687" s="145"/>
      <c r="F3687" s="145"/>
      <c r="G3687" s="145"/>
      <c r="H3687" s="145"/>
      <c r="I3687" s="145"/>
      <c r="J3687" s="223"/>
      <c r="K3687" s="107" t="s">
        <v>14</v>
      </c>
      <c r="L3687" s="108" t="s">
        <v>60</v>
      </c>
      <c r="M3687" s="97" t="s">
        <v>70</v>
      </c>
      <c r="N3687" s="108">
        <v>480</v>
      </c>
      <c r="O3687" s="108">
        <v>3</v>
      </c>
      <c r="P3687" s="108">
        <v>10</v>
      </c>
      <c r="Q3687" s="108">
        <v>135</v>
      </c>
      <c r="R3687" s="116"/>
      <c r="S3687" s="145"/>
      <c r="T3687" s="145"/>
      <c r="U3687" s="145"/>
      <c r="V3687" s="145"/>
      <c r="W3687" s="145"/>
      <c r="X3687" s="145"/>
      <c r="Y3687" s="145"/>
      <c r="Z3687" s="145"/>
      <c r="AA3687" s="226"/>
    </row>
    <row r="3688" spans="1:27" x14ac:dyDescent="0.2">
      <c r="A3688" s="227" t="s">
        <v>3394</v>
      </c>
      <c r="B3688" s="143" t="s">
        <v>76</v>
      </c>
      <c r="C3688" s="142">
        <v>43666</v>
      </c>
      <c r="D3688" s="143" t="s">
        <v>78</v>
      </c>
      <c r="E3688" s="143"/>
      <c r="F3688" s="143"/>
      <c r="G3688" s="143"/>
      <c r="H3688" s="143"/>
      <c r="I3688" s="143"/>
      <c r="J3688" s="136" t="s">
        <v>80</v>
      </c>
      <c r="K3688" s="100" t="s">
        <v>194</v>
      </c>
      <c r="L3688" s="93" t="s">
        <v>60</v>
      </c>
      <c r="M3688" s="95" t="s">
        <v>191</v>
      </c>
      <c r="N3688" s="93">
        <v>480</v>
      </c>
      <c r="O3688" s="93">
        <v>3</v>
      </c>
      <c r="P3688" s="93">
        <v>65</v>
      </c>
      <c r="Q3688" s="93">
        <v>200</v>
      </c>
      <c r="R3688" s="114"/>
      <c r="S3688" s="143" t="s">
        <v>72</v>
      </c>
      <c r="T3688" s="143">
        <v>3</v>
      </c>
      <c r="U3688" s="143">
        <v>65</v>
      </c>
      <c r="V3688" s="143">
        <v>77</v>
      </c>
      <c r="W3688" s="143">
        <v>60</v>
      </c>
      <c r="X3688" s="143">
        <v>5288.35</v>
      </c>
      <c r="Y3688" s="143" t="s">
        <v>75</v>
      </c>
      <c r="Z3688" s="143"/>
      <c r="AA3688" s="224" t="s">
        <v>86</v>
      </c>
    </row>
    <row r="3689" spans="1:27" x14ac:dyDescent="0.2">
      <c r="A3689" s="228"/>
      <c r="B3689" s="144"/>
      <c r="C3689" s="127"/>
      <c r="D3689" s="144"/>
      <c r="E3689" s="144"/>
      <c r="F3689" s="144"/>
      <c r="G3689" s="144"/>
      <c r="H3689" s="144"/>
      <c r="I3689" s="144"/>
      <c r="J3689" s="222"/>
      <c r="K3689" s="103" t="s">
        <v>13</v>
      </c>
      <c r="L3689" s="104" t="s">
        <v>60</v>
      </c>
      <c r="M3689" s="96" t="s">
        <v>69</v>
      </c>
      <c r="N3689" s="104">
        <v>480</v>
      </c>
      <c r="O3689" s="104">
        <v>3</v>
      </c>
      <c r="P3689" s="104">
        <v>10</v>
      </c>
      <c r="Q3689" s="104">
        <v>135</v>
      </c>
      <c r="R3689" s="115">
        <v>100</v>
      </c>
      <c r="S3689" s="144"/>
      <c r="T3689" s="144"/>
      <c r="U3689" s="144"/>
      <c r="V3689" s="144"/>
      <c r="W3689" s="144"/>
      <c r="X3689" s="144"/>
      <c r="Y3689" s="144"/>
      <c r="Z3689" s="144"/>
      <c r="AA3689" s="225"/>
    </row>
    <row r="3690" spans="1:27" ht="13.5" thickBot="1" x14ac:dyDescent="0.25">
      <c r="A3690" s="229"/>
      <c r="B3690" s="145"/>
      <c r="C3690" s="128"/>
      <c r="D3690" s="145"/>
      <c r="E3690" s="145"/>
      <c r="F3690" s="145"/>
      <c r="G3690" s="145"/>
      <c r="H3690" s="145"/>
      <c r="I3690" s="145"/>
      <c r="J3690" s="223"/>
      <c r="K3690" s="107" t="s">
        <v>14</v>
      </c>
      <c r="L3690" s="108" t="s">
        <v>60</v>
      </c>
      <c r="M3690" s="97" t="s">
        <v>70</v>
      </c>
      <c r="N3690" s="108">
        <v>480</v>
      </c>
      <c r="O3690" s="108">
        <v>3</v>
      </c>
      <c r="P3690" s="108">
        <v>10</v>
      </c>
      <c r="Q3690" s="108">
        <v>135</v>
      </c>
      <c r="R3690" s="116"/>
      <c r="S3690" s="145"/>
      <c r="T3690" s="145"/>
      <c r="U3690" s="145"/>
      <c r="V3690" s="145"/>
      <c r="W3690" s="145"/>
      <c r="X3690" s="145"/>
      <c r="Y3690" s="145"/>
      <c r="Z3690" s="145"/>
      <c r="AA3690" s="226"/>
    </row>
    <row r="3691" spans="1:27" x14ac:dyDescent="0.2">
      <c r="A3691" s="227" t="s">
        <v>3395</v>
      </c>
      <c r="B3691" s="143" t="s">
        <v>76</v>
      </c>
      <c r="C3691" s="142">
        <v>43666</v>
      </c>
      <c r="D3691" s="143" t="s">
        <v>78</v>
      </c>
      <c r="E3691" s="143"/>
      <c r="F3691" s="143"/>
      <c r="G3691" s="143"/>
      <c r="H3691" s="143"/>
      <c r="I3691" s="143"/>
      <c r="J3691" s="136" t="s">
        <v>80</v>
      </c>
      <c r="K3691" s="100" t="s">
        <v>194</v>
      </c>
      <c r="L3691" s="93" t="s">
        <v>60</v>
      </c>
      <c r="M3691" s="95" t="s">
        <v>191</v>
      </c>
      <c r="N3691" s="93">
        <v>480</v>
      </c>
      <c r="O3691" s="93">
        <v>3</v>
      </c>
      <c r="P3691" s="93">
        <v>65</v>
      </c>
      <c r="Q3691" s="93">
        <v>125</v>
      </c>
      <c r="R3691" s="114"/>
      <c r="S3691" s="143" t="s">
        <v>72</v>
      </c>
      <c r="T3691" s="143">
        <v>3</v>
      </c>
      <c r="U3691" s="143">
        <v>65</v>
      </c>
      <c r="V3691" s="143">
        <v>96</v>
      </c>
      <c r="W3691" s="143">
        <v>75</v>
      </c>
      <c r="X3691" s="143">
        <v>5288.35</v>
      </c>
      <c r="Y3691" s="143" t="s">
        <v>75</v>
      </c>
      <c r="Z3691" s="143"/>
      <c r="AA3691" s="224" t="s">
        <v>86</v>
      </c>
    </row>
    <row r="3692" spans="1:27" x14ac:dyDescent="0.2">
      <c r="A3692" s="228"/>
      <c r="B3692" s="144"/>
      <c r="C3692" s="127"/>
      <c r="D3692" s="144"/>
      <c r="E3692" s="144"/>
      <c r="F3692" s="144"/>
      <c r="G3692" s="144"/>
      <c r="H3692" s="144"/>
      <c r="I3692" s="144"/>
      <c r="J3692" s="222"/>
      <c r="K3692" s="103" t="s">
        <v>13</v>
      </c>
      <c r="L3692" s="104" t="s">
        <v>60</v>
      </c>
      <c r="M3692" s="96" t="s">
        <v>69</v>
      </c>
      <c r="N3692" s="104">
        <v>480</v>
      </c>
      <c r="O3692" s="104">
        <v>3</v>
      </c>
      <c r="P3692" s="104">
        <v>10</v>
      </c>
      <c r="Q3692" s="104">
        <v>135</v>
      </c>
      <c r="R3692" s="115">
        <v>100</v>
      </c>
      <c r="S3692" s="144"/>
      <c r="T3692" s="144"/>
      <c r="U3692" s="144"/>
      <c r="V3692" s="144"/>
      <c r="W3692" s="144"/>
      <c r="X3692" s="144"/>
      <c r="Y3692" s="144"/>
      <c r="Z3692" s="144"/>
      <c r="AA3692" s="225"/>
    </row>
    <row r="3693" spans="1:27" ht="13.5" thickBot="1" x14ac:dyDescent="0.25">
      <c r="A3693" s="229"/>
      <c r="B3693" s="145"/>
      <c r="C3693" s="128"/>
      <c r="D3693" s="145"/>
      <c r="E3693" s="145"/>
      <c r="F3693" s="145"/>
      <c r="G3693" s="145"/>
      <c r="H3693" s="145"/>
      <c r="I3693" s="145"/>
      <c r="J3693" s="223"/>
      <c r="K3693" s="107" t="s">
        <v>14</v>
      </c>
      <c r="L3693" s="108" t="s">
        <v>60</v>
      </c>
      <c r="M3693" s="97" t="s">
        <v>70</v>
      </c>
      <c r="N3693" s="108">
        <v>480</v>
      </c>
      <c r="O3693" s="108">
        <v>3</v>
      </c>
      <c r="P3693" s="108">
        <v>10</v>
      </c>
      <c r="Q3693" s="108">
        <v>135</v>
      </c>
      <c r="R3693" s="116"/>
      <c r="S3693" s="145"/>
      <c r="T3693" s="145"/>
      <c r="U3693" s="145"/>
      <c r="V3693" s="145"/>
      <c r="W3693" s="145"/>
      <c r="X3693" s="145"/>
      <c r="Y3693" s="145"/>
      <c r="Z3693" s="145"/>
      <c r="AA3693" s="226"/>
    </row>
    <row r="3694" spans="1:27" x14ac:dyDescent="0.2">
      <c r="A3694" s="227" t="s">
        <v>3396</v>
      </c>
      <c r="B3694" s="143" t="s">
        <v>76</v>
      </c>
      <c r="C3694" s="142">
        <v>43666</v>
      </c>
      <c r="D3694" s="143" t="s">
        <v>78</v>
      </c>
      <c r="E3694" s="143"/>
      <c r="F3694" s="143"/>
      <c r="G3694" s="143"/>
      <c r="H3694" s="143"/>
      <c r="I3694" s="143"/>
      <c r="J3694" s="136" t="s">
        <v>80</v>
      </c>
      <c r="K3694" s="100" t="s">
        <v>194</v>
      </c>
      <c r="L3694" s="93" t="s">
        <v>60</v>
      </c>
      <c r="M3694" s="95" t="s">
        <v>191</v>
      </c>
      <c r="N3694" s="93">
        <v>480</v>
      </c>
      <c r="O3694" s="93">
        <v>3</v>
      </c>
      <c r="P3694" s="93">
        <v>65</v>
      </c>
      <c r="Q3694" s="93">
        <v>150</v>
      </c>
      <c r="R3694" s="114"/>
      <c r="S3694" s="143" t="s">
        <v>72</v>
      </c>
      <c r="T3694" s="143">
        <v>3</v>
      </c>
      <c r="U3694" s="143">
        <v>65</v>
      </c>
      <c r="V3694" s="143">
        <v>96</v>
      </c>
      <c r="W3694" s="143">
        <v>75</v>
      </c>
      <c r="X3694" s="143">
        <v>5288.35</v>
      </c>
      <c r="Y3694" s="143" t="s">
        <v>75</v>
      </c>
      <c r="Z3694" s="143"/>
      <c r="AA3694" s="224" t="s">
        <v>86</v>
      </c>
    </row>
    <row r="3695" spans="1:27" x14ac:dyDescent="0.2">
      <c r="A3695" s="228"/>
      <c r="B3695" s="144"/>
      <c r="C3695" s="127"/>
      <c r="D3695" s="144"/>
      <c r="E3695" s="144"/>
      <c r="F3695" s="144"/>
      <c r="G3695" s="144"/>
      <c r="H3695" s="144"/>
      <c r="I3695" s="144"/>
      <c r="J3695" s="222"/>
      <c r="K3695" s="103" t="s">
        <v>13</v>
      </c>
      <c r="L3695" s="104" t="s">
        <v>60</v>
      </c>
      <c r="M3695" s="96" t="s">
        <v>69</v>
      </c>
      <c r="N3695" s="104">
        <v>480</v>
      </c>
      <c r="O3695" s="104">
        <v>3</v>
      </c>
      <c r="P3695" s="104">
        <v>10</v>
      </c>
      <c r="Q3695" s="104">
        <v>135</v>
      </c>
      <c r="R3695" s="115">
        <v>100</v>
      </c>
      <c r="S3695" s="144"/>
      <c r="T3695" s="144"/>
      <c r="U3695" s="144"/>
      <c r="V3695" s="144"/>
      <c r="W3695" s="144"/>
      <c r="X3695" s="144"/>
      <c r="Y3695" s="144"/>
      <c r="Z3695" s="144"/>
      <c r="AA3695" s="225"/>
    </row>
    <row r="3696" spans="1:27" ht="13.5" thickBot="1" x14ac:dyDescent="0.25">
      <c r="A3696" s="229"/>
      <c r="B3696" s="145"/>
      <c r="C3696" s="128"/>
      <c r="D3696" s="145"/>
      <c r="E3696" s="145"/>
      <c r="F3696" s="145"/>
      <c r="G3696" s="145"/>
      <c r="H3696" s="145"/>
      <c r="I3696" s="145"/>
      <c r="J3696" s="223"/>
      <c r="K3696" s="107" t="s">
        <v>14</v>
      </c>
      <c r="L3696" s="108" t="s">
        <v>60</v>
      </c>
      <c r="M3696" s="97" t="s">
        <v>70</v>
      </c>
      <c r="N3696" s="108">
        <v>480</v>
      </c>
      <c r="O3696" s="108">
        <v>3</v>
      </c>
      <c r="P3696" s="108">
        <v>10</v>
      </c>
      <c r="Q3696" s="108">
        <v>135</v>
      </c>
      <c r="R3696" s="116"/>
      <c r="S3696" s="145"/>
      <c r="T3696" s="145"/>
      <c r="U3696" s="145"/>
      <c r="V3696" s="145"/>
      <c r="W3696" s="145"/>
      <c r="X3696" s="145"/>
      <c r="Y3696" s="145"/>
      <c r="Z3696" s="145"/>
      <c r="AA3696" s="226"/>
    </row>
    <row r="3697" spans="1:27" x14ac:dyDescent="0.2">
      <c r="A3697" s="227" t="s">
        <v>3397</v>
      </c>
      <c r="B3697" s="143" t="s">
        <v>76</v>
      </c>
      <c r="C3697" s="142">
        <v>43666</v>
      </c>
      <c r="D3697" s="143" t="s">
        <v>78</v>
      </c>
      <c r="E3697" s="143"/>
      <c r="F3697" s="143"/>
      <c r="G3697" s="143"/>
      <c r="H3697" s="143"/>
      <c r="I3697" s="143"/>
      <c r="J3697" s="136" t="s">
        <v>80</v>
      </c>
      <c r="K3697" s="100" t="s">
        <v>194</v>
      </c>
      <c r="L3697" s="93" t="s">
        <v>60</v>
      </c>
      <c r="M3697" s="95" t="s">
        <v>191</v>
      </c>
      <c r="N3697" s="93">
        <v>480</v>
      </c>
      <c r="O3697" s="93">
        <v>3</v>
      </c>
      <c r="P3697" s="93">
        <v>65</v>
      </c>
      <c r="Q3697" s="93">
        <v>175</v>
      </c>
      <c r="R3697" s="114"/>
      <c r="S3697" s="143" t="s">
        <v>72</v>
      </c>
      <c r="T3697" s="143">
        <v>3</v>
      </c>
      <c r="U3697" s="143">
        <v>65</v>
      </c>
      <c r="V3697" s="143">
        <v>96</v>
      </c>
      <c r="W3697" s="143">
        <v>75</v>
      </c>
      <c r="X3697" s="143">
        <v>5288.35</v>
      </c>
      <c r="Y3697" s="143" t="s">
        <v>75</v>
      </c>
      <c r="Z3697" s="143"/>
      <c r="AA3697" s="224" t="s">
        <v>86</v>
      </c>
    </row>
    <row r="3698" spans="1:27" x14ac:dyDescent="0.2">
      <c r="A3698" s="228"/>
      <c r="B3698" s="144"/>
      <c r="C3698" s="127"/>
      <c r="D3698" s="144"/>
      <c r="E3698" s="144"/>
      <c r="F3698" s="144"/>
      <c r="G3698" s="144"/>
      <c r="H3698" s="144"/>
      <c r="I3698" s="144"/>
      <c r="J3698" s="222"/>
      <c r="K3698" s="103" t="s">
        <v>13</v>
      </c>
      <c r="L3698" s="104" t="s">
        <v>60</v>
      </c>
      <c r="M3698" s="96" t="s">
        <v>69</v>
      </c>
      <c r="N3698" s="104">
        <v>480</v>
      </c>
      <c r="O3698" s="104">
        <v>3</v>
      </c>
      <c r="P3698" s="104">
        <v>10</v>
      </c>
      <c r="Q3698" s="104">
        <v>135</v>
      </c>
      <c r="R3698" s="115">
        <v>100</v>
      </c>
      <c r="S3698" s="144"/>
      <c r="T3698" s="144"/>
      <c r="U3698" s="144"/>
      <c r="V3698" s="144"/>
      <c r="W3698" s="144"/>
      <c r="X3698" s="144"/>
      <c r="Y3698" s="144"/>
      <c r="Z3698" s="144"/>
      <c r="AA3698" s="225"/>
    </row>
    <row r="3699" spans="1:27" ht="13.5" thickBot="1" x14ac:dyDescent="0.25">
      <c r="A3699" s="229"/>
      <c r="B3699" s="145"/>
      <c r="C3699" s="128"/>
      <c r="D3699" s="145"/>
      <c r="E3699" s="145"/>
      <c r="F3699" s="145"/>
      <c r="G3699" s="145"/>
      <c r="H3699" s="145"/>
      <c r="I3699" s="145"/>
      <c r="J3699" s="223"/>
      <c r="K3699" s="107" t="s">
        <v>14</v>
      </c>
      <c r="L3699" s="108" t="s">
        <v>60</v>
      </c>
      <c r="M3699" s="97" t="s">
        <v>70</v>
      </c>
      <c r="N3699" s="108">
        <v>480</v>
      </c>
      <c r="O3699" s="108">
        <v>3</v>
      </c>
      <c r="P3699" s="108">
        <v>10</v>
      </c>
      <c r="Q3699" s="108">
        <v>135</v>
      </c>
      <c r="R3699" s="116"/>
      <c r="S3699" s="145"/>
      <c r="T3699" s="145"/>
      <c r="U3699" s="145"/>
      <c r="V3699" s="145"/>
      <c r="W3699" s="145"/>
      <c r="X3699" s="145"/>
      <c r="Y3699" s="145"/>
      <c r="Z3699" s="145"/>
      <c r="AA3699" s="226"/>
    </row>
    <row r="3700" spans="1:27" x14ac:dyDescent="0.2">
      <c r="A3700" s="227" t="s">
        <v>3398</v>
      </c>
      <c r="B3700" s="143" t="s">
        <v>76</v>
      </c>
      <c r="C3700" s="142">
        <v>43666</v>
      </c>
      <c r="D3700" s="143" t="s">
        <v>78</v>
      </c>
      <c r="E3700" s="143"/>
      <c r="F3700" s="143"/>
      <c r="G3700" s="143"/>
      <c r="H3700" s="143"/>
      <c r="I3700" s="143"/>
      <c r="J3700" s="136" t="s">
        <v>80</v>
      </c>
      <c r="K3700" s="100" t="s">
        <v>194</v>
      </c>
      <c r="L3700" s="93" t="s">
        <v>60</v>
      </c>
      <c r="M3700" s="95" t="s">
        <v>191</v>
      </c>
      <c r="N3700" s="93">
        <v>480</v>
      </c>
      <c r="O3700" s="93">
        <v>3</v>
      </c>
      <c r="P3700" s="93">
        <v>65</v>
      </c>
      <c r="Q3700" s="93">
        <v>200</v>
      </c>
      <c r="R3700" s="114"/>
      <c r="S3700" s="143" t="s">
        <v>72</v>
      </c>
      <c r="T3700" s="143">
        <v>3</v>
      </c>
      <c r="U3700" s="143">
        <v>65</v>
      </c>
      <c r="V3700" s="143">
        <v>96</v>
      </c>
      <c r="W3700" s="143">
        <v>75</v>
      </c>
      <c r="X3700" s="143">
        <v>5288.35</v>
      </c>
      <c r="Y3700" s="143" t="s">
        <v>75</v>
      </c>
      <c r="Z3700" s="143"/>
      <c r="AA3700" s="224" t="s">
        <v>86</v>
      </c>
    </row>
    <row r="3701" spans="1:27" x14ac:dyDescent="0.2">
      <c r="A3701" s="228"/>
      <c r="B3701" s="144"/>
      <c r="C3701" s="127"/>
      <c r="D3701" s="144"/>
      <c r="E3701" s="144"/>
      <c r="F3701" s="144"/>
      <c r="G3701" s="144"/>
      <c r="H3701" s="144"/>
      <c r="I3701" s="144"/>
      <c r="J3701" s="222"/>
      <c r="K3701" s="103" t="s">
        <v>13</v>
      </c>
      <c r="L3701" s="104" t="s">
        <v>60</v>
      </c>
      <c r="M3701" s="96" t="s">
        <v>69</v>
      </c>
      <c r="N3701" s="104">
        <v>480</v>
      </c>
      <c r="O3701" s="104">
        <v>3</v>
      </c>
      <c r="P3701" s="104">
        <v>10</v>
      </c>
      <c r="Q3701" s="104">
        <v>135</v>
      </c>
      <c r="R3701" s="115">
        <v>100</v>
      </c>
      <c r="S3701" s="144"/>
      <c r="T3701" s="144"/>
      <c r="U3701" s="144"/>
      <c r="V3701" s="144"/>
      <c r="W3701" s="144"/>
      <c r="X3701" s="144"/>
      <c r="Y3701" s="144"/>
      <c r="Z3701" s="144"/>
      <c r="AA3701" s="225"/>
    </row>
    <row r="3702" spans="1:27" ht="13.5" thickBot="1" x14ac:dyDescent="0.25">
      <c r="A3702" s="229"/>
      <c r="B3702" s="145"/>
      <c r="C3702" s="128"/>
      <c r="D3702" s="145"/>
      <c r="E3702" s="145"/>
      <c r="F3702" s="145"/>
      <c r="G3702" s="145"/>
      <c r="H3702" s="145"/>
      <c r="I3702" s="145"/>
      <c r="J3702" s="223"/>
      <c r="K3702" s="107" t="s">
        <v>14</v>
      </c>
      <c r="L3702" s="108" t="s">
        <v>60</v>
      </c>
      <c r="M3702" s="97" t="s">
        <v>70</v>
      </c>
      <c r="N3702" s="108">
        <v>480</v>
      </c>
      <c r="O3702" s="108">
        <v>3</v>
      </c>
      <c r="P3702" s="108">
        <v>10</v>
      </c>
      <c r="Q3702" s="108">
        <v>135</v>
      </c>
      <c r="R3702" s="116"/>
      <c r="S3702" s="145"/>
      <c r="T3702" s="145"/>
      <c r="U3702" s="145"/>
      <c r="V3702" s="145"/>
      <c r="W3702" s="145"/>
      <c r="X3702" s="145"/>
      <c r="Y3702" s="145"/>
      <c r="Z3702" s="145"/>
      <c r="AA3702" s="226"/>
    </row>
    <row r="3703" spans="1:27" x14ac:dyDescent="0.2">
      <c r="A3703" s="227" t="s">
        <v>3399</v>
      </c>
      <c r="B3703" s="143" t="s">
        <v>76</v>
      </c>
      <c r="C3703" s="142">
        <v>43666</v>
      </c>
      <c r="D3703" s="143" t="s">
        <v>78</v>
      </c>
      <c r="E3703" s="143"/>
      <c r="F3703" s="143"/>
      <c r="G3703" s="143"/>
      <c r="H3703" s="143"/>
      <c r="I3703" s="143"/>
      <c r="J3703" s="136" t="s">
        <v>80</v>
      </c>
      <c r="K3703" s="100" t="s">
        <v>194</v>
      </c>
      <c r="L3703" s="93" t="s">
        <v>60</v>
      </c>
      <c r="M3703" s="95" t="s">
        <v>191</v>
      </c>
      <c r="N3703" s="93">
        <v>480</v>
      </c>
      <c r="O3703" s="93">
        <v>3</v>
      </c>
      <c r="P3703" s="93">
        <v>65</v>
      </c>
      <c r="Q3703" s="93">
        <v>175</v>
      </c>
      <c r="R3703" s="114"/>
      <c r="S3703" s="143" t="s">
        <v>72</v>
      </c>
      <c r="T3703" s="143">
        <v>3</v>
      </c>
      <c r="U3703" s="143">
        <v>65</v>
      </c>
      <c r="V3703" s="143">
        <v>124</v>
      </c>
      <c r="W3703" s="143">
        <v>100</v>
      </c>
      <c r="X3703" s="143">
        <v>5288.35</v>
      </c>
      <c r="Y3703" s="143" t="s">
        <v>75</v>
      </c>
      <c r="Z3703" s="143"/>
      <c r="AA3703" s="224" t="s">
        <v>86</v>
      </c>
    </row>
    <row r="3704" spans="1:27" x14ac:dyDescent="0.2">
      <c r="A3704" s="228"/>
      <c r="B3704" s="144"/>
      <c r="C3704" s="127"/>
      <c r="D3704" s="144"/>
      <c r="E3704" s="144"/>
      <c r="F3704" s="144"/>
      <c r="G3704" s="144"/>
      <c r="H3704" s="144"/>
      <c r="I3704" s="144"/>
      <c r="J3704" s="222"/>
      <c r="K3704" s="103" t="s">
        <v>13</v>
      </c>
      <c r="L3704" s="104" t="s">
        <v>60</v>
      </c>
      <c r="M3704" s="96" t="s">
        <v>69</v>
      </c>
      <c r="N3704" s="104">
        <v>480</v>
      </c>
      <c r="O3704" s="104">
        <v>3</v>
      </c>
      <c r="P3704" s="104">
        <v>10</v>
      </c>
      <c r="Q3704" s="104">
        <v>135</v>
      </c>
      <c r="R3704" s="115">
        <v>100</v>
      </c>
      <c r="S3704" s="144"/>
      <c r="T3704" s="144"/>
      <c r="U3704" s="144"/>
      <c r="V3704" s="144"/>
      <c r="W3704" s="144"/>
      <c r="X3704" s="144"/>
      <c r="Y3704" s="144"/>
      <c r="Z3704" s="144"/>
      <c r="AA3704" s="225"/>
    </row>
    <row r="3705" spans="1:27" ht="13.5" thickBot="1" x14ac:dyDescent="0.25">
      <c r="A3705" s="229"/>
      <c r="B3705" s="145"/>
      <c r="C3705" s="128"/>
      <c r="D3705" s="145"/>
      <c r="E3705" s="145"/>
      <c r="F3705" s="145"/>
      <c r="G3705" s="145"/>
      <c r="H3705" s="145"/>
      <c r="I3705" s="145"/>
      <c r="J3705" s="223"/>
      <c r="K3705" s="107" t="s">
        <v>14</v>
      </c>
      <c r="L3705" s="108" t="s">
        <v>60</v>
      </c>
      <c r="M3705" s="97" t="s">
        <v>70</v>
      </c>
      <c r="N3705" s="108">
        <v>480</v>
      </c>
      <c r="O3705" s="108">
        <v>3</v>
      </c>
      <c r="P3705" s="108">
        <v>10</v>
      </c>
      <c r="Q3705" s="108">
        <v>135</v>
      </c>
      <c r="R3705" s="116"/>
      <c r="S3705" s="145"/>
      <c r="T3705" s="145"/>
      <c r="U3705" s="145"/>
      <c r="V3705" s="145"/>
      <c r="W3705" s="145"/>
      <c r="X3705" s="145"/>
      <c r="Y3705" s="145"/>
      <c r="Z3705" s="145"/>
      <c r="AA3705" s="226"/>
    </row>
    <row r="3706" spans="1:27" x14ac:dyDescent="0.2">
      <c r="A3706" s="227" t="s">
        <v>3400</v>
      </c>
      <c r="B3706" s="143" t="s">
        <v>76</v>
      </c>
      <c r="C3706" s="142">
        <v>43666</v>
      </c>
      <c r="D3706" s="143" t="s">
        <v>78</v>
      </c>
      <c r="E3706" s="143"/>
      <c r="F3706" s="143"/>
      <c r="G3706" s="143"/>
      <c r="H3706" s="143"/>
      <c r="I3706" s="143"/>
      <c r="J3706" s="136" t="s">
        <v>80</v>
      </c>
      <c r="K3706" s="100" t="s">
        <v>194</v>
      </c>
      <c r="L3706" s="93" t="s">
        <v>60</v>
      </c>
      <c r="M3706" s="95" t="s">
        <v>191</v>
      </c>
      <c r="N3706" s="93">
        <v>480</v>
      </c>
      <c r="O3706" s="93">
        <v>3</v>
      </c>
      <c r="P3706" s="93">
        <v>65</v>
      </c>
      <c r="Q3706" s="93">
        <v>200</v>
      </c>
      <c r="R3706" s="114"/>
      <c r="S3706" s="143" t="s">
        <v>72</v>
      </c>
      <c r="T3706" s="143">
        <v>3</v>
      </c>
      <c r="U3706" s="143">
        <v>65</v>
      </c>
      <c r="V3706" s="143">
        <v>124</v>
      </c>
      <c r="W3706" s="143">
        <v>100</v>
      </c>
      <c r="X3706" s="143">
        <v>5288.35</v>
      </c>
      <c r="Y3706" s="143" t="s">
        <v>75</v>
      </c>
      <c r="Z3706" s="143"/>
      <c r="AA3706" s="224" t="s">
        <v>86</v>
      </c>
    </row>
    <row r="3707" spans="1:27" x14ac:dyDescent="0.2">
      <c r="A3707" s="228"/>
      <c r="B3707" s="144"/>
      <c r="C3707" s="127"/>
      <c r="D3707" s="144"/>
      <c r="E3707" s="144"/>
      <c r="F3707" s="144"/>
      <c r="G3707" s="144"/>
      <c r="H3707" s="144"/>
      <c r="I3707" s="144"/>
      <c r="J3707" s="222"/>
      <c r="K3707" s="103" t="s">
        <v>13</v>
      </c>
      <c r="L3707" s="104" t="s">
        <v>60</v>
      </c>
      <c r="M3707" s="96" t="s">
        <v>69</v>
      </c>
      <c r="N3707" s="104">
        <v>480</v>
      </c>
      <c r="O3707" s="104">
        <v>3</v>
      </c>
      <c r="P3707" s="104">
        <v>10</v>
      </c>
      <c r="Q3707" s="104">
        <v>135</v>
      </c>
      <c r="R3707" s="115">
        <v>100</v>
      </c>
      <c r="S3707" s="144"/>
      <c r="T3707" s="144"/>
      <c r="U3707" s="144"/>
      <c r="V3707" s="144"/>
      <c r="W3707" s="144"/>
      <c r="X3707" s="144"/>
      <c r="Y3707" s="144"/>
      <c r="Z3707" s="144"/>
      <c r="AA3707" s="225"/>
    </row>
    <row r="3708" spans="1:27" ht="13.5" thickBot="1" x14ac:dyDescent="0.25">
      <c r="A3708" s="229"/>
      <c r="B3708" s="145"/>
      <c r="C3708" s="128"/>
      <c r="D3708" s="145"/>
      <c r="E3708" s="145"/>
      <c r="F3708" s="145"/>
      <c r="G3708" s="145"/>
      <c r="H3708" s="145"/>
      <c r="I3708" s="145"/>
      <c r="J3708" s="223"/>
      <c r="K3708" s="107" t="s">
        <v>14</v>
      </c>
      <c r="L3708" s="108" t="s">
        <v>60</v>
      </c>
      <c r="M3708" s="97" t="s">
        <v>70</v>
      </c>
      <c r="N3708" s="108">
        <v>480</v>
      </c>
      <c r="O3708" s="108">
        <v>3</v>
      </c>
      <c r="P3708" s="108">
        <v>10</v>
      </c>
      <c r="Q3708" s="108">
        <v>135</v>
      </c>
      <c r="R3708" s="116"/>
      <c r="S3708" s="145"/>
      <c r="T3708" s="145"/>
      <c r="U3708" s="145"/>
      <c r="V3708" s="145"/>
      <c r="W3708" s="145"/>
      <c r="X3708" s="145"/>
      <c r="Y3708" s="145"/>
      <c r="Z3708" s="145"/>
      <c r="AA3708" s="226"/>
    </row>
    <row r="3709" spans="1:27" x14ac:dyDescent="0.2">
      <c r="A3709" s="227" t="s">
        <v>3401</v>
      </c>
      <c r="B3709" s="143" t="s">
        <v>76</v>
      </c>
      <c r="C3709" s="142">
        <v>43666</v>
      </c>
      <c r="D3709" s="143" t="s">
        <v>78</v>
      </c>
      <c r="E3709" s="143"/>
      <c r="F3709" s="143"/>
      <c r="G3709" s="143"/>
      <c r="H3709" s="143"/>
      <c r="I3709" s="143"/>
      <c r="J3709" s="136" t="s">
        <v>80</v>
      </c>
      <c r="K3709" s="100" t="s">
        <v>194</v>
      </c>
      <c r="L3709" s="93" t="s">
        <v>60</v>
      </c>
      <c r="M3709" s="95" t="s">
        <v>191</v>
      </c>
      <c r="N3709" s="93">
        <v>600</v>
      </c>
      <c r="O3709" s="93">
        <v>3</v>
      </c>
      <c r="P3709" s="93">
        <v>25</v>
      </c>
      <c r="Q3709" s="93">
        <v>100</v>
      </c>
      <c r="R3709" s="114"/>
      <c r="S3709" s="143" t="s">
        <v>73</v>
      </c>
      <c r="T3709" s="143">
        <v>3</v>
      </c>
      <c r="U3709" s="143">
        <v>25</v>
      </c>
      <c r="V3709" s="143">
        <v>62</v>
      </c>
      <c r="W3709" s="143">
        <v>60</v>
      </c>
      <c r="X3709" s="143">
        <v>5288.35</v>
      </c>
      <c r="Y3709" s="143" t="s">
        <v>75</v>
      </c>
      <c r="Z3709" s="143"/>
      <c r="AA3709" s="224" t="s">
        <v>86</v>
      </c>
    </row>
    <row r="3710" spans="1:27" x14ac:dyDescent="0.2">
      <c r="A3710" s="228"/>
      <c r="B3710" s="144"/>
      <c r="C3710" s="127"/>
      <c r="D3710" s="144"/>
      <c r="E3710" s="144"/>
      <c r="F3710" s="144"/>
      <c r="G3710" s="144"/>
      <c r="H3710" s="144"/>
      <c r="I3710" s="144"/>
      <c r="J3710" s="222"/>
      <c r="K3710" s="103" t="s">
        <v>13</v>
      </c>
      <c r="L3710" s="104" t="s">
        <v>60</v>
      </c>
      <c r="M3710" s="96" t="s">
        <v>69</v>
      </c>
      <c r="N3710" s="104">
        <v>600</v>
      </c>
      <c r="O3710" s="104">
        <v>3</v>
      </c>
      <c r="P3710" s="104">
        <v>10</v>
      </c>
      <c r="Q3710" s="104">
        <v>135</v>
      </c>
      <c r="R3710" s="115">
        <v>100</v>
      </c>
      <c r="S3710" s="144"/>
      <c r="T3710" s="144"/>
      <c r="U3710" s="144"/>
      <c r="V3710" s="144"/>
      <c r="W3710" s="144"/>
      <c r="X3710" s="144"/>
      <c r="Y3710" s="144"/>
      <c r="Z3710" s="144"/>
      <c r="AA3710" s="225"/>
    </row>
    <row r="3711" spans="1:27" ht="13.5" thickBot="1" x14ac:dyDescent="0.25">
      <c r="A3711" s="229"/>
      <c r="B3711" s="145"/>
      <c r="C3711" s="128"/>
      <c r="D3711" s="145"/>
      <c r="E3711" s="145"/>
      <c r="F3711" s="145"/>
      <c r="G3711" s="145"/>
      <c r="H3711" s="145"/>
      <c r="I3711" s="145"/>
      <c r="J3711" s="223"/>
      <c r="K3711" s="107" t="s">
        <v>14</v>
      </c>
      <c r="L3711" s="108" t="s">
        <v>60</v>
      </c>
      <c r="M3711" s="97" t="s">
        <v>70</v>
      </c>
      <c r="N3711" s="108">
        <v>600</v>
      </c>
      <c r="O3711" s="108">
        <v>3</v>
      </c>
      <c r="P3711" s="108">
        <v>10</v>
      </c>
      <c r="Q3711" s="108">
        <v>135</v>
      </c>
      <c r="R3711" s="116"/>
      <c r="S3711" s="145"/>
      <c r="T3711" s="145"/>
      <c r="U3711" s="145"/>
      <c r="V3711" s="145"/>
      <c r="W3711" s="145"/>
      <c r="X3711" s="145"/>
      <c r="Y3711" s="145"/>
      <c r="Z3711" s="145"/>
      <c r="AA3711" s="226"/>
    </row>
    <row r="3712" spans="1:27" x14ac:dyDescent="0.2">
      <c r="A3712" s="227" t="s">
        <v>3402</v>
      </c>
      <c r="B3712" s="143" t="s">
        <v>76</v>
      </c>
      <c r="C3712" s="142">
        <v>43666</v>
      </c>
      <c r="D3712" s="143" t="s">
        <v>78</v>
      </c>
      <c r="E3712" s="143"/>
      <c r="F3712" s="143"/>
      <c r="G3712" s="143"/>
      <c r="H3712" s="143"/>
      <c r="I3712" s="143"/>
      <c r="J3712" s="136" t="s">
        <v>80</v>
      </c>
      <c r="K3712" s="100" t="s">
        <v>194</v>
      </c>
      <c r="L3712" s="93" t="s">
        <v>60</v>
      </c>
      <c r="M3712" s="95" t="s">
        <v>191</v>
      </c>
      <c r="N3712" s="93">
        <v>600</v>
      </c>
      <c r="O3712" s="93">
        <v>3</v>
      </c>
      <c r="P3712" s="93">
        <v>25</v>
      </c>
      <c r="Q3712" s="93">
        <v>110</v>
      </c>
      <c r="R3712" s="114"/>
      <c r="S3712" s="143" t="s">
        <v>73</v>
      </c>
      <c r="T3712" s="143">
        <v>3</v>
      </c>
      <c r="U3712" s="143">
        <v>25</v>
      </c>
      <c r="V3712" s="143">
        <v>62</v>
      </c>
      <c r="W3712" s="143">
        <v>60</v>
      </c>
      <c r="X3712" s="143">
        <v>5288.35</v>
      </c>
      <c r="Y3712" s="143" t="s">
        <v>75</v>
      </c>
      <c r="Z3712" s="143"/>
      <c r="AA3712" s="224" t="s">
        <v>86</v>
      </c>
    </row>
    <row r="3713" spans="1:27" x14ac:dyDescent="0.2">
      <c r="A3713" s="228"/>
      <c r="B3713" s="144"/>
      <c r="C3713" s="127"/>
      <c r="D3713" s="144"/>
      <c r="E3713" s="144"/>
      <c r="F3713" s="144"/>
      <c r="G3713" s="144"/>
      <c r="H3713" s="144"/>
      <c r="I3713" s="144"/>
      <c r="J3713" s="222"/>
      <c r="K3713" s="103" t="s">
        <v>13</v>
      </c>
      <c r="L3713" s="104" t="s">
        <v>60</v>
      </c>
      <c r="M3713" s="96" t="s">
        <v>69</v>
      </c>
      <c r="N3713" s="104">
        <v>600</v>
      </c>
      <c r="O3713" s="104">
        <v>3</v>
      </c>
      <c r="P3713" s="104">
        <v>10</v>
      </c>
      <c r="Q3713" s="104">
        <v>135</v>
      </c>
      <c r="R3713" s="115">
        <v>100</v>
      </c>
      <c r="S3713" s="144"/>
      <c r="T3713" s="144"/>
      <c r="U3713" s="144"/>
      <c r="V3713" s="144"/>
      <c r="W3713" s="144"/>
      <c r="X3713" s="144"/>
      <c r="Y3713" s="144"/>
      <c r="Z3713" s="144"/>
      <c r="AA3713" s="225"/>
    </row>
    <row r="3714" spans="1:27" ht="13.5" thickBot="1" x14ac:dyDescent="0.25">
      <c r="A3714" s="229"/>
      <c r="B3714" s="145"/>
      <c r="C3714" s="128"/>
      <c r="D3714" s="145"/>
      <c r="E3714" s="145"/>
      <c r="F3714" s="145"/>
      <c r="G3714" s="145"/>
      <c r="H3714" s="145"/>
      <c r="I3714" s="145"/>
      <c r="J3714" s="223"/>
      <c r="K3714" s="107" t="s">
        <v>14</v>
      </c>
      <c r="L3714" s="108" t="s">
        <v>60</v>
      </c>
      <c r="M3714" s="97" t="s">
        <v>70</v>
      </c>
      <c r="N3714" s="108">
        <v>600</v>
      </c>
      <c r="O3714" s="108">
        <v>3</v>
      </c>
      <c r="P3714" s="108">
        <v>10</v>
      </c>
      <c r="Q3714" s="108">
        <v>135</v>
      </c>
      <c r="R3714" s="116"/>
      <c r="S3714" s="145"/>
      <c r="T3714" s="145"/>
      <c r="U3714" s="145"/>
      <c r="V3714" s="145"/>
      <c r="W3714" s="145"/>
      <c r="X3714" s="145"/>
      <c r="Y3714" s="145"/>
      <c r="Z3714" s="145"/>
      <c r="AA3714" s="226"/>
    </row>
    <row r="3715" spans="1:27" x14ac:dyDescent="0.2">
      <c r="A3715" s="227" t="s">
        <v>3403</v>
      </c>
      <c r="B3715" s="143" t="s">
        <v>76</v>
      </c>
      <c r="C3715" s="142">
        <v>43666</v>
      </c>
      <c r="D3715" s="143" t="s">
        <v>78</v>
      </c>
      <c r="E3715" s="143"/>
      <c r="F3715" s="143"/>
      <c r="G3715" s="143"/>
      <c r="H3715" s="143"/>
      <c r="I3715" s="143"/>
      <c r="J3715" s="136" t="s">
        <v>80</v>
      </c>
      <c r="K3715" s="100" t="s">
        <v>194</v>
      </c>
      <c r="L3715" s="93" t="s">
        <v>60</v>
      </c>
      <c r="M3715" s="95" t="s">
        <v>191</v>
      </c>
      <c r="N3715" s="93">
        <v>600</v>
      </c>
      <c r="O3715" s="93">
        <v>3</v>
      </c>
      <c r="P3715" s="93">
        <v>25</v>
      </c>
      <c r="Q3715" s="93">
        <v>125</v>
      </c>
      <c r="R3715" s="114"/>
      <c r="S3715" s="143" t="s">
        <v>73</v>
      </c>
      <c r="T3715" s="143">
        <v>3</v>
      </c>
      <c r="U3715" s="143">
        <v>25</v>
      </c>
      <c r="V3715" s="143">
        <v>62</v>
      </c>
      <c r="W3715" s="143">
        <v>60</v>
      </c>
      <c r="X3715" s="143">
        <v>5288.35</v>
      </c>
      <c r="Y3715" s="143" t="s">
        <v>75</v>
      </c>
      <c r="Z3715" s="143"/>
      <c r="AA3715" s="224" t="s">
        <v>86</v>
      </c>
    </row>
    <row r="3716" spans="1:27" x14ac:dyDescent="0.2">
      <c r="A3716" s="228"/>
      <c r="B3716" s="144"/>
      <c r="C3716" s="127"/>
      <c r="D3716" s="144"/>
      <c r="E3716" s="144"/>
      <c r="F3716" s="144"/>
      <c r="G3716" s="144"/>
      <c r="H3716" s="144"/>
      <c r="I3716" s="144"/>
      <c r="J3716" s="222"/>
      <c r="K3716" s="103" t="s">
        <v>13</v>
      </c>
      <c r="L3716" s="104" t="s">
        <v>60</v>
      </c>
      <c r="M3716" s="96" t="s">
        <v>69</v>
      </c>
      <c r="N3716" s="104">
        <v>600</v>
      </c>
      <c r="O3716" s="104">
        <v>3</v>
      </c>
      <c r="P3716" s="104">
        <v>10</v>
      </c>
      <c r="Q3716" s="104">
        <v>135</v>
      </c>
      <c r="R3716" s="115">
        <v>100</v>
      </c>
      <c r="S3716" s="144"/>
      <c r="T3716" s="144"/>
      <c r="U3716" s="144"/>
      <c r="V3716" s="144"/>
      <c r="W3716" s="144"/>
      <c r="X3716" s="144"/>
      <c r="Y3716" s="144"/>
      <c r="Z3716" s="144"/>
      <c r="AA3716" s="225"/>
    </row>
    <row r="3717" spans="1:27" ht="13.5" thickBot="1" x14ac:dyDescent="0.25">
      <c r="A3717" s="229"/>
      <c r="B3717" s="145"/>
      <c r="C3717" s="128"/>
      <c r="D3717" s="145"/>
      <c r="E3717" s="145"/>
      <c r="F3717" s="145"/>
      <c r="G3717" s="145"/>
      <c r="H3717" s="145"/>
      <c r="I3717" s="145"/>
      <c r="J3717" s="223"/>
      <c r="K3717" s="107" t="s">
        <v>14</v>
      </c>
      <c r="L3717" s="108" t="s">
        <v>60</v>
      </c>
      <c r="M3717" s="97" t="s">
        <v>70</v>
      </c>
      <c r="N3717" s="108">
        <v>600</v>
      </c>
      <c r="O3717" s="108">
        <v>3</v>
      </c>
      <c r="P3717" s="108">
        <v>10</v>
      </c>
      <c r="Q3717" s="108">
        <v>135</v>
      </c>
      <c r="R3717" s="116"/>
      <c r="S3717" s="145"/>
      <c r="T3717" s="145"/>
      <c r="U3717" s="145"/>
      <c r="V3717" s="145"/>
      <c r="W3717" s="145"/>
      <c r="X3717" s="145"/>
      <c r="Y3717" s="145"/>
      <c r="Z3717" s="145"/>
      <c r="AA3717" s="226"/>
    </row>
    <row r="3718" spans="1:27" x14ac:dyDescent="0.2">
      <c r="A3718" s="227" t="s">
        <v>3404</v>
      </c>
      <c r="B3718" s="143" t="s">
        <v>76</v>
      </c>
      <c r="C3718" s="142">
        <v>43666</v>
      </c>
      <c r="D3718" s="143" t="s">
        <v>78</v>
      </c>
      <c r="E3718" s="143"/>
      <c r="F3718" s="143"/>
      <c r="G3718" s="143"/>
      <c r="H3718" s="143"/>
      <c r="I3718" s="143"/>
      <c r="J3718" s="136" t="s">
        <v>80</v>
      </c>
      <c r="K3718" s="100" t="s">
        <v>194</v>
      </c>
      <c r="L3718" s="93" t="s">
        <v>60</v>
      </c>
      <c r="M3718" s="95" t="s">
        <v>191</v>
      </c>
      <c r="N3718" s="93">
        <v>600</v>
      </c>
      <c r="O3718" s="93">
        <v>3</v>
      </c>
      <c r="P3718" s="93">
        <v>25</v>
      </c>
      <c r="Q3718" s="93">
        <v>150</v>
      </c>
      <c r="R3718" s="114"/>
      <c r="S3718" s="143" t="s">
        <v>73</v>
      </c>
      <c r="T3718" s="143">
        <v>3</v>
      </c>
      <c r="U3718" s="143">
        <v>25</v>
      </c>
      <c r="V3718" s="143">
        <v>62</v>
      </c>
      <c r="W3718" s="143">
        <v>60</v>
      </c>
      <c r="X3718" s="143">
        <v>5288.35</v>
      </c>
      <c r="Y3718" s="143" t="s">
        <v>75</v>
      </c>
      <c r="Z3718" s="143"/>
      <c r="AA3718" s="224" t="s">
        <v>86</v>
      </c>
    </row>
    <row r="3719" spans="1:27" x14ac:dyDescent="0.2">
      <c r="A3719" s="228"/>
      <c r="B3719" s="144"/>
      <c r="C3719" s="127"/>
      <c r="D3719" s="144"/>
      <c r="E3719" s="144"/>
      <c r="F3719" s="144"/>
      <c r="G3719" s="144"/>
      <c r="H3719" s="144"/>
      <c r="I3719" s="144"/>
      <c r="J3719" s="222"/>
      <c r="K3719" s="103" t="s">
        <v>13</v>
      </c>
      <c r="L3719" s="104" t="s">
        <v>60</v>
      </c>
      <c r="M3719" s="96" t="s">
        <v>69</v>
      </c>
      <c r="N3719" s="104">
        <v>600</v>
      </c>
      <c r="O3719" s="104">
        <v>3</v>
      </c>
      <c r="P3719" s="104">
        <v>10</v>
      </c>
      <c r="Q3719" s="104">
        <v>135</v>
      </c>
      <c r="R3719" s="115">
        <v>100</v>
      </c>
      <c r="S3719" s="144"/>
      <c r="T3719" s="144"/>
      <c r="U3719" s="144"/>
      <c r="V3719" s="144"/>
      <c r="W3719" s="144"/>
      <c r="X3719" s="144"/>
      <c r="Y3719" s="144"/>
      <c r="Z3719" s="144"/>
      <c r="AA3719" s="225"/>
    </row>
    <row r="3720" spans="1:27" ht="13.5" thickBot="1" x14ac:dyDescent="0.25">
      <c r="A3720" s="229"/>
      <c r="B3720" s="145"/>
      <c r="C3720" s="128"/>
      <c r="D3720" s="145"/>
      <c r="E3720" s="145"/>
      <c r="F3720" s="145"/>
      <c r="G3720" s="145"/>
      <c r="H3720" s="145"/>
      <c r="I3720" s="145"/>
      <c r="J3720" s="223"/>
      <c r="K3720" s="107" t="s">
        <v>14</v>
      </c>
      <c r="L3720" s="108" t="s">
        <v>60</v>
      </c>
      <c r="M3720" s="97" t="s">
        <v>70</v>
      </c>
      <c r="N3720" s="108">
        <v>600</v>
      </c>
      <c r="O3720" s="108">
        <v>3</v>
      </c>
      <c r="P3720" s="108">
        <v>10</v>
      </c>
      <c r="Q3720" s="108">
        <v>135</v>
      </c>
      <c r="R3720" s="116"/>
      <c r="S3720" s="145"/>
      <c r="T3720" s="145"/>
      <c r="U3720" s="145"/>
      <c r="V3720" s="145"/>
      <c r="W3720" s="145"/>
      <c r="X3720" s="145"/>
      <c r="Y3720" s="145"/>
      <c r="Z3720" s="145"/>
      <c r="AA3720" s="226"/>
    </row>
    <row r="3721" spans="1:27" x14ac:dyDescent="0.2">
      <c r="A3721" s="227" t="s">
        <v>3405</v>
      </c>
      <c r="B3721" s="143" t="s">
        <v>76</v>
      </c>
      <c r="C3721" s="142">
        <v>43666</v>
      </c>
      <c r="D3721" s="143" t="s">
        <v>78</v>
      </c>
      <c r="E3721" s="143"/>
      <c r="F3721" s="143"/>
      <c r="G3721" s="143"/>
      <c r="H3721" s="143"/>
      <c r="I3721" s="143"/>
      <c r="J3721" s="136" t="s">
        <v>80</v>
      </c>
      <c r="K3721" s="100" t="s">
        <v>194</v>
      </c>
      <c r="L3721" s="93" t="s">
        <v>60</v>
      </c>
      <c r="M3721" s="95" t="s">
        <v>191</v>
      </c>
      <c r="N3721" s="93">
        <v>600</v>
      </c>
      <c r="O3721" s="93">
        <v>3</v>
      </c>
      <c r="P3721" s="93">
        <v>25</v>
      </c>
      <c r="Q3721" s="93">
        <v>100</v>
      </c>
      <c r="R3721" s="114"/>
      <c r="S3721" s="143" t="s">
        <v>73</v>
      </c>
      <c r="T3721" s="143">
        <v>3</v>
      </c>
      <c r="U3721" s="143">
        <v>25</v>
      </c>
      <c r="V3721" s="143">
        <v>77</v>
      </c>
      <c r="W3721" s="143">
        <v>75</v>
      </c>
      <c r="X3721" s="143">
        <v>5288.35</v>
      </c>
      <c r="Y3721" s="143" t="s">
        <v>75</v>
      </c>
      <c r="Z3721" s="143"/>
      <c r="AA3721" s="224" t="s">
        <v>86</v>
      </c>
    </row>
    <row r="3722" spans="1:27" x14ac:dyDescent="0.2">
      <c r="A3722" s="228"/>
      <c r="B3722" s="144"/>
      <c r="C3722" s="127"/>
      <c r="D3722" s="144"/>
      <c r="E3722" s="144"/>
      <c r="F3722" s="144"/>
      <c r="G3722" s="144"/>
      <c r="H3722" s="144"/>
      <c r="I3722" s="144"/>
      <c r="J3722" s="222"/>
      <c r="K3722" s="103" t="s">
        <v>13</v>
      </c>
      <c r="L3722" s="104" t="s">
        <v>60</v>
      </c>
      <c r="M3722" s="96" t="s">
        <v>69</v>
      </c>
      <c r="N3722" s="104">
        <v>600</v>
      </c>
      <c r="O3722" s="104">
        <v>3</v>
      </c>
      <c r="P3722" s="104">
        <v>10</v>
      </c>
      <c r="Q3722" s="104">
        <v>135</v>
      </c>
      <c r="R3722" s="115">
        <v>100</v>
      </c>
      <c r="S3722" s="144"/>
      <c r="T3722" s="144"/>
      <c r="U3722" s="144"/>
      <c r="V3722" s="144"/>
      <c r="W3722" s="144"/>
      <c r="X3722" s="144"/>
      <c r="Y3722" s="144"/>
      <c r="Z3722" s="144"/>
      <c r="AA3722" s="225"/>
    </row>
    <row r="3723" spans="1:27" ht="13.5" thickBot="1" x14ac:dyDescent="0.25">
      <c r="A3723" s="229"/>
      <c r="B3723" s="145"/>
      <c r="C3723" s="128"/>
      <c r="D3723" s="145"/>
      <c r="E3723" s="145"/>
      <c r="F3723" s="145"/>
      <c r="G3723" s="145"/>
      <c r="H3723" s="145"/>
      <c r="I3723" s="145"/>
      <c r="J3723" s="223"/>
      <c r="K3723" s="107" t="s">
        <v>14</v>
      </c>
      <c r="L3723" s="108" t="s">
        <v>60</v>
      </c>
      <c r="M3723" s="97" t="s">
        <v>70</v>
      </c>
      <c r="N3723" s="108">
        <v>600</v>
      </c>
      <c r="O3723" s="108">
        <v>3</v>
      </c>
      <c r="P3723" s="108">
        <v>10</v>
      </c>
      <c r="Q3723" s="108">
        <v>135</v>
      </c>
      <c r="R3723" s="116"/>
      <c r="S3723" s="145"/>
      <c r="T3723" s="145"/>
      <c r="U3723" s="145"/>
      <c r="V3723" s="145"/>
      <c r="W3723" s="145"/>
      <c r="X3723" s="145"/>
      <c r="Y3723" s="145"/>
      <c r="Z3723" s="145"/>
      <c r="AA3723" s="226"/>
    </row>
    <row r="3724" spans="1:27" x14ac:dyDescent="0.2">
      <c r="A3724" s="227" t="s">
        <v>3406</v>
      </c>
      <c r="B3724" s="143" t="s">
        <v>76</v>
      </c>
      <c r="C3724" s="142">
        <v>43666</v>
      </c>
      <c r="D3724" s="143" t="s">
        <v>78</v>
      </c>
      <c r="E3724" s="143"/>
      <c r="F3724" s="143"/>
      <c r="G3724" s="143"/>
      <c r="H3724" s="143"/>
      <c r="I3724" s="143"/>
      <c r="J3724" s="136" t="s">
        <v>80</v>
      </c>
      <c r="K3724" s="100" t="s">
        <v>194</v>
      </c>
      <c r="L3724" s="93" t="s">
        <v>60</v>
      </c>
      <c r="M3724" s="95" t="s">
        <v>191</v>
      </c>
      <c r="N3724" s="93">
        <v>600</v>
      </c>
      <c r="O3724" s="93">
        <v>3</v>
      </c>
      <c r="P3724" s="93">
        <v>25</v>
      </c>
      <c r="Q3724" s="93">
        <v>110</v>
      </c>
      <c r="R3724" s="114"/>
      <c r="S3724" s="143" t="s">
        <v>73</v>
      </c>
      <c r="T3724" s="143">
        <v>3</v>
      </c>
      <c r="U3724" s="143">
        <v>25</v>
      </c>
      <c r="V3724" s="143">
        <v>77</v>
      </c>
      <c r="W3724" s="143">
        <v>75</v>
      </c>
      <c r="X3724" s="143">
        <v>5288.35</v>
      </c>
      <c r="Y3724" s="143" t="s">
        <v>75</v>
      </c>
      <c r="Z3724" s="143"/>
      <c r="AA3724" s="224" t="s">
        <v>86</v>
      </c>
    </row>
    <row r="3725" spans="1:27" x14ac:dyDescent="0.2">
      <c r="A3725" s="228"/>
      <c r="B3725" s="144"/>
      <c r="C3725" s="127"/>
      <c r="D3725" s="144"/>
      <c r="E3725" s="144"/>
      <c r="F3725" s="144"/>
      <c r="G3725" s="144"/>
      <c r="H3725" s="144"/>
      <c r="I3725" s="144"/>
      <c r="J3725" s="222"/>
      <c r="K3725" s="103" t="s">
        <v>13</v>
      </c>
      <c r="L3725" s="104" t="s">
        <v>60</v>
      </c>
      <c r="M3725" s="96" t="s">
        <v>69</v>
      </c>
      <c r="N3725" s="104">
        <v>600</v>
      </c>
      <c r="O3725" s="104">
        <v>3</v>
      </c>
      <c r="P3725" s="104">
        <v>10</v>
      </c>
      <c r="Q3725" s="104">
        <v>135</v>
      </c>
      <c r="R3725" s="115">
        <v>100</v>
      </c>
      <c r="S3725" s="144"/>
      <c r="T3725" s="144"/>
      <c r="U3725" s="144"/>
      <c r="V3725" s="144"/>
      <c r="W3725" s="144"/>
      <c r="X3725" s="144"/>
      <c r="Y3725" s="144"/>
      <c r="Z3725" s="144"/>
      <c r="AA3725" s="225"/>
    </row>
    <row r="3726" spans="1:27" ht="13.5" thickBot="1" x14ac:dyDescent="0.25">
      <c r="A3726" s="229"/>
      <c r="B3726" s="145"/>
      <c r="C3726" s="128"/>
      <c r="D3726" s="145"/>
      <c r="E3726" s="145"/>
      <c r="F3726" s="145"/>
      <c r="G3726" s="145"/>
      <c r="H3726" s="145"/>
      <c r="I3726" s="145"/>
      <c r="J3726" s="223"/>
      <c r="K3726" s="107" t="s">
        <v>14</v>
      </c>
      <c r="L3726" s="108" t="s">
        <v>60</v>
      </c>
      <c r="M3726" s="97" t="s">
        <v>70</v>
      </c>
      <c r="N3726" s="108">
        <v>600</v>
      </c>
      <c r="O3726" s="108">
        <v>3</v>
      </c>
      <c r="P3726" s="108">
        <v>10</v>
      </c>
      <c r="Q3726" s="108">
        <v>135</v>
      </c>
      <c r="R3726" s="116"/>
      <c r="S3726" s="145"/>
      <c r="T3726" s="145"/>
      <c r="U3726" s="145"/>
      <c r="V3726" s="145"/>
      <c r="W3726" s="145"/>
      <c r="X3726" s="145"/>
      <c r="Y3726" s="145"/>
      <c r="Z3726" s="145"/>
      <c r="AA3726" s="226"/>
    </row>
    <row r="3727" spans="1:27" x14ac:dyDescent="0.2">
      <c r="A3727" s="227" t="s">
        <v>3407</v>
      </c>
      <c r="B3727" s="143" t="s">
        <v>76</v>
      </c>
      <c r="C3727" s="142">
        <v>43666</v>
      </c>
      <c r="D3727" s="143" t="s">
        <v>78</v>
      </c>
      <c r="E3727" s="143"/>
      <c r="F3727" s="143"/>
      <c r="G3727" s="143"/>
      <c r="H3727" s="143"/>
      <c r="I3727" s="143"/>
      <c r="J3727" s="136" t="s">
        <v>80</v>
      </c>
      <c r="K3727" s="100" t="s">
        <v>194</v>
      </c>
      <c r="L3727" s="93" t="s">
        <v>60</v>
      </c>
      <c r="M3727" s="95" t="s">
        <v>191</v>
      </c>
      <c r="N3727" s="93">
        <v>600</v>
      </c>
      <c r="O3727" s="93">
        <v>3</v>
      </c>
      <c r="P3727" s="93">
        <v>25</v>
      </c>
      <c r="Q3727" s="93">
        <v>125</v>
      </c>
      <c r="R3727" s="114"/>
      <c r="S3727" s="143" t="s">
        <v>73</v>
      </c>
      <c r="T3727" s="143">
        <v>3</v>
      </c>
      <c r="U3727" s="143">
        <v>25</v>
      </c>
      <c r="V3727" s="143">
        <v>77</v>
      </c>
      <c r="W3727" s="143">
        <v>75</v>
      </c>
      <c r="X3727" s="143">
        <v>5288.35</v>
      </c>
      <c r="Y3727" s="143" t="s">
        <v>75</v>
      </c>
      <c r="Z3727" s="143"/>
      <c r="AA3727" s="224" t="s">
        <v>86</v>
      </c>
    </row>
    <row r="3728" spans="1:27" x14ac:dyDescent="0.2">
      <c r="A3728" s="228"/>
      <c r="B3728" s="144"/>
      <c r="C3728" s="127"/>
      <c r="D3728" s="144"/>
      <c r="E3728" s="144"/>
      <c r="F3728" s="144"/>
      <c r="G3728" s="144"/>
      <c r="H3728" s="144"/>
      <c r="I3728" s="144"/>
      <c r="J3728" s="222"/>
      <c r="K3728" s="103" t="s">
        <v>13</v>
      </c>
      <c r="L3728" s="104" t="s">
        <v>60</v>
      </c>
      <c r="M3728" s="96" t="s">
        <v>69</v>
      </c>
      <c r="N3728" s="104">
        <v>600</v>
      </c>
      <c r="O3728" s="104">
        <v>3</v>
      </c>
      <c r="P3728" s="104">
        <v>10</v>
      </c>
      <c r="Q3728" s="104">
        <v>135</v>
      </c>
      <c r="R3728" s="115">
        <v>100</v>
      </c>
      <c r="S3728" s="144"/>
      <c r="T3728" s="144"/>
      <c r="U3728" s="144"/>
      <c r="V3728" s="144"/>
      <c r="W3728" s="144"/>
      <c r="X3728" s="144"/>
      <c r="Y3728" s="144"/>
      <c r="Z3728" s="144"/>
      <c r="AA3728" s="225"/>
    </row>
    <row r="3729" spans="1:27" ht="13.5" thickBot="1" x14ac:dyDescent="0.25">
      <c r="A3729" s="229"/>
      <c r="B3729" s="145"/>
      <c r="C3729" s="128"/>
      <c r="D3729" s="145"/>
      <c r="E3729" s="145"/>
      <c r="F3729" s="145"/>
      <c r="G3729" s="145"/>
      <c r="H3729" s="145"/>
      <c r="I3729" s="145"/>
      <c r="J3729" s="223"/>
      <c r="K3729" s="107" t="s">
        <v>14</v>
      </c>
      <c r="L3729" s="108" t="s">
        <v>60</v>
      </c>
      <c r="M3729" s="97" t="s">
        <v>70</v>
      </c>
      <c r="N3729" s="108">
        <v>600</v>
      </c>
      <c r="O3729" s="108">
        <v>3</v>
      </c>
      <c r="P3729" s="108">
        <v>10</v>
      </c>
      <c r="Q3729" s="108">
        <v>135</v>
      </c>
      <c r="R3729" s="116"/>
      <c r="S3729" s="145"/>
      <c r="T3729" s="145"/>
      <c r="U3729" s="145"/>
      <c r="V3729" s="145"/>
      <c r="W3729" s="145"/>
      <c r="X3729" s="145"/>
      <c r="Y3729" s="145"/>
      <c r="Z3729" s="145"/>
      <c r="AA3729" s="226"/>
    </row>
    <row r="3730" spans="1:27" x14ac:dyDescent="0.2">
      <c r="A3730" s="227" t="s">
        <v>3408</v>
      </c>
      <c r="B3730" s="143" t="s">
        <v>76</v>
      </c>
      <c r="C3730" s="142">
        <v>43666</v>
      </c>
      <c r="D3730" s="143" t="s">
        <v>78</v>
      </c>
      <c r="E3730" s="143"/>
      <c r="F3730" s="143"/>
      <c r="G3730" s="143"/>
      <c r="H3730" s="143"/>
      <c r="I3730" s="143"/>
      <c r="J3730" s="136" t="s">
        <v>80</v>
      </c>
      <c r="K3730" s="100" t="s">
        <v>194</v>
      </c>
      <c r="L3730" s="93" t="s">
        <v>60</v>
      </c>
      <c r="M3730" s="95" t="s">
        <v>191</v>
      </c>
      <c r="N3730" s="93">
        <v>600</v>
      </c>
      <c r="O3730" s="93">
        <v>3</v>
      </c>
      <c r="P3730" s="93">
        <v>25</v>
      </c>
      <c r="Q3730" s="93">
        <v>150</v>
      </c>
      <c r="R3730" s="114"/>
      <c r="S3730" s="143" t="s">
        <v>73</v>
      </c>
      <c r="T3730" s="143">
        <v>3</v>
      </c>
      <c r="U3730" s="143">
        <v>25</v>
      </c>
      <c r="V3730" s="143">
        <v>77</v>
      </c>
      <c r="W3730" s="143">
        <v>75</v>
      </c>
      <c r="X3730" s="143">
        <v>5288.35</v>
      </c>
      <c r="Y3730" s="143" t="s">
        <v>75</v>
      </c>
      <c r="Z3730" s="143"/>
      <c r="AA3730" s="224" t="s">
        <v>86</v>
      </c>
    </row>
    <row r="3731" spans="1:27" x14ac:dyDescent="0.2">
      <c r="A3731" s="228"/>
      <c r="B3731" s="144"/>
      <c r="C3731" s="127"/>
      <c r="D3731" s="144"/>
      <c r="E3731" s="144"/>
      <c r="F3731" s="144"/>
      <c r="G3731" s="144"/>
      <c r="H3731" s="144"/>
      <c r="I3731" s="144"/>
      <c r="J3731" s="222"/>
      <c r="K3731" s="103" t="s">
        <v>13</v>
      </c>
      <c r="L3731" s="104" t="s">
        <v>60</v>
      </c>
      <c r="M3731" s="96" t="s">
        <v>69</v>
      </c>
      <c r="N3731" s="104">
        <v>600</v>
      </c>
      <c r="O3731" s="104">
        <v>3</v>
      </c>
      <c r="P3731" s="104">
        <v>10</v>
      </c>
      <c r="Q3731" s="104">
        <v>135</v>
      </c>
      <c r="R3731" s="115">
        <v>100</v>
      </c>
      <c r="S3731" s="144"/>
      <c r="T3731" s="144"/>
      <c r="U3731" s="144"/>
      <c r="V3731" s="144"/>
      <c r="W3731" s="144"/>
      <c r="X3731" s="144"/>
      <c r="Y3731" s="144"/>
      <c r="Z3731" s="144"/>
      <c r="AA3731" s="225"/>
    </row>
    <row r="3732" spans="1:27" ht="13.5" thickBot="1" x14ac:dyDescent="0.25">
      <c r="A3732" s="229"/>
      <c r="B3732" s="145"/>
      <c r="C3732" s="128"/>
      <c r="D3732" s="145"/>
      <c r="E3732" s="145"/>
      <c r="F3732" s="145"/>
      <c r="G3732" s="145"/>
      <c r="H3732" s="145"/>
      <c r="I3732" s="145"/>
      <c r="J3732" s="223"/>
      <c r="K3732" s="107" t="s">
        <v>14</v>
      </c>
      <c r="L3732" s="108" t="s">
        <v>60</v>
      </c>
      <c r="M3732" s="97" t="s">
        <v>70</v>
      </c>
      <c r="N3732" s="108">
        <v>600</v>
      </c>
      <c r="O3732" s="108">
        <v>3</v>
      </c>
      <c r="P3732" s="108">
        <v>10</v>
      </c>
      <c r="Q3732" s="108">
        <v>135</v>
      </c>
      <c r="R3732" s="116"/>
      <c r="S3732" s="145"/>
      <c r="T3732" s="145"/>
      <c r="U3732" s="145"/>
      <c r="V3732" s="145"/>
      <c r="W3732" s="145"/>
      <c r="X3732" s="145"/>
      <c r="Y3732" s="145"/>
      <c r="Z3732" s="145"/>
      <c r="AA3732" s="226"/>
    </row>
    <row r="3733" spans="1:27" x14ac:dyDescent="0.2">
      <c r="A3733" s="227" t="s">
        <v>3409</v>
      </c>
      <c r="B3733" s="143" t="s">
        <v>76</v>
      </c>
      <c r="C3733" s="142">
        <v>43666</v>
      </c>
      <c r="D3733" s="143" t="s">
        <v>78</v>
      </c>
      <c r="E3733" s="143"/>
      <c r="F3733" s="143"/>
      <c r="G3733" s="143"/>
      <c r="H3733" s="143"/>
      <c r="I3733" s="143"/>
      <c r="J3733" s="136" t="s">
        <v>80</v>
      </c>
      <c r="K3733" s="100" t="s">
        <v>194</v>
      </c>
      <c r="L3733" s="93" t="s">
        <v>60</v>
      </c>
      <c r="M3733" s="95" t="s">
        <v>191</v>
      </c>
      <c r="N3733" s="93">
        <v>600</v>
      </c>
      <c r="O3733" s="93">
        <v>3</v>
      </c>
      <c r="P3733" s="93">
        <v>25</v>
      </c>
      <c r="Q3733" s="93">
        <v>175</v>
      </c>
      <c r="R3733" s="114"/>
      <c r="S3733" s="143" t="s">
        <v>73</v>
      </c>
      <c r="T3733" s="143">
        <v>3</v>
      </c>
      <c r="U3733" s="143">
        <v>25</v>
      </c>
      <c r="V3733" s="143">
        <v>77</v>
      </c>
      <c r="W3733" s="143">
        <v>75</v>
      </c>
      <c r="X3733" s="143">
        <v>5288.35</v>
      </c>
      <c r="Y3733" s="143" t="s">
        <v>75</v>
      </c>
      <c r="Z3733" s="143"/>
      <c r="AA3733" s="224" t="s">
        <v>86</v>
      </c>
    </row>
    <row r="3734" spans="1:27" x14ac:dyDescent="0.2">
      <c r="A3734" s="228"/>
      <c r="B3734" s="144"/>
      <c r="C3734" s="127"/>
      <c r="D3734" s="144"/>
      <c r="E3734" s="144"/>
      <c r="F3734" s="144"/>
      <c r="G3734" s="144"/>
      <c r="H3734" s="144"/>
      <c r="I3734" s="144"/>
      <c r="J3734" s="222"/>
      <c r="K3734" s="103" t="s">
        <v>13</v>
      </c>
      <c r="L3734" s="104" t="s">
        <v>60</v>
      </c>
      <c r="M3734" s="96" t="s">
        <v>69</v>
      </c>
      <c r="N3734" s="104">
        <v>600</v>
      </c>
      <c r="O3734" s="104">
        <v>3</v>
      </c>
      <c r="P3734" s="104">
        <v>10</v>
      </c>
      <c r="Q3734" s="104">
        <v>135</v>
      </c>
      <c r="R3734" s="115">
        <v>100</v>
      </c>
      <c r="S3734" s="144"/>
      <c r="T3734" s="144"/>
      <c r="U3734" s="144"/>
      <c r="V3734" s="144"/>
      <c r="W3734" s="144"/>
      <c r="X3734" s="144"/>
      <c r="Y3734" s="144"/>
      <c r="Z3734" s="144"/>
      <c r="AA3734" s="225"/>
    </row>
    <row r="3735" spans="1:27" ht="13.5" thickBot="1" x14ac:dyDescent="0.25">
      <c r="A3735" s="229"/>
      <c r="B3735" s="145"/>
      <c r="C3735" s="128"/>
      <c r="D3735" s="145"/>
      <c r="E3735" s="145"/>
      <c r="F3735" s="145"/>
      <c r="G3735" s="145"/>
      <c r="H3735" s="145"/>
      <c r="I3735" s="145"/>
      <c r="J3735" s="223"/>
      <c r="K3735" s="107" t="s">
        <v>14</v>
      </c>
      <c r="L3735" s="108" t="s">
        <v>60</v>
      </c>
      <c r="M3735" s="97" t="s">
        <v>70</v>
      </c>
      <c r="N3735" s="108">
        <v>600</v>
      </c>
      <c r="O3735" s="108">
        <v>3</v>
      </c>
      <c r="P3735" s="108">
        <v>10</v>
      </c>
      <c r="Q3735" s="108">
        <v>135</v>
      </c>
      <c r="R3735" s="116"/>
      <c r="S3735" s="145"/>
      <c r="T3735" s="145"/>
      <c r="U3735" s="145"/>
      <c r="V3735" s="145"/>
      <c r="W3735" s="145"/>
      <c r="X3735" s="145"/>
      <c r="Y3735" s="145"/>
      <c r="Z3735" s="145"/>
      <c r="AA3735" s="226"/>
    </row>
    <row r="3736" spans="1:27" x14ac:dyDescent="0.2">
      <c r="A3736" s="227" t="s">
        <v>3410</v>
      </c>
      <c r="B3736" s="143" t="s">
        <v>76</v>
      </c>
      <c r="C3736" s="142">
        <v>43666</v>
      </c>
      <c r="D3736" s="143" t="s">
        <v>78</v>
      </c>
      <c r="E3736" s="143"/>
      <c r="F3736" s="143"/>
      <c r="G3736" s="143"/>
      <c r="H3736" s="143"/>
      <c r="I3736" s="143"/>
      <c r="J3736" s="136" t="s">
        <v>80</v>
      </c>
      <c r="K3736" s="100" t="s">
        <v>194</v>
      </c>
      <c r="L3736" s="93" t="s">
        <v>60</v>
      </c>
      <c r="M3736" s="95" t="s">
        <v>191</v>
      </c>
      <c r="N3736" s="93">
        <v>600</v>
      </c>
      <c r="O3736" s="93">
        <v>3</v>
      </c>
      <c r="P3736" s="93">
        <v>25</v>
      </c>
      <c r="Q3736" s="93">
        <v>200</v>
      </c>
      <c r="R3736" s="114"/>
      <c r="S3736" s="143" t="s">
        <v>73</v>
      </c>
      <c r="T3736" s="143">
        <v>3</v>
      </c>
      <c r="U3736" s="143">
        <v>25</v>
      </c>
      <c r="V3736" s="143">
        <v>77</v>
      </c>
      <c r="W3736" s="143">
        <v>75</v>
      </c>
      <c r="X3736" s="143">
        <v>5288.35</v>
      </c>
      <c r="Y3736" s="143" t="s">
        <v>75</v>
      </c>
      <c r="Z3736" s="143"/>
      <c r="AA3736" s="224" t="s">
        <v>86</v>
      </c>
    </row>
    <row r="3737" spans="1:27" x14ac:dyDescent="0.2">
      <c r="A3737" s="228"/>
      <c r="B3737" s="144"/>
      <c r="C3737" s="127"/>
      <c r="D3737" s="144"/>
      <c r="E3737" s="144"/>
      <c r="F3737" s="144"/>
      <c r="G3737" s="144"/>
      <c r="H3737" s="144"/>
      <c r="I3737" s="144"/>
      <c r="J3737" s="222"/>
      <c r="K3737" s="103" t="s">
        <v>13</v>
      </c>
      <c r="L3737" s="104" t="s">
        <v>60</v>
      </c>
      <c r="M3737" s="96" t="s">
        <v>69</v>
      </c>
      <c r="N3737" s="104">
        <v>600</v>
      </c>
      <c r="O3737" s="104">
        <v>3</v>
      </c>
      <c r="P3737" s="104">
        <v>10</v>
      </c>
      <c r="Q3737" s="104">
        <v>135</v>
      </c>
      <c r="R3737" s="115">
        <v>100</v>
      </c>
      <c r="S3737" s="144"/>
      <c r="T3737" s="144"/>
      <c r="U3737" s="144"/>
      <c r="V3737" s="144"/>
      <c r="W3737" s="144"/>
      <c r="X3737" s="144"/>
      <c r="Y3737" s="144"/>
      <c r="Z3737" s="144"/>
      <c r="AA3737" s="225"/>
    </row>
    <row r="3738" spans="1:27" ht="13.5" thickBot="1" x14ac:dyDescent="0.25">
      <c r="A3738" s="229"/>
      <c r="B3738" s="145"/>
      <c r="C3738" s="128"/>
      <c r="D3738" s="145"/>
      <c r="E3738" s="145"/>
      <c r="F3738" s="145"/>
      <c r="G3738" s="145"/>
      <c r="H3738" s="145"/>
      <c r="I3738" s="145"/>
      <c r="J3738" s="223"/>
      <c r="K3738" s="107" t="s">
        <v>14</v>
      </c>
      <c r="L3738" s="108" t="s">
        <v>60</v>
      </c>
      <c r="M3738" s="97" t="s">
        <v>70</v>
      </c>
      <c r="N3738" s="108">
        <v>600</v>
      </c>
      <c r="O3738" s="108">
        <v>3</v>
      </c>
      <c r="P3738" s="108">
        <v>10</v>
      </c>
      <c r="Q3738" s="108">
        <v>135</v>
      </c>
      <c r="R3738" s="116"/>
      <c r="S3738" s="145"/>
      <c r="T3738" s="145"/>
      <c r="U3738" s="145"/>
      <c r="V3738" s="145"/>
      <c r="W3738" s="145"/>
      <c r="X3738" s="145"/>
      <c r="Y3738" s="145"/>
      <c r="Z3738" s="145"/>
      <c r="AA3738" s="226"/>
    </row>
    <row r="3739" spans="1:27" x14ac:dyDescent="0.2">
      <c r="A3739" s="227" t="s">
        <v>3411</v>
      </c>
      <c r="B3739" s="143" t="s">
        <v>76</v>
      </c>
      <c r="C3739" s="142">
        <v>43666</v>
      </c>
      <c r="D3739" s="143" t="s">
        <v>78</v>
      </c>
      <c r="E3739" s="143"/>
      <c r="F3739" s="143"/>
      <c r="G3739" s="143"/>
      <c r="H3739" s="143"/>
      <c r="I3739" s="143"/>
      <c r="J3739" s="136" t="s">
        <v>80</v>
      </c>
      <c r="K3739" s="100" t="s">
        <v>194</v>
      </c>
      <c r="L3739" s="93" t="s">
        <v>60</v>
      </c>
      <c r="M3739" s="95" t="s">
        <v>191</v>
      </c>
      <c r="N3739" s="93">
        <v>600</v>
      </c>
      <c r="O3739" s="93">
        <v>3</v>
      </c>
      <c r="P3739" s="93">
        <v>25</v>
      </c>
      <c r="Q3739" s="93">
        <v>125</v>
      </c>
      <c r="R3739" s="114"/>
      <c r="S3739" s="143" t="s">
        <v>73</v>
      </c>
      <c r="T3739" s="143">
        <v>3</v>
      </c>
      <c r="U3739" s="143">
        <v>25</v>
      </c>
      <c r="V3739" s="143">
        <v>99</v>
      </c>
      <c r="W3739" s="143">
        <v>100</v>
      </c>
      <c r="X3739" s="143">
        <v>5288.35</v>
      </c>
      <c r="Y3739" s="143" t="s">
        <v>75</v>
      </c>
      <c r="Z3739" s="143"/>
      <c r="AA3739" s="224" t="s">
        <v>86</v>
      </c>
    </row>
    <row r="3740" spans="1:27" x14ac:dyDescent="0.2">
      <c r="A3740" s="228"/>
      <c r="B3740" s="144"/>
      <c r="C3740" s="127"/>
      <c r="D3740" s="144"/>
      <c r="E3740" s="144"/>
      <c r="F3740" s="144"/>
      <c r="G3740" s="144"/>
      <c r="H3740" s="144"/>
      <c r="I3740" s="144"/>
      <c r="J3740" s="222"/>
      <c r="K3740" s="103" t="s">
        <v>13</v>
      </c>
      <c r="L3740" s="104" t="s">
        <v>60</v>
      </c>
      <c r="M3740" s="96" t="s">
        <v>69</v>
      </c>
      <c r="N3740" s="104">
        <v>600</v>
      </c>
      <c r="O3740" s="104">
        <v>3</v>
      </c>
      <c r="P3740" s="104">
        <v>10</v>
      </c>
      <c r="Q3740" s="104">
        <v>135</v>
      </c>
      <c r="R3740" s="115">
        <v>100</v>
      </c>
      <c r="S3740" s="144"/>
      <c r="T3740" s="144"/>
      <c r="U3740" s="144"/>
      <c r="V3740" s="144"/>
      <c r="W3740" s="144"/>
      <c r="X3740" s="144"/>
      <c r="Y3740" s="144"/>
      <c r="Z3740" s="144"/>
      <c r="AA3740" s="225"/>
    </row>
    <row r="3741" spans="1:27" ht="13.5" thickBot="1" x14ac:dyDescent="0.25">
      <c r="A3741" s="229"/>
      <c r="B3741" s="145"/>
      <c r="C3741" s="128"/>
      <c r="D3741" s="145"/>
      <c r="E3741" s="145"/>
      <c r="F3741" s="145"/>
      <c r="G3741" s="145"/>
      <c r="H3741" s="145"/>
      <c r="I3741" s="145"/>
      <c r="J3741" s="223"/>
      <c r="K3741" s="107" t="s">
        <v>14</v>
      </c>
      <c r="L3741" s="108" t="s">
        <v>60</v>
      </c>
      <c r="M3741" s="97" t="s">
        <v>70</v>
      </c>
      <c r="N3741" s="108">
        <v>600</v>
      </c>
      <c r="O3741" s="108">
        <v>3</v>
      </c>
      <c r="P3741" s="108">
        <v>10</v>
      </c>
      <c r="Q3741" s="108">
        <v>135</v>
      </c>
      <c r="R3741" s="116"/>
      <c r="S3741" s="145"/>
      <c r="T3741" s="145"/>
      <c r="U3741" s="145"/>
      <c r="V3741" s="145"/>
      <c r="W3741" s="145"/>
      <c r="X3741" s="145"/>
      <c r="Y3741" s="145"/>
      <c r="Z3741" s="145"/>
      <c r="AA3741" s="226"/>
    </row>
    <row r="3742" spans="1:27" x14ac:dyDescent="0.2">
      <c r="A3742" s="227" t="s">
        <v>3412</v>
      </c>
      <c r="B3742" s="143" t="s">
        <v>76</v>
      </c>
      <c r="C3742" s="142">
        <v>43666</v>
      </c>
      <c r="D3742" s="143" t="s">
        <v>78</v>
      </c>
      <c r="E3742" s="143"/>
      <c r="F3742" s="143"/>
      <c r="G3742" s="143"/>
      <c r="H3742" s="143"/>
      <c r="I3742" s="143"/>
      <c r="J3742" s="136" t="s">
        <v>80</v>
      </c>
      <c r="K3742" s="100" t="s">
        <v>194</v>
      </c>
      <c r="L3742" s="93" t="s">
        <v>60</v>
      </c>
      <c r="M3742" s="95" t="s">
        <v>191</v>
      </c>
      <c r="N3742" s="93">
        <v>600</v>
      </c>
      <c r="O3742" s="93">
        <v>3</v>
      </c>
      <c r="P3742" s="93">
        <v>25</v>
      </c>
      <c r="Q3742" s="93">
        <v>150</v>
      </c>
      <c r="R3742" s="114"/>
      <c r="S3742" s="143" t="s">
        <v>73</v>
      </c>
      <c r="T3742" s="143">
        <v>3</v>
      </c>
      <c r="U3742" s="143">
        <v>25</v>
      </c>
      <c r="V3742" s="143">
        <v>99</v>
      </c>
      <c r="W3742" s="143">
        <v>100</v>
      </c>
      <c r="X3742" s="143">
        <v>5288.35</v>
      </c>
      <c r="Y3742" s="143" t="s">
        <v>75</v>
      </c>
      <c r="Z3742" s="143"/>
      <c r="AA3742" s="224" t="s">
        <v>86</v>
      </c>
    </row>
    <row r="3743" spans="1:27" x14ac:dyDescent="0.2">
      <c r="A3743" s="228"/>
      <c r="B3743" s="144"/>
      <c r="C3743" s="127"/>
      <c r="D3743" s="144"/>
      <c r="E3743" s="144"/>
      <c r="F3743" s="144"/>
      <c r="G3743" s="144"/>
      <c r="H3743" s="144"/>
      <c r="I3743" s="144"/>
      <c r="J3743" s="222"/>
      <c r="K3743" s="103" t="s">
        <v>13</v>
      </c>
      <c r="L3743" s="104" t="s">
        <v>60</v>
      </c>
      <c r="M3743" s="96" t="s">
        <v>69</v>
      </c>
      <c r="N3743" s="104">
        <v>600</v>
      </c>
      <c r="O3743" s="104">
        <v>3</v>
      </c>
      <c r="P3743" s="104">
        <v>10</v>
      </c>
      <c r="Q3743" s="104">
        <v>135</v>
      </c>
      <c r="R3743" s="115">
        <v>100</v>
      </c>
      <c r="S3743" s="144"/>
      <c r="T3743" s="144"/>
      <c r="U3743" s="144"/>
      <c r="V3743" s="144"/>
      <c r="W3743" s="144"/>
      <c r="X3743" s="144"/>
      <c r="Y3743" s="144"/>
      <c r="Z3743" s="144"/>
      <c r="AA3743" s="225"/>
    </row>
    <row r="3744" spans="1:27" ht="13.5" thickBot="1" x14ac:dyDescent="0.25">
      <c r="A3744" s="229"/>
      <c r="B3744" s="145"/>
      <c r="C3744" s="128"/>
      <c r="D3744" s="145"/>
      <c r="E3744" s="145"/>
      <c r="F3744" s="145"/>
      <c r="G3744" s="145"/>
      <c r="H3744" s="145"/>
      <c r="I3744" s="145"/>
      <c r="J3744" s="223"/>
      <c r="K3744" s="107" t="s">
        <v>14</v>
      </c>
      <c r="L3744" s="108" t="s">
        <v>60</v>
      </c>
      <c r="M3744" s="97" t="s">
        <v>70</v>
      </c>
      <c r="N3744" s="108">
        <v>600</v>
      </c>
      <c r="O3744" s="108">
        <v>3</v>
      </c>
      <c r="P3744" s="108">
        <v>10</v>
      </c>
      <c r="Q3744" s="108">
        <v>135</v>
      </c>
      <c r="R3744" s="116"/>
      <c r="S3744" s="145"/>
      <c r="T3744" s="145"/>
      <c r="U3744" s="145"/>
      <c r="V3744" s="145"/>
      <c r="W3744" s="145"/>
      <c r="X3744" s="145"/>
      <c r="Y3744" s="145"/>
      <c r="Z3744" s="145"/>
      <c r="AA3744" s="226"/>
    </row>
    <row r="3745" spans="1:27" x14ac:dyDescent="0.2">
      <c r="A3745" s="227" t="s">
        <v>3413</v>
      </c>
      <c r="B3745" s="143" t="s">
        <v>76</v>
      </c>
      <c r="C3745" s="142">
        <v>43666</v>
      </c>
      <c r="D3745" s="143" t="s">
        <v>78</v>
      </c>
      <c r="E3745" s="143"/>
      <c r="F3745" s="143"/>
      <c r="G3745" s="143"/>
      <c r="H3745" s="143"/>
      <c r="I3745" s="143"/>
      <c r="J3745" s="136" t="s">
        <v>80</v>
      </c>
      <c r="K3745" s="100" t="s">
        <v>194</v>
      </c>
      <c r="L3745" s="93" t="s">
        <v>60</v>
      </c>
      <c r="M3745" s="95" t="s">
        <v>191</v>
      </c>
      <c r="N3745" s="93">
        <v>600</v>
      </c>
      <c r="O3745" s="93">
        <v>3</v>
      </c>
      <c r="P3745" s="93">
        <v>25</v>
      </c>
      <c r="Q3745" s="93">
        <v>175</v>
      </c>
      <c r="R3745" s="114"/>
      <c r="S3745" s="143" t="s">
        <v>73</v>
      </c>
      <c r="T3745" s="143">
        <v>3</v>
      </c>
      <c r="U3745" s="143">
        <v>25</v>
      </c>
      <c r="V3745" s="143">
        <v>99</v>
      </c>
      <c r="W3745" s="143">
        <v>100</v>
      </c>
      <c r="X3745" s="143">
        <v>5288.35</v>
      </c>
      <c r="Y3745" s="143" t="s">
        <v>75</v>
      </c>
      <c r="Z3745" s="143"/>
      <c r="AA3745" s="224" t="s">
        <v>86</v>
      </c>
    </row>
    <row r="3746" spans="1:27" x14ac:dyDescent="0.2">
      <c r="A3746" s="228"/>
      <c r="B3746" s="144"/>
      <c r="C3746" s="127"/>
      <c r="D3746" s="144"/>
      <c r="E3746" s="144"/>
      <c r="F3746" s="144"/>
      <c r="G3746" s="144"/>
      <c r="H3746" s="144"/>
      <c r="I3746" s="144"/>
      <c r="J3746" s="222"/>
      <c r="K3746" s="103" t="s">
        <v>13</v>
      </c>
      <c r="L3746" s="104" t="s">
        <v>60</v>
      </c>
      <c r="M3746" s="96" t="s">
        <v>69</v>
      </c>
      <c r="N3746" s="104">
        <v>600</v>
      </c>
      <c r="O3746" s="104">
        <v>3</v>
      </c>
      <c r="P3746" s="104">
        <v>10</v>
      </c>
      <c r="Q3746" s="104">
        <v>135</v>
      </c>
      <c r="R3746" s="115">
        <v>100</v>
      </c>
      <c r="S3746" s="144"/>
      <c r="T3746" s="144"/>
      <c r="U3746" s="144"/>
      <c r="V3746" s="144"/>
      <c r="W3746" s="144"/>
      <c r="X3746" s="144"/>
      <c r="Y3746" s="144"/>
      <c r="Z3746" s="144"/>
      <c r="AA3746" s="225"/>
    </row>
    <row r="3747" spans="1:27" ht="13.5" thickBot="1" x14ac:dyDescent="0.25">
      <c r="A3747" s="229"/>
      <c r="B3747" s="145"/>
      <c r="C3747" s="128"/>
      <c r="D3747" s="145"/>
      <c r="E3747" s="145"/>
      <c r="F3747" s="145"/>
      <c r="G3747" s="145"/>
      <c r="H3747" s="145"/>
      <c r="I3747" s="145"/>
      <c r="J3747" s="223"/>
      <c r="K3747" s="107" t="s">
        <v>14</v>
      </c>
      <c r="L3747" s="108" t="s">
        <v>60</v>
      </c>
      <c r="M3747" s="97" t="s">
        <v>70</v>
      </c>
      <c r="N3747" s="108">
        <v>600</v>
      </c>
      <c r="O3747" s="108">
        <v>3</v>
      </c>
      <c r="P3747" s="108">
        <v>10</v>
      </c>
      <c r="Q3747" s="108">
        <v>135</v>
      </c>
      <c r="R3747" s="116"/>
      <c r="S3747" s="145"/>
      <c r="T3747" s="145"/>
      <c r="U3747" s="145"/>
      <c r="V3747" s="145"/>
      <c r="W3747" s="145"/>
      <c r="X3747" s="145"/>
      <c r="Y3747" s="145"/>
      <c r="Z3747" s="145"/>
      <c r="AA3747" s="226"/>
    </row>
    <row r="3748" spans="1:27" x14ac:dyDescent="0.2">
      <c r="A3748" s="227" t="s">
        <v>3414</v>
      </c>
      <c r="B3748" s="143" t="s">
        <v>76</v>
      </c>
      <c r="C3748" s="142">
        <v>43666</v>
      </c>
      <c r="D3748" s="143" t="s">
        <v>78</v>
      </c>
      <c r="E3748" s="143"/>
      <c r="F3748" s="143"/>
      <c r="G3748" s="143"/>
      <c r="H3748" s="143"/>
      <c r="I3748" s="143"/>
      <c r="J3748" s="136" t="s">
        <v>80</v>
      </c>
      <c r="K3748" s="100" t="s">
        <v>194</v>
      </c>
      <c r="L3748" s="93" t="s">
        <v>60</v>
      </c>
      <c r="M3748" s="95" t="s">
        <v>191</v>
      </c>
      <c r="N3748" s="93">
        <v>600</v>
      </c>
      <c r="O3748" s="93">
        <v>3</v>
      </c>
      <c r="P3748" s="93">
        <v>25</v>
      </c>
      <c r="Q3748" s="93">
        <v>200</v>
      </c>
      <c r="R3748" s="114"/>
      <c r="S3748" s="143" t="s">
        <v>73</v>
      </c>
      <c r="T3748" s="143">
        <v>3</v>
      </c>
      <c r="U3748" s="143">
        <v>25</v>
      </c>
      <c r="V3748" s="143">
        <v>99</v>
      </c>
      <c r="W3748" s="143">
        <v>100</v>
      </c>
      <c r="X3748" s="143">
        <v>5288.35</v>
      </c>
      <c r="Y3748" s="143" t="s">
        <v>75</v>
      </c>
      <c r="Z3748" s="143"/>
      <c r="AA3748" s="224" t="s">
        <v>86</v>
      </c>
    </row>
    <row r="3749" spans="1:27" x14ac:dyDescent="0.2">
      <c r="A3749" s="228"/>
      <c r="B3749" s="144"/>
      <c r="C3749" s="127"/>
      <c r="D3749" s="144"/>
      <c r="E3749" s="144"/>
      <c r="F3749" s="144"/>
      <c r="G3749" s="144"/>
      <c r="H3749" s="144"/>
      <c r="I3749" s="144"/>
      <c r="J3749" s="222"/>
      <c r="K3749" s="103" t="s">
        <v>13</v>
      </c>
      <c r="L3749" s="104" t="s">
        <v>60</v>
      </c>
      <c r="M3749" s="96" t="s">
        <v>69</v>
      </c>
      <c r="N3749" s="104">
        <v>600</v>
      </c>
      <c r="O3749" s="104">
        <v>3</v>
      </c>
      <c r="P3749" s="104">
        <v>10</v>
      </c>
      <c r="Q3749" s="104">
        <v>135</v>
      </c>
      <c r="R3749" s="115">
        <v>100</v>
      </c>
      <c r="S3749" s="144"/>
      <c r="T3749" s="144"/>
      <c r="U3749" s="144"/>
      <c r="V3749" s="144"/>
      <c r="W3749" s="144"/>
      <c r="X3749" s="144"/>
      <c r="Y3749" s="144"/>
      <c r="Z3749" s="144"/>
      <c r="AA3749" s="225"/>
    </row>
    <row r="3750" spans="1:27" ht="13.5" thickBot="1" x14ac:dyDescent="0.25">
      <c r="A3750" s="229"/>
      <c r="B3750" s="145"/>
      <c r="C3750" s="128"/>
      <c r="D3750" s="145"/>
      <c r="E3750" s="145"/>
      <c r="F3750" s="145"/>
      <c r="G3750" s="145"/>
      <c r="H3750" s="145"/>
      <c r="I3750" s="145"/>
      <c r="J3750" s="223"/>
      <c r="K3750" s="107" t="s">
        <v>14</v>
      </c>
      <c r="L3750" s="108" t="s">
        <v>60</v>
      </c>
      <c r="M3750" s="97" t="s">
        <v>70</v>
      </c>
      <c r="N3750" s="108">
        <v>600</v>
      </c>
      <c r="O3750" s="108">
        <v>3</v>
      </c>
      <c r="P3750" s="108">
        <v>10</v>
      </c>
      <c r="Q3750" s="108">
        <v>135</v>
      </c>
      <c r="R3750" s="116"/>
      <c r="S3750" s="145"/>
      <c r="T3750" s="145"/>
      <c r="U3750" s="145"/>
      <c r="V3750" s="145"/>
      <c r="W3750" s="145"/>
      <c r="X3750" s="145"/>
      <c r="Y3750" s="145"/>
      <c r="Z3750" s="145"/>
      <c r="AA3750" s="226"/>
    </row>
    <row r="3751" spans="1:27" x14ac:dyDescent="0.2">
      <c r="A3751" s="227" t="s">
        <v>3415</v>
      </c>
      <c r="B3751" s="143" t="s">
        <v>76</v>
      </c>
      <c r="C3751" s="142">
        <v>43666</v>
      </c>
      <c r="D3751" s="143" t="s">
        <v>78</v>
      </c>
      <c r="E3751" s="143"/>
      <c r="F3751" s="143"/>
      <c r="G3751" s="143"/>
      <c r="H3751" s="143"/>
      <c r="I3751" s="143"/>
      <c r="J3751" s="136" t="s">
        <v>80</v>
      </c>
      <c r="K3751" s="100" t="s">
        <v>194</v>
      </c>
      <c r="L3751" s="93" t="s">
        <v>60</v>
      </c>
      <c r="M3751" s="95" t="s">
        <v>192</v>
      </c>
      <c r="N3751" s="93">
        <v>480</v>
      </c>
      <c r="O3751" s="93">
        <v>3</v>
      </c>
      <c r="P3751" s="93">
        <v>100</v>
      </c>
      <c r="Q3751" s="93">
        <v>100</v>
      </c>
      <c r="R3751" s="114"/>
      <c r="S3751" s="143" t="s">
        <v>72</v>
      </c>
      <c r="T3751" s="143">
        <v>3</v>
      </c>
      <c r="U3751" s="143">
        <v>100</v>
      </c>
      <c r="V3751" s="143">
        <v>77</v>
      </c>
      <c r="W3751" s="143">
        <v>60</v>
      </c>
      <c r="X3751" s="143">
        <v>5288.35</v>
      </c>
      <c r="Y3751" s="143" t="s">
        <v>75</v>
      </c>
      <c r="Z3751" s="143"/>
      <c r="AA3751" s="224" t="s">
        <v>86</v>
      </c>
    </row>
    <row r="3752" spans="1:27" x14ac:dyDescent="0.2">
      <c r="A3752" s="228"/>
      <c r="B3752" s="144"/>
      <c r="C3752" s="127"/>
      <c r="D3752" s="144"/>
      <c r="E3752" s="144"/>
      <c r="F3752" s="144"/>
      <c r="G3752" s="144"/>
      <c r="H3752" s="144"/>
      <c r="I3752" s="144"/>
      <c r="J3752" s="222"/>
      <c r="K3752" s="103" t="s">
        <v>13</v>
      </c>
      <c r="L3752" s="104" t="s">
        <v>60</v>
      </c>
      <c r="M3752" s="96" t="s">
        <v>69</v>
      </c>
      <c r="N3752" s="104">
        <v>480</v>
      </c>
      <c r="O3752" s="104">
        <v>3</v>
      </c>
      <c r="P3752" s="104">
        <v>10</v>
      </c>
      <c r="Q3752" s="104">
        <v>135</v>
      </c>
      <c r="R3752" s="115">
        <v>100</v>
      </c>
      <c r="S3752" s="144"/>
      <c r="T3752" s="144"/>
      <c r="U3752" s="144"/>
      <c r="V3752" s="144"/>
      <c r="W3752" s="144"/>
      <c r="X3752" s="144"/>
      <c r="Y3752" s="144"/>
      <c r="Z3752" s="144"/>
      <c r="AA3752" s="225"/>
    </row>
    <row r="3753" spans="1:27" ht="13.5" thickBot="1" x14ac:dyDescent="0.25">
      <c r="A3753" s="229"/>
      <c r="B3753" s="145"/>
      <c r="C3753" s="128"/>
      <c r="D3753" s="145"/>
      <c r="E3753" s="145"/>
      <c r="F3753" s="145"/>
      <c r="G3753" s="145"/>
      <c r="H3753" s="145"/>
      <c r="I3753" s="145"/>
      <c r="J3753" s="223"/>
      <c r="K3753" s="107" t="s">
        <v>14</v>
      </c>
      <c r="L3753" s="108" t="s">
        <v>60</v>
      </c>
      <c r="M3753" s="97" t="s">
        <v>70</v>
      </c>
      <c r="N3753" s="108">
        <v>480</v>
      </c>
      <c r="O3753" s="108">
        <v>3</v>
      </c>
      <c r="P3753" s="108">
        <v>10</v>
      </c>
      <c r="Q3753" s="108">
        <v>135</v>
      </c>
      <c r="R3753" s="116"/>
      <c r="S3753" s="145"/>
      <c r="T3753" s="145"/>
      <c r="U3753" s="145"/>
      <c r="V3753" s="145"/>
      <c r="W3753" s="145"/>
      <c r="X3753" s="145"/>
      <c r="Y3753" s="145"/>
      <c r="Z3753" s="145"/>
      <c r="AA3753" s="226"/>
    </row>
    <row r="3754" spans="1:27" x14ac:dyDescent="0.2">
      <c r="A3754" s="227" t="s">
        <v>3416</v>
      </c>
      <c r="B3754" s="143" t="s">
        <v>76</v>
      </c>
      <c r="C3754" s="142">
        <v>43666</v>
      </c>
      <c r="D3754" s="143" t="s">
        <v>78</v>
      </c>
      <c r="E3754" s="143"/>
      <c r="F3754" s="143"/>
      <c r="G3754" s="143"/>
      <c r="H3754" s="143"/>
      <c r="I3754" s="143"/>
      <c r="J3754" s="136" t="s">
        <v>80</v>
      </c>
      <c r="K3754" s="100" t="s">
        <v>194</v>
      </c>
      <c r="L3754" s="93" t="s">
        <v>60</v>
      </c>
      <c r="M3754" s="95" t="s">
        <v>192</v>
      </c>
      <c r="N3754" s="93">
        <v>480</v>
      </c>
      <c r="O3754" s="93">
        <v>3</v>
      </c>
      <c r="P3754" s="93">
        <v>100</v>
      </c>
      <c r="Q3754" s="93">
        <v>110</v>
      </c>
      <c r="R3754" s="114"/>
      <c r="S3754" s="143" t="s">
        <v>72</v>
      </c>
      <c r="T3754" s="143">
        <v>3</v>
      </c>
      <c r="U3754" s="143">
        <v>100</v>
      </c>
      <c r="V3754" s="143">
        <v>77</v>
      </c>
      <c r="W3754" s="143">
        <v>60</v>
      </c>
      <c r="X3754" s="143">
        <v>5288.35</v>
      </c>
      <c r="Y3754" s="143" t="s">
        <v>75</v>
      </c>
      <c r="Z3754" s="143"/>
      <c r="AA3754" s="224" t="s">
        <v>86</v>
      </c>
    </row>
    <row r="3755" spans="1:27" x14ac:dyDescent="0.2">
      <c r="A3755" s="228"/>
      <c r="B3755" s="144"/>
      <c r="C3755" s="127"/>
      <c r="D3755" s="144"/>
      <c r="E3755" s="144"/>
      <c r="F3755" s="144"/>
      <c r="G3755" s="144"/>
      <c r="H3755" s="144"/>
      <c r="I3755" s="144"/>
      <c r="J3755" s="222"/>
      <c r="K3755" s="103" t="s">
        <v>13</v>
      </c>
      <c r="L3755" s="104" t="s">
        <v>60</v>
      </c>
      <c r="M3755" s="96" t="s">
        <v>69</v>
      </c>
      <c r="N3755" s="104">
        <v>480</v>
      </c>
      <c r="O3755" s="104">
        <v>3</v>
      </c>
      <c r="P3755" s="104">
        <v>10</v>
      </c>
      <c r="Q3755" s="104">
        <v>135</v>
      </c>
      <c r="R3755" s="115">
        <v>100</v>
      </c>
      <c r="S3755" s="144"/>
      <c r="T3755" s="144"/>
      <c r="U3755" s="144"/>
      <c r="V3755" s="144"/>
      <c r="W3755" s="144"/>
      <c r="X3755" s="144"/>
      <c r="Y3755" s="144"/>
      <c r="Z3755" s="144"/>
      <c r="AA3755" s="225"/>
    </row>
    <row r="3756" spans="1:27" ht="13.5" thickBot="1" x14ac:dyDescent="0.25">
      <c r="A3756" s="229"/>
      <c r="B3756" s="145"/>
      <c r="C3756" s="128"/>
      <c r="D3756" s="145"/>
      <c r="E3756" s="145"/>
      <c r="F3756" s="145"/>
      <c r="G3756" s="145"/>
      <c r="H3756" s="145"/>
      <c r="I3756" s="145"/>
      <c r="J3756" s="223"/>
      <c r="K3756" s="107" t="s">
        <v>14</v>
      </c>
      <c r="L3756" s="108" t="s">
        <v>60</v>
      </c>
      <c r="M3756" s="97" t="s">
        <v>70</v>
      </c>
      <c r="N3756" s="108">
        <v>480</v>
      </c>
      <c r="O3756" s="108">
        <v>3</v>
      </c>
      <c r="P3756" s="108">
        <v>10</v>
      </c>
      <c r="Q3756" s="108">
        <v>135</v>
      </c>
      <c r="R3756" s="116"/>
      <c r="S3756" s="145"/>
      <c r="T3756" s="145"/>
      <c r="U3756" s="145"/>
      <c r="V3756" s="145"/>
      <c r="W3756" s="145"/>
      <c r="X3756" s="145"/>
      <c r="Y3756" s="145"/>
      <c r="Z3756" s="145"/>
      <c r="AA3756" s="226"/>
    </row>
    <row r="3757" spans="1:27" x14ac:dyDescent="0.2">
      <c r="A3757" s="227" t="s">
        <v>3417</v>
      </c>
      <c r="B3757" s="143" t="s">
        <v>76</v>
      </c>
      <c r="C3757" s="142">
        <v>43666</v>
      </c>
      <c r="D3757" s="143" t="s">
        <v>78</v>
      </c>
      <c r="E3757" s="143"/>
      <c r="F3757" s="143"/>
      <c r="G3757" s="143"/>
      <c r="H3757" s="143"/>
      <c r="I3757" s="143"/>
      <c r="J3757" s="136" t="s">
        <v>80</v>
      </c>
      <c r="K3757" s="100" t="s">
        <v>194</v>
      </c>
      <c r="L3757" s="93" t="s">
        <v>60</v>
      </c>
      <c r="M3757" s="95" t="s">
        <v>192</v>
      </c>
      <c r="N3757" s="93">
        <v>480</v>
      </c>
      <c r="O3757" s="93">
        <v>3</v>
      </c>
      <c r="P3757" s="93">
        <v>100</v>
      </c>
      <c r="Q3757" s="93">
        <v>125</v>
      </c>
      <c r="R3757" s="114"/>
      <c r="S3757" s="143" t="s">
        <v>72</v>
      </c>
      <c r="T3757" s="143">
        <v>3</v>
      </c>
      <c r="U3757" s="143">
        <v>100</v>
      </c>
      <c r="V3757" s="143">
        <v>77</v>
      </c>
      <c r="W3757" s="143">
        <v>60</v>
      </c>
      <c r="X3757" s="143">
        <v>5288.35</v>
      </c>
      <c r="Y3757" s="143" t="s">
        <v>75</v>
      </c>
      <c r="Z3757" s="143"/>
      <c r="AA3757" s="224" t="s">
        <v>86</v>
      </c>
    </row>
    <row r="3758" spans="1:27" x14ac:dyDescent="0.2">
      <c r="A3758" s="228"/>
      <c r="B3758" s="144"/>
      <c r="C3758" s="127"/>
      <c r="D3758" s="144"/>
      <c r="E3758" s="144"/>
      <c r="F3758" s="144"/>
      <c r="G3758" s="144"/>
      <c r="H3758" s="144"/>
      <c r="I3758" s="144"/>
      <c r="J3758" s="222"/>
      <c r="K3758" s="103" t="s">
        <v>13</v>
      </c>
      <c r="L3758" s="104" t="s">
        <v>60</v>
      </c>
      <c r="M3758" s="96" t="s">
        <v>69</v>
      </c>
      <c r="N3758" s="104">
        <v>480</v>
      </c>
      <c r="O3758" s="104">
        <v>3</v>
      </c>
      <c r="P3758" s="104">
        <v>10</v>
      </c>
      <c r="Q3758" s="104">
        <v>135</v>
      </c>
      <c r="R3758" s="115">
        <v>100</v>
      </c>
      <c r="S3758" s="144"/>
      <c r="T3758" s="144"/>
      <c r="U3758" s="144"/>
      <c r="V3758" s="144"/>
      <c r="W3758" s="144"/>
      <c r="X3758" s="144"/>
      <c r="Y3758" s="144"/>
      <c r="Z3758" s="144"/>
      <c r="AA3758" s="225"/>
    </row>
    <row r="3759" spans="1:27" ht="13.5" thickBot="1" x14ac:dyDescent="0.25">
      <c r="A3759" s="229"/>
      <c r="B3759" s="145"/>
      <c r="C3759" s="128"/>
      <c r="D3759" s="145"/>
      <c r="E3759" s="145"/>
      <c r="F3759" s="145"/>
      <c r="G3759" s="145"/>
      <c r="H3759" s="145"/>
      <c r="I3759" s="145"/>
      <c r="J3759" s="223"/>
      <c r="K3759" s="107" t="s">
        <v>14</v>
      </c>
      <c r="L3759" s="108" t="s">
        <v>60</v>
      </c>
      <c r="M3759" s="97" t="s">
        <v>70</v>
      </c>
      <c r="N3759" s="108">
        <v>480</v>
      </c>
      <c r="O3759" s="108">
        <v>3</v>
      </c>
      <c r="P3759" s="108">
        <v>10</v>
      </c>
      <c r="Q3759" s="108">
        <v>135</v>
      </c>
      <c r="R3759" s="116"/>
      <c r="S3759" s="145"/>
      <c r="T3759" s="145"/>
      <c r="U3759" s="145"/>
      <c r="V3759" s="145"/>
      <c r="W3759" s="145"/>
      <c r="X3759" s="145"/>
      <c r="Y3759" s="145"/>
      <c r="Z3759" s="145"/>
      <c r="AA3759" s="226"/>
    </row>
    <row r="3760" spans="1:27" x14ac:dyDescent="0.2">
      <c r="A3760" s="227" t="s">
        <v>3418</v>
      </c>
      <c r="B3760" s="143" t="s">
        <v>76</v>
      </c>
      <c r="C3760" s="142">
        <v>43666</v>
      </c>
      <c r="D3760" s="143" t="s">
        <v>78</v>
      </c>
      <c r="E3760" s="143"/>
      <c r="F3760" s="143"/>
      <c r="G3760" s="143"/>
      <c r="H3760" s="143"/>
      <c r="I3760" s="143"/>
      <c r="J3760" s="136" t="s">
        <v>80</v>
      </c>
      <c r="K3760" s="100" t="s">
        <v>194</v>
      </c>
      <c r="L3760" s="93" t="s">
        <v>60</v>
      </c>
      <c r="M3760" s="95" t="s">
        <v>192</v>
      </c>
      <c r="N3760" s="93">
        <v>480</v>
      </c>
      <c r="O3760" s="93">
        <v>3</v>
      </c>
      <c r="P3760" s="93">
        <v>100</v>
      </c>
      <c r="Q3760" s="93">
        <v>150</v>
      </c>
      <c r="R3760" s="114"/>
      <c r="S3760" s="143" t="s">
        <v>72</v>
      </c>
      <c r="T3760" s="143">
        <v>3</v>
      </c>
      <c r="U3760" s="143">
        <v>100</v>
      </c>
      <c r="V3760" s="143">
        <v>77</v>
      </c>
      <c r="W3760" s="143">
        <v>60</v>
      </c>
      <c r="X3760" s="143">
        <v>5288.35</v>
      </c>
      <c r="Y3760" s="143" t="s">
        <v>75</v>
      </c>
      <c r="Z3760" s="143"/>
      <c r="AA3760" s="224" t="s">
        <v>86</v>
      </c>
    </row>
    <row r="3761" spans="1:27" x14ac:dyDescent="0.2">
      <c r="A3761" s="228"/>
      <c r="B3761" s="144"/>
      <c r="C3761" s="127"/>
      <c r="D3761" s="144"/>
      <c r="E3761" s="144"/>
      <c r="F3761" s="144"/>
      <c r="G3761" s="144"/>
      <c r="H3761" s="144"/>
      <c r="I3761" s="144"/>
      <c r="J3761" s="222"/>
      <c r="K3761" s="103" t="s">
        <v>13</v>
      </c>
      <c r="L3761" s="104" t="s">
        <v>60</v>
      </c>
      <c r="M3761" s="96" t="s">
        <v>69</v>
      </c>
      <c r="N3761" s="104">
        <v>480</v>
      </c>
      <c r="O3761" s="104">
        <v>3</v>
      </c>
      <c r="P3761" s="104">
        <v>10</v>
      </c>
      <c r="Q3761" s="104">
        <v>135</v>
      </c>
      <c r="R3761" s="115">
        <v>100</v>
      </c>
      <c r="S3761" s="144"/>
      <c r="T3761" s="144"/>
      <c r="U3761" s="144"/>
      <c r="V3761" s="144"/>
      <c r="W3761" s="144"/>
      <c r="X3761" s="144"/>
      <c r="Y3761" s="144"/>
      <c r="Z3761" s="144"/>
      <c r="AA3761" s="225"/>
    </row>
    <row r="3762" spans="1:27" ht="13.5" thickBot="1" x14ac:dyDescent="0.25">
      <c r="A3762" s="229"/>
      <c r="B3762" s="145"/>
      <c r="C3762" s="128"/>
      <c r="D3762" s="145"/>
      <c r="E3762" s="145"/>
      <c r="F3762" s="145"/>
      <c r="G3762" s="145"/>
      <c r="H3762" s="145"/>
      <c r="I3762" s="145"/>
      <c r="J3762" s="223"/>
      <c r="K3762" s="107" t="s">
        <v>14</v>
      </c>
      <c r="L3762" s="108" t="s">
        <v>60</v>
      </c>
      <c r="M3762" s="97" t="s">
        <v>70</v>
      </c>
      <c r="N3762" s="108">
        <v>480</v>
      </c>
      <c r="O3762" s="108">
        <v>3</v>
      </c>
      <c r="P3762" s="108">
        <v>10</v>
      </c>
      <c r="Q3762" s="108">
        <v>135</v>
      </c>
      <c r="R3762" s="116"/>
      <c r="S3762" s="145"/>
      <c r="T3762" s="145"/>
      <c r="U3762" s="145"/>
      <c r="V3762" s="145"/>
      <c r="W3762" s="145"/>
      <c r="X3762" s="145"/>
      <c r="Y3762" s="145"/>
      <c r="Z3762" s="145"/>
      <c r="AA3762" s="226"/>
    </row>
    <row r="3763" spans="1:27" x14ac:dyDescent="0.2">
      <c r="A3763" s="227" t="s">
        <v>3419</v>
      </c>
      <c r="B3763" s="143" t="s">
        <v>76</v>
      </c>
      <c r="C3763" s="142">
        <v>43666</v>
      </c>
      <c r="D3763" s="143" t="s">
        <v>78</v>
      </c>
      <c r="E3763" s="143"/>
      <c r="F3763" s="143"/>
      <c r="G3763" s="143"/>
      <c r="H3763" s="143"/>
      <c r="I3763" s="143"/>
      <c r="J3763" s="136" t="s">
        <v>80</v>
      </c>
      <c r="K3763" s="100" t="s">
        <v>194</v>
      </c>
      <c r="L3763" s="93" t="s">
        <v>60</v>
      </c>
      <c r="M3763" s="95" t="s">
        <v>192</v>
      </c>
      <c r="N3763" s="93">
        <v>480</v>
      </c>
      <c r="O3763" s="93">
        <v>3</v>
      </c>
      <c r="P3763" s="93">
        <v>100</v>
      </c>
      <c r="Q3763" s="93">
        <v>175</v>
      </c>
      <c r="R3763" s="114"/>
      <c r="S3763" s="143" t="s">
        <v>72</v>
      </c>
      <c r="T3763" s="143">
        <v>3</v>
      </c>
      <c r="U3763" s="143">
        <v>100</v>
      </c>
      <c r="V3763" s="143">
        <v>77</v>
      </c>
      <c r="W3763" s="143">
        <v>60</v>
      </c>
      <c r="X3763" s="143">
        <v>5288.35</v>
      </c>
      <c r="Y3763" s="143" t="s">
        <v>75</v>
      </c>
      <c r="Z3763" s="143"/>
      <c r="AA3763" s="224" t="s">
        <v>86</v>
      </c>
    </row>
    <row r="3764" spans="1:27" x14ac:dyDescent="0.2">
      <c r="A3764" s="228"/>
      <c r="B3764" s="144"/>
      <c r="C3764" s="127"/>
      <c r="D3764" s="144"/>
      <c r="E3764" s="144"/>
      <c r="F3764" s="144"/>
      <c r="G3764" s="144"/>
      <c r="H3764" s="144"/>
      <c r="I3764" s="144"/>
      <c r="J3764" s="222"/>
      <c r="K3764" s="103" t="s">
        <v>13</v>
      </c>
      <c r="L3764" s="104" t="s">
        <v>60</v>
      </c>
      <c r="M3764" s="96" t="s">
        <v>69</v>
      </c>
      <c r="N3764" s="104">
        <v>480</v>
      </c>
      <c r="O3764" s="104">
        <v>3</v>
      </c>
      <c r="P3764" s="104">
        <v>10</v>
      </c>
      <c r="Q3764" s="104">
        <v>135</v>
      </c>
      <c r="R3764" s="115">
        <v>100</v>
      </c>
      <c r="S3764" s="144"/>
      <c r="T3764" s="144"/>
      <c r="U3764" s="144"/>
      <c r="V3764" s="144"/>
      <c r="W3764" s="144"/>
      <c r="X3764" s="144"/>
      <c r="Y3764" s="144"/>
      <c r="Z3764" s="144"/>
      <c r="AA3764" s="225"/>
    </row>
    <row r="3765" spans="1:27" ht="13.5" thickBot="1" x14ac:dyDescent="0.25">
      <c r="A3765" s="229"/>
      <c r="B3765" s="145"/>
      <c r="C3765" s="128"/>
      <c r="D3765" s="145"/>
      <c r="E3765" s="145"/>
      <c r="F3765" s="145"/>
      <c r="G3765" s="145"/>
      <c r="H3765" s="145"/>
      <c r="I3765" s="145"/>
      <c r="J3765" s="223"/>
      <c r="K3765" s="107" t="s">
        <v>14</v>
      </c>
      <c r="L3765" s="108" t="s">
        <v>60</v>
      </c>
      <c r="M3765" s="97" t="s">
        <v>70</v>
      </c>
      <c r="N3765" s="108">
        <v>480</v>
      </c>
      <c r="O3765" s="108">
        <v>3</v>
      </c>
      <c r="P3765" s="108">
        <v>10</v>
      </c>
      <c r="Q3765" s="108">
        <v>135</v>
      </c>
      <c r="R3765" s="116"/>
      <c r="S3765" s="145"/>
      <c r="T3765" s="145"/>
      <c r="U3765" s="145"/>
      <c r="V3765" s="145"/>
      <c r="W3765" s="145"/>
      <c r="X3765" s="145"/>
      <c r="Y3765" s="145"/>
      <c r="Z3765" s="145"/>
      <c r="AA3765" s="226"/>
    </row>
    <row r="3766" spans="1:27" x14ac:dyDescent="0.2">
      <c r="A3766" s="227" t="s">
        <v>3420</v>
      </c>
      <c r="B3766" s="143" t="s">
        <v>76</v>
      </c>
      <c r="C3766" s="142">
        <v>43666</v>
      </c>
      <c r="D3766" s="143" t="s">
        <v>78</v>
      </c>
      <c r="E3766" s="143"/>
      <c r="F3766" s="143"/>
      <c r="G3766" s="143"/>
      <c r="H3766" s="143"/>
      <c r="I3766" s="143"/>
      <c r="J3766" s="136" t="s">
        <v>80</v>
      </c>
      <c r="K3766" s="100" t="s">
        <v>194</v>
      </c>
      <c r="L3766" s="93" t="s">
        <v>60</v>
      </c>
      <c r="M3766" s="95" t="s">
        <v>192</v>
      </c>
      <c r="N3766" s="93">
        <v>480</v>
      </c>
      <c r="O3766" s="93">
        <v>3</v>
      </c>
      <c r="P3766" s="93">
        <v>100</v>
      </c>
      <c r="Q3766" s="93">
        <v>200</v>
      </c>
      <c r="R3766" s="114"/>
      <c r="S3766" s="143" t="s">
        <v>72</v>
      </c>
      <c r="T3766" s="143">
        <v>3</v>
      </c>
      <c r="U3766" s="143">
        <v>100</v>
      </c>
      <c r="V3766" s="143">
        <v>77</v>
      </c>
      <c r="W3766" s="143">
        <v>60</v>
      </c>
      <c r="X3766" s="143">
        <v>5288.35</v>
      </c>
      <c r="Y3766" s="143" t="s">
        <v>75</v>
      </c>
      <c r="Z3766" s="143"/>
      <c r="AA3766" s="224" t="s">
        <v>86</v>
      </c>
    </row>
    <row r="3767" spans="1:27" x14ac:dyDescent="0.2">
      <c r="A3767" s="228"/>
      <c r="B3767" s="144"/>
      <c r="C3767" s="127"/>
      <c r="D3767" s="144"/>
      <c r="E3767" s="144"/>
      <c r="F3767" s="144"/>
      <c r="G3767" s="144"/>
      <c r="H3767" s="144"/>
      <c r="I3767" s="144"/>
      <c r="J3767" s="222"/>
      <c r="K3767" s="103" t="s">
        <v>13</v>
      </c>
      <c r="L3767" s="104" t="s">
        <v>60</v>
      </c>
      <c r="M3767" s="96" t="s">
        <v>69</v>
      </c>
      <c r="N3767" s="104">
        <v>480</v>
      </c>
      <c r="O3767" s="104">
        <v>3</v>
      </c>
      <c r="P3767" s="104">
        <v>10</v>
      </c>
      <c r="Q3767" s="104">
        <v>135</v>
      </c>
      <c r="R3767" s="115">
        <v>100</v>
      </c>
      <c r="S3767" s="144"/>
      <c r="T3767" s="144"/>
      <c r="U3767" s="144"/>
      <c r="V3767" s="144"/>
      <c r="W3767" s="144"/>
      <c r="X3767" s="144"/>
      <c r="Y3767" s="144"/>
      <c r="Z3767" s="144"/>
      <c r="AA3767" s="225"/>
    </row>
    <row r="3768" spans="1:27" ht="13.5" thickBot="1" x14ac:dyDescent="0.25">
      <c r="A3768" s="229"/>
      <c r="B3768" s="145"/>
      <c r="C3768" s="128"/>
      <c r="D3768" s="145"/>
      <c r="E3768" s="145"/>
      <c r="F3768" s="145"/>
      <c r="G3768" s="145"/>
      <c r="H3768" s="145"/>
      <c r="I3768" s="145"/>
      <c r="J3768" s="223"/>
      <c r="K3768" s="107" t="s">
        <v>14</v>
      </c>
      <c r="L3768" s="108" t="s">
        <v>60</v>
      </c>
      <c r="M3768" s="97" t="s">
        <v>70</v>
      </c>
      <c r="N3768" s="108">
        <v>480</v>
      </c>
      <c r="O3768" s="108">
        <v>3</v>
      </c>
      <c r="P3768" s="108">
        <v>10</v>
      </c>
      <c r="Q3768" s="108">
        <v>135</v>
      </c>
      <c r="R3768" s="116"/>
      <c r="S3768" s="145"/>
      <c r="T3768" s="145"/>
      <c r="U3768" s="145"/>
      <c r="V3768" s="145"/>
      <c r="W3768" s="145"/>
      <c r="X3768" s="145"/>
      <c r="Y3768" s="145"/>
      <c r="Z3768" s="145"/>
      <c r="AA3768" s="226"/>
    </row>
    <row r="3769" spans="1:27" x14ac:dyDescent="0.2">
      <c r="A3769" s="227" t="s">
        <v>3421</v>
      </c>
      <c r="B3769" s="143" t="s">
        <v>76</v>
      </c>
      <c r="C3769" s="142">
        <v>43666</v>
      </c>
      <c r="D3769" s="143" t="s">
        <v>78</v>
      </c>
      <c r="E3769" s="143"/>
      <c r="F3769" s="143"/>
      <c r="G3769" s="143"/>
      <c r="H3769" s="143"/>
      <c r="I3769" s="143"/>
      <c r="J3769" s="136" t="s">
        <v>80</v>
      </c>
      <c r="K3769" s="100" t="s">
        <v>194</v>
      </c>
      <c r="L3769" s="93" t="s">
        <v>60</v>
      </c>
      <c r="M3769" s="95" t="s">
        <v>192</v>
      </c>
      <c r="N3769" s="93">
        <v>480</v>
      </c>
      <c r="O3769" s="93">
        <v>3</v>
      </c>
      <c r="P3769" s="93">
        <v>100</v>
      </c>
      <c r="Q3769" s="93">
        <v>125</v>
      </c>
      <c r="R3769" s="114"/>
      <c r="S3769" s="143" t="s">
        <v>72</v>
      </c>
      <c r="T3769" s="143">
        <v>3</v>
      </c>
      <c r="U3769" s="143">
        <v>100</v>
      </c>
      <c r="V3769" s="143">
        <v>96</v>
      </c>
      <c r="W3769" s="143">
        <v>75</v>
      </c>
      <c r="X3769" s="143">
        <v>5288.35</v>
      </c>
      <c r="Y3769" s="143" t="s">
        <v>75</v>
      </c>
      <c r="Z3769" s="143"/>
      <c r="AA3769" s="224" t="s">
        <v>86</v>
      </c>
    </row>
    <row r="3770" spans="1:27" x14ac:dyDescent="0.2">
      <c r="A3770" s="228"/>
      <c r="B3770" s="144"/>
      <c r="C3770" s="127"/>
      <c r="D3770" s="144"/>
      <c r="E3770" s="144"/>
      <c r="F3770" s="144"/>
      <c r="G3770" s="144"/>
      <c r="H3770" s="144"/>
      <c r="I3770" s="144"/>
      <c r="J3770" s="222"/>
      <c r="K3770" s="103" t="s">
        <v>13</v>
      </c>
      <c r="L3770" s="104" t="s">
        <v>60</v>
      </c>
      <c r="M3770" s="96" t="s">
        <v>69</v>
      </c>
      <c r="N3770" s="104">
        <v>480</v>
      </c>
      <c r="O3770" s="104">
        <v>3</v>
      </c>
      <c r="P3770" s="104">
        <v>10</v>
      </c>
      <c r="Q3770" s="104">
        <v>135</v>
      </c>
      <c r="R3770" s="115">
        <v>100</v>
      </c>
      <c r="S3770" s="144"/>
      <c r="T3770" s="144"/>
      <c r="U3770" s="144"/>
      <c r="V3770" s="144"/>
      <c r="W3770" s="144"/>
      <c r="X3770" s="144"/>
      <c r="Y3770" s="144"/>
      <c r="Z3770" s="144"/>
      <c r="AA3770" s="225"/>
    </row>
    <row r="3771" spans="1:27" ht="13.5" thickBot="1" x14ac:dyDescent="0.25">
      <c r="A3771" s="229"/>
      <c r="B3771" s="145"/>
      <c r="C3771" s="128"/>
      <c r="D3771" s="145"/>
      <c r="E3771" s="145"/>
      <c r="F3771" s="145"/>
      <c r="G3771" s="145"/>
      <c r="H3771" s="145"/>
      <c r="I3771" s="145"/>
      <c r="J3771" s="223"/>
      <c r="K3771" s="107" t="s">
        <v>14</v>
      </c>
      <c r="L3771" s="108" t="s">
        <v>60</v>
      </c>
      <c r="M3771" s="97" t="s">
        <v>70</v>
      </c>
      <c r="N3771" s="108">
        <v>480</v>
      </c>
      <c r="O3771" s="108">
        <v>3</v>
      </c>
      <c r="P3771" s="108">
        <v>10</v>
      </c>
      <c r="Q3771" s="108">
        <v>135</v>
      </c>
      <c r="R3771" s="116"/>
      <c r="S3771" s="145"/>
      <c r="T3771" s="145"/>
      <c r="U3771" s="145"/>
      <c r="V3771" s="145"/>
      <c r="W3771" s="145"/>
      <c r="X3771" s="145"/>
      <c r="Y3771" s="145"/>
      <c r="Z3771" s="145"/>
      <c r="AA3771" s="226"/>
    </row>
    <row r="3772" spans="1:27" x14ac:dyDescent="0.2">
      <c r="A3772" s="227" t="s">
        <v>3422</v>
      </c>
      <c r="B3772" s="143" t="s">
        <v>76</v>
      </c>
      <c r="C3772" s="142">
        <v>43666</v>
      </c>
      <c r="D3772" s="143" t="s">
        <v>78</v>
      </c>
      <c r="E3772" s="143"/>
      <c r="F3772" s="143"/>
      <c r="G3772" s="143"/>
      <c r="H3772" s="143"/>
      <c r="I3772" s="143"/>
      <c r="J3772" s="136" t="s">
        <v>80</v>
      </c>
      <c r="K3772" s="100" t="s">
        <v>194</v>
      </c>
      <c r="L3772" s="93" t="s">
        <v>60</v>
      </c>
      <c r="M3772" s="95" t="s">
        <v>192</v>
      </c>
      <c r="N3772" s="93">
        <v>480</v>
      </c>
      <c r="O3772" s="93">
        <v>3</v>
      </c>
      <c r="P3772" s="93">
        <v>100</v>
      </c>
      <c r="Q3772" s="93">
        <v>150</v>
      </c>
      <c r="R3772" s="114"/>
      <c r="S3772" s="143" t="s">
        <v>72</v>
      </c>
      <c r="T3772" s="143">
        <v>3</v>
      </c>
      <c r="U3772" s="143">
        <v>100</v>
      </c>
      <c r="V3772" s="143">
        <v>96</v>
      </c>
      <c r="W3772" s="143">
        <v>75</v>
      </c>
      <c r="X3772" s="143">
        <v>5288.35</v>
      </c>
      <c r="Y3772" s="143" t="s">
        <v>75</v>
      </c>
      <c r="Z3772" s="143"/>
      <c r="AA3772" s="224" t="s">
        <v>86</v>
      </c>
    </row>
    <row r="3773" spans="1:27" x14ac:dyDescent="0.2">
      <c r="A3773" s="228"/>
      <c r="B3773" s="144"/>
      <c r="C3773" s="127"/>
      <c r="D3773" s="144"/>
      <c r="E3773" s="144"/>
      <c r="F3773" s="144"/>
      <c r="G3773" s="144"/>
      <c r="H3773" s="144"/>
      <c r="I3773" s="144"/>
      <c r="J3773" s="222"/>
      <c r="K3773" s="103" t="s">
        <v>13</v>
      </c>
      <c r="L3773" s="104" t="s">
        <v>60</v>
      </c>
      <c r="M3773" s="96" t="s">
        <v>69</v>
      </c>
      <c r="N3773" s="104">
        <v>480</v>
      </c>
      <c r="O3773" s="104">
        <v>3</v>
      </c>
      <c r="P3773" s="104">
        <v>10</v>
      </c>
      <c r="Q3773" s="104">
        <v>135</v>
      </c>
      <c r="R3773" s="115">
        <v>100</v>
      </c>
      <c r="S3773" s="144"/>
      <c r="T3773" s="144"/>
      <c r="U3773" s="144"/>
      <c r="V3773" s="144"/>
      <c r="W3773" s="144"/>
      <c r="X3773" s="144"/>
      <c r="Y3773" s="144"/>
      <c r="Z3773" s="144"/>
      <c r="AA3773" s="225"/>
    </row>
    <row r="3774" spans="1:27" ht="13.5" thickBot="1" x14ac:dyDescent="0.25">
      <c r="A3774" s="229"/>
      <c r="B3774" s="145"/>
      <c r="C3774" s="128"/>
      <c r="D3774" s="145"/>
      <c r="E3774" s="145"/>
      <c r="F3774" s="145"/>
      <c r="G3774" s="145"/>
      <c r="H3774" s="145"/>
      <c r="I3774" s="145"/>
      <c r="J3774" s="223"/>
      <c r="K3774" s="107" t="s">
        <v>14</v>
      </c>
      <c r="L3774" s="108" t="s">
        <v>60</v>
      </c>
      <c r="M3774" s="97" t="s">
        <v>70</v>
      </c>
      <c r="N3774" s="108">
        <v>480</v>
      </c>
      <c r="O3774" s="108">
        <v>3</v>
      </c>
      <c r="P3774" s="108">
        <v>10</v>
      </c>
      <c r="Q3774" s="108">
        <v>135</v>
      </c>
      <c r="R3774" s="116"/>
      <c r="S3774" s="145"/>
      <c r="T3774" s="145"/>
      <c r="U3774" s="145"/>
      <c r="V3774" s="145"/>
      <c r="W3774" s="145"/>
      <c r="X3774" s="145"/>
      <c r="Y3774" s="145"/>
      <c r="Z3774" s="145"/>
      <c r="AA3774" s="226"/>
    </row>
    <row r="3775" spans="1:27" x14ac:dyDescent="0.2">
      <c r="A3775" s="227" t="s">
        <v>3423</v>
      </c>
      <c r="B3775" s="143" t="s">
        <v>76</v>
      </c>
      <c r="C3775" s="142">
        <v>43666</v>
      </c>
      <c r="D3775" s="143" t="s">
        <v>78</v>
      </c>
      <c r="E3775" s="143"/>
      <c r="F3775" s="143"/>
      <c r="G3775" s="143"/>
      <c r="H3775" s="143"/>
      <c r="I3775" s="143"/>
      <c r="J3775" s="136" t="s">
        <v>80</v>
      </c>
      <c r="K3775" s="100" t="s">
        <v>194</v>
      </c>
      <c r="L3775" s="93" t="s">
        <v>60</v>
      </c>
      <c r="M3775" s="95" t="s">
        <v>192</v>
      </c>
      <c r="N3775" s="93">
        <v>480</v>
      </c>
      <c r="O3775" s="93">
        <v>3</v>
      </c>
      <c r="P3775" s="93">
        <v>100</v>
      </c>
      <c r="Q3775" s="93">
        <v>175</v>
      </c>
      <c r="R3775" s="114"/>
      <c r="S3775" s="143" t="s">
        <v>72</v>
      </c>
      <c r="T3775" s="143">
        <v>3</v>
      </c>
      <c r="U3775" s="143">
        <v>100</v>
      </c>
      <c r="V3775" s="143">
        <v>96</v>
      </c>
      <c r="W3775" s="143">
        <v>75</v>
      </c>
      <c r="X3775" s="143">
        <v>5288.35</v>
      </c>
      <c r="Y3775" s="143" t="s">
        <v>75</v>
      </c>
      <c r="Z3775" s="143"/>
      <c r="AA3775" s="224" t="s">
        <v>86</v>
      </c>
    </row>
    <row r="3776" spans="1:27" x14ac:dyDescent="0.2">
      <c r="A3776" s="228"/>
      <c r="B3776" s="144"/>
      <c r="C3776" s="127"/>
      <c r="D3776" s="144"/>
      <c r="E3776" s="144"/>
      <c r="F3776" s="144"/>
      <c r="G3776" s="144"/>
      <c r="H3776" s="144"/>
      <c r="I3776" s="144"/>
      <c r="J3776" s="222"/>
      <c r="K3776" s="103" t="s">
        <v>13</v>
      </c>
      <c r="L3776" s="104" t="s">
        <v>60</v>
      </c>
      <c r="M3776" s="96" t="s">
        <v>69</v>
      </c>
      <c r="N3776" s="104">
        <v>480</v>
      </c>
      <c r="O3776" s="104">
        <v>3</v>
      </c>
      <c r="P3776" s="104">
        <v>10</v>
      </c>
      <c r="Q3776" s="104">
        <v>135</v>
      </c>
      <c r="R3776" s="115">
        <v>100</v>
      </c>
      <c r="S3776" s="144"/>
      <c r="T3776" s="144"/>
      <c r="U3776" s="144"/>
      <c r="V3776" s="144"/>
      <c r="W3776" s="144"/>
      <c r="X3776" s="144"/>
      <c r="Y3776" s="144"/>
      <c r="Z3776" s="144"/>
      <c r="AA3776" s="225"/>
    </row>
    <row r="3777" spans="1:27" ht="13.5" thickBot="1" x14ac:dyDescent="0.25">
      <c r="A3777" s="229"/>
      <c r="B3777" s="145"/>
      <c r="C3777" s="128"/>
      <c r="D3777" s="145"/>
      <c r="E3777" s="145"/>
      <c r="F3777" s="145"/>
      <c r="G3777" s="145"/>
      <c r="H3777" s="145"/>
      <c r="I3777" s="145"/>
      <c r="J3777" s="223"/>
      <c r="K3777" s="107" t="s">
        <v>14</v>
      </c>
      <c r="L3777" s="108" t="s">
        <v>60</v>
      </c>
      <c r="M3777" s="97" t="s">
        <v>70</v>
      </c>
      <c r="N3777" s="108">
        <v>480</v>
      </c>
      <c r="O3777" s="108">
        <v>3</v>
      </c>
      <c r="P3777" s="108">
        <v>10</v>
      </c>
      <c r="Q3777" s="108">
        <v>135</v>
      </c>
      <c r="R3777" s="116"/>
      <c r="S3777" s="145"/>
      <c r="T3777" s="145"/>
      <c r="U3777" s="145"/>
      <c r="V3777" s="145"/>
      <c r="W3777" s="145"/>
      <c r="X3777" s="145"/>
      <c r="Y3777" s="145"/>
      <c r="Z3777" s="145"/>
      <c r="AA3777" s="226"/>
    </row>
    <row r="3778" spans="1:27" x14ac:dyDescent="0.2">
      <c r="A3778" s="227" t="s">
        <v>3424</v>
      </c>
      <c r="B3778" s="143" t="s">
        <v>76</v>
      </c>
      <c r="C3778" s="142">
        <v>43666</v>
      </c>
      <c r="D3778" s="143" t="s">
        <v>78</v>
      </c>
      <c r="E3778" s="143"/>
      <c r="F3778" s="143"/>
      <c r="G3778" s="143"/>
      <c r="H3778" s="143"/>
      <c r="I3778" s="143"/>
      <c r="J3778" s="136" t="s">
        <v>80</v>
      </c>
      <c r="K3778" s="100" t="s">
        <v>194</v>
      </c>
      <c r="L3778" s="93" t="s">
        <v>60</v>
      </c>
      <c r="M3778" s="95" t="s">
        <v>192</v>
      </c>
      <c r="N3778" s="93">
        <v>480</v>
      </c>
      <c r="O3778" s="93">
        <v>3</v>
      </c>
      <c r="P3778" s="93">
        <v>100</v>
      </c>
      <c r="Q3778" s="93">
        <v>200</v>
      </c>
      <c r="R3778" s="114"/>
      <c r="S3778" s="143" t="s">
        <v>72</v>
      </c>
      <c r="T3778" s="143">
        <v>3</v>
      </c>
      <c r="U3778" s="143">
        <v>100</v>
      </c>
      <c r="V3778" s="143">
        <v>96</v>
      </c>
      <c r="W3778" s="143">
        <v>75</v>
      </c>
      <c r="X3778" s="143">
        <v>5288.35</v>
      </c>
      <c r="Y3778" s="143" t="s">
        <v>75</v>
      </c>
      <c r="Z3778" s="143"/>
      <c r="AA3778" s="224" t="s">
        <v>86</v>
      </c>
    </row>
    <row r="3779" spans="1:27" x14ac:dyDescent="0.2">
      <c r="A3779" s="228"/>
      <c r="B3779" s="144"/>
      <c r="C3779" s="127"/>
      <c r="D3779" s="144"/>
      <c r="E3779" s="144"/>
      <c r="F3779" s="144"/>
      <c r="G3779" s="144"/>
      <c r="H3779" s="144"/>
      <c r="I3779" s="144"/>
      <c r="J3779" s="222"/>
      <c r="K3779" s="103" t="s">
        <v>13</v>
      </c>
      <c r="L3779" s="104" t="s">
        <v>60</v>
      </c>
      <c r="M3779" s="96" t="s">
        <v>69</v>
      </c>
      <c r="N3779" s="104">
        <v>480</v>
      </c>
      <c r="O3779" s="104">
        <v>3</v>
      </c>
      <c r="P3779" s="104">
        <v>10</v>
      </c>
      <c r="Q3779" s="104">
        <v>135</v>
      </c>
      <c r="R3779" s="115">
        <v>100</v>
      </c>
      <c r="S3779" s="144"/>
      <c r="T3779" s="144"/>
      <c r="U3779" s="144"/>
      <c r="V3779" s="144"/>
      <c r="W3779" s="144"/>
      <c r="X3779" s="144"/>
      <c r="Y3779" s="144"/>
      <c r="Z3779" s="144"/>
      <c r="AA3779" s="225"/>
    </row>
    <row r="3780" spans="1:27" ht="13.5" thickBot="1" x14ac:dyDescent="0.25">
      <c r="A3780" s="229"/>
      <c r="B3780" s="145"/>
      <c r="C3780" s="128"/>
      <c r="D3780" s="145"/>
      <c r="E3780" s="145"/>
      <c r="F3780" s="145"/>
      <c r="G3780" s="145"/>
      <c r="H3780" s="145"/>
      <c r="I3780" s="145"/>
      <c r="J3780" s="223"/>
      <c r="K3780" s="107" t="s">
        <v>14</v>
      </c>
      <c r="L3780" s="108" t="s">
        <v>60</v>
      </c>
      <c r="M3780" s="97" t="s">
        <v>70</v>
      </c>
      <c r="N3780" s="108">
        <v>480</v>
      </c>
      <c r="O3780" s="108">
        <v>3</v>
      </c>
      <c r="P3780" s="108">
        <v>10</v>
      </c>
      <c r="Q3780" s="108">
        <v>135</v>
      </c>
      <c r="R3780" s="116"/>
      <c r="S3780" s="145"/>
      <c r="T3780" s="145"/>
      <c r="U3780" s="145"/>
      <c r="V3780" s="145"/>
      <c r="W3780" s="145"/>
      <c r="X3780" s="145"/>
      <c r="Y3780" s="145"/>
      <c r="Z3780" s="145"/>
      <c r="AA3780" s="226"/>
    </row>
    <row r="3781" spans="1:27" x14ac:dyDescent="0.2">
      <c r="A3781" s="227" t="s">
        <v>3425</v>
      </c>
      <c r="B3781" s="143" t="s">
        <v>76</v>
      </c>
      <c r="C3781" s="142">
        <v>43666</v>
      </c>
      <c r="D3781" s="143" t="s">
        <v>78</v>
      </c>
      <c r="E3781" s="143"/>
      <c r="F3781" s="143"/>
      <c r="G3781" s="143"/>
      <c r="H3781" s="143"/>
      <c r="I3781" s="143"/>
      <c r="J3781" s="136" t="s">
        <v>80</v>
      </c>
      <c r="K3781" s="100" t="s">
        <v>194</v>
      </c>
      <c r="L3781" s="93" t="s">
        <v>60</v>
      </c>
      <c r="M3781" s="95" t="s">
        <v>192</v>
      </c>
      <c r="N3781" s="93">
        <v>480</v>
      </c>
      <c r="O3781" s="93">
        <v>3</v>
      </c>
      <c r="P3781" s="93">
        <v>100</v>
      </c>
      <c r="Q3781" s="93">
        <v>175</v>
      </c>
      <c r="R3781" s="114"/>
      <c r="S3781" s="143" t="s">
        <v>72</v>
      </c>
      <c r="T3781" s="143">
        <v>3</v>
      </c>
      <c r="U3781" s="143">
        <v>100</v>
      </c>
      <c r="V3781" s="143">
        <v>124</v>
      </c>
      <c r="W3781" s="143">
        <v>100</v>
      </c>
      <c r="X3781" s="143">
        <v>5288.35</v>
      </c>
      <c r="Y3781" s="143" t="s">
        <v>75</v>
      </c>
      <c r="Z3781" s="143"/>
      <c r="AA3781" s="224" t="s">
        <v>86</v>
      </c>
    </row>
    <row r="3782" spans="1:27" x14ac:dyDescent="0.2">
      <c r="A3782" s="228"/>
      <c r="B3782" s="144"/>
      <c r="C3782" s="127"/>
      <c r="D3782" s="144"/>
      <c r="E3782" s="144"/>
      <c r="F3782" s="144"/>
      <c r="G3782" s="144"/>
      <c r="H3782" s="144"/>
      <c r="I3782" s="144"/>
      <c r="J3782" s="222"/>
      <c r="K3782" s="103" t="s">
        <v>13</v>
      </c>
      <c r="L3782" s="104" t="s">
        <v>60</v>
      </c>
      <c r="M3782" s="96" t="s">
        <v>69</v>
      </c>
      <c r="N3782" s="104">
        <v>480</v>
      </c>
      <c r="O3782" s="104">
        <v>3</v>
      </c>
      <c r="P3782" s="104">
        <v>10</v>
      </c>
      <c r="Q3782" s="104">
        <v>135</v>
      </c>
      <c r="R3782" s="115">
        <v>100</v>
      </c>
      <c r="S3782" s="144"/>
      <c r="T3782" s="144"/>
      <c r="U3782" s="144"/>
      <c r="V3782" s="144"/>
      <c r="W3782" s="144"/>
      <c r="X3782" s="144"/>
      <c r="Y3782" s="144"/>
      <c r="Z3782" s="144"/>
      <c r="AA3782" s="225"/>
    </row>
    <row r="3783" spans="1:27" ht="13.5" thickBot="1" x14ac:dyDescent="0.25">
      <c r="A3783" s="229"/>
      <c r="B3783" s="145"/>
      <c r="C3783" s="128"/>
      <c r="D3783" s="145"/>
      <c r="E3783" s="145"/>
      <c r="F3783" s="145"/>
      <c r="G3783" s="145"/>
      <c r="H3783" s="145"/>
      <c r="I3783" s="145"/>
      <c r="J3783" s="223"/>
      <c r="K3783" s="107" t="s">
        <v>14</v>
      </c>
      <c r="L3783" s="108" t="s">
        <v>60</v>
      </c>
      <c r="M3783" s="97" t="s">
        <v>70</v>
      </c>
      <c r="N3783" s="108">
        <v>480</v>
      </c>
      <c r="O3783" s="108">
        <v>3</v>
      </c>
      <c r="P3783" s="108">
        <v>10</v>
      </c>
      <c r="Q3783" s="108">
        <v>135</v>
      </c>
      <c r="R3783" s="116"/>
      <c r="S3783" s="145"/>
      <c r="T3783" s="145"/>
      <c r="U3783" s="145"/>
      <c r="V3783" s="145"/>
      <c r="W3783" s="145"/>
      <c r="X3783" s="145"/>
      <c r="Y3783" s="145"/>
      <c r="Z3783" s="145"/>
      <c r="AA3783" s="226"/>
    </row>
    <row r="3784" spans="1:27" x14ac:dyDescent="0.2">
      <c r="A3784" s="227" t="s">
        <v>3426</v>
      </c>
      <c r="B3784" s="143" t="s">
        <v>76</v>
      </c>
      <c r="C3784" s="142">
        <v>43666</v>
      </c>
      <c r="D3784" s="143" t="s">
        <v>78</v>
      </c>
      <c r="E3784" s="143"/>
      <c r="F3784" s="143"/>
      <c r="G3784" s="143"/>
      <c r="H3784" s="143"/>
      <c r="I3784" s="143"/>
      <c r="J3784" s="136" t="s">
        <v>80</v>
      </c>
      <c r="K3784" s="100" t="s">
        <v>194</v>
      </c>
      <c r="L3784" s="93" t="s">
        <v>60</v>
      </c>
      <c r="M3784" s="95" t="s">
        <v>192</v>
      </c>
      <c r="N3784" s="93">
        <v>480</v>
      </c>
      <c r="O3784" s="93">
        <v>3</v>
      </c>
      <c r="P3784" s="93">
        <v>100</v>
      </c>
      <c r="Q3784" s="93">
        <v>200</v>
      </c>
      <c r="R3784" s="114"/>
      <c r="S3784" s="143" t="s">
        <v>72</v>
      </c>
      <c r="T3784" s="143">
        <v>3</v>
      </c>
      <c r="U3784" s="143">
        <v>100</v>
      </c>
      <c r="V3784" s="143">
        <v>124</v>
      </c>
      <c r="W3784" s="143">
        <v>100</v>
      </c>
      <c r="X3784" s="143">
        <v>5288.35</v>
      </c>
      <c r="Y3784" s="143" t="s">
        <v>75</v>
      </c>
      <c r="Z3784" s="143"/>
      <c r="AA3784" s="224" t="s">
        <v>86</v>
      </c>
    </row>
    <row r="3785" spans="1:27" x14ac:dyDescent="0.2">
      <c r="A3785" s="228"/>
      <c r="B3785" s="144"/>
      <c r="C3785" s="127"/>
      <c r="D3785" s="144"/>
      <c r="E3785" s="144"/>
      <c r="F3785" s="144"/>
      <c r="G3785" s="144"/>
      <c r="H3785" s="144"/>
      <c r="I3785" s="144"/>
      <c r="J3785" s="222"/>
      <c r="K3785" s="103" t="s">
        <v>13</v>
      </c>
      <c r="L3785" s="104" t="s">
        <v>60</v>
      </c>
      <c r="M3785" s="96" t="s">
        <v>69</v>
      </c>
      <c r="N3785" s="104">
        <v>480</v>
      </c>
      <c r="O3785" s="104">
        <v>3</v>
      </c>
      <c r="P3785" s="104">
        <v>10</v>
      </c>
      <c r="Q3785" s="104">
        <v>135</v>
      </c>
      <c r="R3785" s="115">
        <v>100</v>
      </c>
      <c r="S3785" s="144"/>
      <c r="T3785" s="144"/>
      <c r="U3785" s="144"/>
      <c r="V3785" s="144"/>
      <c r="W3785" s="144"/>
      <c r="X3785" s="144"/>
      <c r="Y3785" s="144"/>
      <c r="Z3785" s="144"/>
      <c r="AA3785" s="225"/>
    </row>
    <row r="3786" spans="1:27" ht="13.5" thickBot="1" x14ac:dyDescent="0.25">
      <c r="A3786" s="229"/>
      <c r="B3786" s="145"/>
      <c r="C3786" s="128"/>
      <c r="D3786" s="145"/>
      <c r="E3786" s="145"/>
      <c r="F3786" s="145"/>
      <c r="G3786" s="145"/>
      <c r="H3786" s="145"/>
      <c r="I3786" s="145"/>
      <c r="J3786" s="223"/>
      <c r="K3786" s="107" t="s">
        <v>14</v>
      </c>
      <c r="L3786" s="108" t="s">
        <v>60</v>
      </c>
      <c r="M3786" s="97" t="s">
        <v>70</v>
      </c>
      <c r="N3786" s="108">
        <v>480</v>
      </c>
      <c r="O3786" s="108">
        <v>3</v>
      </c>
      <c r="P3786" s="108">
        <v>10</v>
      </c>
      <c r="Q3786" s="108">
        <v>135</v>
      </c>
      <c r="R3786" s="116"/>
      <c r="S3786" s="145"/>
      <c r="T3786" s="145"/>
      <c r="U3786" s="145"/>
      <c r="V3786" s="145"/>
      <c r="W3786" s="145"/>
      <c r="X3786" s="145"/>
      <c r="Y3786" s="145"/>
      <c r="Z3786" s="145"/>
      <c r="AA3786" s="226"/>
    </row>
    <row r="3787" spans="1:27" x14ac:dyDescent="0.2">
      <c r="A3787" s="227" t="s">
        <v>3427</v>
      </c>
      <c r="B3787" s="143" t="s">
        <v>76</v>
      </c>
      <c r="C3787" s="142">
        <v>43666</v>
      </c>
      <c r="D3787" s="143" t="s">
        <v>78</v>
      </c>
      <c r="E3787" s="143"/>
      <c r="F3787" s="143"/>
      <c r="G3787" s="143"/>
      <c r="H3787" s="143"/>
      <c r="I3787" s="143"/>
      <c r="J3787" s="136" t="s">
        <v>80</v>
      </c>
      <c r="K3787" s="100" t="s">
        <v>194</v>
      </c>
      <c r="L3787" s="93" t="s">
        <v>60</v>
      </c>
      <c r="M3787" s="95" t="s">
        <v>179</v>
      </c>
      <c r="N3787" s="93">
        <v>240</v>
      </c>
      <c r="O3787" s="93">
        <v>3</v>
      </c>
      <c r="P3787" s="93">
        <v>65</v>
      </c>
      <c r="Q3787" s="93">
        <v>125</v>
      </c>
      <c r="R3787" s="114"/>
      <c r="S3787" s="143">
        <v>200</v>
      </c>
      <c r="T3787" s="143">
        <v>3</v>
      </c>
      <c r="U3787" s="143">
        <v>65</v>
      </c>
      <c r="V3787" s="143">
        <v>92</v>
      </c>
      <c r="W3787" s="143">
        <v>30</v>
      </c>
      <c r="X3787" s="143">
        <v>5288.35</v>
      </c>
      <c r="Y3787" s="143" t="s">
        <v>74</v>
      </c>
      <c r="Z3787" s="143"/>
      <c r="AA3787" s="224" t="s">
        <v>86</v>
      </c>
    </row>
    <row r="3788" spans="1:27" x14ac:dyDescent="0.2">
      <c r="A3788" s="228"/>
      <c r="B3788" s="144"/>
      <c r="C3788" s="127"/>
      <c r="D3788" s="144"/>
      <c r="E3788" s="144"/>
      <c r="F3788" s="144"/>
      <c r="G3788" s="144"/>
      <c r="H3788" s="144"/>
      <c r="I3788" s="144"/>
      <c r="J3788" s="222"/>
      <c r="K3788" s="103" t="s">
        <v>13</v>
      </c>
      <c r="L3788" s="104" t="s">
        <v>60</v>
      </c>
      <c r="M3788" s="96" t="s">
        <v>69</v>
      </c>
      <c r="N3788" s="104">
        <v>240</v>
      </c>
      <c r="O3788" s="104">
        <v>3</v>
      </c>
      <c r="P3788" s="104">
        <v>10</v>
      </c>
      <c r="Q3788" s="104">
        <v>135</v>
      </c>
      <c r="R3788" s="115">
        <v>40</v>
      </c>
      <c r="S3788" s="144"/>
      <c r="T3788" s="144"/>
      <c r="U3788" s="144"/>
      <c r="V3788" s="144"/>
      <c r="W3788" s="144"/>
      <c r="X3788" s="144"/>
      <c r="Y3788" s="144"/>
      <c r="Z3788" s="144"/>
      <c r="AA3788" s="225"/>
    </row>
    <row r="3789" spans="1:27" ht="13.5" thickBot="1" x14ac:dyDescent="0.25">
      <c r="A3789" s="229"/>
      <c r="B3789" s="145"/>
      <c r="C3789" s="128"/>
      <c r="D3789" s="145"/>
      <c r="E3789" s="145"/>
      <c r="F3789" s="145"/>
      <c r="G3789" s="145"/>
      <c r="H3789" s="145"/>
      <c r="I3789" s="145"/>
      <c r="J3789" s="223"/>
      <c r="K3789" s="107" t="s">
        <v>14</v>
      </c>
      <c r="L3789" s="108" t="s">
        <v>60</v>
      </c>
      <c r="M3789" s="97" t="s">
        <v>187</v>
      </c>
      <c r="N3789" s="108">
        <v>240</v>
      </c>
      <c r="O3789" s="108">
        <v>3</v>
      </c>
      <c r="P3789" s="108">
        <v>10</v>
      </c>
      <c r="Q3789" s="108" t="s">
        <v>202</v>
      </c>
      <c r="R3789" s="116"/>
      <c r="S3789" s="145"/>
      <c r="T3789" s="145"/>
      <c r="U3789" s="145"/>
      <c r="V3789" s="145"/>
      <c r="W3789" s="145"/>
      <c r="X3789" s="145"/>
      <c r="Y3789" s="145"/>
      <c r="Z3789" s="145"/>
      <c r="AA3789" s="226"/>
    </row>
    <row r="3790" spans="1:27" x14ac:dyDescent="0.2">
      <c r="A3790" s="227" t="s">
        <v>3428</v>
      </c>
      <c r="B3790" s="143" t="s">
        <v>76</v>
      </c>
      <c r="C3790" s="142">
        <v>43666</v>
      </c>
      <c r="D3790" s="143" t="s">
        <v>78</v>
      </c>
      <c r="E3790" s="143"/>
      <c r="F3790" s="143"/>
      <c r="G3790" s="143"/>
      <c r="H3790" s="143"/>
      <c r="I3790" s="143"/>
      <c r="J3790" s="136" t="s">
        <v>80</v>
      </c>
      <c r="K3790" s="100" t="s">
        <v>194</v>
      </c>
      <c r="L3790" s="93" t="s">
        <v>60</v>
      </c>
      <c r="M3790" s="95" t="s">
        <v>179</v>
      </c>
      <c r="N3790" s="93">
        <v>240</v>
      </c>
      <c r="O3790" s="93">
        <v>3</v>
      </c>
      <c r="P3790" s="93">
        <v>65</v>
      </c>
      <c r="Q3790" s="93">
        <v>125</v>
      </c>
      <c r="R3790" s="114"/>
      <c r="S3790" s="143">
        <v>208</v>
      </c>
      <c r="T3790" s="143">
        <v>3</v>
      </c>
      <c r="U3790" s="143">
        <v>65</v>
      </c>
      <c r="V3790" s="143">
        <v>88</v>
      </c>
      <c r="W3790" s="143">
        <v>30</v>
      </c>
      <c r="X3790" s="143">
        <v>5288.35</v>
      </c>
      <c r="Y3790" s="143" t="s">
        <v>74</v>
      </c>
      <c r="Z3790" s="143"/>
      <c r="AA3790" s="224" t="s">
        <v>86</v>
      </c>
    </row>
    <row r="3791" spans="1:27" x14ac:dyDescent="0.2">
      <c r="A3791" s="228"/>
      <c r="B3791" s="144"/>
      <c r="C3791" s="127"/>
      <c r="D3791" s="144"/>
      <c r="E3791" s="144"/>
      <c r="F3791" s="144"/>
      <c r="G3791" s="144"/>
      <c r="H3791" s="144"/>
      <c r="I3791" s="144"/>
      <c r="J3791" s="222"/>
      <c r="K3791" s="103" t="s">
        <v>13</v>
      </c>
      <c r="L3791" s="104" t="s">
        <v>60</v>
      </c>
      <c r="M3791" s="96" t="s">
        <v>69</v>
      </c>
      <c r="N3791" s="104">
        <v>240</v>
      </c>
      <c r="O3791" s="104">
        <v>3</v>
      </c>
      <c r="P3791" s="104">
        <v>10</v>
      </c>
      <c r="Q3791" s="104">
        <v>135</v>
      </c>
      <c r="R3791" s="115">
        <v>40</v>
      </c>
      <c r="S3791" s="144"/>
      <c r="T3791" s="144"/>
      <c r="U3791" s="144"/>
      <c r="V3791" s="144"/>
      <c r="W3791" s="144"/>
      <c r="X3791" s="144"/>
      <c r="Y3791" s="144"/>
      <c r="Z3791" s="144"/>
      <c r="AA3791" s="225"/>
    </row>
    <row r="3792" spans="1:27" ht="13.5" thickBot="1" x14ac:dyDescent="0.25">
      <c r="A3792" s="229"/>
      <c r="B3792" s="145"/>
      <c r="C3792" s="128"/>
      <c r="D3792" s="145"/>
      <c r="E3792" s="145"/>
      <c r="F3792" s="145"/>
      <c r="G3792" s="145"/>
      <c r="H3792" s="145"/>
      <c r="I3792" s="145"/>
      <c r="J3792" s="223"/>
      <c r="K3792" s="107" t="s">
        <v>14</v>
      </c>
      <c r="L3792" s="108" t="s">
        <v>60</v>
      </c>
      <c r="M3792" s="97" t="s">
        <v>187</v>
      </c>
      <c r="N3792" s="108">
        <v>240</v>
      </c>
      <c r="O3792" s="108">
        <v>3</v>
      </c>
      <c r="P3792" s="108">
        <v>10</v>
      </c>
      <c r="Q3792" s="108" t="s">
        <v>202</v>
      </c>
      <c r="R3792" s="116"/>
      <c r="S3792" s="145"/>
      <c r="T3792" s="145"/>
      <c r="U3792" s="145"/>
      <c r="V3792" s="145"/>
      <c r="W3792" s="145"/>
      <c r="X3792" s="145"/>
      <c r="Y3792" s="145"/>
      <c r="Z3792" s="145"/>
      <c r="AA3792" s="226"/>
    </row>
    <row r="3793" spans="1:27" x14ac:dyDescent="0.2">
      <c r="A3793" s="227" t="s">
        <v>3429</v>
      </c>
      <c r="B3793" s="143" t="s">
        <v>76</v>
      </c>
      <c r="C3793" s="142">
        <v>43666</v>
      </c>
      <c r="D3793" s="143" t="s">
        <v>78</v>
      </c>
      <c r="E3793" s="143"/>
      <c r="F3793" s="143"/>
      <c r="G3793" s="143"/>
      <c r="H3793" s="143"/>
      <c r="I3793" s="143"/>
      <c r="J3793" s="136" t="s">
        <v>80</v>
      </c>
      <c r="K3793" s="100" t="s">
        <v>194</v>
      </c>
      <c r="L3793" s="93" t="s">
        <v>60</v>
      </c>
      <c r="M3793" s="95" t="s">
        <v>179</v>
      </c>
      <c r="N3793" s="93">
        <v>480</v>
      </c>
      <c r="O3793" s="93">
        <v>3</v>
      </c>
      <c r="P3793" s="93">
        <v>25</v>
      </c>
      <c r="Q3793" s="93">
        <v>100</v>
      </c>
      <c r="R3793" s="114"/>
      <c r="S3793" s="143" t="s">
        <v>72</v>
      </c>
      <c r="T3793" s="143">
        <v>3</v>
      </c>
      <c r="U3793" s="143">
        <v>25</v>
      </c>
      <c r="V3793" s="143">
        <v>77</v>
      </c>
      <c r="W3793" s="143">
        <v>60</v>
      </c>
      <c r="X3793" s="143">
        <v>5288.35</v>
      </c>
      <c r="Y3793" s="143" t="s">
        <v>74</v>
      </c>
      <c r="Z3793" s="143"/>
      <c r="AA3793" s="224" t="s">
        <v>86</v>
      </c>
    </row>
    <row r="3794" spans="1:27" x14ac:dyDescent="0.2">
      <c r="A3794" s="228"/>
      <c r="B3794" s="144"/>
      <c r="C3794" s="127"/>
      <c r="D3794" s="144"/>
      <c r="E3794" s="144"/>
      <c r="F3794" s="144"/>
      <c r="G3794" s="144"/>
      <c r="H3794" s="144"/>
      <c r="I3794" s="144"/>
      <c r="J3794" s="222"/>
      <c r="K3794" s="103" t="s">
        <v>13</v>
      </c>
      <c r="L3794" s="104" t="s">
        <v>60</v>
      </c>
      <c r="M3794" s="96" t="s">
        <v>69</v>
      </c>
      <c r="N3794" s="104">
        <v>480</v>
      </c>
      <c r="O3794" s="104">
        <v>3</v>
      </c>
      <c r="P3794" s="104">
        <v>10</v>
      </c>
      <c r="Q3794" s="104">
        <v>135</v>
      </c>
      <c r="R3794" s="115">
        <v>100</v>
      </c>
      <c r="S3794" s="144"/>
      <c r="T3794" s="144"/>
      <c r="U3794" s="144"/>
      <c r="V3794" s="144"/>
      <c r="W3794" s="144"/>
      <c r="X3794" s="144"/>
      <c r="Y3794" s="144"/>
      <c r="Z3794" s="144"/>
      <c r="AA3794" s="225"/>
    </row>
    <row r="3795" spans="1:27" ht="13.5" thickBot="1" x14ac:dyDescent="0.25">
      <c r="A3795" s="229"/>
      <c r="B3795" s="145"/>
      <c r="C3795" s="128"/>
      <c r="D3795" s="145"/>
      <c r="E3795" s="145"/>
      <c r="F3795" s="145"/>
      <c r="G3795" s="145"/>
      <c r="H3795" s="145"/>
      <c r="I3795" s="145"/>
      <c r="J3795" s="223"/>
      <c r="K3795" s="107" t="s">
        <v>14</v>
      </c>
      <c r="L3795" s="108" t="s">
        <v>60</v>
      </c>
      <c r="M3795" s="97" t="s">
        <v>187</v>
      </c>
      <c r="N3795" s="108">
        <v>480</v>
      </c>
      <c r="O3795" s="108">
        <v>3</v>
      </c>
      <c r="P3795" s="108">
        <v>10</v>
      </c>
      <c r="Q3795" s="108" t="s">
        <v>202</v>
      </c>
      <c r="R3795" s="116"/>
      <c r="S3795" s="145"/>
      <c r="T3795" s="145"/>
      <c r="U3795" s="145"/>
      <c r="V3795" s="145"/>
      <c r="W3795" s="145"/>
      <c r="X3795" s="145"/>
      <c r="Y3795" s="145"/>
      <c r="Z3795" s="145"/>
      <c r="AA3795" s="226"/>
    </row>
    <row r="3796" spans="1:27" x14ac:dyDescent="0.2">
      <c r="A3796" s="227" t="s">
        <v>3430</v>
      </c>
      <c r="B3796" s="143" t="s">
        <v>76</v>
      </c>
      <c r="C3796" s="142">
        <v>43666</v>
      </c>
      <c r="D3796" s="143" t="s">
        <v>78</v>
      </c>
      <c r="E3796" s="143"/>
      <c r="F3796" s="143"/>
      <c r="G3796" s="143"/>
      <c r="H3796" s="143"/>
      <c r="I3796" s="143"/>
      <c r="J3796" s="136" t="s">
        <v>80</v>
      </c>
      <c r="K3796" s="100" t="s">
        <v>194</v>
      </c>
      <c r="L3796" s="93" t="s">
        <v>60</v>
      </c>
      <c r="M3796" s="95" t="s">
        <v>179</v>
      </c>
      <c r="N3796" s="93">
        <v>480</v>
      </c>
      <c r="O3796" s="93">
        <v>3</v>
      </c>
      <c r="P3796" s="93">
        <v>25</v>
      </c>
      <c r="Q3796" s="93">
        <v>125</v>
      </c>
      <c r="R3796" s="114"/>
      <c r="S3796" s="143" t="s">
        <v>72</v>
      </c>
      <c r="T3796" s="143">
        <v>3</v>
      </c>
      <c r="U3796" s="143">
        <v>25</v>
      </c>
      <c r="V3796" s="143">
        <v>77</v>
      </c>
      <c r="W3796" s="143">
        <v>60</v>
      </c>
      <c r="X3796" s="143">
        <v>5288.35</v>
      </c>
      <c r="Y3796" s="143" t="s">
        <v>74</v>
      </c>
      <c r="Z3796" s="143"/>
      <c r="AA3796" s="224" t="s">
        <v>86</v>
      </c>
    </row>
    <row r="3797" spans="1:27" x14ac:dyDescent="0.2">
      <c r="A3797" s="228"/>
      <c r="B3797" s="144"/>
      <c r="C3797" s="127"/>
      <c r="D3797" s="144"/>
      <c r="E3797" s="144"/>
      <c r="F3797" s="144"/>
      <c r="G3797" s="144"/>
      <c r="H3797" s="144"/>
      <c r="I3797" s="144"/>
      <c r="J3797" s="222"/>
      <c r="K3797" s="103" t="s">
        <v>13</v>
      </c>
      <c r="L3797" s="104" t="s">
        <v>60</v>
      </c>
      <c r="M3797" s="96" t="s">
        <v>69</v>
      </c>
      <c r="N3797" s="104">
        <v>480</v>
      </c>
      <c r="O3797" s="104">
        <v>3</v>
      </c>
      <c r="P3797" s="104">
        <v>10</v>
      </c>
      <c r="Q3797" s="104">
        <v>135</v>
      </c>
      <c r="R3797" s="115">
        <v>100</v>
      </c>
      <c r="S3797" s="144"/>
      <c r="T3797" s="144"/>
      <c r="U3797" s="144"/>
      <c r="V3797" s="144"/>
      <c r="W3797" s="144"/>
      <c r="X3797" s="144"/>
      <c r="Y3797" s="144"/>
      <c r="Z3797" s="144"/>
      <c r="AA3797" s="225"/>
    </row>
    <row r="3798" spans="1:27" ht="13.5" thickBot="1" x14ac:dyDescent="0.25">
      <c r="A3798" s="229"/>
      <c r="B3798" s="145"/>
      <c r="C3798" s="128"/>
      <c r="D3798" s="145"/>
      <c r="E3798" s="145"/>
      <c r="F3798" s="145"/>
      <c r="G3798" s="145"/>
      <c r="H3798" s="145"/>
      <c r="I3798" s="145"/>
      <c r="J3798" s="223"/>
      <c r="K3798" s="107" t="s">
        <v>14</v>
      </c>
      <c r="L3798" s="108" t="s">
        <v>60</v>
      </c>
      <c r="M3798" s="97" t="s">
        <v>187</v>
      </c>
      <c r="N3798" s="108">
        <v>480</v>
      </c>
      <c r="O3798" s="108">
        <v>3</v>
      </c>
      <c r="P3798" s="108">
        <v>10</v>
      </c>
      <c r="Q3798" s="108" t="s">
        <v>202</v>
      </c>
      <c r="R3798" s="116"/>
      <c r="S3798" s="145"/>
      <c r="T3798" s="145"/>
      <c r="U3798" s="145"/>
      <c r="V3798" s="145"/>
      <c r="W3798" s="145"/>
      <c r="X3798" s="145"/>
      <c r="Y3798" s="145"/>
      <c r="Z3798" s="145"/>
      <c r="AA3798" s="226"/>
    </row>
    <row r="3799" spans="1:27" x14ac:dyDescent="0.2">
      <c r="A3799" s="227" t="s">
        <v>3431</v>
      </c>
      <c r="B3799" s="143" t="s">
        <v>76</v>
      </c>
      <c r="C3799" s="142">
        <v>43666</v>
      </c>
      <c r="D3799" s="143" t="s">
        <v>78</v>
      </c>
      <c r="E3799" s="143"/>
      <c r="F3799" s="143"/>
      <c r="G3799" s="143"/>
      <c r="H3799" s="143"/>
      <c r="I3799" s="143"/>
      <c r="J3799" s="136" t="s">
        <v>80</v>
      </c>
      <c r="K3799" s="100" t="s">
        <v>194</v>
      </c>
      <c r="L3799" s="93" t="s">
        <v>60</v>
      </c>
      <c r="M3799" s="95" t="s">
        <v>179</v>
      </c>
      <c r="N3799" s="93">
        <v>480</v>
      </c>
      <c r="O3799" s="93">
        <v>3</v>
      </c>
      <c r="P3799" s="93">
        <v>25</v>
      </c>
      <c r="Q3799" s="93">
        <v>125</v>
      </c>
      <c r="R3799" s="114"/>
      <c r="S3799" s="143" t="s">
        <v>72</v>
      </c>
      <c r="T3799" s="143">
        <v>3</v>
      </c>
      <c r="U3799" s="143">
        <v>25</v>
      </c>
      <c r="V3799" s="143">
        <v>96</v>
      </c>
      <c r="W3799" s="143">
        <v>75</v>
      </c>
      <c r="X3799" s="143">
        <v>5288.35</v>
      </c>
      <c r="Y3799" s="143" t="s">
        <v>74</v>
      </c>
      <c r="Z3799" s="143"/>
      <c r="AA3799" s="224" t="s">
        <v>86</v>
      </c>
    </row>
    <row r="3800" spans="1:27" x14ac:dyDescent="0.2">
      <c r="A3800" s="228"/>
      <c r="B3800" s="144"/>
      <c r="C3800" s="127"/>
      <c r="D3800" s="144"/>
      <c r="E3800" s="144"/>
      <c r="F3800" s="144"/>
      <c r="G3800" s="144"/>
      <c r="H3800" s="144"/>
      <c r="I3800" s="144"/>
      <c r="J3800" s="222"/>
      <c r="K3800" s="103" t="s">
        <v>13</v>
      </c>
      <c r="L3800" s="104" t="s">
        <v>60</v>
      </c>
      <c r="M3800" s="96" t="s">
        <v>69</v>
      </c>
      <c r="N3800" s="104">
        <v>480</v>
      </c>
      <c r="O3800" s="104">
        <v>3</v>
      </c>
      <c r="P3800" s="104">
        <v>10</v>
      </c>
      <c r="Q3800" s="104">
        <v>135</v>
      </c>
      <c r="R3800" s="115">
        <v>100</v>
      </c>
      <c r="S3800" s="144"/>
      <c r="T3800" s="144"/>
      <c r="U3800" s="144"/>
      <c r="V3800" s="144"/>
      <c r="W3800" s="144"/>
      <c r="X3800" s="144"/>
      <c r="Y3800" s="144"/>
      <c r="Z3800" s="144"/>
      <c r="AA3800" s="225"/>
    </row>
    <row r="3801" spans="1:27" ht="13.5" thickBot="1" x14ac:dyDescent="0.25">
      <c r="A3801" s="229"/>
      <c r="B3801" s="145"/>
      <c r="C3801" s="128"/>
      <c r="D3801" s="145"/>
      <c r="E3801" s="145"/>
      <c r="F3801" s="145"/>
      <c r="G3801" s="145"/>
      <c r="H3801" s="145"/>
      <c r="I3801" s="145"/>
      <c r="J3801" s="223"/>
      <c r="K3801" s="107" t="s">
        <v>14</v>
      </c>
      <c r="L3801" s="108" t="s">
        <v>60</v>
      </c>
      <c r="M3801" s="97" t="s">
        <v>187</v>
      </c>
      <c r="N3801" s="108">
        <v>480</v>
      </c>
      <c r="O3801" s="108">
        <v>3</v>
      </c>
      <c r="P3801" s="108">
        <v>10</v>
      </c>
      <c r="Q3801" s="108" t="s">
        <v>202</v>
      </c>
      <c r="R3801" s="116"/>
      <c r="S3801" s="145"/>
      <c r="T3801" s="145"/>
      <c r="U3801" s="145"/>
      <c r="V3801" s="145"/>
      <c r="W3801" s="145"/>
      <c r="X3801" s="145"/>
      <c r="Y3801" s="145"/>
      <c r="Z3801" s="145"/>
      <c r="AA3801" s="226"/>
    </row>
    <row r="3802" spans="1:27" x14ac:dyDescent="0.2">
      <c r="A3802" s="227" t="s">
        <v>3432</v>
      </c>
      <c r="B3802" s="143" t="s">
        <v>76</v>
      </c>
      <c r="C3802" s="142">
        <v>43666</v>
      </c>
      <c r="D3802" s="143" t="s">
        <v>78</v>
      </c>
      <c r="E3802" s="143"/>
      <c r="F3802" s="143"/>
      <c r="G3802" s="143"/>
      <c r="H3802" s="143"/>
      <c r="I3802" s="143"/>
      <c r="J3802" s="136" t="s">
        <v>80</v>
      </c>
      <c r="K3802" s="100" t="s">
        <v>194</v>
      </c>
      <c r="L3802" s="93" t="s">
        <v>60</v>
      </c>
      <c r="M3802" s="95" t="s">
        <v>179</v>
      </c>
      <c r="N3802" s="93">
        <v>600</v>
      </c>
      <c r="O3802" s="93">
        <v>3</v>
      </c>
      <c r="P3802" s="93">
        <v>14</v>
      </c>
      <c r="Q3802" s="93">
        <v>100</v>
      </c>
      <c r="R3802" s="114"/>
      <c r="S3802" s="143" t="s">
        <v>73</v>
      </c>
      <c r="T3802" s="143">
        <v>3</v>
      </c>
      <c r="U3802" s="143">
        <v>14</v>
      </c>
      <c r="V3802" s="143">
        <v>62</v>
      </c>
      <c r="W3802" s="143">
        <v>60</v>
      </c>
      <c r="X3802" s="143">
        <v>5288.35</v>
      </c>
      <c r="Y3802" s="143" t="s">
        <v>74</v>
      </c>
      <c r="Z3802" s="143"/>
      <c r="AA3802" s="224" t="s">
        <v>86</v>
      </c>
    </row>
    <row r="3803" spans="1:27" x14ac:dyDescent="0.2">
      <c r="A3803" s="228"/>
      <c r="B3803" s="144"/>
      <c r="C3803" s="127"/>
      <c r="D3803" s="144"/>
      <c r="E3803" s="144"/>
      <c r="F3803" s="144"/>
      <c r="G3803" s="144"/>
      <c r="H3803" s="144"/>
      <c r="I3803" s="144"/>
      <c r="J3803" s="222"/>
      <c r="K3803" s="103" t="s">
        <v>13</v>
      </c>
      <c r="L3803" s="104" t="s">
        <v>60</v>
      </c>
      <c r="M3803" s="96" t="s">
        <v>69</v>
      </c>
      <c r="N3803" s="104">
        <v>600</v>
      </c>
      <c r="O3803" s="104">
        <v>3</v>
      </c>
      <c r="P3803" s="104">
        <v>10</v>
      </c>
      <c r="Q3803" s="104">
        <v>135</v>
      </c>
      <c r="R3803" s="115">
        <v>100</v>
      </c>
      <c r="S3803" s="144"/>
      <c r="T3803" s="144"/>
      <c r="U3803" s="144"/>
      <c r="V3803" s="144"/>
      <c r="W3803" s="144"/>
      <c r="X3803" s="144"/>
      <c r="Y3803" s="144"/>
      <c r="Z3803" s="144"/>
      <c r="AA3803" s="225"/>
    </row>
    <row r="3804" spans="1:27" ht="13.5" thickBot="1" x14ac:dyDescent="0.25">
      <c r="A3804" s="229"/>
      <c r="B3804" s="145"/>
      <c r="C3804" s="128"/>
      <c r="D3804" s="145"/>
      <c r="E3804" s="145"/>
      <c r="F3804" s="145"/>
      <c r="G3804" s="145"/>
      <c r="H3804" s="145"/>
      <c r="I3804" s="145"/>
      <c r="J3804" s="223"/>
      <c r="K3804" s="107" t="s">
        <v>14</v>
      </c>
      <c r="L3804" s="108" t="s">
        <v>60</v>
      </c>
      <c r="M3804" s="97" t="s">
        <v>186</v>
      </c>
      <c r="N3804" s="108">
        <v>600</v>
      </c>
      <c r="O3804" s="108">
        <v>3</v>
      </c>
      <c r="P3804" s="108">
        <v>10</v>
      </c>
      <c r="Q3804" s="108" t="s">
        <v>201</v>
      </c>
      <c r="R3804" s="116"/>
      <c r="S3804" s="145"/>
      <c r="T3804" s="145"/>
      <c r="U3804" s="145"/>
      <c r="V3804" s="145"/>
      <c r="W3804" s="145"/>
      <c r="X3804" s="145"/>
      <c r="Y3804" s="145"/>
      <c r="Z3804" s="145"/>
      <c r="AA3804" s="226"/>
    </row>
    <row r="3805" spans="1:27" x14ac:dyDescent="0.2">
      <c r="A3805" s="227" t="s">
        <v>3433</v>
      </c>
      <c r="B3805" s="143" t="s">
        <v>76</v>
      </c>
      <c r="C3805" s="142">
        <v>43666</v>
      </c>
      <c r="D3805" s="143" t="s">
        <v>78</v>
      </c>
      <c r="E3805" s="143"/>
      <c r="F3805" s="143"/>
      <c r="G3805" s="143"/>
      <c r="H3805" s="143"/>
      <c r="I3805" s="143"/>
      <c r="J3805" s="136" t="s">
        <v>80</v>
      </c>
      <c r="K3805" s="100" t="s">
        <v>194</v>
      </c>
      <c r="L3805" s="93" t="s">
        <v>60</v>
      </c>
      <c r="M3805" s="95" t="s">
        <v>179</v>
      </c>
      <c r="N3805" s="93">
        <v>600</v>
      </c>
      <c r="O3805" s="93">
        <v>3</v>
      </c>
      <c r="P3805" s="93">
        <v>14</v>
      </c>
      <c r="Q3805" s="93">
        <v>125</v>
      </c>
      <c r="R3805" s="114"/>
      <c r="S3805" s="143" t="s">
        <v>73</v>
      </c>
      <c r="T3805" s="143">
        <v>3</v>
      </c>
      <c r="U3805" s="143">
        <v>14</v>
      </c>
      <c r="V3805" s="143">
        <v>62</v>
      </c>
      <c r="W3805" s="143">
        <v>60</v>
      </c>
      <c r="X3805" s="143">
        <v>5288.35</v>
      </c>
      <c r="Y3805" s="143" t="s">
        <v>74</v>
      </c>
      <c r="Z3805" s="143"/>
      <c r="AA3805" s="224" t="s">
        <v>86</v>
      </c>
    </row>
    <row r="3806" spans="1:27" x14ac:dyDescent="0.2">
      <c r="A3806" s="228"/>
      <c r="B3806" s="144"/>
      <c r="C3806" s="127"/>
      <c r="D3806" s="144"/>
      <c r="E3806" s="144"/>
      <c r="F3806" s="144"/>
      <c r="G3806" s="144"/>
      <c r="H3806" s="144"/>
      <c r="I3806" s="144"/>
      <c r="J3806" s="222"/>
      <c r="K3806" s="103" t="s">
        <v>13</v>
      </c>
      <c r="L3806" s="104" t="s">
        <v>60</v>
      </c>
      <c r="M3806" s="96" t="s">
        <v>69</v>
      </c>
      <c r="N3806" s="104">
        <v>600</v>
      </c>
      <c r="O3806" s="104">
        <v>3</v>
      </c>
      <c r="P3806" s="104">
        <v>10</v>
      </c>
      <c r="Q3806" s="104">
        <v>135</v>
      </c>
      <c r="R3806" s="115">
        <v>100</v>
      </c>
      <c r="S3806" s="144"/>
      <c r="T3806" s="144"/>
      <c r="U3806" s="144"/>
      <c r="V3806" s="144"/>
      <c r="W3806" s="144"/>
      <c r="X3806" s="144"/>
      <c r="Y3806" s="144"/>
      <c r="Z3806" s="144"/>
      <c r="AA3806" s="225"/>
    </row>
    <row r="3807" spans="1:27" ht="13.5" thickBot="1" x14ac:dyDescent="0.25">
      <c r="A3807" s="229"/>
      <c r="B3807" s="145"/>
      <c r="C3807" s="128"/>
      <c r="D3807" s="145"/>
      <c r="E3807" s="145"/>
      <c r="F3807" s="145"/>
      <c r="G3807" s="145"/>
      <c r="H3807" s="145"/>
      <c r="I3807" s="145"/>
      <c r="J3807" s="223"/>
      <c r="K3807" s="107" t="s">
        <v>14</v>
      </c>
      <c r="L3807" s="108" t="s">
        <v>60</v>
      </c>
      <c r="M3807" s="97" t="s">
        <v>186</v>
      </c>
      <c r="N3807" s="108">
        <v>600</v>
      </c>
      <c r="O3807" s="108">
        <v>3</v>
      </c>
      <c r="P3807" s="108">
        <v>10</v>
      </c>
      <c r="Q3807" s="108" t="s">
        <v>201</v>
      </c>
      <c r="R3807" s="116"/>
      <c r="S3807" s="145"/>
      <c r="T3807" s="145"/>
      <c r="U3807" s="145"/>
      <c r="V3807" s="145"/>
      <c r="W3807" s="145"/>
      <c r="X3807" s="145"/>
      <c r="Y3807" s="145"/>
      <c r="Z3807" s="145"/>
      <c r="AA3807" s="226"/>
    </row>
    <row r="3808" spans="1:27" x14ac:dyDescent="0.2">
      <c r="A3808" s="227" t="s">
        <v>3434</v>
      </c>
      <c r="B3808" s="143" t="s">
        <v>76</v>
      </c>
      <c r="C3808" s="142">
        <v>43666</v>
      </c>
      <c r="D3808" s="143" t="s">
        <v>78</v>
      </c>
      <c r="E3808" s="143"/>
      <c r="F3808" s="143"/>
      <c r="G3808" s="143"/>
      <c r="H3808" s="143"/>
      <c r="I3808" s="143"/>
      <c r="J3808" s="136" t="s">
        <v>80</v>
      </c>
      <c r="K3808" s="100" t="s">
        <v>194</v>
      </c>
      <c r="L3808" s="93" t="s">
        <v>60</v>
      </c>
      <c r="M3808" s="95" t="s">
        <v>179</v>
      </c>
      <c r="N3808" s="93">
        <v>600</v>
      </c>
      <c r="O3808" s="93">
        <v>3</v>
      </c>
      <c r="P3808" s="93">
        <v>14</v>
      </c>
      <c r="Q3808" s="93">
        <v>100</v>
      </c>
      <c r="R3808" s="114"/>
      <c r="S3808" s="143" t="s">
        <v>73</v>
      </c>
      <c r="T3808" s="143">
        <v>3</v>
      </c>
      <c r="U3808" s="143">
        <v>14</v>
      </c>
      <c r="V3808" s="143">
        <v>77</v>
      </c>
      <c r="W3808" s="143">
        <v>75</v>
      </c>
      <c r="X3808" s="143">
        <v>5288.35</v>
      </c>
      <c r="Y3808" s="143" t="s">
        <v>74</v>
      </c>
      <c r="Z3808" s="143"/>
      <c r="AA3808" s="224" t="s">
        <v>86</v>
      </c>
    </row>
    <row r="3809" spans="1:27" x14ac:dyDescent="0.2">
      <c r="A3809" s="228"/>
      <c r="B3809" s="144"/>
      <c r="C3809" s="127"/>
      <c r="D3809" s="144"/>
      <c r="E3809" s="144"/>
      <c r="F3809" s="144"/>
      <c r="G3809" s="144"/>
      <c r="H3809" s="144"/>
      <c r="I3809" s="144"/>
      <c r="J3809" s="222"/>
      <c r="K3809" s="103" t="s">
        <v>13</v>
      </c>
      <c r="L3809" s="104" t="s">
        <v>60</v>
      </c>
      <c r="M3809" s="96" t="s">
        <v>69</v>
      </c>
      <c r="N3809" s="104">
        <v>600</v>
      </c>
      <c r="O3809" s="104">
        <v>3</v>
      </c>
      <c r="P3809" s="104">
        <v>10</v>
      </c>
      <c r="Q3809" s="104">
        <v>135</v>
      </c>
      <c r="R3809" s="115">
        <v>100</v>
      </c>
      <c r="S3809" s="144"/>
      <c r="T3809" s="144"/>
      <c r="U3809" s="144"/>
      <c r="V3809" s="144"/>
      <c r="W3809" s="144"/>
      <c r="X3809" s="144"/>
      <c r="Y3809" s="144"/>
      <c r="Z3809" s="144"/>
      <c r="AA3809" s="225"/>
    </row>
    <row r="3810" spans="1:27" ht="13.5" thickBot="1" x14ac:dyDescent="0.25">
      <c r="A3810" s="229"/>
      <c r="B3810" s="145"/>
      <c r="C3810" s="128"/>
      <c r="D3810" s="145"/>
      <c r="E3810" s="145"/>
      <c r="F3810" s="145"/>
      <c r="G3810" s="145"/>
      <c r="H3810" s="145"/>
      <c r="I3810" s="145"/>
      <c r="J3810" s="223"/>
      <c r="K3810" s="107" t="s">
        <v>14</v>
      </c>
      <c r="L3810" s="108" t="s">
        <v>60</v>
      </c>
      <c r="M3810" s="97" t="s">
        <v>187</v>
      </c>
      <c r="N3810" s="108">
        <v>600</v>
      </c>
      <c r="O3810" s="108">
        <v>3</v>
      </c>
      <c r="P3810" s="108">
        <v>10</v>
      </c>
      <c r="Q3810" s="108" t="s">
        <v>202</v>
      </c>
      <c r="R3810" s="116"/>
      <c r="S3810" s="145"/>
      <c r="T3810" s="145"/>
      <c r="U3810" s="145"/>
      <c r="V3810" s="145"/>
      <c r="W3810" s="145"/>
      <c r="X3810" s="145"/>
      <c r="Y3810" s="145"/>
      <c r="Z3810" s="145"/>
      <c r="AA3810" s="226"/>
    </row>
    <row r="3811" spans="1:27" x14ac:dyDescent="0.2">
      <c r="A3811" s="227" t="s">
        <v>3435</v>
      </c>
      <c r="B3811" s="143" t="s">
        <v>76</v>
      </c>
      <c r="C3811" s="142">
        <v>43666</v>
      </c>
      <c r="D3811" s="143" t="s">
        <v>78</v>
      </c>
      <c r="E3811" s="143"/>
      <c r="F3811" s="143"/>
      <c r="G3811" s="143"/>
      <c r="H3811" s="143"/>
      <c r="I3811" s="143"/>
      <c r="J3811" s="136" t="s">
        <v>80</v>
      </c>
      <c r="K3811" s="100" t="s">
        <v>194</v>
      </c>
      <c r="L3811" s="93" t="s">
        <v>60</v>
      </c>
      <c r="M3811" s="95" t="s">
        <v>179</v>
      </c>
      <c r="N3811" s="93">
        <v>600</v>
      </c>
      <c r="O3811" s="93">
        <v>3</v>
      </c>
      <c r="P3811" s="93">
        <v>14</v>
      </c>
      <c r="Q3811" s="93">
        <v>125</v>
      </c>
      <c r="R3811" s="114"/>
      <c r="S3811" s="143" t="s">
        <v>73</v>
      </c>
      <c r="T3811" s="143">
        <v>3</v>
      </c>
      <c r="U3811" s="143">
        <v>14</v>
      </c>
      <c r="V3811" s="143">
        <v>77</v>
      </c>
      <c r="W3811" s="143">
        <v>75</v>
      </c>
      <c r="X3811" s="143">
        <v>5288.35</v>
      </c>
      <c r="Y3811" s="143" t="s">
        <v>74</v>
      </c>
      <c r="Z3811" s="143"/>
      <c r="AA3811" s="224" t="s">
        <v>86</v>
      </c>
    </row>
    <row r="3812" spans="1:27" x14ac:dyDescent="0.2">
      <c r="A3812" s="228"/>
      <c r="B3812" s="144"/>
      <c r="C3812" s="127"/>
      <c r="D3812" s="144"/>
      <c r="E3812" s="144"/>
      <c r="F3812" s="144"/>
      <c r="G3812" s="144"/>
      <c r="H3812" s="144"/>
      <c r="I3812" s="144"/>
      <c r="J3812" s="222"/>
      <c r="K3812" s="103" t="s">
        <v>13</v>
      </c>
      <c r="L3812" s="104" t="s">
        <v>60</v>
      </c>
      <c r="M3812" s="96" t="s">
        <v>69</v>
      </c>
      <c r="N3812" s="104">
        <v>600</v>
      </c>
      <c r="O3812" s="104">
        <v>3</v>
      </c>
      <c r="P3812" s="104">
        <v>10</v>
      </c>
      <c r="Q3812" s="104">
        <v>135</v>
      </c>
      <c r="R3812" s="115">
        <v>100</v>
      </c>
      <c r="S3812" s="144"/>
      <c r="T3812" s="144"/>
      <c r="U3812" s="144"/>
      <c r="V3812" s="144"/>
      <c r="W3812" s="144"/>
      <c r="X3812" s="144"/>
      <c r="Y3812" s="144"/>
      <c r="Z3812" s="144"/>
      <c r="AA3812" s="225"/>
    </row>
    <row r="3813" spans="1:27" ht="13.5" thickBot="1" x14ac:dyDescent="0.25">
      <c r="A3813" s="229"/>
      <c r="B3813" s="145"/>
      <c r="C3813" s="128"/>
      <c r="D3813" s="145"/>
      <c r="E3813" s="145"/>
      <c r="F3813" s="145"/>
      <c r="G3813" s="145"/>
      <c r="H3813" s="145"/>
      <c r="I3813" s="145"/>
      <c r="J3813" s="223"/>
      <c r="K3813" s="107" t="s">
        <v>14</v>
      </c>
      <c r="L3813" s="108" t="s">
        <v>60</v>
      </c>
      <c r="M3813" s="97" t="s">
        <v>187</v>
      </c>
      <c r="N3813" s="108">
        <v>600</v>
      </c>
      <c r="O3813" s="108">
        <v>3</v>
      </c>
      <c r="P3813" s="108">
        <v>10</v>
      </c>
      <c r="Q3813" s="108" t="s">
        <v>202</v>
      </c>
      <c r="R3813" s="116"/>
      <c r="S3813" s="145"/>
      <c r="T3813" s="145"/>
      <c r="U3813" s="145"/>
      <c r="V3813" s="145"/>
      <c r="W3813" s="145"/>
      <c r="X3813" s="145"/>
      <c r="Y3813" s="145"/>
      <c r="Z3813" s="145"/>
      <c r="AA3813" s="226"/>
    </row>
    <row r="3814" spans="1:27" x14ac:dyDescent="0.2">
      <c r="A3814" s="227" t="s">
        <v>3436</v>
      </c>
      <c r="B3814" s="143" t="s">
        <v>76</v>
      </c>
      <c r="C3814" s="142">
        <v>43666</v>
      </c>
      <c r="D3814" s="143" t="s">
        <v>78</v>
      </c>
      <c r="E3814" s="143"/>
      <c r="F3814" s="143"/>
      <c r="G3814" s="143"/>
      <c r="H3814" s="143"/>
      <c r="I3814" s="143"/>
      <c r="J3814" s="136" t="s">
        <v>80</v>
      </c>
      <c r="K3814" s="100" t="s">
        <v>194</v>
      </c>
      <c r="L3814" s="93" t="s">
        <v>60</v>
      </c>
      <c r="M3814" s="95" t="s">
        <v>179</v>
      </c>
      <c r="N3814" s="93">
        <v>600</v>
      </c>
      <c r="O3814" s="93">
        <v>3</v>
      </c>
      <c r="P3814" s="93">
        <v>14</v>
      </c>
      <c r="Q3814" s="93">
        <v>125</v>
      </c>
      <c r="R3814" s="114"/>
      <c r="S3814" s="143" t="s">
        <v>73</v>
      </c>
      <c r="T3814" s="143">
        <v>3</v>
      </c>
      <c r="U3814" s="143">
        <v>14</v>
      </c>
      <c r="V3814" s="143">
        <v>99</v>
      </c>
      <c r="W3814" s="143">
        <v>100</v>
      </c>
      <c r="X3814" s="143">
        <v>5288.35</v>
      </c>
      <c r="Y3814" s="143" t="s">
        <v>74</v>
      </c>
      <c r="Z3814" s="143"/>
      <c r="AA3814" s="224" t="s">
        <v>86</v>
      </c>
    </row>
    <row r="3815" spans="1:27" x14ac:dyDescent="0.2">
      <c r="A3815" s="228"/>
      <c r="B3815" s="144"/>
      <c r="C3815" s="127"/>
      <c r="D3815" s="144"/>
      <c r="E3815" s="144"/>
      <c r="F3815" s="144"/>
      <c r="G3815" s="144"/>
      <c r="H3815" s="144"/>
      <c r="I3815" s="144"/>
      <c r="J3815" s="222"/>
      <c r="K3815" s="103" t="s">
        <v>13</v>
      </c>
      <c r="L3815" s="104" t="s">
        <v>60</v>
      </c>
      <c r="M3815" s="96" t="s">
        <v>69</v>
      </c>
      <c r="N3815" s="104">
        <v>600</v>
      </c>
      <c r="O3815" s="104">
        <v>3</v>
      </c>
      <c r="P3815" s="104">
        <v>10</v>
      </c>
      <c r="Q3815" s="104">
        <v>135</v>
      </c>
      <c r="R3815" s="115">
        <v>100</v>
      </c>
      <c r="S3815" s="144"/>
      <c r="T3815" s="144"/>
      <c r="U3815" s="144"/>
      <c r="V3815" s="144"/>
      <c r="W3815" s="144"/>
      <c r="X3815" s="144"/>
      <c r="Y3815" s="144"/>
      <c r="Z3815" s="144"/>
      <c r="AA3815" s="225"/>
    </row>
    <row r="3816" spans="1:27" ht="13.5" thickBot="1" x14ac:dyDescent="0.25">
      <c r="A3816" s="229"/>
      <c r="B3816" s="145"/>
      <c r="C3816" s="128"/>
      <c r="D3816" s="145"/>
      <c r="E3816" s="145"/>
      <c r="F3816" s="145"/>
      <c r="G3816" s="145"/>
      <c r="H3816" s="145"/>
      <c r="I3816" s="145"/>
      <c r="J3816" s="223"/>
      <c r="K3816" s="107" t="s">
        <v>14</v>
      </c>
      <c r="L3816" s="108" t="s">
        <v>60</v>
      </c>
      <c r="M3816" s="97" t="s">
        <v>187</v>
      </c>
      <c r="N3816" s="108">
        <v>600</v>
      </c>
      <c r="O3816" s="108">
        <v>3</v>
      </c>
      <c r="P3816" s="108">
        <v>10</v>
      </c>
      <c r="Q3816" s="108" t="s">
        <v>202</v>
      </c>
      <c r="R3816" s="116"/>
      <c r="S3816" s="145"/>
      <c r="T3816" s="145"/>
      <c r="U3816" s="145"/>
      <c r="V3816" s="145"/>
      <c r="W3816" s="145"/>
      <c r="X3816" s="145"/>
      <c r="Y3816" s="145"/>
      <c r="Z3816" s="145"/>
      <c r="AA3816" s="226"/>
    </row>
    <row r="3817" spans="1:27" x14ac:dyDescent="0.2">
      <c r="A3817" s="227" t="s">
        <v>3437</v>
      </c>
      <c r="B3817" s="143" t="s">
        <v>76</v>
      </c>
      <c r="C3817" s="142">
        <v>43666</v>
      </c>
      <c r="D3817" s="143" t="s">
        <v>78</v>
      </c>
      <c r="E3817" s="143"/>
      <c r="F3817" s="143"/>
      <c r="G3817" s="143"/>
      <c r="H3817" s="143"/>
      <c r="I3817" s="143"/>
      <c r="J3817" s="136" t="s">
        <v>80</v>
      </c>
      <c r="K3817" s="100" t="s">
        <v>194</v>
      </c>
      <c r="L3817" s="93" t="s">
        <v>60</v>
      </c>
      <c r="M3817" s="95" t="s">
        <v>181</v>
      </c>
      <c r="N3817" s="93">
        <v>240</v>
      </c>
      <c r="O3817" s="93">
        <v>3</v>
      </c>
      <c r="P3817" s="93">
        <v>100</v>
      </c>
      <c r="Q3817" s="93">
        <v>125</v>
      </c>
      <c r="R3817" s="114"/>
      <c r="S3817" s="143">
        <v>200</v>
      </c>
      <c r="T3817" s="143">
        <v>3</v>
      </c>
      <c r="U3817" s="143">
        <v>100</v>
      </c>
      <c r="V3817" s="143">
        <v>92</v>
      </c>
      <c r="W3817" s="143">
        <v>30</v>
      </c>
      <c r="X3817" s="143">
        <v>5288.35</v>
      </c>
      <c r="Y3817" s="143" t="s">
        <v>74</v>
      </c>
      <c r="Z3817" s="143"/>
      <c r="AA3817" s="224" t="s">
        <v>86</v>
      </c>
    </row>
    <row r="3818" spans="1:27" x14ac:dyDescent="0.2">
      <c r="A3818" s="228"/>
      <c r="B3818" s="144"/>
      <c r="C3818" s="127"/>
      <c r="D3818" s="144"/>
      <c r="E3818" s="144"/>
      <c r="F3818" s="144"/>
      <c r="G3818" s="144"/>
      <c r="H3818" s="144"/>
      <c r="I3818" s="144"/>
      <c r="J3818" s="222"/>
      <c r="K3818" s="103" t="s">
        <v>13</v>
      </c>
      <c r="L3818" s="104" t="s">
        <v>60</v>
      </c>
      <c r="M3818" s="96" t="s">
        <v>69</v>
      </c>
      <c r="N3818" s="104">
        <v>240</v>
      </c>
      <c r="O3818" s="104">
        <v>3</v>
      </c>
      <c r="P3818" s="104">
        <v>10</v>
      </c>
      <c r="Q3818" s="104">
        <v>135</v>
      </c>
      <c r="R3818" s="115">
        <v>40</v>
      </c>
      <c r="S3818" s="144"/>
      <c r="T3818" s="144"/>
      <c r="U3818" s="144"/>
      <c r="V3818" s="144"/>
      <c r="W3818" s="144"/>
      <c r="X3818" s="144"/>
      <c r="Y3818" s="144"/>
      <c r="Z3818" s="144"/>
      <c r="AA3818" s="225"/>
    </row>
    <row r="3819" spans="1:27" ht="13.5" thickBot="1" x14ac:dyDescent="0.25">
      <c r="A3819" s="229"/>
      <c r="B3819" s="145"/>
      <c r="C3819" s="128"/>
      <c r="D3819" s="145"/>
      <c r="E3819" s="145"/>
      <c r="F3819" s="145"/>
      <c r="G3819" s="145"/>
      <c r="H3819" s="145"/>
      <c r="I3819" s="145"/>
      <c r="J3819" s="223"/>
      <c r="K3819" s="107" t="s">
        <v>14</v>
      </c>
      <c r="L3819" s="108" t="s">
        <v>60</v>
      </c>
      <c r="M3819" s="97" t="s">
        <v>187</v>
      </c>
      <c r="N3819" s="108">
        <v>240</v>
      </c>
      <c r="O3819" s="108">
        <v>3</v>
      </c>
      <c r="P3819" s="108">
        <v>10</v>
      </c>
      <c r="Q3819" s="108" t="s">
        <v>202</v>
      </c>
      <c r="R3819" s="116"/>
      <c r="S3819" s="145"/>
      <c r="T3819" s="145"/>
      <c r="U3819" s="145"/>
      <c r="V3819" s="145"/>
      <c r="W3819" s="145"/>
      <c r="X3819" s="145"/>
      <c r="Y3819" s="145"/>
      <c r="Z3819" s="145"/>
      <c r="AA3819" s="226"/>
    </row>
    <row r="3820" spans="1:27" x14ac:dyDescent="0.2">
      <c r="A3820" s="227" t="s">
        <v>3438</v>
      </c>
      <c r="B3820" s="143" t="s">
        <v>76</v>
      </c>
      <c r="C3820" s="142">
        <v>43666</v>
      </c>
      <c r="D3820" s="143" t="s">
        <v>78</v>
      </c>
      <c r="E3820" s="143"/>
      <c r="F3820" s="143"/>
      <c r="G3820" s="143"/>
      <c r="H3820" s="143"/>
      <c r="I3820" s="143"/>
      <c r="J3820" s="136" t="s">
        <v>80</v>
      </c>
      <c r="K3820" s="100" t="s">
        <v>194</v>
      </c>
      <c r="L3820" s="93" t="s">
        <v>60</v>
      </c>
      <c r="M3820" s="95" t="s">
        <v>181</v>
      </c>
      <c r="N3820" s="93">
        <v>240</v>
      </c>
      <c r="O3820" s="93">
        <v>3</v>
      </c>
      <c r="P3820" s="93">
        <v>100</v>
      </c>
      <c r="Q3820" s="93">
        <v>125</v>
      </c>
      <c r="R3820" s="114"/>
      <c r="S3820" s="143">
        <v>208</v>
      </c>
      <c r="T3820" s="143">
        <v>3</v>
      </c>
      <c r="U3820" s="143">
        <v>100</v>
      </c>
      <c r="V3820" s="143">
        <v>88</v>
      </c>
      <c r="W3820" s="143">
        <v>30</v>
      </c>
      <c r="X3820" s="143">
        <v>5288.35</v>
      </c>
      <c r="Y3820" s="143" t="s">
        <v>74</v>
      </c>
      <c r="Z3820" s="143"/>
      <c r="AA3820" s="224" t="s">
        <v>86</v>
      </c>
    </row>
    <row r="3821" spans="1:27" x14ac:dyDescent="0.2">
      <c r="A3821" s="228"/>
      <c r="B3821" s="144"/>
      <c r="C3821" s="127"/>
      <c r="D3821" s="144"/>
      <c r="E3821" s="144"/>
      <c r="F3821" s="144"/>
      <c r="G3821" s="144"/>
      <c r="H3821" s="144"/>
      <c r="I3821" s="144"/>
      <c r="J3821" s="222"/>
      <c r="K3821" s="103" t="s">
        <v>13</v>
      </c>
      <c r="L3821" s="104" t="s">
        <v>60</v>
      </c>
      <c r="M3821" s="96" t="s">
        <v>69</v>
      </c>
      <c r="N3821" s="104">
        <v>240</v>
      </c>
      <c r="O3821" s="104">
        <v>3</v>
      </c>
      <c r="P3821" s="104">
        <v>10</v>
      </c>
      <c r="Q3821" s="104">
        <v>135</v>
      </c>
      <c r="R3821" s="115">
        <v>40</v>
      </c>
      <c r="S3821" s="144"/>
      <c r="T3821" s="144"/>
      <c r="U3821" s="144"/>
      <c r="V3821" s="144"/>
      <c r="W3821" s="144"/>
      <c r="X3821" s="144"/>
      <c r="Y3821" s="144"/>
      <c r="Z3821" s="144"/>
      <c r="AA3821" s="225"/>
    </row>
    <row r="3822" spans="1:27" ht="13.5" thickBot="1" x14ac:dyDescent="0.25">
      <c r="A3822" s="229"/>
      <c r="B3822" s="145"/>
      <c r="C3822" s="128"/>
      <c r="D3822" s="145"/>
      <c r="E3822" s="145"/>
      <c r="F3822" s="145"/>
      <c r="G3822" s="145"/>
      <c r="H3822" s="145"/>
      <c r="I3822" s="145"/>
      <c r="J3822" s="223"/>
      <c r="K3822" s="107" t="s">
        <v>14</v>
      </c>
      <c r="L3822" s="108" t="s">
        <v>60</v>
      </c>
      <c r="M3822" s="97" t="s">
        <v>187</v>
      </c>
      <c r="N3822" s="108">
        <v>240</v>
      </c>
      <c r="O3822" s="108">
        <v>3</v>
      </c>
      <c r="P3822" s="108">
        <v>10</v>
      </c>
      <c r="Q3822" s="108" t="s">
        <v>202</v>
      </c>
      <c r="R3822" s="116"/>
      <c r="S3822" s="145"/>
      <c r="T3822" s="145"/>
      <c r="U3822" s="145"/>
      <c r="V3822" s="145"/>
      <c r="W3822" s="145"/>
      <c r="X3822" s="145"/>
      <c r="Y3822" s="145"/>
      <c r="Z3822" s="145"/>
      <c r="AA3822" s="226"/>
    </row>
    <row r="3823" spans="1:27" x14ac:dyDescent="0.2">
      <c r="A3823" s="227" t="s">
        <v>3439</v>
      </c>
      <c r="B3823" s="143" t="s">
        <v>76</v>
      </c>
      <c r="C3823" s="142">
        <v>43666</v>
      </c>
      <c r="D3823" s="143" t="s">
        <v>78</v>
      </c>
      <c r="E3823" s="143"/>
      <c r="F3823" s="143"/>
      <c r="G3823" s="143"/>
      <c r="H3823" s="143"/>
      <c r="I3823" s="143"/>
      <c r="J3823" s="136" t="s">
        <v>80</v>
      </c>
      <c r="K3823" s="100" t="s">
        <v>194</v>
      </c>
      <c r="L3823" s="93" t="s">
        <v>60</v>
      </c>
      <c r="M3823" s="95" t="s">
        <v>181</v>
      </c>
      <c r="N3823" s="93">
        <v>480</v>
      </c>
      <c r="O3823" s="93">
        <v>3</v>
      </c>
      <c r="P3823" s="93">
        <v>35</v>
      </c>
      <c r="Q3823" s="93">
        <v>100</v>
      </c>
      <c r="R3823" s="114"/>
      <c r="S3823" s="143" t="s">
        <v>72</v>
      </c>
      <c r="T3823" s="143">
        <v>3</v>
      </c>
      <c r="U3823" s="143">
        <v>35</v>
      </c>
      <c r="V3823" s="143">
        <v>77</v>
      </c>
      <c r="W3823" s="143">
        <v>60</v>
      </c>
      <c r="X3823" s="143">
        <v>5288.35</v>
      </c>
      <c r="Y3823" s="143" t="s">
        <v>74</v>
      </c>
      <c r="Z3823" s="143"/>
      <c r="AA3823" s="224" t="s">
        <v>86</v>
      </c>
    </row>
    <row r="3824" spans="1:27" x14ac:dyDescent="0.2">
      <c r="A3824" s="228"/>
      <c r="B3824" s="144"/>
      <c r="C3824" s="127"/>
      <c r="D3824" s="144"/>
      <c r="E3824" s="144"/>
      <c r="F3824" s="144"/>
      <c r="G3824" s="144"/>
      <c r="H3824" s="144"/>
      <c r="I3824" s="144"/>
      <c r="J3824" s="222"/>
      <c r="K3824" s="103" t="s">
        <v>13</v>
      </c>
      <c r="L3824" s="104" t="s">
        <v>60</v>
      </c>
      <c r="M3824" s="96" t="s">
        <v>69</v>
      </c>
      <c r="N3824" s="104">
        <v>480</v>
      </c>
      <c r="O3824" s="104">
        <v>3</v>
      </c>
      <c r="P3824" s="104">
        <v>10</v>
      </c>
      <c r="Q3824" s="104">
        <v>135</v>
      </c>
      <c r="R3824" s="115">
        <v>100</v>
      </c>
      <c r="S3824" s="144"/>
      <c r="T3824" s="144"/>
      <c r="U3824" s="144"/>
      <c r="V3824" s="144"/>
      <c r="W3824" s="144"/>
      <c r="X3824" s="144"/>
      <c r="Y3824" s="144"/>
      <c r="Z3824" s="144"/>
      <c r="AA3824" s="225"/>
    </row>
    <row r="3825" spans="1:27" ht="13.5" thickBot="1" x14ac:dyDescent="0.25">
      <c r="A3825" s="229"/>
      <c r="B3825" s="145"/>
      <c r="C3825" s="128"/>
      <c r="D3825" s="145"/>
      <c r="E3825" s="145"/>
      <c r="F3825" s="145"/>
      <c r="G3825" s="145"/>
      <c r="H3825" s="145"/>
      <c r="I3825" s="145"/>
      <c r="J3825" s="223"/>
      <c r="K3825" s="107" t="s">
        <v>14</v>
      </c>
      <c r="L3825" s="108" t="s">
        <v>60</v>
      </c>
      <c r="M3825" s="97" t="s">
        <v>187</v>
      </c>
      <c r="N3825" s="108">
        <v>480</v>
      </c>
      <c r="O3825" s="108">
        <v>3</v>
      </c>
      <c r="P3825" s="108">
        <v>10</v>
      </c>
      <c r="Q3825" s="108" t="s">
        <v>202</v>
      </c>
      <c r="R3825" s="116"/>
      <c r="S3825" s="145"/>
      <c r="T3825" s="145"/>
      <c r="U3825" s="145"/>
      <c r="V3825" s="145"/>
      <c r="W3825" s="145"/>
      <c r="X3825" s="145"/>
      <c r="Y3825" s="145"/>
      <c r="Z3825" s="145"/>
      <c r="AA3825" s="226"/>
    </row>
    <row r="3826" spans="1:27" x14ac:dyDescent="0.2">
      <c r="A3826" s="227" t="s">
        <v>3440</v>
      </c>
      <c r="B3826" s="143" t="s">
        <v>76</v>
      </c>
      <c r="C3826" s="142">
        <v>43666</v>
      </c>
      <c r="D3826" s="143" t="s">
        <v>78</v>
      </c>
      <c r="E3826" s="143"/>
      <c r="F3826" s="143"/>
      <c r="G3826" s="143"/>
      <c r="H3826" s="143"/>
      <c r="I3826" s="143"/>
      <c r="J3826" s="136" t="s">
        <v>80</v>
      </c>
      <c r="K3826" s="100" t="s">
        <v>194</v>
      </c>
      <c r="L3826" s="93" t="s">
        <v>60</v>
      </c>
      <c r="M3826" s="95" t="s">
        <v>181</v>
      </c>
      <c r="N3826" s="93">
        <v>480</v>
      </c>
      <c r="O3826" s="93">
        <v>3</v>
      </c>
      <c r="P3826" s="93">
        <v>35</v>
      </c>
      <c r="Q3826" s="93">
        <v>125</v>
      </c>
      <c r="R3826" s="114"/>
      <c r="S3826" s="143" t="s">
        <v>72</v>
      </c>
      <c r="T3826" s="143">
        <v>3</v>
      </c>
      <c r="U3826" s="143">
        <v>35</v>
      </c>
      <c r="V3826" s="143">
        <v>77</v>
      </c>
      <c r="W3826" s="143">
        <v>60</v>
      </c>
      <c r="X3826" s="143">
        <v>5288.35</v>
      </c>
      <c r="Y3826" s="143" t="s">
        <v>74</v>
      </c>
      <c r="Z3826" s="143"/>
      <c r="AA3826" s="224" t="s">
        <v>86</v>
      </c>
    </row>
    <row r="3827" spans="1:27" x14ac:dyDescent="0.2">
      <c r="A3827" s="228"/>
      <c r="B3827" s="144"/>
      <c r="C3827" s="127"/>
      <c r="D3827" s="144"/>
      <c r="E3827" s="144"/>
      <c r="F3827" s="144"/>
      <c r="G3827" s="144"/>
      <c r="H3827" s="144"/>
      <c r="I3827" s="144"/>
      <c r="J3827" s="222"/>
      <c r="K3827" s="103" t="s">
        <v>13</v>
      </c>
      <c r="L3827" s="104" t="s">
        <v>60</v>
      </c>
      <c r="M3827" s="96" t="s">
        <v>69</v>
      </c>
      <c r="N3827" s="104">
        <v>480</v>
      </c>
      <c r="O3827" s="104">
        <v>3</v>
      </c>
      <c r="P3827" s="104">
        <v>10</v>
      </c>
      <c r="Q3827" s="104">
        <v>135</v>
      </c>
      <c r="R3827" s="115">
        <v>100</v>
      </c>
      <c r="S3827" s="144"/>
      <c r="T3827" s="144"/>
      <c r="U3827" s="144"/>
      <c r="V3827" s="144"/>
      <c r="W3827" s="144"/>
      <c r="X3827" s="144"/>
      <c r="Y3827" s="144"/>
      <c r="Z3827" s="144"/>
      <c r="AA3827" s="225"/>
    </row>
    <row r="3828" spans="1:27" ht="13.5" thickBot="1" x14ac:dyDescent="0.25">
      <c r="A3828" s="229"/>
      <c r="B3828" s="145"/>
      <c r="C3828" s="128"/>
      <c r="D3828" s="145"/>
      <c r="E3828" s="145"/>
      <c r="F3828" s="145"/>
      <c r="G3828" s="145"/>
      <c r="H3828" s="145"/>
      <c r="I3828" s="145"/>
      <c r="J3828" s="223"/>
      <c r="K3828" s="107" t="s">
        <v>14</v>
      </c>
      <c r="L3828" s="108" t="s">
        <v>60</v>
      </c>
      <c r="M3828" s="97" t="s">
        <v>187</v>
      </c>
      <c r="N3828" s="108">
        <v>480</v>
      </c>
      <c r="O3828" s="108">
        <v>3</v>
      </c>
      <c r="P3828" s="108">
        <v>10</v>
      </c>
      <c r="Q3828" s="108" t="s">
        <v>202</v>
      </c>
      <c r="R3828" s="116"/>
      <c r="S3828" s="145"/>
      <c r="T3828" s="145"/>
      <c r="U3828" s="145"/>
      <c r="V3828" s="145"/>
      <c r="W3828" s="145"/>
      <c r="X3828" s="145"/>
      <c r="Y3828" s="145"/>
      <c r="Z3828" s="145"/>
      <c r="AA3828" s="226"/>
    </row>
    <row r="3829" spans="1:27" x14ac:dyDescent="0.2">
      <c r="A3829" s="227" t="s">
        <v>3441</v>
      </c>
      <c r="B3829" s="143" t="s">
        <v>76</v>
      </c>
      <c r="C3829" s="142">
        <v>43666</v>
      </c>
      <c r="D3829" s="143" t="s">
        <v>78</v>
      </c>
      <c r="E3829" s="143"/>
      <c r="F3829" s="143"/>
      <c r="G3829" s="143"/>
      <c r="H3829" s="143"/>
      <c r="I3829" s="143"/>
      <c r="J3829" s="136" t="s">
        <v>80</v>
      </c>
      <c r="K3829" s="100" t="s">
        <v>194</v>
      </c>
      <c r="L3829" s="93" t="s">
        <v>60</v>
      </c>
      <c r="M3829" s="95" t="s">
        <v>181</v>
      </c>
      <c r="N3829" s="93">
        <v>480</v>
      </c>
      <c r="O3829" s="93">
        <v>3</v>
      </c>
      <c r="P3829" s="93">
        <v>35</v>
      </c>
      <c r="Q3829" s="93">
        <v>125</v>
      </c>
      <c r="R3829" s="114"/>
      <c r="S3829" s="143" t="s">
        <v>72</v>
      </c>
      <c r="T3829" s="143">
        <v>3</v>
      </c>
      <c r="U3829" s="143">
        <v>35</v>
      </c>
      <c r="V3829" s="143">
        <v>96</v>
      </c>
      <c r="W3829" s="143">
        <v>75</v>
      </c>
      <c r="X3829" s="143">
        <v>5288.35</v>
      </c>
      <c r="Y3829" s="143" t="s">
        <v>74</v>
      </c>
      <c r="Z3829" s="143"/>
      <c r="AA3829" s="224" t="s">
        <v>86</v>
      </c>
    </row>
    <row r="3830" spans="1:27" x14ac:dyDescent="0.2">
      <c r="A3830" s="228"/>
      <c r="B3830" s="144"/>
      <c r="C3830" s="127"/>
      <c r="D3830" s="144"/>
      <c r="E3830" s="144"/>
      <c r="F3830" s="144"/>
      <c r="G3830" s="144"/>
      <c r="H3830" s="144"/>
      <c r="I3830" s="144"/>
      <c r="J3830" s="222"/>
      <c r="K3830" s="103" t="s">
        <v>13</v>
      </c>
      <c r="L3830" s="104" t="s">
        <v>60</v>
      </c>
      <c r="M3830" s="96" t="s">
        <v>69</v>
      </c>
      <c r="N3830" s="104">
        <v>480</v>
      </c>
      <c r="O3830" s="104">
        <v>3</v>
      </c>
      <c r="P3830" s="104">
        <v>10</v>
      </c>
      <c r="Q3830" s="104">
        <v>135</v>
      </c>
      <c r="R3830" s="115">
        <v>100</v>
      </c>
      <c r="S3830" s="144"/>
      <c r="T3830" s="144"/>
      <c r="U3830" s="144"/>
      <c r="V3830" s="144"/>
      <c r="W3830" s="144"/>
      <c r="X3830" s="144"/>
      <c r="Y3830" s="144"/>
      <c r="Z3830" s="144"/>
      <c r="AA3830" s="225"/>
    </row>
    <row r="3831" spans="1:27" ht="13.5" thickBot="1" x14ac:dyDescent="0.25">
      <c r="A3831" s="229"/>
      <c r="B3831" s="145"/>
      <c r="C3831" s="128"/>
      <c r="D3831" s="145"/>
      <c r="E3831" s="145"/>
      <c r="F3831" s="145"/>
      <c r="G3831" s="145"/>
      <c r="H3831" s="145"/>
      <c r="I3831" s="145"/>
      <c r="J3831" s="223"/>
      <c r="K3831" s="107" t="s">
        <v>14</v>
      </c>
      <c r="L3831" s="108" t="s">
        <v>60</v>
      </c>
      <c r="M3831" s="97" t="s">
        <v>187</v>
      </c>
      <c r="N3831" s="108">
        <v>480</v>
      </c>
      <c r="O3831" s="108">
        <v>3</v>
      </c>
      <c r="P3831" s="108">
        <v>10</v>
      </c>
      <c r="Q3831" s="108" t="s">
        <v>202</v>
      </c>
      <c r="R3831" s="116"/>
      <c r="S3831" s="145"/>
      <c r="T3831" s="145"/>
      <c r="U3831" s="145"/>
      <c r="V3831" s="145"/>
      <c r="W3831" s="145"/>
      <c r="X3831" s="145"/>
      <c r="Y3831" s="145"/>
      <c r="Z3831" s="145"/>
      <c r="AA3831" s="226"/>
    </row>
    <row r="3832" spans="1:27" x14ac:dyDescent="0.2">
      <c r="A3832" s="227" t="s">
        <v>3442</v>
      </c>
      <c r="B3832" s="143" t="s">
        <v>76</v>
      </c>
      <c r="C3832" s="142">
        <v>43666</v>
      </c>
      <c r="D3832" s="143" t="s">
        <v>78</v>
      </c>
      <c r="E3832" s="143"/>
      <c r="F3832" s="143"/>
      <c r="G3832" s="143"/>
      <c r="H3832" s="143"/>
      <c r="I3832" s="143"/>
      <c r="J3832" s="136" t="s">
        <v>80</v>
      </c>
      <c r="K3832" s="100" t="s">
        <v>194</v>
      </c>
      <c r="L3832" s="93" t="s">
        <v>60</v>
      </c>
      <c r="M3832" s="95" t="s">
        <v>181</v>
      </c>
      <c r="N3832" s="93">
        <v>600</v>
      </c>
      <c r="O3832" s="93">
        <v>3</v>
      </c>
      <c r="P3832" s="93">
        <v>18</v>
      </c>
      <c r="Q3832" s="93">
        <v>100</v>
      </c>
      <c r="R3832" s="114"/>
      <c r="S3832" s="143" t="s">
        <v>73</v>
      </c>
      <c r="T3832" s="143">
        <v>3</v>
      </c>
      <c r="U3832" s="143">
        <v>18</v>
      </c>
      <c r="V3832" s="143">
        <v>62</v>
      </c>
      <c r="W3832" s="143">
        <v>60</v>
      </c>
      <c r="X3832" s="143">
        <v>5288.35</v>
      </c>
      <c r="Y3832" s="143" t="s">
        <v>74</v>
      </c>
      <c r="Z3832" s="143"/>
      <c r="AA3832" s="224" t="s">
        <v>86</v>
      </c>
    </row>
    <row r="3833" spans="1:27" x14ac:dyDescent="0.2">
      <c r="A3833" s="228"/>
      <c r="B3833" s="144"/>
      <c r="C3833" s="127"/>
      <c r="D3833" s="144"/>
      <c r="E3833" s="144"/>
      <c r="F3833" s="144"/>
      <c r="G3833" s="144"/>
      <c r="H3833" s="144"/>
      <c r="I3833" s="144"/>
      <c r="J3833" s="222"/>
      <c r="K3833" s="103" t="s">
        <v>13</v>
      </c>
      <c r="L3833" s="104" t="s">
        <v>60</v>
      </c>
      <c r="M3833" s="96" t="s">
        <v>69</v>
      </c>
      <c r="N3833" s="104">
        <v>600</v>
      </c>
      <c r="O3833" s="104">
        <v>3</v>
      </c>
      <c r="P3833" s="104">
        <v>10</v>
      </c>
      <c r="Q3833" s="104">
        <v>135</v>
      </c>
      <c r="R3833" s="115">
        <v>100</v>
      </c>
      <c r="S3833" s="144"/>
      <c r="T3833" s="144"/>
      <c r="U3833" s="144"/>
      <c r="V3833" s="144"/>
      <c r="W3833" s="144"/>
      <c r="X3833" s="144"/>
      <c r="Y3833" s="144"/>
      <c r="Z3833" s="144"/>
      <c r="AA3833" s="225"/>
    </row>
    <row r="3834" spans="1:27" ht="13.5" thickBot="1" x14ac:dyDescent="0.25">
      <c r="A3834" s="229"/>
      <c r="B3834" s="145"/>
      <c r="C3834" s="128"/>
      <c r="D3834" s="145"/>
      <c r="E3834" s="145"/>
      <c r="F3834" s="145"/>
      <c r="G3834" s="145"/>
      <c r="H3834" s="145"/>
      <c r="I3834" s="145"/>
      <c r="J3834" s="223"/>
      <c r="K3834" s="107" t="s">
        <v>14</v>
      </c>
      <c r="L3834" s="108" t="s">
        <v>60</v>
      </c>
      <c r="M3834" s="97" t="s">
        <v>186</v>
      </c>
      <c r="N3834" s="108">
        <v>600</v>
      </c>
      <c r="O3834" s="108">
        <v>3</v>
      </c>
      <c r="P3834" s="108">
        <v>10</v>
      </c>
      <c r="Q3834" s="108" t="s">
        <v>201</v>
      </c>
      <c r="R3834" s="116"/>
      <c r="S3834" s="145"/>
      <c r="T3834" s="145"/>
      <c r="U3834" s="145"/>
      <c r="V3834" s="145"/>
      <c r="W3834" s="145"/>
      <c r="X3834" s="145"/>
      <c r="Y3834" s="145"/>
      <c r="Z3834" s="145"/>
      <c r="AA3834" s="226"/>
    </row>
    <row r="3835" spans="1:27" x14ac:dyDescent="0.2">
      <c r="A3835" s="227" t="s">
        <v>3443</v>
      </c>
      <c r="B3835" s="143" t="s">
        <v>76</v>
      </c>
      <c r="C3835" s="142">
        <v>43666</v>
      </c>
      <c r="D3835" s="143" t="s">
        <v>78</v>
      </c>
      <c r="E3835" s="143"/>
      <c r="F3835" s="143"/>
      <c r="G3835" s="143"/>
      <c r="H3835" s="143"/>
      <c r="I3835" s="143"/>
      <c r="J3835" s="136" t="s">
        <v>80</v>
      </c>
      <c r="K3835" s="100" t="s">
        <v>194</v>
      </c>
      <c r="L3835" s="93" t="s">
        <v>60</v>
      </c>
      <c r="M3835" s="95" t="s">
        <v>181</v>
      </c>
      <c r="N3835" s="93">
        <v>600</v>
      </c>
      <c r="O3835" s="93">
        <v>3</v>
      </c>
      <c r="P3835" s="93">
        <v>18</v>
      </c>
      <c r="Q3835" s="93">
        <v>125</v>
      </c>
      <c r="R3835" s="114"/>
      <c r="S3835" s="143" t="s">
        <v>73</v>
      </c>
      <c r="T3835" s="143">
        <v>3</v>
      </c>
      <c r="U3835" s="143">
        <v>18</v>
      </c>
      <c r="V3835" s="143">
        <v>62</v>
      </c>
      <c r="W3835" s="143">
        <v>60</v>
      </c>
      <c r="X3835" s="143">
        <v>5288.35</v>
      </c>
      <c r="Y3835" s="143" t="s">
        <v>74</v>
      </c>
      <c r="Z3835" s="143"/>
      <c r="AA3835" s="224" t="s">
        <v>86</v>
      </c>
    </row>
    <row r="3836" spans="1:27" x14ac:dyDescent="0.2">
      <c r="A3836" s="228"/>
      <c r="B3836" s="144"/>
      <c r="C3836" s="127"/>
      <c r="D3836" s="144"/>
      <c r="E3836" s="144"/>
      <c r="F3836" s="144"/>
      <c r="G3836" s="144"/>
      <c r="H3836" s="144"/>
      <c r="I3836" s="144"/>
      <c r="J3836" s="222"/>
      <c r="K3836" s="103" t="s">
        <v>13</v>
      </c>
      <c r="L3836" s="104" t="s">
        <v>60</v>
      </c>
      <c r="M3836" s="96" t="s">
        <v>69</v>
      </c>
      <c r="N3836" s="104">
        <v>600</v>
      </c>
      <c r="O3836" s="104">
        <v>3</v>
      </c>
      <c r="P3836" s="104">
        <v>10</v>
      </c>
      <c r="Q3836" s="104">
        <v>135</v>
      </c>
      <c r="R3836" s="115">
        <v>100</v>
      </c>
      <c r="S3836" s="144"/>
      <c r="T3836" s="144"/>
      <c r="U3836" s="144"/>
      <c r="V3836" s="144"/>
      <c r="W3836" s="144"/>
      <c r="X3836" s="144"/>
      <c r="Y3836" s="144"/>
      <c r="Z3836" s="144"/>
      <c r="AA3836" s="225"/>
    </row>
    <row r="3837" spans="1:27" ht="13.5" thickBot="1" x14ac:dyDescent="0.25">
      <c r="A3837" s="229"/>
      <c r="B3837" s="145"/>
      <c r="C3837" s="128"/>
      <c r="D3837" s="145"/>
      <c r="E3837" s="145"/>
      <c r="F3837" s="145"/>
      <c r="G3837" s="145"/>
      <c r="H3837" s="145"/>
      <c r="I3837" s="145"/>
      <c r="J3837" s="223"/>
      <c r="K3837" s="107" t="s">
        <v>14</v>
      </c>
      <c r="L3837" s="108" t="s">
        <v>60</v>
      </c>
      <c r="M3837" s="97" t="s">
        <v>186</v>
      </c>
      <c r="N3837" s="108">
        <v>600</v>
      </c>
      <c r="O3837" s="108">
        <v>3</v>
      </c>
      <c r="P3837" s="108">
        <v>10</v>
      </c>
      <c r="Q3837" s="108" t="s">
        <v>201</v>
      </c>
      <c r="R3837" s="116"/>
      <c r="S3837" s="145"/>
      <c r="T3837" s="145"/>
      <c r="U3837" s="145"/>
      <c r="V3837" s="145"/>
      <c r="W3837" s="145"/>
      <c r="X3837" s="145"/>
      <c r="Y3837" s="145"/>
      <c r="Z3837" s="145"/>
      <c r="AA3837" s="226"/>
    </row>
    <row r="3838" spans="1:27" x14ac:dyDescent="0.2">
      <c r="A3838" s="227" t="s">
        <v>3444</v>
      </c>
      <c r="B3838" s="143" t="s">
        <v>76</v>
      </c>
      <c r="C3838" s="142">
        <v>43666</v>
      </c>
      <c r="D3838" s="143" t="s">
        <v>78</v>
      </c>
      <c r="E3838" s="143"/>
      <c r="F3838" s="143"/>
      <c r="G3838" s="143"/>
      <c r="H3838" s="143"/>
      <c r="I3838" s="143"/>
      <c r="J3838" s="136" t="s">
        <v>80</v>
      </c>
      <c r="K3838" s="100" t="s">
        <v>194</v>
      </c>
      <c r="L3838" s="93" t="s">
        <v>60</v>
      </c>
      <c r="M3838" s="95" t="s">
        <v>181</v>
      </c>
      <c r="N3838" s="93">
        <v>600</v>
      </c>
      <c r="O3838" s="93">
        <v>3</v>
      </c>
      <c r="P3838" s="93">
        <v>18</v>
      </c>
      <c r="Q3838" s="93">
        <v>100</v>
      </c>
      <c r="R3838" s="114"/>
      <c r="S3838" s="143" t="s">
        <v>73</v>
      </c>
      <c r="T3838" s="143">
        <v>3</v>
      </c>
      <c r="U3838" s="143">
        <v>18</v>
      </c>
      <c r="V3838" s="143">
        <v>77</v>
      </c>
      <c r="W3838" s="143">
        <v>75</v>
      </c>
      <c r="X3838" s="143">
        <v>5288.35</v>
      </c>
      <c r="Y3838" s="143" t="s">
        <v>74</v>
      </c>
      <c r="Z3838" s="143"/>
      <c r="AA3838" s="224" t="s">
        <v>86</v>
      </c>
    </row>
    <row r="3839" spans="1:27" x14ac:dyDescent="0.2">
      <c r="A3839" s="228"/>
      <c r="B3839" s="144"/>
      <c r="C3839" s="127"/>
      <c r="D3839" s="144"/>
      <c r="E3839" s="144"/>
      <c r="F3839" s="144"/>
      <c r="G3839" s="144"/>
      <c r="H3839" s="144"/>
      <c r="I3839" s="144"/>
      <c r="J3839" s="222"/>
      <c r="K3839" s="103" t="s">
        <v>13</v>
      </c>
      <c r="L3839" s="104" t="s">
        <v>60</v>
      </c>
      <c r="M3839" s="96" t="s">
        <v>69</v>
      </c>
      <c r="N3839" s="104">
        <v>600</v>
      </c>
      <c r="O3839" s="104">
        <v>3</v>
      </c>
      <c r="P3839" s="104">
        <v>10</v>
      </c>
      <c r="Q3839" s="104">
        <v>135</v>
      </c>
      <c r="R3839" s="115">
        <v>100</v>
      </c>
      <c r="S3839" s="144"/>
      <c r="T3839" s="144"/>
      <c r="U3839" s="144"/>
      <c r="V3839" s="144"/>
      <c r="W3839" s="144"/>
      <c r="X3839" s="144"/>
      <c r="Y3839" s="144"/>
      <c r="Z3839" s="144"/>
      <c r="AA3839" s="225"/>
    </row>
    <row r="3840" spans="1:27" ht="13.5" thickBot="1" x14ac:dyDescent="0.25">
      <c r="A3840" s="229"/>
      <c r="B3840" s="145"/>
      <c r="C3840" s="128"/>
      <c r="D3840" s="145"/>
      <c r="E3840" s="145"/>
      <c r="F3840" s="145"/>
      <c r="G3840" s="145"/>
      <c r="H3840" s="145"/>
      <c r="I3840" s="145"/>
      <c r="J3840" s="223"/>
      <c r="K3840" s="107" t="s">
        <v>14</v>
      </c>
      <c r="L3840" s="108" t="s">
        <v>60</v>
      </c>
      <c r="M3840" s="97" t="s">
        <v>187</v>
      </c>
      <c r="N3840" s="108">
        <v>600</v>
      </c>
      <c r="O3840" s="108">
        <v>3</v>
      </c>
      <c r="P3840" s="108">
        <v>10</v>
      </c>
      <c r="Q3840" s="108" t="s">
        <v>202</v>
      </c>
      <c r="R3840" s="116"/>
      <c r="S3840" s="145"/>
      <c r="T3840" s="145"/>
      <c r="U3840" s="145"/>
      <c r="V3840" s="145"/>
      <c r="W3840" s="145"/>
      <c r="X3840" s="145"/>
      <c r="Y3840" s="145"/>
      <c r="Z3840" s="145"/>
      <c r="AA3840" s="226"/>
    </row>
    <row r="3841" spans="1:27" x14ac:dyDescent="0.2">
      <c r="A3841" s="227" t="s">
        <v>3445</v>
      </c>
      <c r="B3841" s="143" t="s">
        <v>76</v>
      </c>
      <c r="C3841" s="142">
        <v>43666</v>
      </c>
      <c r="D3841" s="143" t="s">
        <v>78</v>
      </c>
      <c r="E3841" s="143"/>
      <c r="F3841" s="143"/>
      <c r="G3841" s="143"/>
      <c r="H3841" s="143"/>
      <c r="I3841" s="143"/>
      <c r="J3841" s="136" t="s">
        <v>80</v>
      </c>
      <c r="K3841" s="100" t="s">
        <v>194</v>
      </c>
      <c r="L3841" s="93" t="s">
        <v>60</v>
      </c>
      <c r="M3841" s="95" t="s">
        <v>181</v>
      </c>
      <c r="N3841" s="93">
        <v>600</v>
      </c>
      <c r="O3841" s="93">
        <v>3</v>
      </c>
      <c r="P3841" s="93">
        <v>18</v>
      </c>
      <c r="Q3841" s="93">
        <v>125</v>
      </c>
      <c r="R3841" s="114"/>
      <c r="S3841" s="143" t="s">
        <v>73</v>
      </c>
      <c r="T3841" s="143">
        <v>3</v>
      </c>
      <c r="U3841" s="143">
        <v>18</v>
      </c>
      <c r="V3841" s="143">
        <v>77</v>
      </c>
      <c r="W3841" s="143">
        <v>75</v>
      </c>
      <c r="X3841" s="143">
        <v>5288.35</v>
      </c>
      <c r="Y3841" s="143" t="s">
        <v>74</v>
      </c>
      <c r="Z3841" s="143"/>
      <c r="AA3841" s="224" t="s">
        <v>86</v>
      </c>
    </row>
    <row r="3842" spans="1:27" x14ac:dyDescent="0.2">
      <c r="A3842" s="228"/>
      <c r="B3842" s="144"/>
      <c r="C3842" s="127"/>
      <c r="D3842" s="144"/>
      <c r="E3842" s="144"/>
      <c r="F3842" s="144"/>
      <c r="G3842" s="144"/>
      <c r="H3842" s="144"/>
      <c r="I3842" s="144"/>
      <c r="J3842" s="222"/>
      <c r="K3842" s="103" t="s">
        <v>13</v>
      </c>
      <c r="L3842" s="104" t="s">
        <v>60</v>
      </c>
      <c r="M3842" s="96" t="s">
        <v>69</v>
      </c>
      <c r="N3842" s="104">
        <v>600</v>
      </c>
      <c r="O3842" s="104">
        <v>3</v>
      </c>
      <c r="P3842" s="104">
        <v>10</v>
      </c>
      <c r="Q3842" s="104">
        <v>135</v>
      </c>
      <c r="R3842" s="115">
        <v>100</v>
      </c>
      <c r="S3842" s="144"/>
      <c r="T3842" s="144"/>
      <c r="U3842" s="144"/>
      <c r="V3842" s="144"/>
      <c r="W3842" s="144"/>
      <c r="X3842" s="144"/>
      <c r="Y3842" s="144"/>
      <c r="Z3842" s="144"/>
      <c r="AA3842" s="225"/>
    </row>
    <row r="3843" spans="1:27" ht="13.5" thickBot="1" x14ac:dyDescent="0.25">
      <c r="A3843" s="229"/>
      <c r="B3843" s="145"/>
      <c r="C3843" s="128"/>
      <c r="D3843" s="145"/>
      <c r="E3843" s="145"/>
      <c r="F3843" s="145"/>
      <c r="G3843" s="145"/>
      <c r="H3843" s="145"/>
      <c r="I3843" s="145"/>
      <c r="J3843" s="223"/>
      <c r="K3843" s="107" t="s">
        <v>14</v>
      </c>
      <c r="L3843" s="108" t="s">
        <v>60</v>
      </c>
      <c r="M3843" s="97" t="s">
        <v>187</v>
      </c>
      <c r="N3843" s="108">
        <v>600</v>
      </c>
      <c r="O3843" s="108">
        <v>3</v>
      </c>
      <c r="P3843" s="108">
        <v>10</v>
      </c>
      <c r="Q3843" s="108" t="s">
        <v>202</v>
      </c>
      <c r="R3843" s="116"/>
      <c r="S3843" s="145"/>
      <c r="T3843" s="145"/>
      <c r="U3843" s="145"/>
      <c r="V3843" s="145"/>
      <c r="W3843" s="145"/>
      <c r="X3843" s="145"/>
      <c r="Y3843" s="145"/>
      <c r="Z3843" s="145"/>
      <c r="AA3843" s="226"/>
    </row>
    <row r="3844" spans="1:27" x14ac:dyDescent="0.2">
      <c r="A3844" s="227" t="s">
        <v>3446</v>
      </c>
      <c r="B3844" s="143" t="s">
        <v>76</v>
      </c>
      <c r="C3844" s="142">
        <v>43666</v>
      </c>
      <c r="D3844" s="143" t="s">
        <v>78</v>
      </c>
      <c r="E3844" s="143"/>
      <c r="F3844" s="143"/>
      <c r="G3844" s="143"/>
      <c r="H3844" s="143"/>
      <c r="I3844" s="143"/>
      <c r="J3844" s="136" t="s">
        <v>80</v>
      </c>
      <c r="K3844" s="100" t="s">
        <v>194</v>
      </c>
      <c r="L3844" s="93" t="s">
        <v>60</v>
      </c>
      <c r="M3844" s="95" t="s">
        <v>181</v>
      </c>
      <c r="N3844" s="93">
        <v>600</v>
      </c>
      <c r="O3844" s="93">
        <v>3</v>
      </c>
      <c r="P3844" s="93">
        <v>18</v>
      </c>
      <c r="Q3844" s="93">
        <v>125</v>
      </c>
      <c r="R3844" s="114"/>
      <c r="S3844" s="143" t="s">
        <v>73</v>
      </c>
      <c r="T3844" s="143">
        <v>3</v>
      </c>
      <c r="U3844" s="143">
        <v>18</v>
      </c>
      <c r="V3844" s="143">
        <v>99</v>
      </c>
      <c r="W3844" s="143">
        <v>100</v>
      </c>
      <c r="X3844" s="143">
        <v>5288.35</v>
      </c>
      <c r="Y3844" s="143" t="s">
        <v>74</v>
      </c>
      <c r="Z3844" s="143"/>
      <c r="AA3844" s="224" t="s">
        <v>86</v>
      </c>
    </row>
    <row r="3845" spans="1:27" x14ac:dyDescent="0.2">
      <c r="A3845" s="228"/>
      <c r="B3845" s="144"/>
      <c r="C3845" s="127"/>
      <c r="D3845" s="144"/>
      <c r="E3845" s="144"/>
      <c r="F3845" s="144"/>
      <c r="G3845" s="144"/>
      <c r="H3845" s="144"/>
      <c r="I3845" s="144"/>
      <c r="J3845" s="222"/>
      <c r="K3845" s="103" t="s">
        <v>13</v>
      </c>
      <c r="L3845" s="104" t="s">
        <v>60</v>
      </c>
      <c r="M3845" s="96" t="s">
        <v>69</v>
      </c>
      <c r="N3845" s="104">
        <v>600</v>
      </c>
      <c r="O3845" s="104">
        <v>3</v>
      </c>
      <c r="P3845" s="104">
        <v>10</v>
      </c>
      <c r="Q3845" s="104">
        <v>135</v>
      </c>
      <c r="R3845" s="115">
        <v>100</v>
      </c>
      <c r="S3845" s="144"/>
      <c r="T3845" s="144"/>
      <c r="U3845" s="144"/>
      <c r="V3845" s="144"/>
      <c r="W3845" s="144"/>
      <c r="X3845" s="144"/>
      <c r="Y3845" s="144"/>
      <c r="Z3845" s="144"/>
      <c r="AA3845" s="225"/>
    </row>
    <row r="3846" spans="1:27" ht="13.5" thickBot="1" x14ac:dyDescent="0.25">
      <c r="A3846" s="229"/>
      <c r="B3846" s="145"/>
      <c r="C3846" s="128"/>
      <c r="D3846" s="145"/>
      <c r="E3846" s="145"/>
      <c r="F3846" s="145"/>
      <c r="G3846" s="145"/>
      <c r="H3846" s="145"/>
      <c r="I3846" s="145"/>
      <c r="J3846" s="223"/>
      <c r="K3846" s="107" t="s">
        <v>14</v>
      </c>
      <c r="L3846" s="108" t="s">
        <v>60</v>
      </c>
      <c r="M3846" s="97" t="s">
        <v>187</v>
      </c>
      <c r="N3846" s="108">
        <v>600</v>
      </c>
      <c r="O3846" s="108">
        <v>3</v>
      </c>
      <c r="P3846" s="108">
        <v>10</v>
      </c>
      <c r="Q3846" s="108" t="s">
        <v>202</v>
      </c>
      <c r="R3846" s="116"/>
      <c r="S3846" s="145"/>
      <c r="T3846" s="145"/>
      <c r="U3846" s="145"/>
      <c r="V3846" s="145"/>
      <c r="W3846" s="145"/>
      <c r="X3846" s="145"/>
      <c r="Y3846" s="145"/>
      <c r="Z3846" s="145"/>
      <c r="AA3846" s="226"/>
    </row>
    <row r="3847" spans="1:27" x14ac:dyDescent="0.2">
      <c r="A3847" s="227" t="s">
        <v>3447</v>
      </c>
      <c r="B3847" s="143" t="s">
        <v>76</v>
      </c>
      <c r="C3847" s="142">
        <v>43666</v>
      </c>
      <c r="D3847" s="143" t="s">
        <v>78</v>
      </c>
      <c r="E3847" s="143"/>
      <c r="F3847" s="143"/>
      <c r="G3847" s="143"/>
      <c r="H3847" s="143"/>
      <c r="I3847" s="143"/>
      <c r="J3847" s="136" t="s">
        <v>80</v>
      </c>
      <c r="K3847" s="100" t="s">
        <v>194</v>
      </c>
      <c r="L3847" s="93" t="s">
        <v>60</v>
      </c>
      <c r="M3847" s="95" t="s">
        <v>182</v>
      </c>
      <c r="N3847" s="93">
        <v>480</v>
      </c>
      <c r="O3847" s="93">
        <v>3</v>
      </c>
      <c r="P3847" s="93">
        <v>65</v>
      </c>
      <c r="Q3847" s="93">
        <v>100</v>
      </c>
      <c r="R3847" s="114"/>
      <c r="S3847" s="143" t="s">
        <v>72</v>
      </c>
      <c r="T3847" s="143">
        <v>3</v>
      </c>
      <c r="U3847" s="143">
        <v>65</v>
      </c>
      <c r="V3847" s="143">
        <v>77</v>
      </c>
      <c r="W3847" s="143">
        <v>60</v>
      </c>
      <c r="X3847" s="143">
        <v>5288.35</v>
      </c>
      <c r="Y3847" s="143" t="s">
        <v>74</v>
      </c>
      <c r="Z3847" s="143"/>
      <c r="AA3847" s="224" t="s">
        <v>86</v>
      </c>
    </row>
    <row r="3848" spans="1:27" x14ac:dyDescent="0.2">
      <c r="A3848" s="228"/>
      <c r="B3848" s="144"/>
      <c r="C3848" s="127"/>
      <c r="D3848" s="144"/>
      <c r="E3848" s="144"/>
      <c r="F3848" s="144"/>
      <c r="G3848" s="144"/>
      <c r="H3848" s="144"/>
      <c r="I3848" s="144"/>
      <c r="J3848" s="222"/>
      <c r="K3848" s="103" t="s">
        <v>13</v>
      </c>
      <c r="L3848" s="104" t="s">
        <v>60</v>
      </c>
      <c r="M3848" s="96" t="s">
        <v>69</v>
      </c>
      <c r="N3848" s="104">
        <v>480</v>
      </c>
      <c r="O3848" s="104">
        <v>3</v>
      </c>
      <c r="P3848" s="104">
        <v>10</v>
      </c>
      <c r="Q3848" s="104">
        <v>135</v>
      </c>
      <c r="R3848" s="115">
        <v>100</v>
      </c>
      <c r="S3848" s="144"/>
      <c r="T3848" s="144"/>
      <c r="U3848" s="144"/>
      <c r="V3848" s="144"/>
      <c r="W3848" s="144"/>
      <c r="X3848" s="144"/>
      <c r="Y3848" s="144"/>
      <c r="Z3848" s="144"/>
      <c r="AA3848" s="225"/>
    </row>
    <row r="3849" spans="1:27" ht="13.5" thickBot="1" x14ac:dyDescent="0.25">
      <c r="A3849" s="229"/>
      <c r="B3849" s="145"/>
      <c r="C3849" s="128"/>
      <c r="D3849" s="145"/>
      <c r="E3849" s="145"/>
      <c r="F3849" s="145"/>
      <c r="G3849" s="145"/>
      <c r="H3849" s="145"/>
      <c r="I3849" s="145"/>
      <c r="J3849" s="223"/>
      <c r="K3849" s="107" t="s">
        <v>14</v>
      </c>
      <c r="L3849" s="108" t="s">
        <v>60</v>
      </c>
      <c r="M3849" s="97" t="s">
        <v>187</v>
      </c>
      <c r="N3849" s="108">
        <v>480</v>
      </c>
      <c r="O3849" s="108">
        <v>3</v>
      </c>
      <c r="P3849" s="108">
        <v>10</v>
      </c>
      <c r="Q3849" s="108" t="s">
        <v>202</v>
      </c>
      <c r="R3849" s="116"/>
      <c r="S3849" s="145"/>
      <c r="T3849" s="145"/>
      <c r="U3849" s="145"/>
      <c r="V3849" s="145"/>
      <c r="W3849" s="145"/>
      <c r="X3849" s="145"/>
      <c r="Y3849" s="145"/>
      <c r="Z3849" s="145"/>
      <c r="AA3849" s="226"/>
    </row>
    <row r="3850" spans="1:27" x14ac:dyDescent="0.2">
      <c r="A3850" s="227" t="s">
        <v>3448</v>
      </c>
      <c r="B3850" s="143" t="s">
        <v>76</v>
      </c>
      <c r="C3850" s="142">
        <v>43666</v>
      </c>
      <c r="D3850" s="143" t="s">
        <v>78</v>
      </c>
      <c r="E3850" s="143"/>
      <c r="F3850" s="143"/>
      <c r="G3850" s="143"/>
      <c r="H3850" s="143"/>
      <c r="I3850" s="143"/>
      <c r="J3850" s="136" t="s">
        <v>80</v>
      </c>
      <c r="K3850" s="100" t="s">
        <v>194</v>
      </c>
      <c r="L3850" s="93" t="s">
        <v>60</v>
      </c>
      <c r="M3850" s="95" t="s">
        <v>182</v>
      </c>
      <c r="N3850" s="93">
        <v>480</v>
      </c>
      <c r="O3850" s="93">
        <v>3</v>
      </c>
      <c r="P3850" s="93">
        <v>65</v>
      </c>
      <c r="Q3850" s="93">
        <v>125</v>
      </c>
      <c r="R3850" s="114"/>
      <c r="S3850" s="143" t="s">
        <v>72</v>
      </c>
      <c r="T3850" s="143">
        <v>3</v>
      </c>
      <c r="U3850" s="143">
        <v>65</v>
      </c>
      <c r="V3850" s="143">
        <v>77</v>
      </c>
      <c r="W3850" s="143">
        <v>60</v>
      </c>
      <c r="X3850" s="143">
        <v>5288.35</v>
      </c>
      <c r="Y3850" s="143" t="s">
        <v>74</v>
      </c>
      <c r="Z3850" s="143"/>
      <c r="AA3850" s="224" t="s">
        <v>86</v>
      </c>
    </row>
    <row r="3851" spans="1:27" x14ac:dyDescent="0.2">
      <c r="A3851" s="228"/>
      <c r="B3851" s="144"/>
      <c r="C3851" s="127"/>
      <c r="D3851" s="144"/>
      <c r="E3851" s="144"/>
      <c r="F3851" s="144"/>
      <c r="G3851" s="144"/>
      <c r="H3851" s="144"/>
      <c r="I3851" s="144"/>
      <c r="J3851" s="222"/>
      <c r="K3851" s="103" t="s">
        <v>13</v>
      </c>
      <c r="L3851" s="104" t="s">
        <v>60</v>
      </c>
      <c r="M3851" s="96" t="s">
        <v>69</v>
      </c>
      <c r="N3851" s="104">
        <v>480</v>
      </c>
      <c r="O3851" s="104">
        <v>3</v>
      </c>
      <c r="P3851" s="104">
        <v>10</v>
      </c>
      <c r="Q3851" s="104">
        <v>135</v>
      </c>
      <c r="R3851" s="115">
        <v>100</v>
      </c>
      <c r="S3851" s="144"/>
      <c r="T3851" s="144"/>
      <c r="U3851" s="144"/>
      <c r="V3851" s="144"/>
      <c r="W3851" s="144"/>
      <c r="X3851" s="144"/>
      <c r="Y3851" s="144"/>
      <c r="Z3851" s="144"/>
      <c r="AA3851" s="225"/>
    </row>
    <row r="3852" spans="1:27" ht="13.5" thickBot="1" x14ac:dyDescent="0.25">
      <c r="A3852" s="229"/>
      <c r="B3852" s="145"/>
      <c r="C3852" s="128"/>
      <c r="D3852" s="145"/>
      <c r="E3852" s="145"/>
      <c r="F3852" s="145"/>
      <c r="G3852" s="145"/>
      <c r="H3852" s="145"/>
      <c r="I3852" s="145"/>
      <c r="J3852" s="223"/>
      <c r="K3852" s="107" t="s">
        <v>14</v>
      </c>
      <c r="L3852" s="108" t="s">
        <v>60</v>
      </c>
      <c r="M3852" s="97" t="s">
        <v>187</v>
      </c>
      <c r="N3852" s="108">
        <v>480</v>
      </c>
      <c r="O3852" s="108">
        <v>3</v>
      </c>
      <c r="P3852" s="108">
        <v>10</v>
      </c>
      <c r="Q3852" s="108" t="s">
        <v>202</v>
      </c>
      <c r="R3852" s="116"/>
      <c r="S3852" s="145"/>
      <c r="T3852" s="145"/>
      <c r="U3852" s="145"/>
      <c r="V3852" s="145"/>
      <c r="W3852" s="145"/>
      <c r="X3852" s="145"/>
      <c r="Y3852" s="145"/>
      <c r="Z3852" s="145"/>
      <c r="AA3852" s="226"/>
    </row>
    <row r="3853" spans="1:27" x14ac:dyDescent="0.2">
      <c r="A3853" s="227" t="s">
        <v>3449</v>
      </c>
      <c r="B3853" s="143" t="s">
        <v>76</v>
      </c>
      <c r="C3853" s="142">
        <v>43666</v>
      </c>
      <c r="D3853" s="143" t="s">
        <v>78</v>
      </c>
      <c r="E3853" s="143"/>
      <c r="F3853" s="143"/>
      <c r="G3853" s="143"/>
      <c r="H3853" s="143"/>
      <c r="I3853" s="143"/>
      <c r="J3853" s="136" t="s">
        <v>80</v>
      </c>
      <c r="K3853" s="100" t="s">
        <v>194</v>
      </c>
      <c r="L3853" s="93" t="s">
        <v>60</v>
      </c>
      <c r="M3853" s="95" t="s">
        <v>182</v>
      </c>
      <c r="N3853" s="93">
        <v>480</v>
      </c>
      <c r="O3853" s="93">
        <v>3</v>
      </c>
      <c r="P3853" s="93">
        <v>65</v>
      </c>
      <c r="Q3853" s="93">
        <v>125</v>
      </c>
      <c r="R3853" s="114"/>
      <c r="S3853" s="143" t="s">
        <v>72</v>
      </c>
      <c r="T3853" s="143">
        <v>3</v>
      </c>
      <c r="U3853" s="143">
        <v>65</v>
      </c>
      <c r="V3853" s="143">
        <v>96</v>
      </c>
      <c r="W3853" s="143">
        <v>75</v>
      </c>
      <c r="X3853" s="143">
        <v>5288.35</v>
      </c>
      <c r="Y3853" s="143" t="s">
        <v>74</v>
      </c>
      <c r="Z3853" s="143"/>
      <c r="AA3853" s="224" t="s">
        <v>86</v>
      </c>
    </row>
    <row r="3854" spans="1:27" x14ac:dyDescent="0.2">
      <c r="A3854" s="228"/>
      <c r="B3854" s="144"/>
      <c r="C3854" s="127"/>
      <c r="D3854" s="144"/>
      <c r="E3854" s="144"/>
      <c r="F3854" s="144"/>
      <c r="G3854" s="144"/>
      <c r="H3854" s="144"/>
      <c r="I3854" s="144"/>
      <c r="J3854" s="222"/>
      <c r="K3854" s="103" t="s">
        <v>13</v>
      </c>
      <c r="L3854" s="104" t="s">
        <v>60</v>
      </c>
      <c r="M3854" s="96" t="s">
        <v>69</v>
      </c>
      <c r="N3854" s="104">
        <v>480</v>
      </c>
      <c r="O3854" s="104">
        <v>3</v>
      </c>
      <c r="P3854" s="104">
        <v>10</v>
      </c>
      <c r="Q3854" s="104">
        <v>135</v>
      </c>
      <c r="R3854" s="115">
        <v>100</v>
      </c>
      <c r="S3854" s="144"/>
      <c r="T3854" s="144"/>
      <c r="U3854" s="144"/>
      <c r="V3854" s="144"/>
      <c r="W3854" s="144"/>
      <c r="X3854" s="144"/>
      <c r="Y3854" s="144"/>
      <c r="Z3854" s="144"/>
      <c r="AA3854" s="225"/>
    </row>
    <row r="3855" spans="1:27" ht="13.5" thickBot="1" x14ac:dyDescent="0.25">
      <c r="A3855" s="229"/>
      <c r="B3855" s="145"/>
      <c r="C3855" s="128"/>
      <c r="D3855" s="145"/>
      <c r="E3855" s="145"/>
      <c r="F3855" s="145"/>
      <c r="G3855" s="145"/>
      <c r="H3855" s="145"/>
      <c r="I3855" s="145"/>
      <c r="J3855" s="223"/>
      <c r="K3855" s="107" t="s">
        <v>14</v>
      </c>
      <c r="L3855" s="108" t="s">
        <v>60</v>
      </c>
      <c r="M3855" s="97" t="s">
        <v>187</v>
      </c>
      <c r="N3855" s="108">
        <v>480</v>
      </c>
      <c r="O3855" s="108">
        <v>3</v>
      </c>
      <c r="P3855" s="108">
        <v>10</v>
      </c>
      <c r="Q3855" s="108" t="s">
        <v>202</v>
      </c>
      <c r="R3855" s="116"/>
      <c r="S3855" s="145"/>
      <c r="T3855" s="145"/>
      <c r="U3855" s="145"/>
      <c r="V3855" s="145"/>
      <c r="W3855" s="145"/>
      <c r="X3855" s="145"/>
      <c r="Y3855" s="145"/>
      <c r="Z3855" s="145"/>
      <c r="AA3855" s="226"/>
    </row>
    <row r="3856" spans="1:27" x14ac:dyDescent="0.2">
      <c r="A3856" s="227" t="s">
        <v>3450</v>
      </c>
      <c r="B3856" s="143" t="s">
        <v>76</v>
      </c>
      <c r="C3856" s="142">
        <v>43666</v>
      </c>
      <c r="D3856" s="143" t="s">
        <v>78</v>
      </c>
      <c r="E3856" s="143"/>
      <c r="F3856" s="143"/>
      <c r="G3856" s="143"/>
      <c r="H3856" s="143"/>
      <c r="I3856" s="143"/>
      <c r="J3856" s="136" t="s">
        <v>80</v>
      </c>
      <c r="K3856" s="100" t="s">
        <v>194</v>
      </c>
      <c r="L3856" s="93" t="s">
        <v>60</v>
      </c>
      <c r="M3856" s="95" t="s">
        <v>182</v>
      </c>
      <c r="N3856" s="93">
        <v>600</v>
      </c>
      <c r="O3856" s="93">
        <v>3</v>
      </c>
      <c r="P3856" s="93">
        <v>25</v>
      </c>
      <c r="Q3856" s="93">
        <v>100</v>
      </c>
      <c r="R3856" s="114"/>
      <c r="S3856" s="143" t="s">
        <v>73</v>
      </c>
      <c r="T3856" s="143">
        <v>3</v>
      </c>
      <c r="U3856" s="143">
        <v>25</v>
      </c>
      <c r="V3856" s="143">
        <v>62</v>
      </c>
      <c r="W3856" s="143">
        <v>60</v>
      </c>
      <c r="X3856" s="143">
        <v>5288.35</v>
      </c>
      <c r="Y3856" s="143" t="s">
        <v>74</v>
      </c>
      <c r="Z3856" s="143"/>
      <c r="AA3856" s="224" t="s">
        <v>86</v>
      </c>
    </row>
    <row r="3857" spans="1:27" x14ac:dyDescent="0.2">
      <c r="A3857" s="228"/>
      <c r="B3857" s="144"/>
      <c r="C3857" s="127"/>
      <c r="D3857" s="144"/>
      <c r="E3857" s="144"/>
      <c r="F3857" s="144"/>
      <c r="G3857" s="144"/>
      <c r="H3857" s="144"/>
      <c r="I3857" s="144"/>
      <c r="J3857" s="222"/>
      <c r="K3857" s="103" t="s">
        <v>13</v>
      </c>
      <c r="L3857" s="104" t="s">
        <v>60</v>
      </c>
      <c r="M3857" s="96" t="s">
        <v>69</v>
      </c>
      <c r="N3857" s="104">
        <v>600</v>
      </c>
      <c r="O3857" s="104">
        <v>3</v>
      </c>
      <c r="P3857" s="104">
        <v>10</v>
      </c>
      <c r="Q3857" s="104">
        <v>135</v>
      </c>
      <c r="R3857" s="115">
        <v>100</v>
      </c>
      <c r="S3857" s="144"/>
      <c r="T3857" s="144"/>
      <c r="U3857" s="144"/>
      <c r="V3857" s="144"/>
      <c r="W3857" s="144"/>
      <c r="X3857" s="144"/>
      <c r="Y3857" s="144"/>
      <c r="Z3857" s="144"/>
      <c r="AA3857" s="225"/>
    </row>
    <row r="3858" spans="1:27" ht="13.5" thickBot="1" x14ac:dyDescent="0.25">
      <c r="A3858" s="229"/>
      <c r="B3858" s="145"/>
      <c r="C3858" s="128"/>
      <c r="D3858" s="145"/>
      <c r="E3858" s="145"/>
      <c r="F3858" s="145"/>
      <c r="G3858" s="145"/>
      <c r="H3858" s="145"/>
      <c r="I3858" s="145"/>
      <c r="J3858" s="223"/>
      <c r="K3858" s="107" t="s">
        <v>14</v>
      </c>
      <c r="L3858" s="108" t="s">
        <v>60</v>
      </c>
      <c r="M3858" s="97" t="s">
        <v>186</v>
      </c>
      <c r="N3858" s="108">
        <v>600</v>
      </c>
      <c r="O3858" s="108">
        <v>3</v>
      </c>
      <c r="P3858" s="108">
        <v>10</v>
      </c>
      <c r="Q3858" s="108" t="s">
        <v>201</v>
      </c>
      <c r="R3858" s="116"/>
      <c r="S3858" s="145"/>
      <c r="T3858" s="145"/>
      <c r="U3858" s="145"/>
      <c r="V3858" s="145"/>
      <c r="W3858" s="145"/>
      <c r="X3858" s="145"/>
      <c r="Y3858" s="145"/>
      <c r="Z3858" s="145"/>
      <c r="AA3858" s="226"/>
    </row>
    <row r="3859" spans="1:27" x14ac:dyDescent="0.2">
      <c r="A3859" s="227" t="s">
        <v>3451</v>
      </c>
      <c r="B3859" s="143" t="s">
        <v>76</v>
      </c>
      <c r="C3859" s="142">
        <v>43666</v>
      </c>
      <c r="D3859" s="143" t="s">
        <v>78</v>
      </c>
      <c r="E3859" s="143"/>
      <c r="F3859" s="143"/>
      <c r="G3859" s="143"/>
      <c r="H3859" s="143"/>
      <c r="I3859" s="143"/>
      <c r="J3859" s="136" t="s">
        <v>80</v>
      </c>
      <c r="K3859" s="100" t="s">
        <v>194</v>
      </c>
      <c r="L3859" s="93" t="s">
        <v>60</v>
      </c>
      <c r="M3859" s="95" t="s">
        <v>182</v>
      </c>
      <c r="N3859" s="93">
        <v>600</v>
      </c>
      <c r="O3859" s="93">
        <v>3</v>
      </c>
      <c r="P3859" s="93">
        <v>25</v>
      </c>
      <c r="Q3859" s="93">
        <v>125</v>
      </c>
      <c r="R3859" s="114"/>
      <c r="S3859" s="143" t="s">
        <v>73</v>
      </c>
      <c r="T3859" s="143">
        <v>3</v>
      </c>
      <c r="U3859" s="143">
        <v>25</v>
      </c>
      <c r="V3859" s="143">
        <v>62</v>
      </c>
      <c r="W3859" s="143">
        <v>60</v>
      </c>
      <c r="X3859" s="143">
        <v>5288.35</v>
      </c>
      <c r="Y3859" s="143" t="s">
        <v>74</v>
      </c>
      <c r="Z3859" s="143"/>
      <c r="AA3859" s="224" t="s">
        <v>86</v>
      </c>
    </row>
    <row r="3860" spans="1:27" x14ac:dyDescent="0.2">
      <c r="A3860" s="228"/>
      <c r="B3860" s="144"/>
      <c r="C3860" s="127"/>
      <c r="D3860" s="144"/>
      <c r="E3860" s="144"/>
      <c r="F3860" s="144"/>
      <c r="G3860" s="144"/>
      <c r="H3860" s="144"/>
      <c r="I3860" s="144"/>
      <c r="J3860" s="222"/>
      <c r="K3860" s="103" t="s">
        <v>13</v>
      </c>
      <c r="L3860" s="104" t="s">
        <v>60</v>
      </c>
      <c r="M3860" s="96" t="s">
        <v>69</v>
      </c>
      <c r="N3860" s="104">
        <v>600</v>
      </c>
      <c r="O3860" s="104">
        <v>3</v>
      </c>
      <c r="P3860" s="104">
        <v>10</v>
      </c>
      <c r="Q3860" s="104">
        <v>135</v>
      </c>
      <c r="R3860" s="115">
        <v>100</v>
      </c>
      <c r="S3860" s="144"/>
      <c r="T3860" s="144"/>
      <c r="U3860" s="144"/>
      <c r="V3860" s="144"/>
      <c r="W3860" s="144"/>
      <c r="X3860" s="144"/>
      <c r="Y3860" s="144"/>
      <c r="Z3860" s="144"/>
      <c r="AA3860" s="225"/>
    </row>
    <row r="3861" spans="1:27" ht="13.5" thickBot="1" x14ac:dyDescent="0.25">
      <c r="A3861" s="229"/>
      <c r="B3861" s="145"/>
      <c r="C3861" s="128"/>
      <c r="D3861" s="145"/>
      <c r="E3861" s="145"/>
      <c r="F3861" s="145"/>
      <c r="G3861" s="145"/>
      <c r="H3861" s="145"/>
      <c r="I3861" s="145"/>
      <c r="J3861" s="223"/>
      <c r="K3861" s="107" t="s">
        <v>14</v>
      </c>
      <c r="L3861" s="108" t="s">
        <v>60</v>
      </c>
      <c r="M3861" s="97" t="s">
        <v>186</v>
      </c>
      <c r="N3861" s="108">
        <v>600</v>
      </c>
      <c r="O3861" s="108">
        <v>3</v>
      </c>
      <c r="P3861" s="108">
        <v>10</v>
      </c>
      <c r="Q3861" s="108" t="s">
        <v>201</v>
      </c>
      <c r="R3861" s="116"/>
      <c r="S3861" s="145"/>
      <c r="T3861" s="145"/>
      <c r="U3861" s="145"/>
      <c r="V3861" s="145"/>
      <c r="W3861" s="145"/>
      <c r="X3861" s="145"/>
      <c r="Y3861" s="145"/>
      <c r="Z3861" s="145"/>
      <c r="AA3861" s="226"/>
    </row>
    <row r="3862" spans="1:27" x14ac:dyDescent="0.2">
      <c r="A3862" s="227" t="s">
        <v>3452</v>
      </c>
      <c r="B3862" s="143" t="s">
        <v>76</v>
      </c>
      <c r="C3862" s="142">
        <v>43666</v>
      </c>
      <c r="D3862" s="143" t="s">
        <v>78</v>
      </c>
      <c r="E3862" s="143"/>
      <c r="F3862" s="143"/>
      <c r="G3862" s="143"/>
      <c r="H3862" s="143"/>
      <c r="I3862" s="143"/>
      <c r="J3862" s="136" t="s">
        <v>80</v>
      </c>
      <c r="K3862" s="100" t="s">
        <v>194</v>
      </c>
      <c r="L3862" s="93" t="s">
        <v>60</v>
      </c>
      <c r="M3862" s="95" t="s">
        <v>182</v>
      </c>
      <c r="N3862" s="93">
        <v>600</v>
      </c>
      <c r="O3862" s="93">
        <v>3</v>
      </c>
      <c r="P3862" s="93">
        <v>25</v>
      </c>
      <c r="Q3862" s="93">
        <v>100</v>
      </c>
      <c r="R3862" s="114"/>
      <c r="S3862" s="143" t="s">
        <v>73</v>
      </c>
      <c r="T3862" s="143">
        <v>3</v>
      </c>
      <c r="U3862" s="143">
        <v>25</v>
      </c>
      <c r="V3862" s="143">
        <v>77</v>
      </c>
      <c r="W3862" s="143">
        <v>75</v>
      </c>
      <c r="X3862" s="143">
        <v>5288.35</v>
      </c>
      <c r="Y3862" s="143" t="s">
        <v>74</v>
      </c>
      <c r="Z3862" s="143"/>
      <c r="AA3862" s="224" t="s">
        <v>86</v>
      </c>
    </row>
    <row r="3863" spans="1:27" x14ac:dyDescent="0.2">
      <c r="A3863" s="228"/>
      <c r="B3863" s="144"/>
      <c r="C3863" s="127"/>
      <c r="D3863" s="144"/>
      <c r="E3863" s="144"/>
      <c r="F3863" s="144"/>
      <c r="G3863" s="144"/>
      <c r="H3863" s="144"/>
      <c r="I3863" s="144"/>
      <c r="J3863" s="222"/>
      <c r="K3863" s="103" t="s">
        <v>13</v>
      </c>
      <c r="L3863" s="104" t="s">
        <v>60</v>
      </c>
      <c r="M3863" s="96" t="s">
        <v>69</v>
      </c>
      <c r="N3863" s="104">
        <v>600</v>
      </c>
      <c r="O3863" s="104">
        <v>3</v>
      </c>
      <c r="P3863" s="104">
        <v>10</v>
      </c>
      <c r="Q3863" s="104">
        <v>135</v>
      </c>
      <c r="R3863" s="115">
        <v>100</v>
      </c>
      <c r="S3863" s="144"/>
      <c r="T3863" s="144"/>
      <c r="U3863" s="144"/>
      <c r="V3863" s="144"/>
      <c r="W3863" s="144"/>
      <c r="X3863" s="144"/>
      <c r="Y3863" s="144"/>
      <c r="Z3863" s="144"/>
      <c r="AA3863" s="225"/>
    </row>
    <row r="3864" spans="1:27" ht="13.5" thickBot="1" x14ac:dyDescent="0.25">
      <c r="A3864" s="229"/>
      <c r="B3864" s="145"/>
      <c r="C3864" s="128"/>
      <c r="D3864" s="145"/>
      <c r="E3864" s="145"/>
      <c r="F3864" s="145"/>
      <c r="G3864" s="145"/>
      <c r="H3864" s="145"/>
      <c r="I3864" s="145"/>
      <c r="J3864" s="223"/>
      <c r="K3864" s="107" t="s">
        <v>14</v>
      </c>
      <c r="L3864" s="108" t="s">
        <v>60</v>
      </c>
      <c r="M3864" s="97" t="s">
        <v>187</v>
      </c>
      <c r="N3864" s="108">
        <v>600</v>
      </c>
      <c r="O3864" s="108">
        <v>3</v>
      </c>
      <c r="P3864" s="108">
        <v>10</v>
      </c>
      <c r="Q3864" s="108" t="s">
        <v>202</v>
      </c>
      <c r="R3864" s="116"/>
      <c r="S3864" s="145"/>
      <c r="T3864" s="145"/>
      <c r="U3864" s="145"/>
      <c r="V3864" s="145"/>
      <c r="W3864" s="145"/>
      <c r="X3864" s="145"/>
      <c r="Y3864" s="145"/>
      <c r="Z3864" s="145"/>
      <c r="AA3864" s="226"/>
    </row>
    <row r="3865" spans="1:27" x14ac:dyDescent="0.2">
      <c r="A3865" s="227" t="s">
        <v>3453</v>
      </c>
      <c r="B3865" s="143" t="s">
        <v>76</v>
      </c>
      <c r="C3865" s="142">
        <v>43666</v>
      </c>
      <c r="D3865" s="143" t="s">
        <v>78</v>
      </c>
      <c r="E3865" s="143"/>
      <c r="F3865" s="143"/>
      <c r="G3865" s="143"/>
      <c r="H3865" s="143"/>
      <c r="I3865" s="143"/>
      <c r="J3865" s="136" t="s">
        <v>80</v>
      </c>
      <c r="K3865" s="100" t="s">
        <v>194</v>
      </c>
      <c r="L3865" s="93" t="s">
        <v>60</v>
      </c>
      <c r="M3865" s="95" t="s">
        <v>182</v>
      </c>
      <c r="N3865" s="93">
        <v>600</v>
      </c>
      <c r="O3865" s="93">
        <v>3</v>
      </c>
      <c r="P3865" s="93">
        <v>25</v>
      </c>
      <c r="Q3865" s="93">
        <v>125</v>
      </c>
      <c r="R3865" s="114"/>
      <c r="S3865" s="143" t="s">
        <v>73</v>
      </c>
      <c r="T3865" s="143">
        <v>3</v>
      </c>
      <c r="U3865" s="143">
        <v>25</v>
      </c>
      <c r="V3865" s="143">
        <v>77</v>
      </c>
      <c r="W3865" s="143">
        <v>75</v>
      </c>
      <c r="X3865" s="143">
        <v>5288.35</v>
      </c>
      <c r="Y3865" s="143" t="s">
        <v>74</v>
      </c>
      <c r="Z3865" s="143"/>
      <c r="AA3865" s="224" t="s">
        <v>86</v>
      </c>
    </row>
    <row r="3866" spans="1:27" x14ac:dyDescent="0.2">
      <c r="A3866" s="228"/>
      <c r="B3866" s="144"/>
      <c r="C3866" s="127"/>
      <c r="D3866" s="144"/>
      <c r="E3866" s="144"/>
      <c r="F3866" s="144"/>
      <c r="G3866" s="144"/>
      <c r="H3866" s="144"/>
      <c r="I3866" s="144"/>
      <c r="J3866" s="222"/>
      <c r="K3866" s="103" t="s">
        <v>13</v>
      </c>
      <c r="L3866" s="104" t="s">
        <v>60</v>
      </c>
      <c r="M3866" s="96" t="s">
        <v>69</v>
      </c>
      <c r="N3866" s="104">
        <v>600</v>
      </c>
      <c r="O3866" s="104">
        <v>3</v>
      </c>
      <c r="P3866" s="104">
        <v>10</v>
      </c>
      <c r="Q3866" s="104">
        <v>135</v>
      </c>
      <c r="R3866" s="115">
        <v>100</v>
      </c>
      <c r="S3866" s="144"/>
      <c r="T3866" s="144"/>
      <c r="U3866" s="144"/>
      <c r="V3866" s="144"/>
      <c r="W3866" s="144"/>
      <c r="X3866" s="144"/>
      <c r="Y3866" s="144"/>
      <c r="Z3866" s="144"/>
      <c r="AA3866" s="225"/>
    </row>
    <row r="3867" spans="1:27" ht="13.5" thickBot="1" x14ac:dyDescent="0.25">
      <c r="A3867" s="229"/>
      <c r="B3867" s="145"/>
      <c r="C3867" s="128"/>
      <c r="D3867" s="145"/>
      <c r="E3867" s="145"/>
      <c r="F3867" s="145"/>
      <c r="G3867" s="145"/>
      <c r="H3867" s="145"/>
      <c r="I3867" s="145"/>
      <c r="J3867" s="223"/>
      <c r="K3867" s="107" t="s">
        <v>14</v>
      </c>
      <c r="L3867" s="108" t="s">
        <v>60</v>
      </c>
      <c r="M3867" s="97" t="s">
        <v>187</v>
      </c>
      <c r="N3867" s="108">
        <v>600</v>
      </c>
      <c r="O3867" s="108">
        <v>3</v>
      </c>
      <c r="P3867" s="108">
        <v>10</v>
      </c>
      <c r="Q3867" s="108" t="s">
        <v>202</v>
      </c>
      <c r="R3867" s="116"/>
      <c r="S3867" s="145"/>
      <c r="T3867" s="145"/>
      <c r="U3867" s="145"/>
      <c r="V3867" s="145"/>
      <c r="W3867" s="145"/>
      <c r="X3867" s="145"/>
      <c r="Y3867" s="145"/>
      <c r="Z3867" s="145"/>
      <c r="AA3867" s="226"/>
    </row>
    <row r="3868" spans="1:27" x14ac:dyDescent="0.2">
      <c r="A3868" s="227" t="s">
        <v>3454</v>
      </c>
      <c r="B3868" s="143" t="s">
        <v>76</v>
      </c>
      <c r="C3868" s="142">
        <v>43666</v>
      </c>
      <c r="D3868" s="143" t="s">
        <v>78</v>
      </c>
      <c r="E3868" s="143"/>
      <c r="F3868" s="143"/>
      <c r="G3868" s="143"/>
      <c r="H3868" s="143"/>
      <c r="I3868" s="143"/>
      <c r="J3868" s="136" t="s">
        <v>80</v>
      </c>
      <c r="K3868" s="100" t="s">
        <v>194</v>
      </c>
      <c r="L3868" s="93" t="s">
        <v>60</v>
      </c>
      <c r="M3868" s="95" t="s">
        <v>182</v>
      </c>
      <c r="N3868" s="93">
        <v>600</v>
      </c>
      <c r="O3868" s="93">
        <v>3</v>
      </c>
      <c r="P3868" s="93">
        <v>25</v>
      </c>
      <c r="Q3868" s="93">
        <v>125</v>
      </c>
      <c r="R3868" s="114"/>
      <c r="S3868" s="143" t="s">
        <v>73</v>
      </c>
      <c r="T3868" s="143">
        <v>3</v>
      </c>
      <c r="U3868" s="143">
        <v>25</v>
      </c>
      <c r="V3868" s="143">
        <v>99</v>
      </c>
      <c r="W3868" s="143">
        <v>100</v>
      </c>
      <c r="X3868" s="143">
        <v>5288.35</v>
      </c>
      <c r="Y3868" s="143" t="s">
        <v>74</v>
      </c>
      <c r="Z3868" s="143"/>
      <c r="AA3868" s="224" t="s">
        <v>86</v>
      </c>
    </row>
    <row r="3869" spans="1:27" x14ac:dyDescent="0.2">
      <c r="A3869" s="228"/>
      <c r="B3869" s="144"/>
      <c r="C3869" s="127"/>
      <c r="D3869" s="144"/>
      <c r="E3869" s="144"/>
      <c r="F3869" s="144"/>
      <c r="G3869" s="144"/>
      <c r="H3869" s="144"/>
      <c r="I3869" s="144"/>
      <c r="J3869" s="222"/>
      <c r="K3869" s="103" t="s">
        <v>13</v>
      </c>
      <c r="L3869" s="104" t="s">
        <v>60</v>
      </c>
      <c r="M3869" s="96" t="s">
        <v>69</v>
      </c>
      <c r="N3869" s="104">
        <v>600</v>
      </c>
      <c r="O3869" s="104">
        <v>3</v>
      </c>
      <c r="P3869" s="104">
        <v>10</v>
      </c>
      <c r="Q3869" s="104">
        <v>135</v>
      </c>
      <c r="R3869" s="115">
        <v>100</v>
      </c>
      <c r="S3869" s="144"/>
      <c r="T3869" s="144"/>
      <c r="U3869" s="144"/>
      <c r="V3869" s="144"/>
      <c r="W3869" s="144"/>
      <c r="X3869" s="144"/>
      <c r="Y3869" s="144"/>
      <c r="Z3869" s="144"/>
      <c r="AA3869" s="225"/>
    </row>
    <row r="3870" spans="1:27" ht="13.5" thickBot="1" x14ac:dyDescent="0.25">
      <c r="A3870" s="229"/>
      <c r="B3870" s="145"/>
      <c r="C3870" s="128"/>
      <c r="D3870" s="145"/>
      <c r="E3870" s="145"/>
      <c r="F3870" s="145"/>
      <c r="G3870" s="145"/>
      <c r="H3870" s="145"/>
      <c r="I3870" s="145"/>
      <c r="J3870" s="223"/>
      <c r="K3870" s="107" t="s">
        <v>14</v>
      </c>
      <c r="L3870" s="108" t="s">
        <v>60</v>
      </c>
      <c r="M3870" s="97" t="s">
        <v>187</v>
      </c>
      <c r="N3870" s="108">
        <v>600</v>
      </c>
      <c r="O3870" s="108">
        <v>3</v>
      </c>
      <c r="P3870" s="108">
        <v>10</v>
      </c>
      <c r="Q3870" s="108" t="s">
        <v>202</v>
      </c>
      <c r="R3870" s="116"/>
      <c r="S3870" s="145"/>
      <c r="T3870" s="145"/>
      <c r="U3870" s="145"/>
      <c r="V3870" s="145"/>
      <c r="W3870" s="145"/>
      <c r="X3870" s="145"/>
      <c r="Y3870" s="145"/>
      <c r="Z3870" s="145"/>
      <c r="AA3870" s="226"/>
    </row>
    <row r="3871" spans="1:27" x14ac:dyDescent="0.2">
      <c r="A3871" s="227" t="s">
        <v>3455</v>
      </c>
      <c r="B3871" s="143" t="s">
        <v>76</v>
      </c>
      <c r="C3871" s="142">
        <v>43666</v>
      </c>
      <c r="D3871" s="143" t="s">
        <v>78</v>
      </c>
      <c r="E3871" s="143"/>
      <c r="F3871" s="143"/>
      <c r="G3871" s="143"/>
      <c r="H3871" s="143"/>
      <c r="I3871" s="143"/>
      <c r="J3871" s="136" t="s">
        <v>80</v>
      </c>
      <c r="K3871" s="100" t="s">
        <v>194</v>
      </c>
      <c r="L3871" s="93" t="s">
        <v>60</v>
      </c>
      <c r="M3871" s="95" t="s">
        <v>183</v>
      </c>
      <c r="N3871" s="93">
        <v>480</v>
      </c>
      <c r="O3871" s="93">
        <v>3</v>
      </c>
      <c r="P3871" s="93">
        <v>100</v>
      </c>
      <c r="Q3871" s="93">
        <v>100</v>
      </c>
      <c r="R3871" s="114"/>
      <c r="S3871" s="143" t="s">
        <v>72</v>
      </c>
      <c r="T3871" s="143">
        <v>3</v>
      </c>
      <c r="U3871" s="143">
        <v>100</v>
      </c>
      <c r="V3871" s="143">
        <v>77</v>
      </c>
      <c r="W3871" s="143">
        <v>60</v>
      </c>
      <c r="X3871" s="143">
        <v>5288.35</v>
      </c>
      <c r="Y3871" s="143" t="s">
        <v>74</v>
      </c>
      <c r="Z3871" s="143"/>
      <c r="AA3871" s="224" t="s">
        <v>86</v>
      </c>
    </row>
    <row r="3872" spans="1:27" x14ac:dyDescent="0.2">
      <c r="A3872" s="228"/>
      <c r="B3872" s="144"/>
      <c r="C3872" s="127"/>
      <c r="D3872" s="144"/>
      <c r="E3872" s="144"/>
      <c r="F3872" s="144"/>
      <c r="G3872" s="144"/>
      <c r="H3872" s="144"/>
      <c r="I3872" s="144"/>
      <c r="J3872" s="222"/>
      <c r="K3872" s="103" t="s">
        <v>13</v>
      </c>
      <c r="L3872" s="104" t="s">
        <v>60</v>
      </c>
      <c r="M3872" s="96" t="s">
        <v>69</v>
      </c>
      <c r="N3872" s="104">
        <v>480</v>
      </c>
      <c r="O3872" s="104">
        <v>3</v>
      </c>
      <c r="P3872" s="104">
        <v>10</v>
      </c>
      <c r="Q3872" s="104">
        <v>135</v>
      </c>
      <c r="R3872" s="115">
        <v>100</v>
      </c>
      <c r="S3872" s="144"/>
      <c r="T3872" s="144"/>
      <c r="U3872" s="144"/>
      <c r="V3872" s="144"/>
      <c r="W3872" s="144"/>
      <c r="X3872" s="144"/>
      <c r="Y3872" s="144"/>
      <c r="Z3872" s="144"/>
      <c r="AA3872" s="225"/>
    </row>
    <row r="3873" spans="1:27" ht="13.5" thickBot="1" x14ac:dyDescent="0.25">
      <c r="A3873" s="229"/>
      <c r="B3873" s="145"/>
      <c r="C3873" s="128"/>
      <c r="D3873" s="145"/>
      <c r="E3873" s="145"/>
      <c r="F3873" s="145"/>
      <c r="G3873" s="145"/>
      <c r="H3873" s="145"/>
      <c r="I3873" s="145"/>
      <c r="J3873" s="223"/>
      <c r="K3873" s="107" t="s">
        <v>14</v>
      </c>
      <c r="L3873" s="108" t="s">
        <v>60</v>
      </c>
      <c r="M3873" s="97" t="s">
        <v>187</v>
      </c>
      <c r="N3873" s="108">
        <v>480</v>
      </c>
      <c r="O3873" s="108">
        <v>3</v>
      </c>
      <c r="P3873" s="108">
        <v>10</v>
      </c>
      <c r="Q3873" s="108" t="s">
        <v>202</v>
      </c>
      <c r="R3873" s="116"/>
      <c r="S3873" s="145"/>
      <c r="T3873" s="145"/>
      <c r="U3873" s="145"/>
      <c r="V3873" s="145"/>
      <c r="W3873" s="145"/>
      <c r="X3873" s="145"/>
      <c r="Y3873" s="145"/>
      <c r="Z3873" s="145"/>
      <c r="AA3873" s="226"/>
    </row>
    <row r="3874" spans="1:27" x14ac:dyDescent="0.2">
      <c r="A3874" s="227" t="s">
        <v>3456</v>
      </c>
      <c r="B3874" s="143" t="s">
        <v>76</v>
      </c>
      <c r="C3874" s="142">
        <v>43666</v>
      </c>
      <c r="D3874" s="143" t="s">
        <v>78</v>
      </c>
      <c r="E3874" s="143"/>
      <c r="F3874" s="143"/>
      <c r="G3874" s="143"/>
      <c r="H3874" s="143"/>
      <c r="I3874" s="143"/>
      <c r="J3874" s="136" t="s">
        <v>80</v>
      </c>
      <c r="K3874" s="100" t="s">
        <v>194</v>
      </c>
      <c r="L3874" s="93" t="s">
        <v>60</v>
      </c>
      <c r="M3874" s="95" t="s">
        <v>183</v>
      </c>
      <c r="N3874" s="93">
        <v>480</v>
      </c>
      <c r="O3874" s="93">
        <v>3</v>
      </c>
      <c r="P3874" s="93">
        <v>100</v>
      </c>
      <c r="Q3874" s="93">
        <v>125</v>
      </c>
      <c r="R3874" s="114"/>
      <c r="S3874" s="143" t="s">
        <v>72</v>
      </c>
      <c r="T3874" s="143">
        <v>3</v>
      </c>
      <c r="U3874" s="143">
        <v>100</v>
      </c>
      <c r="V3874" s="143">
        <v>77</v>
      </c>
      <c r="W3874" s="143">
        <v>60</v>
      </c>
      <c r="X3874" s="143">
        <v>5288.35</v>
      </c>
      <c r="Y3874" s="143" t="s">
        <v>74</v>
      </c>
      <c r="Z3874" s="143"/>
      <c r="AA3874" s="224" t="s">
        <v>86</v>
      </c>
    </row>
    <row r="3875" spans="1:27" x14ac:dyDescent="0.2">
      <c r="A3875" s="228"/>
      <c r="B3875" s="144"/>
      <c r="C3875" s="127"/>
      <c r="D3875" s="144"/>
      <c r="E3875" s="144"/>
      <c r="F3875" s="144"/>
      <c r="G3875" s="144"/>
      <c r="H3875" s="144"/>
      <c r="I3875" s="144"/>
      <c r="J3875" s="222"/>
      <c r="K3875" s="103" t="s">
        <v>13</v>
      </c>
      <c r="L3875" s="104" t="s">
        <v>60</v>
      </c>
      <c r="M3875" s="96" t="s">
        <v>69</v>
      </c>
      <c r="N3875" s="104">
        <v>480</v>
      </c>
      <c r="O3875" s="104">
        <v>3</v>
      </c>
      <c r="P3875" s="104">
        <v>10</v>
      </c>
      <c r="Q3875" s="104">
        <v>135</v>
      </c>
      <c r="R3875" s="115">
        <v>100</v>
      </c>
      <c r="S3875" s="144"/>
      <c r="T3875" s="144"/>
      <c r="U3875" s="144"/>
      <c r="V3875" s="144"/>
      <c r="W3875" s="144"/>
      <c r="X3875" s="144"/>
      <c r="Y3875" s="144"/>
      <c r="Z3875" s="144"/>
      <c r="AA3875" s="225"/>
    </row>
    <row r="3876" spans="1:27" ht="13.5" thickBot="1" x14ac:dyDescent="0.25">
      <c r="A3876" s="229"/>
      <c r="B3876" s="145"/>
      <c r="C3876" s="128"/>
      <c r="D3876" s="145"/>
      <c r="E3876" s="145"/>
      <c r="F3876" s="145"/>
      <c r="G3876" s="145"/>
      <c r="H3876" s="145"/>
      <c r="I3876" s="145"/>
      <c r="J3876" s="223"/>
      <c r="K3876" s="107" t="s">
        <v>14</v>
      </c>
      <c r="L3876" s="108" t="s">
        <v>60</v>
      </c>
      <c r="M3876" s="97" t="s">
        <v>187</v>
      </c>
      <c r="N3876" s="108">
        <v>480</v>
      </c>
      <c r="O3876" s="108">
        <v>3</v>
      </c>
      <c r="P3876" s="108">
        <v>10</v>
      </c>
      <c r="Q3876" s="108" t="s">
        <v>202</v>
      </c>
      <c r="R3876" s="116"/>
      <c r="S3876" s="145"/>
      <c r="T3876" s="145"/>
      <c r="U3876" s="145"/>
      <c r="V3876" s="145"/>
      <c r="W3876" s="145"/>
      <c r="X3876" s="145"/>
      <c r="Y3876" s="145"/>
      <c r="Z3876" s="145"/>
      <c r="AA3876" s="226"/>
    </row>
    <row r="3877" spans="1:27" x14ac:dyDescent="0.2">
      <c r="A3877" s="227" t="s">
        <v>3457</v>
      </c>
      <c r="B3877" s="143" t="s">
        <v>76</v>
      </c>
      <c r="C3877" s="142">
        <v>43666</v>
      </c>
      <c r="D3877" s="143" t="s">
        <v>78</v>
      </c>
      <c r="E3877" s="143"/>
      <c r="F3877" s="143"/>
      <c r="G3877" s="143"/>
      <c r="H3877" s="143"/>
      <c r="I3877" s="143"/>
      <c r="J3877" s="136" t="s">
        <v>80</v>
      </c>
      <c r="K3877" s="100" t="s">
        <v>194</v>
      </c>
      <c r="L3877" s="93" t="s">
        <v>60</v>
      </c>
      <c r="M3877" s="95" t="s">
        <v>183</v>
      </c>
      <c r="N3877" s="93">
        <v>480</v>
      </c>
      <c r="O3877" s="93">
        <v>3</v>
      </c>
      <c r="P3877" s="93">
        <v>100</v>
      </c>
      <c r="Q3877" s="93">
        <v>125</v>
      </c>
      <c r="R3877" s="114"/>
      <c r="S3877" s="143" t="s">
        <v>72</v>
      </c>
      <c r="T3877" s="143">
        <v>3</v>
      </c>
      <c r="U3877" s="143">
        <v>100</v>
      </c>
      <c r="V3877" s="143">
        <v>96</v>
      </c>
      <c r="W3877" s="143">
        <v>75</v>
      </c>
      <c r="X3877" s="143">
        <v>5288.35</v>
      </c>
      <c r="Y3877" s="143" t="s">
        <v>74</v>
      </c>
      <c r="Z3877" s="143"/>
      <c r="AA3877" s="224" t="s">
        <v>86</v>
      </c>
    </row>
    <row r="3878" spans="1:27" x14ac:dyDescent="0.2">
      <c r="A3878" s="228"/>
      <c r="B3878" s="144"/>
      <c r="C3878" s="127"/>
      <c r="D3878" s="144"/>
      <c r="E3878" s="144"/>
      <c r="F3878" s="144"/>
      <c r="G3878" s="144"/>
      <c r="H3878" s="144"/>
      <c r="I3878" s="144"/>
      <c r="J3878" s="222"/>
      <c r="K3878" s="103" t="s">
        <v>13</v>
      </c>
      <c r="L3878" s="104" t="s">
        <v>60</v>
      </c>
      <c r="M3878" s="96" t="s">
        <v>69</v>
      </c>
      <c r="N3878" s="104">
        <v>480</v>
      </c>
      <c r="O3878" s="104">
        <v>3</v>
      </c>
      <c r="P3878" s="104">
        <v>10</v>
      </c>
      <c r="Q3878" s="104">
        <v>135</v>
      </c>
      <c r="R3878" s="115">
        <v>100</v>
      </c>
      <c r="S3878" s="144"/>
      <c r="T3878" s="144"/>
      <c r="U3878" s="144"/>
      <c r="V3878" s="144"/>
      <c r="W3878" s="144"/>
      <c r="X3878" s="144"/>
      <c r="Y3878" s="144"/>
      <c r="Z3878" s="144"/>
      <c r="AA3878" s="225"/>
    </row>
    <row r="3879" spans="1:27" ht="13.5" thickBot="1" x14ac:dyDescent="0.25">
      <c r="A3879" s="229"/>
      <c r="B3879" s="145"/>
      <c r="C3879" s="128"/>
      <c r="D3879" s="145"/>
      <c r="E3879" s="145"/>
      <c r="F3879" s="145"/>
      <c r="G3879" s="145"/>
      <c r="H3879" s="145"/>
      <c r="I3879" s="145"/>
      <c r="J3879" s="223"/>
      <c r="K3879" s="107" t="s">
        <v>14</v>
      </c>
      <c r="L3879" s="108" t="s">
        <v>60</v>
      </c>
      <c r="M3879" s="97" t="s">
        <v>187</v>
      </c>
      <c r="N3879" s="108">
        <v>480</v>
      </c>
      <c r="O3879" s="108">
        <v>3</v>
      </c>
      <c r="P3879" s="108">
        <v>10</v>
      </c>
      <c r="Q3879" s="108" t="s">
        <v>202</v>
      </c>
      <c r="R3879" s="116"/>
      <c r="S3879" s="145"/>
      <c r="T3879" s="145"/>
      <c r="U3879" s="145"/>
      <c r="V3879" s="145"/>
      <c r="W3879" s="145"/>
      <c r="X3879" s="145"/>
      <c r="Y3879" s="145"/>
      <c r="Z3879" s="145"/>
      <c r="AA3879" s="226"/>
    </row>
    <row r="3880" spans="1:27" x14ac:dyDescent="0.2">
      <c r="A3880" s="227" t="s">
        <v>3458</v>
      </c>
      <c r="B3880" s="143" t="s">
        <v>76</v>
      </c>
      <c r="C3880" s="142">
        <v>43666</v>
      </c>
      <c r="D3880" s="143" t="s">
        <v>78</v>
      </c>
      <c r="E3880" s="143"/>
      <c r="F3880" s="143"/>
      <c r="G3880" s="143"/>
      <c r="H3880" s="143"/>
      <c r="I3880" s="143"/>
      <c r="J3880" s="136" t="s">
        <v>80</v>
      </c>
      <c r="K3880" s="100" t="s">
        <v>194</v>
      </c>
      <c r="L3880" s="93" t="s">
        <v>60</v>
      </c>
      <c r="M3880" s="95" t="s">
        <v>179</v>
      </c>
      <c r="N3880" s="93">
        <v>240</v>
      </c>
      <c r="O3880" s="93">
        <v>3</v>
      </c>
      <c r="P3880" s="93">
        <v>65</v>
      </c>
      <c r="Q3880" s="93">
        <v>125</v>
      </c>
      <c r="R3880" s="114"/>
      <c r="S3880" s="143">
        <v>200</v>
      </c>
      <c r="T3880" s="143">
        <v>3</v>
      </c>
      <c r="U3880" s="143">
        <v>65</v>
      </c>
      <c r="V3880" s="143">
        <v>92</v>
      </c>
      <c r="W3880" s="143">
        <v>30</v>
      </c>
      <c r="X3880" s="143">
        <v>5288.35</v>
      </c>
      <c r="Y3880" s="143" t="s">
        <v>75</v>
      </c>
      <c r="Z3880" s="143"/>
      <c r="AA3880" s="224" t="s">
        <v>86</v>
      </c>
    </row>
    <row r="3881" spans="1:27" x14ac:dyDescent="0.2">
      <c r="A3881" s="228"/>
      <c r="B3881" s="144"/>
      <c r="C3881" s="127"/>
      <c r="D3881" s="144"/>
      <c r="E3881" s="144"/>
      <c r="F3881" s="144"/>
      <c r="G3881" s="144"/>
      <c r="H3881" s="144"/>
      <c r="I3881" s="144"/>
      <c r="J3881" s="222"/>
      <c r="K3881" s="103" t="s">
        <v>13</v>
      </c>
      <c r="L3881" s="104" t="s">
        <v>60</v>
      </c>
      <c r="M3881" s="96" t="s">
        <v>69</v>
      </c>
      <c r="N3881" s="104">
        <v>240</v>
      </c>
      <c r="O3881" s="104">
        <v>3</v>
      </c>
      <c r="P3881" s="104">
        <v>10</v>
      </c>
      <c r="Q3881" s="104">
        <v>135</v>
      </c>
      <c r="R3881" s="115">
        <v>40</v>
      </c>
      <c r="S3881" s="144"/>
      <c r="T3881" s="144"/>
      <c r="U3881" s="144"/>
      <c r="V3881" s="144"/>
      <c r="W3881" s="144"/>
      <c r="X3881" s="144"/>
      <c r="Y3881" s="144"/>
      <c r="Z3881" s="144"/>
      <c r="AA3881" s="225"/>
    </row>
    <row r="3882" spans="1:27" ht="13.5" thickBot="1" x14ac:dyDescent="0.25">
      <c r="A3882" s="229"/>
      <c r="B3882" s="145"/>
      <c r="C3882" s="128"/>
      <c r="D3882" s="145"/>
      <c r="E3882" s="145"/>
      <c r="F3882" s="145"/>
      <c r="G3882" s="145"/>
      <c r="H3882" s="145"/>
      <c r="I3882" s="145"/>
      <c r="J3882" s="223"/>
      <c r="K3882" s="107" t="s">
        <v>14</v>
      </c>
      <c r="L3882" s="108" t="s">
        <v>60</v>
      </c>
      <c r="M3882" s="97" t="s">
        <v>70</v>
      </c>
      <c r="N3882" s="108">
        <v>240</v>
      </c>
      <c r="O3882" s="108">
        <v>3</v>
      </c>
      <c r="P3882" s="108">
        <v>10</v>
      </c>
      <c r="Q3882" s="108">
        <v>135</v>
      </c>
      <c r="R3882" s="116"/>
      <c r="S3882" s="145"/>
      <c r="T3882" s="145"/>
      <c r="U3882" s="145"/>
      <c r="V3882" s="145"/>
      <c r="W3882" s="145"/>
      <c r="X3882" s="145"/>
      <c r="Y3882" s="145"/>
      <c r="Z3882" s="145"/>
      <c r="AA3882" s="226"/>
    </row>
    <row r="3883" spans="1:27" x14ac:dyDescent="0.2">
      <c r="A3883" s="227" t="s">
        <v>3459</v>
      </c>
      <c r="B3883" s="143" t="s">
        <v>76</v>
      </c>
      <c r="C3883" s="142">
        <v>43666</v>
      </c>
      <c r="D3883" s="143" t="s">
        <v>78</v>
      </c>
      <c r="E3883" s="143"/>
      <c r="F3883" s="143"/>
      <c r="G3883" s="143"/>
      <c r="H3883" s="143"/>
      <c r="I3883" s="143"/>
      <c r="J3883" s="136" t="s">
        <v>80</v>
      </c>
      <c r="K3883" s="100" t="s">
        <v>194</v>
      </c>
      <c r="L3883" s="93" t="s">
        <v>60</v>
      </c>
      <c r="M3883" s="95" t="s">
        <v>179</v>
      </c>
      <c r="N3883" s="93">
        <v>240</v>
      </c>
      <c r="O3883" s="93">
        <v>3</v>
      </c>
      <c r="P3883" s="93">
        <v>65</v>
      </c>
      <c r="Q3883" s="93">
        <v>125</v>
      </c>
      <c r="R3883" s="114"/>
      <c r="S3883" s="143">
        <v>208</v>
      </c>
      <c r="T3883" s="143">
        <v>3</v>
      </c>
      <c r="U3883" s="143">
        <v>65</v>
      </c>
      <c r="V3883" s="143">
        <v>88</v>
      </c>
      <c r="W3883" s="143">
        <v>30</v>
      </c>
      <c r="X3883" s="143">
        <v>5288.35</v>
      </c>
      <c r="Y3883" s="143" t="s">
        <v>75</v>
      </c>
      <c r="Z3883" s="143"/>
      <c r="AA3883" s="224" t="s">
        <v>86</v>
      </c>
    </row>
    <row r="3884" spans="1:27" x14ac:dyDescent="0.2">
      <c r="A3884" s="228"/>
      <c r="B3884" s="144"/>
      <c r="C3884" s="127"/>
      <c r="D3884" s="144"/>
      <c r="E3884" s="144"/>
      <c r="F3884" s="144"/>
      <c r="G3884" s="144"/>
      <c r="H3884" s="144"/>
      <c r="I3884" s="144"/>
      <c r="J3884" s="222"/>
      <c r="K3884" s="103" t="s">
        <v>13</v>
      </c>
      <c r="L3884" s="104" t="s">
        <v>60</v>
      </c>
      <c r="M3884" s="96" t="s">
        <v>69</v>
      </c>
      <c r="N3884" s="104">
        <v>240</v>
      </c>
      <c r="O3884" s="104">
        <v>3</v>
      </c>
      <c r="P3884" s="104">
        <v>10</v>
      </c>
      <c r="Q3884" s="104">
        <v>135</v>
      </c>
      <c r="R3884" s="115">
        <v>40</v>
      </c>
      <c r="S3884" s="144"/>
      <c r="T3884" s="144"/>
      <c r="U3884" s="144"/>
      <c r="V3884" s="144"/>
      <c r="W3884" s="144"/>
      <c r="X3884" s="144"/>
      <c r="Y3884" s="144"/>
      <c r="Z3884" s="144"/>
      <c r="AA3884" s="225"/>
    </row>
    <row r="3885" spans="1:27" ht="13.5" thickBot="1" x14ac:dyDescent="0.25">
      <c r="A3885" s="229"/>
      <c r="B3885" s="145"/>
      <c r="C3885" s="128"/>
      <c r="D3885" s="145"/>
      <c r="E3885" s="145"/>
      <c r="F3885" s="145"/>
      <c r="G3885" s="145"/>
      <c r="H3885" s="145"/>
      <c r="I3885" s="145"/>
      <c r="J3885" s="223"/>
      <c r="K3885" s="107" t="s">
        <v>14</v>
      </c>
      <c r="L3885" s="108" t="s">
        <v>60</v>
      </c>
      <c r="M3885" s="97" t="s">
        <v>70</v>
      </c>
      <c r="N3885" s="108">
        <v>240</v>
      </c>
      <c r="O3885" s="108">
        <v>3</v>
      </c>
      <c r="P3885" s="108">
        <v>10</v>
      </c>
      <c r="Q3885" s="108">
        <v>135</v>
      </c>
      <c r="R3885" s="116"/>
      <c r="S3885" s="145"/>
      <c r="T3885" s="145"/>
      <c r="U3885" s="145"/>
      <c r="V3885" s="145"/>
      <c r="W3885" s="145"/>
      <c r="X3885" s="145"/>
      <c r="Y3885" s="145"/>
      <c r="Z3885" s="145"/>
      <c r="AA3885" s="226"/>
    </row>
    <row r="3886" spans="1:27" x14ac:dyDescent="0.2">
      <c r="A3886" s="227" t="s">
        <v>3460</v>
      </c>
      <c r="B3886" s="143" t="s">
        <v>76</v>
      </c>
      <c r="C3886" s="142">
        <v>43666</v>
      </c>
      <c r="D3886" s="143" t="s">
        <v>78</v>
      </c>
      <c r="E3886" s="143"/>
      <c r="F3886" s="143"/>
      <c r="G3886" s="143"/>
      <c r="H3886" s="143"/>
      <c r="I3886" s="143"/>
      <c r="J3886" s="136" t="s">
        <v>80</v>
      </c>
      <c r="K3886" s="100" t="s">
        <v>194</v>
      </c>
      <c r="L3886" s="93" t="s">
        <v>60</v>
      </c>
      <c r="M3886" s="95" t="s">
        <v>179</v>
      </c>
      <c r="N3886" s="93">
        <v>480</v>
      </c>
      <c r="O3886" s="93">
        <v>3</v>
      </c>
      <c r="P3886" s="93">
        <v>25</v>
      </c>
      <c r="Q3886" s="93">
        <v>100</v>
      </c>
      <c r="R3886" s="114"/>
      <c r="S3886" s="143" t="s">
        <v>72</v>
      </c>
      <c r="T3886" s="143">
        <v>3</v>
      </c>
      <c r="U3886" s="143">
        <v>25</v>
      </c>
      <c r="V3886" s="143">
        <v>77</v>
      </c>
      <c r="W3886" s="143">
        <v>60</v>
      </c>
      <c r="X3886" s="143">
        <v>5288.35</v>
      </c>
      <c r="Y3886" s="143" t="s">
        <v>75</v>
      </c>
      <c r="Z3886" s="143"/>
      <c r="AA3886" s="224" t="s">
        <v>86</v>
      </c>
    </row>
    <row r="3887" spans="1:27" x14ac:dyDescent="0.2">
      <c r="A3887" s="228"/>
      <c r="B3887" s="144"/>
      <c r="C3887" s="127"/>
      <c r="D3887" s="144"/>
      <c r="E3887" s="144"/>
      <c r="F3887" s="144"/>
      <c r="G3887" s="144"/>
      <c r="H3887" s="144"/>
      <c r="I3887" s="144"/>
      <c r="J3887" s="222"/>
      <c r="K3887" s="103" t="s">
        <v>13</v>
      </c>
      <c r="L3887" s="104" t="s">
        <v>60</v>
      </c>
      <c r="M3887" s="96" t="s">
        <v>69</v>
      </c>
      <c r="N3887" s="104">
        <v>480</v>
      </c>
      <c r="O3887" s="104">
        <v>3</v>
      </c>
      <c r="P3887" s="104">
        <v>10</v>
      </c>
      <c r="Q3887" s="104">
        <v>135</v>
      </c>
      <c r="R3887" s="115">
        <v>100</v>
      </c>
      <c r="S3887" s="144"/>
      <c r="T3887" s="144"/>
      <c r="U3887" s="144"/>
      <c r="V3887" s="144"/>
      <c r="W3887" s="144"/>
      <c r="X3887" s="144"/>
      <c r="Y3887" s="144"/>
      <c r="Z3887" s="144"/>
      <c r="AA3887" s="225"/>
    </row>
    <row r="3888" spans="1:27" ht="13.5" thickBot="1" x14ac:dyDescent="0.25">
      <c r="A3888" s="229"/>
      <c r="B3888" s="145"/>
      <c r="C3888" s="128"/>
      <c r="D3888" s="145"/>
      <c r="E3888" s="145"/>
      <c r="F3888" s="145"/>
      <c r="G3888" s="145"/>
      <c r="H3888" s="145"/>
      <c r="I3888" s="145"/>
      <c r="J3888" s="223"/>
      <c r="K3888" s="107" t="s">
        <v>14</v>
      </c>
      <c r="L3888" s="108" t="s">
        <v>60</v>
      </c>
      <c r="M3888" s="97" t="s">
        <v>70</v>
      </c>
      <c r="N3888" s="108">
        <v>480</v>
      </c>
      <c r="O3888" s="108">
        <v>3</v>
      </c>
      <c r="P3888" s="108">
        <v>10</v>
      </c>
      <c r="Q3888" s="108">
        <v>135</v>
      </c>
      <c r="R3888" s="116"/>
      <c r="S3888" s="145"/>
      <c r="T3888" s="145"/>
      <c r="U3888" s="145"/>
      <c r="V3888" s="145"/>
      <c r="W3888" s="145"/>
      <c r="X3888" s="145"/>
      <c r="Y3888" s="145"/>
      <c r="Z3888" s="145"/>
      <c r="AA3888" s="226"/>
    </row>
    <row r="3889" spans="1:27" x14ac:dyDescent="0.2">
      <c r="A3889" s="227" t="s">
        <v>3461</v>
      </c>
      <c r="B3889" s="143" t="s">
        <v>76</v>
      </c>
      <c r="C3889" s="142">
        <v>43666</v>
      </c>
      <c r="D3889" s="143" t="s">
        <v>78</v>
      </c>
      <c r="E3889" s="143"/>
      <c r="F3889" s="143"/>
      <c r="G3889" s="143"/>
      <c r="H3889" s="143"/>
      <c r="I3889" s="143"/>
      <c r="J3889" s="136" t="s">
        <v>80</v>
      </c>
      <c r="K3889" s="100" t="s">
        <v>194</v>
      </c>
      <c r="L3889" s="93" t="s">
        <v>60</v>
      </c>
      <c r="M3889" s="95" t="s">
        <v>179</v>
      </c>
      <c r="N3889" s="93">
        <v>480</v>
      </c>
      <c r="O3889" s="93">
        <v>3</v>
      </c>
      <c r="P3889" s="93">
        <v>25</v>
      </c>
      <c r="Q3889" s="93">
        <v>125</v>
      </c>
      <c r="R3889" s="114"/>
      <c r="S3889" s="143" t="s">
        <v>72</v>
      </c>
      <c r="T3889" s="143">
        <v>3</v>
      </c>
      <c r="U3889" s="143">
        <v>25</v>
      </c>
      <c r="V3889" s="143">
        <v>77</v>
      </c>
      <c r="W3889" s="143">
        <v>60</v>
      </c>
      <c r="X3889" s="143">
        <v>5288.35</v>
      </c>
      <c r="Y3889" s="143" t="s">
        <v>75</v>
      </c>
      <c r="Z3889" s="143"/>
      <c r="AA3889" s="224" t="s">
        <v>86</v>
      </c>
    </row>
    <row r="3890" spans="1:27" x14ac:dyDescent="0.2">
      <c r="A3890" s="228"/>
      <c r="B3890" s="144"/>
      <c r="C3890" s="127"/>
      <c r="D3890" s="144"/>
      <c r="E3890" s="144"/>
      <c r="F3890" s="144"/>
      <c r="G3890" s="144"/>
      <c r="H3890" s="144"/>
      <c r="I3890" s="144"/>
      <c r="J3890" s="222"/>
      <c r="K3890" s="103" t="s">
        <v>13</v>
      </c>
      <c r="L3890" s="104" t="s">
        <v>60</v>
      </c>
      <c r="M3890" s="96" t="s">
        <v>69</v>
      </c>
      <c r="N3890" s="104">
        <v>480</v>
      </c>
      <c r="O3890" s="104">
        <v>3</v>
      </c>
      <c r="P3890" s="104">
        <v>10</v>
      </c>
      <c r="Q3890" s="104">
        <v>135</v>
      </c>
      <c r="R3890" s="115">
        <v>100</v>
      </c>
      <c r="S3890" s="144"/>
      <c r="T3890" s="144"/>
      <c r="U3890" s="144"/>
      <c r="V3890" s="144"/>
      <c r="W3890" s="144"/>
      <c r="X3890" s="144"/>
      <c r="Y3890" s="144"/>
      <c r="Z3890" s="144"/>
      <c r="AA3890" s="225"/>
    </row>
    <row r="3891" spans="1:27" ht="13.5" thickBot="1" x14ac:dyDescent="0.25">
      <c r="A3891" s="229"/>
      <c r="B3891" s="145"/>
      <c r="C3891" s="128"/>
      <c r="D3891" s="145"/>
      <c r="E3891" s="145"/>
      <c r="F3891" s="145"/>
      <c r="G3891" s="145"/>
      <c r="H3891" s="145"/>
      <c r="I3891" s="145"/>
      <c r="J3891" s="223"/>
      <c r="K3891" s="107" t="s">
        <v>14</v>
      </c>
      <c r="L3891" s="108" t="s">
        <v>60</v>
      </c>
      <c r="M3891" s="97" t="s">
        <v>70</v>
      </c>
      <c r="N3891" s="108">
        <v>480</v>
      </c>
      <c r="O3891" s="108">
        <v>3</v>
      </c>
      <c r="P3891" s="108">
        <v>10</v>
      </c>
      <c r="Q3891" s="108">
        <v>135</v>
      </c>
      <c r="R3891" s="116"/>
      <c r="S3891" s="145"/>
      <c r="T3891" s="145"/>
      <c r="U3891" s="145"/>
      <c r="V3891" s="145"/>
      <c r="W3891" s="145"/>
      <c r="X3891" s="145"/>
      <c r="Y3891" s="145"/>
      <c r="Z3891" s="145"/>
      <c r="AA3891" s="226"/>
    </row>
    <row r="3892" spans="1:27" x14ac:dyDescent="0.2">
      <c r="A3892" s="227" t="s">
        <v>3462</v>
      </c>
      <c r="B3892" s="143" t="s">
        <v>76</v>
      </c>
      <c r="C3892" s="142">
        <v>43666</v>
      </c>
      <c r="D3892" s="143" t="s">
        <v>78</v>
      </c>
      <c r="E3892" s="143"/>
      <c r="F3892" s="143"/>
      <c r="G3892" s="143"/>
      <c r="H3892" s="143"/>
      <c r="I3892" s="143"/>
      <c r="J3892" s="136" t="s">
        <v>80</v>
      </c>
      <c r="K3892" s="100" t="s">
        <v>194</v>
      </c>
      <c r="L3892" s="93" t="s">
        <v>60</v>
      </c>
      <c r="M3892" s="95" t="s">
        <v>179</v>
      </c>
      <c r="N3892" s="93">
        <v>480</v>
      </c>
      <c r="O3892" s="93">
        <v>3</v>
      </c>
      <c r="P3892" s="93">
        <v>25</v>
      </c>
      <c r="Q3892" s="93">
        <v>125</v>
      </c>
      <c r="R3892" s="114"/>
      <c r="S3892" s="143" t="s">
        <v>72</v>
      </c>
      <c r="T3892" s="143">
        <v>3</v>
      </c>
      <c r="U3892" s="143">
        <v>25</v>
      </c>
      <c r="V3892" s="143">
        <v>96</v>
      </c>
      <c r="W3892" s="143">
        <v>75</v>
      </c>
      <c r="X3892" s="143">
        <v>5288.35</v>
      </c>
      <c r="Y3892" s="143" t="s">
        <v>75</v>
      </c>
      <c r="Z3892" s="143"/>
      <c r="AA3892" s="224" t="s">
        <v>86</v>
      </c>
    </row>
    <row r="3893" spans="1:27" x14ac:dyDescent="0.2">
      <c r="A3893" s="228"/>
      <c r="B3893" s="144"/>
      <c r="C3893" s="127"/>
      <c r="D3893" s="144"/>
      <c r="E3893" s="144"/>
      <c r="F3893" s="144"/>
      <c r="G3893" s="144"/>
      <c r="H3893" s="144"/>
      <c r="I3893" s="144"/>
      <c r="J3893" s="222"/>
      <c r="K3893" s="103" t="s">
        <v>13</v>
      </c>
      <c r="L3893" s="104" t="s">
        <v>60</v>
      </c>
      <c r="M3893" s="96" t="s">
        <v>69</v>
      </c>
      <c r="N3893" s="104">
        <v>480</v>
      </c>
      <c r="O3893" s="104">
        <v>3</v>
      </c>
      <c r="P3893" s="104">
        <v>10</v>
      </c>
      <c r="Q3893" s="104">
        <v>135</v>
      </c>
      <c r="R3893" s="115">
        <v>100</v>
      </c>
      <c r="S3893" s="144"/>
      <c r="T3893" s="144"/>
      <c r="U3893" s="144"/>
      <c r="V3893" s="144"/>
      <c r="W3893" s="144"/>
      <c r="X3893" s="144"/>
      <c r="Y3893" s="144"/>
      <c r="Z3893" s="144"/>
      <c r="AA3893" s="225"/>
    </row>
    <row r="3894" spans="1:27" ht="13.5" thickBot="1" x14ac:dyDescent="0.25">
      <c r="A3894" s="229"/>
      <c r="B3894" s="145"/>
      <c r="C3894" s="128"/>
      <c r="D3894" s="145"/>
      <c r="E3894" s="145"/>
      <c r="F3894" s="145"/>
      <c r="G3894" s="145"/>
      <c r="H3894" s="145"/>
      <c r="I3894" s="145"/>
      <c r="J3894" s="223"/>
      <c r="K3894" s="107" t="s">
        <v>14</v>
      </c>
      <c r="L3894" s="108" t="s">
        <v>60</v>
      </c>
      <c r="M3894" s="97" t="s">
        <v>70</v>
      </c>
      <c r="N3894" s="108">
        <v>480</v>
      </c>
      <c r="O3894" s="108">
        <v>3</v>
      </c>
      <c r="P3894" s="108">
        <v>10</v>
      </c>
      <c r="Q3894" s="108">
        <v>135</v>
      </c>
      <c r="R3894" s="116"/>
      <c r="S3894" s="145"/>
      <c r="T3894" s="145"/>
      <c r="U3894" s="145"/>
      <c r="V3894" s="145"/>
      <c r="W3894" s="145"/>
      <c r="X3894" s="145"/>
      <c r="Y3894" s="145"/>
      <c r="Z3894" s="145"/>
      <c r="AA3894" s="226"/>
    </row>
    <row r="3895" spans="1:27" x14ac:dyDescent="0.2">
      <c r="A3895" s="227" t="s">
        <v>3463</v>
      </c>
      <c r="B3895" s="143" t="s">
        <v>76</v>
      </c>
      <c r="C3895" s="142">
        <v>43666</v>
      </c>
      <c r="D3895" s="143" t="s">
        <v>78</v>
      </c>
      <c r="E3895" s="143"/>
      <c r="F3895" s="143"/>
      <c r="G3895" s="143"/>
      <c r="H3895" s="143"/>
      <c r="I3895" s="143"/>
      <c r="J3895" s="136" t="s">
        <v>80</v>
      </c>
      <c r="K3895" s="100" t="s">
        <v>194</v>
      </c>
      <c r="L3895" s="93" t="s">
        <v>60</v>
      </c>
      <c r="M3895" s="95" t="s">
        <v>179</v>
      </c>
      <c r="N3895" s="93">
        <v>600</v>
      </c>
      <c r="O3895" s="93">
        <v>3</v>
      </c>
      <c r="P3895" s="93">
        <v>14</v>
      </c>
      <c r="Q3895" s="93">
        <v>100</v>
      </c>
      <c r="R3895" s="114"/>
      <c r="S3895" s="143" t="s">
        <v>73</v>
      </c>
      <c r="T3895" s="143">
        <v>3</v>
      </c>
      <c r="U3895" s="143">
        <v>14</v>
      </c>
      <c r="V3895" s="143">
        <v>62</v>
      </c>
      <c r="W3895" s="143">
        <v>60</v>
      </c>
      <c r="X3895" s="143">
        <v>5288.35</v>
      </c>
      <c r="Y3895" s="143" t="s">
        <v>75</v>
      </c>
      <c r="Z3895" s="143"/>
      <c r="AA3895" s="224" t="s">
        <v>86</v>
      </c>
    </row>
    <row r="3896" spans="1:27" x14ac:dyDescent="0.2">
      <c r="A3896" s="228"/>
      <c r="B3896" s="144"/>
      <c r="C3896" s="127"/>
      <c r="D3896" s="144"/>
      <c r="E3896" s="144"/>
      <c r="F3896" s="144"/>
      <c r="G3896" s="144"/>
      <c r="H3896" s="144"/>
      <c r="I3896" s="144"/>
      <c r="J3896" s="222"/>
      <c r="K3896" s="103" t="s">
        <v>13</v>
      </c>
      <c r="L3896" s="104" t="s">
        <v>60</v>
      </c>
      <c r="M3896" s="96" t="s">
        <v>69</v>
      </c>
      <c r="N3896" s="104">
        <v>600</v>
      </c>
      <c r="O3896" s="104">
        <v>3</v>
      </c>
      <c r="P3896" s="104">
        <v>10</v>
      </c>
      <c r="Q3896" s="104">
        <v>135</v>
      </c>
      <c r="R3896" s="115">
        <v>100</v>
      </c>
      <c r="S3896" s="144"/>
      <c r="T3896" s="144"/>
      <c r="U3896" s="144"/>
      <c r="V3896" s="144"/>
      <c r="W3896" s="144"/>
      <c r="X3896" s="144"/>
      <c r="Y3896" s="144"/>
      <c r="Z3896" s="144"/>
      <c r="AA3896" s="225"/>
    </row>
    <row r="3897" spans="1:27" ht="13.5" thickBot="1" x14ac:dyDescent="0.25">
      <c r="A3897" s="229"/>
      <c r="B3897" s="145"/>
      <c r="C3897" s="128"/>
      <c r="D3897" s="145"/>
      <c r="E3897" s="145"/>
      <c r="F3897" s="145"/>
      <c r="G3897" s="145"/>
      <c r="H3897" s="145"/>
      <c r="I3897" s="145"/>
      <c r="J3897" s="223"/>
      <c r="K3897" s="107" t="s">
        <v>14</v>
      </c>
      <c r="L3897" s="108" t="s">
        <v>60</v>
      </c>
      <c r="M3897" s="97" t="s">
        <v>70</v>
      </c>
      <c r="N3897" s="108">
        <v>600</v>
      </c>
      <c r="O3897" s="108">
        <v>3</v>
      </c>
      <c r="P3897" s="108">
        <v>10</v>
      </c>
      <c r="Q3897" s="108">
        <v>135</v>
      </c>
      <c r="R3897" s="116"/>
      <c r="S3897" s="145"/>
      <c r="T3897" s="145"/>
      <c r="U3897" s="145"/>
      <c r="V3897" s="145"/>
      <c r="W3897" s="145"/>
      <c r="X3897" s="145"/>
      <c r="Y3897" s="145"/>
      <c r="Z3897" s="145"/>
      <c r="AA3897" s="226"/>
    </row>
    <row r="3898" spans="1:27" x14ac:dyDescent="0.2">
      <c r="A3898" s="227" t="s">
        <v>3464</v>
      </c>
      <c r="B3898" s="143" t="s">
        <v>76</v>
      </c>
      <c r="C3898" s="142">
        <v>43666</v>
      </c>
      <c r="D3898" s="143" t="s">
        <v>78</v>
      </c>
      <c r="E3898" s="143"/>
      <c r="F3898" s="143"/>
      <c r="G3898" s="143"/>
      <c r="H3898" s="143"/>
      <c r="I3898" s="143"/>
      <c r="J3898" s="136" t="s">
        <v>80</v>
      </c>
      <c r="K3898" s="100" t="s">
        <v>194</v>
      </c>
      <c r="L3898" s="93" t="s">
        <v>60</v>
      </c>
      <c r="M3898" s="95" t="s">
        <v>179</v>
      </c>
      <c r="N3898" s="93">
        <v>600</v>
      </c>
      <c r="O3898" s="93">
        <v>3</v>
      </c>
      <c r="P3898" s="93">
        <v>14</v>
      </c>
      <c r="Q3898" s="93">
        <v>125</v>
      </c>
      <c r="R3898" s="114"/>
      <c r="S3898" s="143" t="s">
        <v>73</v>
      </c>
      <c r="T3898" s="143">
        <v>3</v>
      </c>
      <c r="U3898" s="143">
        <v>14</v>
      </c>
      <c r="V3898" s="143">
        <v>62</v>
      </c>
      <c r="W3898" s="143">
        <v>60</v>
      </c>
      <c r="X3898" s="143">
        <v>5288.35</v>
      </c>
      <c r="Y3898" s="143" t="s">
        <v>75</v>
      </c>
      <c r="Z3898" s="143"/>
      <c r="AA3898" s="224" t="s">
        <v>86</v>
      </c>
    </row>
    <row r="3899" spans="1:27" x14ac:dyDescent="0.2">
      <c r="A3899" s="228"/>
      <c r="B3899" s="144"/>
      <c r="C3899" s="127"/>
      <c r="D3899" s="144"/>
      <c r="E3899" s="144"/>
      <c r="F3899" s="144"/>
      <c r="G3899" s="144"/>
      <c r="H3899" s="144"/>
      <c r="I3899" s="144"/>
      <c r="J3899" s="222"/>
      <c r="K3899" s="103" t="s">
        <v>13</v>
      </c>
      <c r="L3899" s="104" t="s">
        <v>60</v>
      </c>
      <c r="M3899" s="96" t="s">
        <v>69</v>
      </c>
      <c r="N3899" s="104">
        <v>600</v>
      </c>
      <c r="O3899" s="104">
        <v>3</v>
      </c>
      <c r="P3899" s="104">
        <v>10</v>
      </c>
      <c r="Q3899" s="104">
        <v>135</v>
      </c>
      <c r="R3899" s="115">
        <v>100</v>
      </c>
      <c r="S3899" s="144"/>
      <c r="T3899" s="144"/>
      <c r="U3899" s="144"/>
      <c r="V3899" s="144"/>
      <c r="W3899" s="144"/>
      <c r="X3899" s="144"/>
      <c r="Y3899" s="144"/>
      <c r="Z3899" s="144"/>
      <c r="AA3899" s="225"/>
    </row>
    <row r="3900" spans="1:27" ht="13.5" thickBot="1" x14ac:dyDescent="0.25">
      <c r="A3900" s="229"/>
      <c r="B3900" s="145"/>
      <c r="C3900" s="128"/>
      <c r="D3900" s="145"/>
      <c r="E3900" s="145"/>
      <c r="F3900" s="145"/>
      <c r="G3900" s="145"/>
      <c r="H3900" s="145"/>
      <c r="I3900" s="145"/>
      <c r="J3900" s="223"/>
      <c r="K3900" s="107" t="s">
        <v>14</v>
      </c>
      <c r="L3900" s="108" t="s">
        <v>60</v>
      </c>
      <c r="M3900" s="97" t="s">
        <v>70</v>
      </c>
      <c r="N3900" s="108">
        <v>600</v>
      </c>
      <c r="O3900" s="108">
        <v>3</v>
      </c>
      <c r="P3900" s="108">
        <v>10</v>
      </c>
      <c r="Q3900" s="108">
        <v>135</v>
      </c>
      <c r="R3900" s="116"/>
      <c r="S3900" s="145"/>
      <c r="T3900" s="145"/>
      <c r="U3900" s="145"/>
      <c r="V3900" s="145"/>
      <c r="W3900" s="145"/>
      <c r="X3900" s="145"/>
      <c r="Y3900" s="145"/>
      <c r="Z3900" s="145"/>
      <c r="AA3900" s="226"/>
    </row>
    <row r="3901" spans="1:27" x14ac:dyDescent="0.2">
      <c r="A3901" s="227" t="s">
        <v>3465</v>
      </c>
      <c r="B3901" s="143" t="s">
        <v>76</v>
      </c>
      <c r="C3901" s="142">
        <v>43666</v>
      </c>
      <c r="D3901" s="143" t="s">
        <v>78</v>
      </c>
      <c r="E3901" s="143"/>
      <c r="F3901" s="143"/>
      <c r="G3901" s="143"/>
      <c r="H3901" s="143"/>
      <c r="I3901" s="143"/>
      <c r="J3901" s="136" t="s">
        <v>80</v>
      </c>
      <c r="K3901" s="100" t="s">
        <v>194</v>
      </c>
      <c r="L3901" s="93" t="s">
        <v>60</v>
      </c>
      <c r="M3901" s="95" t="s">
        <v>179</v>
      </c>
      <c r="N3901" s="93">
        <v>600</v>
      </c>
      <c r="O3901" s="93">
        <v>3</v>
      </c>
      <c r="P3901" s="93">
        <v>14</v>
      </c>
      <c r="Q3901" s="93">
        <v>100</v>
      </c>
      <c r="R3901" s="114"/>
      <c r="S3901" s="143" t="s">
        <v>73</v>
      </c>
      <c r="T3901" s="143">
        <v>3</v>
      </c>
      <c r="U3901" s="143">
        <v>14</v>
      </c>
      <c r="V3901" s="143">
        <v>77</v>
      </c>
      <c r="W3901" s="143">
        <v>75</v>
      </c>
      <c r="X3901" s="143">
        <v>5288.35</v>
      </c>
      <c r="Y3901" s="143" t="s">
        <v>75</v>
      </c>
      <c r="Z3901" s="143"/>
      <c r="AA3901" s="224" t="s">
        <v>86</v>
      </c>
    </row>
    <row r="3902" spans="1:27" x14ac:dyDescent="0.2">
      <c r="A3902" s="228"/>
      <c r="B3902" s="144"/>
      <c r="C3902" s="127"/>
      <c r="D3902" s="144"/>
      <c r="E3902" s="144"/>
      <c r="F3902" s="144"/>
      <c r="G3902" s="144"/>
      <c r="H3902" s="144"/>
      <c r="I3902" s="144"/>
      <c r="J3902" s="222"/>
      <c r="K3902" s="103" t="s">
        <v>13</v>
      </c>
      <c r="L3902" s="104" t="s">
        <v>60</v>
      </c>
      <c r="M3902" s="96" t="s">
        <v>69</v>
      </c>
      <c r="N3902" s="104">
        <v>600</v>
      </c>
      <c r="O3902" s="104">
        <v>3</v>
      </c>
      <c r="P3902" s="104">
        <v>10</v>
      </c>
      <c r="Q3902" s="104">
        <v>135</v>
      </c>
      <c r="R3902" s="115">
        <v>100</v>
      </c>
      <c r="S3902" s="144"/>
      <c r="T3902" s="144"/>
      <c r="U3902" s="144"/>
      <c r="V3902" s="144"/>
      <c r="W3902" s="144"/>
      <c r="X3902" s="144"/>
      <c r="Y3902" s="144"/>
      <c r="Z3902" s="144"/>
      <c r="AA3902" s="225"/>
    </row>
    <row r="3903" spans="1:27" ht="13.5" thickBot="1" x14ac:dyDescent="0.25">
      <c r="A3903" s="229"/>
      <c r="B3903" s="145"/>
      <c r="C3903" s="128"/>
      <c r="D3903" s="145"/>
      <c r="E3903" s="145"/>
      <c r="F3903" s="145"/>
      <c r="G3903" s="145"/>
      <c r="H3903" s="145"/>
      <c r="I3903" s="145"/>
      <c r="J3903" s="223"/>
      <c r="K3903" s="107" t="s">
        <v>14</v>
      </c>
      <c r="L3903" s="108" t="s">
        <v>60</v>
      </c>
      <c r="M3903" s="97" t="s">
        <v>70</v>
      </c>
      <c r="N3903" s="108">
        <v>600</v>
      </c>
      <c r="O3903" s="108">
        <v>3</v>
      </c>
      <c r="P3903" s="108">
        <v>10</v>
      </c>
      <c r="Q3903" s="108">
        <v>135</v>
      </c>
      <c r="R3903" s="116"/>
      <c r="S3903" s="145"/>
      <c r="T3903" s="145"/>
      <c r="U3903" s="145"/>
      <c r="V3903" s="145"/>
      <c r="W3903" s="145"/>
      <c r="X3903" s="145"/>
      <c r="Y3903" s="145"/>
      <c r="Z3903" s="145"/>
      <c r="AA3903" s="226"/>
    </row>
    <row r="3904" spans="1:27" x14ac:dyDescent="0.2">
      <c r="A3904" s="227" t="s">
        <v>3466</v>
      </c>
      <c r="B3904" s="143" t="s">
        <v>76</v>
      </c>
      <c r="C3904" s="142">
        <v>43666</v>
      </c>
      <c r="D3904" s="143" t="s">
        <v>78</v>
      </c>
      <c r="E3904" s="143"/>
      <c r="F3904" s="143"/>
      <c r="G3904" s="143"/>
      <c r="H3904" s="143"/>
      <c r="I3904" s="143"/>
      <c r="J3904" s="136" t="s">
        <v>80</v>
      </c>
      <c r="K3904" s="100" t="s">
        <v>194</v>
      </c>
      <c r="L3904" s="93" t="s">
        <v>60</v>
      </c>
      <c r="M3904" s="95" t="s">
        <v>179</v>
      </c>
      <c r="N3904" s="93">
        <v>600</v>
      </c>
      <c r="O3904" s="93">
        <v>3</v>
      </c>
      <c r="P3904" s="93">
        <v>14</v>
      </c>
      <c r="Q3904" s="93">
        <v>125</v>
      </c>
      <c r="R3904" s="114"/>
      <c r="S3904" s="143" t="s">
        <v>73</v>
      </c>
      <c r="T3904" s="143">
        <v>3</v>
      </c>
      <c r="U3904" s="143">
        <v>14</v>
      </c>
      <c r="V3904" s="143">
        <v>77</v>
      </c>
      <c r="W3904" s="143">
        <v>75</v>
      </c>
      <c r="X3904" s="143">
        <v>5288.35</v>
      </c>
      <c r="Y3904" s="143" t="s">
        <v>75</v>
      </c>
      <c r="Z3904" s="143"/>
      <c r="AA3904" s="224" t="s">
        <v>86</v>
      </c>
    </row>
    <row r="3905" spans="1:27" x14ac:dyDescent="0.2">
      <c r="A3905" s="228"/>
      <c r="B3905" s="144"/>
      <c r="C3905" s="127"/>
      <c r="D3905" s="144"/>
      <c r="E3905" s="144"/>
      <c r="F3905" s="144"/>
      <c r="G3905" s="144"/>
      <c r="H3905" s="144"/>
      <c r="I3905" s="144"/>
      <c r="J3905" s="222"/>
      <c r="K3905" s="103" t="s">
        <v>13</v>
      </c>
      <c r="L3905" s="104" t="s">
        <v>60</v>
      </c>
      <c r="M3905" s="96" t="s">
        <v>69</v>
      </c>
      <c r="N3905" s="104">
        <v>600</v>
      </c>
      <c r="O3905" s="104">
        <v>3</v>
      </c>
      <c r="P3905" s="104">
        <v>10</v>
      </c>
      <c r="Q3905" s="104">
        <v>135</v>
      </c>
      <c r="R3905" s="115">
        <v>100</v>
      </c>
      <c r="S3905" s="144"/>
      <c r="T3905" s="144"/>
      <c r="U3905" s="144"/>
      <c r="V3905" s="144"/>
      <c r="W3905" s="144"/>
      <c r="X3905" s="144"/>
      <c r="Y3905" s="144"/>
      <c r="Z3905" s="144"/>
      <c r="AA3905" s="225"/>
    </row>
    <row r="3906" spans="1:27" ht="13.5" thickBot="1" x14ac:dyDescent="0.25">
      <c r="A3906" s="229"/>
      <c r="B3906" s="145"/>
      <c r="C3906" s="128"/>
      <c r="D3906" s="145"/>
      <c r="E3906" s="145"/>
      <c r="F3906" s="145"/>
      <c r="G3906" s="145"/>
      <c r="H3906" s="145"/>
      <c r="I3906" s="145"/>
      <c r="J3906" s="223"/>
      <c r="K3906" s="107" t="s">
        <v>14</v>
      </c>
      <c r="L3906" s="108" t="s">
        <v>60</v>
      </c>
      <c r="M3906" s="97" t="s">
        <v>70</v>
      </c>
      <c r="N3906" s="108">
        <v>600</v>
      </c>
      <c r="O3906" s="108">
        <v>3</v>
      </c>
      <c r="P3906" s="108">
        <v>10</v>
      </c>
      <c r="Q3906" s="108">
        <v>135</v>
      </c>
      <c r="R3906" s="116"/>
      <c r="S3906" s="145"/>
      <c r="T3906" s="145"/>
      <c r="U3906" s="145"/>
      <c r="V3906" s="145"/>
      <c r="W3906" s="145"/>
      <c r="X3906" s="145"/>
      <c r="Y3906" s="145"/>
      <c r="Z3906" s="145"/>
      <c r="AA3906" s="226"/>
    </row>
    <row r="3907" spans="1:27" x14ac:dyDescent="0.2">
      <c r="A3907" s="227" t="s">
        <v>3467</v>
      </c>
      <c r="B3907" s="143" t="s">
        <v>76</v>
      </c>
      <c r="C3907" s="142">
        <v>43666</v>
      </c>
      <c r="D3907" s="143" t="s">
        <v>78</v>
      </c>
      <c r="E3907" s="143"/>
      <c r="F3907" s="143"/>
      <c r="G3907" s="143"/>
      <c r="H3907" s="143"/>
      <c r="I3907" s="143"/>
      <c r="J3907" s="136" t="s">
        <v>80</v>
      </c>
      <c r="K3907" s="100" t="s">
        <v>194</v>
      </c>
      <c r="L3907" s="93" t="s">
        <v>60</v>
      </c>
      <c r="M3907" s="95" t="s">
        <v>179</v>
      </c>
      <c r="N3907" s="93">
        <v>600</v>
      </c>
      <c r="O3907" s="93">
        <v>3</v>
      </c>
      <c r="P3907" s="93">
        <v>14</v>
      </c>
      <c r="Q3907" s="93">
        <v>125</v>
      </c>
      <c r="R3907" s="114"/>
      <c r="S3907" s="143" t="s">
        <v>73</v>
      </c>
      <c r="T3907" s="143">
        <v>3</v>
      </c>
      <c r="U3907" s="143">
        <v>14</v>
      </c>
      <c r="V3907" s="143">
        <v>99</v>
      </c>
      <c r="W3907" s="143">
        <v>100</v>
      </c>
      <c r="X3907" s="143">
        <v>5288.35</v>
      </c>
      <c r="Y3907" s="143" t="s">
        <v>75</v>
      </c>
      <c r="Z3907" s="143"/>
      <c r="AA3907" s="224" t="s">
        <v>86</v>
      </c>
    </row>
    <row r="3908" spans="1:27" x14ac:dyDescent="0.2">
      <c r="A3908" s="228"/>
      <c r="B3908" s="144"/>
      <c r="C3908" s="127"/>
      <c r="D3908" s="144"/>
      <c r="E3908" s="144"/>
      <c r="F3908" s="144"/>
      <c r="G3908" s="144"/>
      <c r="H3908" s="144"/>
      <c r="I3908" s="144"/>
      <c r="J3908" s="222"/>
      <c r="K3908" s="103" t="s">
        <v>13</v>
      </c>
      <c r="L3908" s="104" t="s">
        <v>60</v>
      </c>
      <c r="M3908" s="96" t="s">
        <v>69</v>
      </c>
      <c r="N3908" s="104">
        <v>600</v>
      </c>
      <c r="O3908" s="104">
        <v>3</v>
      </c>
      <c r="P3908" s="104">
        <v>10</v>
      </c>
      <c r="Q3908" s="104">
        <v>135</v>
      </c>
      <c r="R3908" s="115">
        <v>100</v>
      </c>
      <c r="S3908" s="144"/>
      <c r="T3908" s="144"/>
      <c r="U3908" s="144"/>
      <c r="V3908" s="144"/>
      <c r="W3908" s="144"/>
      <c r="X3908" s="144"/>
      <c r="Y3908" s="144"/>
      <c r="Z3908" s="144"/>
      <c r="AA3908" s="225"/>
    </row>
    <row r="3909" spans="1:27" ht="13.5" thickBot="1" x14ac:dyDescent="0.25">
      <c r="A3909" s="229"/>
      <c r="B3909" s="145"/>
      <c r="C3909" s="128"/>
      <c r="D3909" s="145"/>
      <c r="E3909" s="145"/>
      <c r="F3909" s="145"/>
      <c r="G3909" s="145"/>
      <c r="H3909" s="145"/>
      <c r="I3909" s="145"/>
      <c r="J3909" s="223"/>
      <c r="K3909" s="107" t="s">
        <v>14</v>
      </c>
      <c r="L3909" s="108" t="s">
        <v>60</v>
      </c>
      <c r="M3909" s="97" t="s">
        <v>70</v>
      </c>
      <c r="N3909" s="108">
        <v>600</v>
      </c>
      <c r="O3909" s="108">
        <v>3</v>
      </c>
      <c r="P3909" s="108">
        <v>10</v>
      </c>
      <c r="Q3909" s="108">
        <v>135</v>
      </c>
      <c r="R3909" s="116"/>
      <c r="S3909" s="145"/>
      <c r="T3909" s="145"/>
      <c r="U3909" s="145"/>
      <c r="V3909" s="145"/>
      <c r="W3909" s="145"/>
      <c r="X3909" s="145"/>
      <c r="Y3909" s="145"/>
      <c r="Z3909" s="145"/>
      <c r="AA3909" s="226"/>
    </row>
    <row r="3910" spans="1:27" x14ac:dyDescent="0.2">
      <c r="A3910" s="227" t="s">
        <v>3468</v>
      </c>
      <c r="B3910" s="143" t="s">
        <v>76</v>
      </c>
      <c r="C3910" s="142">
        <v>43666</v>
      </c>
      <c r="D3910" s="143" t="s">
        <v>78</v>
      </c>
      <c r="E3910" s="143"/>
      <c r="F3910" s="143"/>
      <c r="G3910" s="143"/>
      <c r="H3910" s="143"/>
      <c r="I3910" s="143"/>
      <c r="J3910" s="136" t="s">
        <v>80</v>
      </c>
      <c r="K3910" s="100" t="s">
        <v>194</v>
      </c>
      <c r="L3910" s="93" t="s">
        <v>60</v>
      </c>
      <c r="M3910" s="95" t="s">
        <v>181</v>
      </c>
      <c r="N3910" s="93">
        <v>240</v>
      </c>
      <c r="O3910" s="93">
        <v>3</v>
      </c>
      <c r="P3910" s="93">
        <v>100</v>
      </c>
      <c r="Q3910" s="93">
        <v>125</v>
      </c>
      <c r="R3910" s="114"/>
      <c r="S3910" s="143">
        <v>200</v>
      </c>
      <c r="T3910" s="143">
        <v>3</v>
      </c>
      <c r="U3910" s="143">
        <v>100</v>
      </c>
      <c r="V3910" s="143">
        <v>92</v>
      </c>
      <c r="W3910" s="143">
        <v>30</v>
      </c>
      <c r="X3910" s="143">
        <v>5288.35</v>
      </c>
      <c r="Y3910" s="143" t="s">
        <v>75</v>
      </c>
      <c r="Z3910" s="143"/>
      <c r="AA3910" s="224" t="s">
        <v>86</v>
      </c>
    </row>
    <row r="3911" spans="1:27" x14ac:dyDescent="0.2">
      <c r="A3911" s="228"/>
      <c r="B3911" s="144"/>
      <c r="C3911" s="127"/>
      <c r="D3911" s="144"/>
      <c r="E3911" s="144"/>
      <c r="F3911" s="144"/>
      <c r="G3911" s="144"/>
      <c r="H3911" s="144"/>
      <c r="I3911" s="144"/>
      <c r="J3911" s="222"/>
      <c r="K3911" s="103" t="s">
        <v>13</v>
      </c>
      <c r="L3911" s="104" t="s">
        <v>60</v>
      </c>
      <c r="M3911" s="96" t="s">
        <v>69</v>
      </c>
      <c r="N3911" s="104">
        <v>240</v>
      </c>
      <c r="O3911" s="104">
        <v>3</v>
      </c>
      <c r="P3911" s="104">
        <v>10</v>
      </c>
      <c r="Q3911" s="104">
        <v>135</v>
      </c>
      <c r="R3911" s="115">
        <v>40</v>
      </c>
      <c r="S3911" s="144"/>
      <c r="T3911" s="144"/>
      <c r="U3911" s="144"/>
      <c r="V3911" s="144"/>
      <c r="W3911" s="144"/>
      <c r="X3911" s="144"/>
      <c r="Y3911" s="144"/>
      <c r="Z3911" s="144"/>
      <c r="AA3911" s="225"/>
    </row>
    <row r="3912" spans="1:27" ht="13.5" thickBot="1" x14ac:dyDescent="0.25">
      <c r="A3912" s="229"/>
      <c r="B3912" s="145"/>
      <c r="C3912" s="128"/>
      <c r="D3912" s="145"/>
      <c r="E3912" s="145"/>
      <c r="F3912" s="145"/>
      <c r="G3912" s="145"/>
      <c r="H3912" s="145"/>
      <c r="I3912" s="145"/>
      <c r="J3912" s="223"/>
      <c r="K3912" s="107" t="s">
        <v>14</v>
      </c>
      <c r="L3912" s="108" t="s">
        <v>60</v>
      </c>
      <c r="M3912" s="97" t="s">
        <v>70</v>
      </c>
      <c r="N3912" s="108">
        <v>240</v>
      </c>
      <c r="O3912" s="108">
        <v>3</v>
      </c>
      <c r="P3912" s="108">
        <v>10</v>
      </c>
      <c r="Q3912" s="108">
        <v>135</v>
      </c>
      <c r="R3912" s="116"/>
      <c r="S3912" s="145"/>
      <c r="T3912" s="145"/>
      <c r="U3912" s="145"/>
      <c r="V3912" s="145"/>
      <c r="W3912" s="145"/>
      <c r="X3912" s="145"/>
      <c r="Y3912" s="145"/>
      <c r="Z3912" s="145"/>
      <c r="AA3912" s="226"/>
    </row>
    <row r="3913" spans="1:27" x14ac:dyDescent="0.2">
      <c r="A3913" s="227" t="s">
        <v>3469</v>
      </c>
      <c r="B3913" s="143" t="s">
        <v>76</v>
      </c>
      <c r="C3913" s="142">
        <v>43666</v>
      </c>
      <c r="D3913" s="143" t="s">
        <v>78</v>
      </c>
      <c r="E3913" s="143"/>
      <c r="F3913" s="143"/>
      <c r="G3913" s="143"/>
      <c r="H3913" s="143"/>
      <c r="I3913" s="143"/>
      <c r="J3913" s="136" t="s">
        <v>80</v>
      </c>
      <c r="K3913" s="100" t="s">
        <v>194</v>
      </c>
      <c r="L3913" s="93" t="s">
        <v>60</v>
      </c>
      <c r="M3913" s="95" t="s">
        <v>181</v>
      </c>
      <c r="N3913" s="93">
        <v>240</v>
      </c>
      <c r="O3913" s="93">
        <v>3</v>
      </c>
      <c r="P3913" s="93">
        <v>100</v>
      </c>
      <c r="Q3913" s="93">
        <v>125</v>
      </c>
      <c r="R3913" s="114"/>
      <c r="S3913" s="143">
        <v>208</v>
      </c>
      <c r="T3913" s="143">
        <v>3</v>
      </c>
      <c r="U3913" s="143">
        <v>100</v>
      </c>
      <c r="V3913" s="143">
        <v>88</v>
      </c>
      <c r="W3913" s="143">
        <v>30</v>
      </c>
      <c r="X3913" s="143">
        <v>5288.35</v>
      </c>
      <c r="Y3913" s="143" t="s">
        <v>75</v>
      </c>
      <c r="Z3913" s="143"/>
      <c r="AA3913" s="224" t="s">
        <v>86</v>
      </c>
    </row>
    <row r="3914" spans="1:27" x14ac:dyDescent="0.2">
      <c r="A3914" s="228"/>
      <c r="B3914" s="144"/>
      <c r="C3914" s="127"/>
      <c r="D3914" s="144"/>
      <c r="E3914" s="144"/>
      <c r="F3914" s="144"/>
      <c r="G3914" s="144"/>
      <c r="H3914" s="144"/>
      <c r="I3914" s="144"/>
      <c r="J3914" s="222"/>
      <c r="K3914" s="103" t="s">
        <v>13</v>
      </c>
      <c r="L3914" s="104" t="s">
        <v>60</v>
      </c>
      <c r="M3914" s="96" t="s">
        <v>69</v>
      </c>
      <c r="N3914" s="104">
        <v>240</v>
      </c>
      <c r="O3914" s="104">
        <v>3</v>
      </c>
      <c r="P3914" s="104">
        <v>10</v>
      </c>
      <c r="Q3914" s="104">
        <v>135</v>
      </c>
      <c r="R3914" s="115">
        <v>40</v>
      </c>
      <c r="S3914" s="144"/>
      <c r="T3914" s="144"/>
      <c r="U3914" s="144"/>
      <c r="V3914" s="144"/>
      <c r="W3914" s="144"/>
      <c r="X3914" s="144"/>
      <c r="Y3914" s="144"/>
      <c r="Z3914" s="144"/>
      <c r="AA3914" s="225"/>
    </row>
    <row r="3915" spans="1:27" ht="13.5" thickBot="1" x14ac:dyDescent="0.25">
      <c r="A3915" s="229"/>
      <c r="B3915" s="145"/>
      <c r="C3915" s="128"/>
      <c r="D3915" s="145"/>
      <c r="E3915" s="145"/>
      <c r="F3915" s="145"/>
      <c r="G3915" s="145"/>
      <c r="H3915" s="145"/>
      <c r="I3915" s="145"/>
      <c r="J3915" s="223"/>
      <c r="K3915" s="107" t="s">
        <v>14</v>
      </c>
      <c r="L3915" s="108" t="s">
        <v>60</v>
      </c>
      <c r="M3915" s="97" t="s">
        <v>70</v>
      </c>
      <c r="N3915" s="108">
        <v>240</v>
      </c>
      <c r="O3915" s="108">
        <v>3</v>
      </c>
      <c r="P3915" s="108">
        <v>10</v>
      </c>
      <c r="Q3915" s="108">
        <v>135</v>
      </c>
      <c r="R3915" s="116"/>
      <c r="S3915" s="145"/>
      <c r="T3915" s="145"/>
      <c r="U3915" s="145"/>
      <c r="V3915" s="145"/>
      <c r="W3915" s="145"/>
      <c r="X3915" s="145"/>
      <c r="Y3915" s="145"/>
      <c r="Z3915" s="145"/>
      <c r="AA3915" s="226"/>
    </row>
    <row r="3916" spans="1:27" x14ac:dyDescent="0.2">
      <c r="A3916" s="227" t="s">
        <v>3470</v>
      </c>
      <c r="B3916" s="143" t="s">
        <v>76</v>
      </c>
      <c r="C3916" s="142">
        <v>43666</v>
      </c>
      <c r="D3916" s="143" t="s">
        <v>78</v>
      </c>
      <c r="E3916" s="143"/>
      <c r="F3916" s="143"/>
      <c r="G3916" s="143"/>
      <c r="H3916" s="143"/>
      <c r="I3916" s="143"/>
      <c r="J3916" s="136" t="s">
        <v>80</v>
      </c>
      <c r="K3916" s="100" t="s">
        <v>194</v>
      </c>
      <c r="L3916" s="93" t="s">
        <v>60</v>
      </c>
      <c r="M3916" s="95" t="s">
        <v>181</v>
      </c>
      <c r="N3916" s="93">
        <v>480</v>
      </c>
      <c r="O3916" s="93">
        <v>3</v>
      </c>
      <c r="P3916" s="93">
        <v>35</v>
      </c>
      <c r="Q3916" s="93">
        <v>100</v>
      </c>
      <c r="R3916" s="114"/>
      <c r="S3916" s="143" t="s">
        <v>72</v>
      </c>
      <c r="T3916" s="143">
        <v>3</v>
      </c>
      <c r="U3916" s="143">
        <v>35</v>
      </c>
      <c r="V3916" s="143">
        <v>77</v>
      </c>
      <c r="W3916" s="143">
        <v>60</v>
      </c>
      <c r="X3916" s="143">
        <v>5288.35</v>
      </c>
      <c r="Y3916" s="143" t="s">
        <v>75</v>
      </c>
      <c r="Z3916" s="143"/>
      <c r="AA3916" s="224" t="s">
        <v>86</v>
      </c>
    </row>
    <row r="3917" spans="1:27" x14ac:dyDescent="0.2">
      <c r="A3917" s="228"/>
      <c r="B3917" s="144"/>
      <c r="C3917" s="127"/>
      <c r="D3917" s="144"/>
      <c r="E3917" s="144"/>
      <c r="F3917" s="144"/>
      <c r="G3917" s="144"/>
      <c r="H3917" s="144"/>
      <c r="I3917" s="144"/>
      <c r="J3917" s="222"/>
      <c r="K3917" s="103" t="s">
        <v>13</v>
      </c>
      <c r="L3917" s="104" t="s">
        <v>60</v>
      </c>
      <c r="M3917" s="96" t="s">
        <v>69</v>
      </c>
      <c r="N3917" s="104">
        <v>480</v>
      </c>
      <c r="O3917" s="104">
        <v>3</v>
      </c>
      <c r="P3917" s="104">
        <v>10</v>
      </c>
      <c r="Q3917" s="104">
        <v>135</v>
      </c>
      <c r="R3917" s="115">
        <v>100</v>
      </c>
      <c r="S3917" s="144"/>
      <c r="T3917" s="144"/>
      <c r="U3917" s="144"/>
      <c r="V3917" s="144"/>
      <c r="W3917" s="144"/>
      <c r="X3917" s="144"/>
      <c r="Y3917" s="144"/>
      <c r="Z3917" s="144"/>
      <c r="AA3917" s="225"/>
    </row>
    <row r="3918" spans="1:27" ht="13.5" thickBot="1" x14ac:dyDescent="0.25">
      <c r="A3918" s="229"/>
      <c r="B3918" s="145"/>
      <c r="C3918" s="128"/>
      <c r="D3918" s="145"/>
      <c r="E3918" s="145"/>
      <c r="F3918" s="145"/>
      <c r="G3918" s="145"/>
      <c r="H3918" s="145"/>
      <c r="I3918" s="145"/>
      <c r="J3918" s="223"/>
      <c r="K3918" s="107" t="s">
        <v>14</v>
      </c>
      <c r="L3918" s="108" t="s">
        <v>60</v>
      </c>
      <c r="M3918" s="97" t="s">
        <v>70</v>
      </c>
      <c r="N3918" s="108">
        <v>480</v>
      </c>
      <c r="O3918" s="108">
        <v>3</v>
      </c>
      <c r="P3918" s="108">
        <v>10</v>
      </c>
      <c r="Q3918" s="108">
        <v>135</v>
      </c>
      <c r="R3918" s="116"/>
      <c r="S3918" s="145"/>
      <c r="T3918" s="145"/>
      <c r="U3918" s="145"/>
      <c r="V3918" s="145"/>
      <c r="W3918" s="145"/>
      <c r="X3918" s="145"/>
      <c r="Y3918" s="145"/>
      <c r="Z3918" s="145"/>
      <c r="AA3918" s="226"/>
    </row>
    <row r="3919" spans="1:27" x14ac:dyDescent="0.2">
      <c r="A3919" s="227" t="s">
        <v>3471</v>
      </c>
      <c r="B3919" s="143" t="s">
        <v>76</v>
      </c>
      <c r="C3919" s="142">
        <v>43666</v>
      </c>
      <c r="D3919" s="143" t="s">
        <v>78</v>
      </c>
      <c r="E3919" s="143"/>
      <c r="F3919" s="143"/>
      <c r="G3919" s="143"/>
      <c r="H3919" s="143"/>
      <c r="I3919" s="143"/>
      <c r="J3919" s="136" t="s">
        <v>80</v>
      </c>
      <c r="K3919" s="100" t="s">
        <v>194</v>
      </c>
      <c r="L3919" s="93" t="s">
        <v>60</v>
      </c>
      <c r="M3919" s="95" t="s">
        <v>181</v>
      </c>
      <c r="N3919" s="93">
        <v>480</v>
      </c>
      <c r="O3919" s="93">
        <v>3</v>
      </c>
      <c r="P3919" s="93">
        <v>35</v>
      </c>
      <c r="Q3919" s="93">
        <v>125</v>
      </c>
      <c r="R3919" s="114"/>
      <c r="S3919" s="143" t="s">
        <v>72</v>
      </c>
      <c r="T3919" s="143">
        <v>3</v>
      </c>
      <c r="U3919" s="143">
        <v>35</v>
      </c>
      <c r="V3919" s="143">
        <v>77</v>
      </c>
      <c r="W3919" s="143">
        <v>60</v>
      </c>
      <c r="X3919" s="143">
        <v>5288.35</v>
      </c>
      <c r="Y3919" s="143" t="s">
        <v>75</v>
      </c>
      <c r="Z3919" s="143"/>
      <c r="AA3919" s="224" t="s">
        <v>86</v>
      </c>
    </row>
    <row r="3920" spans="1:27" x14ac:dyDescent="0.2">
      <c r="A3920" s="228"/>
      <c r="B3920" s="144"/>
      <c r="C3920" s="127"/>
      <c r="D3920" s="144"/>
      <c r="E3920" s="144"/>
      <c r="F3920" s="144"/>
      <c r="G3920" s="144"/>
      <c r="H3920" s="144"/>
      <c r="I3920" s="144"/>
      <c r="J3920" s="222"/>
      <c r="K3920" s="103" t="s">
        <v>13</v>
      </c>
      <c r="L3920" s="104" t="s">
        <v>60</v>
      </c>
      <c r="M3920" s="96" t="s">
        <v>69</v>
      </c>
      <c r="N3920" s="104">
        <v>480</v>
      </c>
      <c r="O3920" s="104">
        <v>3</v>
      </c>
      <c r="P3920" s="104">
        <v>10</v>
      </c>
      <c r="Q3920" s="104">
        <v>135</v>
      </c>
      <c r="R3920" s="115">
        <v>100</v>
      </c>
      <c r="S3920" s="144"/>
      <c r="T3920" s="144"/>
      <c r="U3920" s="144"/>
      <c r="V3920" s="144"/>
      <c r="W3920" s="144"/>
      <c r="X3920" s="144"/>
      <c r="Y3920" s="144"/>
      <c r="Z3920" s="144"/>
      <c r="AA3920" s="225"/>
    </row>
    <row r="3921" spans="1:27" ht="13.5" thickBot="1" x14ac:dyDescent="0.25">
      <c r="A3921" s="229"/>
      <c r="B3921" s="145"/>
      <c r="C3921" s="128"/>
      <c r="D3921" s="145"/>
      <c r="E3921" s="145"/>
      <c r="F3921" s="145"/>
      <c r="G3921" s="145"/>
      <c r="H3921" s="145"/>
      <c r="I3921" s="145"/>
      <c r="J3921" s="223"/>
      <c r="K3921" s="107" t="s">
        <v>14</v>
      </c>
      <c r="L3921" s="108" t="s">
        <v>60</v>
      </c>
      <c r="M3921" s="97" t="s">
        <v>70</v>
      </c>
      <c r="N3921" s="108">
        <v>480</v>
      </c>
      <c r="O3921" s="108">
        <v>3</v>
      </c>
      <c r="P3921" s="108">
        <v>10</v>
      </c>
      <c r="Q3921" s="108">
        <v>135</v>
      </c>
      <c r="R3921" s="116"/>
      <c r="S3921" s="145"/>
      <c r="T3921" s="145"/>
      <c r="U3921" s="145"/>
      <c r="V3921" s="145"/>
      <c r="W3921" s="145"/>
      <c r="X3921" s="145"/>
      <c r="Y3921" s="145"/>
      <c r="Z3921" s="145"/>
      <c r="AA3921" s="226"/>
    </row>
    <row r="3922" spans="1:27" x14ac:dyDescent="0.2">
      <c r="A3922" s="227" t="s">
        <v>3472</v>
      </c>
      <c r="B3922" s="143" t="s">
        <v>76</v>
      </c>
      <c r="C3922" s="142">
        <v>43666</v>
      </c>
      <c r="D3922" s="143" t="s">
        <v>78</v>
      </c>
      <c r="E3922" s="143"/>
      <c r="F3922" s="143"/>
      <c r="G3922" s="143"/>
      <c r="H3922" s="143"/>
      <c r="I3922" s="143"/>
      <c r="J3922" s="136" t="s">
        <v>80</v>
      </c>
      <c r="K3922" s="100" t="s">
        <v>194</v>
      </c>
      <c r="L3922" s="93" t="s">
        <v>60</v>
      </c>
      <c r="M3922" s="95" t="s">
        <v>181</v>
      </c>
      <c r="N3922" s="93">
        <v>480</v>
      </c>
      <c r="O3922" s="93">
        <v>3</v>
      </c>
      <c r="P3922" s="93">
        <v>35</v>
      </c>
      <c r="Q3922" s="93">
        <v>125</v>
      </c>
      <c r="R3922" s="114"/>
      <c r="S3922" s="143" t="s">
        <v>72</v>
      </c>
      <c r="T3922" s="143">
        <v>3</v>
      </c>
      <c r="U3922" s="143">
        <v>35</v>
      </c>
      <c r="V3922" s="143">
        <v>96</v>
      </c>
      <c r="W3922" s="143">
        <v>75</v>
      </c>
      <c r="X3922" s="143">
        <v>5288.35</v>
      </c>
      <c r="Y3922" s="143" t="s">
        <v>75</v>
      </c>
      <c r="Z3922" s="143"/>
      <c r="AA3922" s="224" t="s">
        <v>86</v>
      </c>
    </row>
    <row r="3923" spans="1:27" x14ac:dyDescent="0.2">
      <c r="A3923" s="228"/>
      <c r="B3923" s="144"/>
      <c r="C3923" s="127"/>
      <c r="D3923" s="144"/>
      <c r="E3923" s="144"/>
      <c r="F3923" s="144"/>
      <c r="G3923" s="144"/>
      <c r="H3923" s="144"/>
      <c r="I3923" s="144"/>
      <c r="J3923" s="222"/>
      <c r="K3923" s="103" t="s">
        <v>13</v>
      </c>
      <c r="L3923" s="104" t="s">
        <v>60</v>
      </c>
      <c r="M3923" s="96" t="s">
        <v>69</v>
      </c>
      <c r="N3923" s="104">
        <v>480</v>
      </c>
      <c r="O3923" s="104">
        <v>3</v>
      </c>
      <c r="P3923" s="104">
        <v>10</v>
      </c>
      <c r="Q3923" s="104">
        <v>135</v>
      </c>
      <c r="R3923" s="115">
        <v>100</v>
      </c>
      <c r="S3923" s="144"/>
      <c r="T3923" s="144"/>
      <c r="U3923" s="144"/>
      <c r="V3923" s="144"/>
      <c r="W3923" s="144"/>
      <c r="X3923" s="144"/>
      <c r="Y3923" s="144"/>
      <c r="Z3923" s="144"/>
      <c r="AA3923" s="225"/>
    </row>
    <row r="3924" spans="1:27" ht="13.5" thickBot="1" x14ac:dyDescent="0.25">
      <c r="A3924" s="229"/>
      <c r="B3924" s="145"/>
      <c r="C3924" s="128"/>
      <c r="D3924" s="145"/>
      <c r="E3924" s="145"/>
      <c r="F3924" s="145"/>
      <c r="G3924" s="145"/>
      <c r="H3924" s="145"/>
      <c r="I3924" s="145"/>
      <c r="J3924" s="223"/>
      <c r="K3924" s="107" t="s">
        <v>14</v>
      </c>
      <c r="L3924" s="108" t="s">
        <v>60</v>
      </c>
      <c r="M3924" s="97" t="s">
        <v>70</v>
      </c>
      <c r="N3924" s="108">
        <v>480</v>
      </c>
      <c r="O3924" s="108">
        <v>3</v>
      </c>
      <c r="P3924" s="108">
        <v>10</v>
      </c>
      <c r="Q3924" s="108">
        <v>135</v>
      </c>
      <c r="R3924" s="116"/>
      <c r="S3924" s="145"/>
      <c r="T3924" s="145"/>
      <c r="U3924" s="145"/>
      <c r="V3924" s="145"/>
      <c r="W3924" s="145"/>
      <c r="X3924" s="145"/>
      <c r="Y3924" s="145"/>
      <c r="Z3924" s="145"/>
      <c r="AA3924" s="226"/>
    </row>
    <row r="3925" spans="1:27" x14ac:dyDescent="0.2">
      <c r="A3925" s="227" t="s">
        <v>3473</v>
      </c>
      <c r="B3925" s="143" t="s">
        <v>76</v>
      </c>
      <c r="C3925" s="142">
        <v>43666</v>
      </c>
      <c r="D3925" s="143" t="s">
        <v>78</v>
      </c>
      <c r="E3925" s="143"/>
      <c r="F3925" s="143"/>
      <c r="G3925" s="143"/>
      <c r="H3925" s="143"/>
      <c r="I3925" s="143"/>
      <c r="J3925" s="136" t="s">
        <v>80</v>
      </c>
      <c r="K3925" s="100" t="s">
        <v>194</v>
      </c>
      <c r="L3925" s="93" t="s">
        <v>60</v>
      </c>
      <c r="M3925" s="95" t="s">
        <v>181</v>
      </c>
      <c r="N3925" s="93">
        <v>600</v>
      </c>
      <c r="O3925" s="93">
        <v>3</v>
      </c>
      <c r="P3925" s="93">
        <v>18</v>
      </c>
      <c r="Q3925" s="93">
        <v>100</v>
      </c>
      <c r="R3925" s="114"/>
      <c r="S3925" s="143" t="s">
        <v>73</v>
      </c>
      <c r="T3925" s="143">
        <v>3</v>
      </c>
      <c r="U3925" s="143">
        <v>18</v>
      </c>
      <c r="V3925" s="143">
        <v>62</v>
      </c>
      <c r="W3925" s="143">
        <v>60</v>
      </c>
      <c r="X3925" s="143">
        <v>5288.35</v>
      </c>
      <c r="Y3925" s="143" t="s">
        <v>75</v>
      </c>
      <c r="Z3925" s="143"/>
      <c r="AA3925" s="224" t="s">
        <v>86</v>
      </c>
    </row>
    <row r="3926" spans="1:27" x14ac:dyDescent="0.2">
      <c r="A3926" s="228"/>
      <c r="B3926" s="144"/>
      <c r="C3926" s="127"/>
      <c r="D3926" s="144"/>
      <c r="E3926" s="144"/>
      <c r="F3926" s="144"/>
      <c r="G3926" s="144"/>
      <c r="H3926" s="144"/>
      <c r="I3926" s="144"/>
      <c r="J3926" s="222"/>
      <c r="K3926" s="103" t="s">
        <v>13</v>
      </c>
      <c r="L3926" s="104" t="s">
        <v>60</v>
      </c>
      <c r="M3926" s="96" t="s">
        <v>69</v>
      </c>
      <c r="N3926" s="104">
        <v>600</v>
      </c>
      <c r="O3926" s="104">
        <v>3</v>
      </c>
      <c r="P3926" s="104">
        <v>10</v>
      </c>
      <c r="Q3926" s="104">
        <v>135</v>
      </c>
      <c r="R3926" s="115">
        <v>100</v>
      </c>
      <c r="S3926" s="144"/>
      <c r="T3926" s="144"/>
      <c r="U3926" s="144"/>
      <c r="V3926" s="144"/>
      <c r="W3926" s="144"/>
      <c r="X3926" s="144"/>
      <c r="Y3926" s="144"/>
      <c r="Z3926" s="144"/>
      <c r="AA3926" s="225"/>
    </row>
    <row r="3927" spans="1:27" ht="13.5" thickBot="1" x14ac:dyDescent="0.25">
      <c r="A3927" s="229"/>
      <c r="B3927" s="145"/>
      <c r="C3927" s="128"/>
      <c r="D3927" s="145"/>
      <c r="E3927" s="145"/>
      <c r="F3927" s="145"/>
      <c r="G3927" s="145"/>
      <c r="H3927" s="145"/>
      <c r="I3927" s="145"/>
      <c r="J3927" s="223"/>
      <c r="K3927" s="107" t="s">
        <v>14</v>
      </c>
      <c r="L3927" s="108" t="s">
        <v>60</v>
      </c>
      <c r="M3927" s="97" t="s">
        <v>70</v>
      </c>
      <c r="N3927" s="108">
        <v>600</v>
      </c>
      <c r="O3927" s="108">
        <v>3</v>
      </c>
      <c r="P3927" s="108">
        <v>10</v>
      </c>
      <c r="Q3927" s="108">
        <v>135</v>
      </c>
      <c r="R3927" s="116"/>
      <c r="S3927" s="145"/>
      <c r="T3927" s="145"/>
      <c r="U3927" s="145"/>
      <c r="V3927" s="145"/>
      <c r="W3927" s="145"/>
      <c r="X3927" s="145"/>
      <c r="Y3927" s="145"/>
      <c r="Z3927" s="145"/>
      <c r="AA3927" s="226"/>
    </row>
    <row r="3928" spans="1:27" x14ac:dyDescent="0.2">
      <c r="A3928" s="227" t="s">
        <v>3474</v>
      </c>
      <c r="B3928" s="143" t="s">
        <v>76</v>
      </c>
      <c r="C3928" s="142">
        <v>43666</v>
      </c>
      <c r="D3928" s="143" t="s">
        <v>78</v>
      </c>
      <c r="E3928" s="143"/>
      <c r="F3928" s="143"/>
      <c r="G3928" s="143"/>
      <c r="H3928" s="143"/>
      <c r="I3928" s="143"/>
      <c r="J3928" s="136" t="s">
        <v>80</v>
      </c>
      <c r="K3928" s="100" t="s">
        <v>194</v>
      </c>
      <c r="L3928" s="93" t="s">
        <v>60</v>
      </c>
      <c r="M3928" s="95" t="s">
        <v>181</v>
      </c>
      <c r="N3928" s="93">
        <v>600</v>
      </c>
      <c r="O3928" s="93">
        <v>3</v>
      </c>
      <c r="P3928" s="93">
        <v>18</v>
      </c>
      <c r="Q3928" s="93">
        <v>125</v>
      </c>
      <c r="R3928" s="114"/>
      <c r="S3928" s="143" t="s">
        <v>73</v>
      </c>
      <c r="T3928" s="143">
        <v>3</v>
      </c>
      <c r="U3928" s="143">
        <v>18</v>
      </c>
      <c r="V3928" s="143">
        <v>62</v>
      </c>
      <c r="W3928" s="143">
        <v>60</v>
      </c>
      <c r="X3928" s="143">
        <v>5288.35</v>
      </c>
      <c r="Y3928" s="143" t="s">
        <v>75</v>
      </c>
      <c r="Z3928" s="143"/>
      <c r="AA3928" s="224" t="s">
        <v>86</v>
      </c>
    </row>
    <row r="3929" spans="1:27" x14ac:dyDescent="0.2">
      <c r="A3929" s="228"/>
      <c r="B3929" s="144"/>
      <c r="C3929" s="127"/>
      <c r="D3929" s="144"/>
      <c r="E3929" s="144"/>
      <c r="F3929" s="144"/>
      <c r="G3929" s="144"/>
      <c r="H3929" s="144"/>
      <c r="I3929" s="144"/>
      <c r="J3929" s="222"/>
      <c r="K3929" s="103" t="s">
        <v>13</v>
      </c>
      <c r="L3929" s="104" t="s">
        <v>60</v>
      </c>
      <c r="M3929" s="96" t="s">
        <v>69</v>
      </c>
      <c r="N3929" s="104">
        <v>600</v>
      </c>
      <c r="O3929" s="104">
        <v>3</v>
      </c>
      <c r="P3929" s="104">
        <v>10</v>
      </c>
      <c r="Q3929" s="104">
        <v>135</v>
      </c>
      <c r="R3929" s="115">
        <v>100</v>
      </c>
      <c r="S3929" s="144"/>
      <c r="T3929" s="144"/>
      <c r="U3929" s="144"/>
      <c r="V3929" s="144"/>
      <c r="W3929" s="144"/>
      <c r="X3929" s="144"/>
      <c r="Y3929" s="144"/>
      <c r="Z3929" s="144"/>
      <c r="AA3929" s="225"/>
    </row>
    <row r="3930" spans="1:27" ht="13.5" thickBot="1" x14ac:dyDescent="0.25">
      <c r="A3930" s="229"/>
      <c r="B3930" s="145"/>
      <c r="C3930" s="128"/>
      <c r="D3930" s="145"/>
      <c r="E3930" s="145"/>
      <c r="F3930" s="145"/>
      <c r="G3930" s="145"/>
      <c r="H3930" s="145"/>
      <c r="I3930" s="145"/>
      <c r="J3930" s="223"/>
      <c r="K3930" s="107" t="s">
        <v>14</v>
      </c>
      <c r="L3930" s="108" t="s">
        <v>60</v>
      </c>
      <c r="M3930" s="97" t="s">
        <v>70</v>
      </c>
      <c r="N3930" s="108">
        <v>600</v>
      </c>
      <c r="O3930" s="108">
        <v>3</v>
      </c>
      <c r="P3930" s="108">
        <v>10</v>
      </c>
      <c r="Q3930" s="108">
        <v>135</v>
      </c>
      <c r="R3930" s="116"/>
      <c r="S3930" s="145"/>
      <c r="T3930" s="145"/>
      <c r="U3930" s="145"/>
      <c r="V3930" s="145"/>
      <c r="W3930" s="145"/>
      <c r="X3930" s="145"/>
      <c r="Y3930" s="145"/>
      <c r="Z3930" s="145"/>
      <c r="AA3930" s="226"/>
    </row>
    <row r="3931" spans="1:27" x14ac:dyDescent="0.2">
      <c r="A3931" s="227" t="s">
        <v>3475</v>
      </c>
      <c r="B3931" s="143" t="s">
        <v>76</v>
      </c>
      <c r="C3931" s="142">
        <v>43666</v>
      </c>
      <c r="D3931" s="143" t="s">
        <v>78</v>
      </c>
      <c r="E3931" s="143"/>
      <c r="F3931" s="143"/>
      <c r="G3931" s="143"/>
      <c r="H3931" s="143"/>
      <c r="I3931" s="143"/>
      <c r="J3931" s="136" t="s">
        <v>80</v>
      </c>
      <c r="K3931" s="100" t="s">
        <v>194</v>
      </c>
      <c r="L3931" s="93" t="s">
        <v>60</v>
      </c>
      <c r="M3931" s="95" t="s">
        <v>181</v>
      </c>
      <c r="N3931" s="93">
        <v>600</v>
      </c>
      <c r="O3931" s="93">
        <v>3</v>
      </c>
      <c r="P3931" s="93">
        <v>18</v>
      </c>
      <c r="Q3931" s="93">
        <v>100</v>
      </c>
      <c r="R3931" s="114"/>
      <c r="S3931" s="143" t="s">
        <v>73</v>
      </c>
      <c r="T3931" s="143">
        <v>3</v>
      </c>
      <c r="U3931" s="143">
        <v>18</v>
      </c>
      <c r="V3931" s="143">
        <v>77</v>
      </c>
      <c r="W3931" s="143">
        <v>75</v>
      </c>
      <c r="X3931" s="143">
        <v>5288.35</v>
      </c>
      <c r="Y3931" s="143" t="s">
        <v>75</v>
      </c>
      <c r="Z3931" s="143"/>
      <c r="AA3931" s="224" t="s">
        <v>86</v>
      </c>
    </row>
    <row r="3932" spans="1:27" x14ac:dyDescent="0.2">
      <c r="A3932" s="228"/>
      <c r="B3932" s="144"/>
      <c r="C3932" s="127"/>
      <c r="D3932" s="144"/>
      <c r="E3932" s="144"/>
      <c r="F3932" s="144"/>
      <c r="G3932" s="144"/>
      <c r="H3932" s="144"/>
      <c r="I3932" s="144"/>
      <c r="J3932" s="222"/>
      <c r="K3932" s="103" t="s">
        <v>13</v>
      </c>
      <c r="L3932" s="104" t="s">
        <v>60</v>
      </c>
      <c r="M3932" s="96" t="s">
        <v>69</v>
      </c>
      <c r="N3932" s="104">
        <v>600</v>
      </c>
      <c r="O3932" s="104">
        <v>3</v>
      </c>
      <c r="P3932" s="104">
        <v>10</v>
      </c>
      <c r="Q3932" s="104">
        <v>135</v>
      </c>
      <c r="R3932" s="115">
        <v>100</v>
      </c>
      <c r="S3932" s="144"/>
      <c r="T3932" s="144"/>
      <c r="U3932" s="144"/>
      <c r="V3932" s="144"/>
      <c r="W3932" s="144"/>
      <c r="X3932" s="144"/>
      <c r="Y3932" s="144"/>
      <c r="Z3932" s="144"/>
      <c r="AA3932" s="225"/>
    </row>
    <row r="3933" spans="1:27" ht="13.5" thickBot="1" x14ac:dyDescent="0.25">
      <c r="A3933" s="229"/>
      <c r="B3933" s="145"/>
      <c r="C3933" s="128"/>
      <c r="D3933" s="145"/>
      <c r="E3933" s="145"/>
      <c r="F3933" s="145"/>
      <c r="G3933" s="145"/>
      <c r="H3933" s="145"/>
      <c r="I3933" s="145"/>
      <c r="J3933" s="223"/>
      <c r="K3933" s="107" t="s">
        <v>14</v>
      </c>
      <c r="L3933" s="108" t="s">
        <v>60</v>
      </c>
      <c r="M3933" s="97" t="s">
        <v>70</v>
      </c>
      <c r="N3933" s="108">
        <v>600</v>
      </c>
      <c r="O3933" s="108">
        <v>3</v>
      </c>
      <c r="P3933" s="108">
        <v>10</v>
      </c>
      <c r="Q3933" s="108">
        <v>135</v>
      </c>
      <c r="R3933" s="116"/>
      <c r="S3933" s="145"/>
      <c r="T3933" s="145"/>
      <c r="U3933" s="145"/>
      <c r="V3933" s="145"/>
      <c r="W3933" s="145"/>
      <c r="X3933" s="145"/>
      <c r="Y3933" s="145"/>
      <c r="Z3933" s="145"/>
      <c r="AA3933" s="226"/>
    </row>
    <row r="3934" spans="1:27" x14ac:dyDescent="0.2">
      <c r="A3934" s="227" t="s">
        <v>3476</v>
      </c>
      <c r="B3934" s="143" t="s">
        <v>76</v>
      </c>
      <c r="C3934" s="142">
        <v>43666</v>
      </c>
      <c r="D3934" s="143" t="s">
        <v>78</v>
      </c>
      <c r="E3934" s="143"/>
      <c r="F3934" s="143"/>
      <c r="G3934" s="143"/>
      <c r="H3934" s="143"/>
      <c r="I3934" s="143"/>
      <c r="J3934" s="136" t="s">
        <v>80</v>
      </c>
      <c r="K3934" s="100" t="s">
        <v>194</v>
      </c>
      <c r="L3934" s="93" t="s">
        <v>60</v>
      </c>
      <c r="M3934" s="95" t="s">
        <v>181</v>
      </c>
      <c r="N3934" s="93">
        <v>600</v>
      </c>
      <c r="O3934" s="93">
        <v>3</v>
      </c>
      <c r="P3934" s="93">
        <v>18</v>
      </c>
      <c r="Q3934" s="93">
        <v>125</v>
      </c>
      <c r="R3934" s="114"/>
      <c r="S3934" s="143" t="s">
        <v>73</v>
      </c>
      <c r="T3934" s="143">
        <v>3</v>
      </c>
      <c r="U3934" s="143">
        <v>18</v>
      </c>
      <c r="V3934" s="143">
        <v>77</v>
      </c>
      <c r="W3934" s="143">
        <v>75</v>
      </c>
      <c r="X3934" s="143">
        <v>5288.35</v>
      </c>
      <c r="Y3934" s="143" t="s">
        <v>75</v>
      </c>
      <c r="Z3934" s="143"/>
      <c r="AA3934" s="224" t="s">
        <v>86</v>
      </c>
    </row>
    <row r="3935" spans="1:27" x14ac:dyDescent="0.2">
      <c r="A3935" s="228"/>
      <c r="B3935" s="144"/>
      <c r="C3935" s="127"/>
      <c r="D3935" s="144"/>
      <c r="E3935" s="144"/>
      <c r="F3935" s="144"/>
      <c r="G3935" s="144"/>
      <c r="H3935" s="144"/>
      <c r="I3935" s="144"/>
      <c r="J3935" s="222"/>
      <c r="K3935" s="103" t="s">
        <v>13</v>
      </c>
      <c r="L3935" s="104" t="s">
        <v>60</v>
      </c>
      <c r="M3935" s="96" t="s">
        <v>69</v>
      </c>
      <c r="N3935" s="104">
        <v>600</v>
      </c>
      <c r="O3935" s="104">
        <v>3</v>
      </c>
      <c r="P3935" s="104">
        <v>10</v>
      </c>
      <c r="Q3935" s="104">
        <v>135</v>
      </c>
      <c r="R3935" s="115">
        <v>100</v>
      </c>
      <c r="S3935" s="144"/>
      <c r="T3935" s="144"/>
      <c r="U3935" s="144"/>
      <c r="V3935" s="144"/>
      <c r="W3935" s="144"/>
      <c r="X3935" s="144"/>
      <c r="Y3935" s="144"/>
      <c r="Z3935" s="144"/>
      <c r="AA3935" s="225"/>
    </row>
    <row r="3936" spans="1:27" ht="13.5" thickBot="1" x14ac:dyDescent="0.25">
      <c r="A3936" s="229"/>
      <c r="B3936" s="145"/>
      <c r="C3936" s="128"/>
      <c r="D3936" s="145"/>
      <c r="E3936" s="145"/>
      <c r="F3936" s="145"/>
      <c r="G3936" s="145"/>
      <c r="H3936" s="145"/>
      <c r="I3936" s="145"/>
      <c r="J3936" s="223"/>
      <c r="K3936" s="107" t="s">
        <v>14</v>
      </c>
      <c r="L3936" s="108" t="s">
        <v>60</v>
      </c>
      <c r="M3936" s="97" t="s">
        <v>70</v>
      </c>
      <c r="N3936" s="108">
        <v>600</v>
      </c>
      <c r="O3936" s="108">
        <v>3</v>
      </c>
      <c r="P3936" s="108">
        <v>10</v>
      </c>
      <c r="Q3936" s="108">
        <v>135</v>
      </c>
      <c r="R3936" s="116"/>
      <c r="S3936" s="145"/>
      <c r="T3936" s="145"/>
      <c r="U3936" s="145"/>
      <c r="V3936" s="145"/>
      <c r="W3936" s="145"/>
      <c r="X3936" s="145"/>
      <c r="Y3936" s="145"/>
      <c r="Z3936" s="145"/>
      <c r="AA3936" s="226"/>
    </row>
    <row r="3937" spans="1:27" x14ac:dyDescent="0.2">
      <c r="A3937" s="227" t="s">
        <v>3477</v>
      </c>
      <c r="B3937" s="143" t="s">
        <v>76</v>
      </c>
      <c r="C3937" s="142">
        <v>43666</v>
      </c>
      <c r="D3937" s="143" t="s">
        <v>78</v>
      </c>
      <c r="E3937" s="143"/>
      <c r="F3937" s="143"/>
      <c r="G3937" s="143"/>
      <c r="H3937" s="143"/>
      <c r="I3937" s="143"/>
      <c r="J3937" s="136" t="s">
        <v>80</v>
      </c>
      <c r="K3937" s="100" t="s">
        <v>194</v>
      </c>
      <c r="L3937" s="93" t="s">
        <v>60</v>
      </c>
      <c r="M3937" s="95" t="s">
        <v>181</v>
      </c>
      <c r="N3937" s="93">
        <v>600</v>
      </c>
      <c r="O3937" s="93">
        <v>3</v>
      </c>
      <c r="P3937" s="93">
        <v>18</v>
      </c>
      <c r="Q3937" s="93">
        <v>125</v>
      </c>
      <c r="R3937" s="114"/>
      <c r="S3937" s="143" t="s">
        <v>73</v>
      </c>
      <c r="T3937" s="143">
        <v>3</v>
      </c>
      <c r="U3937" s="143">
        <v>18</v>
      </c>
      <c r="V3937" s="143">
        <v>99</v>
      </c>
      <c r="W3937" s="143">
        <v>100</v>
      </c>
      <c r="X3937" s="143">
        <v>5288.35</v>
      </c>
      <c r="Y3937" s="143" t="s">
        <v>75</v>
      </c>
      <c r="Z3937" s="143"/>
      <c r="AA3937" s="224" t="s">
        <v>86</v>
      </c>
    </row>
    <row r="3938" spans="1:27" x14ac:dyDescent="0.2">
      <c r="A3938" s="228"/>
      <c r="B3938" s="144"/>
      <c r="C3938" s="127"/>
      <c r="D3938" s="144"/>
      <c r="E3938" s="144"/>
      <c r="F3938" s="144"/>
      <c r="G3938" s="144"/>
      <c r="H3938" s="144"/>
      <c r="I3938" s="144"/>
      <c r="J3938" s="222"/>
      <c r="K3938" s="103" t="s">
        <v>13</v>
      </c>
      <c r="L3938" s="104" t="s">
        <v>60</v>
      </c>
      <c r="M3938" s="96" t="s">
        <v>69</v>
      </c>
      <c r="N3938" s="104">
        <v>600</v>
      </c>
      <c r="O3938" s="104">
        <v>3</v>
      </c>
      <c r="P3938" s="104">
        <v>10</v>
      </c>
      <c r="Q3938" s="104">
        <v>135</v>
      </c>
      <c r="R3938" s="115">
        <v>100</v>
      </c>
      <c r="S3938" s="144"/>
      <c r="T3938" s="144"/>
      <c r="U3938" s="144"/>
      <c r="V3938" s="144"/>
      <c r="W3938" s="144"/>
      <c r="X3938" s="144"/>
      <c r="Y3938" s="144"/>
      <c r="Z3938" s="144"/>
      <c r="AA3938" s="225"/>
    </row>
    <row r="3939" spans="1:27" ht="13.5" thickBot="1" x14ac:dyDescent="0.25">
      <c r="A3939" s="229"/>
      <c r="B3939" s="145"/>
      <c r="C3939" s="128"/>
      <c r="D3939" s="145"/>
      <c r="E3939" s="145"/>
      <c r="F3939" s="145"/>
      <c r="G3939" s="145"/>
      <c r="H3939" s="145"/>
      <c r="I3939" s="145"/>
      <c r="J3939" s="223"/>
      <c r="K3939" s="107" t="s">
        <v>14</v>
      </c>
      <c r="L3939" s="108" t="s">
        <v>60</v>
      </c>
      <c r="M3939" s="97" t="s">
        <v>70</v>
      </c>
      <c r="N3939" s="108">
        <v>600</v>
      </c>
      <c r="O3939" s="108">
        <v>3</v>
      </c>
      <c r="P3939" s="108">
        <v>10</v>
      </c>
      <c r="Q3939" s="108">
        <v>135</v>
      </c>
      <c r="R3939" s="116"/>
      <c r="S3939" s="145"/>
      <c r="T3939" s="145"/>
      <c r="U3939" s="145"/>
      <c r="V3939" s="145"/>
      <c r="W3939" s="145"/>
      <c r="X3939" s="145"/>
      <c r="Y3939" s="145"/>
      <c r="Z3939" s="145"/>
      <c r="AA3939" s="226"/>
    </row>
    <row r="3940" spans="1:27" x14ac:dyDescent="0.2">
      <c r="A3940" s="227" t="s">
        <v>3478</v>
      </c>
      <c r="B3940" s="143" t="s">
        <v>76</v>
      </c>
      <c r="C3940" s="142">
        <v>43666</v>
      </c>
      <c r="D3940" s="143" t="s">
        <v>78</v>
      </c>
      <c r="E3940" s="143"/>
      <c r="F3940" s="143"/>
      <c r="G3940" s="143"/>
      <c r="H3940" s="143"/>
      <c r="I3940" s="143"/>
      <c r="J3940" s="136" t="s">
        <v>80</v>
      </c>
      <c r="K3940" s="100" t="s">
        <v>194</v>
      </c>
      <c r="L3940" s="93" t="s">
        <v>60</v>
      </c>
      <c r="M3940" s="95" t="s">
        <v>182</v>
      </c>
      <c r="N3940" s="93">
        <v>480</v>
      </c>
      <c r="O3940" s="93">
        <v>3</v>
      </c>
      <c r="P3940" s="93">
        <v>65</v>
      </c>
      <c r="Q3940" s="93">
        <v>100</v>
      </c>
      <c r="R3940" s="114"/>
      <c r="S3940" s="143" t="s">
        <v>72</v>
      </c>
      <c r="T3940" s="143">
        <v>3</v>
      </c>
      <c r="U3940" s="143">
        <v>65</v>
      </c>
      <c r="V3940" s="143">
        <v>77</v>
      </c>
      <c r="W3940" s="143">
        <v>60</v>
      </c>
      <c r="X3940" s="143">
        <v>5288.35</v>
      </c>
      <c r="Y3940" s="143" t="s">
        <v>75</v>
      </c>
      <c r="Z3940" s="143"/>
      <c r="AA3940" s="224" t="s">
        <v>86</v>
      </c>
    </row>
    <row r="3941" spans="1:27" x14ac:dyDescent="0.2">
      <c r="A3941" s="228"/>
      <c r="B3941" s="144"/>
      <c r="C3941" s="127"/>
      <c r="D3941" s="144"/>
      <c r="E3941" s="144"/>
      <c r="F3941" s="144"/>
      <c r="G3941" s="144"/>
      <c r="H3941" s="144"/>
      <c r="I3941" s="144"/>
      <c r="J3941" s="222"/>
      <c r="K3941" s="103" t="s">
        <v>13</v>
      </c>
      <c r="L3941" s="104" t="s">
        <v>60</v>
      </c>
      <c r="M3941" s="96" t="s">
        <v>69</v>
      </c>
      <c r="N3941" s="104">
        <v>480</v>
      </c>
      <c r="O3941" s="104">
        <v>3</v>
      </c>
      <c r="P3941" s="104">
        <v>10</v>
      </c>
      <c r="Q3941" s="104">
        <v>135</v>
      </c>
      <c r="R3941" s="115">
        <v>100</v>
      </c>
      <c r="S3941" s="144"/>
      <c r="T3941" s="144"/>
      <c r="U3941" s="144"/>
      <c r="V3941" s="144"/>
      <c r="W3941" s="144"/>
      <c r="X3941" s="144"/>
      <c r="Y3941" s="144"/>
      <c r="Z3941" s="144"/>
      <c r="AA3941" s="225"/>
    </row>
    <row r="3942" spans="1:27" ht="13.5" thickBot="1" x14ac:dyDescent="0.25">
      <c r="A3942" s="229"/>
      <c r="B3942" s="145"/>
      <c r="C3942" s="128"/>
      <c r="D3942" s="145"/>
      <c r="E3942" s="145"/>
      <c r="F3942" s="145"/>
      <c r="G3942" s="145"/>
      <c r="H3942" s="145"/>
      <c r="I3942" s="145"/>
      <c r="J3942" s="223"/>
      <c r="K3942" s="107" t="s">
        <v>14</v>
      </c>
      <c r="L3942" s="108" t="s">
        <v>60</v>
      </c>
      <c r="M3942" s="97" t="s">
        <v>70</v>
      </c>
      <c r="N3942" s="108">
        <v>480</v>
      </c>
      <c r="O3942" s="108">
        <v>3</v>
      </c>
      <c r="P3942" s="108">
        <v>10</v>
      </c>
      <c r="Q3942" s="108">
        <v>135</v>
      </c>
      <c r="R3942" s="116"/>
      <c r="S3942" s="145"/>
      <c r="T3942" s="145"/>
      <c r="U3942" s="145"/>
      <c r="V3942" s="145"/>
      <c r="W3942" s="145"/>
      <c r="X3942" s="145"/>
      <c r="Y3942" s="145"/>
      <c r="Z3942" s="145"/>
      <c r="AA3942" s="226"/>
    </row>
    <row r="3943" spans="1:27" x14ac:dyDescent="0.2">
      <c r="A3943" s="227" t="s">
        <v>3479</v>
      </c>
      <c r="B3943" s="143" t="s">
        <v>76</v>
      </c>
      <c r="C3943" s="142">
        <v>43666</v>
      </c>
      <c r="D3943" s="143" t="s">
        <v>78</v>
      </c>
      <c r="E3943" s="143"/>
      <c r="F3943" s="143"/>
      <c r="G3943" s="143"/>
      <c r="H3943" s="143"/>
      <c r="I3943" s="143"/>
      <c r="J3943" s="136" t="s">
        <v>80</v>
      </c>
      <c r="K3943" s="100" t="s">
        <v>194</v>
      </c>
      <c r="L3943" s="93" t="s">
        <v>60</v>
      </c>
      <c r="M3943" s="95" t="s">
        <v>182</v>
      </c>
      <c r="N3943" s="93">
        <v>480</v>
      </c>
      <c r="O3943" s="93">
        <v>3</v>
      </c>
      <c r="P3943" s="93">
        <v>65</v>
      </c>
      <c r="Q3943" s="93">
        <v>125</v>
      </c>
      <c r="R3943" s="114"/>
      <c r="S3943" s="143" t="s">
        <v>72</v>
      </c>
      <c r="T3943" s="143">
        <v>3</v>
      </c>
      <c r="U3943" s="143">
        <v>65</v>
      </c>
      <c r="V3943" s="143">
        <v>77</v>
      </c>
      <c r="W3943" s="143">
        <v>60</v>
      </c>
      <c r="X3943" s="143">
        <v>5288.35</v>
      </c>
      <c r="Y3943" s="143" t="s">
        <v>75</v>
      </c>
      <c r="Z3943" s="143"/>
      <c r="AA3943" s="224" t="s">
        <v>86</v>
      </c>
    </row>
    <row r="3944" spans="1:27" x14ac:dyDescent="0.2">
      <c r="A3944" s="228"/>
      <c r="B3944" s="144"/>
      <c r="C3944" s="127"/>
      <c r="D3944" s="144"/>
      <c r="E3944" s="144"/>
      <c r="F3944" s="144"/>
      <c r="G3944" s="144"/>
      <c r="H3944" s="144"/>
      <c r="I3944" s="144"/>
      <c r="J3944" s="222"/>
      <c r="K3944" s="103" t="s">
        <v>13</v>
      </c>
      <c r="L3944" s="104" t="s">
        <v>60</v>
      </c>
      <c r="M3944" s="96" t="s">
        <v>69</v>
      </c>
      <c r="N3944" s="104">
        <v>480</v>
      </c>
      <c r="O3944" s="104">
        <v>3</v>
      </c>
      <c r="P3944" s="104">
        <v>10</v>
      </c>
      <c r="Q3944" s="104">
        <v>135</v>
      </c>
      <c r="R3944" s="115">
        <v>100</v>
      </c>
      <c r="S3944" s="144"/>
      <c r="T3944" s="144"/>
      <c r="U3944" s="144"/>
      <c r="V3944" s="144"/>
      <c r="W3944" s="144"/>
      <c r="X3944" s="144"/>
      <c r="Y3944" s="144"/>
      <c r="Z3944" s="144"/>
      <c r="AA3944" s="225"/>
    </row>
    <row r="3945" spans="1:27" ht="13.5" thickBot="1" x14ac:dyDescent="0.25">
      <c r="A3945" s="229"/>
      <c r="B3945" s="145"/>
      <c r="C3945" s="128"/>
      <c r="D3945" s="145"/>
      <c r="E3945" s="145"/>
      <c r="F3945" s="145"/>
      <c r="G3945" s="145"/>
      <c r="H3945" s="145"/>
      <c r="I3945" s="145"/>
      <c r="J3945" s="223"/>
      <c r="K3945" s="107" t="s">
        <v>14</v>
      </c>
      <c r="L3945" s="108" t="s">
        <v>60</v>
      </c>
      <c r="M3945" s="97" t="s">
        <v>70</v>
      </c>
      <c r="N3945" s="108">
        <v>480</v>
      </c>
      <c r="O3945" s="108">
        <v>3</v>
      </c>
      <c r="P3945" s="108">
        <v>10</v>
      </c>
      <c r="Q3945" s="108">
        <v>135</v>
      </c>
      <c r="R3945" s="116"/>
      <c r="S3945" s="145"/>
      <c r="T3945" s="145"/>
      <c r="U3945" s="145"/>
      <c r="V3945" s="145"/>
      <c r="W3945" s="145"/>
      <c r="X3945" s="145"/>
      <c r="Y3945" s="145"/>
      <c r="Z3945" s="145"/>
      <c r="AA3945" s="226"/>
    </row>
    <row r="3946" spans="1:27" x14ac:dyDescent="0.2">
      <c r="A3946" s="227" t="s">
        <v>3480</v>
      </c>
      <c r="B3946" s="143" t="s">
        <v>76</v>
      </c>
      <c r="C3946" s="142">
        <v>43666</v>
      </c>
      <c r="D3946" s="143" t="s">
        <v>78</v>
      </c>
      <c r="E3946" s="143"/>
      <c r="F3946" s="143"/>
      <c r="G3946" s="143"/>
      <c r="H3946" s="143"/>
      <c r="I3946" s="143"/>
      <c r="J3946" s="136" t="s">
        <v>80</v>
      </c>
      <c r="K3946" s="100" t="s">
        <v>194</v>
      </c>
      <c r="L3946" s="93" t="s">
        <v>60</v>
      </c>
      <c r="M3946" s="95" t="s">
        <v>182</v>
      </c>
      <c r="N3946" s="93">
        <v>480</v>
      </c>
      <c r="O3946" s="93">
        <v>3</v>
      </c>
      <c r="P3946" s="93">
        <v>65</v>
      </c>
      <c r="Q3946" s="93">
        <v>125</v>
      </c>
      <c r="R3946" s="114"/>
      <c r="S3946" s="143" t="s">
        <v>72</v>
      </c>
      <c r="T3946" s="143">
        <v>3</v>
      </c>
      <c r="U3946" s="143">
        <v>65</v>
      </c>
      <c r="V3946" s="143">
        <v>96</v>
      </c>
      <c r="W3946" s="143">
        <v>75</v>
      </c>
      <c r="X3946" s="143">
        <v>5288.35</v>
      </c>
      <c r="Y3946" s="143" t="s">
        <v>75</v>
      </c>
      <c r="Z3946" s="143"/>
      <c r="AA3946" s="224" t="s">
        <v>86</v>
      </c>
    </row>
    <row r="3947" spans="1:27" x14ac:dyDescent="0.2">
      <c r="A3947" s="228"/>
      <c r="B3947" s="144"/>
      <c r="C3947" s="127"/>
      <c r="D3947" s="144"/>
      <c r="E3947" s="144"/>
      <c r="F3947" s="144"/>
      <c r="G3947" s="144"/>
      <c r="H3947" s="144"/>
      <c r="I3947" s="144"/>
      <c r="J3947" s="222"/>
      <c r="K3947" s="103" t="s">
        <v>13</v>
      </c>
      <c r="L3947" s="104" t="s">
        <v>60</v>
      </c>
      <c r="M3947" s="96" t="s">
        <v>69</v>
      </c>
      <c r="N3947" s="104">
        <v>480</v>
      </c>
      <c r="O3947" s="104">
        <v>3</v>
      </c>
      <c r="P3947" s="104">
        <v>10</v>
      </c>
      <c r="Q3947" s="104">
        <v>135</v>
      </c>
      <c r="R3947" s="115">
        <v>100</v>
      </c>
      <c r="S3947" s="144"/>
      <c r="T3947" s="144"/>
      <c r="U3947" s="144"/>
      <c r="V3947" s="144"/>
      <c r="W3947" s="144"/>
      <c r="X3947" s="144"/>
      <c r="Y3947" s="144"/>
      <c r="Z3947" s="144"/>
      <c r="AA3947" s="225"/>
    </row>
    <row r="3948" spans="1:27" ht="13.5" thickBot="1" x14ac:dyDescent="0.25">
      <c r="A3948" s="229"/>
      <c r="B3948" s="145"/>
      <c r="C3948" s="128"/>
      <c r="D3948" s="145"/>
      <c r="E3948" s="145"/>
      <c r="F3948" s="145"/>
      <c r="G3948" s="145"/>
      <c r="H3948" s="145"/>
      <c r="I3948" s="145"/>
      <c r="J3948" s="223"/>
      <c r="K3948" s="107" t="s">
        <v>14</v>
      </c>
      <c r="L3948" s="108" t="s">
        <v>60</v>
      </c>
      <c r="M3948" s="97" t="s">
        <v>70</v>
      </c>
      <c r="N3948" s="108">
        <v>480</v>
      </c>
      <c r="O3948" s="108">
        <v>3</v>
      </c>
      <c r="P3948" s="108">
        <v>10</v>
      </c>
      <c r="Q3948" s="108">
        <v>135</v>
      </c>
      <c r="R3948" s="116"/>
      <c r="S3948" s="145"/>
      <c r="T3948" s="145"/>
      <c r="U3948" s="145"/>
      <c r="V3948" s="145"/>
      <c r="W3948" s="145"/>
      <c r="X3948" s="145"/>
      <c r="Y3948" s="145"/>
      <c r="Z3948" s="145"/>
      <c r="AA3948" s="226"/>
    </row>
    <row r="3949" spans="1:27" x14ac:dyDescent="0.2">
      <c r="A3949" s="227" t="s">
        <v>3481</v>
      </c>
      <c r="B3949" s="143" t="s">
        <v>76</v>
      </c>
      <c r="C3949" s="142">
        <v>43666</v>
      </c>
      <c r="D3949" s="143" t="s">
        <v>78</v>
      </c>
      <c r="E3949" s="143"/>
      <c r="F3949" s="143"/>
      <c r="G3949" s="143"/>
      <c r="H3949" s="143"/>
      <c r="I3949" s="143"/>
      <c r="J3949" s="136" t="s">
        <v>80</v>
      </c>
      <c r="K3949" s="100" t="s">
        <v>194</v>
      </c>
      <c r="L3949" s="93" t="s">
        <v>60</v>
      </c>
      <c r="M3949" s="95" t="s">
        <v>182</v>
      </c>
      <c r="N3949" s="93">
        <v>600</v>
      </c>
      <c r="O3949" s="93">
        <v>3</v>
      </c>
      <c r="P3949" s="93">
        <v>25</v>
      </c>
      <c r="Q3949" s="93">
        <v>100</v>
      </c>
      <c r="R3949" s="114"/>
      <c r="S3949" s="143" t="s">
        <v>73</v>
      </c>
      <c r="T3949" s="143">
        <v>3</v>
      </c>
      <c r="U3949" s="143">
        <v>25</v>
      </c>
      <c r="V3949" s="143">
        <v>62</v>
      </c>
      <c r="W3949" s="143">
        <v>60</v>
      </c>
      <c r="X3949" s="143">
        <v>5288.35</v>
      </c>
      <c r="Y3949" s="143" t="s">
        <v>75</v>
      </c>
      <c r="Z3949" s="143"/>
      <c r="AA3949" s="224" t="s">
        <v>86</v>
      </c>
    </row>
    <row r="3950" spans="1:27" x14ac:dyDescent="0.2">
      <c r="A3950" s="228"/>
      <c r="B3950" s="144"/>
      <c r="C3950" s="127"/>
      <c r="D3950" s="144"/>
      <c r="E3950" s="144"/>
      <c r="F3950" s="144"/>
      <c r="G3950" s="144"/>
      <c r="H3950" s="144"/>
      <c r="I3950" s="144"/>
      <c r="J3950" s="222"/>
      <c r="K3950" s="103" t="s">
        <v>13</v>
      </c>
      <c r="L3950" s="104" t="s">
        <v>60</v>
      </c>
      <c r="M3950" s="96" t="s">
        <v>69</v>
      </c>
      <c r="N3950" s="104">
        <v>600</v>
      </c>
      <c r="O3950" s="104">
        <v>3</v>
      </c>
      <c r="P3950" s="104">
        <v>10</v>
      </c>
      <c r="Q3950" s="104">
        <v>135</v>
      </c>
      <c r="R3950" s="115">
        <v>100</v>
      </c>
      <c r="S3950" s="144"/>
      <c r="T3950" s="144"/>
      <c r="U3950" s="144"/>
      <c r="V3950" s="144"/>
      <c r="W3950" s="144"/>
      <c r="X3950" s="144"/>
      <c r="Y3950" s="144"/>
      <c r="Z3950" s="144"/>
      <c r="AA3950" s="225"/>
    </row>
    <row r="3951" spans="1:27" ht="13.5" thickBot="1" x14ac:dyDescent="0.25">
      <c r="A3951" s="229"/>
      <c r="B3951" s="145"/>
      <c r="C3951" s="128"/>
      <c r="D3951" s="145"/>
      <c r="E3951" s="145"/>
      <c r="F3951" s="145"/>
      <c r="G3951" s="145"/>
      <c r="H3951" s="145"/>
      <c r="I3951" s="145"/>
      <c r="J3951" s="223"/>
      <c r="K3951" s="107" t="s">
        <v>14</v>
      </c>
      <c r="L3951" s="108" t="s">
        <v>60</v>
      </c>
      <c r="M3951" s="97" t="s">
        <v>70</v>
      </c>
      <c r="N3951" s="108">
        <v>600</v>
      </c>
      <c r="O3951" s="108">
        <v>3</v>
      </c>
      <c r="P3951" s="108">
        <v>10</v>
      </c>
      <c r="Q3951" s="108">
        <v>135</v>
      </c>
      <c r="R3951" s="116"/>
      <c r="S3951" s="145"/>
      <c r="T3951" s="145"/>
      <c r="U3951" s="145"/>
      <c r="V3951" s="145"/>
      <c r="W3951" s="145"/>
      <c r="X3951" s="145"/>
      <c r="Y3951" s="145"/>
      <c r="Z3951" s="145"/>
      <c r="AA3951" s="226"/>
    </row>
    <row r="3952" spans="1:27" x14ac:dyDescent="0.2">
      <c r="A3952" s="227" t="s">
        <v>3482</v>
      </c>
      <c r="B3952" s="143" t="s">
        <v>76</v>
      </c>
      <c r="C3952" s="142">
        <v>43666</v>
      </c>
      <c r="D3952" s="143" t="s">
        <v>78</v>
      </c>
      <c r="E3952" s="143"/>
      <c r="F3952" s="143"/>
      <c r="G3952" s="143"/>
      <c r="H3952" s="143"/>
      <c r="I3952" s="143"/>
      <c r="J3952" s="136" t="s">
        <v>80</v>
      </c>
      <c r="K3952" s="100" t="s">
        <v>194</v>
      </c>
      <c r="L3952" s="93" t="s">
        <v>60</v>
      </c>
      <c r="M3952" s="95" t="s">
        <v>182</v>
      </c>
      <c r="N3952" s="93">
        <v>600</v>
      </c>
      <c r="O3952" s="93">
        <v>3</v>
      </c>
      <c r="P3952" s="93">
        <v>25</v>
      </c>
      <c r="Q3952" s="93">
        <v>125</v>
      </c>
      <c r="R3952" s="114"/>
      <c r="S3952" s="143" t="s">
        <v>73</v>
      </c>
      <c r="T3952" s="143">
        <v>3</v>
      </c>
      <c r="U3952" s="143">
        <v>25</v>
      </c>
      <c r="V3952" s="143">
        <v>62</v>
      </c>
      <c r="W3952" s="143">
        <v>60</v>
      </c>
      <c r="X3952" s="143">
        <v>5288.35</v>
      </c>
      <c r="Y3952" s="143" t="s">
        <v>75</v>
      </c>
      <c r="Z3952" s="143"/>
      <c r="AA3952" s="224" t="s">
        <v>86</v>
      </c>
    </row>
    <row r="3953" spans="1:27" x14ac:dyDescent="0.2">
      <c r="A3953" s="228"/>
      <c r="B3953" s="144"/>
      <c r="C3953" s="127"/>
      <c r="D3953" s="144"/>
      <c r="E3953" s="144"/>
      <c r="F3953" s="144"/>
      <c r="G3953" s="144"/>
      <c r="H3953" s="144"/>
      <c r="I3953" s="144"/>
      <c r="J3953" s="222"/>
      <c r="K3953" s="103" t="s">
        <v>13</v>
      </c>
      <c r="L3953" s="104" t="s">
        <v>60</v>
      </c>
      <c r="M3953" s="96" t="s">
        <v>69</v>
      </c>
      <c r="N3953" s="104">
        <v>600</v>
      </c>
      <c r="O3953" s="104">
        <v>3</v>
      </c>
      <c r="P3953" s="104">
        <v>10</v>
      </c>
      <c r="Q3953" s="104">
        <v>135</v>
      </c>
      <c r="R3953" s="115">
        <v>100</v>
      </c>
      <c r="S3953" s="144"/>
      <c r="T3953" s="144"/>
      <c r="U3953" s="144"/>
      <c r="V3953" s="144"/>
      <c r="W3953" s="144"/>
      <c r="X3953" s="144"/>
      <c r="Y3953" s="144"/>
      <c r="Z3953" s="144"/>
      <c r="AA3953" s="225"/>
    </row>
    <row r="3954" spans="1:27" ht="13.5" thickBot="1" x14ac:dyDescent="0.25">
      <c r="A3954" s="229"/>
      <c r="B3954" s="145"/>
      <c r="C3954" s="128"/>
      <c r="D3954" s="145"/>
      <c r="E3954" s="145"/>
      <c r="F3954" s="145"/>
      <c r="G3954" s="145"/>
      <c r="H3954" s="145"/>
      <c r="I3954" s="145"/>
      <c r="J3954" s="223"/>
      <c r="K3954" s="107" t="s">
        <v>14</v>
      </c>
      <c r="L3954" s="108" t="s">
        <v>60</v>
      </c>
      <c r="M3954" s="97" t="s">
        <v>70</v>
      </c>
      <c r="N3954" s="108">
        <v>600</v>
      </c>
      <c r="O3954" s="108">
        <v>3</v>
      </c>
      <c r="P3954" s="108">
        <v>10</v>
      </c>
      <c r="Q3954" s="108">
        <v>135</v>
      </c>
      <c r="R3954" s="116"/>
      <c r="S3954" s="145"/>
      <c r="T3954" s="145"/>
      <c r="U3954" s="145"/>
      <c r="V3954" s="145"/>
      <c r="W3954" s="145"/>
      <c r="X3954" s="145"/>
      <c r="Y3954" s="145"/>
      <c r="Z3954" s="145"/>
      <c r="AA3954" s="226"/>
    </row>
    <row r="3955" spans="1:27" x14ac:dyDescent="0.2">
      <c r="A3955" s="227" t="s">
        <v>3483</v>
      </c>
      <c r="B3955" s="143" t="s">
        <v>76</v>
      </c>
      <c r="C3955" s="142">
        <v>43666</v>
      </c>
      <c r="D3955" s="143" t="s">
        <v>78</v>
      </c>
      <c r="E3955" s="143"/>
      <c r="F3955" s="143"/>
      <c r="G3955" s="143"/>
      <c r="H3955" s="143"/>
      <c r="I3955" s="143"/>
      <c r="J3955" s="136" t="s">
        <v>80</v>
      </c>
      <c r="K3955" s="100" t="s">
        <v>194</v>
      </c>
      <c r="L3955" s="93" t="s">
        <v>60</v>
      </c>
      <c r="M3955" s="95" t="s">
        <v>182</v>
      </c>
      <c r="N3955" s="93">
        <v>600</v>
      </c>
      <c r="O3955" s="93">
        <v>3</v>
      </c>
      <c r="P3955" s="93">
        <v>25</v>
      </c>
      <c r="Q3955" s="93">
        <v>100</v>
      </c>
      <c r="R3955" s="114"/>
      <c r="S3955" s="143" t="s">
        <v>73</v>
      </c>
      <c r="T3955" s="143">
        <v>3</v>
      </c>
      <c r="U3955" s="143">
        <v>25</v>
      </c>
      <c r="V3955" s="143">
        <v>77</v>
      </c>
      <c r="W3955" s="143">
        <v>75</v>
      </c>
      <c r="X3955" s="143">
        <v>5288.35</v>
      </c>
      <c r="Y3955" s="143" t="s">
        <v>75</v>
      </c>
      <c r="Z3955" s="143"/>
      <c r="AA3955" s="224" t="s">
        <v>86</v>
      </c>
    </row>
    <row r="3956" spans="1:27" x14ac:dyDescent="0.2">
      <c r="A3956" s="228"/>
      <c r="B3956" s="144"/>
      <c r="C3956" s="127"/>
      <c r="D3956" s="144"/>
      <c r="E3956" s="144"/>
      <c r="F3956" s="144"/>
      <c r="G3956" s="144"/>
      <c r="H3956" s="144"/>
      <c r="I3956" s="144"/>
      <c r="J3956" s="222"/>
      <c r="K3956" s="103" t="s">
        <v>13</v>
      </c>
      <c r="L3956" s="104" t="s">
        <v>60</v>
      </c>
      <c r="M3956" s="96" t="s">
        <v>69</v>
      </c>
      <c r="N3956" s="104">
        <v>600</v>
      </c>
      <c r="O3956" s="104">
        <v>3</v>
      </c>
      <c r="P3956" s="104">
        <v>10</v>
      </c>
      <c r="Q3956" s="104">
        <v>135</v>
      </c>
      <c r="R3956" s="115">
        <v>100</v>
      </c>
      <c r="S3956" s="144"/>
      <c r="T3956" s="144"/>
      <c r="U3956" s="144"/>
      <c r="V3956" s="144"/>
      <c r="W3956" s="144"/>
      <c r="X3956" s="144"/>
      <c r="Y3956" s="144"/>
      <c r="Z3956" s="144"/>
      <c r="AA3956" s="225"/>
    </row>
    <row r="3957" spans="1:27" ht="13.5" thickBot="1" x14ac:dyDescent="0.25">
      <c r="A3957" s="229"/>
      <c r="B3957" s="145"/>
      <c r="C3957" s="128"/>
      <c r="D3957" s="145"/>
      <c r="E3957" s="145"/>
      <c r="F3957" s="145"/>
      <c r="G3957" s="145"/>
      <c r="H3957" s="145"/>
      <c r="I3957" s="145"/>
      <c r="J3957" s="223"/>
      <c r="K3957" s="107" t="s">
        <v>14</v>
      </c>
      <c r="L3957" s="108" t="s">
        <v>60</v>
      </c>
      <c r="M3957" s="97" t="s">
        <v>70</v>
      </c>
      <c r="N3957" s="108">
        <v>600</v>
      </c>
      <c r="O3957" s="108">
        <v>3</v>
      </c>
      <c r="P3957" s="108">
        <v>10</v>
      </c>
      <c r="Q3957" s="108">
        <v>135</v>
      </c>
      <c r="R3957" s="116"/>
      <c r="S3957" s="145"/>
      <c r="T3957" s="145"/>
      <c r="U3957" s="145"/>
      <c r="V3957" s="145"/>
      <c r="W3957" s="145"/>
      <c r="X3957" s="145"/>
      <c r="Y3957" s="145"/>
      <c r="Z3957" s="145"/>
      <c r="AA3957" s="226"/>
    </row>
    <row r="3958" spans="1:27" x14ac:dyDescent="0.2">
      <c r="A3958" s="227" t="s">
        <v>3484</v>
      </c>
      <c r="B3958" s="143" t="s">
        <v>76</v>
      </c>
      <c r="C3958" s="142">
        <v>43666</v>
      </c>
      <c r="D3958" s="143" t="s">
        <v>78</v>
      </c>
      <c r="E3958" s="143"/>
      <c r="F3958" s="143"/>
      <c r="G3958" s="143"/>
      <c r="H3958" s="143"/>
      <c r="I3958" s="143"/>
      <c r="J3958" s="136" t="s">
        <v>80</v>
      </c>
      <c r="K3958" s="100" t="s">
        <v>194</v>
      </c>
      <c r="L3958" s="93" t="s">
        <v>60</v>
      </c>
      <c r="M3958" s="95" t="s">
        <v>182</v>
      </c>
      <c r="N3958" s="93">
        <v>600</v>
      </c>
      <c r="O3958" s="93">
        <v>3</v>
      </c>
      <c r="P3958" s="93">
        <v>25</v>
      </c>
      <c r="Q3958" s="93">
        <v>125</v>
      </c>
      <c r="R3958" s="114"/>
      <c r="S3958" s="143" t="s">
        <v>73</v>
      </c>
      <c r="T3958" s="143">
        <v>3</v>
      </c>
      <c r="U3958" s="143">
        <v>25</v>
      </c>
      <c r="V3958" s="143">
        <v>77</v>
      </c>
      <c r="W3958" s="143">
        <v>75</v>
      </c>
      <c r="X3958" s="143">
        <v>5288.35</v>
      </c>
      <c r="Y3958" s="143" t="s">
        <v>75</v>
      </c>
      <c r="Z3958" s="143"/>
      <c r="AA3958" s="224" t="s">
        <v>86</v>
      </c>
    </row>
    <row r="3959" spans="1:27" x14ac:dyDescent="0.2">
      <c r="A3959" s="228"/>
      <c r="B3959" s="144"/>
      <c r="C3959" s="127"/>
      <c r="D3959" s="144"/>
      <c r="E3959" s="144"/>
      <c r="F3959" s="144"/>
      <c r="G3959" s="144"/>
      <c r="H3959" s="144"/>
      <c r="I3959" s="144"/>
      <c r="J3959" s="222"/>
      <c r="K3959" s="103" t="s">
        <v>13</v>
      </c>
      <c r="L3959" s="104" t="s">
        <v>60</v>
      </c>
      <c r="M3959" s="96" t="s">
        <v>69</v>
      </c>
      <c r="N3959" s="104">
        <v>600</v>
      </c>
      <c r="O3959" s="104">
        <v>3</v>
      </c>
      <c r="P3959" s="104">
        <v>10</v>
      </c>
      <c r="Q3959" s="104">
        <v>135</v>
      </c>
      <c r="R3959" s="115">
        <v>100</v>
      </c>
      <c r="S3959" s="144"/>
      <c r="T3959" s="144"/>
      <c r="U3959" s="144"/>
      <c r="V3959" s="144"/>
      <c r="W3959" s="144"/>
      <c r="X3959" s="144"/>
      <c r="Y3959" s="144"/>
      <c r="Z3959" s="144"/>
      <c r="AA3959" s="225"/>
    </row>
    <row r="3960" spans="1:27" ht="13.5" thickBot="1" x14ac:dyDescent="0.25">
      <c r="A3960" s="229"/>
      <c r="B3960" s="145"/>
      <c r="C3960" s="128"/>
      <c r="D3960" s="145"/>
      <c r="E3960" s="145"/>
      <c r="F3960" s="145"/>
      <c r="G3960" s="145"/>
      <c r="H3960" s="145"/>
      <c r="I3960" s="145"/>
      <c r="J3960" s="223"/>
      <c r="K3960" s="107" t="s">
        <v>14</v>
      </c>
      <c r="L3960" s="108" t="s">
        <v>60</v>
      </c>
      <c r="M3960" s="97" t="s">
        <v>70</v>
      </c>
      <c r="N3960" s="108">
        <v>600</v>
      </c>
      <c r="O3960" s="108">
        <v>3</v>
      </c>
      <c r="P3960" s="108">
        <v>10</v>
      </c>
      <c r="Q3960" s="108">
        <v>135</v>
      </c>
      <c r="R3960" s="116"/>
      <c r="S3960" s="145"/>
      <c r="T3960" s="145"/>
      <c r="U3960" s="145"/>
      <c r="V3960" s="145"/>
      <c r="W3960" s="145"/>
      <c r="X3960" s="145"/>
      <c r="Y3960" s="145"/>
      <c r="Z3960" s="145"/>
      <c r="AA3960" s="226"/>
    </row>
    <row r="3961" spans="1:27" x14ac:dyDescent="0.2">
      <c r="A3961" s="227" t="s">
        <v>3485</v>
      </c>
      <c r="B3961" s="143" t="s">
        <v>76</v>
      </c>
      <c r="C3961" s="142">
        <v>43666</v>
      </c>
      <c r="D3961" s="143" t="s">
        <v>78</v>
      </c>
      <c r="E3961" s="143"/>
      <c r="F3961" s="143"/>
      <c r="G3961" s="143"/>
      <c r="H3961" s="143"/>
      <c r="I3961" s="143"/>
      <c r="J3961" s="136" t="s">
        <v>80</v>
      </c>
      <c r="K3961" s="100" t="s">
        <v>194</v>
      </c>
      <c r="L3961" s="93" t="s">
        <v>60</v>
      </c>
      <c r="M3961" s="95" t="s">
        <v>182</v>
      </c>
      <c r="N3961" s="93">
        <v>600</v>
      </c>
      <c r="O3961" s="93">
        <v>3</v>
      </c>
      <c r="P3961" s="93">
        <v>25</v>
      </c>
      <c r="Q3961" s="93">
        <v>125</v>
      </c>
      <c r="R3961" s="114"/>
      <c r="S3961" s="143" t="s">
        <v>73</v>
      </c>
      <c r="T3961" s="143">
        <v>3</v>
      </c>
      <c r="U3961" s="143">
        <v>25</v>
      </c>
      <c r="V3961" s="143">
        <v>99</v>
      </c>
      <c r="W3961" s="143">
        <v>100</v>
      </c>
      <c r="X3961" s="143">
        <v>5288.35</v>
      </c>
      <c r="Y3961" s="143" t="s">
        <v>75</v>
      </c>
      <c r="Z3961" s="143"/>
      <c r="AA3961" s="224" t="s">
        <v>86</v>
      </c>
    </row>
    <row r="3962" spans="1:27" x14ac:dyDescent="0.2">
      <c r="A3962" s="228"/>
      <c r="B3962" s="144"/>
      <c r="C3962" s="127"/>
      <c r="D3962" s="144"/>
      <c r="E3962" s="144"/>
      <c r="F3962" s="144"/>
      <c r="G3962" s="144"/>
      <c r="H3962" s="144"/>
      <c r="I3962" s="144"/>
      <c r="J3962" s="222"/>
      <c r="K3962" s="103" t="s">
        <v>13</v>
      </c>
      <c r="L3962" s="104" t="s">
        <v>60</v>
      </c>
      <c r="M3962" s="96" t="s">
        <v>69</v>
      </c>
      <c r="N3962" s="104">
        <v>600</v>
      </c>
      <c r="O3962" s="104">
        <v>3</v>
      </c>
      <c r="P3962" s="104">
        <v>10</v>
      </c>
      <c r="Q3962" s="104">
        <v>135</v>
      </c>
      <c r="R3962" s="115">
        <v>100</v>
      </c>
      <c r="S3962" s="144"/>
      <c r="T3962" s="144"/>
      <c r="U3962" s="144"/>
      <c r="V3962" s="144"/>
      <c r="W3962" s="144"/>
      <c r="X3962" s="144"/>
      <c r="Y3962" s="144"/>
      <c r="Z3962" s="144"/>
      <c r="AA3962" s="225"/>
    </row>
    <row r="3963" spans="1:27" ht="13.5" thickBot="1" x14ac:dyDescent="0.25">
      <c r="A3963" s="229"/>
      <c r="B3963" s="145"/>
      <c r="C3963" s="128"/>
      <c r="D3963" s="145"/>
      <c r="E3963" s="145"/>
      <c r="F3963" s="145"/>
      <c r="G3963" s="145"/>
      <c r="H3963" s="145"/>
      <c r="I3963" s="145"/>
      <c r="J3963" s="223"/>
      <c r="K3963" s="107" t="s">
        <v>14</v>
      </c>
      <c r="L3963" s="108" t="s">
        <v>60</v>
      </c>
      <c r="M3963" s="97" t="s">
        <v>70</v>
      </c>
      <c r="N3963" s="108">
        <v>600</v>
      </c>
      <c r="O3963" s="108">
        <v>3</v>
      </c>
      <c r="P3963" s="108">
        <v>10</v>
      </c>
      <c r="Q3963" s="108">
        <v>135</v>
      </c>
      <c r="R3963" s="116"/>
      <c r="S3963" s="145"/>
      <c r="T3963" s="145"/>
      <c r="U3963" s="145"/>
      <c r="V3963" s="145"/>
      <c r="W3963" s="145"/>
      <c r="X3963" s="145"/>
      <c r="Y3963" s="145"/>
      <c r="Z3963" s="145"/>
      <c r="AA3963" s="226"/>
    </row>
    <row r="3964" spans="1:27" x14ac:dyDescent="0.2">
      <c r="A3964" s="227" t="s">
        <v>3486</v>
      </c>
      <c r="B3964" s="143" t="s">
        <v>76</v>
      </c>
      <c r="C3964" s="142">
        <v>43666</v>
      </c>
      <c r="D3964" s="143" t="s">
        <v>78</v>
      </c>
      <c r="E3964" s="143"/>
      <c r="F3964" s="143"/>
      <c r="G3964" s="143"/>
      <c r="H3964" s="143"/>
      <c r="I3964" s="143"/>
      <c r="J3964" s="136" t="s">
        <v>80</v>
      </c>
      <c r="K3964" s="100" t="s">
        <v>194</v>
      </c>
      <c r="L3964" s="93" t="s">
        <v>60</v>
      </c>
      <c r="M3964" s="95" t="s">
        <v>183</v>
      </c>
      <c r="N3964" s="93">
        <v>480</v>
      </c>
      <c r="O3964" s="93">
        <v>3</v>
      </c>
      <c r="P3964" s="93">
        <v>100</v>
      </c>
      <c r="Q3964" s="93">
        <v>100</v>
      </c>
      <c r="R3964" s="114"/>
      <c r="S3964" s="143" t="s">
        <v>72</v>
      </c>
      <c r="T3964" s="143">
        <v>3</v>
      </c>
      <c r="U3964" s="143">
        <v>100</v>
      </c>
      <c r="V3964" s="143">
        <v>77</v>
      </c>
      <c r="W3964" s="143">
        <v>60</v>
      </c>
      <c r="X3964" s="143">
        <v>5288.35</v>
      </c>
      <c r="Y3964" s="143" t="s">
        <v>75</v>
      </c>
      <c r="Z3964" s="143"/>
      <c r="AA3964" s="224" t="s">
        <v>86</v>
      </c>
    </row>
    <row r="3965" spans="1:27" x14ac:dyDescent="0.2">
      <c r="A3965" s="228"/>
      <c r="B3965" s="144"/>
      <c r="C3965" s="127"/>
      <c r="D3965" s="144"/>
      <c r="E3965" s="144"/>
      <c r="F3965" s="144"/>
      <c r="G3965" s="144"/>
      <c r="H3965" s="144"/>
      <c r="I3965" s="144"/>
      <c r="J3965" s="222"/>
      <c r="K3965" s="103" t="s">
        <v>13</v>
      </c>
      <c r="L3965" s="104" t="s">
        <v>60</v>
      </c>
      <c r="M3965" s="96" t="s">
        <v>69</v>
      </c>
      <c r="N3965" s="104">
        <v>480</v>
      </c>
      <c r="O3965" s="104">
        <v>3</v>
      </c>
      <c r="P3965" s="104">
        <v>10</v>
      </c>
      <c r="Q3965" s="104">
        <v>135</v>
      </c>
      <c r="R3965" s="115">
        <v>100</v>
      </c>
      <c r="S3965" s="144"/>
      <c r="T3965" s="144"/>
      <c r="U3965" s="144"/>
      <c r="V3965" s="144"/>
      <c r="W3965" s="144"/>
      <c r="X3965" s="144"/>
      <c r="Y3965" s="144"/>
      <c r="Z3965" s="144"/>
      <c r="AA3965" s="225"/>
    </row>
    <row r="3966" spans="1:27" ht="13.5" thickBot="1" x14ac:dyDescent="0.25">
      <c r="A3966" s="229"/>
      <c r="B3966" s="145"/>
      <c r="C3966" s="128"/>
      <c r="D3966" s="145"/>
      <c r="E3966" s="145"/>
      <c r="F3966" s="145"/>
      <c r="G3966" s="145"/>
      <c r="H3966" s="145"/>
      <c r="I3966" s="145"/>
      <c r="J3966" s="223"/>
      <c r="K3966" s="107" t="s">
        <v>14</v>
      </c>
      <c r="L3966" s="108" t="s">
        <v>60</v>
      </c>
      <c r="M3966" s="97" t="s">
        <v>70</v>
      </c>
      <c r="N3966" s="108">
        <v>480</v>
      </c>
      <c r="O3966" s="108">
        <v>3</v>
      </c>
      <c r="P3966" s="108">
        <v>10</v>
      </c>
      <c r="Q3966" s="108">
        <v>135</v>
      </c>
      <c r="R3966" s="116"/>
      <c r="S3966" s="145"/>
      <c r="T3966" s="145"/>
      <c r="U3966" s="145"/>
      <c r="V3966" s="145"/>
      <c r="W3966" s="145"/>
      <c r="X3966" s="145"/>
      <c r="Y3966" s="145"/>
      <c r="Z3966" s="145"/>
      <c r="AA3966" s="226"/>
    </row>
    <row r="3967" spans="1:27" x14ac:dyDescent="0.2">
      <c r="A3967" s="227" t="s">
        <v>3487</v>
      </c>
      <c r="B3967" s="143" t="s">
        <v>76</v>
      </c>
      <c r="C3967" s="142">
        <v>43666</v>
      </c>
      <c r="D3967" s="143" t="s">
        <v>78</v>
      </c>
      <c r="E3967" s="143"/>
      <c r="F3967" s="143"/>
      <c r="G3967" s="143"/>
      <c r="H3967" s="143"/>
      <c r="I3967" s="143"/>
      <c r="J3967" s="136" t="s">
        <v>80</v>
      </c>
      <c r="K3967" s="100" t="s">
        <v>194</v>
      </c>
      <c r="L3967" s="93" t="s">
        <v>60</v>
      </c>
      <c r="M3967" s="95" t="s">
        <v>183</v>
      </c>
      <c r="N3967" s="93">
        <v>480</v>
      </c>
      <c r="O3967" s="93">
        <v>3</v>
      </c>
      <c r="P3967" s="93">
        <v>100</v>
      </c>
      <c r="Q3967" s="93">
        <v>125</v>
      </c>
      <c r="R3967" s="114"/>
      <c r="S3967" s="143" t="s">
        <v>72</v>
      </c>
      <c r="T3967" s="143">
        <v>3</v>
      </c>
      <c r="U3967" s="143">
        <v>100</v>
      </c>
      <c r="V3967" s="143">
        <v>77</v>
      </c>
      <c r="W3967" s="143">
        <v>60</v>
      </c>
      <c r="X3967" s="143">
        <v>5288.35</v>
      </c>
      <c r="Y3967" s="143" t="s">
        <v>75</v>
      </c>
      <c r="Z3967" s="143"/>
      <c r="AA3967" s="224" t="s">
        <v>86</v>
      </c>
    </row>
    <row r="3968" spans="1:27" x14ac:dyDescent="0.2">
      <c r="A3968" s="228"/>
      <c r="B3968" s="144"/>
      <c r="C3968" s="127"/>
      <c r="D3968" s="144"/>
      <c r="E3968" s="144"/>
      <c r="F3968" s="144"/>
      <c r="G3968" s="144"/>
      <c r="H3968" s="144"/>
      <c r="I3968" s="144"/>
      <c r="J3968" s="222"/>
      <c r="K3968" s="103" t="s">
        <v>13</v>
      </c>
      <c r="L3968" s="104" t="s">
        <v>60</v>
      </c>
      <c r="M3968" s="96" t="s">
        <v>69</v>
      </c>
      <c r="N3968" s="104">
        <v>480</v>
      </c>
      <c r="O3968" s="104">
        <v>3</v>
      </c>
      <c r="P3968" s="104">
        <v>10</v>
      </c>
      <c r="Q3968" s="104">
        <v>135</v>
      </c>
      <c r="R3968" s="115">
        <v>100</v>
      </c>
      <c r="S3968" s="144"/>
      <c r="T3968" s="144"/>
      <c r="U3968" s="144"/>
      <c r="V3968" s="144"/>
      <c r="W3968" s="144"/>
      <c r="X3968" s="144"/>
      <c r="Y3968" s="144"/>
      <c r="Z3968" s="144"/>
      <c r="AA3968" s="225"/>
    </row>
    <row r="3969" spans="1:27" ht="13.5" thickBot="1" x14ac:dyDescent="0.25">
      <c r="A3969" s="229"/>
      <c r="B3969" s="145"/>
      <c r="C3969" s="128"/>
      <c r="D3969" s="145"/>
      <c r="E3969" s="145"/>
      <c r="F3969" s="145"/>
      <c r="G3969" s="145"/>
      <c r="H3969" s="145"/>
      <c r="I3969" s="145"/>
      <c r="J3969" s="223"/>
      <c r="K3969" s="107" t="s">
        <v>14</v>
      </c>
      <c r="L3969" s="108" t="s">
        <v>60</v>
      </c>
      <c r="M3969" s="97" t="s">
        <v>70</v>
      </c>
      <c r="N3969" s="108">
        <v>480</v>
      </c>
      <c r="O3969" s="108">
        <v>3</v>
      </c>
      <c r="P3969" s="108">
        <v>10</v>
      </c>
      <c r="Q3969" s="108">
        <v>135</v>
      </c>
      <c r="R3969" s="116"/>
      <c r="S3969" s="145"/>
      <c r="T3969" s="145"/>
      <c r="U3969" s="145"/>
      <c r="V3969" s="145"/>
      <c r="W3969" s="145"/>
      <c r="X3969" s="145"/>
      <c r="Y3969" s="145"/>
      <c r="Z3969" s="145"/>
      <c r="AA3969" s="226"/>
    </row>
    <row r="3970" spans="1:27" x14ac:dyDescent="0.2">
      <c r="A3970" s="227" t="s">
        <v>3488</v>
      </c>
      <c r="B3970" s="143" t="s">
        <v>76</v>
      </c>
      <c r="C3970" s="142">
        <v>43666</v>
      </c>
      <c r="D3970" s="143" t="s">
        <v>78</v>
      </c>
      <c r="E3970" s="143"/>
      <c r="F3970" s="143"/>
      <c r="G3970" s="143"/>
      <c r="H3970" s="143"/>
      <c r="I3970" s="143"/>
      <c r="J3970" s="136" t="s">
        <v>80</v>
      </c>
      <c r="K3970" s="100" t="s">
        <v>194</v>
      </c>
      <c r="L3970" s="93" t="s">
        <v>60</v>
      </c>
      <c r="M3970" s="95" t="s">
        <v>183</v>
      </c>
      <c r="N3970" s="93">
        <v>480</v>
      </c>
      <c r="O3970" s="93">
        <v>3</v>
      </c>
      <c r="P3970" s="93">
        <v>100</v>
      </c>
      <c r="Q3970" s="93">
        <v>125</v>
      </c>
      <c r="R3970" s="114"/>
      <c r="S3970" s="143" t="s">
        <v>72</v>
      </c>
      <c r="T3970" s="143">
        <v>3</v>
      </c>
      <c r="U3970" s="143">
        <v>100</v>
      </c>
      <c r="V3970" s="143">
        <v>96</v>
      </c>
      <c r="W3970" s="143">
        <v>75</v>
      </c>
      <c r="X3970" s="143">
        <v>5288.35</v>
      </c>
      <c r="Y3970" s="143" t="s">
        <v>75</v>
      </c>
      <c r="Z3970" s="143"/>
      <c r="AA3970" s="224" t="s">
        <v>86</v>
      </c>
    </row>
    <row r="3971" spans="1:27" x14ac:dyDescent="0.2">
      <c r="A3971" s="228"/>
      <c r="B3971" s="144"/>
      <c r="C3971" s="127"/>
      <c r="D3971" s="144"/>
      <c r="E3971" s="144"/>
      <c r="F3971" s="144"/>
      <c r="G3971" s="144"/>
      <c r="H3971" s="144"/>
      <c r="I3971" s="144"/>
      <c r="J3971" s="222"/>
      <c r="K3971" s="103" t="s">
        <v>13</v>
      </c>
      <c r="L3971" s="104" t="s">
        <v>60</v>
      </c>
      <c r="M3971" s="96" t="s">
        <v>69</v>
      </c>
      <c r="N3971" s="104">
        <v>480</v>
      </c>
      <c r="O3971" s="104">
        <v>3</v>
      </c>
      <c r="P3971" s="104">
        <v>10</v>
      </c>
      <c r="Q3971" s="104">
        <v>135</v>
      </c>
      <c r="R3971" s="115">
        <v>100</v>
      </c>
      <c r="S3971" s="144"/>
      <c r="T3971" s="144"/>
      <c r="U3971" s="144"/>
      <c r="V3971" s="144"/>
      <c r="W3971" s="144"/>
      <c r="X3971" s="144"/>
      <c r="Y3971" s="144"/>
      <c r="Z3971" s="144"/>
      <c r="AA3971" s="225"/>
    </row>
    <row r="3972" spans="1:27" ht="13.5" thickBot="1" x14ac:dyDescent="0.25">
      <c r="A3972" s="229"/>
      <c r="B3972" s="145"/>
      <c r="C3972" s="128"/>
      <c r="D3972" s="145"/>
      <c r="E3972" s="145"/>
      <c r="F3972" s="145"/>
      <c r="G3972" s="145"/>
      <c r="H3972" s="145"/>
      <c r="I3972" s="145"/>
      <c r="J3972" s="223"/>
      <c r="K3972" s="107" t="s">
        <v>14</v>
      </c>
      <c r="L3972" s="108" t="s">
        <v>60</v>
      </c>
      <c r="M3972" s="97" t="s">
        <v>70</v>
      </c>
      <c r="N3972" s="108">
        <v>480</v>
      </c>
      <c r="O3972" s="108">
        <v>3</v>
      </c>
      <c r="P3972" s="108">
        <v>10</v>
      </c>
      <c r="Q3972" s="108">
        <v>135</v>
      </c>
      <c r="R3972" s="116"/>
      <c r="S3972" s="145"/>
      <c r="T3972" s="145"/>
      <c r="U3972" s="145"/>
      <c r="V3972" s="145"/>
      <c r="W3972" s="145"/>
      <c r="X3972" s="145"/>
      <c r="Y3972" s="145"/>
      <c r="Z3972" s="145"/>
      <c r="AA3972" s="226"/>
    </row>
    <row r="3974" spans="1:27" x14ac:dyDescent="0.2">
      <c r="A3974" s="98" t="s">
        <v>205</v>
      </c>
      <c r="N3974" s="28"/>
    </row>
    <row r="3975" spans="1:27" x14ac:dyDescent="0.2">
      <c r="A3975" s="129" t="s">
        <v>206</v>
      </c>
      <c r="B3975" s="129"/>
      <c r="C3975" s="129"/>
      <c r="D3975" s="129"/>
      <c r="E3975" s="129"/>
      <c r="F3975" s="129"/>
      <c r="G3975" s="129"/>
      <c r="H3975" s="129"/>
      <c r="I3975" s="129"/>
      <c r="J3975" s="129"/>
      <c r="K3975" s="129"/>
      <c r="L3975" s="129"/>
      <c r="M3975" s="129"/>
      <c r="N3975" s="129"/>
      <c r="O3975" s="129"/>
      <c r="P3975" s="129"/>
      <c r="Q3975" s="129"/>
      <c r="R3975" s="129"/>
      <c r="S3975" s="130"/>
      <c r="T3975" s="130"/>
      <c r="U3975" s="130"/>
      <c r="V3975" s="130"/>
    </row>
    <row r="3976" spans="1:27" x14ac:dyDescent="0.2">
      <c r="A3976" s="129" t="s">
        <v>207</v>
      </c>
      <c r="B3976" s="129"/>
      <c r="C3976" s="129"/>
      <c r="D3976" s="129"/>
      <c r="E3976" s="129"/>
      <c r="F3976" s="129"/>
      <c r="G3976" s="129"/>
      <c r="H3976" s="129"/>
      <c r="I3976" s="129"/>
      <c r="J3976" s="129"/>
      <c r="K3976" s="129"/>
      <c r="L3976" s="129"/>
      <c r="M3976" s="129"/>
      <c r="N3976" s="129"/>
      <c r="O3976" s="129"/>
      <c r="P3976" s="129"/>
      <c r="Q3976" s="129"/>
      <c r="R3976" s="129"/>
      <c r="S3976" s="130"/>
      <c r="T3976" s="130"/>
      <c r="U3976" s="130"/>
      <c r="V3976" s="130"/>
    </row>
    <row r="3977" spans="1:27" x14ac:dyDescent="0.2">
      <c r="A3977" s="131" t="s">
        <v>209</v>
      </c>
      <c r="B3977" s="130"/>
      <c r="C3977" s="130"/>
      <c r="D3977" s="130"/>
      <c r="E3977" s="130"/>
      <c r="F3977" s="130"/>
      <c r="G3977" s="130"/>
      <c r="H3977" s="130"/>
      <c r="I3977" s="130"/>
      <c r="J3977" s="130"/>
      <c r="K3977" s="130"/>
      <c r="L3977" s="130"/>
      <c r="M3977" s="130"/>
      <c r="N3977" s="130"/>
      <c r="O3977" s="130"/>
      <c r="P3977" s="130"/>
      <c r="Q3977" s="130"/>
      <c r="R3977" s="130"/>
      <c r="S3977" s="130"/>
      <c r="T3977" s="130"/>
      <c r="U3977" s="130"/>
      <c r="V3977" s="130"/>
    </row>
    <row r="3978" spans="1:27" x14ac:dyDescent="0.2">
      <c r="A3978" s="129" t="s">
        <v>208</v>
      </c>
      <c r="B3978" s="129"/>
      <c r="C3978" s="129"/>
      <c r="D3978" s="129"/>
      <c r="E3978" s="129"/>
      <c r="F3978" s="129"/>
      <c r="G3978" s="129"/>
      <c r="H3978" s="129"/>
      <c r="I3978" s="129"/>
      <c r="J3978" s="129"/>
      <c r="K3978" s="129"/>
      <c r="L3978" s="129"/>
      <c r="M3978" s="129"/>
      <c r="N3978" s="129"/>
      <c r="O3978" s="129"/>
      <c r="P3978" s="129"/>
      <c r="Q3978" s="129"/>
      <c r="R3978" s="129"/>
      <c r="S3978" s="130"/>
      <c r="T3978" s="130"/>
      <c r="U3978" s="130"/>
      <c r="V3978" s="130"/>
    </row>
    <row r="3979" spans="1:27" x14ac:dyDescent="0.2">
      <c r="A3979" s="132" t="s">
        <v>210</v>
      </c>
      <c r="B3979" s="129"/>
      <c r="C3979" s="129"/>
      <c r="D3979" s="129"/>
      <c r="E3979" s="129"/>
      <c r="F3979" s="129"/>
      <c r="G3979" s="129"/>
      <c r="H3979" s="129"/>
      <c r="I3979" s="129"/>
      <c r="J3979" s="129"/>
      <c r="K3979" s="129"/>
      <c r="L3979" s="129"/>
      <c r="M3979" s="129"/>
      <c r="N3979" s="129"/>
      <c r="O3979" s="129"/>
      <c r="P3979" s="129"/>
      <c r="Q3979" s="129"/>
      <c r="R3979" s="129"/>
      <c r="S3979" s="130"/>
      <c r="T3979" s="130"/>
      <c r="U3979" s="130"/>
      <c r="V3979" s="130"/>
    </row>
  </sheetData>
  <sheetProtection algorithmName="SHA-512" hashValue="uOyU4z01crl1krKIVQU6/kJ1GyyMOPp9+WOWULHdD6aEsEEMYVGeNshacs90h1ckugZpXiAtObldmA/vJMSWLA==" saltValue="MrwVOhVYTUZaHEFgOmIkLQ==" spinCount="100000" sheet="1"/>
  <autoFilter ref="A6:BC3972" xr:uid="{A2EBC192-98A0-43B9-B5F6-82456A2B1D48}"/>
  <mergeCells count="25134">
    <mergeCell ref="A3:Y3"/>
    <mergeCell ref="S3898:S3900"/>
    <mergeCell ref="T3898:T3900"/>
    <mergeCell ref="V3898:V3900"/>
    <mergeCell ref="W3898:W3900"/>
    <mergeCell ref="X3898:X3900"/>
    <mergeCell ref="Y3898:Y3900"/>
    <mergeCell ref="Z3898:Z3900"/>
    <mergeCell ref="AA3898:AA3900"/>
    <mergeCell ref="A3898:A3900"/>
    <mergeCell ref="V3904:V3906"/>
    <mergeCell ref="W3904:W3906"/>
    <mergeCell ref="X3904:X3906"/>
    <mergeCell ref="Y3904:Y3906"/>
    <mergeCell ref="Z3904:Z3906"/>
    <mergeCell ref="A3910:A3912"/>
    <mergeCell ref="B3910:B3912"/>
    <mergeCell ref="C3910:C3912"/>
    <mergeCell ref="D3910:D3912"/>
    <mergeCell ref="E3910:E3912"/>
    <mergeCell ref="F3910:F3912"/>
    <mergeCell ref="G3910:G3912"/>
    <mergeCell ref="H3910:H3912"/>
    <mergeCell ref="I3910:I3912"/>
    <mergeCell ref="J3910:J3912"/>
    <mergeCell ref="S3910:S3912"/>
    <mergeCell ref="T3910:T3912"/>
    <mergeCell ref="U3910:U3912"/>
    <mergeCell ref="V3910:V3912"/>
    <mergeCell ref="W3910:W3912"/>
    <mergeCell ref="X3910:X3912"/>
    <mergeCell ref="Y3910:Y3912"/>
    <mergeCell ref="Z3910:Z3912"/>
    <mergeCell ref="AA3910:AA3912"/>
    <mergeCell ref="U3907:U3909"/>
    <mergeCell ref="T3817:T3819"/>
    <mergeCell ref="U3817:U3819"/>
    <mergeCell ref="V3817:V3819"/>
    <mergeCell ref="W3817:W3819"/>
    <mergeCell ref="X3817:X3819"/>
    <mergeCell ref="Y3817:Y3819"/>
    <mergeCell ref="Z3817:Z3819"/>
    <mergeCell ref="AA3817:AA3819"/>
    <mergeCell ref="C3823:C3825"/>
    <mergeCell ref="D3823:D3825"/>
    <mergeCell ref="E3823:E3825"/>
    <mergeCell ref="F3823:F3825"/>
    <mergeCell ref="G3823:G3825"/>
    <mergeCell ref="H3823:H3825"/>
    <mergeCell ref="I3823:I3825"/>
    <mergeCell ref="J3823:J3825"/>
    <mergeCell ref="S3823:S3825"/>
    <mergeCell ref="C3892:C3894"/>
    <mergeCell ref="D3892:D3894"/>
    <mergeCell ref="E3892:E3894"/>
    <mergeCell ref="F3892:F3894"/>
    <mergeCell ref="G3892:G3894"/>
    <mergeCell ref="I3892:I3894"/>
    <mergeCell ref="J3892:J3894"/>
    <mergeCell ref="S3892:S3894"/>
    <mergeCell ref="T3892:T3894"/>
    <mergeCell ref="V3892:V3894"/>
    <mergeCell ref="W3892:W3894"/>
    <mergeCell ref="X3892:X3894"/>
    <mergeCell ref="AA3892:AA3894"/>
    <mergeCell ref="A3889:A3891"/>
    <mergeCell ref="B3889:B3891"/>
    <mergeCell ref="C3889:C3891"/>
    <mergeCell ref="D3889:D3891"/>
    <mergeCell ref="E3889:E3891"/>
    <mergeCell ref="F3889:F3891"/>
    <mergeCell ref="G3889:G3891"/>
    <mergeCell ref="H3889:H3891"/>
    <mergeCell ref="I3889:I3891"/>
    <mergeCell ref="J3889:J3891"/>
    <mergeCell ref="S3889:S3891"/>
    <mergeCell ref="T3889:T3891"/>
    <mergeCell ref="U3889:U3891"/>
    <mergeCell ref="V3889:V3891"/>
    <mergeCell ref="W3889:W3891"/>
    <mergeCell ref="X3889:X3891"/>
    <mergeCell ref="Y3889:Y3891"/>
    <mergeCell ref="Z3889:Z3891"/>
    <mergeCell ref="AA3889:AA3891"/>
    <mergeCell ref="U3892:U3894"/>
    <mergeCell ref="Y3886:Y3888"/>
    <mergeCell ref="Z3886:Z3888"/>
    <mergeCell ref="AA3886:AA3888"/>
    <mergeCell ref="A3886:A3888"/>
    <mergeCell ref="B3886:B3888"/>
    <mergeCell ref="V3871:V3873"/>
    <mergeCell ref="W3871:W3873"/>
    <mergeCell ref="X3871:X3873"/>
    <mergeCell ref="Y3871:Y3873"/>
    <mergeCell ref="Z3853:Z3855"/>
    <mergeCell ref="C3865:C3867"/>
    <mergeCell ref="D3865:D3867"/>
    <mergeCell ref="E3865:E3867"/>
    <mergeCell ref="F3865:F3867"/>
    <mergeCell ref="G3865:G3867"/>
    <mergeCell ref="H3865:H3867"/>
    <mergeCell ref="I3865:I3867"/>
    <mergeCell ref="J3865:J3867"/>
    <mergeCell ref="S3865:S3867"/>
    <mergeCell ref="T3865:T3867"/>
    <mergeCell ref="U3865:U3867"/>
    <mergeCell ref="V3865:V3867"/>
    <mergeCell ref="W3865:W3867"/>
    <mergeCell ref="X3865:X3867"/>
    <mergeCell ref="Y3865:Y3867"/>
    <mergeCell ref="Z3865:Z3867"/>
    <mergeCell ref="AA3865:AA3867"/>
    <mergeCell ref="AA3871:AA3873"/>
    <mergeCell ref="B3874:B3876"/>
    <mergeCell ref="C3874:C3876"/>
    <mergeCell ref="D3874:D3876"/>
    <mergeCell ref="E3874:E3876"/>
    <mergeCell ref="F3874:F3876"/>
    <mergeCell ref="G3874:G3876"/>
    <mergeCell ref="I3874:I3876"/>
    <mergeCell ref="AA3877:AA3879"/>
    <mergeCell ref="U3886:U3888"/>
    <mergeCell ref="H3892:H3894"/>
    <mergeCell ref="A3859:A3861"/>
    <mergeCell ref="C3862:C3864"/>
    <mergeCell ref="D3862:D3864"/>
    <mergeCell ref="E3817:E3819"/>
    <mergeCell ref="F3817:F3819"/>
    <mergeCell ref="G3817:G3819"/>
    <mergeCell ref="H3817:H3819"/>
    <mergeCell ref="I3817:I3819"/>
    <mergeCell ref="J3817:J3819"/>
    <mergeCell ref="S3817:S3819"/>
    <mergeCell ref="T3823:T3825"/>
    <mergeCell ref="U3823:U3825"/>
    <mergeCell ref="V3823:V3825"/>
    <mergeCell ref="W3823:W3825"/>
    <mergeCell ref="X3823:X3825"/>
    <mergeCell ref="Y3823:Y3825"/>
    <mergeCell ref="Z3823:Z3825"/>
    <mergeCell ref="AA3823:AA3825"/>
    <mergeCell ref="D3868:D3870"/>
    <mergeCell ref="E3868:E3870"/>
    <mergeCell ref="F3868:F3870"/>
    <mergeCell ref="H3856:H3858"/>
    <mergeCell ref="I3856:I3858"/>
    <mergeCell ref="J3856:J3858"/>
    <mergeCell ref="S3856:S3858"/>
    <mergeCell ref="T3856:T3858"/>
    <mergeCell ref="U3856:U3858"/>
    <mergeCell ref="V3856:V3858"/>
    <mergeCell ref="W3856:W3858"/>
    <mergeCell ref="X3856:X3858"/>
    <mergeCell ref="Y3856:Y3858"/>
    <mergeCell ref="Z3856:Z3858"/>
    <mergeCell ref="AA3856:AA3858"/>
    <mergeCell ref="W3826:W3828"/>
    <mergeCell ref="C3826:C3828"/>
    <mergeCell ref="Y3844:Y3846"/>
    <mergeCell ref="Z3844:Z3846"/>
    <mergeCell ref="AA3844:AA3846"/>
    <mergeCell ref="F3841:F3843"/>
    <mergeCell ref="G3841:G3843"/>
    <mergeCell ref="H3841:H3843"/>
    <mergeCell ref="I3841:I3843"/>
    <mergeCell ref="J3841:J3843"/>
    <mergeCell ref="S3841:S3843"/>
    <mergeCell ref="T3841:T3843"/>
    <mergeCell ref="U3841:U3843"/>
    <mergeCell ref="V3841:V3843"/>
    <mergeCell ref="W3841:W3843"/>
    <mergeCell ref="X3841:X3843"/>
    <mergeCell ref="Y3841:Y3843"/>
    <mergeCell ref="Z3841:Z3843"/>
    <mergeCell ref="AA3841:AA3843"/>
    <mergeCell ref="C3829:C3831"/>
    <mergeCell ref="D3829:D3831"/>
    <mergeCell ref="E3829:E3831"/>
    <mergeCell ref="F3829:F3831"/>
    <mergeCell ref="G3829:G3831"/>
    <mergeCell ref="Y3829:Y3831"/>
    <mergeCell ref="Z3829:Z3831"/>
    <mergeCell ref="AA3829:AA3831"/>
    <mergeCell ref="H3829:H3831"/>
    <mergeCell ref="I3829:I3831"/>
    <mergeCell ref="J3829:J3831"/>
    <mergeCell ref="S3829:S3831"/>
    <mergeCell ref="T3829:T3831"/>
    <mergeCell ref="C3772:C3774"/>
    <mergeCell ref="E3772:E3774"/>
    <mergeCell ref="I3772:I3774"/>
    <mergeCell ref="Y3772:Y3774"/>
    <mergeCell ref="Z3772:Z3774"/>
    <mergeCell ref="G3772:G3774"/>
    <mergeCell ref="F3772:F3774"/>
    <mergeCell ref="F3778:F3780"/>
    <mergeCell ref="C3763:C3765"/>
    <mergeCell ref="E3763:E3765"/>
    <mergeCell ref="F3763:F3765"/>
    <mergeCell ref="H3763:H3765"/>
    <mergeCell ref="I3763:I3765"/>
    <mergeCell ref="J3763:J3765"/>
    <mergeCell ref="S3763:S3765"/>
    <mergeCell ref="T3763:T3765"/>
    <mergeCell ref="X3763:X3765"/>
    <mergeCell ref="T3751:T3753"/>
    <mergeCell ref="U3751:U3753"/>
    <mergeCell ref="V3751:V3753"/>
    <mergeCell ref="W3751:W3753"/>
    <mergeCell ref="X3751:X3753"/>
    <mergeCell ref="Y3751:Y3753"/>
    <mergeCell ref="Z3751:Z3753"/>
    <mergeCell ref="AA3751:AA3753"/>
    <mergeCell ref="C3766:C3768"/>
    <mergeCell ref="D3766:D3768"/>
    <mergeCell ref="E3766:E3768"/>
    <mergeCell ref="F3766:F3768"/>
    <mergeCell ref="G3766:G3768"/>
    <mergeCell ref="H3766:H3768"/>
    <mergeCell ref="I3766:I3768"/>
    <mergeCell ref="J3766:J3768"/>
    <mergeCell ref="S3766:S3768"/>
    <mergeCell ref="T3766:T3768"/>
    <mergeCell ref="U3766:U3768"/>
    <mergeCell ref="V3766:V3768"/>
    <mergeCell ref="W3766:W3768"/>
    <mergeCell ref="X3766:X3768"/>
    <mergeCell ref="Y3766:Y3768"/>
    <mergeCell ref="Z3766:Z3768"/>
    <mergeCell ref="AA3766:AA3768"/>
    <mergeCell ref="C3775:C3777"/>
    <mergeCell ref="D3775:D3777"/>
    <mergeCell ref="E3775:E3777"/>
    <mergeCell ref="F3775:F3777"/>
    <mergeCell ref="G3775:G3777"/>
    <mergeCell ref="H3775:H3777"/>
    <mergeCell ref="I3775:I3777"/>
    <mergeCell ref="J3775:J3777"/>
    <mergeCell ref="S3775:S3777"/>
    <mergeCell ref="T3775:T3777"/>
    <mergeCell ref="U3775:U3777"/>
    <mergeCell ref="V3775:V3777"/>
    <mergeCell ref="W3775:W3777"/>
    <mergeCell ref="X3775:X3777"/>
    <mergeCell ref="X3772:X3774"/>
    <mergeCell ref="W3772:W3774"/>
    <mergeCell ref="C3754:C3756"/>
    <mergeCell ref="S3760:S3762"/>
    <mergeCell ref="T3760:T3762"/>
    <mergeCell ref="U3760:U3762"/>
    <mergeCell ref="V3760:V3762"/>
    <mergeCell ref="W3760:W3762"/>
    <mergeCell ref="X3760:X3762"/>
    <mergeCell ref="Y3760:Y3762"/>
    <mergeCell ref="Z3760:Z3762"/>
    <mergeCell ref="AA3760:AA3762"/>
    <mergeCell ref="AA3715:AA3717"/>
    <mergeCell ref="W3691:W3693"/>
    <mergeCell ref="V3706:V3708"/>
    <mergeCell ref="V3715:V3717"/>
    <mergeCell ref="C3748:C3750"/>
    <mergeCell ref="D3748:D3750"/>
    <mergeCell ref="E3748:E3750"/>
    <mergeCell ref="F3748:F3750"/>
    <mergeCell ref="G3748:G3750"/>
    <mergeCell ref="H3748:H3750"/>
    <mergeCell ref="I3748:I3750"/>
    <mergeCell ref="J3748:J3750"/>
    <mergeCell ref="S3748:S3750"/>
    <mergeCell ref="T3748:T3750"/>
    <mergeCell ref="U3748:U3750"/>
    <mergeCell ref="V3748:V3750"/>
    <mergeCell ref="W3748:W3750"/>
    <mergeCell ref="X3748:X3750"/>
    <mergeCell ref="Y3748:Y3750"/>
    <mergeCell ref="Z3748:Z3750"/>
    <mergeCell ref="AA3748:AA3750"/>
    <mergeCell ref="V3700:V3702"/>
    <mergeCell ref="W3700:W3702"/>
    <mergeCell ref="X3700:X3702"/>
    <mergeCell ref="Y3700:Y3702"/>
    <mergeCell ref="Z3700:Z3702"/>
    <mergeCell ref="AA3700:AA3702"/>
    <mergeCell ref="S3736:S3738"/>
    <mergeCell ref="Y3730:Y3732"/>
    <mergeCell ref="Z3730:Z3732"/>
    <mergeCell ref="C3727:C3729"/>
    <mergeCell ref="E3727:E3729"/>
    <mergeCell ref="H3727:H3729"/>
    <mergeCell ref="I3727:I3729"/>
    <mergeCell ref="J3727:J3729"/>
    <mergeCell ref="Z3727:Z3729"/>
    <mergeCell ref="AA3691:AA3693"/>
    <mergeCell ref="AA3703:AA3705"/>
    <mergeCell ref="X3697:X3699"/>
    <mergeCell ref="X3727:X3729"/>
    <mergeCell ref="W3727:W3729"/>
    <mergeCell ref="F3760:F3762"/>
    <mergeCell ref="G3760:G3762"/>
    <mergeCell ref="H3760:H3762"/>
    <mergeCell ref="I3760:I3762"/>
    <mergeCell ref="J3760:J3762"/>
    <mergeCell ref="E3760:E3762"/>
    <mergeCell ref="AA3862:AA3864"/>
    <mergeCell ref="AA3853:AA3855"/>
    <mergeCell ref="C3868:C3870"/>
    <mergeCell ref="A3697:A3699"/>
    <mergeCell ref="B3697:B3699"/>
    <mergeCell ref="C3697:C3699"/>
    <mergeCell ref="E3697:E3699"/>
    <mergeCell ref="G3697:G3699"/>
    <mergeCell ref="H3697:H3699"/>
    <mergeCell ref="I3697:I3699"/>
    <mergeCell ref="J3697:J3699"/>
    <mergeCell ref="T3697:T3699"/>
    <mergeCell ref="V3697:V3699"/>
    <mergeCell ref="Z3697:Z3699"/>
    <mergeCell ref="AA3697:AA3699"/>
    <mergeCell ref="B3691:B3693"/>
    <mergeCell ref="C3691:C3693"/>
    <mergeCell ref="E3691:E3693"/>
    <mergeCell ref="H3691:H3693"/>
    <mergeCell ref="I3691:I3693"/>
    <mergeCell ref="J3691:J3693"/>
    <mergeCell ref="B3709:B3711"/>
    <mergeCell ref="C3709:C3711"/>
    <mergeCell ref="D3709:D3711"/>
    <mergeCell ref="E3709:E3711"/>
    <mergeCell ref="F3709:F3711"/>
    <mergeCell ref="G3709:G3711"/>
    <mergeCell ref="H3709:H3711"/>
    <mergeCell ref="I3709:I3711"/>
    <mergeCell ref="J3709:J3711"/>
    <mergeCell ref="S3709:S3711"/>
    <mergeCell ref="T3709:T3711"/>
    <mergeCell ref="U3709:U3711"/>
    <mergeCell ref="V3709:V3711"/>
    <mergeCell ref="W3709:W3711"/>
    <mergeCell ref="X3709:X3711"/>
    <mergeCell ref="Y3709:Y3711"/>
    <mergeCell ref="Z3709:Z3711"/>
    <mergeCell ref="D3733:D3735"/>
    <mergeCell ref="E3733:E3735"/>
    <mergeCell ref="F3733:F3735"/>
    <mergeCell ref="G3733:G3735"/>
    <mergeCell ref="H3733:H3735"/>
    <mergeCell ref="I3733:I3735"/>
    <mergeCell ref="J3733:J3735"/>
    <mergeCell ref="S3733:S3735"/>
    <mergeCell ref="T3733:T3735"/>
    <mergeCell ref="U3733:U3735"/>
    <mergeCell ref="V3733:V3735"/>
    <mergeCell ref="W3733:W3735"/>
    <mergeCell ref="X3733:X3735"/>
    <mergeCell ref="Y3733:Y3735"/>
    <mergeCell ref="Z3733:Z3735"/>
    <mergeCell ref="AA3733:AA3735"/>
    <mergeCell ref="D3754:D3756"/>
    <mergeCell ref="E3754:E3756"/>
    <mergeCell ref="F3754:F3756"/>
    <mergeCell ref="G3754:G3756"/>
    <mergeCell ref="H3754:H3756"/>
    <mergeCell ref="I3754:I3756"/>
    <mergeCell ref="J3754:J3756"/>
    <mergeCell ref="S3754:S3756"/>
    <mergeCell ref="T3754:T3756"/>
    <mergeCell ref="J3718:J3720"/>
    <mergeCell ref="T3613:T3615"/>
    <mergeCell ref="U3613:U3615"/>
    <mergeCell ref="C3601:C3603"/>
    <mergeCell ref="D3601:D3603"/>
    <mergeCell ref="V3610:V3612"/>
    <mergeCell ref="W3610:W3612"/>
    <mergeCell ref="X3610:X3612"/>
    <mergeCell ref="C3667:C3669"/>
    <mergeCell ref="E3667:E3669"/>
    <mergeCell ref="H3667:H3669"/>
    <mergeCell ref="I3667:I3669"/>
    <mergeCell ref="J3667:J3669"/>
    <mergeCell ref="J3874:J3876"/>
    <mergeCell ref="S3874:S3876"/>
    <mergeCell ref="T3874:T3876"/>
    <mergeCell ref="V3874:V3876"/>
    <mergeCell ref="W3874:W3876"/>
    <mergeCell ref="X3874:X3876"/>
    <mergeCell ref="Y3874:Y3876"/>
    <mergeCell ref="Z3874:Z3876"/>
    <mergeCell ref="C3880:C3882"/>
    <mergeCell ref="D3880:D3882"/>
    <mergeCell ref="C3871:C3873"/>
    <mergeCell ref="D3871:D3873"/>
    <mergeCell ref="E3871:E3873"/>
    <mergeCell ref="F3871:F3873"/>
    <mergeCell ref="G3871:G3873"/>
    <mergeCell ref="H3871:H3873"/>
    <mergeCell ref="I3871:I3873"/>
    <mergeCell ref="J3871:J3873"/>
    <mergeCell ref="S3871:S3873"/>
    <mergeCell ref="T3871:T3873"/>
    <mergeCell ref="U3871:U3873"/>
    <mergeCell ref="S3718:S3720"/>
    <mergeCell ref="T3718:T3720"/>
    <mergeCell ref="U3718:U3720"/>
    <mergeCell ref="V3718:V3720"/>
    <mergeCell ref="W3718:W3720"/>
    <mergeCell ref="X3718:X3720"/>
    <mergeCell ref="Y3718:Y3720"/>
    <mergeCell ref="Z3718:Z3720"/>
    <mergeCell ref="C3730:C3732"/>
    <mergeCell ref="D3730:D3732"/>
    <mergeCell ref="E3730:E3732"/>
    <mergeCell ref="F3730:F3732"/>
    <mergeCell ref="G3730:G3732"/>
    <mergeCell ref="H3730:H3732"/>
    <mergeCell ref="I3730:I3732"/>
    <mergeCell ref="J3730:J3732"/>
    <mergeCell ref="S3730:S3732"/>
    <mergeCell ref="T3730:T3732"/>
    <mergeCell ref="U3730:U3732"/>
    <mergeCell ref="V3730:V3732"/>
    <mergeCell ref="X3730:X3732"/>
    <mergeCell ref="J3772:J3774"/>
    <mergeCell ref="H3769:H3771"/>
    <mergeCell ref="F3751:F3753"/>
    <mergeCell ref="C3745:C3747"/>
    <mergeCell ref="D3745:D3747"/>
    <mergeCell ref="E3745:E3747"/>
    <mergeCell ref="C3733:C3735"/>
    <mergeCell ref="C3760:C3762"/>
    <mergeCell ref="D3760:D3762"/>
    <mergeCell ref="Y3775:Y3777"/>
    <mergeCell ref="Z3775:Z3777"/>
    <mergeCell ref="Y3577:Y3579"/>
    <mergeCell ref="Z3577:Z3579"/>
    <mergeCell ref="AA3577:AA3579"/>
    <mergeCell ref="B3562:B3564"/>
    <mergeCell ref="B3577:B3579"/>
    <mergeCell ref="B3559:B3561"/>
    <mergeCell ref="B3565:B3567"/>
    <mergeCell ref="C3580:C3582"/>
    <mergeCell ref="D3580:D3582"/>
    <mergeCell ref="E3580:E3582"/>
    <mergeCell ref="F3580:F3582"/>
    <mergeCell ref="G3580:G3582"/>
    <mergeCell ref="H3580:H3582"/>
    <mergeCell ref="I3580:I3582"/>
    <mergeCell ref="J3580:J3582"/>
    <mergeCell ref="S3580:S3582"/>
    <mergeCell ref="T3580:T3582"/>
    <mergeCell ref="U3580:U3582"/>
    <mergeCell ref="V3580:V3582"/>
    <mergeCell ref="W3580:W3582"/>
    <mergeCell ref="X3580:X3582"/>
    <mergeCell ref="Y3580:Y3582"/>
    <mergeCell ref="Z3580:Z3582"/>
    <mergeCell ref="AA3580:AA3582"/>
    <mergeCell ref="C3619:C3621"/>
    <mergeCell ref="D3619:D3621"/>
    <mergeCell ref="E3619:E3621"/>
    <mergeCell ref="F3619:F3621"/>
    <mergeCell ref="G3619:G3621"/>
    <mergeCell ref="H3619:H3621"/>
    <mergeCell ref="I3619:I3621"/>
    <mergeCell ref="J3619:J3621"/>
    <mergeCell ref="S3619:S3621"/>
    <mergeCell ref="T3619:T3621"/>
    <mergeCell ref="U3619:U3621"/>
    <mergeCell ref="V3619:V3621"/>
    <mergeCell ref="W3619:W3621"/>
    <mergeCell ref="X3619:X3621"/>
    <mergeCell ref="Y3619:Y3621"/>
    <mergeCell ref="Z3619:Z3621"/>
    <mergeCell ref="AA3619:AA3621"/>
    <mergeCell ref="E3607:E3609"/>
    <mergeCell ref="H3607:H3609"/>
    <mergeCell ref="I3607:I3609"/>
    <mergeCell ref="J3607:J3609"/>
    <mergeCell ref="X3607:X3609"/>
    <mergeCell ref="Y3607:Y3609"/>
    <mergeCell ref="C3616:C3618"/>
    <mergeCell ref="E3616:E3618"/>
    <mergeCell ref="H3616:H3618"/>
    <mergeCell ref="I3616:I3618"/>
    <mergeCell ref="J3616:J3618"/>
    <mergeCell ref="X3616:X3618"/>
    <mergeCell ref="Y3616:Y3618"/>
    <mergeCell ref="D3616:D3618"/>
    <mergeCell ref="C3613:C3615"/>
    <mergeCell ref="D3613:D3615"/>
    <mergeCell ref="E3613:E3615"/>
    <mergeCell ref="F3613:F3615"/>
    <mergeCell ref="G3613:G3615"/>
    <mergeCell ref="H3613:H3615"/>
    <mergeCell ref="I3613:I3615"/>
    <mergeCell ref="J3613:J3615"/>
    <mergeCell ref="S3613:S3615"/>
    <mergeCell ref="H3532:H3534"/>
    <mergeCell ref="I3532:I3534"/>
    <mergeCell ref="J3532:J3534"/>
    <mergeCell ref="X3532:X3534"/>
    <mergeCell ref="Z3532:Z3534"/>
    <mergeCell ref="F3532:F3534"/>
    <mergeCell ref="V3541:V3543"/>
    <mergeCell ref="W3541:W3543"/>
    <mergeCell ref="X3541:X3543"/>
    <mergeCell ref="Y3541:Y3543"/>
    <mergeCell ref="Z3541:Z3543"/>
    <mergeCell ref="AA3541:AA3543"/>
    <mergeCell ref="A3538:A3540"/>
    <mergeCell ref="B3538:B3540"/>
    <mergeCell ref="C3538:C3540"/>
    <mergeCell ref="E3538:E3540"/>
    <mergeCell ref="I3538:I3540"/>
    <mergeCell ref="J3538:J3540"/>
    <mergeCell ref="Y3538:Y3540"/>
    <mergeCell ref="V3538:V3540"/>
    <mergeCell ref="H3538:H3540"/>
    <mergeCell ref="D3538:D3540"/>
    <mergeCell ref="C3556:C3558"/>
    <mergeCell ref="D3556:D3558"/>
    <mergeCell ref="E3556:E3558"/>
    <mergeCell ref="F3556:F3558"/>
    <mergeCell ref="G3556:G3558"/>
    <mergeCell ref="H3556:H3558"/>
    <mergeCell ref="I3556:I3558"/>
    <mergeCell ref="J3556:J3558"/>
    <mergeCell ref="S3556:S3558"/>
    <mergeCell ref="T3556:T3558"/>
    <mergeCell ref="U3556:U3558"/>
    <mergeCell ref="V3556:V3558"/>
    <mergeCell ref="W3556:W3558"/>
    <mergeCell ref="X3556:X3558"/>
    <mergeCell ref="Y3556:Y3558"/>
    <mergeCell ref="Z3556:Z3558"/>
    <mergeCell ref="AA3556:AA3558"/>
    <mergeCell ref="A3553:A3555"/>
    <mergeCell ref="B3553:B3555"/>
    <mergeCell ref="E3553:E3555"/>
    <mergeCell ref="H3553:H3555"/>
    <mergeCell ref="S3553:S3555"/>
    <mergeCell ref="V3553:V3555"/>
    <mergeCell ref="AA3553:AA3555"/>
    <mergeCell ref="C3553:C3555"/>
    <mergeCell ref="H3541:H3543"/>
    <mergeCell ref="I3541:I3543"/>
    <mergeCell ref="J3541:J3543"/>
    <mergeCell ref="H3550:H3552"/>
    <mergeCell ref="I3550:I3552"/>
    <mergeCell ref="F3547:F3549"/>
    <mergeCell ref="B3550:B3552"/>
    <mergeCell ref="G3553:G3555"/>
    <mergeCell ref="U3553:U3555"/>
    <mergeCell ref="J3553:J3555"/>
    <mergeCell ref="F3553:F3555"/>
    <mergeCell ref="C3610:C3612"/>
    <mergeCell ref="E3610:E3612"/>
    <mergeCell ref="F3610:F3612"/>
    <mergeCell ref="X3595:X3597"/>
    <mergeCell ref="X3502:X3504"/>
    <mergeCell ref="Y3502:Y3504"/>
    <mergeCell ref="Z3502:Z3504"/>
    <mergeCell ref="AA3502:AA3504"/>
    <mergeCell ref="C3535:C3537"/>
    <mergeCell ref="D3535:D3537"/>
    <mergeCell ref="E3535:E3537"/>
    <mergeCell ref="F3535:F3537"/>
    <mergeCell ref="G3535:G3537"/>
    <mergeCell ref="H3535:H3537"/>
    <mergeCell ref="I3535:I3537"/>
    <mergeCell ref="J3535:J3537"/>
    <mergeCell ref="S3535:S3537"/>
    <mergeCell ref="T3535:T3537"/>
    <mergeCell ref="U3535:U3537"/>
    <mergeCell ref="V3535:V3537"/>
    <mergeCell ref="W3535:W3537"/>
    <mergeCell ref="X3535:X3537"/>
    <mergeCell ref="Y3535:Y3537"/>
    <mergeCell ref="Z3535:Z3537"/>
    <mergeCell ref="AA3535:AA3537"/>
    <mergeCell ref="C3523:C3525"/>
    <mergeCell ref="D3523:D3525"/>
    <mergeCell ref="Y3505:Y3507"/>
    <mergeCell ref="Z3505:Z3507"/>
    <mergeCell ref="AA3505:AA3507"/>
    <mergeCell ref="Z3508:Z3510"/>
    <mergeCell ref="Z3514:Z3516"/>
    <mergeCell ref="J3508:J3510"/>
    <mergeCell ref="J3514:J3516"/>
    <mergeCell ref="G3508:G3510"/>
    <mergeCell ref="G3514:G3516"/>
    <mergeCell ref="D3508:D3510"/>
    <mergeCell ref="D3514:D3516"/>
    <mergeCell ref="C3508:C3510"/>
    <mergeCell ref="C3514:C3516"/>
    <mergeCell ref="S3505:S3507"/>
    <mergeCell ref="F3505:F3507"/>
    <mergeCell ref="E3526:E3528"/>
    <mergeCell ref="H3526:H3528"/>
    <mergeCell ref="I3526:I3528"/>
    <mergeCell ref="J3526:J3528"/>
    <mergeCell ref="X3526:X3528"/>
    <mergeCell ref="F3445:F3447"/>
    <mergeCell ref="G3445:G3447"/>
    <mergeCell ref="H3445:H3447"/>
    <mergeCell ref="I3445:I3447"/>
    <mergeCell ref="J3445:J3447"/>
    <mergeCell ref="S3445:S3447"/>
    <mergeCell ref="T3445:T3447"/>
    <mergeCell ref="U3445:U3447"/>
    <mergeCell ref="V3445:V3447"/>
    <mergeCell ref="W3445:W3447"/>
    <mergeCell ref="X3445:X3447"/>
    <mergeCell ref="Y3445:Y3447"/>
    <mergeCell ref="Z3445:Z3447"/>
    <mergeCell ref="AA3445:AA3447"/>
    <mergeCell ref="C3454:C3456"/>
    <mergeCell ref="X3454:X3456"/>
    <mergeCell ref="Y3454:Y3456"/>
    <mergeCell ref="Z3454:Z3456"/>
    <mergeCell ref="AA3454:AA3456"/>
    <mergeCell ref="F3454:F3456"/>
    <mergeCell ref="G3454:G3456"/>
    <mergeCell ref="H3454:H3456"/>
    <mergeCell ref="I3454:I3456"/>
    <mergeCell ref="J3454:J3456"/>
    <mergeCell ref="S3454:S3456"/>
    <mergeCell ref="T3454:T3456"/>
    <mergeCell ref="U3454:U3456"/>
    <mergeCell ref="V3454:V3456"/>
    <mergeCell ref="W3454:W3456"/>
    <mergeCell ref="C3484:C3486"/>
    <mergeCell ref="D3484:D3486"/>
    <mergeCell ref="E3484:E3486"/>
    <mergeCell ref="F3484:F3486"/>
    <mergeCell ref="G3484:G3486"/>
    <mergeCell ref="H3484:H3486"/>
    <mergeCell ref="I3484:I3486"/>
    <mergeCell ref="J3484:J3486"/>
    <mergeCell ref="S3484:S3486"/>
    <mergeCell ref="T3484:T3486"/>
    <mergeCell ref="U3484:U3486"/>
    <mergeCell ref="V3484:V3486"/>
    <mergeCell ref="W3484:W3486"/>
    <mergeCell ref="X3484:X3486"/>
    <mergeCell ref="Y3484:Y3486"/>
    <mergeCell ref="Z3484:Z3486"/>
    <mergeCell ref="AA3484:AA3486"/>
    <mergeCell ref="G3481:G3483"/>
    <mergeCell ref="C3481:C3483"/>
    <mergeCell ref="AA3481:AA3483"/>
    <mergeCell ref="C3463:C3465"/>
    <mergeCell ref="D3463:D3465"/>
    <mergeCell ref="E3463:E3465"/>
    <mergeCell ref="F3463:F3465"/>
    <mergeCell ref="G3463:G3465"/>
    <mergeCell ref="H3463:H3465"/>
    <mergeCell ref="I3463:I3465"/>
    <mergeCell ref="J3463:J3465"/>
    <mergeCell ref="S3463:S3465"/>
    <mergeCell ref="T3463:T3465"/>
    <mergeCell ref="U3463:U3465"/>
    <mergeCell ref="V3463:V3465"/>
    <mergeCell ref="W3463:W3465"/>
    <mergeCell ref="D3478:D3480"/>
    <mergeCell ref="E3478:E3480"/>
    <mergeCell ref="Y3412:Y3414"/>
    <mergeCell ref="Z3412:Z3414"/>
    <mergeCell ref="AA3412:AA3414"/>
    <mergeCell ref="S3397:S3399"/>
    <mergeCell ref="E3418:E3420"/>
    <mergeCell ref="F3418:F3420"/>
    <mergeCell ref="G3418:G3420"/>
    <mergeCell ref="H3418:H3420"/>
    <mergeCell ref="I3418:I3420"/>
    <mergeCell ref="AA3427:AA3429"/>
    <mergeCell ref="C3436:C3438"/>
    <mergeCell ref="D3436:D3438"/>
    <mergeCell ref="E3436:E3438"/>
    <mergeCell ref="F3436:F3438"/>
    <mergeCell ref="G3436:G3438"/>
    <mergeCell ref="H3436:H3438"/>
    <mergeCell ref="I3436:I3438"/>
    <mergeCell ref="J3436:J3438"/>
    <mergeCell ref="S3436:S3438"/>
    <mergeCell ref="T3436:T3438"/>
    <mergeCell ref="U3436:U3438"/>
    <mergeCell ref="V3436:V3438"/>
    <mergeCell ref="W3436:W3438"/>
    <mergeCell ref="X3436:X3438"/>
    <mergeCell ref="Y3436:Y3438"/>
    <mergeCell ref="Z3436:Z3438"/>
    <mergeCell ref="AA3436:AA3438"/>
    <mergeCell ref="C3451:C3453"/>
    <mergeCell ref="C3448:C3450"/>
    <mergeCell ref="D3448:D3450"/>
    <mergeCell ref="E3448:E3450"/>
    <mergeCell ref="F3448:F3450"/>
    <mergeCell ref="J3448:J3450"/>
    <mergeCell ref="T3448:T3450"/>
    <mergeCell ref="U3448:U3450"/>
    <mergeCell ref="V3448:V3450"/>
    <mergeCell ref="X3448:X3450"/>
    <mergeCell ref="Z3448:Z3450"/>
    <mergeCell ref="AA3448:AA3450"/>
    <mergeCell ref="G3439:G3441"/>
    <mergeCell ref="AA3433:AA3435"/>
    <mergeCell ref="E3400:E3402"/>
    <mergeCell ref="F3400:F3402"/>
    <mergeCell ref="G3400:G3402"/>
    <mergeCell ref="H3400:H3402"/>
    <mergeCell ref="I3400:I3402"/>
    <mergeCell ref="J3400:J3402"/>
    <mergeCell ref="S3400:S3402"/>
    <mergeCell ref="T3400:T3402"/>
    <mergeCell ref="U3400:U3402"/>
    <mergeCell ref="V3400:V3402"/>
    <mergeCell ref="W3400:W3402"/>
    <mergeCell ref="X3400:X3402"/>
    <mergeCell ref="G3421:G3423"/>
    <mergeCell ref="H3421:H3423"/>
    <mergeCell ref="I3421:I3423"/>
    <mergeCell ref="J3421:J3423"/>
    <mergeCell ref="S3421:S3423"/>
    <mergeCell ref="V3421:V3423"/>
    <mergeCell ref="W3421:W3423"/>
    <mergeCell ref="X3421:X3423"/>
    <mergeCell ref="C3445:C3447"/>
    <mergeCell ref="D3445:D3447"/>
    <mergeCell ref="E3445:E3447"/>
    <mergeCell ref="J3352:J3354"/>
    <mergeCell ref="S3352:S3354"/>
    <mergeCell ref="T3352:T3354"/>
    <mergeCell ref="U3352:U3354"/>
    <mergeCell ref="V3352:V3354"/>
    <mergeCell ref="W3352:W3354"/>
    <mergeCell ref="X3352:X3354"/>
    <mergeCell ref="Y3352:Y3354"/>
    <mergeCell ref="Z3352:Z3354"/>
    <mergeCell ref="AA3352:AA3354"/>
    <mergeCell ref="Z3421:Z3423"/>
    <mergeCell ref="F3421:F3423"/>
    <mergeCell ref="AA3421:AA3423"/>
    <mergeCell ref="AA3397:AA3399"/>
    <mergeCell ref="H3397:H3399"/>
    <mergeCell ref="H3379:H3381"/>
    <mergeCell ref="C3397:C3399"/>
    <mergeCell ref="D3397:D3399"/>
    <mergeCell ref="D3385:D3387"/>
    <mergeCell ref="D3394:D3396"/>
    <mergeCell ref="E3388:E3390"/>
    <mergeCell ref="I3388:I3390"/>
    <mergeCell ref="Y3388:Y3390"/>
    <mergeCell ref="F3388:F3390"/>
    <mergeCell ref="E3391:E3393"/>
    <mergeCell ref="F3391:F3393"/>
    <mergeCell ref="G3391:G3393"/>
    <mergeCell ref="I3391:I3393"/>
    <mergeCell ref="Y3391:Y3393"/>
    <mergeCell ref="AA3391:AA3393"/>
    <mergeCell ref="C3394:C3396"/>
    <mergeCell ref="S3376:S3378"/>
    <mergeCell ref="T3376:T3378"/>
    <mergeCell ref="U3376:U3378"/>
    <mergeCell ref="V3376:V3378"/>
    <mergeCell ref="W3376:W3378"/>
    <mergeCell ref="X3376:X3378"/>
    <mergeCell ref="Y3376:Y3378"/>
    <mergeCell ref="Z3376:Z3378"/>
    <mergeCell ref="AA3376:AA3378"/>
    <mergeCell ref="F3376:F3378"/>
    <mergeCell ref="G3376:G3378"/>
    <mergeCell ref="H3376:H3378"/>
    <mergeCell ref="I3376:I3378"/>
    <mergeCell ref="J3376:J3378"/>
    <mergeCell ref="C3376:C3378"/>
    <mergeCell ref="F3397:F3399"/>
    <mergeCell ref="AA3388:AA3390"/>
    <mergeCell ref="E3394:E3396"/>
    <mergeCell ref="H3394:H3396"/>
    <mergeCell ref="I3394:I3396"/>
    <mergeCell ref="V3394:V3396"/>
    <mergeCell ref="X3394:X3396"/>
    <mergeCell ref="Y3394:Y3396"/>
    <mergeCell ref="Z3394:Z3396"/>
    <mergeCell ref="AA3394:AA3396"/>
    <mergeCell ref="Z3391:Z3393"/>
    <mergeCell ref="H3388:H3390"/>
    <mergeCell ref="G3412:G3414"/>
    <mergeCell ref="H3412:H3414"/>
    <mergeCell ref="I3412:I3414"/>
    <mergeCell ref="S3412:S3414"/>
    <mergeCell ref="V3412:V3414"/>
    <mergeCell ref="X3412:X3414"/>
    <mergeCell ref="Z3331:Z3333"/>
    <mergeCell ref="E3343:E3345"/>
    <mergeCell ref="F3343:F3345"/>
    <mergeCell ref="J3334:J3336"/>
    <mergeCell ref="J3340:J3342"/>
    <mergeCell ref="J3346:J3348"/>
    <mergeCell ref="A3331:A3333"/>
    <mergeCell ref="A3358:A3360"/>
    <mergeCell ref="B3358:B3360"/>
    <mergeCell ref="C3358:C3360"/>
    <mergeCell ref="D3358:D3360"/>
    <mergeCell ref="E3358:E3360"/>
    <mergeCell ref="F3358:F3360"/>
    <mergeCell ref="G3358:G3360"/>
    <mergeCell ref="H3358:H3360"/>
    <mergeCell ref="I3358:I3360"/>
    <mergeCell ref="J3358:J3360"/>
    <mergeCell ref="S3358:S3360"/>
    <mergeCell ref="T3358:T3360"/>
    <mergeCell ref="U3358:U3360"/>
    <mergeCell ref="V3358:V3360"/>
    <mergeCell ref="W3358:W3360"/>
    <mergeCell ref="X3358:X3360"/>
    <mergeCell ref="Y3358:Y3360"/>
    <mergeCell ref="Z3358:Z3360"/>
    <mergeCell ref="AA3358:AA3360"/>
    <mergeCell ref="A3349:A3351"/>
    <mergeCell ref="B3349:B3351"/>
    <mergeCell ref="C3349:C3351"/>
    <mergeCell ref="D3349:D3351"/>
    <mergeCell ref="E3349:E3351"/>
    <mergeCell ref="F3349:F3351"/>
    <mergeCell ref="G3349:G3351"/>
    <mergeCell ref="H3349:H3351"/>
    <mergeCell ref="I3349:I3351"/>
    <mergeCell ref="J3349:J3351"/>
    <mergeCell ref="S3349:S3351"/>
    <mergeCell ref="T3349:T3351"/>
    <mergeCell ref="U3349:U3351"/>
    <mergeCell ref="V3349:V3351"/>
    <mergeCell ref="W3349:W3351"/>
    <mergeCell ref="A3355:A3357"/>
    <mergeCell ref="B3355:B3357"/>
    <mergeCell ref="D3355:D3357"/>
    <mergeCell ref="F3355:F3357"/>
    <mergeCell ref="W3331:W3333"/>
    <mergeCell ref="J3331:J3333"/>
    <mergeCell ref="V3331:V3333"/>
    <mergeCell ref="I3355:I3357"/>
    <mergeCell ref="J3355:J3357"/>
    <mergeCell ref="T3355:T3357"/>
    <mergeCell ref="U3355:U3357"/>
    <mergeCell ref="V3355:V3357"/>
    <mergeCell ref="W3355:W3357"/>
    <mergeCell ref="Y3355:Y3357"/>
    <mergeCell ref="Z3355:Z3357"/>
    <mergeCell ref="AA3355:AA3357"/>
    <mergeCell ref="X3355:X3357"/>
    <mergeCell ref="C3352:C3354"/>
    <mergeCell ref="D3352:D3354"/>
    <mergeCell ref="E3352:E3354"/>
    <mergeCell ref="F3352:F3354"/>
    <mergeCell ref="G3352:G3354"/>
    <mergeCell ref="H3352:H3354"/>
    <mergeCell ref="A3319:A3321"/>
    <mergeCell ref="B3319:B3321"/>
    <mergeCell ref="C3319:C3321"/>
    <mergeCell ref="D3319:D3321"/>
    <mergeCell ref="E3319:E3321"/>
    <mergeCell ref="F3319:F3321"/>
    <mergeCell ref="G3319:G3321"/>
    <mergeCell ref="A3316:A3318"/>
    <mergeCell ref="B3316:B3318"/>
    <mergeCell ref="D3316:D3318"/>
    <mergeCell ref="F3316:F3318"/>
    <mergeCell ref="I3316:I3318"/>
    <mergeCell ref="J3316:J3318"/>
    <mergeCell ref="T3316:T3318"/>
    <mergeCell ref="V3316:V3318"/>
    <mergeCell ref="W3316:W3318"/>
    <mergeCell ref="Y3316:Y3318"/>
    <mergeCell ref="Z3316:Z3318"/>
    <mergeCell ref="AA3316:AA3318"/>
    <mergeCell ref="A3328:A3330"/>
    <mergeCell ref="B3328:B3330"/>
    <mergeCell ref="E3328:E3330"/>
    <mergeCell ref="F3328:F3330"/>
    <mergeCell ref="I3328:I3330"/>
    <mergeCell ref="J3328:J3330"/>
    <mergeCell ref="V3328:V3330"/>
    <mergeCell ref="W3328:W3330"/>
    <mergeCell ref="Y3328:Y3330"/>
    <mergeCell ref="Z3328:Z3330"/>
    <mergeCell ref="AA3328:AA3330"/>
    <mergeCell ref="A3322:A3324"/>
    <mergeCell ref="B3322:B3324"/>
    <mergeCell ref="C3322:C3324"/>
    <mergeCell ref="T3328:T3330"/>
    <mergeCell ref="W3322:W3324"/>
    <mergeCell ref="A3289:A3291"/>
    <mergeCell ref="B3289:B3291"/>
    <mergeCell ref="C3289:C3291"/>
    <mergeCell ref="D3289:D3291"/>
    <mergeCell ref="E3289:E3291"/>
    <mergeCell ref="F3289:F3291"/>
    <mergeCell ref="G3289:G3291"/>
    <mergeCell ref="H3289:H3291"/>
    <mergeCell ref="I3289:I3291"/>
    <mergeCell ref="J3289:J3291"/>
    <mergeCell ref="S3289:S3291"/>
    <mergeCell ref="T3289:T3291"/>
    <mergeCell ref="U3289:U3291"/>
    <mergeCell ref="V3289:V3291"/>
    <mergeCell ref="W3289:W3291"/>
    <mergeCell ref="X3289:X3291"/>
    <mergeCell ref="Y3289:Y3291"/>
    <mergeCell ref="Z3289:Z3291"/>
    <mergeCell ref="AA3289:AA3291"/>
    <mergeCell ref="A3286:A3288"/>
    <mergeCell ref="B3286:B3288"/>
    <mergeCell ref="C3286:C3288"/>
    <mergeCell ref="E3286:E3288"/>
    <mergeCell ref="F3286:F3288"/>
    <mergeCell ref="I3286:I3288"/>
    <mergeCell ref="J3286:J3288"/>
    <mergeCell ref="T3286:T3288"/>
    <mergeCell ref="Y3286:Y3288"/>
    <mergeCell ref="Z3286:Z3288"/>
    <mergeCell ref="AA3286:AA3288"/>
    <mergeCell ref="V3286:V3288"/>
    <mergeCell ref="D3286:D3288"/>
    <mergeCell ref="Z3283:Z3285"/>
    <mergeCell ref="AA3283:AA3285"/>
    <mergeCell ref="A3232:A3234"/>
    <mergeCell ref="B3232:B3234"/>
    <mergeCell ref="E3232:E3234"/>
    <mergeCell ref="F3232:F3234"/>
    <mergeCell ref="X3229:X3231"/>
    <mergeCell ref="B3223:B3225"/>
    <mergeCell ref="A3229:A3231"/>
    <mergeCell ref="H3229:H3231"/>
    <mergeCell ref="U3229:U3231"/>
    <mergeCell ref="AA3229:AA3231"/>
    <mergeCell ref="A3220:A3222"/>
    <mergeCell ref="J3274:J3276"/>
    <mergeCell ref="A3247:A3249"/>
    <mergeCell ref="B3247:B3249"/>
    <mergeCell ref="C3247:C3249"/>
    <mergeCell ref="D3247:D3249"/>
    <mergeCell ref="E3247:E3249"/>
    <mergeCell ref="F3247:F3249"/>
    <mergeCell ref="G3247:G3249"/>
    <mergeCell ref="H3247:H3249"/>
    <mergeCell ref="I3247:I3249"/>
    <mergeCell ref="J3247:J3249"/>
    <mergeCell ref="S3247:S3249"/>
    <mergeCell ref="T3247:T3249"/>
    <mergeCell ref="U3247:U3249"/>
    <mergeCell ref="V3247:V3249"/>
    <mergeCell ref="W3247:W3249"/>
    <mergeCell ref="X3247:X3249"/>
    <mergeCell ref="Y3247:Y3249"/>
    <mergeCell ref="Z3247:Z3249"/>
    <mergeCell ref="AA3247:AA3249"/>
    <mergeCell ref="A3241:A3243"/>
    <mergeCell ref="A3244:A3246"/>
    <mergeCell ref="B3244:B3246"/>
    <mergeCell ref="D3244:D3246"/>
    <mergeCell ref="F3244:F3246"/>
    <mergeCell ref="I3244:I3246"/>
    <mergeCell ref="J3244:J3246"/>
    <mergeCell ref="T3244:T3246"/>
    <mergeCell ref="V3244:V3246"/>
    <mergeCell ref="W3244:W3246"/>
    <mergeCell ref="Y3244:Y3246"/>
    <mergeCell ref="Z3244:Z3246"/>
    <mergeCell ref="AA3244:AA3246"/>
    <mergeCell ref="X3271:X3273"/>
    <mergeCell ref="X3265:X3267"/>
    <mergeCell ref="Z3241:Z3243"/>
    <mergeCell ref="B3241:B3243"/>
    <mergeCell ref="A3250:A3252"/>
    <mergeCell ref="D3250:D3252"/>
    <mergeCell ref="W3223:W3225"/>
    <mergeCell ref="W3241:W3243"/>
    <mergeCell ref="A3268:A3270"/>
    <mergeCell ref="B3268:B3270"/>
    <mergeCell ref="C3268:C3270"/>
    <mergeCell ref="D3268:D3270"/>
    <mergeCell ref="E3268:E3270"/>
    <mergeCell ref="F3268:F3270"/>
    <mergeCell ref="G3268:G3270"/>
    <mergeCell ref="H3268:H3270"/>
    <mergeCell ref="I3268:I3270"/>
    <mergeCell ref="J3268:J3270"/>
    <mergeCell ref="S3268:S3270"/>
    <mergeCell ref="T3268:T3270"/>
    <mergeCell ref="A3214:A3216"/>
    <mergeCell ref="B3214:B3216"/>
    <mergeCell ref="C3214:C3216"/>
    <mergeCell ref="D3214:D3216"/>
    <mergeCell ref="E3214:E3216"/>
    <mergeCell ref="F3214:F3216"/>
    <mergeCell ref="G3214:G3216"/>
    <mergeCell ref="H3214:H3216"/>
    <mergeCell ref="I3214:I3216"/>
    <mergeCell ref="J3214:J3216"/>
    <mergeCell ref="S3214:S3216"/>
    <mergeCell ref="T3214:T3216"/>
    <mergeCell ref="U3214:U3216"/>
    <mergeCell ref="V3214:V3216"/>
    <mergeCell ref="W3214:W3216"/>
    <mergeCell ref="X3214:X3216"/>
    <mergeCell ref="Y3214:Y3216"/>
    <mergeCell ref="Z3214:Z3216"/>
    <mergeCell ref="AA3214:AA3216"/>
    <mergeCell ref="A3202:A3204"/>
    <mergeCell ref="B3202:B3204"/>
    <mergeCell ref="D3202:D3204"/>
    <mergeCell ref="F3202:F3204"/>
    <mergeCell ref="I3202:I3204"/>
    <mergeCell ref="J3202:J3204"/>
    <mergeCell ref="T3202:T3204"/>
    <mergeCell ref="V3202:V3204"/>
    <mergeCell ref="W3202:W3204"/>
    <mergeCell ref="Y3202:Y3204"/>
    <mergeCell ref="Z3202:Z3204"/>
    <mergeCell ref="AA3202:AA3204"/>
    <mergeCell ref="A3199:A3201"/>
    <mergeCell ref="H3199:H3201"/>
    <mergeCell ref="U3199:U3201"/>
    <mergeCell ref="AA3199:AA3201"/>
    <mergeCell ref="D3208:D3210"/>
    <mergeCell ref="F3199:F3201"/>
    <mergeCell ref="H3202:H3204"/>
    <mergeCell ref="E3199:E3201"/>
    <mergeCell ref="A3178:A3180"/>
    <mergeCell ref="B3178:B3180"/>
    <mergeCell ref="C3178:C3180"/>
    <mergeCell ref="D3178:D3180"/>
    <mergeCell ref="E3178:E3180"/>
    <mergeCell ref="F3178:F3180"/>
    <mergeCell ref="G3178:G3180"/>
    <mergeCell ref="H3178:H3180"/>
    <mergeCell ref="I3178:I3180"/>
    <mergeCell ref="J3178:J3180"/>
    <mergeCell ref="S3178:S3180"/>
    <mergeCell ref="T3178:T3180"/>
    <mergeCell ref="U3178:U3180"/>
    <mergeCell ref="V3178:V3180"/>
    <mergeCell ref="W3178:W3180"/>
    <mergeCell ref="X3178:X3180"/>
    <mergeCell ref="Y3178:Y3180"/>
    <mergeCell ref="Z3178:Z3180"/>
    <mergeCell ref="AA3178:AA3180"/>
    <mergeCell ref="S3175:S3177"/>
    <mergeCell ref="A3190:A3192"/>
    <mergeCell ref="B3190:B3192"/>
    <mergeCell ref="C3190:C3192"/>
    <mergeCell ref="D3190:D3192"/>
    <mergeCell ref="E3190:E3192"/>
    <mergeCell ref="F3190:F3192"/>
    <mergeCell ref="G3190:G3192"/>
    <mergeCell ref="H3190:H3192"/>
    <mergeCell ref="I3190:I3192"/>
    <mergeCell ref="J3190:J3192"/>
    <mergeCell ref="S3190:S3192"/>
    <mergeCell ref="T3190:T3192"/>
    <mergeCell ref="U3190:U3192"/>
    <mergeCell ref="V3190:V3192"/>
    <mergeCell ref="W3190:W3192"/>
    <mergeCell ref="X3190:X3192"/>
    <mergeCell ref="Y3190:Y3192"/>
    <mergeCell ref="Z3190:Z3192"/>
    <mergeCell ref="AA3190:AA3192"/>
    <mergeCell ref="A3187:A3189"/>
    <mergeCell ref="B3187:B3189"/>
    <mergeCell ref="F3187:F3189"/>
    <mergeCell ref="I3187:I3189"/>
    <mergeCell ref="V3187:V3189"/>
    <mergeCell ref="Z3187:Z3189"/>
    <mergeCell ref="C3184:C3186"/>
    <mergeCell ref="D3184:D3186"/>
    <mergeCell ref="A3175:A3177"/>
    <mergeCell ref="A3184:A3186"/>
    <mergeCell ref="E3184:E3186"/>
    <mergeCell ref="I3184:I3186"/>
    <mergeCell ref="J3184:J3186"/>
    <mergeCell ref="S3184:S3186"/>
    <mergeCell ref="V3184:V3186"/>
    <mergeCell ref="W3184:W3186"/>
    <mergeCell ref="X3184:X3186"/>
    <mergeCell ref="Y3184:Y3186"/>
    <mergeCell ref="AA3184:AA3186"/>
    <mergeCell ref="J3175:J3177"/>
    <mergeCell ref="A3181:A3183"/>
    <mergeCell ref="E3181:E3183"/>
    <mergeCell ref="F3181:F3183"/>
    <mergeCell ref="I3181:I3183"/>
    <mergeCell ref="J3181:J3183"/>
    <mergeCell ref="A3145:A3147"/>
    <mergeCell ref="B3145:B3147"/>
    <mergeCell ref="C3145:C3147"/>
    <mergeCell ref="D3145:D3147"/>
    <mergeCell ref="E3145:E3147"/>
    <mergeCell ref="F3145:F3147"/>
    <mergeCell ref="G3145:G3147"/>
    <mergeCell ref="H3145:H3147"/>
    <mergeCell ref="I3145:I3147"/>
    <mergeCell ref="J3145:J3147"/>
    <mergeCell ref="S3145:S3147"/>
    <mergeCell ref="T3145:T3147"/>
    <mergeCell ref="U3145:U3147"/>
    <mergeCell ref="V3145:V3147"/>
    <mergeCell ref="W3145:W3147"/>
    <mergeCell ref="X3145:X3147"/>
    <mergeCell ref="Y3145:Y3147"/>
    <mergeCell ref="Z3145:Z3147"/>
    <mergeCell ref="AA3145:AA3147"/>
    <mergeCell ref="A3136:A3138"/>
    <mergeCell ref="B3136:B3138"/>
    <mergeCell ref="C3136:C3138"/>
    <mergeCell ref="D3136:D3138"/>
    <mergeCell ref="E3136:E3138"/>
    <mergeCell ref="F3136:F3138"/>
    <mergeCell ref="G3136:G3138"/>
    <mergeCell ref="H3136:H3138"/>
    <mergeCell ref="I3136:I3138"/>
    <mergeCell ref="J3136:J3138"/>
    <mergeCell ref="S3136:S3138"/>
    <mergeCell ref="T3136:T3138"/>
    <mergeCell ref="U3136:U3138"/>
    <mergeCell ref="V3136:V3138"/>
    <mergeCell ref="W3136:W3138"/>
    <mergeCell ref="X3136:X3138"/>
    <mergeCell ref="Y3136:Y3138"/>
    <mergeCell ref="Z3136:Z3138"/>
    <mergeCell ref="AA3136:AA3138"/>
    <mergeCell ref="F3106:F3108"/>
    <mergeCell ref="G3106:G3108"/>
    <mergeCell ref="H3106:H3108"/>
    <mergeCell ref="I3106:I3108"/>
    <mergeCell ref="J3106:J3108"/>
    <mergeCell ref="S3106:S3108"/>
    <mergeCell ref="T3106:T3108"/>
    <mergeCell ref="U3106:U3108"/>
    <mergeCell ref="V3106:V3108"/>
    <mergeCell ref="W3106:W3108"/>
    <mergeCell ref="X3106:X3108"/>
    <mergeCell ref="Y3106:Y3108"/>
    <mergeCell ref="A3130:A3132"/>
    <mergeCell ref="B3130:B3132"/>
    <mergeCell ref="C3130:C3132"/>
    <mergeCell ref="E3130:E3132"/>
    <mergeCell ref="F3130:F3132"/>
    <mergeCell ref="I3130:I3132"/>
    <mergeCell ref="J3130:J3132"/>
    <mergeCell ref="T3130:T3132"/>
    <mergeCell ref="Y3130:Y3132"/>
    <mergeCell ref="AA3130:AA3132"/>
    <mergeCell ref="A3142:A3144"/>
    <mergeCell ref="B3142:B3144"/>
    <mergeCell ref="C3142:C3144"/>
    <mergeCell ref="D3142:D3144"/>
    <mergeCell ref="E3142:E3144"/>
    <mergeCell ref="F3142:F3144"/>
    <mergeCell ref="G3142:G3144"/>
    <mergeCell ref="H3142:H3144"/>
    <mergeCell ref="I3142:I3144"/>
    <mergeCell ref="J3142:J3144"/>
    <mergeCell ref="S3142:S3144"/>
    <mergeCell ref="T3142:T3144"/>
    <mergeCell ref="U3142:U3144"/>
    <mergeCell ref="V3142:V3144"/>
    <mergeCell ref="W3142:W3144"/>
    <mergeCell ref="X3142:X3144"/>
    <mergeCell ref="Y3142:Y3144"/>
    <mergeCell ref="Z3142:Z3144"/>
    <mergeCell ref="AA3142:AA3144"/>
    <mergeCell ref="A3139:A3141"/>
    <mergeCell ref="B3139:B3141"/>
    <mergeCell ref="D3139:D3141"/>
    <mergeCell ref="F3139:F3141"/>
    <mergeCell ref="I3139:I3141"/>
    <mergeCell ref="J3139:J3141"/>
    <mergeCell ref="T3139:T3141"/>
    <mergeCell ref="V3139:V3141"/>
    <mergeCell ref="W3139:W3141"/>
    <mergeCell ref="Y3139:Y3141"/>
    <mergeCell ref="Z3139:Z3141"/>
    <mergeCell ref="AA3139:AA3141"/>
    <mergeCell ref="B3133:B3135"/>
    <mergeCell ref="C3133:C3135"/>
    <mergeCell ref="D3133:D3135"/>
    <mergeCell ref="E3133:E3135"/>
    <mergeCell ref="E3127:E3129"/>
    <mergeCell ref="F3127:F3129"/>
    <mergeCell ref="H3127:H3129"/>
    <mergeCell ref="I3127:I3129"/>
    <mergeCell ref="J3127:J3129"/>
    <mergeCell ref="S3127:S3129"/>
    <mergeCell ref="T3127:T3129"/>
    <mergeCell ref="U3127:U3129"/>
    <mergeCell ref="V3127:V3129"/>
    <mergeCell ref="W3127:W3129"/>
    <mergeCell ref="X3127:X3129"/>
    <mergeCell ref="Y3127:Y3129"/>
    <mergeCell ref="Z3127:Z3129"/>
    <mergeCell ref="AA3127:AA3129"/>
    <mergeCell ref="A3115:A3117"/>
    <mergeCell ref="B3115:B3117"/>
    <mergeCell ref="C3115:C3117"/>
    <mergeCell ref="D3115:D3117"/>
    <mergeCell ref="E3115:E3117"/>
    <mergeCell ref="F3115:F3117"/>
    <mergeCell ref="G3115:G3117"/>
    <mergeCell ref="H3115:H3117"/>
    <mergeCell ref="I3115:I3117"/>
    <mergeCell ref="J3115:J3117"/>
    <mergeCell ref="S3115:S3117"/>
    <mergeCell ref="T3115:T3117"/>
    <mergeCell ref="U3115:U3117"/>
    <mergeCell ref="V3115:V3117"/>
    <mergeCell ref="W3115:W3117"/>
    <mergeCell ref="X3115:X3117"/>
    <mergeCell ref="Y3115:Y3117"/>
    <mergeCell ref="Z3115:Z3117"/>
    <mergeCell ref="AA3115:AA3117"/>
    <mergeCell ref="Z3121:Z3123"/>
    <mergeCell ref="W3121:W3123"/>
    <mergeCell ref="C3121:C3123"/>
    <mergeCell ref="D3121:D3123"/>
    <mergeCell ref="F3088:F3090"/>
    <mergeCell ref="G3088:G3090"/>
    <mergeCell ref="H3088:H3090"/>
    <mergeCell ref="I3088:I3090"/>
    <mergeCell ref="J3088:J3090"/>
    <mergeCell ref="S3088:S3090"/>
    <mergeCell ref="T3088:T3090"/>
    <mergeCell ref="U3088:U3090"/>
    <mergeCell ref="V3088:V3090"/>
    <mergeCell ref="W3088:W3090"/>
    <mergeCell ref="X3088:X3090"/>
    <mergeCell ref="Y3088:Y3090"/>
    <mergeCell ref="Z3088:Z3090"/>
    <mergeCell ref="AA3088:AA3090"/>
    <mergeCell ref="A3112:A3114"/>
    <mergeCell ref="B3112:B3114"/>
    <mergeCell ref="C3112:C3114"/>
    <mergeCell ref="D3112:D3114"/>
    <mergeCell ref="E3112:E3114"/>
    <mergeCell ref="F3112:F3114"/>
    <mergeCell ref="G3112:G3114"/>
    <mergeCell ref="H3112:H3114"/>
    <mergeCell ref="I3112:I3114"/>
    <mergeCell ref="J3112:J3114"/>
    <mergeCell ref="S3112:S3114"/>
    <mergeCell ref="T3112:T3114"/>
    <mergeCell ref="U3112:U3114"/>
    <mergeCell ref="V3112:V3114"/>
    <mergeCell ref="W3112:W3114"/>
    <mergeCell ref="X3112:X3114"/>
    <mergeCell ref="Y3112:Y3114"/>
    <mergeCell ref="Z3112:Z3114"/>
    <mergeCell ref="AA3112:AA3114"/>
    <mergeCell ref="Z3103:Z3105"/>
    <mergeCell ref="A3103:A3105"/>
    <mergeCell ref="A3109:A3111"/>
    <mergeCell ref="AA3109:AA3111"/>
    <mergeCell ref="S3094:S3096"/>
    <mergeCell ref="G3103:G3105"/>
    <mergeCell ref="A3091:A3093"/>
    <mergeCell ref="B3091:B3093"/>
    <mergeCell ref="D3091:D3093"/>
    <mergeCell ref="F3091:F3093"/>
    <mergeCell ref="I3091:I3093"/>
    <mergeCell ref="J3091:J3093"/>
    <mergeCell ref="S3091:S3093"/>
    <mergeCell ref="T3091:T3093"/>
    <mergeCell ref="V3091:V3093"/>
    <mergeCell ref="W3091:W3093"/>
    <mergeCell ref="Y3091:Y3093"/>
    <mergeCell ref="Z3091:Z3093"/>
    <mergeCell ref="AA3091:AA3093"/>
    <mergeCell ref="A3100:A3102"/>
    <mergeCell ref="B3100:B3102"/>
    <mergeCell ref="D3100:D3102"/>
    <mergeCell ref="F3100:F3102"/>
    <mergeCell ref="I3100:I3102"/>
    <mergeCell ref="J3100:J3102"/>
    <mergeCell ref="S3100:S3102"/>
    <mergeCell ref="A3106:A3108"/>
    <mergeCell ref="B3106:B3108"/>
    <mergeCell ref="C3106:C3108"/>
    <mergeCell ref="D3106:D3108"/>
    <mergeCell ref="E3106:E3108"/>
    <mergeCell ref="A3037:A3039"/>
    <mergeCell ref="B3037:B3039"/>
    <mergeCell ref="C3037:C3039"/>
    <mergeCell ref="D3037:D3039"/>
    <mergeCell ref="E3037:E3039"/>
    <mergeCell ref="F3037:F3039"/>
    <mergeCell ref="G3037:G3039"/>
    <mergeCell ref="H3037:H3039"/>
    <mergeCell ref="I3037:I3039"/>
    <mergeCell ref="J3037:J3039"/>
    <mergeCell ref="S3037:S3039"/>
    <mergeCell ref="T3037:T3039"/>
    <mergeCell ref="U3037:U3039"/>
    <mergeCell ref="V3037:V3039"/>
    <mergeCell ref="W3037:W3039"/>
    <mergeCell ref="X3037:X3039"/>
    <mergeCell ref="Y3037:Y3039"/>
    <mergeCell ref="Z3037:Z3039"/>
    <mergeCell ref="AA3037:AA3039"/>
    <mergeCell ref="A3046:A3048"/>
    <mergeCell ref="B3046:B3048"/>
    <mergeCell ref="C3046:C3048"/>
    <mergeCell ref="D3046:D3048"/>
    <mergeCell ref="E3046:E3048"/>
    <mergeCell ref="F3046:F3048"/>
    <mergeCell ref="G3046:G3048"/>
    <mergeCell ref="H3046:H3048"/>
    <mergeCell ref="I3046:I3048"/>
    <mergeCell ref="J3046:J3048"/>
    <mergeCell ref="S3046:S3048"/>
    <mergeCell ref="T3046:T3048"/>
    <mergeCell ref="U3046:U3048"/>
    <mergeCell ref="V3046:V3048"/>
    <mergeCell ref="W3046:W3048"/>
    <mergeCell ref="X3046:X3048"/>
    <mergeCell ref="Y3046:Y3048"/>
    <mergeCell ref="Z3046:Z3048"/>
    <mergeCell ref="AA3046:AA3048"/>
    <mergeCell ref="A3040:A3042"/>
    <mergeCell ref="B3040:B3042"/>
    <mergeCell ref="C3040:C3042"/>
    <mergeCell ref="D3040:D3042"/>
    <mergeCell ref="E3040:E3042"/>
    <mergeCell ref="F3040:F3042"/>
    <mergeCell ref="H3040:H3042"/>
    <mergeCell ref="I3040:I3042"/>
    <mergeCell ref="J3040:J3042"/>
    <mergeCell ref="S3040:S3042"/>
    <mergeCell ref="T3040:T3042"/>
    <mergeCell ref="V3040:V3042"/>
    <mergeCell ref="Y3040:Y3042"/>
    <mergeCell ref="AA3040:AA3042"/>
    <mergeCell ref="G3040:G3042"/>
    <mergeCell ref="W3040:W3042"/>
    <mergeCell ref="Z3040:Z3042"/>
    <mergeCell ref="Y3043:Y3045"/>
    <mergeCell ref="H3043:H3045"/>
    <mergeCell ref="A3025:A3027"/>
    <mergeCell ref="B3025:B3027"/>
    <mergeCell ref="C3025:C3027"/>
    <mergeCell ref="D3025:D3027"/>
    <mergeCell ref="E3025:E3027"/>
    <mergeCell ref="F3025:F3027"/>
    <mergeCell ref="G3025:G3027"/>
    <mergeCell ref="H3025:H3027"/>
    <mergeCell ref="I3025:I3027"/>
    <mergeCell ref="J3025:J3027"/>
    <mergeCell ref="S3025:S3027"/>
    <mergeCell ref="T3025:T3027"/>
    <mergeCell ref="U3025:U3027"/>
    <mergeCell ref="V3025:V3027"/>
    <mergeCell ref="W3025:W3027"/>
    <mergeCell ref="X3025:X3027"/>
    <mergeCell ref="Y3025:Y3027"/>
    <mergeCell ref="Z3025:Z3027"/>
    <mergeCell ref="AA3025:AA3027"/>
    <mergeCell ref="D3028:D3030"/>
    <mergeCell ref="F3028:F3030"/>
    <mergeCell ref="H3028:H3030"/>
    <mergeCell ref="I3028:I3030"/>
    <mergeCell ref="T3028:T3030"/>
    <mergeCell ref="V3028:V3030"/>
    <mergeCell ref="X3028:X3030"/>
    <mergeCell ref="Y3028:Y3030"/>
    <mergeCell ref="A3028:A3030"/>
    <mergeCell ref="A3019:A3021"/>
    <mergeCell ref="B3019:B3021"/>
    <mergeCell ref="C3019:C3021"/>
    <mergeCell ref="D3019:D3021"/>
    <mergeCell ref="E3019:E3021"/>
    <mergeCell ref="F3019:F3021"/>
    <mergeCell ref="G3019:G3021"/>
    <mergeCell ref="H3019:H3021"/>
    <mergeCell ref="I3019:I3021"/>
    <mergeCell ref="J3019:J3021"/>
    <mergeCell ref="S3019:S3021"/>
    <mergeCell ref="T3019:T3021"/>
    <mergeCell ref="U3019:U3021"/>
    <mergeCell ref="V3019:V3021"/>
    <mergeCell ref="W3019:W3021"/>
    <mergeCell ref="X3019:X3021"/>
    <mergeCell ref="Y3019:Y3021"/>
    <mergeCell ref="Z3019:Z3021"/>
    <mergeCell ref="AA3019:AA3021"/>
    <mergeCell ref="J3022:J3024"/>
    <mergeCell ref="T3004:T3006"/>
    <mergeCell ref="V3004:V3006"/>
    <mergeCell ref="W3004:W3006"/>
    <mergeCell ref="X3004:X3006"/>
    <mergeCell ref="Y3004:Y3006"/>
    <mergeCell ref="Z3004:Z3006"/>
    <mergeCell ref="AA3004:AA3006"/>
    <mergeCell ref="V3010:V3012"/>
    <mergeCell ref="W3010:W3012"/>
    <mergeCell ref="X3010:X3012"/>
    <mergeCell ref="Y3010:Y3012"/>
    <mergeCell ref="Z3010:Z3012"/>
    <mergeCell ref="AA3010:AA3012"/>
    <mergeCell ref="D3007:D3009"/>
    <mergeCell ref="F3007:F3009"/>
    <mergeCell ref="I3007:I3009"/>
    <mergeCell ref="J3007:J3009"/>
    <mergeCell ref="S3007:S3009"/>
    <mergeCell ref="T3007:T3009"/>
    <mergeCell ref="V3007:V3009"/>
    <mergeCell ref="W3007:W3009"/>
    <mergeCell ref="Y3007:Y3009"/>
    <mergeCell ref="Z3007:Z3009"/>
    <mergeCell ref="AA3007:AA3009"/>
    <mergeCell ref="A3016:A3018"/>
    <mergeCell ref="B3016:B3018"/>
    <mergeCell ref="C3016:C3018"/>
    <mergeCell ref="D3016:D3018"/>
    <mergeCell ref="E3016:E3018"/>
    <mergeCell ref="F3016:F3018"/>
    <mergeCell ref="G3016:G3018"/>
    <mergeCell ref="H3016:H3018"/>
    <mergeCell ref="I3016:I3018"/>
    <mergeCell ref="J3016:J3018"/>
    <mergeCell ref="S3016:S3018"/>
    <mergeCell ref="T3016:T3018"/>
    <mergeCell ref="U3016:U3018"/>
    <mergeCell ref="V3016:V3018"/>
    <mergeCell ref="W3016:W3018"/>
    <mergeCell ref="X3016:X3018"/>
    <mergeCell ref="Y3016:Y3018"/>
    <mergeCell ref="Z3016:Z3018"/>
    <mergeCell ref="AA3016:AA3018"/>
    <mergeCell ref="G3013:G3015"/>
    <mergeCell ref="Z3013:Z3015"/>
    <mergeCell ref="C3007:C3009"/>
    <mergeCell ref="Y2974:Y2976"/>
    <mergeCell ref="Z2974:Z2976"/>
    <mergeCell ref="AA2974:AA2976"/>
    <mergeCell ref="A2977:A2979"/>
    <mergeCell ref="B2977:B2979"/>
    <mergeCell ref="C2977:C2979"/>
    <mergeCell ref="D2977:D2979"/>
    <mergeCell ref="F2986:F2988"/>
    <mergeCell ref="G2986:G2988"/>
    <mergeCell ref="H2986:H2988"/>
    <mergeCell ref="I2986:I2988"/>
    <mergeCell ref="J2986:J2988"/>
    <mergeCell ref="S2986:S2988"/>
    <mergeCell ref="T2986:T2988"/>
    <mergeCell ref="U2986:U2988"/>
    <mergeCell ref="V2986:V2988"/>
    <mergeCell ref="W2986:W2988"/>
    <mergeCell ref="X2986:X2988"/>
    <mergeCell ref="Y2986:Y2988"/>
    <mergeCell ref="Z2986:Z2988"/>
    <mergeCell ref="AA2986:AA2988"/>
    <mergeCell ref="X2980:X2982"/>
    <mergeCell ref="X2983:X2985"/>
    <mergeCell ref="A2986:A2988"/>
    <mergeCell ref="B2986:B2988"/>
    <mergeCell ref="C2986:C2988"/>
    <mergeCell ref="D2986:D2988"/>
    <mergeCell ref="E2986:E2988"/>
    <mergeCell ref="A2980:A2982"/>
    <mergeCell ref="A2983:A2985"/>
    <mergeCell ref="A3001:A3003"/>
    <mergeCell ref="B3001:B3003"/>
    <mergeCell ref="C3001:C3003"/>
    <mergeCell ref="D3001:D3003"/>
    <mergeCell ref="E3001:E3003"/>
    <mergeCell ref="F3001:F3003"/>
    <mergeCell ref="G3001:G3003"/>
    <mergeCell ref="H3001:H3003"/>
    <mergeCell ref="I3001:I3003"/>
    <mergeCell ref="J3001:J3003"/>
    <mergeCell ref="S3001:S3003"/>
    <mergeCell ref="T3001:T3003"/>
    <mergeCell ref="U3001:U3003"/>
    <mergeCell ref="V3001:V3003"/>
    <mergeCell ref="W3001:W3003"/>
    <mergeCell ref="X3001:X3003"/>
    <mergeCell ref="Y3001:Y3003"/>
    <mergeCell ref="Z3001:Z3003"/>
    <mergeCell ref="AA3001:AA3003"/>
    <mergeCell ref="F2977:F2979"/>
    <mergeCell ref="S2974:S2976"/>
    <mergeCell ref="T2974:T2976"/>
    <mergeCell ref="V2974:V2976"/>
    <mergeCell ref="W2974:W2976"/>
    <mergeCell ref="X2974:X2976"/>
    <mergeCell ref="A2995:A2997"/>
    <mergeCell ref="A2989:A2991"/>
    <mergeCell ref="D2989:D2991"/>
    <mergeCell ref="H2989:H2991"/>
    <mergeCell ref="I2989:I2991"/>
    <mergeCell ref="U2989:U2991"/>
    <mergeCell ref="A2965:A2967"/>
    <mergeCell ref="B2965:B2967"/>
    <mergeCell ref="C2965:C2967"/>
    <mergeCell ref="D2965:D2967"/>
    <mergeCell ref="E2965:E2967"/>
    <mergeCell ref="F2965:F2967"/>
    <mergeCell ref="G2965:G2967"/>
    <mergeCell ref="H2965:H2967"/>
    <mergeCell ref="I2965:I2967"/>
    <mergeCell ref="J2965:J2967"/>
    <mergeCell ref="S2965:S2967"/>
    <mergeCell ref="T2965:T2967"/>
    <mergeCell ref="U2965:U2967"/>
    <mergeCell ref="V2965:V2967"/>
    <mergeCell ref="W2965:W2967"/>
    <mergeCell ref="X2965:X2967"/>
    <mergeCell ref="Y2965:Y2967"/>
    <mergeCell ref="Z2965:Z2967"/>
    <mergeCell ref="AA2965:AA2967"/>
    <mergeCell ref="A2968:A2970"/>
    <mergeCell ref="B2968:B2970"/>
    <mergeCell ref="E2968:E2970"/>
    <mergeCell ref="F2968:F2970"/>
    <mergeCell ref="U2968:U2970"/>
    <mergeCell ref="V2968:V2970"/>
    <mergeCell ref="Z2968:Z2970"/>
    <mergeCell ref="G2968:G2970"/>
    <mergeCell ref="J2971:J2973"/>
    <mergeCell ref="S2971:S2973"/>
    <mergeCell ref="U2971:U2973"/>
    <mergeCell ref="C2932:C2934"/>
    <mergeCell ref="E2932:E2934"/>
    <mergeCell ref="F2932:F2934"/>
    <mergeCell ref="I2932:I2934"/>
    <mergeCell ref="J2932:J2934"/>
    <mergeCell ref="S2932:S2934"/>
    <mergeCell ref="U2932:U2934"/>
    <mergeCell ref="V2932:V2934"/>
    <mergeCell ref="B2935:B2937"/>
    <mergeCell ref="C2935:C2937"/>
    <mergeCell ref="D2935:D2937"/>
    <mergeCell ref="E2935:E2937"/>
    <mergeCell ref="F2935:F2937"/>
    <mergeCell ref="G2935:G2937"/>
    <mergeCell ref="H2935:H2937"/>
    <mergeCell ref="C2947:C2949"/>
    <mergeCell ref="D2947:D2949"/>
    <mergeCell ref="E2947:E2949"/>
    <mergeCell ref="G2947:G2949"/>
    <mergeCell ref="H2947:H2949"/>
    <mergeCell ref="I2947:I2949"/>
    <mergeCell ref="J2947:J2949"/>
    <mergeCell ref="S2947:S2949"/>
    <mergeCell ref="U2947:U2949"/>
    <mergeCell ref="A2971:A2973"/>
    <mergeCell ref="B2971:B2973"/>
    <mergeCell ref="D2971:D2973"/>
    <mergeCell ref="E2971:E2973"/>
    <mergeCell ref="G2971:G2973"/>
    <mergeCell ref="H2971:H2973"/>
    <mergeCell ref="I2971:I2973"/>
    <mergeCell ref="A2959:A2961"/>
    <mergeCell ref="B2959:B2961"/>
    <mergeCell ref="E2959:E2961"/>
    <mergeCell ref="X2926:X2928"/>
    <mergeCell ref="X2932:X2934"/>
    <mergeCell ref="Z2932:Z2934"/>
    <mergeCell ref="AA2932:AA2934"/>
    <mergeCell ref="G2938:G2940"/>
    <mergeCell ref="I2935:I2937"/>
    <mergeCell ref="J2935:J2937"/>
    <mergeCell ref="S2935:S2937"/>
    <mergeCell ref="V2935:V2937"/>
    <mergeCell ref="X2935:X2937"/>
    <mergeCell ref="Z2935:Z2937"/>
    <mergeCell ref="AA2935:AA2937"/>
    <mergeCell ref="A2941:A2943"/>
    <mergeCell ref="B2941:B2943"/>
    <mergeCell ref="E2941:E2943"/>
    <mergeCell ref="F2941:F2943"/>
    <mergeCell ref="G2932:G2934"/>
    <mergeCell ref="D2941:D2943"/>
    <mergeCell ref="E2926:E2928"/>
    <mergeCell ref="H2926:H2928"/>
    <mergeCell ref="S2914:S2916"/>
    <mergeCell ref="T2914:T2916"/>
    <mergeCell ref="U2914:U2916"/>
    <mergeCell ref="V2914:V2916"/>
    <mergeCell ref="W2914:W2916"/>
    <mergeCell ref="X2914:X2916"/>
    <mergeCell ref="Y2914:Y2916"/>
    <mergeCell ref="Z2914:Z2916"/>
    <mergeCell ref="AA2914:AA2916"/>
    <mergeCell ref="D2914:D2916"/>
    <mergeCell ref="H2914:H2916"/>
    <mergeCell ref="E2914:E2916"/>
    <mergeCell ref="S2917:S2919"/>
    <mergeCell ref="T2917:T2919"/>
    <mergeCell ref="U2917:U2919"/>
    <mergeCell ref="V2917:V2919"/>
    <mergeCell ref="AA2929:AA2931"/>
    <mergeCell ref="I2929:I2931"/>
    <mergeCell ref="J2929:J2931"/>
    <mergeCell ref="S2929:S2931"/>
    <mergeCell ref="U2929:U2931"/>
    <mergeCell ref="V2929:V2931"/>
    <mergeCell ref="X2929:X2931"/>
    <mergeCell ref="T2935:T2937"/>
    <mergeCell ref="G2941:G2943"/>
    <mergeCell ref="A2932:A2934"/>
    <mergeCell ref="B2932:B2934"/>
    <mergeCell ref="Y2920:Y2922"/>
    <mergeCell ref="Y2938:Y2940"/>
    <mergeCell ref="W2920:W2922"/>
    <mergeCell ref="W2938:W2940"/>
    <mergeCell ref="H2932:H2934"/>
    <mergeCell ref="G2929:G2931"/>
    <mergeCell ref="A2917:A2919"/>
    <mergeCell ref="G2914:G2916"/>
    <mergeCell ref="D2929:D2931"/>
    <mergeCell ref="D2932:D2934"/>
    <mergeCell ref="Z2920:Z2922"/>
    <mergeCell ref="Z2926:Z2928"/>
    <mergeCell ref="I2926:I2928"/>
    <mergeCell ref="S2926:S2928"/>
    <mergeCell ref="T2926:T2928"/>
    <mergeCell ref="A2920:A2922"/>
    <mergeCell ref="A2938:A2940"/>
    <mergeCell ref="A2902:A2904"/>
    <mergeCell ref="B2902:B2904"/>
    <mergeCell ref="C2902:C2904"/>
    <mergeCell ref="D2902:D2904"/>
    <mergeCell ref="E2902:E2904"/>
    <mergeCell ref="F2902:F2904"/>
    <mergeCell ref="G2902:G2904"/>
    <mergeCell ref="H2902:H2904"/>
    <mergeCell ref="I2902:I2904"/>
    <mergeCell ref="J2902:J2904"/>
    <mergeCell ref="S2902:S2904"/>
    <mergeCell ref="T2902:T2904"/>
    <mergeCell ref="U2902:U2904"/>
    <mergeCell ref="V2902:V2904"/>
    <mergeCell ref="W2902:W2904"/>
    <mergeCell ref="X2902:X2904"/>
    <mergeCell ref="Y2902:Y2904"/>
    <mergeCell ref="Z2902:Z2904"/>
    <mergeCell ref="AA2902:AA2904"/>
    <mergeCell ref="A2908:A2910"/>
    <mergeCell ref="B2908:B2910"/>
    <mergeCell ref="C2908:C2910"/>
    <mergeCell ref="D2908:D2910"/>
    <mergeCell ref="E2908:E2910"/>
    <mergeCell ref="F2908:F2910"/>
    <mergeCell ref="G2908:G2910"/>
    <mergeCell ref="H2908:H2910"/>
    <mergeCell ref="I2908:I2910"/>
    <mergeCell ref="J2908:J2910"/>
    <mergeCell ref="S2908:S2910"/>
    <mergeCell ref="T2908:T2910"/>
    <mergeCell ref="U2908:U2910"/>
    <mergeCell ref="V2908:V2910"/>
    <mergeCell ref="W2908:W2910"/>
    <mergeCell ref="X2908:X2910"/>
    <mergeCell ref="Y2908:Y2910"/>
    <mergeCell ref="Z2908:Z2910"/>
    <mergeCell ref="AA2908:AA2910"/>
    <mergeCell ref="Y2905:Y2907"/>
    <mergeCell ref="U2905:U2907"/>
    <mergeCell ref="E2905:E2907"/>
    <mergeCell ref="H2905:H2907"/>
    <mergeCell ref="A2905:A2907"/>
    <mergeCell ref="V2905:V2907"/>
    <mergeCell ref="S2905:S2907"/>
    <mergeCell ref="B2905:B2907"/>
    <mergeCell ref="X2905:X2907"/>
    <mergeCell ref="H2854:H2856"/>
    <mergeCell ref="I2854:I2856"/>
    <mergeCell ref="J2854:J2856"/>
    <mergeCell ref="S2854:S2856"/>
    <mergeCell ref="T2854:T2856"/>
    <mergeCell ref="U2854:U2856"/>
    <mergeCell ref="V2854:V2856"/>
    <mergeCell ref="W2854:W2856"/>
    <mergeCell ref="X2854:X2856"/>
    <mergeCell ref="Y2854:Y2856"/>
    <mergeCell ref="Z2854:Z2856"/>
    <mergeCell ref="AA2854:AA2856"/>
    <mergeCell ref="Y2860:Y2862"/>
    <mergeCell ref="AA2860:AA2862"/>
    <mergeCell ref="A2863:A2865"/>
    <mergeCell ref="B2863:B2865"/>
    <mergeCell ref="C2863:C2865"/>
    <mergeCell ref="E2863:E2865"/>
    <mergeCell ref="F2863:F2865"/>
    <mergeCell ref="G2863:G2865"/>
    <mergeCell ref="I2863:I2865"/>
    <mergeCell ref="J2863:J2865"/>
    <mergeCell ref="S2863:S2865"/>
    <mergeCell ref="V2863:V2865"/>
    <mergeCell ref="X2863:X2865"/>
    <mergeCell ref="A2878:A2880"/>
    <mergeCell ref="B2878:B2880"/>
    <mergeCell ref="C2878:C2880"/>
    <mergeCell ref="D2878:D2880"/>
    <mergeCell ref="E2878:E2880"/>
    <mergeCell ref="F2878:F2880"/>
    <mergeCell ref="G2878:G2880"/>
    <mergeCell ref="H2878:H2880"/>
    <mergeCell ref="I2878:I2880"/>
    <mergeCell ref="J2878:J2880"/>
    <mergeCell ref="S2878:S2880"/>
    <mergeCell ref="T2878:T2880"/>
    <mergeCell ref="U2878:U2880"/>
    <mergeCell ref="V2878:V2880"/>
    <mergeCell ref="W2878:W2880"/>
    <mergeCell ref="X2878:X2880"/>
    <mergeCell ref="Y2878:Y2880"/>
    <mergeCell ref="Z2878:Z2880"/>
    <mergeCell ref="AA2878:AA2880"/>
    <mergeCell ref="A2866:A2868"/>
    <mergeCell ref="B2866:B2868"/>
    <mergeCell ref="C2866:C2868"/>
    <mergeCell ref="W2866:W2868"/>
    <mergeCell ref="X2866:X2868"/>
    <mergeCell ref="Y2866:Y2868"/>
    <mergeCell ref="Z2866:Z2868"/>
    <mergeCell ref="AA2866:AA2868"/>
    <mergeCell ref="AA2863:AA2865"/>
    <mergeCell ref="C2869:C2871"/>
    <mergeCell ref="D2869:D2871"/>
    <mergeCell ref="E2869:E2871"/>
    <mergeCell ref="F2869:F2871"/>
    <mergeCell ref="A2842:A2844"/>
    <mergeCell ref="C2845:C2847"/>
    <mergeCell ref="E2845:E2847"/>
    <mergeCell ref="F2845:F2847"/>
    <mergeCell ref="S2836:S2838"/>
    <mergeCell ref="G2839:G2841"/>
    <mergeCell ref="F2839:F2841"/>
    <mergeCell ref="E2848:E2850"/>
    <mergeCell ref="F2848:F2850"/>
    <mergeCell ref="G2848:G2850"/>
    <mergeCell ref="G2851:G2853"/>
    <mergeCell ref="I2851:I2853"/>
    <mergeCell ref="V2851:V2853"/>
    <mergeCell ref="X2851:X2853"/>
    <mergeCell ref="Z2851:Z2853"/>
    <mergeCell ref="AA2851:AA2853"/>
    <mergeCell ref="W2851:W2853"/>
    <mergeCell ref="A2848:A2850"/>
    <mergeCell ref="C2848:C2850"/>
    <mergeCell ref="D2848:D2850"/>
    <mergeCell ref="U2848:U2850"/>
    <mergeCell ref="AA2839:AA2841"/>
    <mergeCell ref="A2860:A2862"/>
    <mergeCell ref="B2860:B2862"/>
    <mergeCell ref="C2860:C2862"/>
    <mergeCell ref="E2860:E2862"/>
    <mergeCell ref="F2860:F2862"/>
    <mergeCell ref="G2860:G2862"/>
    <mergeCell ref="J2860:J2862"/>
    <mergeCell ref="V2860:V2862"/>
    <mergeCell ref="X2860:X2862"/>
    <mergeCell ref="A2836:A2838"/>
    <mergeCell ref="B2836:B2838"/>
    <mergeCell ref="C2836:C2838"/>
    <mergeCell ref="E2836:E2838"/>
    <mergeCell ref="F2836:F2838"/>
    <mergeCell ref="G2836:G2838"/>
    <mergeCell ref="J2836:J2838"/>
    <mergeCell ref="V2836:V2838"/>
    <mergeCell ref="J2848:J2850"/>
    <mergeCell ref="V2848:V2850"/>
    <mergeCell ref="X2848:X2850"/>
    <mergeCell ref="AA2848:AA2850"/>
    <mergeCell ref="B2842:B2844"/>
    <mergeCell ref="C2842:C2844"/>
    <mergeCell ref="D2842:D2844"/>
    <mergeCell ref="E2842:E2844"/>
    <mergeCell ref="F2842:F2844"/>
    <mergeCell ref="G2842:G2844"/>
    <mergeCell ref="H2842:H2844"/>
    <mergeCell ref="I2842:I2844"/>
    <mergeCell ref="J2842:J2844"/>
    <mergeCell ref="S2842:S2844"/>
    <mergeCell ref="T2842:T2844"/>
    <mergeCell ref="A2857:A2859"/>
    <mergeCell ref="B2857:B2859"/>
    <mergeCell ref="C2857:C2859"/>
    <mergeCell ref="A2854:A2856"/>
    <mergeCell ref="B2854:B2856"/>
    <mergeCell ref="C2854:C2856"/>
    <mergeCell ref="D2854:D2856"/>
    <mergeCell ref="E2854:E2856"/>
    <mergeCell ref="F2854:F2856"/>
    <mergeCell ref="G2854:G2856"/>
    <mergeCell ref="A2833:A2835"/>
    <mergeCell ref="B2833:B2835"/>
    <mergeCell ref="C2833:C2835"/>
    <mergeCell ref="D2833:D2835"/>
    <mergeCell ref="E2833:E2835"/>
    <mergeCell ref="F2833:F2835"/>
    <mergeCell ref="G2833:G2835"/>
    <mergeCell ref="H2833:H2835"/>
    <mergeCell ref="I2833:I2835"/>
    <mergeCell ref="J2833:J2835"/>
    <mergeCell ref="S2833:S2835"/>
    <mergeCell ref="T2833:T2835"/>
    <mergeCell ref="U2833:U2835"/>
    <mergeCell ref="V2833:V2835"/>
    <mergeCell ref="W2833:W2835"/>
    <mergeCell ref="X2833:X2835"/>
    <mergeCell ref="Y2833:Y2835"/>
    <mergeCell ref="Z2833:Z2835"/>
    <mergeCell ref="AA2833:AA2835"/>
    <mergeCell ref="D2818:D2820"/>
    <mergeCell ref="E2818:E2820"/>
    <mergeCell ref="F2818:F2820"/>
    <mergeCell ref="G2818:G2820"/>
    <mergeCell ref="H2818:H2820"/>
    <mergeCell ref="I2818:I2820"/>
    <mergeCell ref="J2818:J2820"/>
    <mergeCell ref="S2818:S2820"/>
    <mergeCell ref="T2818:T2820"/>
    <mergeCell ref="U2818:U2820"/>
    <mergeCell ref="V2818:V2820"/>
    <mergeCell ref="W2818:W2820"/>
    <mergeCell ref="X2818:X2820"/>
    <mergeCell ref="Y2818:Y2820"/>
    <mergeCell ref="Z2818:Z2820"/>
    <mergeCell ref="AA2818:AA2820"/>
    <mergeCell ref="D2815:D2817"/>
    <mergeCell ref="E2815:E2817"/>
    <mergeCell ref="F2815:F2817"/>
    <mergeCell ref="G2815:G2817"/>
    <mergeCell ref="H2815:H2817"/>
    <mergeCell ref="I2815:I2817"/>
    <mergeCell ref="J2815:J2817"/>
    <mergeCell ref="S2815:S2817"/>
    <mergeCell ref="T2815:T2817"/>
    <mergeCell ref="U2815:U2817"/>
    <mergeCell ref="V2815:V2817"/>
    <mergeCell ref="W2815:W2817"/>
    <mergeCell ref="X2815:X2817"/>
    <mergeCell ref="Z2815:Z2817"/>
    <mergeCell ref="AA2815:AA2817"/>
    <mergeCell ref="Y2815:Y2817"/>
    <mergeCell ref="I2803:I2805"/>
    <mergeCell ref="J2803:J2805"/>
    <mergeCell ref="S2803:S2805"/>
    <mergeCell ref="T2803:T2805"/>
    <mergeCell ref="U2803:U2805"/>
    <mergeCell ref="V2803:V2805"/>
    <mergeCell ref="W2803:W2805"/>
    <mergeCell ref="X2803:X2805"/>
    <mergeCell ref="Y2803:Y2805"/>
    <mergeCell ref="Z2803:Z2805"/>
    <mergeCell ref="AA2803:AA2805"/>
    <mergeCell ref="A2800:A2802"/>
    <mergeCell ref="B2800:B2802"/>
    <mergeCell ref="D2800:D2802"/>
    <mergeCell ref="E2800:E2802"/>
    <mergeCell ref="F2800:F2802"/>
    <mergeCell ref="G2800:G2802"/>
    <mergeCell ref="I2800:I2802"/>
    <mergeCell ref="T2800:T2802"/>
    <mergeCell ref="U2800:U2802"/>
    <mergeCell ref="V2800:V2802"/>
    <mergeCell ref="W2800:W2802"/>
    <mergeCell ref="X2800:X2802"/>
    <mergeCell ref="Z2800:Z2802"/>
    <mergeCell ref="AA2800:AA2802"/>
    <mergeCell ref="J2800:J2802"/>
    <mergeCell ref="D2806:D2808"/>
    <mergeCell ref="F2806:F2808"/>
    <mergeCell ref="A2812:A2814"/>
    <mergeCell ref="D2812:D2814"/>
    <mergeCell ref="F2812:F2814"/>
    <mergeCell ref="E2806:E2808"/>
    <mergeCell ref="G2812:G2814"/>
    <mergeCell ref="I2812:I2814"/>
    <mergeCell ref="J2812:J2814"/>
    <mergeCell ref="Y2806:Y2808"/>
    <mergeCell ref="S2812:S2814"/>
    <mergeCell ref="U2812:U2814"/>
    <mergeCell ref="A2803:A2805"/>
    <mergeCell ref="B2803:B2805"/>
    <mergeCell ref="C2803:C2805"/>
    <mergeCell ref="D2803:D2805"/>
    <mergeCell ref="E2803:E2805"/>
    <mergeCell ref="F2803:F2805"/>
    <mergeCell ref="A2815:A2817"/>
    <mergeCell ref="B2815:B2817"/>
    <mergeCell ref="X2767:X2769"/>
    <mergeCell ref="Y2767:Y2769"/>
    <mergeCell ref="Z2767:Z2769"/>
    <mergeCell ref="AA2767:AA2769"/>
    <mergeCell ref="W2764:W2766"/>
    <mergeCell ref="D2776:D2778"/>
    <mergeCell ref="E2776:E2778"/>
    <mergeCell ref="F2776:F2778"/>
    <mergeCell ref="G2776:G2778"/>
    <mergeCell ref="H2776:H2778"/>
    <mergeCell ref="I2776:I2778"/>
    <mergeCell ref="J2776:J2778"/>
    <mergeCell ref="S2776:S2778"/>
    <mergeCell ref="T2776:T2778"/>
    <mergeCell ref="U2776:U2778"/>
    <mergeCell ref="V2776:V2778"/>
    <mergeCell ref="W2776:W2778"/>
    <mergeCell ref="X2776:X2778"/>
    <mergeCell ref="Y2776:Y2778"/>
    <mergeCell ref="Z2776:Z2778"/>
    <mergeCell ref="AA2779:AA2781"/>
    <mergeCell ref="AA2785:AA2787"/>
    <mergeCell ref="AA2782:AA2784"/>
    <mergeCell ref="U2782:U2784"/>
    <mergeCell ref="V2782:V2784"/>
    <mergeCell ref="B2779:B2781"/>
    <mergeCell ref="Y2779:Y2781"/>
    <mergeCell ref="Y2785:Y2787"/>
    <mergeCell ref="Y2791:Y2793"/>
    <mergeCell ref="W2794:W2796"/>
    <mergeCell ref="J2791:J2793"/>
    <mergeCell ref="C2779:C2781"/>
    <mergeCell ref="C2800:C2802"/>
    <mergeCell ref="AA2776:AA2778"/>
    <mergeCell ref="B2788:B2790"/>
    <mergeCell ref="C2788:C2790"/>
    <mergeCell ref="D2788:D2790"/>
    <mergeCell ref="E2788:E2790"/>
    <mergeCell ref="F2788:F2790"/>
    <mergeCell ref="G2788:G2790"/>
    <mergeCell ref="J2788:J2790"/>
    <mergeCell ref="V2788:V2790"/>
    <mergeCell ref="W2788:W2790"/>
    <mergeCell ref="X2788:X2790"/>
    <mergeCell ref="Y2788:Y2790"/>
    <mergeCell ref="AA2788:AA2790"/>
    <mergeCell ref="I2758:I2760"/>
    <mergeCell ref="J2758:J2760"/>
    <mergeCell ref="S2758:S2760"/>
    <mergeCell ref="V2758:V2760"/>
    <mergeCell ref="W2758:W2760"/>
    <mergeCell ref="X2758:X2760"/>
    <mergeCell ref="Y2758:Y2760"/>
    <mergeCell ref="AA2758:AA2760"/>
    <mergeCell ref="V2764:V2766"/>
    <mergeCell ref="X2764:X2766"/>
    <mergeCell ref="AA2764:AA2766"/>
    <mergeCell ref="AA2761:AA2763"/>
    <mergeCell ref="AA2752:AA2754"/>
    <mergeCell ref="AA2773:AA2775"/>
    <mergeCell ref="A2770:A2772"/>
    <mergeCell ref="B2770:B2772"/>
    <mergeCell ref="C2770:C2772"/>
    <mergeCell ref="G2770:G2772"/>
    <mergeCell ref="H2770:H2772"/>
    <mergeCell ref="I2770:I2772"/>
    <mergeCell ref="S2770:S2772"/>
    <mergeCell ref="V2770:V2772"/>
    <mergeCell ref="X2770:X2772"/>
    <mergeCell ref="Z2770:Z2772"/>
    <mergeCell ref="AA2770:AA2772"/>
    <mergeCell ref="W2770:W2772"/>
    <mergeCell ref="D2770:D2772"/>
    <mergeCell ref="Y2770:Y2772"/>
    <mergeCell ref="U2770:U2772"/>
    <mergeCell ref="V2716:V2718"/>
    <mergeCell ref="W2716:W2718"/>
    <mergeCell ref="X2716:X2718"/>
    <mergeCell ref="Y2716:Y2718"/>
    <mergeCell ref="Z2716:Z2718"/>
    <mergeCell ref="AA2716:AA2718"/>
    <mergeCell ref="D2767:D2769"/>
    <mergeCell ref="E2767:E2769"/>
    <mergeCell ref="F2767:F2769"/>
    <mergeCell ref="G2767:G2769"/>
    <mergeCell ref="H2767:H2769"/>
    <mergeCell ref="I2767:I2769"/>
    <mergeCell ref="J2767:J2769"/>
    <mergeCell ref="S2767:S2769"/>
    <mergeCell ref="T2767:T2769"/>
    <mergeCell ref="U2767:U2769"/>
    <mergeCell ref="U2764:U2766"/>
    <mergeCell ref="V2767:V2769"/>
    <mergeCell ref="W2767:W2769"/>
    <mergeCell ref="I2746:I2748"/>
    <mergeCell ref="J2746:J2748"/>
    <mergeCell ref="S2746:S2748"/>
    <mergeCell ref="T2746:T2748"/>
    <mergeCell ref="U2746:U2748"/>
    <mergeCell ref="V2746:V2748"/>
    <mergeCell ref="W2746:W2748"/>
    <mergeCell ref="X2746:X2748"/>
    <mergeCell ref="Y2746:Y2748"/>
    <mergeCell ref="Z2731:Z2733"/>
    <mergeCell ref="W2728:W2730"/>
    <mergeCell ref="W2722:W2724"/>
    <mergeCell ref="H2722:H2724"/>
    <mergeCell ref="I2722:I2724"/>
    <mergeCell ref="J2722:J2724"/>
    <mergeCell ref="D2731:D2733"/>
    <mergeCell ref="A2713:A2715"/>
    <mergeCell ref="B2713:B2715"/>
    <mergeCell ref="D2713:D2715"/>
    <mergeCell ref="E2713:E2715"/>
    <mergeCell ref="F2713:F2715"/>
    <mergeCell ref="G2713:G2715"/>
    <mergeCell ref="I2713:I2715"/>
    <mergeCell ref="T2713:T2715"/>
    <mergeCell ref="U2713:U2715"/>
    <mergeCell ref="V2713:V2715"/>
    <mergeCell ref="W2713:W2715"/>
    <mergeCell ref="X2713:X2715"/>
    <mergeCell ref="Y2713:Y2715"/>
    <mergeCell ref="Z2713:Z2715"/>
    <mergeCell ref="AA2713:AA2715"/>
    <mergeCell ref="A2755:A2757"/>
    <mergeCell ref="B2755:B2757"/>
    <mergeCell ref="C2755:C2757"/>
    <mergeCell ref="D2755:D2757"/>
    <mergeCell ref="E2755:E2757"/>
    <mergeCell ref="F2755:F2757"/>
    <mergeCell ref="G2755:G2757"/>
    <mergeCell ref="H2755:H2757"/>
    <mergeCell ref="I2755:I2757"/>
    <mergeCell ref="J2755:J2757"/>
    <mergeCell ref="S2755:S2757"/>
    <mergeCell ref="T2755:T2757"/>
    <mergeCell ref="U2755:U2757"/>
    <mergeCell ref="V2755:V2757"/>
    <mergeCell ref="W2755:W2757"/>
    <mergeCell ref="X2755:X2757"/>
    <mergeCell ref="Y2755:Y2757"/>
    <mergeCell ref="Z2755:Z2757"/>
    <mergeCell ref="AA2755:AA2757"/>
    <mergeCell ref="J2752:J2754"/>
    <mergeCell ref="A2752:A2754"/>
    <mergeCell ref="B2752:B2754"/>
    <mergeCell ref="C2752:C2754"/>
    <mergeCell ref="D2752:D2754"/>
    <mergeCell ref="E2752:E2754"/>
    <mergeCell ref="F2752:F2754"/>
    <mergeCell ref="I2752:I2754"/>
    <mergeCell ref="V2752:V2754"/>
    <mergeCell ref="W2752:W2754"/>
    <mergeCell ref="X2752:X2754"/>
    <mergeCell ref="AA2749:AA2751"/>
    <mergeCell ref="Z2749:Z2751"/>
    <mergeCell ref="X2749:X2751"/>
    <mergeCell ref="V2749:V2751"/>
    <mergeCell ref="S2749:S2751"/>
    <mergeCell ref="D2749:D2751"/>
    <mergeCell ref="I2749:I2751"/>
    <mergeCell ref="G2749:G2751"/>
    <mergeCell ref="C2749:C2751"/>
    <mergeCell ref="B2749:B2751"/>
    <mergeCell ref="A2749:A2751"/>
    <mergeCell ref="A2746:A2748"/>
    <mergeCell ref="B2746:B2748"/>
    <mergeCell ref="C2746:C2748"/>
    <mergeCell ref="D2746:D2748"/>
    <mergeCell ref="E2746:E2748"/>
    <mergeCell ref="F2746:F2748"/>
    <mergeCell ref="G2746:G2748"/>
    <mergeCell ref="H2746:H2748"/>
    <mergeCell ref="X2710:X2712"/>
    <mergeCell ref="Y2710:Y2712"/>
    <mergeCell ref="Z2710:Z2712"/>
    <mergeCell ref="AA2710:AA2712"/>
    <mergeCell ref="F2704:F2706"/>
    <mergeCell ref="G2704:G2706"/>
    <mergeCell ref="I2704:I2706"/>
    <mergeCell ref="J2704:J2706"/>
    <mergeCell ref="S2704:S2706"/>
    <mergeCell ref="V2704:V2706"/>
    <mergeCell ref="X2704:X2706"/>
    <mergeCell ref="Y2704:Y2706"/>
    <mergeCell ref="Z2704:Z2706"/>
    <mergeCell ref="AA2704:AA2706"/>
    <mergeCell ref="B2710:B2712"/>
    <mergeCell ref="C2710:C2712"/>
    <mergeCell ref="D2710:D2712"/>
    <mergeCell ref="E2710:E2712"/>
    <mergeCell ref="F2710:F2712"/>
    <mergeCell ref="G2710:G2712"/>
    <mergeCell ref="H2710:H2712"/>
    <mergeCell ref="I2710:I2712"/>
    <mergeCell ref="J2710:J2712"/>
    <mergeCell ref="S2710:S2712"/>
    <mergeCell ref="T2710:T2712"/>
    <mergeCell ref="U2710:U2712"/>
    <mergeCell ref="V2710:V2712"/>
    <mergeCell ref="Z2683:Z2685"/>
    <mergeCell ref="F2680:F2682"/>
    <mergeCell ref="C2677:C2679"/>
    <mergeCell ref="D2677:D2679"/>
    <mergeCell ref="E2677:E2679"/>
    <mergeCell ref="F2677:F2679"/>
    <mergeCell ref="I2677:I2679"/>
    <mergeCell ref="U2677:U2679"/>
    <mergeCell ref="V2677:V2679"/>
    <mergeCell ref="Y2677:Y2679"/>
    <mergeCell ref="Z2677:Z2679"/>
    <mergeCell ref="C2680:C2682"/>
    <mergeCell ref="T2677:T2679"/>
    <mergeCell ref="C2701:C2703"/>
    <mergeCell ref="D2701:D2703"/>
    <mergeCell ref="E2701:E2703"/>
    <mergeCell ref="F2701:F2703"/>
    <mergeCell ref="E2689:E2691"/>
    <mergeCell ref="F2689:F2691"/>
    <mergeCell ref="G2689:G2691"/>
    <mergeCell ref="H2689:H2691"/>
    <mergeCell ref="I2689:I2691"/>
    <mergeCell ref="J2689:J2691"/>
    <mergeCell ref="S2689:S2691"/>
    <mergeCell ref="A2599:A2601"/>
    <mergeCell ref="B2599:B2601"/>
    <mergeCell ref="C2599:C2601"/>
    <mergeCell ref="D2599:D2601"/>
    <mergeCell ref="E2599:E2601"/>
    <mergeCell ref="F2599:F2601"/>
    <mergeCell ref="G2599:G2601"/>
    <mergeCell ref="H2599:H2601"/>
    <mergeCell ref="I2599:I2601"/>
    <mergeCell ref="J2599:J2601"/>
    <mergeCell ref="S2599:S2601"/>
    <mergeCell ref="T2599:T2601"/>
    <mergeCell ref="U2599:U2601"/>
    <mergeCell ref="V2599:V2601"/>
    <mergeCell ref="W2599:W2601"/>
    <mergeCell ref="X2599:X2601"/>
    <mergeCell ref="Y2599:Y2601"/>
    <mergeCell ref="Z2599:Z2601"/>
    <mergeCell ref="AA2599:AA2601"/>
    <mergeCell ref="W2626:W2628"/>
    <mergeCell ref="B2605:B2607"/>
    <mergeCell ref="B2602:B2604"/>
    <mergeCell ref="C2602:C2604"/>
    <mergeCell ref="I2602:I2604"/>
    <mergeCell ref="J2602:J2604"/>
    <mergeCell ref="S2602:S2604"/>
    <mergeCell ref="T2602:T2604"/>
    <mergeCell ref="V2602:V2604"/>
    <mergeCell ref="W2602:W2604"/>
    <mergeCell ref="X2602:X2604"/>
    <mergeCell ref="Y2602:Y2604"/>
    <mergeCell ref="AA2602:AA2604"/>
    <mergeCell ref="C2605:C2607"/>
    <mergeCell ref="G2614:G2616"/>
    <mergeCell ref="G2623:G2625"/>
    <mergeCell ref="A2611:A2613"/>
    <mergeCell ref="C2611:C2613"/>
    <mergeCell ref="D2611:D2613"/>
    <mergeCell ref="E2611:E2613"/>
    <mergeCell ref="F2611:F2613"/>
    <mergeCell ref="G2611:G2613"/>
    <mergeCell ref="S2611:S2613"/>
    <mergeCell ref="V2611:V2613"/>
    <mergeCell ref="Y2611:Y2613"/>
    <mergeCell ref="Z2611:Z2613"/>
    <mergeCell ref="S2620:S2622"/>
    <mergeCell ref="T2620:T2622"/>
    <mergeCell ref="V2620:V2622"/>
    <mergeCell ref="Y2620:Y2622"/>
    <mergeCell ref="Z2620:Z2622"/>
    <mergeCell ref="S2614:S2616"/>
    <mergeCell ref="I2596:I2598"/>
    <mergeCell ref="T2596:T2598"/>
    <mergeCell ref="U2596:U2598"/>
    <mergeCell ref="V2596:V2598"/>
    <mergeCell ref="W2596:W2598"/>
    <mergeCell ref="X2596:X2598"/>
    <mergeCell ref="Y2596:Y2598"/>
    <mergeCell ref="Z2596:Z2598"/>
    <mergeCell ref="AA2596:AA2598"/>
    <mergeCell ref="C2593:C2595"/>
    <mergeCell ref="D2593:D2595"/>
    <mergeCell ref="F2575:F2577"/>
    <mergeCell ref="G2575:G2577"/>
    <mergeCell ref="H2575:H2577"/>
    <mergeCell ref="I2575:I2577"/>
    <mergeCell ref="J2575:J2577"/>
    <mergeCell ref="S2575:S2577"/>
    <mergeCell ref="T2575:T2577"/>
    <mergeCell ref="U2575:U2577"/>
    <mergeCell ref="V2575:V2577"/>
    <mergeCell ref="W2575:W2577"/>
    <mergeCell ref="X2575:X2577"/>
    <mergeCell ref="Y2575:Y2577"/>
    <mergeCell ref="Z2575:Z2577"/>
    <mergeCell ref="AA2575:AA2577"/>
    <mergeCell ref="A2581:A2583"/>
    <mergeCell ref="B2581:B2583"/>
    <mergeCell ref="C2581:C2583"/>
    <mergeCell ref="D2581:D2583"/>
    <mergeCell ref="E2581:E2583"/>
    <mergeCell ref="F2581:F2583"/>
    <mergeCell ref="G2581:G2583"/>
    <mergeCell ref="H2581:H2583"/>
    <mergeCell ref="I2581:I2583"/>
    <mergeCell ref="J2581:J2583"/>
    <mergeCell ref="S2581:S2583"/>
    <mergeCell ref="T2581:T2583"/>
    <mergeCell ref="U2581:U2583"/>
    <mergeCell ref="V2581:V2583"/>
    <mergeCell ref="W2581:W2583"/>
    <mergeCell ref="X2581:X2583"/>
    <mergeCell ref="Y2581:Y2583"/>
    <mergeCell ref="Z2581:Z2583"/>
    <mergeCell ref="AA2581:AA2583"/>
    <mergeCell ref="A2578:A2580"/>
    <mergeCell ref="C2578:C2580"/>
    <mergeCell ref="D2578:D2580"/>
    <mergeCell ref="E2578:E2580"/>
    <mergeCell ref="F2578:F2580"/>
    <mergeCell ref="G2578:G2580"/>
    <mergeCell ref="H2578:H2580"/>
    <mergeCell ref="I2578:I2580"/>
    <mergeCell ref="J2578:J2580"/>
    <mergeCell ref="T2578:T2580"/>
    <mergeCell ref="U2578:U2580"/>
    <mergeCell ref="V2578:V2580"/>
    <mergeCell ref="X2578:X2580"/>
    <mergeCell ref="Y2578:Y2580"/>
    <mergeCell ref="Z2578:Z2580"/>
    <mergeCell ref="AA2578:AA2580"/>
    <mergeCell ref="B2590:B2592"/>
    <mergeCell ref="Y2584:Y2586"/>
    <mergeCell ref="C2587:C2589"/>
    <mergeCell ref="F2587:F2589"/>
    <mergeCell ref="Z2533:Z2535"/>
    <mergeCell ref="AA2533:AA2535"/>
    <mergeCell ref="B2530:B2532"/>
    <mergeCell ref="C2530:C2532"/>
    <mergeCell ref="Y2530:Y2532"/>
    <mergeCell ref="Z2530:Z2532"/>
    <mergeCell ref="C2659:C2661"/>
    <mergeCell ref="D2659:D2661"/>
    <mergeCell ref="F2707:F2709"/>
    <mergeCell ref="G2707:G2709"/>
    <mergeCell ref="I2707:I2709"/>
    <mergeCell ref="J2707:J2709"/>
    <mergeCell ref="S2707:S2709"/>
    <mergeCell ref="T2707:T2709"/>
    <mergeCell ref="V2707:V2709"/>
    <mergeCell ref="W2707:W2709"/>
    <mergeCell ref="X2707:X2709"/>
    <mergeCell ref="Y2707:Y2709"/>
    <mergeCell ref="Z2707:Z2709"/>
    <mergeCell ref="AA2707:AA2709"/>
    <mergeCell ref="A2704:A2706"/>
    <mergeCell ref="B2704:B2706"/>
    <mergeCell ref="C2635:C2637"/>
    <mergeCell ref="A2659:A2661"/>
    <mergeCell ref="AA2659:AA2661"/>
    <mergeCell ref="A2662:A2664"/>
    <mergeCell ref="A2596:A2598"/>
    <mergeCell ref="A2710:A2712"/>
    <mergeCell ref="I2551:I2553"/>
    <mergeCell ref="Y2551:Y2553"/>
    <mergeCell ref="C2731:C2733"/>
    <mergeCell ref="AA2539:AA2541"/>
    <mergeCell ref="A2545:A2547"/>
    <mergeCell ref="B2545:B2547"/>
    <mergeCell ref="C2545:C2547"/>
    <mergeCell ref="D2545:D2547"/>
    <mergeCell ref="E2545:E2547"/>
    <mergeCell ref="F2545:F2547"/>
    <mergeCell ref="G2545:G2547"/>
    <mergeCell ref="H2545:H2547"/>
    <mergeCell ref="I2545:I2547"/>
    <mergeCell ref="J2545:J2547"/>
    <mergeCell ref="S2545:S2547"/>
    <mergeCell ref="T2545:T2547"/>
    <mergeCell ref="U2545:U2547"/>
    <mergeCell ref="V2545:V2547"/>
    <mergeCell ref="W2545:W2547"/>
    <mergeCell ref="X2545:X2547"/>
    <mergeCell ref="Y2545:Y2547"/>
    <mergeCell ref="Z2545:Z2547"/>
    <mergeCell ref="AA2545:AA2547"/>
    <mergeCell ref="AA2542:AA2544"/>
    <mergeCell ref="A2725:A2727"/>
    <mergeCell ref="B2725:B2727"/>
    <mergeCell ref="C2725:C2727"/>
    <mergeCell ref="B2728:B2730"/>
    <mergeCell ref="C2728:C2730"/>
    <mergeCell ref="A2716:A2718"/>
    <mergeCell ref="B2716:B2718"/>
    <mergeCell ref="C2716:C2718"/>
    <mergeCell ref="D2716:D2718"/>
    <mergeCell ref="T2716:T2718"/>
    <mergeCell ref="A2668:A2670"/>
    <mergeCell ref="Y2668:Y2670"/>
    <mergeCell ref="AA2524:AA2526"/>
    <mergeCell ref="U2521:U2523"/>
    <mergeCell ref="A2521:A2523"/>
    <mergeCell ref="B2521:B2523"/>
    <mergeCell ref="C2521:C2523"/>
    <mergeCell ref="D2521:D2523"/>
    <mergeCell ref="E2521:E2523"/>
    <mergeCell ref="F2521:F2523"/>
    <mergeCell ref="G2521:G2523"/>
    <mergeCell ref="H2521:H2523"/>
    <mergeCell ref="I2521:I2523"/>
    <mergeCell ref="J2521:J2523"/>
    <mergeCell ref="V2521:V2523"/>
    <mergeCell ref="W2521:W2523"/>
    <mergeCell ref="X2521:X2523"/>
    <mergeCell ref="Y2521:Y2523"/>
    <mergeCell ref="Z2521:Z2523"/>
    <mergeCell ref="AA2521:AA2523"/>
    <mergeCell ref="A2527:A2529"/>
    <mergeCell ref="B2527:B2529"/>
    <mergeCell ref="C2527:C2529"/>
    <mergeCell ref="D2527:D2529"/>
    <mergeCell ref="E2527:E2529"/>
    <mergeCell ref="F2527:F2529"/>
    <mergeCell ref="G2527:G2529"/>
    <mergeCell ref="H2527:H2529"/>
    <mergeCell ref="I2527:I2529"/>
    <mergeCell ref="J2527:J2529"/>
    <mergeCell ref="S2527:S2529"/>
    <mergeCell ref="T2527:T2529"/>
    <mergeCell ref="U2527:U2529"/>
    <mergeCell ref="V2527:V2529"/>
    <mergeCell ref="W2527:W2529"/>
    <mergeCell ref="X2527:X2529"/>
    <mergeCell ref="Y2527:Y2529"/>
    <mergeCell ref="Z2527:Z2529"/>
    <mergeCell ref="AA2527:AA2529"/>
    <mergeCell ref="U2485:U2487"/>
    <mergeCell ref="V2485:V2487"/>
    <mergeCell ref="D2512:D2514"/>
    <mergeCell ref="E2512:E2514"/>
    <mergeCell ref="F2512:F2514"/>
    <mergeCell ref="G2512:G2514"/>
    <mergeCell ref="H2512:H2514"/>
    <mergeCell ref="I2512:I2514"/>
    <mergeCell ref="J2512:J2514"/>
    <mergeCell ref="S2512:S2514"/>
    <mergeCell ref="T2512:T2514"/>
    <mergeCell ref="U2512:U2514"/>
    <mergeCell ref="V2512:V2514"/>
    <mergeCell ref="W2512:W2514"/>
    <mergeCell ref="X2512:X2514"/>
    <mergeCell ref="Y2512:Y2514"/>
    <mergeCell ref="Z2512:Z2514"/>
    <mergeCell ref="AA2512:AA2514"/>
    <mergeCell ref="AA2509:AA2511"/>
    <mergeCell ref="A2515:A2517"/>
    <mergeCell ref="B2515:B2517"/>
    <mergeCell ref="C2515:C2517"/>
    <mergeCell ref="D2515:D2517"/>
    <mergeCell ref="E2515:E2517"/>
    <mergeCell ref="F2515:F2517"/>
    <mergeCell ref="G2515:G2517"/>
    <mergeCell ref="H2515:H2517"/>
    <mergeCell ref="I2515:I2517"/>
    <mergeCell ref="J2515:J2517"/>
    <mergeCell ref="S2515:S2517"/>
    <mergeCell ref="T2515:T2517"/>
    <mergeCell ref="U2515:U2517"/>
    <mergeCell ref="V2515:V2517"/>
    <mergeCell ref="W2515:W2517"/>
    <mergeCell ref="X2515:X2517"/>
    <mergeCell ref="Y2515:Y2517"/>
    <mergeCell ref="Z2515:Z2517"/>
    <mergeCell ref="AA2515:AA2517"/>
    <mergeCell ref="U2491:U2493"/>
    <mergeCell ref="V2491:V2493"/>
    <mergeCell ref="W2491:W2493"/>
    <mergeCell ref="X2491:X2493"/>
    <mergeCell ref="Y2491:Y2493"/>
    <mergeCell ref="Z2491:Z2493"/>
    <mergeCell ref="AA2491:AA2493"/>
    <mergeCell ref="A2500:A2502"/>
    <mergeCell ref="B2500:B2502"/>
    <mergeCell ref="C2500:C2502"/>
    <mergeCell ref="D2500:D2502"/>
    <mergeCell ref="E2500:E2502"/>
    <mergeCell ref="F2500:F2502"/>
    <mergeCell ref="G2500:G2502"/>
    <mergeCell ref="H2500:H2502"/>
    <mergeCell ref="I2500:I2502"/>
    <mergeCell ref="J2500:J2502"/>
    <mergeCell ref="S2500:S2502"/>
    <mergeCell ref="T2500:T2502"/>
    <mergeCell ref="AA2503:AA2505"/>
    <mergeCell ref="U2500:U2502"/>
    <mergeCell ref="V2500:V2502"/>
    <mergeCell ref="W2500:W2502"/>
    <mergeCell ref="X2500:X2502"/>
    <mergeCell ref="Y2500:Y2502"/>
    <mergeCell ref="Z2500:Z2502"/>
    <mergeCell ref="F2470:F2472"/>
    <mergeCell ref="G2470:G2472"/>
    <mergeCell ref="H2470:H2472"/>
    <mergeCell ref="I2470:I2472"/>
    <mergeCell ref="J2470:J2472"/>
    <mergeCell ref="S2470:S2472"/>
    <mergeCell ref="T2470:T2472"/>
    <mergeCell ref="U2470:U2472"/>
    <mergeCell ref="V2470:V2472"/>
    <mergeCell ref="W2470:W2472"/>
    <mergeCell ref="X2470:X2472"/>
    <mergeCell ref="Y2470:Y2472"/>
    <mergeCell ref="Z2470:Z2472"/>
    <mergeCell ref="AA2470:AA2472"/>
    <mergeCell ref="A2476:A2478"/>
    <mergeCell ref="B2476:B2478"/>
    <mergeCell ref="C2476:C2478"/>
    <mergeCell ref="D2476:D2478"/>
    <mergeCell ref="E2476:E2478"/>
    <mergeCell ref="F2476:F2478"/>
    <mergeCell ref="G2476:G2478"/>
    <mergeCell ref="H2476:H2478"/>
    <mergeCell ref="I2476:I2478"/>
    <mergeCell ref="J2476:J2478"/>
    <mergeCell ref="S2476:S2478"/>
    <mergeCell ref="T2476:T2478"/>
    <mergeCell ref="U2476:U2478"/>
    <mergeCell ref="V2476:V2478"/>
    <mergeCell ref="W2476:W2478"/>
    <mergeCell ref="X2476:X2478"/>
    <mergeCell ref="Y2476:Y2478"/>
    <mergeCell ref="Z2476:Z2478"/>
    <mergeCell ref="AA2476:AA2478"/>
    <mergeCell ref="H2473:H2475"/>
    <mergeCell ref="I2473:I2475"/>
    <mergeCell ref="V2473:V2475"/>
    <mergeCell ref="AA2473:AA2475"/>
    <mergeCell ref="G2473:G2475"/>
    <mergeCell ref="A2470:A2472"/>
    <mergeCell ref="X2473:X2475"/>
    <mergeCell ref="C2473:C2475"/>
    <mergeCell ref="U2473:U2475"/>
    <mergeCell ref="C2470:C2472"/>
    <mergeCell ref="A2455:A2457"/>
    <mergeCell ref="B2455:B2457"/>
    <mergeCell ref="C2455:C2457"/>
    <mergeCell ref="F2455:F2457"/>
    <mergeCell ref="G2455:G2457"/>
    <mergeCell ref="H2455:H2457"/>
    <mergeCell ref="I2455:I2457"/>
    <mergeCell ref="J2455:J2457"/>
    <mergeCell ref="S2455:S2457"/>
    <mergeCell ref="V2455:V2457"/>
    <mergeCell ref="W2455:W2457"/>
    <mergeCell ref="X2455:X2457"/>
    <mergeCell ref="Y2455:Y2457"/>
    <mergeCell ref="AA2455:AA2457"/>
    <mergeCell ref="Z2458:Z2460"/>
    <mergeCell ref="T2455:T2457"/>
    <mergeCell ref="A2467:A2469"/>
    <mergeCell ref="B2467:B2469"/>
    <mergeCell ref="C2467:C2469"/>
    <mergeCell ref="D2467:D2469"/>
    <mergeCell ref="E2467:E2469"/>
    <mergeCell ref="F2467:F2469"/>
    <mergeCell ref="G2467:G2469"/>
    <mergeCell ref="H2467:H2469"/>
    <mergeCell ref="I2467:I2469"/>
    <mergeCell ref="J2467:J2469"/>
    <mergeCell ref="S2467:S2469"/>
    <mergeCell ref="T2467:T2469"/>
    <mergeCell ref="U2467:U2469"/>
    <mergeCell ref="V2467:V2469"/>
    <mergeCell ref="W2467:W2469"/>
    <mergeCell ref="X2467:X2469"/>
    <mergeCell ref="Y2467:Y2469"/>
    <mergeCell ref="Z2467:Z2469"/>
    <mergeCell ref="AA2467:AA2469"/>
    <mergeCell ref="A2464:A2466"/>
    <mergeCell ref="B2464:B2466"/>
    <mergeCell ref="C2464:C2466"/>
    <mergeCell ref="I2464:I2466"/>
    <mergeCell ref="J2464:J2466"/>
    <mergeCell ref="S2464:S2466"/>
    <mergeCell ref="T2464:T2466"/>
    <mergeCell ref="U2464:U2466"/>
    <mergeCell ref="V2464:V2466"/>
    <mergeCell ref="W2464:W2466"/>
    <mergeCell ref="X2464:X2466"/>
    <mergeCell ref="Y2464:Y2466"/>
    <mergeCell ref="AA2464:AA2466"/>
    <mergeCell ref="U2458:U2460"/>
    <mergeCell ref="E2455:E2457"/>
    <mergeCell ref="D2458:D2460"/>
    <mergeCell ref="C2461:C2463"/>
    <mergeCell ref="H2461:H2463"/>
    <mergeCell ref="I2461:I2463"/>
    <mergeCell ref="T2461:T2463"/>
    <mergeCell ref="U2461:U2463"/>
    <mergeCell ref="V2461:V2463"/>
    <mergeCell ref="W2461:W2463"/>
    <mergeCell ref="Y2461:Y2463"/>
    <mergeCell ref="AA2461:AA2463"/>
    <mergeCell ref="C2458:C2460"/>
    <mergeCell ref="I2458:I2460"/>
    <mergeCell ref="Y2458:Y2460"/>
    <mergeCell ref="A2416:A2418"/>
    <mergeCell ref="B2416:B2418"/>
    <mergeCell ref="C2416:C2418"/>
    <mergeCell ref="D2416:D2418"/>
    <mergeCell ref="E2416:E2418"/>
    <mergeCell ref="F2416:F2418"/>
    <mergeCell ref="G2416:G2418"/>
    <mergeCell ref="H2416:H2418"/>
    <mergeCell ref="I2416:I2418"/>
    <mergeCell ref="J2416:J2418"/>
    <mergeCell ref="S2416:S2418"/>
    <mergeCell ref="T2416:T2418"/>
    <mergeCell ref="U2416:U2418"/>
    <mergeCell ref="V2416:V2418"/>
    <mergeCell ref="W2416:W2418"/>
    <mergeCell ref="X2416:X2418"/>
    <mergeCell ref="Y2416:Y2418"/>
    <mergeCell ref="Z2416:Z2418"/>
    <mergeCell ref="AA2416:AA2418"/>
    <mergeCell ref="J2425:J2427"/>
    <mergeCell ref="S2425:S2427"/>
    <mergeCell ref="T2425:T2427"/>
    <mergeCell ref="U2425:U2427"/>
    <mergeCell ref="V2425:V2427"/>
    <mergeCell ref="W2425:W2427"/>
    <mergeCell ref="X2425:X2427"/>
    <mergeCell ref="Y2425:Y2427"/>
    <mergeCell ref="Z2425:Z2427"/>
    <mergeCell ref="AA2425:AA2427"/>
    <mergeCell ref="A2431:A2433"/>
    <mergeCell ref="B2431:B2433"/>
    <mergeCell ref="C2431:C2433"/>
    <mergeCell ref="D2431:D2433"/>
    <mergeCell ref="E2431:E2433"/>
    <mergeCell ref="F2431:F2433"/>
    <mergeCell ref="G2431:G2433"/>
    <mergeCell ref="H2431:H2433"/>
    <mergeCell ref="I2431:I2433"/>
    <mergeCell ref="J2431:J2433"/>
    <mergeCell ref="S2431:S2433"/>
    <mergeCell ref="T2431:T2433"/>
    <mergeCell ref="U2431:U2433"/>
    <mergeCell ref="V2431:V2433"/>
    <mergeCell ref="W2431:W2433"/>
    <mergeCell ref="X2431:X2433"/>
    <mergeCell ref="Y2431:Y2433"/>
    <mergeCell ref="Z2431:Z2433"/>
    <mergeCell ref="AA2431:AA2433"/>
    <mergeCell ref="T2428:T2430"/>
    <mergeCell ref="D2428:D2430"/>
    <mergeCell ref="X2419:X2421"/>
    <mergeCell ref="X2422:X2424"/>
    <mergeCell ref="X2428:X2430"/>
    <mergeCell ref="F2419:F2421"/>
    <mergeCell ref="E2422:E2424"/>
    <mergeCell ref="H2422:H2424"/>
    <mergeCell ref="I2422:I2424"/>
    <mergeCell ref="V2422:V2424"/>
    <mergeCell ref="A2428:A2430"/>
    <mergeCell ref="C2428:C2430"/>
    <mergeCell ref="E2428:E2430"/>
    <mergeCell ref="H2428:H2430"/>
    <mergeCell ref="I2428:I2430"/>
    <mergeCell ref="V2428:V2430"/>
    <mergeCell ref="A2413:A2415"/>
    <mergeCell ref="B2413:B2415"/>
    <mergeCell ref="C2413:C2415"/>
    <mergeCell ref="D2413:D2415"/>
    <mergeCell ref="E2413:E2415"/>
    <mergeCell ref="F2413:F2415"/>
    <mergeCell ref="G2413:G2415"/>
    <mergeCell ref="H2413:H2415"/>
    <mergeCell ref="I2413:I2415"/>
    <mergeCell ref="J2413:J2415"/>
    <mergeCell ref="S2413:S2415"/>
    <mergeCell ref="T2413:T2415"/>
    <mergeCell ref="U2413:U2415"/>
    <mergeCell ref="V2413:V2415"/>
    <mergeCell ref="W2413:W2415"/>
    <mergeCell ref="X2413:X2415"/>
    <mergeCell ref="Y2413:Y2415"/>
    <mergeCell ref="Z2413:Z2415"/>
    <mergeCell ref="AA2413:AA2415"/>
    <mergeCell ref="X2407:X2409"/>
    <mergeCell ref="Z2407:Z2409"/>
    <mergeCell ref="AA2407:AA2409"/>
    <mergeCell ref="Z2410:Z2412"/>
    <mergeCell ref="U2410:U2412"/>
    <mergeCell ref="B2407:B2409"/>
    <mergeCell ref="A2410:A2412"/>
    <mergeCell ref="C2410:C2412"/>
    <mergeCell ref="I2410:I2412"/>
    <mergeCell ref="J2410:J2412"/>
    <mergeCell ref="S2410:S2412"/>
    <mergeCell ref="T2410:T2412"/>
    <mergeCell ref="V2410:V2412"/>
    <mergeCell ref="W2410:W2412"/>
    <mergeCell ref="X2410:X2412"/>
    <mergeCell ref="Y2410:Y2412"/>
    <mergeCell ref="C2407:C2409"/>
    <mergeCell ref="A2407:A2409"/>
    <mergeCell ref="I2407:I2409"/>
    <mergeCell ref="G2407:G2409"/>
    <mergeCell ref="D2410:D2412"/>
    <mergeCell ref="C2401:C2403"/>
    <mergeCell ref="D2401:D2403"/>
    <mergeCell ref="E2401:E2403"/>
    <mergeCell ref="F2401:F2403"/>
    <mergeCell ref="G2401:G2403"/>
    <mergeCell ref="H2401:H2403"/>
    <mergeCell ref="I2401:I2403"/>
    <mergeCell ref="J2401:J2403"/>
    <mergeCell ref="S2401:S2403"/>
    <mergeCell ref="T2401:T2403"/>
    <mergeCell ref="U2401:U2403"/>
    <mergeCell ref="V2401:V2403"/>
    <mergeCell ref="W2401:W2403"/>
    <mergeCell ref="X2401:X2403"/>
    <mergeCell ref="Y2401:Y2403"/>
    <mergeCell ref="Z2401:Z2403"/>
    <mergeCell ref="AA2401:AA2403"/>
    <mergeCell ref="B2398:B2400"/>
    <mergeCell ref="Z2398:Z2400"/>
    <mergeCell ref="A2404:A2406"/>
    <mergeCell ref="B2404:B2406"/>
    <mergeCell ref="C2404:C2406"/>
    <mergeCell ref="F2404:F2406"/>
    <mergeCell ref="G2404:G2406"/>
    <mergeCell ref="H2404:H2406"/>
    <mergeCell ref="I2404:I2406"/>
    <mergeCell ref="J2404:J2406"/>
    <mergeCell ref="S2404:S2406"/>
    <mergeCell ref="T2404:T2406"/>
    <mergeCell ref="V2404:V2406"/>
    <mergeCell ref="W2404:W2406"/>
    <mergeCell ref="X2404:X2406"/>
    <mergeCell ref="Y2404:Y2406"/>
    <mergeCell ref="AA2404:AA2406"/>
    <mergeCell ref="E2404:E2406"/>
    <mergeCell ref="W2371:W2373"/>
    <mergeCell ref="W2377:W2379"/>
    <mergeCell ref="J2359:J2361"/>
    <mergeCell ref="V2371:V2373"/>
    <mergeCell ref="X2371:X2373"/>
    <mergeCell ref="B2395:B2397"/>
    <mergeCell ref="C2395:C2397"/>
    <mergeCell ref="D2395:D2397"/>
    <mergeCell ref="E2395:E2397"/>
    <mergeCell ref="F2395:F2397"/>
    <mergeCell ref="G2395:G2397"/>
    <mergeCell ref="H2395:H2397"/>
    <mergeCell ref="I2395:I2397"/>
    <mergeCell ref="J2395:J2397"/>
    <mergeCell ref="S2395:S2397"/>
    <mergeCell ref="T2395:T2397"/>
    <mergeCell ref="U2395:U2397"/>
    <mergeCell ref="V2395:V2397"/>
    <mergeCell ref="W2395:W2397"/>
    <mergeCell ref="X2395:X2397"/>
    <mergeCell ref="Y2395:Y2397"/>
    <mergeCell ref="Z2395:Z2397"/>
    <mergeCell ref="AA2395:AA2397"/>
    <mergeCell ref="I2359:I2361"/>
    <mergeCell ref="I2374:I2376"/>
    <mergeCell ref="E2359:E2361"/>
    <mergeCell ref="Y2371:Y2373"/>
    <mergeCell ref="Z2371:Z2373"/>
    <mergeCell ref="AA2371:AA2373"/>
    <mergeCell ref="S2368:S2370"/>
    <mergeCell ref="I2368:I2370"/>
    <mergeCell ref="G2368:G2370"/>
    <mergeCell ref="F2368:F2370"/>
    <mergeCell ref="E2368:E2370"/>
    <mergeCell ref="C2368:C2370"/>
    <mergeCell ref="Y2374:Y2376"/>
    <mergeCell ref="U2374:U2376"/>
    <mergeCell ref="X2374:X2376"/>
    <mergeCell ref="AA2380:AA2382"/>
    <mergeCell ref="AA2377:AA2379"/>
    <mergeCell ref="B2368:B2370"/>
    <mergeCell ref="B2371:B2373"/>
    <mergeCell ref="T2371:T2373"/>
    <mergeCell ref="U2371:U2373"/>
    <mergeCell ref="H2380:H2382"/>
    <mergeCell ref="I2380:I2382"/>
    <mergeCell ref="T2380:T2382"/>
    <mergeCell ref="U2380:U2382"/>
    <mergeCell ref="V2380:V2382"/>
    <mergeCell ref="Y2380:Y2382"/>
    <mergeCell ref="AA2368:AA2370"/>
    <mergeCell ref="Y2368:Y2370"/>
    <mergeCell ref="W2368:W2370"/>
    <mergeCell ref="Y2320:Y2322"/>
    <mergeCell ref="Z2320:Z2322"/>
    <mergeCell ref="AA2320:AA2322"/>
    <mergeCell ref="A2329:A2331"/>
    <mergeCell ref="B2329:B2331"/>
    <mergeCell ref="G2329:G2331"/>
    <mergeCell ref="H2329:H2331"/>
    <mergeCell ref="I2329:I2331"/>
    <mergeCell ref="J2329:J2331"/>
    <mergeCell ref="T2329:T2331"/>
    <mergeCell ref="U2329:U2331"/>
    <mergeCell ref="V2329:V2331"/>
    <mergeCell ref="X2329:X2331"/>
    <mergeCell ref="I2326:I2328"/>
    <mergeCell ref="E2326:E2328"/>
    <mergeCell ref="A2344:A2346"/>
    <mergeCell ref="B2344:B2346"/>
    <mergeCell ref="C2344:C2346"/>
    <mergeCell ref="D2344:D2346"/>
    <mergeCell ref="E2344:E2346"/>
    <mergeCell ref="F2344:F2346"/>
    <mergeCell ref="G2344:G2346"/>
    <mergeCell ref="H2344:H2346"/>
    <mergeCell ref="I2344:I2346"/>
    <mergeCell ref="J2344:J2346"/>
    <mergeCell ref="S2344:S2346"/>
    <mergeCell ref="T2344:T2346"/>
    <mergeCell ref="U2344:U2346"/>
    <mergeCell ref="V2344:V2346"/>
    <mergeCell ref="W2344:W2346"/>
    <mergeCell ref="X2344:X2346"/>
    <mergeCell ref="Y2344:Y2346"/>
    <mergeCell ref="Z2344:Z2346"/>
    <mergeCell ref="AA2344:AA2346"/>
    <mergeCell ref="A2341:A2343"/>
    <mergeCell ref="B2341:B2343"/>
    <mergeCell ref="E2341:E2343"/>
    <mergeCell ref="F2341:F2343"/>
    <mergeCell ref="G2341:G2343"/>
    <mergeCell ref="H2341:H2343"/>
    <mergeCell ref="I2341:I2343"/>
    <mergeCell ref="J2341:J2343"/>
    <mergeCell ref="T2341:T2343"/>
    <mergeCell ref="U2341:U2343"/>
    <mergeCell ref="V2341:V2343"/>
    <mergeCell ref="X2341:X2343"/>
    <mergeCell ref="Y2341:Y2343"/>
    <mergeCell ref="Z2341:Z2343"/>
    <mergeCell ref="A2332:A2334"/>
    <mergeCell ref="B2332:B2334"/>
    <mergeCell ref="C2332:C2334"/>
    <mergeCell ref="D2332:D2334"/>
    <mergeCell ref="E2332:E2334"/>
    <mergeCell ref="F2332:F2334"/>
    <mergeCell ref="G2332:G2334"/>
    <mergeCell ref="H2332:H2334"/>
    <mergeCell ref="I2332:I2334"/>
    <mergeCell ref="J2332:J2334"/>
    <mergeCell ref="B2203:B2205"/>
    <mergeCell ref="B2299:B2301"/>
    <mergeCell ref="B2266:B2268"/>
    <mergeCell ref="AA2209:AA2211"/>
    <mergeCell ref="B2206:B2208"/>
    <mergeCell ref="T2206:T2208"/>
    <mergeCell ref="U2206:U2208"/>
    <mergeCell ref="W2206:W2208"/>
    <mergeCell ref="B2236:B2238"/>
    <mergeCell ref="I2236:I2238"/>
    <mergeCell ref="T2236:T2238"/>
    <mergeCell ref="U2236:U2238"/>
    <mergeCell ref="V2236:V2238"/>
    <mergeCell ref="W2236:W2238"/>
    <mergeCell ref="A2317:A2319"/>
    <mergeCell ref="B2317:B2319"/>
    <mergeCell ref="C2317:C2319"/>
    <mergeCell ref="D2317:D2319"/>
    <mergeCell ref="E2317:E2319"/>
    <mergeCell ref="F2317:F2319"/>
    <mergeCell ref="G2317:G2319"/>
    <mergeCell ref="H2317:H2319"/>
    <mergeCell ref="I2317:I2319"/>
    <mergeCell ref="J2317:J2319"/>
    <mergeCell ref="S2317:S2319"/>
    <mergeCell ref="T2317:T2319"/>
    <mergeCell ref="U2317:U2319"/>
    <mergeCell ref="V2317:V2319"/>
    <mergeCell ref="W2317:W2319"/>
    <mergeCell ref="X2317:X2319"/>
    <mergeCell ref="Y2317:Y2319"/>
    <mergeCell ref="Z2317:Z2319"/>
    <mergeCell ref="AA2317:AA2319"/>
    <mergeCell ref="A2314:A2316"/>
    <mergeCell ref="I2314:I2316"/>
    <mergeCell ref="E2314:E2316"/>
    <mergeCell ref="F2200:F2202"/>
    <mergeCell ref="G2200:G2202"/>
    <mergeCell ref="I2200:I2202"/>
    <mergeCell ref="T2200:T2202"/>
    <mergeCell ref="U2200:U2202"/>
    <mergeCell ref="V2200:V2202"/>
    <mergeCell ref="Y2200:Y2202"/>
    <mergeCell ref="Z2200:Z2202"/>
    <mergeCell ref="E2203:E2205"/>
    <mergeCell ref="G2203:G2205"/>
    <mergeCell ref="U2203:U2205"/>
    <mergeCell ref="V2203:V2205"/>
    <mergeCell ref="Y2203:Y2205"/>
    <mergeCell ref="Z2203:Z2205"/>
    <mergeCell ref="AA2203:AA2205"/>
    <mergeCell ref="E2209:E2211"/>
    <mergeCell ref="F2209:F2211"/>
    <mergeCell ref="G2209:G2211"/>
    <mergeCell ref="I2209:I2211"/>
    <mergeCell ref="S2209:S2211"/>
    <mergeCell ref="T2209:T2211"/>
    <mergeCell ref="U2209:U2211"/>
    <mergeCell ref="V2209:V2211"/>
    <mergeCell ref="Y2209:Y2211"/>
    <mergeCell ref="S2215:S2217"/>
    <mergeCell ref="T2215:T2217"/>
    <mergeCell ref="U2215:U2217"/>
    <mergeCell ref="V2215:V2217"/>
    <mergeCell ref="W2215:W2217"/>
    <mergeCell ref="X2215:X2217"/>
    <mergeCell ref="AA2281:AA2283"/>
    <mergeCell ref="AA2227:AA2229"/>
    <mergeCell ref="AA2221:AA2223"/>
    <mergeCell ref="AA2230:AA2232"/>
    <mergeCell ref="S2227:S2229"/>
    <mergeCell ref="G2272:G2274"/>
    <mergeCell ref="F3175:F3177"/>
    <mergeCell ref="G3175:G3177"/>
    <mergeCell ref="I3175:I3177"/>
    <mergeCell ref="W3175:W3177"/>
    <mergeCell ref="X3175:X3177"/>
    <mergeCell ref="Z3175:Z3177"/>
    <mergeCell ref="AA3175:AA3177"/>
    <mergeCell ref="Y3175:Y3177"/>
    <mergeCell ref="H3157:H3159"/>
    <mergeCell ref="I3157:I3159"/>
    <mergeCell ref="J3157:J3159"/>
    <mergeCell ref="S3157:S3159"/>
    <mergeCell ref="T3157:T3159"/>
    <mergeCell ref="U3157:U3159"/>
    <mergeCell ref="V3157:V3159"/>
    <mergeCell ref="W3157:W3159"/>
    <mergeCell ref="X3157:X3159"/>
    <mergeCell ref="Y3157:Y3159"/>
    <mergeCell ref="E2311:E2313"/>
    <mergeCell ref="F2311:F2313"/>
    <mergeCell ref="G2311:G2313"/>
    <mergeCell ref="H2311:H2313"/>
    <mergeCell ref="I2311:I2313"/>
    <mergeCell ref="J2311:J2313"/>
    <mergeCell ref="S2311:S2313"/>
    <mergeCell ref="T2311:T2313"/>
    <mergeCell ref="U2311:U2313"/>
    <mergeCell ref="V2311:V2313"/>
    <mergeCell ref="W2311:W2313"/>
    <mergeCell ref="X2311:X2313"/>
    <mergeCell ref="Y2311:Y2313"/>
    <mergeCell ref="Z2311:Z2313"/>
    <mergeCell ref="AA2311:AA2313"/>
    <mergeCell ref="T2356:T2358"/>
    <mergeCell ref="U2356:U2358"/>
    <mergeCell ref="V2356:V2358"/>
    <mergeCell ref="X2356:X2358"/>
    <mergeCell ref="Y2356:Y2358"/>
    <mergeCell ref="Z2356:Z2358"/>
    <mergeCell ref="AA2356:AA2358"/>
    <mergeCell ref="X3166:X3168"/>
    <mergeCell ref="Y3166:Y3168"/>
    <mergeCell ref="Z3166:Z3168"/>
    <mergeCell ref="AA3166:AA3168"/>
    <mergeCell ref="S3121:S3123"/>
    <mergeCell ref="Y3073:Y3075"/>
    <mergeCell ref="Z3073:Z3075"/>
    <mergeCell ref="AA3073:AA3075"/>
    <mergeCell ref="E3070:E3072"/>
    <mergeCell ref="X2944:X2946"/>
    <mergeCell ref="Y2944:Y2946"/>
    <mergeCell ref="Z2944:Z2946"/>
    <mergeCell ref="AA2944:AA2946"/>
    <mergeCell ref="T2857:T2859"/>
    <mergeCell ref="I2725:I2727"/>
    <mergeCell ref="J2725:J2727"/>
    <mergeCell ref="S2722:S2724"/>
    <mergeCell ref="E2716:E2718"/>
    <mergeCell ref="F2716:F2718"/>
    <mergeCell ref="G2716:G2718"/>
    <mergeCell ref="H2716:H2718"/>
    <mergeCell ref="I2716:I2718"/>
    <mergeCell ref="J2716:J2718"/>
    <mergeCell ref="S2716:S2718"/>
    <mergeCell ref="B2194:B2196"/>
    <mergeCell ref="E2194:E2196"/>
    <mergeCell ref="G2194:G2196"/>
    <mergeCell ref="S2194:S2196"/>
    <mergeCell ref="U2194:U2196"/>
    <mergeCell ref="A2197:A2199"/>
    <mergeCell ref="B2197:B2199"/>
    <mergeCell ref="C2197:C2199"/>
    <mergeCell ref="E2197:E2199"/>
    <mergeCell ref="G2197:G2199"/>
    <mergeCell ref="H2197:H2199"/>
    <mergeCell ref="I2197:I2199"/>
    <mergeCell ref="J2197:J2199"/>
    <mergeCell ref="S2197:S2199"/>
    <mergeCell ref="T2197:T2199"/>
    <mergeCell ref="U2197:U2199"/>
    <mergeCell ref="V2197:V2199"/>
    <mergeCell ref="X2197:X2199"/>
    <mergeCell ref="Y2197:Y2199"/>
    <mergeCell ref="Z2197:Z2199"/>
    <mergeCell ref="AA2197:AA2199"/>
    <mergeCell ref="H2194:H2196"/>
    <mergeCell ref="A2200:A2202"/>
    <mergeCell ref="B2200:B2202"/>
    <mergeCell ref="A2203:A2205"/>
    <mergeCell ref="A2212:A2214"/>
    <mergeCell ref="F2212:F2214"/>
    <mergeCell ref="G2212:G2214"/>
    <mergeCell ref="I2212:I2214"/>
    <mergeCell ref="T2212:T2214"/>
    <mergeCell ref="V2212:V2214"/>
    <mergeCell ref="E2302:E2304"/>
    <mergeCell ref="F2302:F2304"/>
    <mergeCell ref="G2302:G2304"/>
    <mergeCell ref="H2302:H2304"/>
    <mergeCell ref="I2302:I2304"/>
    <mergeCell ref="J2302:J2304"/>
    <mergeCell ref="S2302:S2304"/>
    <mergeCell ref="T2302:T2304"/>
    <mergeCell ref="U2302:U2304"/>
    <mergeCell ref="V2302:V2304"/>
    <mergeCell ref="W2302:W2304"/>
    <mergeCell ref="X2302:X2304"/>
    <mergeCell ref="Y2302:Y2304"/>
    <mergeCell ref="Z2302:Z2304"/>
    <mergeCell ref="AA2302:AA2304"/>
    <mergeCell ref="X2206:X2208"/>
    <mergeCell ref="Y2206:Y2208"/>
    <mergeCell ref="AA2206:AA2208"/>
    <mergeCell ref="B2209:B2211"/>
    <mergeCell ref="E2200:E2202"/>
    <mergeCell ref="V2218:V2220"/>
    <mergeCell ref="W2218:W2220"/>
    <mergeCell ref="X2218:X2220"/>
    <mergeCell ref="Y2218:Y2220"/>
    <mergeCell ref="Z2218:Z2220"/>
    <mergeCell ref="AA2218:AA2220"/>
    <mergeCell ref="V2233:V2235"/>
    <mergeCell ref="W2233:W2235"/>
    <mergeCell ref="X2233:X2235"/>
    <mergeCell ref="Y2233:Y2235"/>
    <mergeCell ref="Z2233:Z2235"/>
    <mergeCell ref="AA2233:AA2235"/>
    <mergeCell ref="C2236:C2238"/>
    <mergeCell ref="T2179:T2181"/>
    <mergeCell ref="U2179:U2181"/>
    <mergeCell ref="V2179:V2181"/>
    <mergeCell ref="X2179:X2181"/>
    <mergeCell ref="Y2179:Y2181"/>
    <mergeCell ref="AA2179:AA2181"/>
    <mergeCell ref="B2176:B2178"/>
    <mergeCell ref="C2176:C2178"/>
    <mergeCell ref="E2176:E2178"/>
    <mergeCell ref="F2176:F2178"/>
    <mergeCell ref="J2176:J2178"/>
    <mergeCell ref="B2188:B2190"/>
    <mergeCell ref="C2188:C2190"/>
    <mergeCell ref="E2188:E2190"/>
    <mergeCell ref="F2188:F2190"/>
    <mergeCell ref="G2188:G2190"/>
    <mergeCell ref="I2188:I2190"/>
    <mergeCell ref="J2188:J2190"/>
    <mergeCell ref="T2188:T2190"/>
    <mergeCell ref="U2188:U2190"/>
    <mergeCell ref="V2188:V2190"/>
    <mergeCell ref="W2188:W2190"/>
    <mergeCell ref="A2191:A2193"/>
    <mergeCell ref="E2191:E2193"/>
    <mergeCell ref="H2191:H2193"/>
    <mergeCell ref="J2191:J2193"/>
    <mergeCell ref="T2191:T2193"/>
    <mergeCell ref="U2191:U2193"/>
    <mergeCell ref="V2191:V2193"/>
    <mergeCell ref="X2191:X2193"/>
    <mergeCell ref="Y2191:Y2193"/>
    <mergeCell ref="Z2191:Z2193"/>
    <mergeCell ref="AA2191:AA2193"/>
    <mergeCell ref="I2191:I2193"/>
    <mergeCell ref="S2185:S2187"/>
    <mergeCell ref="S2188:S2190"/>
    <mergeCell ref="S2191:S2193"/>
    <mergeCell ref="G2182:G2184"/>
    <mergeCell ref="B2143:B2145"/>
    <mergeCell ref="I2143:I2145"/>
    <mergeCell ref="J2143:J2145"/>
    <mergeCell ref="S2143:S2145"/>
    <mergeCell ref="T2143:T2145"/>
    <mergeCell ref="U2143:U2145"/>
    <mergeCell ref="V2143:V2145"/>
    <mergeCell ref="W2143:W2145"/>
    <mergeCell ref="X2143:X2145"/>
    <mergeCell ref="Y2143:Y2145"/>
    <mergeCell ref="X2188:X2190"/>
    <mergeCell ref="Y2188:Y2190"/>
    <mergeCell ref="AA2188:AA2190"/>
    <mergeCell ref="J2167:J2169"/>
    <mergeCell ref="S2167:S2169"/>
    <mergeCell ref="T2167:T2169"/>
    <mergeCell ref="U2167:U2169"/>
    <mergeCell ref="V2167:V2169"/>
    <mergeCell ref="W2167:W2169"/>
    <mergeCell ref="X2167:X2169"/>
    <mergeCell ref="Y2167:Y2169"/>
    <mergeCell ref="Z2167:Z2169"/>
    <mergeCell ref="AA2167:AA2169"/>
    <mergeCell ref="B2164:B2166"/>
    <mergeCell ref="C2164:C2166"/>
    <mergeCell ref="E2164:E2166"/>
    <mergeCell ref="F2164:F2166"/>
    <mergeCell ref="G2164:G2166"/>
    <mergeCell ref="H2164:H2166"/>
    <mergeCell ref="T2164:T2166"/>
    <mergeCell ref="V2164:V2166"/>
    <mergeCell ref="X2164:X2166"/>
    <mergeCell ref="Y2164:Y2166"/>
    <mergeCell ref="AA2164:AA2166"/>
    <mergeCell ref="I2149:I2151"/>
    <mergeCell ref="I2170:I2172"/>
    <mergeCell ref="G2167:G2169"/>
    <mergeCell ref="AA2149:AA2151"/>
    <mergeCell ref="T2176:T2178"/>
    <mergeCell ref="U2176:U2178"/>
    <mergeCell ref="V2176:V2178"/>
    <mergeCell ref="W2176:W2178"/>
    <mergeCell ref="X2176:X2178"/>
    <mergeCell ref="Y2176:Y2178"/>
    <mergeCell ref="Z2176:Z2178"/>
    <mergeCell ref="AA2176:AA2178"/>
    <mergeCell ref="V2185:V2187"/>
    <mergeCell ref="W2185:W2187"/>
    <mergeCell ref="X2185:X2187"/>
    <mergeCell ref="Y2185:Y2187"/>
    <mergeCell ref="Z2185:Z2187"/>
    <mergeCell ref="AA2185:AA2187"/>
    <mergeCell ref="D2185:D2187"/>
    <mergeCell ref="B2185:B2187"/>
    <mergeCell ref="C2185:C2187"/>
    <mergeCell ref="E2185:E2187"/>
    <mergeCell ref="G2185:G2187"/>
    <mergeCell ref="U2185:U2187"/>
    <mergeCell ref="B2179:B2181"/>
    <mergeCell ref="C2179:C2181"/>
    <mergeCell ref="E2179:E2181"/>
    <mergeCell ref="F2179:F2181"/>
    <mergeCell ref="G2179:G2181"/>
    <mergeCell ref="H2179:H2181"/>
    <mergeCell ref="U2125:U2127"/>
    <mergeCell ref="V2125:V2127"/>
    <mergeCell ref="W2125:W2127"/>
    <mergeCell ref="X2125:X2127"/>
    <mergeCell ref="Y2125:Y2127"/>
    <mergeCell ref="Z2125:Z2127"/>
    <mergeCell ref="AA2125:AA2127"/>
    <mergeCell ref="B2134:B2136"/>
    <mergeCell ref="C2134:C2136"/>
    <mergeCell ref="D2134:D2136"/>
    <mergeCell ref="E2134:E2136"/>
    <mergeCell ref="F2134:F2136"/>
    <mergeCell ref="G2134:G2136"/>
    <mergeCell ref="H2134:H2136"/>
    <mergeCell ref="I2134:I2136"/>
    <mergeCell ref="J2134:J2136"/>
    <mergeCell ref="S2134:S2136"/>
    <mergeCell ref="T2134:T2136"/>
    <mergeCell ref="U2134:U2136"/>
    <mergeCell ref="V2134:V2136"/>
    <mergeCell ref="W2134:W2136"/>
    <mergeCell ref="X2134:X2136"/>
    <mergeCell ref="B2140:B2142"/>
    <mergeCell ref="C2140:C2142"/>
    <mergeCell ref="D2140:D2142"/>
    <mergeCell ref="E2140:E2142"/>
    <mergeCell ref="F2140:F2142"/>
    <mergeCell ref="G2140:G2142"/>
    <mergeCell ref="H2140:H2142"/>
    <mergeCell ref="I2140:I2142"/>
    <mergeCell ref="J2140:J2142"/>
    <mergeCell ref="S2140:S2142"/>
    <mergeCell ref="T2140:T2142"/>
    <mergeCell ref="U2140:U2142"/>
    <mergeCell ref="V2140:V2142"/>
    <mergeCell ref="W2140:W2142"/>
    <mergeCell ref="X2140:X2142"/>
    <mergeCell ref="Y2140:Y2142"/>
    <mergeCell ref="Z2140:Z2142"/>
    <mergeCell ref="AA2140:AA2142"/>
    <mergeCell ref="AA2137:AA2139"/>
    <mergeCell ref="I2137:I2139"/>
    <mergeCell ref="T2110:T2112"/>
    <mergeCell ref="U2110:U2112"/>
    <mergeCell ref="V2110:V2112"/>
    <mergeCell ref="W2110:W2112"/>
    <mergeCell ref="X2110:X2112"/>
    <mergeCell ref="Y2110:Y2112"/>
    <mergeCell ref="Z2110:Z2112"/>
    <mergeCell ref="AA2110:AA2112"/>
    <mergeCell ref="A2113:A2115"/>
    <mergeCell ref="B2113:B2115"/>
    <mergeCell ref="C2113:C2115"/>
    <mergeCell ref="D2113:D2115"/>
    <mergeCell ref="E2113:E2115"/>
    <mergeCell ref="F2113:F2115"/>
    <mergeCell ref="G2113:G2115"/>
    <mergeCell ref="H2113:H2115"/>
    <mergeCell ref="I2113:I2115"/>
    <mergeCell ref="J2113:J2115"/>
    <mergeCell ref="S2113:S2115"/>
    <mergeCell ref="T2113:T2115"/>
    <mergeCell ref="U2113:U2115"/>
    <mergeCell ref="V2113:V2115"/>
    <mergeCell ref="W2113:W2115"/>
    <mergeCell ref="X2113:X2115"/>
    <mergeCell ref="Y2113:Y2115"/>
    <mergeCell ref="Z2113:Z2115"/>
    <mergeCell ref="AA2113:AA2115"/>
    <mergeCell ref="C2101:C2103"/>
    <mergeCell ref="E2101:E2103"/>
    <mergeCell ref="F2101:F2103"/>
    <mergeCell ref="G2101:G2103"/>
    <mergeCell ref="H2101:H2103"/>
    <mergeCell ref="I2101:I2103"/>
    <mergeCell ref="T2101:T2103"/>
    <mergeCell ref="V2101:V2103"/>
    <mergeCell ref="Y2101:Y2103"/>
    <mergeCell ref="A2104:A2106"/>
    <mergeCell ref="B2104:B2106"/>
    <mergeCell ref="C2104:C2106"/>
    <mergeCell ref="E2104:E2106"/>
    <mergeCell ref="F2104:F2106"/>
    <mergeCell ref="G2104:G2106"/>
    <mergeCell ref="H2104:H2106"/>
    <mergeCell ref="I2104:I2106"/>
    <mergeCell ref="T2104:T2106"/>
    <mergeCell ref="V2104:V2106"/>
    <mergeCell ref="Y2104:Y2106"/>
    <mergeCell ref="X2101:X2103"/>
    <mergeCell ref="X2104:X2106"/>
    <mergeCell ref="B2110:B2112"/>
    <mergeCell ref="C2110:C2112"/>
    <mergeCell ref="E2107:E2109"/>
    <mergeCell ref="F2107:F2109"/>
    <mergeCell ref="U2107:U2109"/>
    <mergeCell ref="X2107:X2109"/>
    <mergeCell ref="Z2107:Z2109"/>
    <mergeCell ref="AA2107:AA2109"/>
    <mergeCell ref="I2107:I2109"/>
    <mergeCell ref="G2110:G2112"/>
    <mergeCell ref="I2077:I2079"/>
    <mergeCell ref="J2077:J2079"/>
    <mergeCell ref="T2077:T2079"/>
    <mergeCell ref="U2077:U2079"/>
    <mergeCell ref="V2077:V2079"/>
    <mergeCell ref="W2077:W2079"/>
    <mergeCell ref="X2077:X2079"/>
    <mergeCell ref="Y2077:Y2079"/>
    <mergeCell ref="Z2077:Z2079"/>
    <mergeCell ref="A2098:A2100"/>
    <mergeCell ref="B2098:B2100"/>
    <mergeCell ref="C2098:C2100"/>
    <mergeCell ref="D2098:D2100"/>
    <mergeCell ref="E2098:E2100"/>
    <mergeCell ref="F2098:F2100"/>
    <mergeCell ref="G2098:G2100"/>
    <mergeCell ref="H2098:H2100"/>
    <mergeCell ref="I2098:I2100"/>
    <mergeCell ref="J2098:J2100"/>
    <mergeCell ref="S2098:S2100"/>
    <mergeCell ref="T2098:T2100"/>
    <mergeCell ref="U2098:U2100"/>
    <mergeCell ref="V2098:V2100"/>
    <mergeCell ref="W2098:W2100"/>
    <mergeCell ref="X2098:X2100"/>
    <mergeCell ref="Y2098:Y2100"/>
    <mergeCell ref="Z2098:Z2100"/>
    <mergeCell ref="AA2098:AA2100"/>
    <mergeCell ref="W2086:W2088"/>
    <mergeCell ref="X2086:X2088"/>
    <mergeCell ref="Y2086:Y2088"/>
    <mergeCell ref="Z2086:Z2088"/>
    <mergeCell ref="AA2086:AA2088"/>
    <mergeCell ref="A2089:A2091"/>
    <mergeCell ref="B2089:B2091"/>
    <mergeCell ref="C2089:C2091"/>
    <mergeCell ref="D2089:D2091"/>
    <mergeCell ref="E2089:E2091"/>
    <mergeCell ref="F2089:F2091"/>
    <mergeCell ref="G2089:G2091"/>
    <mergeCell ref="H2089:H2091"/>
    <mergeCell ref="I2089:I2091"/>
    <mergeCell ref="J2089:J2091"/>
    <mergeCell ref="S2089:S2091"/>
    <mergeCell ref="T2089:T2091"/>
    <mergeCell ref="U2089:U2091"/>
    <mergeCell ref="V2089:V2091"/>
    <mergeCell ref="W2089:W2091"/>
    <mergeCell ref="X2089:X2091"/>
    <mergeCell ref="Y2089:Y2091"/>
    <mergeCell ref="Z2089:Z2091"/>
    <mergeCell ref="AA2089:AA2091"/>
    <mergeCell ref="Y2092:Y2094"/>
    <mergeCell ref="Z2092:Z2094"/>
    <mergeCell ref="W2092:W2094"/>
    <mergeCell ref="A2086:A2088"/>
    <mergeCell ref="B2086:B2088"/>
    <mergeCell ref="I2086:I2088"/>
    <mergeCell ref="T2086:T2088"/>
    <mergeCell ref="U2086:U2088"/>
    <mergeCell ref="A2095:A2097"/>
    <mergeCell ref="B2095:B2097"/>
    <mergeCell ref="I2095:I2097"/>
    <mergeCell ref="A2083:A2085"/>
    <mergeCell ref="B2083:B2085"/>
    <mergeCell ref="C2083:C2085"/>
    <mergeCell ref="D2083:D2085"/>
    <mergeCell ref="E2083:E2085"/>
    <mergeCell ref="F2083:F2085"/>
    <mergeCell ref="G2083:G2085"/>
    <mergeCell ref="H2083:H2085"/>
    <mergeCell ref="I2083:I2085"/>
    <mergeCell ref="J2083:J2085"/>
    <mergeCell ref="S2083:S2085"/>
    <mergeCell ref="T2083:T2085"/>
    <mergeCell ref="U2083:U2085"/>
    <mergeCell ref="V2083:V2085"/>
    <mergeCell ref="W2083:W2085"/>
    <mergeCell ref="X2083:X2085"/>
    <mergeCell ref="Y2083:Y2085"/>
    <mergeCell ref="Z2083:Z2085"/>
    <mergeCell ref="AA2083:AA2085"/>
    <mergeCell ref="A2080:A2082"/>
    <mergeCell ref="B2080:B2082"/>
    <mergeCell ref="C2080:C2082"/>
    <mergeCell ref="D2080:D2082"/>
    <mergeCell ref="E2080:E2082"/>
    <mergeCell ref="F2080:F2082"/>
    <mergeCell ref="G2080:G2082"/>
    <mergeCell ref="H2080:H2082"/>
    <mergeCell ref="I2080:I2082"/>
    <mergeCell ref="J2080:J2082"/>
    <mergeCell ref="S2080:S2082"/>
    <mergeCell ref="T2080:T2082"/>
    <mergeCell ref="U2080:U2082"/>
    <mergeCell ref="V2080:V2082"/>
    <mergeCell ref="W2080:W2082"/>
    <mergeCell ref="X2080:X2082"/>
    <mergeCell ref="Y2080:Y2082"/>
    <mergeCell ref="Z2080:Z2082"/>
    <mergeCell ref="AA2080:AA2082"/>
    <mergeCell ref="AA2032:AA2034"/>
    <mergeCell ref="Z2029:Z2031"/>
    <mergeCell ref="D2041:D2043"/>
    <mergeCell ref="E2041:E2043"/>
    <mergeCell ref="H2041:H2043"/>
    <mergeCell ref="I2041:I2043"/>
    <mergeCell ref="S2041:S2043"/>
    <mergeCell ref="T2041:T2043"/>
    <mergeCell ref="U2041:U2043"/>
    <mergeCell ref="V2041:V2043"/>
    <mergeCell ref="X2041:X2043"/>
    <mergeCell ref="Y2041:Y2043"/>
    <mergeCell ref="Z2041:Z2043"/>
    <mergeCell ref="AA2041:AA2043"/>
    <mergeCell ref="Z2038:Z2040"/>
    <mergeCell ref="AA2038:AA2040"/>
    <mergeCell ref="I2038:I2040"/>
    <mergeCell ref="I2029:I2031"/>
    <mergeCell ref="H2038:H2040"/>
    <mergeCell ref="H2029:H2031"/>
    <mergeCell ref="G2032:G2034"/>
    <mergeCell ref="F2038:F2040"/>
    <mergeCell ref="S2038:S2040"/>
    <mergeCell ref="S2029:S2031"/>
    <mergeCell ref="C2038:C2040"/>
    <mergeCell ref="C2029:C2031"/>
    <mergeCell ref="Z2050:Z2052"/>
    <mergeCell ref="AA2050:AA2052"/>
    <mergeCell ref="W2053:W2055"/>
    <mergeCell ref="X2053:X2055"/>
    <mergeCell ref="Y2053:Y2055"/>
    <mergeCell ref="Z2053:Z2055"/>
    <mergeCell ref="AA2053:AA2055"/>
    <mergeCell ref="H2053:H2055"/>
    <mergeCell ref="I2053:I2055"/>
    <mergeCell ref="J2053:J2055"/>
    <mergeCell ref="S2053:S2055"/>
    <mergeCell ref="T2053:T2055"/>
    <mergeCell ref="U2053:U2055"/>
    <mergeCell ref="V2053:V2055"/>
    <mergeCell ref="F2053:F2055"/>
    <mergeCell ref="G2053:G2055"/>
    <mergeCell ref="X2035:X2037"/>
    <mergeCell ref="D2050:D2052"/>
    <mergeCell ref="E2050:E2052"/>
    <mergeCell ref="F2050:F2052"/>
    <mergeCell ref="G2050:G2052"/>
    <mergeCell ref="H2050:H2052"/>
    <mergeCell ref="I2050:I2052"/>
    <mergeCell ref="J2050:J2052"/>
    <mergeCell ref="S2050:S2052"/>
    <mergeCell ref="T2050:T2052"/>
    <mergeCell ref="U2050:U2052"/>
    <mergeCell ref="V2050:V2052"/>
    <mergeCell ref="W2050:W2052"/>
    <mergeCell ref="X2050:X2052"/>
    <mergeCell ref="Y2050:Y2052"/>
    <mergeCell ref="AA2017:AA2019"/>
    <mergeCell ref="A2020:A2022"/>
    <mergeCell ref="B2020:B2022"/>
    <mergeCell ref="C2020:C2022"/>
    <mergeCell ref="D2020:D2022"/>
    <mergeCell ref="E2020:E2022"/>
    <mergeCell ref="F2020:F2022"/>
    <mergeCell ref="G2020:G2022"/>
    <mergeCell ref="H2020:H2022"/>
    <mergeCell ref="I2020:I2022"/>
    <mergeCell ref="T2020:T2022"/>
    <mergeCell ref="V2020:V2022"/>
    <mergeCell ref="Y2020:Y2022"/>
    <mergeCell ref="AA2020:AA2022"/>
    <mergeCell ref="U2017:U2019"/>
    <mergeCell ref="AA1990:AA1992"/>
    <mergeCell ref="W1987:W1989"/>
    <mergeCell ref="D1987:D1989"/>
    <mergeCell ref="A1984:A1986"/>
    <mergeCell ref="B1984:B1986"/>
    <mergeCell ref="D1984:D1986"/>
    <mergeCell ref="E1984:E1986"/>
    <mergeCell ref="F1984:F1986"/>
    <mergeCell ref="G1984:G1986"/>
    <mergeCell ref="H1984:H1986"/>
    <mergeCell ref="J1984:J1986"/>
    <mergeCell ref="S1984:S1986"/>
    <mergeCell ref="T1984:T1986"/>
    <mergeCell ref="V1984:V1986"/>
    <mergeCell ref="W1984:W1986"/>
    <mergeCell ref="X1984:X1986"/>
    <mergeCell ref="Y1984:Y1986"/>
    <mergeCell ref="Z1984:Z1986"/>
    <mergeCell ref="U1996:U1998"/>
    <mergeCell ref="V1996:V1998"/>
    <mergeCell ref="X1996:X1998"/>
    <mergeCell ref="Y1996:Y1998"/>
    <mergeCell ref="J1996:J1998"/>
    <mergeCell ref="A1993:A1995"/>
    <mergeCell ref="B1993:B1995"/>
    <mergeCell ref="I1993:I1995"/>
    <mergeCell ref="J1993:J1995"/>
    <mergeCell ref="T1993:T1995"/>
    <mergeCell ref="U1993:U1995"/>
    <mergeCell ref="V1993:V1995"/>
    <mergeCell ref="W1993:W1995"/>
    <mergeCell ref="X1993:X1995"/>
    <mergeCell ref="Y1993:Y1995"/>
    <mergeCell ref="A2014:A2016"/>
    <mergeCell ref="B2014:B2016"/>
    <mergeCell ref="I2014:I2016"/>
    <mergeCell ref="J2014:J2016"/>
    <mergeCell ref="T2014:T2016"/>
    <mergeCell ref="U2014:U2016"/>
    <mergeCell ref="V2014:V2016"/>
    <mergeCell ref="W2014:W2016"/>
    <mergeCell ref="X2014:X2016"/>
    <mergeCell ref="Y2014:Y2016"/>
    <mergeCell ref="I2002:I2004"/>
    <mergeCell ref="I1999:I2001"/>
    <mergeCell ref="A2008:A2010"/>
    <mergeCell ref="B2008:B2010"/>
    <mergeCell ref="I2008:I2010"/>
    <mergeCell ref="J2008:J2010"/>
    <mergeCell ref="AA1975:AA1977"/>
    <mergeCell ref="AA1978:AA1980"/>
    <mergeCell ref="A1981:A1983"/>
    <mergeCell ref="B1981:B1983"/>
    <mergeCell ref="C1981:C1983"/>
    <mergeCell ref="G1981:G1983"/>
    <mergeCell ref="H1981:H1983"/>
    <mergeCell ref="A2005:A2007"/>
    <mergeCell ref="B2005:B2007"/>
    <mergeCell ref="C2005:C2007"/>
    <mergeCell ref="D2005:D2007"/>
    <mergeCell ref="E2005:E2007"/>
    <mergeCell ref="F2005:F2007"/>
    <mergeCell ref="G2005:G2007"/>
    <mergeCell ref="H2005:H2007"/>
    <mergeCell ref="I2005:I2007"/>
    <mergeCell ref="J2005:J2007"/>
    <mergeCell ref="S2005:S2007"/>
    <mergeCell ref="T2005:T2007"/>
    <mergeCell ref="U2005:U2007"/>
    <mergeCell ref="V2005:V2007"/>
    <mergeCell ref="W2005:W2007"/>
    <mergeCell ref="X2005:X2007"/>
    <mergeCell ref="Y2005:Y2007"/>
    <mergeCell ref="Z2005:Z2007"/>
    <mergeCell ref="AA2005:AA2007"/>
    <mergeCell ref="Z1999:Z2001"/>
    <mergeCell ref="AA1999:AA2001"/>
    <mergeCell ref="A2002:A2004"/>
    <mergeCell ref="B2002:B2004"/>
    <mergeCell ref="C2002:C2004"/>
    <mergeCell ref="D2002:D2004"/>
    <mergeCell ref="E2002:E2004"/>
    <mergeCell ref="G2002:G2004"/>
    <mergeCell ref="J2002:J2004"/>
    <mergeCell ref="W2002:W2004"/>
    <mergeCell ref="Z2002:Z2004"/>
    <mergeCell ref="F1999:F2001"/>
    <mergeCell ref="V2002:V2004"/>
    <mergeCell ref="A1978:A1980"/>
    <mergeCell ref="B1978:B1980"/>
    <mergeCell ref="C1978:C1980"/>
    <mergeCell ref="D1978:D1980"/>
    <mergeCell ref="E1978:E1980"/>
    <mergeCell ref="F1978:F1980"/>
    <mergeCell ref="G1978:G1980"/>
    <mergeCell ref="H1978:H1980"/>
    <mergeCell ref="I1978:I1980"/>
    <mergeCell ref="J1978:J1980"/>
    <mergeCell ref="S1978:S1980"/>
    <mergeCell ref="T1978:T1980"/>
    <mergeCell ref="U1978:U1980"/>
    <mergeCell ref="V1978:V1980"/>
    <mergeCell ref="W1978:W1980"/>
    <mergeCell ref="X1978:X1980"/>
    <mergeCell ref="Y1978:Y1980"/>
    <mergeCell ref="Z1978:Z1980"/>
    <mergeCell ref="A1996:A1998"/>
    <mergeCell ref="I1996:I1998"/>
    <mergeCell ref="X2002:X2004"/>
    <mergeCell ref="W1996:W1998"/>
    <mergeCell ref="T1996:T1998"/>
    <mergeCell ref="I1984:I1986"/>
    <mergeCell ref="D1981:D1983"/>
    <mergeCell ref="I1972:I1974"/>
    <mergeCell ref="J1972:J1974"/>
    <mergeCell ref="I1981:I1983"/>
    <mergeCell ref="T1981:T1983"/>
    <mergeCell ref="V1981:V1983"/>
    <mergeCell ref="X1981:X1983"/>
    <mergeCell ref="Y1981:Y1983"/>
    <mergeCell ref="A1972:A1974"/>
    <mergeCell ref="B1972:B1974"/>
    <mergeCell ref="D1972:D1974"/>
    <mergeCell ref="U1990:U1992"/>
    <mergeCell ref="V1990:V1992"/>
    <mergeCell ref="W1990:W1992"/>
    <mergeCell ref="X1990:X1992"/>
    <mergeCell ref="Y1990:Y1992"/>
    <mergeCell ref="Z1990:Z1992"/>
    <mergeCell ref="A1960:A1962"/>
    <mergeCell ref="B1960:B1962"/>
    <mergeCell ref="C1960:C1962"/>
    <mergeCell ref="D1960:D1962"/>
    <mergeCell ref="E1960:E1962"/>
    <mergeCell ref="F1960:F1962"/>
    <mergeCell ref="G1960:G1962"/>
    <mergeCell ref="H1960:H1962"/>
    <mergeCell ref="I1960:I1962"/>
    <mergeCell ref="J1960:J1962"/>
    <mergeCell ref="S1960:S1962"/>
    <mergeCell ref="T1960:T1962"/>
    <mergeCell ref="U1960:U1962"/>
    <mergeCell ref="V1960:V1962"/>
    <mergeCell ref="W1960:W1962"/>
    <mergeCell ref="X1960:X1962"/>
    <mergeCell ref="Y1960:Y1962"/>
    <mergeCell ref="Z1960:Z1962"/>
    <mergeCell ref="J1975:J1977"/>
    <mergeCell ref="U1975:U1977"/>
    <mergeCell ref="U1972:U1974"/>
    <mergeCell ref="V1972:V1974"/>
    <mergeCell ref="W1972:W1974"/>
    <mergeCell ref="X1972:X1974"/>
    <mergeCell ref="Y1972:Y1974"/>
    <mergeCell ref="A1975:A1977"/>
    <mergeCell ref="B1975:B1977"/>
    <mergeCell ref="I1975:I1977"/>
    <mergeCell ref="A1990:A1992"/>
    <mergeCell ref="B1990:B1992"/>
    <mergeCell ref="V1975:V1977"/>
    <mergeCell ref="W1975:W1977"/>
    <mergeCell ref="X1975:X1977"/>
    <mergeCell ref="Y1975:Y1977"/>
    <mergeCell ref="Z1975:Z1977"/>
    <mergeCell ref="I1990:I1992"/>
    <mergeCell ref="W1963:W1965"/>
    <mergeCell ref="W1969:W1971"/>
    <mergeCell ref="T1963:T1965"/>
    <mergeCell ref="T1966:T1968"/>
    <mergeCell ref="T1969:T1971"/>
    <mergeCell ref="T1972:T1974"/>
    <mergeCell ref="T1975:T1977"/>
    <mergeCell ref="S1969:S1971"/>
    <mergeCell ref="S1987:S1989"/>
    <mergeCell ref="I1969:I1971"/>
    <mergeCell ref="I1987:I1989"/>
    <mergeCell ref="I1966:I1968"/>
    <mergeCell ref="AA1954:AA1956"/>
    <mergeCell ref="A1957:A1959"/>
    <mergeCell ref="D1957:D1959"/>
    <mergeCell ref="E1957:E1959"/>
    <mergeCell ref="G1957:G1959"/>
    <mergeCell ref="I1957:I1959"/>
    <mergeCell ref="T1957:T1959"/>
    <mergeCell ref="V1957:V1959"/>
    <mergeCell ref="X1957:X1959"/>
    <mergeCell ref="Y1957:Y1959"/>
    <mergeCell ref="Z1957:Z1959"/>
    <mergeCell ref="A1954:A1956"/>
    <mergeCell ref="B1954:B1956"/>
    <mergeCell ref="C1954:C1956"/>
    <mergeCell ref="D1954:D1956"/>
    <mergeCell ref="E1954:E1956"/>
    <mergeCell ref="F1954:F1956"/>
    <mergeCell ref="G1954:G1956"/>
    <mergeCell ref="H1954:H1956"/>
    <mergeCell ref="I1954:I1956"/>
    <mergeCell ref="J1954:J1956"/>
    <mergeCell ref="S1954:S1956"/>
    <mergeCell ref="T1954:T1956"/>
    <mergeCell ref="V1942:V1944"/>
    <mergeCell ref="W1942:W1944"/>
    <mergeCell ref="X1942:X1944"/>
    <mergeCell ref="Y1942:Y1944"/>
    <mergeCell ref="Z1942:Z1944"/>
    <mergeCell ref="AA1942:AA1944"/>
    <mergeCell ref="A1939:A1941"/>
    <mergeCell ref="B1939:B1941"/>
    <mergeCell ref="D1939:D1941"/>
    <mergeCell ref="E1939:E1941"/>
    <mergeCell ref="F1939:F1941"/>
    <mergeCell ref="G1939:G1941"/>
    <mergeCell ref="H1939:H1941"/>
    <mergeCell ref="I1939:I1941"/>
    <mergeCell ref="J1939:J1941"/>
    <mergeCell ref="S1939:S1941"/>
    <mergeCell ref="T1939:T1941"/>
    <mergeCell ref="V1939:V1941"/>
    <mergeCell ref="W1939:W1941"/>
    <mergeCell ref="X1939:X1941"/>
    <mergeCell ref="Y1939:Y1941"/>
    <mergeCell ref="Z1939:Z1941"/>
    <mergeCell ref="U1954:U1956"/>
    <mergeCell ref="U1957:U1959"/>
    <mergeCell ref="U1942:U1944"/>
    <mergeCell ref="J1951:J1953"/>
    <mergeCell ref="S1951:S1953"/>
    <mergeCell ref="T1951:T1953"/>
    <mergeCell ref="U1951:U1953"/>
    <mergeCell ref="V1951:V1953"/>
    <mergeCell ref="W1951:W1953"/>
    <mergeCell ref="X1951:X1953"/>
    <mergeCell ref="Y1951:Y1953"/>
    <mergeCell ref="Z1951:Z1953"/>
    <mergeCell ref="AA1951:AA1953"/>
    <mergeCell ref="Z1948:Z1950"/>
    <mergeCell ref="AA1948:AA1950"/>
    <mergeCell ref="F1948:F1950"/>
    <mergeCell ref="A1951:A1953"/>
    <mergeCell ref="B1951:B1953"/>
    <mergeCell ref="I1951:I1953"/>
    <mergeCell ref="AA1906:AA1908"/>
    <mergeCell ref="B1903:B1905"/>
    <mergeCell ref="C1903:C1905"/>
    <mergeCell ref="D1903:D1905"/>
    <mergeCell ref="E1903:E1905"/>
    <mergeCell ref="I1903:I1905"/>
    <mergeCell ref="T1903:T1905"/>
    <mergeCell ref="V1903:V1905"/>
    <mergeCell ref="AA1903:AA1905"/>
    <mergeCell ref="Y1903:Y1905"/>
    <mergeCell ref="AA1909:AA1911"/>
    <mergeCell ref="T1906:T1908"/>
    <mergeCell ref="V1906:V1908"/>
    <mergeCell ref="X1906:X1908"/>
    <mergeCell ref="C1906:C1908"/>
    <mergeCell ref="D1906:D1908"/>
    <mergeCell ref="W1906:W1908"/>
    <mergeCell ref="I1948:I1950"/>
    <mergeCell ref="A1945:A1947"/>
    <mergeCell ref="I1945:I1947"/>
    <mergeCell ref="U1945:U1947"/>
    <mergeCell ref="V1945:V1947"/>
    <mergeCell ref="X1945:X1947"/>
    <mergeCell ref="Y1945:Y1947"/>
    <mergeCell ref="J1945:J1947"/>
    <mergeCell ref="A1936:A1938"/>
    <mergeCell ref="I1936:I1938"/>
    <mergeCell ref="J1936:J1938"/>
    <mergeCell ref="U1936:U1938"/>
    <mergeCell ref="V1936:V1938"/>
    <mergeCell ref="X1936:X1938"/>
    <mergeCell ref="Y1936:Y1938"/>
    <mergeCell ref="A1942:A1944"/>
    <mergeCell ref="J1942:J1944"/>
    <mergeCell ref="A1933:A1935"/>
    <mergeCell ref="I1933:I1935"/>
    <mergeCell ref="U1933:U1935"/>
    <mergeCell ref="X1933:X1935"/>
    <mergeCell ref="Y1933:Y1935"/>
    <mergeCell ref="I1927:I1929"/>
    <mergeCell ref="U1927:U1929"/>
    <mergeCell ref="X1927:X1929"/>
    <mergeCell ref="X1924:X1926"/>
    <mergeCell ref="A1930:A1932"/>
    <mergeCell ref="U1921:U1923"/>
    <mergeCell ref="U1930:U1932"/>
    <mergeCell ref="V1930:V1932"/>
    <mergeCell ref="X1930:X1932"/>
    <mergeCell ref="D1927:D1929"/>
    <mergeCell ref="E1927:E1929"/>
    <mergeCell ref="F1927:F1929"/>
    <mergeCell ref="D1930:D1932"/>
    <mergeCell ref="E1930:E1932"/>
    <mergeCell ref="F1930:F1932"/>
    <mergeCell ref="G1930:G1932"/>
    <mergeCell ref="T1936:T1938"/>
    <mergeCell ref="T1942:T1944"/>
    <mergeCell ref="S1924:S1926"/>
    <mergeCell ref="I1906:I1908"/>
    <mergeCell ref="I1930:I1932"/>
    <mergeCell ref="I1942:I1944"/>
    <mergeCell ref="A1906:A1908"/>
    <mergeCell ref="B1906:B1908"/>
    <mergeCell ref="E1906:E1908"/>
    <mergeCell ref="AA1867:AA1869"/>
    <mergeCell ref="X1849:X1851"/>
    <mergeCell ref="Y1849:Y1851"/>
    <mergeCell ref="Z1891:Z1893"/>
    <mergeCell ref="A1894:A1896"/>
    <mergeCell ref="B1894:B1896"/>
    <mergeCell ref="C1894:C1896"/>
    <mergeCell ref="D1894:D1896"/>
    <mergeCell ref="E1894:E1896"/>
    <mergeCell ref="G1894:G1896"/>
    <mergeCell ref="T1918:T1920"/>
    <mergeCell ref="U1918:U1920"/>
    <mergeCell ref="V1918:V1920"/>
    <mergeCell ref="W1918:W1920"/>
    <mergeCell ref="X1918:X1920"/>
    <mergeCell ref="Y1918:Y1920"/>
    <mergeCell ref="Z1918:Z1920"/>
    <mergeCell ref="AA1918:AA1920"/>
    <mergeCell ref="Z1915:Z1917"/>
    <mergeCell ref="AA1915:AA1917"/>
    <mergeCell ref="A1918:A1920"/>
    <mergeCell ref="B1918:B1920"/>
    <mergeCell ref="C1918:C1920"/>
    <mergeCell ref="E1918:E1920"/>
    <mergeCell ref="H1918:H1920"/>
    <mergeCell ref="I1918:I1920"/>
    <mergeCell ref="U1915:U1917"/>
    <mergeCell ref="H1840:H1842"/>
    <mergeCell ref="I1840:I1842"/>
    <mergeCell ref="J1840:J1842"/>
    <mergeCell ref="S1870:S1872"/>
    <mergeCell ref="T1870:T1872"/>
    <mergeCell ref="U1870:U1872"/>
    <mergeCell ref="V1870:V1872"/>
    <mergeCell ref="W1870:W1872"/>
    <mergeCell ref="X1870:X1872"/>
    <mergeCell ref="Y1870:Y1872"/>
    <mergeCell ref="Z1870:Z1872"/>
    <mergeCell ref="AA1870:AA1872"/>
    <mergeCell ref="A1873:A1875"/>
    <mergeCell ref="B1873:B1875"/>
    <mergeCell ref="C1873:C1875"/>
    <mergeCell ref="D1873:D1875"/>
    <mergeCell ref="E1873:E1875"/>
    <mergeCell ref="F1873:F1875"/>
    <mergeCell ref="G1873:G1875"/>
    <mergeCell ref="H1873:H1875"/>
    <mergeCell ref="I1873:I1875"/>
    <mergeCell ref="J1873:J1875"/>
    <mergeCell ref="S1873:S1875"/>
    <mergeCell ref="T1873:T1875"/>
    <mergeCell ref="U1873:U1875"/>
    <mergeCell ref="V1873:V1875"/>
    <mergeCell ref="W1873:W1875"/>
    <mergeCell ref="X1873:X1875"/>
    <mergeCell ref="Y1873:Y1875"/>
    <mergeCell ref="Z1873:Z1875"/>
    <mergeCell ref="AA1873:AA1875"/>
    <mergeCell ref="B1882:B1884"/>
    <mergeCell ref="C1882:C1884"/>
    <mergeCell ref="D1882:D1884"/>
    <mergeCell ref="E1882:E1884"/>
    <mergeCell ref="F1882:F1884"/>
    <mergeCell ref="G1882:G1884"/>
    <mergeCell ref="F1846:F1848"/>
    <mergeCell ref="H1861:H1863"/>
    <mergeCell ref="I1861:I1863"/>
    <mergeCell ref="J1861:J1863"/>
    <mergeCell ref="S1861:S1863"/>
    <mergeCell ref="T1861:T1863"/>
    <mergeCell ref="U1861:U1863"/>
    <mergeCell ref="V1861:V1863"/>
    <mergeCell ref="W1861:W1863"/>
    <mergeCell ref="X1861:X1863"/>
    <mergeCell ref="Y1861:Y1863"/>
    <mergeCell ref="Z1861:Z1863"/>
    <mergeCell ref="AA1861:AA1863"/>
    <mergeCell ref="B1861:B1863"/>
    <mergeCell ref="C1861:C1863"/>
    <mergeCell ref="E1861:E1863"/>
    <mergeCell ref="G1861:G1863"/>
    <mergeCell ref="X1852:X1854"/>
    <mergeCell ref="V1852:V1854"/>
    <mergeCell ref="D1855:D1857"/>
    <mergeCell ref="D1861:D1863"/>
    <mergeCell ref="I1855:I1857"/>
    <mergeCell ref="J1855:J1857"/>
    <mergeCell ref="S1855:S1857"/>
    <mergeCell ref="T1855:T1857"/>
    <mergeCell ref="U1855:U1857"/>
    <mergeCell ref="V1855:V1857"/>
    <mergeCell ref="W1855:W1857"/>
    <mergeCell ref="X1855:X1857"/>
    <mergeCell ref="Y1855:Y1857"/>
    <mergeCell ref="Z1855:Z1857"/>
    <mergeCell ref="AA1855:AA1857"/>
    <mergeCell ref="B1855:B1857"/>
    <mergeCell ref="C1855:C1857"/>
    <mergeCell ref="E1855:E1857"/>
    <mergeCell ref="G1855:G1857"/>
    <mergeCell ref="T1840:T1842"/>
    <mergeCell ref="U1840:U1842"/>
    <mergeCell ref="V1840:V1842"/>
    <mergeCell ref="W1840:W1842"/>
    <mergeCell ref="X1840:X1842"/>
    <mergeCell ref="Y1840:Y1842"/>
    <mergeCell ref="Z1840:Z1842"/>
    <mergeCell ref="AA1840:AA1842"/>
    <mergeCell ref="A1786:A1788"/>
    <mergeCell ref="B1786:B1788"/>
    <mergeCell ref="C1786:C1788"/>
    <mergeCell ref="D1786:D1788"/>
    <mergeCell ref="E1786:E1788"/>
    <mergeCell ref="F1786:F1788"/>
    <mergeCell ref="G1786:G1788"/>
    <mergeCell ref="H1786:H1788"/>
    <mergeCell ref="I1786:I1788"/>
    <mergeCell ref="J1786:J1788"/>
    <mergeCell ref="S1786:S1788"/>
    <mergeCell ref="T1786:T1788"/>
    <mergeCell ref="U1786:U1788"/>
    <mergeCell ref="V1786:V1788"/>
    <mergeCell ref="W1786:W1788"/>
    <mergeCell ref="X1786:X1788"/>
    <mergeCell ref="Y1786:Y1788"/>
    <mergeCell ref="Z1786:Z1788"/>
    <mergeCell ref="AA1786:AA1788"/>
    <mergeCell ref="Z1783:Z1785"/>
    <mergeCell ref="AA1783:AA1785"/>
    <mergeCell ref="A1822:A1824"/>
    <mergeCell ref="B1822:B1824"/>
    <mergeCell ref="C1822:C1824"/>
    <mergeCell ref="D1822:D1824"/>
    <mergeCell ref="E1822:E1824"/>
    <mergeCell ref="F1822:F1824"/>
    <mergeCell ref="G1822:G1824"/>
    <mergeCell ref="H1822:H1824"/>
    <mergeCell ref="I1822:I1824"/>
    <mergeCell ref="B1840:B1842"/>
    <mergeCell ref="C1840:C1842"/>
    <mergeCell ref="D1840:D1842"/>
    <mergeCell ref="E1840:E1842"/>
    <mergeCell ref="F1840:F1842"/>
    <mergeCell ref="G1840:G1842"/>
    <mergeCell ref="C1798:C1800"/>
    <mergeCell ref="D1798:D1800"/>
    <mergeCell ref="A1807:A1809"/>
    <mergeCell ref="B1807:B1809"/>
    <mergeCell ref="C1807:C1809"/>
    <mergeCell ref="D1807:D1809"/>
    <mergeCell ref="E1807:E1809"/>
    <mergeCell ref="F1807:F1809"/>
    <mergeCell ref="G1807:G1809"/>
    <mergeCell ref="H1807:H1809"/>
    <mergeCell ref="I1807:I1809"/>
    <mergeCell ref="J1807:J1809"/>
    <mergeCell ref="S1807:S1809"/>
    <mergeCell ref="T1807:T1809"/>
    <mergeCell ref="U1807:U1809"/>
    <mergeCell ref="V1807:V1809"/>
    <mergeCell ref="W1807:W1809"/>
    <mergeCell ref="X1807:X1809"/>
    <mergeCell ref="Y1807:Y1809"/>
    <mergeCell ref="J1804:J1806"/>
    <mergeCell ref="Y1765:Y1767"/>
    <mergeCell ref="Z1765:Z1767"/>
    <mergeCell ref="AA1765:AA1767"/>
    <mergeCell ref="D1765:D1767"/>
    <mergeCell ref="A1771:A1773"/>
    <mergeCell ref="B1771:B1773"/>
    <mergeCell ref="D1771:D1773"/>
    <mergeCell ref="E1771:E1773"/>
    <mergeCell ref="H1771:H1773"/>
    <mergeCell ref="I1771:I1773"/>
    <mergeCell ref="T1771:T1773"/>
    <mergeCell ref="U1771:U1773"/>
    <mergeCell ref="X1771:X1773"/>
    <mergeCell ref="Y1771:Y1773"/>
    <mergeCell ref="Z1771:Z1773"/>
    <mergeCell ref="F1771:F1773"/>
    <mergeCell ref="F1768:F1770"/>
    <mergeCell ref="C1756:C1758"/>
    <mergeCell ref="C1768:C1770"/>
    <mergeCell ref="A1768:A1770"/>
    <mergeCell ref="I1768:I1770"/>
    <mergeCell ref="W1768:W1770"/>
    <mergeCell ref="X1768:X1770"/>
    <mergeCell ref="S1765:S1767"/>
    <mergeCell ref="S1756:S1758"/>
    <mergeCell ref="A1762:A1764"/>
    <mergeCell ref="B1762:B1764"/>
    <mergeCell ref="D1762:D1764"/>
    <mergeCell ref="F1762:F1764"/>
    <mergeCell ref="T1762:T1764"/>
    <mergeCell ref="U1762:U1764"/>
    <mergeCell ref="V1762:V1764"/>
    <mergeCell ref="W1762:W1764"/>
    <mergeCell ref="X1762:X1764"/>
    <mergeCell ref="Y1762:Y1764"/>
    <mergeCell ref="AA1762:AA1764"/>
    <mergeCell ref="T1759:T1761"/>
    <mergeCell ref="U1759:U1761"/>
    <mergeCell ref="V1759:V1761"/>
    <mergeCell ref="X1759:X1761"/>
    <mergeCell ref="Z1756:Z1758"/>
    <mergeCell ref="Z1762:Z1764"/>
    <mergeCell ref="F1759:F1761"/>
    <mergeCell ref="Y1729:Y1731"/>
    <mergeCell ref="V1729:V1731"/>
    <mergeCell ref="G1744:G1746"/>
    <mergeCell ref="H1744:H1746"/>
    <mergeCell ref="I1744:I1746"/>
    <mergeCell ref="J1744:J1746"/>
    <mergeCell ref="S1744:S1746"/>
    <mergeCell ref="T1744:T1746"/>
    <mergeCell ref="U1744:U1746"/>
    <mergeCell ref="V1744:V1746"/>
    <mergeCell ref="W1744:W1746"/>
    <mergeCell ref="X1744:X1746"/>
    <mergeCell ref="Y1744:Y1746"/>
    <mergeCell ref="Z1744:Z1746"/>
    <mergeCell ref="AA1744:AA1746"/>
    <mergeCell ref="I1741:I1743"/>
    <mergeCell ref="A1741:A1743"/>
    <mergeCell ref="H1741:H1743"/>
    <mergeCell ref="Z1741:Z1743"/>
    <mergeCell ref="AA1741:AA1743"/>
    <mergeCell ref="U1741:U1743"/>
    <mergeCell ref="T1741:T1743"/>
    <mergeCell ref="A1747:A1749"/>
    <mergeCell ref="B1747:B1749"/>
    <mergeCell ref="C1747:C1749"/>
    <mergeCell ref="D1747:D1749"/>
    <mergeCell ref="E1747:E1749"/>
    <mergeCell ref="F1747:F1749"/>
    <mergeCell ref="G1747:G1749"/>
    <mergeCell ref="H1747:H1749"/>
    <mergeCell ref="I1747:I1749"/>
    <mergeCell ref="J1747:J1749"/>
    <mergeCell ref="S1747:S1749"/>
    <mergeCell ref="T1747:T1749"/>
    <mergeCell ref="U1747:U1749"/>
    <mergeCell ref="V1747:V1749"/>
    <mergeCell ref="W1747:W1749"/>
    <mergeCell ref="X1747:X1749"/>
    <mergeCell ref="Y1747:Y1749"/>
    <mergeCell ref="Z1747:Z1749"/>
    <mergeCell ref="AA1747:AA1749"/>
    <mergeCell ref="X1741:X1743"/>
    <mergeCell ref="Y1720:Y1722"/>
    <mergeCell ref="Z1720:Z1722"/>
    <mergeCell ref="E1717:E1719"/>
    <mergeCell ref="E1720:E1722"/>
    <mergeCell ref="A1723:A1725"/>
    <mergeCell ref="B1723:B1725"/>
    <mergeCell ref="C1723:C1725"/>
    <mergeCell ref="D1723:D1725"/>
    <mergeCell ref="E1723:E1725"/>
    <mergeCell ref="F1723:F1725"/>
    <mergeCell ref="G1723:G1725"/>
    <mergeCell ref="H1723:H1725"/>
    <mergeCell ref="I1723:I1725"/>
    <mergeCell ref="J1723:J1725"/>
    <mergeCell ref="S1723:S1725"/>
    <mergeCell ref="T1723:T1725"/>
    <mergeCell ref="U1723:U1725"/>
    <mergeCell ref="V1723:V1725"/>
    <mergeCell ref="W1723:W1725"/>
    <mergeCell ref="X1723:X1725"/>
    <mergeCell ref="Y1723:Y1725"/>
    <mergeCell ref="Z1723:Z1725"/>
    <mergeCell ref="AA1723:AA1725"/>
    <mergeCell ref="A1726:A1728"/>
    <mergeCell ref="B1726:B1728"/>
    <mergeCell ref="C1726:C1728"/>
    <mergeCell ref="D1726:D1728"/>
    <mergeCell ref="E1726:E1728"/>
    <mergeCell ref="F1726:F1728"/>
    <mergeCell ref="G1726:G1728"/>
    <mergeCell ref="H1726:H1728"/>
    <mergeCell ref="I1726:I1728"/>
    <mergeCell ref="J1726:J1728"/>
    <mergeCell ref="S1726:S1728"/>
    <mergeCell ref="T1726:T1728"/>
    <mergeCell ref="U1726:U1728"/>
    <mergeCell ref="V1726:V1728"/>
    <mergeCell ref="W1726:W1728"/>
    <mergeCell ref="X1726:X1728"/>
    <mergeCell ref="Y1726:Y1728"/>
    <mergeCell ref="Z1726:Z1728"/>
    <mergeCell ref="AA1726:AA1728"/>
    <mergeCell ref="D1720:D1722"/>
    <mergeCell ref="G1720:G1722"/>
    <mergeCell ref="AA1588:AA1590"/>
    <mergeCell ref="U1597:U1599"/>
    <mergeCell ref="V1597:V1599"/>
    <mergeCell ref="W1597:W1599"/>
    <mergeCell ref="X1597:X1599"/>
    <mergeCell ref="Y1597:Y1599"/>
    <mergeCell ref="X1687:X1689"/>
    <mergeCell ref="Y1687:Y1689"/>
    <mergeCell ref="Z1687:Z1689"/>
    <mergeCell ref="AA1687:AA1689"/>
    <mergeCell ref="A1681:A1683"/>
    <mergeCell ref="I1681:I1683"/>
    <mergeCell ref="T1681:T1683"/>
    <mergeCell ref="W1681:W1683"/>
    <mergeCell ref="X1681:X1683"/>
    <mergeCell ref="A1714:A1716"/>
    <mergeCell ref="B1714:B1716"/>
    <mergeCell ref="C1714:C1716"/>
    <mergeCell ref="D1714:D1716"/>
    <mergeCell ref="E1714:E1716"/>
    <mergeCell ref="F1714:F1716"/>
    <mergeCell ref="G1714:G1716"/>
    <mergeCell ref="H1714:H1716"/>
    <mergeCell ref="I1714:I1716"/>
    <mergeCell ref="J1714:J1716"/>
    <mergeCell ref="S1714:S1716"/>
    <mergeCell ref="T1714:T1716"/>
    <mergeCell ref="U1714:U1716"/>
    <mergeCell ref="V1714:V1716"/>
    <mergeCell ref="W1714:W1716"/>
    <mergeCell ref="X1714:X1716"/>
    <mergeCell ref="Y1714:Y1716"/>
    <mergeCell ref="Z1714:Z1716"/>
    <mergeCell ref="AA1714:AA1716"/>
    <mergeCell ref="AA1711:AA1713"/>
    <mergeCell ref="V1711:V1713"/>
    <mergeCell ref="W1711:W1713"/>
    <mergeCell ref="D1705:D1707"/>
    <mergeCell ref="F1705:F1707"/>
    <mergeCell ref="G1705:G1707"/>
    <mergeCell ref="H1705:H1707"/>
    <mergeCell ref="A1711:A1713"/>
    <mergeCell ref="B1711:B1713"/>
    <mergeCell ref="C1711:C1713"/>
    <mergeCell ref="F1711:F1713"/>
    <mergeCell ref="H1711:H1713"/>
    <mergeCell ref="I1711:I1713"/>
    <mergeCell ref="U1711:U1713"/>
    <mergeCell ref="X1711:X1713"/>
    <mergeCell ref="Z1690:Z1692"/>
    <mergeCell ref="V1690:V1692"/>
    <mergeCell ref="G1699:G1701"/>
    <mergeCell ref="C1693:C1695"/>
    <mergeCell ref="A1699:A1701"/>
    <mergeCell ref="U1696:U1698"/>
    <mergeCell ref="V1696:V1698"/>
    <mergeCell ref="W1696:W1698"/>
    <mergeCell ref="Z1684:Z1686"/>
    <mergeCell ref="A1702:A1704"/>
    <mergeCell ref="C1702:C1704"/>
    <mergeCell ref="F1702:F1704"/>
    <mergeCell ref="G1702:G1704"/>
    <mergeCell ref="J1702:J1704"/>
    <mergeCell ref="T1702:T1704"/>
    <mergeCell ref="W1603:W1605"/>
    <mergeCell ref="X1603:X1605"/>
    <mergeCell ref="Y1603:Y1605"/>
    <mergeCell ref="Z1603:Z1605"/>
    <mergeCell ref="AA1603:AA1605"/>
    <mergeCell ref="A1594:A1596"/>
    <mergeCell ref="A1624:A1626"/>
    <mergeCell ref="B1624:B1626"/>
    <mergeCell ref="F1624:F1626"/>
    <mergeCell ref="J1624:J1626"/>
    <mergeCell ref="Y1624:Y1626"/>
    <mergeCell ref="Z1624:Z1626"/>
    <mergeCell ref="AA1624:AA1626"/>
    <mergeCell ref="A1627:A1629"/>
    <mergeCell ref="B1627:B1629"/>
    <mergeCell ref="C1627:C1629"/>
    <mergeCell ref="F1627:F1629"/>
    <mergeCell ref="J1627:J1629"/>
    <mergeCell ref="W1627:W1629"/>
    <mergeCell ref="X1627:X1629"/>
    <mergeCell ref="Y1627:Y1629"/>
    <mergeCell ref="Z1627:Z1629"/>
    <mergeCell ref="AA1627:AA1629"/>
    <mergeCell ref="U1624:U1626"/>
    <mergeCell ref="B1639:B1641"/>
    <mergeCell ref="C1639:C1641"/>
    <mergeCell ref="D1639:D1641"/>
    <mergeCell ref="F1639:F1641"/>
    <mergeCell ref="G1639:G1641"/>
    <mergeCell ref="H1639:H1641"/>
    <mergeCell ref="I1639:I1641"/>
    <mergeCell ref="J1639:J1641"/>
    <mergeCell ref="S1639:S1641"/>
    <mergeCell ref="U1639:U1641"/>
    <mergeCell ref="V1639:V1641"/>
    <mergeCell ref="W1639:W1641"/>
    <mergeCell ref="X1639:X1641"/>
    <mergeCell ref="Y1639:Y1641"/>
    <mergeCell ref="AA1639:AA1641"/>
    <mergeCell ref="X1624:X1626"/>
    <mergeCell ref="G1624:G1626"/>
    <mergeCell ref="G1627:G1629"/>
    <mergeCell ref="I1624:I1626"/>
    <mergeCell ref="I1633:I1635"/>
    <mergeCell ref="I1636:I1638"/>
    <mergeCell ref="H1633:H1635"/>
    <mergeCell ref="H1636:H1638"/>
    <mergeCell ref="Z1630:Z1632"/>
    <mergeCell ref="V1630:V1632"/>
    <mergeCell ref="S1633:S1635"/>
    <mergeCell ref="F1630:F1632"/>
    <mergeCell ref="C1624:C1626"/>
    <mergeCell ref="J1633:J1635"/>
    <mergeCell ref="V1624:V1626"/>
    <mergeCell ref="T1624:T1626"/>
    <mergeCell ref="J1636:J1638"/>
    <mergeCell ref="V1579:V1581"/>
    <mergeCell ref="W1579:W1581"/>
    <mergeCell ref="X1579:X1581"/>
    <mergeCell ref="Y1579:Y1581"/>
    <mergeCell ref="Z1579:Z1581"/>
    <mergeCell ref="AA1579:AA1581"/>
    <mergeCell ref="A1585:A1587"/>
    <mergeCell ref="AA1606:AA1608"/>
    <mergeCell ref="A1603:A1605"/>
    <mergeCell ref="B1603:B1605"/>
    <mergeCell ref="C1603:C1605"/>
    <mergeCell ref="D1603:D1605"/>
    <mergeCell ref="E1603:E1605"/>
    <mergeCell ref="F1603:F1605"/>
    <mergeCell ref="G1603:G1605"/>
    <mergeCell ref="H1603:H1605"/>
    <mergeCell ref="I1603:I1605"/>
    <mergeCell ref="J1603:J1605"/>
    <mergeCell ref="S1603:S1605"/>
    <mergeCell ref="T1603:T1605"/>
    <mergeCell ref="U1603:U1605"/>
    <mergeCell ref="V1603:V1605"/>
    <mergeCell ref="C1612:C1614"/>
    <mergeCell ref="D1612:D1614"/>
    <mergeCell ref="E1612:E1614"/>
    <mergeCell ref="F1612:F1614"/>
    <mergeCell ref="G1612:G1614"/>
    <mergeCell ref="H1612:H1614"/>
    <mergeCell ref="I1612:I1614"/>
    <mergeCell ref="J1612:J1614"/>
    <mergeCell ref="S1612:S1614"/>
    <mergeCell ref="T1612:T1614"/>
    <mergeCell ref="U1612:U1614"/>
    <mergeCell ref="V1612:V1614"/>
    <mergeCell ref="W1612:W1614"/>
    <mergeCell ref="X1612:X1614"/>
    <mergeCell ref="Y1612:Y1614"/>
    <mergeCell ref="Z1612:Z1614"/>
    <mergeCell ref="AA1612:AA1614"/>
    <mergeCell ref="A1582:A1584"/>
    <mergeCell ref="E1582:E1584"/>
    <mergeCell ref="F1582:F1584"/>
    <mergeCell ref="G1582:G1584"/>
    <mergeCell ref="H1582:H1584"/>
    <mergeCell ref="I1582:I1584"/>
    <mergeCell ref="J1582:J1584"/>
    <mergeCell ref="T1582:T1584"/>
    <mergeCell ref="U1582:U1584"/>
    <mergeCell ref="V1582:V1584"/>
    <mergeCell ref="W1582:W1584"/>
    <mergeCell ref="S1582:S1584"/>
    <mergeCell ref="X1582:X1584"/>
    <mergeCell ref="Z1582:Z1584"/>
    <mergeCell ref="AA1582:AA1584"/>
    <mergeCell ref="A1588:A1590"/>
    <mergeCell ref="F1588:F1590"/>
    <mergeCell ref="H1588:H1590"/>
    <mergeCell ref="I1588:I1590"/>
    <mergeCell ref="J1588:J1590"/>
    <mergeCell ref="T1588:T1590"/>
    <mergeCell ref="U1588:U1590"/>
    <mergeCell ref="V1588:V1590"/>
    <mergeCell ref="W1588:W1590"/>
    <mergeCell ref="X1588:X1590"/>
    <mergeCell ref="U1573:U1575"/>
    <mergeCell ref="V1573:V1575"/>
    <mergeCell ref="W1573:W1575"/>
    <mergeCell ref="X1573:X1575"/>
    <mergeCell ref="Y1573:Y1575"/>
    <mergeCell ref="AA1573:AA1575"/>
    <mergeCell ref="A1573:A1575"/>
    <mergeCell ref="C1594:C1596"/>
    <mergeCell ref="D1594:D1596"/>
    <mergeCell ref="E1594:E1596"/>
    <mergeCell ref="F1594:F1596"/>
    <mergeCell ref="G1594:G1596"/>
    <mergeCell ref="H1594:H1596"/>
    <mergeCell ref="I1594:I1596"/>
    <mergeCell ref="J1594:J1596"/>
    <mergeCell ref="S1594:S1596"/>
    <mergeCell ref="T1594:T1596"/>
    <mergeCell ref="U1594:U1596"/>
    <mergeCell ref="V1594:V1596"/>
    <mergeCell ref="W1594:W1596"/>
    <mergeCell ref="X1594:X1596"/>
    <mergeCell ref="Y1594:Y1596"/>
    <mergeCell ref="Z1594:Z1596"/>
    <mergeCell ref="AA1594:AA1596"/>
    <mergeCell ref="W1591:W1593"/>
    <mergeCell ref="A1597:A1599"/>
    <mergeCell ref="B1597:B1599"/>
    <mergeCell ref="E1597:E1599"/>
    <mergeCell ref="F1597:F1599"/>
    <mergeCell ref="G1597:G1599"/>
    <mergeCell ref="H1597:H1599"/>
    <mergeCell ref="I1597:I1599"/>
    <mergeCell ref="F1576:F1578"/>
    <mergeCell ref="G1576:G1578"/>
    <mergeCell ref="H1576:H1578"/>
    <mergeCell ref="I1576:I1578"/>
    <mergeCell ref="J1576:J1578"/>
    <mergeCell ref="S1576:S1578"/>
    <mergeCell ref="T1576:T1578"/>
    <mergeCell ref="U1576:U1578"/>
    <mergeCell ref="V1576:V1578"/>
    <mergeCell ref="W1576:W1578"/>
    <mergeCell ref="X1576:X1578"/>
    <mergeCell ref="Y1576:Y1578"/>
    <mergeCell ref="Z1576:Z1578"/>
    <mergeCell ref="AA1576:AA1578"/>
    <mergeCell ref="A1576:A1578"/>
    <mergeCell ref="B1576:B1578"/>
    <mergeCell ref="C1576:C1578"/>
    <mergeCell ref="D1576:D1578"/>
    <mergeCell ref="G1588:G1590"/>
    <mergeCell ref="A1579:A1581"/>
    <mergeCell ref="B1579:B1581"/>
    <mergeCell ref="C1579:C1581"/>
    <mergeCell ref="D1579:D1581"/>
    <mergeCell ref="E1579:E1581"/>
    <mergeCell ref="F1579:F1581"/>
    <mergeCell ref="G1579:G1581"/>
    <mergeCell ref="H1579:H1581"/>
    <mergeCell ref="I1579:I1581"/>
    <mergeCell ref="J1579:J1581"/>
    <mergeCell ref="S1579:S1581"/>
    <mergeCell ref="T1579:T1581"/>
    <mergeCell ref="U1579:U1581"/>
    <mergeCell ref="A1555:A1557"/>
    <mergeCell ref="B1555:B1557"/>
    <mergeCell ref="C1555:C1557"/>
    <mergeCell ref="D1555:D1557"/>
    <mergeCell ref="E1555:E1557"/>
    <mergeCell ref="F1555:F1557"/>
    <mergeCell ref="G1555:G1557"/>
    <mergeCell ref="H1555:H1557"/>
    <mergeCell ref="I1555:I1557"/>
    <mergeCell ref="J1555:J1557"/>
    <mergeCell ref="S1555:S1557"/>
    <mergeCell ref="T1555:T1557"/>
    <mergeCell ref="U1555:U1557"/>
    <mergeCell ref="V1555:V1557"/>
    <mergeCell ref="W1555:W1557"/>
    <mergeCell ref="X1555:X1557"/>
    <mergeCell ref="Y1555:Y1557"/>
    <mergeCell ref="A1570:A1572"/>
    <mergeCell ref="B1570:B1572"/>
    <mergeCell ref="C1570:C1572"/>
    <mergeCell ref="D1570:D1572"/>
    <mergeCell ref="E1570:E1572"/>
    <mergeCell ref="F1570:F1572"/>
    <mergeCell ref="G1570:G1572"/>
    <mergeCell ref="H1570:H1572"/>
    <mergeCell ref="I1570:I1572"/>
    <mergeCell ref="J1570:J1572"/>
    <mergeCell ref="S1570:S1572"/>
    <mergeCell ref="T1570:T1572"/>
    <mergeCell ref="U1570:U1572"/>
    <mergeCell ref="V1570:V1572"/>
    <mergeCell ref="W1570:W1572"/>
    <mergeCell ref="X1570:X1572"/>
    <mergeCell ref="Y1570:Y1572"/>
    <mergeCell ref="Y1561:Y1563"/>
    <mergeCell ref="Y1558:Y1560"/>
    <mergeCell ref="H1567:H1569"/>
    <mergeCell ref="A1558:A1560"/>
    <mergeCell ref="U1564:U1566"/>
    <mergeCell ref="V1564:V1566"/>
    <mergeCell ref="X1564:X1566"/>
    <mergeCell ref="Y1564:Y1566"/>
    <mergeCell ref="A1567:A1569"/>
    <mergeCell ref="E1567:E1569"/>
    <mergeCell ref="I1567:I1569"/>
    <mergeCell ref="J1567:J1569"/>
    <mergeCell ref="T1567:T1569"/>
    <mergeCell ref="U1567:U1569"/>
    <mergeCell ref="V1567:V1569"/>
    <mergeCell ref="Y1567:Y1569"/>
    <mergeCell ref="S1564:S1566"/>
    <mergeCell ref="X1567:X1569"/>
    <mergeCell ref="W1567:W1569"/>
    <mergeCell ref="A1564:A1566"/>
    <mergeCell ref="E1564:E1566"/>
    <mergeCell ref="F1564:F1566"/>
    <mergeCell ref="G1564:G1566"/>
    <mergeCell ref="H1564:H1566"/>
    <mergeCell ref="I1564:I1566"/>
    <mergeCell ref="J1564:J1566"/>
    <mergeCell ref="T1564:T1566"/>
    <mergeCell ref="U1522:U1524"/>
    <mergeCell ref="F1534:F1536"/>
    <mergeCell ref="U1534:U1536"/>
    <mergeCell ref="A1531:A1533"/>
    <mergeCell ref="B1531:B1533"/>
    <mergeCell ref="A1549:A1551"/>
    <mergeCell ref="B1549:B1551"/>
    <mergeCell ref="C1549:C1551"/>
    <mergeCell ref="D1549:D1551"/>
    <mergeCell ref="E1549:E1551"/>
    <mergeCell ref="F1549:F1551"/>
    <mergeCell ref="G1549:G1551"/>
    <mergeCell ref="H1549:H1551"/>
    <mergeCell ref="I1549:I1551"/>
    <mergeCell ref="J1549:J1551"/>
    <mergeCell ref="S1549:S1551"/>
    <mergeCell ref="T1549:T1551"/>
    <mergeCell ref="U1549:U1551"/>
    <mergeCell ref="V1549:V1551"/>
    <mergeCell ref="W1549:W1551"/>
    <mergeCell ref="X1549:X1551"/>
    <mergeCell ref="Y1549:Y1551"/>
    <mergeCell ref="A1546:A1548"/>
    <mergeCell ref="E1546:E1548"/>
    <mergeCell ref="G1546:G1548"/>
    <mergeCell ref="I1546:I1548"/>
    <mergeCell ref="J1546:J1548"/>
    <mergeCell ref="S1546:S1548"/>
    <mergeCell ref="T1546:T1548"/>
    <mergeCell ref="U1546:U1548"/>
    <mergeCell ref="V1546:V1548"/>
    <mergeCell ref="X1546:X1548"/>
    <mergeCell ref="Y1546:Y1548"/>
    <mergeCell ref="A1543:A1545"/>
    <mergeCell ref="E1543:E1545"/>
    <mergeCell ref="G1543:G1545"/>
    <mergeCell ref="I1543:I1545"/>
    <mergeCell ref="J1543:J1545"/>
    <mergeCell ref="T1543:T1545"/>
    <mergeCell ref="U1543:U1545"/>
    <mergeCell ref="V1543:V1545"/>
    <mergeCell ref="X1543:X1545"/>
    <mergeCell ref="Y1543:Y1545"/>
    <mergeCell ref="W1543:W1545"/>
    <mergeCell ref="A1537:A1539"/>
    <mergeCell ref="S1540:S1542"/>
    <mergeCell ref="T1540:T1542"/>
    <mergeCell ref="U1540:U1542"/>
    <mergeCell ref="V1540:V1542"/>
    <mergeCell ref="W1540:W1542"/>
    <mergeCell ref="G1534:G1536"/>
    <mergeCell ref="H1543:H1545"/>
    <mergeCell ref="T1534:T1536"/>
    <mergeCell ref="A1480:A1482"/>
    <mergeCell ref="B1480:B1482"/>
    <mergeCell ref="C1480:C1482"/>
    <mergeCell ref="D1480:D1482"/>
    <mergeCell ref="E1480:E1482"/>
    <mergeCell ref="F1480:F1482"/>
    <mergeCell ref="G1480:G1482"/>
    <mergeCell ref="A1516:A1518"/>
    <mergeCell ref="B1516:B1518"/>
    <mergeCell ref="C1516:C1518"/>
    <mergeCell ref="D1516:D1518"/>
    <mergeCell ref="E1516:E1518"/>
    <mergeCell ref="F1516:F1518"/>
    <mergeCell ref="G1516:G1518"/>
    <mergeCell ref="H1516:H1518"/>
    <mergeCell ref="I1516:I1518"/>
    <mergeCell ref="J1516:J1518"/>
    <mergeCell ref="S1516:S1518"/>
    <mergeCell ref="T1516:T1518"/>
    <mergeCell ref="U1516:U1518"/>
    <mergeCell ref="V1516:V1518"/>
    <mergeCell ref="W1516:W1518"/>
    <mergeCell ref="X1516:X1518"/>
    <mergeCell ref="Y1516:Y1518"/>
    <mergeCell ref="Z1516:Z1518"/>
    <mergeCell ref="AA1516:AA1518"/>
    <mergeCell ref="A1510:A1512"/>
    <mergeCell ref="B1510:B1512"/>
    <mergeCell ref="E1510:E1512"/>
    <mergeCell ref="J1510:J1512"/>
    <mergeCell ref="S1510:S1512"/>
    <mergeCell ref="T1510:T1512"/>
    <mergeCell ref="U1510:U1512"/>
    <mergeCell ref="V1510:V1512"/>
    <mergeCell ref="X1510:X1512"/>
    <mergeCell ref="Y1510:Y1512"/>
    <mergeCell ref="Z1510:Z1512"/>
    <mergeCell ref="F1486:F1488"/>
    <mergeCell ref="G1486:G1488"/>
    <mergeCell ref="H1486:H1488"/>
    <mergeCell ref="I1486:I1488"/>
    <mergeCell ref="J1486:J1488"/>
    <mergeCell ref="S1486:S1488"/>
    <mergeCell ref="T1486:T1488"/>
    <mergeCell ref="U1486:U1488"/>
    <mergeCell ref="V1486:V1488"/>
    <mergeCell ref="W1486:W1488"/>
    <mergeCell ref="X1486:X1488"/>
    <mergeCell ref="Y1486:Y1488"/>
    <mergeCell ref="Z1486:Z1488"/>
    <mergeCell ref="AA1486:AA1488"/>
    <mergeCell ref="I1480:I1482"/>
    <mergeCell ref="J1480:J1482"/>
    <mergeCell ref="S1480:S1482"/>
    <mergeCell ref="T1480:T1482"/>
    <mergeCell ref="U1480:U1482"/>
    <mergeCell ref="V1480:V1482"/>
    <mergeCell ref="W1480:W1482"/>
    <mergeCell ref="X1480:X1482"/>
    <mergeCell ref="Y1480:Y1482"/>
    <mergeCell ref="Z1480:Z1482"/>
    <mergeCell ref="AA1480:AA1482"/>
    <mergeCell ref="W1513:W1515"/>
    <mergeCell ref="W1495:W1497"/>
    <mergeCell ref="A1465:A1467"/>
    <mergeCell ref="B1465:B1467"/>
    <mergeCell ref="C1465:C1467"/>
    <mergeCell ref="D1465:D1467"/>
    <mergeCell ref="E1465:E1467"/>
    <mergeCell ref="F1465:F1467"/>
    <mergeCell ref="G1465:G1467"/>
    <mergeCell ref="H1465:H1467"/>
    <mergeCell ref="I1465:I1467"/>
    <mergeCell ref="J1465:J1467"/>
    <mergeCell ref="S1465:S1467"/>
    <mergeCell ref="T1465:T1467"/>
    <mergeCell ref="U1465:U1467"/>
    <mergeCell ref="V1465:V1467"/>
    <mergeCell ref="W1465:W1467"/>
    <mergeCell ref="X1465:X1467"/>
    <mergeCell ref="Y1465:Y1467"/>
    <mergeCell ref="Z1465:Z1467"/>
    <mergeCell ref="AA1465:AA1467"/>
    <mergeCell ref="B1462:B1464"/>
    <mergeCell ref="C1462:C1464"/>
    <mergeCell ref="D1462:D1464"/>
    <mergeCell ref="E1462:E1464"/>
    <mergeCell ref="F1462:F1464"/>
    <mergeCell ref="G1462:G1464"/>
    <mergeCell ref="H1462:H1464"/>
    <mergeCell ref="I1462:I1464"/>
    <mergeCell ref="J1462:J1464"/>
    <mergeCell ref="S1462:S1464"/>
    <mergeCell ref="T1462:T1464"/>
    <mergeCell ref="U1462:U1464"/>
    <mergeCell ref="V1471:V1473"/>
    <mergeCell ref="W1471:W1473"/>
    <mergeCell ref="X1471:X1473"/>
    <mergeCell ref="Y1471:Y1473"/>
    <mergeCell ref="Z1471:Z1473"/>
    <mergeCell ref="AA1471:AA1473"/>
    <mergeCell ref="V1468:V1470"/>
    <mergeCell ref="H1468:H1470"/>
    <mergeCell ref="G1468:G1470"/>
    <mergeCell ref="Y1438:Y1440"/>
    <mergeCell ref="Z1438:Z1440"/>
    <mergeCell ref="AA1438:AA1440"/>
    <mergeCell ref="A1432:A1434"/>
    <mergeCell ref="B1432:B1434"/>
    <mergeCell ref="C1432:C1434"/>
    <mergeCell ref="D1432:D1434"/>
    <mergeCell ref="E1432:E1434"/>
    <mergeCell ref="F1432:F1434"/>
    <mergeCell ref="G1432:G1434"/>
    <mergeCell ref="H1432:H1434"/>
    <mergeCell ref="I1432:I1434"/>
    <mergeCell ref="J1432:J1434"/>
    <mergeCell ref="S1432:S1434"/>
    <mergeCell ref="T1432:T1434"/>
    <mergeCell ref="U1432:U1434"/>
    <mergeCell ref="V1432:V1434"/>
    <mergeCell ref="W1432:W1434"/>
    <mergeCell ref="X1432:X1434"/>
    <mergeCell ref="Y1432:Y1434"/>
    <mergeCell ref="Z1432:Z1434"/>
    <mergeCell ref="AA1432:AA1434"/>
    <mergeCell ref="A1435:A1437"/>
    <mergeCell ref="B1435:B1437"/>
    <mergeCell ref="D1435:D1437"/>
    <mergeCell ref="E1435:E1437"/>
    <mergeCell ref="J1435:J1437"/>
    <mergeCell ref="S1435:S1437"/>
    <mergeCell ref="T1435:T1437"/>
    <mergeCell ref="A1441:A1443"/>
    <mergeCell ref="B1441:B1443"/>
    <mergeCell ref="C1441:C1443"/>
    <mergeCell ref="D1441:D1443"/>
    <mergeCell ref="E1441:E1443"/>
    <mergeCell ref="F1441:F1443"/>
    <mergeCell ref="G1441:G1443"/>
    <mergeCell ref="H1441:H1443"/>
    <mergeCell ref="I1441:I1443"/>
    <mergeCell ref="J1441:J1443"/>
    <mergeCell ref="S1441:S1443"/>
    <mergeCell ref="T1441:T1443"/>
    <mergeCell ref="U1441:U1443"/>
    <mergeCell ref="V1441:V1443"/>
    <mergeCell ref="W1441:W1443"/>
    <mergeCell ref="X1441:X1443"/>
    <mergeCell ref="Y1441:Y1443"/>
    <mergeCell ref="Z1441:Z1443"/>
    <mergeCell ref="AA1441:AA1443"/>
    <mergeCell ref="U1435:U1437"/>
    <mergeCell ref="W1435:W1437"/>
    <mergeCell ref="X1435:X1437"/>
    <mergeCell ref="Y1435:Y1437"/>
    <mergeCell ref="Z1435:Z1437"/>
    <mergeCell ref="A1438:A1440"/>
    <mergeCell ref="B1438:B1440"/>
    <mergeCell ref="I1438:I1440"/>
    <mergeCell ref="T1438:T1440"/>
    <mergeCell ref="V1435:V1437"/>
    <mergeCell ref="V1438:V1440"/>
    <mergeCell ref="G1396:G1398"/>
    <mergeCell ref="V1384:V1386"/>
    <mergeCell ref="V1411:V1413"/>
    <mergeCell ref="W1411:W1413"/>
    <mergeCell ref="X1411:X1413"/>
    <mergeCell ref="Y1411:Y1413"/>
    <mergeCell ref="Z1411:Z1413"/>
    <mergeCell ref="AA1411:AA1413"/>
    <mergeCell ref="A1405:A1407"/>
    <mergeCell ref="A1423:A1425"/>
    <mergeCell ref="B1423:B1425"/>
    <mergeCell ref="C1423:C1425"/>
    <mergeCell ref="D1423:D1425"/>
    <mergeCell ref="E1423:E1425"/>
    <mergeCell ref="F1423:F1425"/>
    <mergeCell ref="G1423:G1425"/>
    <mergeCell ref="H1423:H1425"/>
    <mergeCell ref="I1423:I1425"/>
    <mergeCell ref="J1423:J1425"/>
    <mergeCell ref="S1423:S1425"/>
    <mergeCell ref="T1423:T1425"/>
    <mergeCell ref="U1423:U1425"/>
    <mergeCell ref="V1423:V1425"/>
    <mergeCell ref="W1423:W1425"/>
    <mergeCell ref="X1423:X1425"/>
    <mergeCell ref="Y1423:Y1425"/>
    <mergeCell ref="Z1423:Z1425"/>
    <mergeCell ref="AA1423:AA1425"/>
    <mergeCell ref="A1429:A1431"/>
    <mergeCell ref="B1429:B1431"/>
    <mergeCell ref="C1429:C1431"/>
    <mergeCell ref="D1429:D1431"/>
    <mergeCell ref="E1429:E1431"/>
    <mergeCell ref="F1429:F1431"/>
    <mergeCell ref="G1429:G1431"/>
    <mergeCell ref="H1429:H1431"/>
    <mergeCell ref="I1429:I1431"/>
    <mergeCell ref="J1429:J1431"/>
    <mergeCell ref="S1429:S1431"/>
    <mergeCell ref="T1429:T1431"/>
    <mergeCell ref="U1429:U1431"/>
    <mergeCell ref="V1429:V1431"/>
    <mergeCell ref="W1429:W1431"/>
    <mergeCell ref="X1429:X1431"/>
    <mergeCell ref="Y1429:Y1431"/>
    <mergeCell ref="Z1429:Z1431"/>
    <mergeCell ref="AA1429:AA1431"/>
    <mergeCell ref="A1426:A1428"/>
    <mergeCell ref="D1426:D1428"/>
    <mergeCell ref="E1426:E1428"/>
    <mergeCell ref="F1426:F1428"/>
    <mergeCell ref="I1426:I1428"/>
    <mergeCell ref="J1426:J1428"/>
    <mergeCell ref="T1426:T1428"/>
    <mergeCell ref="V1426:V1428"/>
    <mergeCell ref="W1426:W1428"/>
    <mergeCell ref="X1426:X1428"/>
    <mergeCell ref="Y1426:Y1428"/>
    <mergeCell ref="Z1426:Z1428"/>
    <mergeCell ref="AA1426:AA1428"/>
    <mergeCell ref="B1426:B1428"/>
    <mergeCell ref="G1426:G1428"/>
    <mergeCell ref="U1402:U1404"/>
    <mergeCell ref="V1402:V1404"/>
    <mergeCell ref="W1402:W1404"/>
    <mergeCell ref="X1402:X1404"/>
    <mergeCell ref="Y1402:Y1404"/>
    <mergeCell ref="Z1402:Z1404"/>
    <mergeCell ref="AA1402:AA1404"/>
    <mergeCell ref="J1414:J1416"/>
    <mergeCell ref="S1414:S1416"/>
    <mergeCell ref="T1414:T1416"/>
    <mergeCell ref="U1414:U1416"/>
    <mergeCell ref="V1414:V1416"/>
    <mergeCell ref="W1414:W1416"/>
    <mergeCell ref="X1414:X1416"/>
    <mergeCell ref="Y1414:Y1416"/>
    <mergeCell ref="Z1414:Z1416"/>
    <mergeCell ref="AA1414:AA1416"/>
    <mergeCell ref="A1417:A1419"/>
    <mergeCell ref="B1417:B1419"/>
    <mergeCell ref="C1417:C1419"/>
    <mergeCell ref="D1417:D1419"/>
    <mergeCell ref="E1417:E1419"/>
    <mergeCell ref="F1417:F1419"/>
    <mergeCell ref="G1417:G1419"/>
    <mergeCell ref="H1417:H1419"/>
    <mergeCell ref="I1417:I1419"/>
    <mergeCell ref="J1417:J1419"/>
    <mergeCell ref="S1417:S1419"/>
    <mergeCell ref="T1417:T1419"/>
    <mergeCell ref="U1417:U1419"/>
    <mergeCell ref="V1417:V1419"/>
    <mergeCell ref="W1417:W1419"/>
    <mergeCell ref="X1417:X1419"/>
    <mergeCell ref="Y1417:Y1419"/>
    <mergeCell ref="Z1417:Z1419"/>
    <mergeCell ref="AA1417:AA1419"/>
    <mergeCell ref="A1414:A1416"/>
    <mergeCell ref="B1414:B1416"/>
    <mergeCell ref="C1414:C1416"/>
    <mergeCell ref="D1414:D1416"/>
    <mergeCell ref="E1414:E1416"/>
    <mergeCell ref="F1414:F1416"/>
    <mergeCell ref="Y1354:Y1356"/>
    <mergeCell ref="Z1354:Z1356"/>
    <mergeCell ref="AA1354:AA1356"/>
    <mergeCell ref="E1357:E1359"/>
    <mergeCell ref="F1357:F1359"/>
    <mergeCell ref="I1357:I1359"/>
    <mergeCell ref="J1357:J1359"/>
    <mergeCell ref="E1363:E1365"/>
    <mergeCell ref="F1363:F1365"/>
    <mergeCell ref="G1363:G1365"/>
    <mergeCell ref="J1366:J1368"/>
    <mergeCell ref="G1339:G1341"/>
    <mergeCell ref="G1342:G1344"/>
    <mergeCell ref="T1357:T1359"/>
    <mergeCell ref="U1357:U1359"/>
    <mergeCell ref="W1357:W1359"/>
    <mergeCell ref="X1357:X1359"/>
    <mergeCell ref="Y1357:Y1359"/>
    <mergeCell ref="AA1369:AA1371"/>
    <mergeCell ref="AA1378:AA1380"/>
    <mergeCell ref="A1387:A1389"/>
    <mergeCell ref="B1387:B1389"/>
    <mergeCell ref="C1387:C1389"/>
    <mergeCell ref="D1387:D1389"/>
    <mergeCell ref="E1387:E1389"/>
    <mergeCell ref="F1387:F1389"/>
    <mergeCell ref="G1387:G1389"/>
    <mergeCell ref="H1387:H1389"/>
    <mergeCell ref="I1387:I1389"/>
    <mergeCell ref="J1387:J1389"/>
    <mergeCell ref="S1387:S1389"/>
    <mergeCell ref="T1387:T1389"/>
    <mergeCell ref="U1387:U1389"/>
    <mergeCell ref="V1387:V1389"/>
    <mergeCell ref="W1387:W1389"/>
    <mergeCell ref="X1387:X1389"/>
    <mergeCell ref="Y1387:Y1389"/>
    <mergeCell ref="Z1387:Z1389"/>
    <mergeCell ref="AA1387:AA1389"/>
    <mergeCell ref="F1378:F1380"/>
    <mergeCell ref="H1378:H1380"/>
    <mergeCell ref="I1378:I1380"/>
    <mergeCell ref="J1378:J1380"/>
    <mergeCell ref="T1378:T1380"/>
    <mergeCell ref="A1375:A1377"/>
    <mergeCell ref="B1375:B1377"/>
    <mergeCell ref="C1375:C1377"/>
    <mergeCell ref="A1384:A1386"/>
    <mergeCell ref="B1384:B1386"/>
    <mergeCell ref="G1384:G1386"/>
    <mergeCell ref="I1384:I1386"/>
    <mergeCell ref="T1384:T1386"/>
    <mergeCell ref="U1384:U1386"/>
    <mergeCell ref="W1384:W1386"/>
    <mergeCell ref="X1384:X1386"/>
    <mergeCell ref="Y1384:Y1386"/>
    <mergeCell ref="A1372:A1374"/>
    <mergeCell ref="B1372:B1374"/>
    <mergeCell ref="T1372:T1374"/>
    <mergeCell ref="G1375:G1377"/>
    <mergeCell ref="G1378:G1380"/>
    <mergeCell ref="I1372:I1374"/>
    <mergeCell ref="V1378:V1380"/>
    <mergeCell ref="AA1381:AA1383"/>
    <mergeCell ref="G1276:G1278"/>
    <mergeCell ref="H1276:H1278"/>
    <mergeCell ref="I1276:I1278"/>
    <mergeCell ref="J1276:J1278"/>
    <mergeCell ref="S1276:S1278"/>
    <mergeCell ref="T1276:T1278"/>
    <mergeCell ref="U1276:U1278"/>
    <mergeCell ref="V1276:V1278"/>
    <mergeCell ref="W1276:W1278"/>
    <mergeCell ref="X1276:X1278"/>
    <mergeCell ref="Y1276:Y1278"/>
    <mergeCell ref="Z1276:Z1278"/>
    <mergeCell ref="AA1276:AA1278"/>
    <mergeCell ref="C1321:C1323"/>
    <mergeCell ref="T1297:T1299"/>
    <mergeCell ref="U1297:U1299"/>
    <mergeCell ref="AA1303:AA1305"/>
    <mergeCell ref="J1315:J1317"/>
    <mergeCell ref="B1318:B1320"/>
    <mergeCell ref="C1318:C1320"/>
    <mergeCell ref="D1318:D1320"/>
    <mergeCell ref="E1318:E1320"/>
    <mergeCell ref="F1318:F1320"/>
    <mergeCell ref="G1318:G1320"/>
    <mergeCell ref="H1318:H1320"/>
    <mergeCell ref="I1318:I1320"/>
    <mergeCell ref="J1318:J1320"/>
    <mergeCell ref="S1318:S1320"/>
    <mergeCell ref="T1318:T1320"/>
    <mergeCell ref="U1318:U1320"/>
    <mergeCell ref="V1318:V1320"/>
    <mergeCell ref="W1318:W1320"/>
    <mergeCell ref="I1321:I1323"/>
    <mergeCell ref="AA1321:AA1323"/>
    <mergeCell ref="D1291:D1293"/>
    <mergeCell ref="E1291:E1293"/>
    <mergeCell ref="F1291:F1293"/>
    <mergeCell ref="G1291:G1293"/>
    <mergeCell ref="H1291:H1293"/>
    <mergeCell ref="I1291:I1293"/>
    <mergeCell ref="J1291:J1293"/>
    <mergeCell ref="S1291:S1293"/>
    <mergeCell ref="AA1300:AA1302"/>
    <mergeCell ref="S1294:S1296"/>
    <mergeCell ref="S1300:S1302"/>
    <mergeCell ref="S1303:S1305"/>
    <mergeCell ref="S1306:S1308"/>
    <mergeCell ref="A1291:A1293"/>
    <mergeCell ref="B1291:B1293"/>
    <mergeCell ref="C1291:C1293"/>
    <mergeCell ref="C3856:C3858"/>
    <mergeCell ref="D3856:D3858"/>
    <mergeCell ref="E3856:E3858"/>
    <mergeCell ref="F3856:F3858"/>
    <mergeCell ref="G3856:G3858"/>
    <mergeCell ref="V1297:V1299"/>
    <mergeCell ref="W1297:W1299"/>
    <mergeCell ref="X1297:X1299"/>
    <mergeCell ref="Y1297:Y1299"/>
    <mergeCell ref="Z1297:Z1299"/>
    <mergeCell ref="AA1297:AA1299"/>
    <mergeCell ref="D1300:D1302"/>
    <mergeCell ref="D1303:D1305"/>
    <mergeCell ref="D1306:D1308"/>
    <mergeCell ref="D1321:D1323"/>
    <mergeCell ref="S1315:S1317"/>
    <mergeCell ref="T1315:T1317"/>
    <mergeCell ref="U1315:U1317"/>
    <mergeCell ref="V1315:V1317"/>
    <mergeCell ref="W1315:W1317"/>
    <mergeCell ref="X1315:X1317"/>
    <mergeCell ref="B1297:B1299"/>
    <mergeCell ref="C1297:C1299"/>
    <mergeCell ref="D1297:D1299"/>
    <mergeCell ref="E1297:E1299"/>
    <mergeCell ref="C1294:C1296"/>
    <mergeCell ref="AA1351:AA1353"/>
    <mergeCell ref="E1333:E1335"/>
    <mergeCell ref="F1333:F1335"/>
    <mergeCell ref="G1333:G1335"/>
    <mergeCell ref="H1333:H1335"/>
    <mergeCell ref="I1333:I1335"/>
    <mergeCell ref="J1333:J1335"/>
    <mergeCell ref="S1333:S1335"/>
    <mergeCell ref="T1333:T1335"/>
    <mergeCell ref="U1333:U1335"/>
    <mergeCell ref="V1333:V1335"/>
    <mergeCell ref="W1333:W1335"/>
    <mergeCell ref="X1333:X1335"/>
    <mergeCell ref="Y1333:Y1335"/>
    <mergeCell ref="Z1333:Z1335"/>
    <mergeCell ref="AA1333:AA1335"/>
    <mergeCell ref="T1366:T1368"/>
    <mergeCell ref="U1366:U1368"/>
    <mergeCell ref="V1366:V1368"/>
    <mergeCell ref="W1366:W1368"/>
    <mergeCell ref="X1366:X1368"/>
    <mergeCell ref="Y1366:Y1368"/>
    <mergeCell ref="Z1366:Z1368"/>
    <mergeCell ref="AA1366:AA1368"/>
    <mergeCell ref="I1354:I1356"/>
    <mergeCell ref="J1354:J1356"/>
    <mergeCell ref="T1354:T1356"/>
    <mergeCell ref="U3853:U3855"/>
    <mergeCell ref="U3850:U3852"/>
    <mergeCell ref="S3826:S3828"/>
    <mergeCell ref="H3832:H3834"/>
    <mergeCell ref="H3838:H3840"/>
    <mergeCell ref="C3841:C3843"/>
    <mergeCell ref="D3841:D3843"/>
    <mergeCell ref="E3841:E3843"/>
    <mergeCell ref="S1252:S1254"/>
    <mergeCell ref="T1252:T1254"/>
    <mergeCell ref="U1252:U1254"/>
    <mergeCell ref="V1252:V1254"/>
    <mergeCell ref="W1252:W1254"/>
    <mergeCell ref="X1252:X1254"/>
    <mergeCell ref="Y1252:Y1254"/>
    <mergeCell ref="Z1252:Z1254"/>
    <mergeCell ref="AA1252:AA1254"/>
    <mergeCell ref="A1255:A1257"/>
    <mergeCell ref="B1255:B1257"/>
    <mergeCell ref="C1255:C1257"/>
    <mergeCell ref="D1255:D1257"/>
    <mergeCell ref="E1255:E1257"/>
    <mergeCell ref="F1255:F1257"/>
    <mergeCell ref="G1255:G1257"/>
    <mergeCell ref="H1255:H1257"/>
    <mergeCell ref="I1255:I1257"/>
    <mergeCell ref="J1255:J1257"/>
    <mergeCell ref="S1255:S1257"/>
    <mergeCell ref="T1255:T1257"/>
    <mergeCell ref="U1255:U1257"/>
    <mergeCell ref="V1255:V1257"/>
    <mergeCell ref="W1255:W1257"/>
    <mergeCell ref="X1255:X1257"/>
    <mergeCell ref="Y1255:Y1257"/>
    <mergeCell ref="Z1255:Z1257"/>
    <mergeCell ref="AA1255:AA1257"/>
    <mergeCell ref="I1261:I1263"/>
    <mergeCell ref="X1261:X1263"/>
    <mergeCell ref="A1264:A1266"/>
    <mergeCell ref="T1291:T1293"/>
    <mergeCell ref="U1291:U1293"/>
    <mergeCell ref="V1291:V1293"/>
    <mergeCell ref="W1291:W1293"/>
    <mergeCell ref="X1291:X1293"/>
    <mergeCell ref="Y1291:Y1293"/>
    <mergeCell ref="Z1291:Z1293"/>
    <mergeCell ref="AA1291:AA1293"/>
    <mergeCell ref="A1282:A1284"/>
    <mergeCell ref="C1276:C1278"/>
    <mergeCell ref="J1279:J1281"/>
    <mergeCell ref="T1279:T1281"/>
    <mergeCell ref="U1279:U1281"/>
    <mergeCell ref="V1279:V1281"/>
    <mergeCell ref="W1279:W1281"/>
    <mergeCell ref="X1279:X1281"/>
    <mergeCell ref="Z1279:Z1281"/>
    <mergeCell ref="AA1279:AA1281"/>
    <mergeCell ref="A1285:A1287"/>
    <mergeCell ref="B1285:B1287"/>
    <mergeCell ref="C1285:C1287"/>
    <mergeCell ref="F1285:F1287"/>
    <mergeCell ref="H1285:H1287"/>
    <mergeCell ref="I1285:I1287"/>
    <mergeCell ref="J1285:J1287"/>
    <mergeCell ref="T1285:T1287"/>
    <mergeCell ref="U1285:U1287"/>
    <mergeCell ref="V1285:V1287"/>
    <mergeCell ref="W1285:W1287"/>
    <mergeCell ref="X1285:X1287"/>
    <mergeCell ref="Z1285:Z1287"/>
    <mergeCell ref="AA1285:AA1287"/>
    <mergeCell ref="F1276:F1278"/>
    <mergeCell ref="F3937:F3939"/>
    <mergeCell ref="J3937:J3939"/>
    <mergeCell ref="C3943:C3945"/>
    <mergeCell ref="D3943:D3945"/>
    <mergeCell ref="E3943:E3945"/>
    <mergeCell ref="F3943:F3945"/>
    <mergeCell ref="G3943:G3945"/>
    <mergeCell ref="H3943:H3945"/>
    <mergeCell ref="I3943:I3945"/>
    <mergeCell ref="J3943:J3945"/>
    <mergeCell ref="S3943:S3945"/>
    <mergeCell ref="T3943:T3945"/>
    <mergeCell ref="U3943:U3945"/>
    <mergeCell ref="V3943:V3945"/>
    <mergeCell ref="W3943:W3945"/>
    <mergeCell ref="X3943:X3945"/>
    <mergeCell ref="Y3943:Y3945"/>
    <mergeCell ref="Z3943:Z3945"/>
    <mergeCell ref="AA3943:AA3945"/>
    <mergeCell ref="C3958:C3960"/>
    <mergeCell ref="D3958:D3960"/>
    <mergeCell ref="E3958:E3960"/>
    <mergeCell ref="X3901:X3903"/>
    <mergeCell ref="Y3901:Y3903"/>
    <mergeCell ref="Z3901:Z3903"/>
    <mergeCell ref="AA3901:AA3903"/>
    <mergeCell ref="A3904:A3906"/>
    <mergeCell ref="B3904:B3906"/>
    <mergeCell ref="C3904:C3906"/>
    <mergeCell ref="D3904:D3906"/>
    <mergeCell ref="E3904:E3906"/>
    <mergeCell ref="F3904:F3906"/>
    <mergeCell ref="G3904:G3906"/>
    <mergeCell ref="H3904:H3906"/>
    <mergeCell ref="I3904:I3906"/>
    <mergeCell ref="J3904:J3906"/>
    <mergeCell ref="S3904:S3906"/>
    <mergeCell ref="T3904:T3906"/>
    <mergeCell ref="D3955:D3957"/>
    <mergeCell ref="C3955:C3957"/>
    <mergeCell ref="AA3928:AA3930"/>
    <mergeCell ref="U3919:U3921"/>
    <mergeCell ref="U3922:U3924"/>
    <mergeCell ref="T3916:T3918"/>
    <mergeCell ref="D3916:D3918"/>
    <mergeCell ref="T3958:T3960"/>
    <mergeCell ref="U3958:U3960"/>
    <mergeCell ref="V3958:V3960"/>
    <mergeCell ref="W3958:W3960"/>
    <mergeCell ref="X3958:X3960"/>
    <mergeCell ref="Y3958:Y3960"/>
    <mergeCell ref="Z3958:Z3960"/>
    <mergeCell ref="AA3958:AA3960"/>
    <mergeCell ref="C3919:C3921"/>
    <mergeCell ref="F3919:F3921"/>
    <mergeCell ref="G3919:G3921"/>
    <mergeCell ref="I3919:I3921"/>
    <mergeCell ref="J3919:J3921"/>
    <mergeCell ref="S3919:S3921"/>
    <mergeCell ref="T3919:T3921"/>
    <mergeCell ref="W3919:W3921"/>
    <mergeCell ref="Y3919:Y3921"/>
    <mergeCell ref="Z3919:Z3921"/>
    <mergeCell ref="C3928:C3930"/>
    <mergeCell ref="W3829:W3831"/>
    <mergeCell ref="C3844:C3846"/>
    <mergeCell ref="D3844:D3846"/>
    <mergeCell ref="E3844:E3846"/>
    <mergeCell ref="F3844:F3846"/>
    <mergeCell ref="G3844:G3846"/>
    <mergeCell ref="H3844:H3846"/>
    <mergeCell ref="I3844:I3846"/>
    <mergeCell ref="J3844:J3846"/>
    <mergeCell ref="S3844:S3846"/>
    <mergeCell ref="T3844:T3846"/>
    <mergeCell ref="U3844:U3846"/>
    <mergeCell ref="V3844:V3846"/>
    <mergeCell ref="W3844:W3846"/>
    <mergeCell ref="X3844:X3846"/>
    <mergeCell ref="V3853:V3855"/>
    <mergeCell ref="U3847:U3849"/>
    <mergeCell ref="J3838:J3840"/>
    <mergeCell ref="J3832:J3834"/>
    <mergeCell ref="C3835:C3837"/>
    <mergeCell ref="W3811:W3813"/>
    <mergeCell ref="X3811:X3813"/>
    <mergeCell ref="Y3811:Y3813"/>
    <mergeCell ref="Z3811:Z3813"/>
    <mergeCell ref="AA3811:AA3813"/>
    <mergeCell ref="C3805:C3807"/>
    <mergeCell ref="C3820:C3822"/>
    <mergeCell ref="E3820:E3822"/>
    <mergeCell ref="F3820:F3822"/>
    <mergeCell ref="I3820:I3822"/>
    <mergeCell ref="J3820:J3822"/>
    <mergeCell ref="S3820:S3822"/>
    <mergeCell ref="T3820:T3822"/>
    <mergeCell ref="Y3820:Y3822"/>
    <mergeCell ref="AA3826:AA3828"/>
    <mergeCell ref="AA3832:AA3834"/>
    <mergeCell ref="AA3838:AA3840"/>
    <mergeCell ref="W3853:W3855"/>
    <mergeCell ref="W3850:W3852"/>
    <mergeCell ref="H3853:H3855"/>
    <mergeCell ref="E3826:E3828"/>
    <mergeCell ref="J3826:J3828"/>
    <mergeCell ref="T3826:T3828"/>
    <mergeCell ref="G3832:G3834"/>
    <mergeCell ref="G3838:G3840"/>
    <mergeCell ref="I3826:I3828"/>
    <mergeCell ref="U3832:U3834"/>
    <mergeCell ref="U3838:U3840"/>
    <mergeCell ref="Y3826:Y3828"/>
    <mergeCell ref="G3826:G3828"/>
    <mergeCell ref="C3850:C3852"/>
    <mergeCell ref="D3850:D3852"/>
    <mergeCell ref="E3850:E3852"/>
    <mergeCell ref="F3850:F3852"/>
    <mergeCell ref="G3850:G3852"/>
    <mergeCell ref="I3850:I3852"/>
    <mergeCell ref="J3850:J3852"/>
    <mergeCell ref="S3850:S3852"/>
    <mergeCell ref="T3850:T3852"/>
    <mergeCell ref="Y3850:Y3852"/>
    <mergeCell ref="Z3850:Z3852"/>
    <mergeCell ref="C3847:C3849"/>
    <mergeCell ref="C3817:C3819"/>
    <mergeCell ref="D3817:D3819"/>
    <mergeCell ref="E3802:E3804"/>
    <mergeCell ref="F3802:F3804"/>
    <mergeCell ref="G3802:G3804"/>
    <mergeCell ref="T3802:T3804"/>
    <mergeCell ref="U3802:U3804"/>
    <mergeCell ref="V3802:V3804"/>
    <mergeCell ref="W3802:W3804"/>
    <mergeCell ref="X3802:X3804"/>
    <mergeCell ref="Y3802:Y3804"/>
    <mergeCell ref="Z3802:Z3804"/>
    <mergeCell ref="D3787:D3789"/>
    <mergeCell ref="Y3832:Y3834"/>
    <mergeCell ref="Y3838:Y3840"/>
    <mergeCell ref="X3847:X3849"/>
    <mergeCell ref="X3829:X3831"/>
    <mergeCell ref="X3826:X3828"/>
    <mergeCell ref="W3832:W3834"/>
    <mergeCell ref="W3838:W3840"/>
    <mergeCell ref="H3802:H3804"/>
    <mergeCell ref="I3802:I3804"/>
    <mergeCell ref="J3802:J3804"/>
    <mergeCell ref="S3802:S3804"/>
    <mergeCell ref="C3811:C3813"/>
    <mergeCell ref="D3811:D3813"/>
    <mergeCell ref="E3811:E3813"/>
    <mergeCell ref="F3811:F3813"/>
    <mergeCell ref="G3811:G3813"/>
    <mergeCell ref="H3811:H3813"/>
    <mergeCell ref="I3811:I3813"/>
    <mergeCell ref="C3814:C3816"/>
    <mergeCell ref="D3814:D3816"/>
    <mergeCell ref="E3814:E3816"/>
    <mergeCell ref="F3814:F3816"/>
    <mergeCell ref="G3814:G3816"/>
    <mergeCell ref="H3814:H3816"/>
    <mergeCell ref="I3814:I3816"/>
    <mergeCell ref="J3814:J3816"/>
    <mergeCell ref="S3814:S3816"/>
    <mergeCell ref="T3814:T3816"/>
    <mergeCell ref="U3814:U3816"/>
    <mergeCell ref="V3814:V3816"/>
    <mergeCell ref="W3814:W3816"/>
    <mergeCell ref="X3814:X3816"/>
    <mergeCell ref="Y3814:Y3816"/>
    <mergeCell ref="I3808:I3810"/>
    <mergeCell ref="X3835:X3837"/>
    <mergeCell ref="X3799:X3801"/>
    <mergeCell ref="X3796:X3798"/>
    <mergeCell ref="W3796:W3798"/>
    <mergeCell ref="E3808:E3810"/>
    <mergeCell ref="E3835:E3837"/>
    <mergeCell ref="F3835:F3837"/>
    <mergeCell ref="G3835:G3837"/>
    <mergeCell ref="I3835:I3837"/>
    <mergeCell ref="J3835:J3837"/>
    <mergeCell ref="S3835:S3837"/>
    <mergeCell ref="T3835:T3837"/>
    <mergeCell ref="U3835:U3837"/>
    <mergeCell ref="V3835:V3837"/>
    <mergeCell ref="Y3835:Y3837"/>
    <mergeCell ref="Z3835:Z3837"/>
    <mergeCell ref="F3826:F3828"/>
    <mergeCell ref="U3829:U3831"/>
    <mergeCell ref="V3829:V3831"/>
    <mergeCell ref="I3778:I3780"/>
    <mergeCell ref="U3778:U3780"/>
    <mergeCell ref="Y3778:Y3780"/>
    <mergeCell ref="Z3778:Z3780"/>
    <mergeCell ref="C3784:C3786"/>
    <mergeCell ref="D3784:D3786"/>
    <mergeCell ref="E3784:E3786"/>
    <mergeCell ref="F3784:F3786"/>
    <mergeCell ref="G3784:G3786"/>
    <mergeCell ref="H3784:H3786"/>
    <mergeCell ref="I3784:I3786"/>
    <mergeCell ref="J3784:J3786"/>
    <mergeCell ref="S3784:S3786"/>
    <mergeCell ref="T3784:T3786"/>
    <mergeCell ref="U3784:U3786"/>
    <mergeCell ref="V3784:V3786"/>
    <mergeCell ref="W3784:W3786"/>
    <mergeCell ref="X3784:X3786"/>
    <mergeCell ref="Y3784:Y3786"/>
    <mergeCell ref="AA3814:AA3816"/>
    <mergeCell ref="X3820:X3822"/>
    <mergeCell ref="X3793:X3795"/>
    <mergeCell ref="X3808:X3810"/>
    <mergeCell ref="X3787:X3789"/>
    <mergeCell ref="X3805:X3807"/>
    <mergeCell ref="U3820:U3822"/>
    <mergeCell ref="U3799:U3801"/>
    <mergeCell ref="S3808:S3810"/>
    <mergeCell ref="J3778:J3780"/>
    <mergeCell ref="G3805:G3807"/>
    <mergeCell ref="F3781:F3783"/>
    <mergeCell ref="F3793:F3795"/>
    <mergeCell ref="F3790:F3792"/>
    <mergeCell ref="I3793:I3795"/>
    <mergeCell ref="J3793:J3795"/>
    <mergeCell ref="S3793:S3795"/>
    <mergeCell ref="T3793:T3795"/>
    <mergeCell ref="V3793:V3795"/>
    <mergeCell ref="E3805:E3807"/>
    <mergeCell ref="F3805:F3807"/>
    <mergeCell ref="I3805:I3807"/>
    <mergeCell ref="J3805:J3807"/>
    <mergeCell ref="S3805:S3807"/>
    <mergeCell ref="T3805:T3807"/>
    <mergeCell ref="Y3805:Y3807"/>
    <mergeCell ref="AA3805:AA3807"/>
    <mergeCell ref="J3808:J3810"/>
    <mergeCell ref="E3787:E3789"/>
    <mergeCell ref="F3787:F3789"/>
    <mergeCell ref="I3787:I3789"/>
    <mergeCell ref="J3787:J3789"/>
    <mergeCell ref="S3787:S3789"/>
    <mergeCell ref="T3787:T3789"/>
    <mergeCell ref="V3787:V3789"/>
    <mergeCell ref="Y3787:Y3789"/>
    <mergeCell ref="Z3787:Z3789"/>
    <mergeCell ref="C3787:C3789"/>
    <mergeCell ref="J3811:J3813"/>
    <mergeCell ref="S3811:S3813"/>
    <mergeCell ref="T3811:T3813"/>
    <mergeCell ref="U3811:U3813"/>
    <mergeCell ref="V3811:V3813"/>
    <mergeCell ref="C3802:C3804"/>
    <mergeCell ref="D3802:D3804"/>
    <mergeCell ref="H3736:H3738"/>
    <mergeCell ref="I3736:I3738"/>
    <mergeCell ref="J3736:J3738"/>
    <mergeCell ref="Y3736:Y3738"/>
    <mergeCell ref="AA3739:AA3741"/>
    <mergeCell ref="F3727:F3729"/>
    <mergeCell ref="T3736:T3738"/>
    <mergeCell ref="Z3784:Z3786"/>
    <mergeCell ref="AA3784:AA3786"/>
    <mergeCell ref="F3667:F3669"/>
    <mergeCell ref="X3670:X3672"/>
    <mergeCell ref="C3742:C3744"/>
    <mergeCell ref="D3742:D3744"/>
    <mergeCell ref="E3742:E3744"/>
    <mergeCell ref="F3742:F3744"/>
    <mergeCell ref="G3742:G3744"/>
    <mergeCell ref="H3742:H3744"/>
    <mergeCell ref="I3742:I3744"/>
    <mergeCell ref="J3742:J3744"/>
    <mergeCell ref="S3742:S3744"/>
    <mergeCell ref="T3742:T3744"/>
    <mergeCell ref="U3742:U3744"/>
    <mergeCell ref="V3742:V3744"/>
    <mergeCell ref="W3742:W3744"/>
    <mergeCell ref="X3742:X3744"/>
    <mergeCell ref="Y3742:Y3744"/>
    <mergeCell ref="Z3742:Z3744"/>
    <mergeCell ref="I3721:I3723"/>
    <mergeCell ref="J3721:J3723"/>
    <mergeCell ref="S3721:S3723"/>
    <mergeCell ref="T3721:T3723"/>
    <mergeCell ref="U3721:U3723"/>
    <mergeCell ref="V3721:V3723"/>
    <mergeCell ref="W3721:W3723"/>
    <mergeCell ref="X3721:X3723"/>
    <mergeCell ref="Y3721:Y3723"/>
    <mergeCell ref="Z3721:Z3723"/>
    <mergeCell ref="AA3721:AA3723"/>
    <mergeCell ref="AA3736:AA3738"/>
    <mergeCell ref="C3721:C3723"/>
    <mergeCell ref="D3721:D3723"/>
    <mergeCell ref="E3721:E3723"/>
    <mergeCell ref="F3721:F3723"/>
    <mergeCell ref="G3721:G3723"/>
    <mergeCell ref="AA3742:AA3744"/>
    <mergeCell ref="Y3703:Y3705"/>
    <mergeCell ref="Y3739:Y3741"/>
    <mergeCell ref="Y3769:Y3771"/>
    <mergeCell ref="X3781:X3783"/>
    <mergeCell ref="X3778:X3780"/>
    <mergeCell ref="X3736:X3738"/>
    <mergeCell ref="V3772:V3774"/>
    <mergeCell ref="V3778:V3780"/>
    <mergeCell ref="U3763:U3765"/>
    <mergeCell ref="U3691:U3693"/>
    <mergeCell ref="U3703:U3705"/>
    <mergeCell ref="T3712:T3714"/>
    <mergeCell ref="S3727:S3729"/>
    <mergeCell ref="S3715:S3717"/>
    <mergeCell ref="S3712:S3714"/>
    <mergeCell ref="S3706:S3708"/>
    <mergeCell ref="C3694:C3696"/>
    <mergeCell ref="C3778:C3780"/>
    <mergeCell ref="E3778:E3780"/>
    <mergeCell ref="Y3670:Y3672"/>
    <mergeCell ref="X3661:X3663"/>
    <mergeCell ref="X3667:X3669"/>
    <mergeCell ref="T3655:T3657"/>
    <mergeCell ref="J3649:J3651"/>
    <mergeCell ref="H3643:H3645"/>
    <mergeCell ref="F3649:F3651"/>
    <mergeCell ref="F3655:F3657"/>
    <mergeCell ref="V3664:V3666"/>
    <mergeCell ref="J3661:J3663"/>
    <mergeCell ref="B3652:B3654"/>
    <mergeCell ref="C3652:C3654"/>
    <mergeCell ref="D3652:D3654"/>
    <mergeCell ref="E3652:E3654"/>
    <mergeCell ref="F3652:F3654"/>
    <mergeCell ref="G3652:G3654"/>
    <mergeCell ref="H3652:H3654"/>
    <mergeCell ref="I3652:I3654"/>
    <mergeCell ref="AA3583:AA3585"/>
    <mergeCell ref="A3592:A3594"/>
    <mergeCell ref="B3592:B3594"/>
    <mergeCell ref="C3592:C3594"/>
    <mergeCell ref="E3592:E3594"/>
    <mergeCell ref="G3592:G3594"/>
    <mergeCell ref="S3592:S3594"/>
    <mergeCell ref="X3592:X3594"/>
    <mergeCell ref="AA3592:AA3594"/>
    <mergeCell ref="A3601:A3603"/>
    <mergeCell ref="B3601:B3603"/>
    <mergeCell ref="E3601:E3603"/>
    <mergeCell ref="G3601:G3603"/>
    <mergeCell ref="S3601:S3603"/>
    <mergeCell ref="X3601:X3603"/>
    <mergeCell ref="AA3601:AA3603"/>
    <mergeCell ref="A3607:A3609"/>
    <mergeCell ref="B3607:B3609"/>
    <mergeCell ref="C3607:C3609"/>
    <mergeCell ref="AA3625:AA3627"/>
    <mergeCell ref="A3631:A3633"/>
    <mergeCell ref="B3631:B3633"/>
    <mergeCell ref="C3631:C3633"/>
    <mergeCell ref="D3631:D3633"/>
    <mergeCell ref="E3631:E3633"/>
    <mergeCell ref="F3631:F3633"/>
    <mergeCell ref="G3631:G3633"/>
    <mergeCell ref="H3631:H3633"/>
    <mergeCell ref="I3631:I3633"/>
    <mergeCell ref="J3631:J3633"/>
    <mergeCell ref="S3631:S3633"/>
    <mergeCell ref="T3631:T3633"/>
    <mergeCell ref="U3631:U3633"/>
    <mergeCell ref="J3604:J3606"/>
    <mergeCell ref="S3604:S3606"/>
    <mergeCell ref="T3604:T3606"/>
    <mergeCell ref="X3631:X3633"/>
    <mergeCell ref="Y3631:Y3633"/>
    <mergeCell ref="X3604:X3606"/>
    <mergeCell ref="Y3604:Y3606"/>
    <mergeCell ref="Z3604:Z3606"/>
    <mergeCell ref="AA3604:AA3606"/>
    <mergeCell ref="A3610:A3612"/>
    <mergeCell ref="B3610:B3612"/>
    <mergeCell ref="D3610:D3612"/>
    <mergeCell ref="B3616:B3618"/>
    <mergeCell ref="V3613:V3615"/>
    <mergeCell ref="W3613:W3615"/>
    <mergeCell ref="X3613:X3615"/>
    <mergeCell ref="Y3613:Y3615"/>
    <mergeCell ref="Z3613:Z3615"/>
    <mergeCell ref="H3610:H3612"/>
    <mergeCell ref="I3610:I3612"/>
    <mergeCell ref="J3610:J3612"/>
    <mergeCell ref="F3586:F3588"/>
    <mergeCell ref="G3586:G3588"/>
    <mergeCell ref="S3610:S3612"/>
    <mergeCell ref="T3610:T3612"/>
    <mergeCell ref="Y3598:Y3600"/>
    <mergeCell ref="Z3598:Z3600"/>
    <mergeCell ref="AA3598:AA3600"/>
    <mergeCell ref="B3598:B3600"/>
    <mergeCell ref="U3604:U3606"/>
    <mergeCell ref="V3604:V3606"/>
    <mergeCell ref="C3598:C3600"/>
    <mergeCell ref="D3598:D3600"/>
    <mergeCell ref="A3646:A3648"/>
    <mergeCell ref="B3646:B3648"/>
    <mergeCell ref="C3646:C3648"/>
    <mergeCell ref="D3646:D3648"/>
    <mergeCell ref="E3646:E3648"/>
    <mergeCell ref="F3646:F3648"/>
    <mergeCell ref="G3646:G3648"/>
    <mergeCell ref="H3646:H3648"/>
    <mergeCell ref="I3646:I3648"/>
    <mergeCell ref="J3646:J3648"/>
    <mergeCell ref="S3646:S3648"/>
    <mergeCell ref="AA3607:AA3609"/>
    <mergeCell ref="AA3616:AA3618"/>
    <mergeCell ref="W3616:W3618"/>
    <mergeCell ref="S3598:S3600"/>
    <mergeCell ref="J3643:J3645"/>
    <mergeCell ref="Y3622:Y3624"/>
    <mergeCell ref="Z3622:Z3624"/>
    <mergeCell ref="AA3622:AA3624"/>
    <mergeCell ref="E3634:E3636"/>
    <mergeCell ref="F3634:F3636"/>
    <mergeCell ref="G3634:G3636"/>
    <mergeCell ref="H3634:H3636"/>
    <mergeCell ref="I3634:I3636"/>
    <mergeCell ref="J3634:J3636"/>
    <mergeCell ref="S3634:S3636"/>
    <mergeCell ref="T3634:T3636"/>
    <mergeCell ref="U3634:U3636"/>
    <mergeCell ref="V3634:V3636"/>
    <mergeCell ref="X3634:X3636"/>
    <mergeCell ref="Y3634:Y3636"/>
    <mergeCell ref="Z3634:Z3636"/>
    <mergeCell ref="AA3634:AA3636"/>
    <mergeCell ref="B3613:B3615"/>
    <mergeCell ref="Y3610:Y3612"/>
    <mergeCell ref="AA3640:AA3642"/>
    <mergeCell ref="U3640:U3642"/>
    <mergeCell ref="J3640:J3642"/>
    <mergeCell ref="H3586:H3588"/>
    <mergeCell ref="I3586:I3588"/>
    <mergeCell ref="J3586:J3588"/>
    <mergeCell ref="S3586:S3588"/>
    <mergeCell ref="W3640:W3642"/>
    <mergeCell ref="T3616:T3618"/>
    <mergeCell ref="U3592:U3594"/>
    <mergeCell ref="U3601:U3603"/>
    <mergeCell ref="J3583:J3585"/>
    <mergeCell ref="J3592:J3594"/>
    <mergeCell ref="J3601:J3603"/>
    <mergeCell ref="G3583:G3585"/>
    <mergeCell ref="C3583:C3585"/>
    <mergeCell ref="C3577:C3579"/>
    <mergeCell ref="X3589:X3591"/>
    <mergeCell ref="W3583:W3585"/>
    <mergeCell ref="W3601:W3603"/>
    <mergeCell ref="D3583:D3585"/>
    <mergeCell ref="D3592:D3594"/>
    <mergeCell ref="C3586:C3588"/>
    <mergeCell ref="D3586:D3588"/>
    <mergeCell ref="H3568:H3570"/>
    <mergeCell ref="I3568:I3570"/>
    <mergeCell ref="J3568:J3570"/>
    <mergeCell ref="S3568:S3570"/>
    <mergeCell ref="T3568:T3570"/>
    <mergeCell ref="U3568:U3570"/>
    <mergeCell ref="V3568:V3570"/>
    <mergeCell ref="W3568:W3570"/>
    <mergeCell ref="X3568:X3570"/>
    <mergeCell ref="Y3568:Y3570"/>
    <mergeCell ref="Z3568:Z3570"/>
    <mergeCell ref="C3568:C3570"/>
    <mergeCell ref="D3568:D3570"/>
    <mergeCell ref="E3568:E3570"/>
    <mergeCell ref="F3568:F3570"/>
    <mergeCell ref="D3565:D3567"/>
    <mergeCell ref="F3559:F3561"/>
    <mergeCell ref="F3565:F3567"/>
    <mergeCell ref="E3577:E3579"/>
    <mergeCell ref="F3577:F3579"/>
    <mergeCell ref="G3577:G3579"/>
    <mergeCell ref="H3577:H3579"/>
    <mergeCell ref="I3577:I3579"/>
    <mergeCell ref="J3577:J3579"/>
    <mergeCell ref="S3577:S3579"/>
    <mergeCell ref="T3577:T3579"/>
    <mergeCell ref="U3577:U3579"/>
    <mergeCell ref="V3577:V3579"/>
    <mergeCell ref="W3577:W3579"/>
    <mergeCell ref="X3577:X3579"/>
    <mergeCell ref="Y3595:Y3597"/>
    <mergeCell ref="Z3595:Z3597"/>
    <mergeCell ref="C3595:C3597"/>
    <mergeCell ref="AA3595:AA3597"/>
    <mergeCell ref="E3598:E3600"/>
    <mergeCell ref="F3598:F3600"/>
    <mergeCell ref="G3598:G3600"/>
    <mergeCell ref="H3598:H3600"/>
    <mergeCell ref="I3598:I3600"/>
    <mergeCell ref="Y3514:Y3516"/>
    <mergeCell ref="AA3514:AA3516"/>
    <mergeCell ref="A3520:A3522"/>
    <mergeCell ref="B3520:B3522"/>
    <mergeCell ref="E3520:E3522"/>
    <mergeCell ref="S3520:S3522"/>
    <mergeCell ref="AA3547:AA3549"/>
    <mergeCell ref="A3511:A3513"/>
    <mergeCell ref="B3511:B3513"/>
    <mergeCell ref="C3511:C3513"/>
    <mergeCell ref="D3511:D3513"/>
    <mergeCell ref="E3511:E3513"/>
    <mergeCell ref="F3511:F3513"/>
    <mergeCell ref="G3511:G3513"/>
    <mergeCell ref="H3511:H3513"/>
    <mergeCell ref="I3511:I3513"/>
    <mergeCell ref="J3511:J3513"/>
    <mergeCell ref="S3511:S3513"/>
    <mergeCell ref="T3511:T3513"/>
    <mergeCell ref="U3511:U3513"/>
    <mergeCell ref="V3511:V3513"/>
    <mergeCell ref="W3511:W3513"/>
    <mergeCell ref="X3511:X3513"/>
    <mergeCell ref="Y3511:Y3513"/>
    <mergeCell ref="Z3511:Z3513"/>
    <mergeCell ref="AA3511:AA3513"/>
    <mergeCell ref="A3517:A3519"/>
    <mergeCell ref="B3517:B3519"/>
    <mergeCell ref="Z3553:Z3555"/>
    <mergeCell ref="E3547:E3549"/>
    <mergeCell ref="X3550:X3552"/>
    <mergeCell ref="Y3550:Y3552"/>
    <mergeCell ref="Z3550:Z3552"/>
    <mergeCell ref="AA3550:AA3552"/>
    <mergeCell ref="D3553:D3555"/>
    <mergeCell ref="A3541:A3543"/>
    <mergeCell ref="B3541:B3543"/>
    <mergeCell ref="C3541:C3543"/>
    <mergeCell ref="D3541:D3543"/>
    <mergeCell ref="E3541:E3543"/>
    <mergeCell ref="F3541:F3543"/>
    <mergeCell ref="G3541:G3543"/>
    <mergeCell ref="AA3571:AA3573"/>
    <mergeCell ref="F3523:F3525"/>
    <mergeCell ref="G3523:G3525"/>
    <mergeCell ref="T3562:T3564"/>
    <mergeCell ref="T3550:T3552"/>
    <mergeCell ref="T3595:T3597"/>
    <mergeCell ref="H3583:H3585"/>
    <mergeCell ref="D3559:D3561"/>
    <mergeCell ref="C3571:C3573"/>
    <mergeCell ref="D3571:D3573"/>
    <mergeCell ref="E3571:E3573"/>
    <mergeCell ref="F3571:F3573"/>
    <mergeCell ref="G3571:G3573"/>
    <mergeCell ref="H3571:H3573"/>
    <mergeCell ref="I3571:I3573"/>
    <mergeCell ref="H3457:H3459"/>
    <mergeCell ref="I3457:I3459"/>
    <mergeCell ref="J3457:J3459"/>
    <mergeCell ref="S3457:S3459"/>
    <mergeCell ref="T3457:T3459"/>
    <mergeCell ref="U3457:U3459"/>
    <mergeCell ref="V3457:V3459"/>
    <mergeCell ref="W3457:W3459"/>
    <mergeCell ref="X3457:X3459"/>
    <mergeCell ref="Y3457:Y3459"/>
    <mergeCell ref="Z3457:Z3459"/>
    <mergeCell ref="AA3457:AA3459"/>
    <mergeCell ref="X3463:X3465"/>
    <mergeCell ref="Y3463:Y3465"/>
    <mergeCell ref="Z3463:Z3465"/>
    <mergeCell ref="AA3463:AA3465"/>
    <mergeCell ref="H3481:H3483"/>
    <mergeCell ref="F3475:F3477"/>
    <mergeCell ref="E3475:E3477"/>
    <mergeCell ref="D3472:D3474"/>
    <mergeCell ref="Z3475:Z3477"/>
    <mergeCell ref="X3475:X3477"/>
    <mergeCell ref="V3472:V3474"/>
    <mergeCell ref="Y3472:Y3474"/>
    <mergeCell ref="AA3472:AA3474"/>
    <mergeCell ref="D3481:D3483"/>
    <mergeCell ref="C3478:C3480"/>
    <mergeCell ref="T3586:T3588"/>
    <mergeCell ref="U3586:U3588"/>
    <mergeCell ref="V3586:V3588"/>
    <mergeCell ref="W3586:W3588"/>
    <mergeCell ref="X3586:X3588"/>
    <mergeCell ref="Y3586:Y3588"/>
    <mergeCell ref="Z3586:Z3588"/>
    <mergeCell ref="AA3586:AA3588"/>
    <mergeCell ref="J3571:J3573"/>
    <mergeCell ref="S3571:S3573"/>
    <mergeCell ref="T3571:T3573"/>
    <mergeCell ref="U3571:U3573"/>
    <mergeCell ref="V3571:V3573"/>
    <mergeCell ref="W3571:W3573"/>
    <mergeCell ref="X3571:X3573"/>
    <mergeCell ref="Y3571:Y3573"/>
    <mergeCell ref="Z3571:Z3573"/>
    <mergeCell ref="U3583:U3585"/>
    <mergeCell ref="F3478:F3480"/>
    <mergeCell ref="G3478:G3480"/>
    <mergeCell ref="H3478:H3480"/>
    <mergeCell ref="I3478:I3480"/>
    <mergeCell ref="J3478:J3480"/>
    <mergeCell ref="S3478:S3480"/>
    <mergeCell ref="C3502:C3504"/>
    <mergeCell ref="D3502:D3504"/>
    <mergeCell ref="E3502:E3504"/>
    <mergeCell ref="F3502:F3504"/>
    <mergeCell ref="G3502:G3504"/>
    <mergeCell ref="H3502:H3504"/>
    <mergeCell ref="I3502:I3504"/>
    <mergeCell ref="J3502:J3504"/>
    <mergeCell ref="S3502:S3504"/>
    <mergeCell ref="T3502:T3504"/>
    <mergeCell ref="U3502:U3504"/>
    <mergeCell ref="V3502:V3504"/>
    <mergeCell ref="W3502:W3504"/>
    <mergeCell ref="H3523:H3525"/>
    <mergeCell ref="I3523:I3525"/>
    <mergeCell ref="J3523:J3525"/>
    <mergeCell ref="S3523:S3525"/>
    <mergeCell ref="T3523:T3525"/>
    <mergeCell ref="U3523:U3525"/>
    <mergeCell ref="V3523:V3525"/>
    <mergeCell ref="W3523:W3525"/>
    <mergeCell ref="X3523:X3525"/>
    <mergeCell ref="Y3523:Y3525"/>
    <mergeCell ref="Z3523:Z3525"/>
    <mergeCell ref="AA3523:AA3525"/>
    <mergeCell ref="C3517:C3519"/>
    <mergeCell ref="D3517:D3519"/>
    <mergeCell ref="E3517:E3519"/>
    <mergeCell ref="F3517:F3519"/>
    <mergeCell ref="G3517:G3519"/>
    <mergeCell ref="H3517:H3519"/>
    <mergeCell ref="I3517:I3519"/>
    <mergeCell ref="J3517:J3519"/>
    <mergeCell ref="S3517:S3519"/>
    <mergeCell ref="T3517:T3519"/>
    <mergeCell ref="U3517:U3519"/>
    <mergeCell ref="V3517:V3519"/>
    <mergeCell ref="W3517:W3519"/>
    <mergeCell ref="X3517:X3519"/>
    <mergeCell ref="Y3517:Y3519"/>
    <mergeCell ref="Z3517:Z3519"/>
    <mergeCell ref="AA3517:AA3519"/>
    <mergeCell ref="J3520:J3522"/>
    <mergeCell ref="D3520:D3522"/>
    <mergeCell ref="G3520:G3522"/>
    <mergeCell ref="C3520:C3522"/>
    <mergeCell ref="F3412:F3414"/>
    <mergeCell ref="J3412:J3414"/>
    <mergeCell ref="W3430:W3432"/>
    <mergeCell ref="W3439:W3441"/>
    <mergeCell ref="V3415:V3417"/>
    <mergeCell ref="E3433:E3435"/>
    <mergeCell ref="E3439:E3441"/>
    <mergeCell ref="S3418:S3420"/>
    <mergeCell ref="T3418:T3420"/>
    <mergeCell ref="V3418:V3420"/>
    <mergeCell ref="X3418:X3420"/>
    <mergeCell ref="Y3418:Y3420"/>
    <mergeCell ref="Z3418:Z3420"/>
    <mergeCell ref="AA3418:AA3420"/>
    <mergeCell ref="E3415:E3417"/>
    <mergeCell ref="I3415:I3417"/>
    <mergeCell ref="X3415:X3417"/>
    <mergeCell ref="S3508:S3510"/>
    <mergeCell ref="V3508:V3510"/>
    <mergeCell ref="Y3508:Y3510"/>
    <mergeCell ref="AA3508:AA3510"/>
    <mergeCell ref="A3514:A3516"/>
    <mergeCell ref="B3514:B3516"/>
    <mergeCell ref="E3514:E3516"/>
    <mergeCell ref="S3514:S3516"/>
    <mergeCell ref="Y3439:Y3441"/>
    <mergeCell ref="AA3439:AA3441"/>
    <mergeCell ref="A3487:A3489"/>
    <mergeCell ref="B3487:B3489"/>
    <mergeCell ref="C3487:C3489"/>
    <mergeCell ref="D3487:D3489"/>
    <mergeCell ref="E3487:E3489"/>
    <mergeCell ref="F3487:F3489"/>
    <mergeCell ref="G3487:G3489"/>
    <mergeCell ref="H3487:H3489"/>
    <mergeCell ref="I3487:I3489"/>
    <mergeCell ref="J3487:J3489"/>
    <mergeCell ref="S3487:S3489"/>
    <mergeCell ref="T3487:T3489"/>
    <mergeCell ref="U3487:U3489"/>
    <mergeCell ref="V3487:V3489"/>
    <mergeCell ref="W3487:W3489"/>
    <mergeCell ref="X3487:X3489"/>
    <mergeCell ref="Y3487:Y3489"/>
    <mergeCell ref="Z3487:Z3489"/>
    <mergeCell ref="AA3487:AA3489"/>
    <mergeCell ref="Y3475:Y3477"/>
    <mergeCell ref="A3460:A3462"/>
    <mergeCell ref="B3460:B3462"/>
    <mergeCell ref="E3460:E3462"/>
    <mergeCell ref="V3460:V3462"/>
    <mergeCell ref="Y3460:Y3462"/>
    <mergeCell ref="AA3460:AA3462"/>
    <mergeCell ref="A3466:A3468"/>
    <mergeCell ref="B3466:B3468"/>
    <mergeCell ref="E3466:E3468"/>
    <mergeCell ref="V3466:V3468"/>
    <mergeCell ref="Y3466:Y3468"/>
    <mergeCell ref="AA3466:AA3468"/>
    <mergeCell ref="A3472:A3474"/>
    <mergeCell ref="D3454:D3456"/>
    <mergeCell ref="E3457:E3459"/>
    <mergeCell ref="F3457:F3459"/>
    <mergeCell ref="G3457:G3459"/>
    <mergeCell ref="Y3343:Y3345"/>
    <mergeCell ref="Z3343:Z3345"/>
    <mergeCell ref="AA3343:AA3345"/>
    <mergeCell ref="A3352:A3354"/>
    <mergeCell ref="J3337:J3339"/>
    <mergeCell ref="Y3337:Y3339"/>
    <mergeCell ref="Z3337:Z3339"/>
    <mergeCell ref="AA3337:AA3339"/>
    <mergeCell ref="A3343:A3345"/>
    <mergeCell ref="Y3349:Y3351"/>
    <mergeCell ref="Z3349:Z3351"/>
    <mergeCell ref="AA3349:AA3351"/>
    <mergeCell ref="E3373:E3375"/>
    <mergeCell ref="F3373:F3375"/>
    <mergeCell ref="G3373:G3375"/>
    <mergeCell ref="H3373:H3375"/>
    <mergeCell ref="I3373:I3375"/>
    <mergeCell ref="J3373:J3375"/>
    <mergeCell ref="S3373:S3375"/>
    <mergeCell ref="A3409:A3411"/>
    <mergeCell ref="B3409:B3411"/>
    <mergeCell ref="C3409:C3411"/>
    <mergeCell ref="D3409:D3411"/>
    <mergeCell ref="E3409:E3411"/>
    <mergeCell ref="F3409:F3411"/>
    <mergeCell ref="G3409:G3411"/>
    <mergeCell ref="H3409:H3411"/>
    <mergeCell ref="I3409:I3411"/>
    <mergeCell ref="J3409:J3411"/>
    <mergeCell ref="S3409:S3411"/>
    <mergeCell ref="T3409:T3411"/>
    <mergeCell ref="U3409:U3411"/>
    <mergeCell ref="V3409:V3411"/>
    <mergeCell ref="W3409:W3411"/>
    <mergeCell ref="X3409:X3411"/>
    <mergeCell ref="Y3409:Y3411"/>
    <mergeCell ref="Z3409:Z3411"/>
    <mergeCell ref="AA3409:AA3411"/>
    <mergeCell ref="Y3400:Y3402"/>
    <mergeCell ref="Z3400:Z3402"/>
    <mergeCell ref="AA3400:AA3402"/>
    <mergeCell ref="E3406:E3408"/>
    <mergeCell ref="F3406:F3408"/>
    <mergeCell ref="G3406:G3408"/>
    <mergeCell ref="H3406:H3408"/>
    <mergeCell ref="I3406:I3408"/>
    <mergeCell ref="J3406:J3408"/>
    <mergeCell ref="S3406:S3408"/>
    <mergeCell ref="T3406:T3408"/>
    <mergeCell ref="U3406:U3408"/>
    <mergeCell ref="V3406:V3408"/>
    <mergeCell ref="W3406:W3408"/>
    <mergeCell ref="X3406:X3408"/>
    <mergeCell ref="Y3406:Y3408"/>
    <mergeCell ref="Z3406:Z3408"/>
    <mergeCell ref="AA3406:AA3408"/>
    <mergeCell ref="A3400:A3402"/>
    <mergeCell ref="A3406:A3408"/>
    <mergeCell ref="S3403:S3405"/>
    <mergeCell ref="H3403:H3405"/>
    <mergeCell ref="F3403:F3405"/>
    <mergeCell ref="T3340:T3342"/>
    <mergeCell ref="T3346:T3348"/>
    <mergeCell ref="I3352:I3354"/>
    <mergeCell ref="T3313:T3315"/>
    <mergeCell ref="U3313:U3315"/>
    <mergeCell ref="V3313:V3315"/>
    <mergeCell ref="W3313:W3315"/>
    <mergeCell ref="X3313:X3315"/>
    <mergeCell ref="Y3313:Y3315"/>
    <mergeCell ref="Z3313:Z3315"/>
    <mergeCell ref="AA3313:AA3315"/>
    <mergeCell ref="D3304:D3306"/>
    <mergeCell ref="A3298:A3300"/>
    <mergeCell ref="E3298:E3300"/>
    <mergeCell ref="F3298:F3300"/>
    <mergeCell ref="G3298:G3300"/>
    <mergeCell ref="I3298:I3300"/>
    <mergeCell ref="J3298:J3300"/>
    <mergeCell ref="S3298:S3300"/>
    <mergeCell ref="V3298:V3300"/>
    <mergeCell ref="W3298:W3300"/>
    <mergeCell ref="X3298:X3300"/>
    <mergeCell ref="Y3298:Y3300"/>
    <mergeCell ref="A3397:A3399"/>
    <mergeCell ref="B3397:B3399"/>
    <mergeCell ref="E3397:E3399"/>
    <mergeCell ref="Y3397:Y3399"/>
    <mergeCell ref="A3403:A3405"/>
    <mergeCell ref="B3403:B3405"/>
    <mergeCell ref="E3403:E3405"/>
    <mergeCell ref="Y3403:Y3405"/>
    <mergeCell ref="AA3403:AA3405"/>
    <mergeCell ref="A3334:A3336"/>
    <mergeCell ref="B3334:B3336"/>
    <mergeCell ref="E3334:E3336"/>
    <mergeCell ref="F3334:F3336"/>
    <mergeCell ref="I3334:I3336"/>
    <mergeCell ref="A3340:A3342"/>
    <mergeCell ref="B3340:B3342"/>
    <mergeCell ref="E3340:E3342"/>
    <mergeCell ref="F3340:F3342"/>
    <mergeCell ref="I3340:I3342"/>
    <mergeCell ref="A3346:A3348"/>
    <mergeCell ref="B3346:B3348"/>
    <mergeCell ref="E3346:E3348"/>
    <mergeCell ref="F3346:F3348"/>
    <mergeCell ref="I3346:I3348"/>
    <mergeCell ref="A3337:A3339"/>
    <mergeCell ref="B3337:B3339"/>
    <mergeCell ref="C3337:C3339"/>
    <mergeCell ref="D3337:D3339"/>
    <mergeCell ref="E3337:E3339"/>
    <mergeCell ref="F3337:F3339"/>
    <mergeCell ref="G3337:G3339"/>
    <mergeCell ref="H3337:H3339"/>
    <mergeCell ref="I3337:I3339"/>
    <mergeCell ref="Z3361:Z3363"/>
    <mergeCell ref="I3361:I3363"/>
    <mergeCell ref="Y3346:Y3348"/>
    <mergeCell ref="W3343:W3345"/>
    <mergeCell ref="W3361:W3363"/>
    <mergeCell ref="D3364:D3366"/>
    <mergeCell ref="D3370:D3372"/>
    <mergeCell ref="I3343:I3345"/>
    <mergeCell ref="J3343:J3345"/>
    <mergeCell ref="S3343:S3345"/>
    <mergeCell ref="V3343:V3345"/>
    <mergeCell ref="A3172:A3174"/>
    <mergeCell ref="B3172:B3174"/>
    <mergeCell ref="C3172:C3174"/>
    <mergeCell ref="E3172:E3174"/>
    <mergeCell ref="F3172:F3174"/>
    <mergeCell ref="G3172:G3174"/>
    <mergeCell ref="H3172:H3174"/>
    <mergeCell ref="I3172:I3174"/>
    <mergeCell ref="J3172:J3174"/>
    <mergeCell ref="S3172:S3174"/>
    <mergeCell ref="T3172:T3174"/>
    <mergeCell ref="U3172:U3174"/>
    <mergeCell ref="V3172:V3174"/>
    <mergeCell ref="W3172:W3174"/>
    <mergeCell ref="X3172:X3174"/>
    <mergeCell ref="Y3172:Y3174"/>
    <mergeCell ref="Z3172:Z3174"/>
    <mergeCell ref="AA3172:AA3174"/>
    <mergeCell ref="J3169:J3171"/>
    <mergeCell ref="Y3295:Y3297"/>
    <mergeCell ref="Z3295:Z3297"/>
    <mergeCell ref="AA3295:AA3297"/>
    <mergeCell ref="A3283:A3285"/>
    <mergeCell ref="B3283:B3285"/>
    <mergeCell ref="C3283:C3285"/>
    <mergeCell ref="X3316:X3318"/>
    <mergeCell ref="G3286:G3288"/>
    <mergeCell ref="A3292:A3294"/>
    <mergeCell ref="B3292:B3294"/>
    <mergeCell ref="C3292:C3294"/>
    <mergeCell ref="E3292:E3294"/>
    <mergeCell ref="F3292:F3294"/>
    <mergeCell ref="I3292:I3294"/>
    <mergeCell ref="J3292:J3294"/>
    <mergeCell ref="V3292:V3294"/>
    <mergeCell ref="W3292:W3294"/>
    <mergeCell ref="X3292:X3294"/>
    <mergeCell ref="Y3292:Y3294"/>
    <mergeCell ref="Z3292:Z3294"/>
    <mergeCell ref="AA3292:AA3294"/>
    <mergeCell ref="E3283:E3285"/>
    <mergeCell ref="F3283:F3285"/>
    <mergeCell ref="I3283:I3285"/>
    <mergeCell ref="J3283:J3285"/>
    <mergeCell ref="V3283:V3285"/>
    <mergeCell ref="X3283:X3285"/>
    <mergeCell ref="A3295:A3297"/>
    <mergeCell ref="B3295:B3297"/>
    <mergeCell ref="C3295:C3297"/>
    <mergeCell ref="D3295:D3297"/>
    <mergeCell ref="E3295:E3297"/>
    <mergeCell ref="F3295:F3297"/>
    <mergeCell ref="G3295:G3297"/>
    <mergeCell ref="H3295:H3297"/>
    <mergeCell ref="I3295:I3297"/>
    <mergeCell ref="J3295:J3297"/>
    <mergeCell ref="S3295:S3297"/>
    <mergeCell ref="T3295:T3297"/>
    <mergeCell ref="V3295:V3297"/>
    <mergeCell ref="I3313:I3315"/>
    <mergeCell ref="Y3223:Y3225"/>
    <mergeCell ref="Y3241:Y3243"/>
    <mergeCell ref="S3169:S3171"/>
    <mergeCell ref="H3286:H3288"/>
    <mergeCell ref="A3151:A3153"/>
    <mergeCell ref="B3151:B3153"/>
    <mergeCell ref="C3151:C3153"/>
    <mergeCell ref="D3151:D3153"/>
    <mergeCell ref="E3151:E3153"/>
    <mergeCell ref="F3151:F3153"/>
    <mergeCell ref="G3151:G3153"/>
    <mergeCell ref="H3151:H3153"/>
    <mergeCell ref="I3151:I3153"/>
    <mergeCell ref="J3151:J3153"/>
    <mergeCell ref="S3151:S3153"/>
    <mergeCell ref="T3151:T3153"/>
    <mergeCell ref="U3151:U3153"/>
    <mergeCell ref="V3151:V3153"/>
    <mergeCell ref="W3151:W3153"/>
    <mergeCell ref="X3151:X3153"/>
    <mergeCell ref="Y3151:Y3153"/>
    <mergeCell ref="Z3151:Z3153"/>
    <mergeCell ref="AA3151:AA3153"/>
    <mergeCell ref="X3169:X3171"/>
    <mergeCell ref="Z3169:Z3171"/>
    <mergeCell ref="AA3169:AA3171"/>
    <mergeCell ref="H3133:H3135"/>
    <mergeCell ref="I3133:I3135"/>
    <mergeCell ref="J3133:J3135"/>
    <mergeCell ref="S3133:S3135"/>
    <mergeCell ref="T3133:T3135"/>
    <mergeCell ref="U3133:U3135"/>
    <mergeCell ref="V3133:V3135"/>
    <mergeCell ref="W3133:W3135"/>
    <mergeCell ref="X3133:X3135"/>
    <mergeCell ref="Y3133:Y3135"/>
    <mergeCell ref="Z3133:Z3135"/>
    <mergeCell ref="AA3133:AA3135"/>
    <mergeCell ref="A3163:A3165"/>
    <mergeCell ref="I3163:I3165"/>
    <mergeCell ref="J3163:J3165"/>
    <mergeCell ref="S3163:S3165"/>
    <mergeCell ref="V3163:V3165"/>
    <mergeCell ref="W3163:W3165"/>
    <mergeCell ref="X3163:X3165"/>
    <mergeCell ref="Y3163:Y3165"/>
    <mergeCell ref="AA3163:AA3165"/>
    <mergeCell ref="A3160:A3162"/>
    <mergeCell ref="E3160:E3162"/>
    <mergeCell ref="I3160:I3162"/>
    <mergeCell ref="J3160:J3162"/>
    <mergeCell ref="V3160:V3162"/>
    <mergeCell ref="W3160:W3162"/>
    <mergeCell ref="A3166:A3168"/>
    <mergeCell ref="B3166:B3168"/>
    <mergeCell ref="C3166:C3168"/>
    <mergeCell ref="D3166:D3168"/>
    <mergeCell ref="E3166:E3168"/>
    <mergeCell ref="F3166:F3168"/>
    <mergeCell ref="G3166:G3168"/>
    <mergeCell ref="H3166:H3168"/>
    <mergeCell ref="I3166:I3168"/>
    <mergeCell ref="J3166:J3168"/>
    <mergeCell ref="S3166:S3168"/>
    <mergeCell ref="T3166:T3168"/>
    <mergeCell ref="U3166:U3168"/>
    <mergeCell ref="V3166:V3168"/>
    <mergeCell ref="W3166:W3168"/>
    <mergeCell ref="A3124:A3126"/>
    <mergeCell ref="B3124:B3126"/>
    <mergeCell ref="D3124:D3126"/>
    <mergeCell ref="F3124:F3126"/>
    <mergeCell ref="I3124:I3126"/>
    <mergeCell ref="J3124:J3126"/>
    <mergeCell ref="T3124:T3126"/>
    <mergeCell ref="V3124:V3126"/>
    <mergeCell ref="W3124:W3126"/>
    <mergeCell ref="Y3124:Y3126"/>
    <mergeCell ref="Z3124:Z3126"/>
    <mergeCell ref="AA3124:AA3126"/>
    <mergeCell ref="A3121:A3123"/>
    <mergeCell ref="B3121:B3123"/>
    <mergeCell ref="F3121:F3123"/>
    <mergeCell ref="I3121:I3123"/>
    <mergeCell ref="J3121:J3123"/>
    <mergeCell ref="V3121:V3123"/>
    <mergeCell ref="I3109:I3111"/>
    <mergeCell ref="G3130:G3132"/>
    <mergeCell ref="A3127:A3129"/>
    <mergeCell ref="Y3070:Y3072"/>
    <mergeCell ref="Z3070:Z3072"/>
    <mergeCell ref="AA3070:AA3072"/>
    <mergeCell ref="A3076:A3078"/>
    <mergeCell ref="B3076:B3078"/>
    <mergeCell ref="D3076:D3078"/>
    <mergeCell ref="E3076:E3078"/>
    <mergeCell ref="F3076:F3078"/>
    <mergeCell ref="I3076:I3078"/>
    <mergeCell ref="V3076:V3078"/>
    <mergeCell ref="W3076:W3078"/>
    <mergeCell ref="Y3076:Y3078"/>
    <mergeCell ref="Z3076:Z3078"/>
    <mergeCell ref="AA3076:AA3078"/>
    <mergeCell ref="A3082:A3084"/>
    <mergeCell ref="B3082:B3084"/>
    <mergeCell ref="D3082:D3084"/>
    <mergeCell ref="E3082:E3084"/>
    <mergeCell ref="F3082:F3084"/>
    <mergeCell ref="A3079:A3081"/>
    <mergeCell ref="B3079:B3081"/>
    <mergeCell ref="C3079:C3081"/>
    <mergeCell ref="D3079:D3081"/>
    <mergeCell ref="E3079:E3081"/>
    <mergeCell ref="F3079:F3081"/>
    <mergeCell ref="G3079:G3081"/>
    <mergeCell ref="H3079:H3081"/>
    <mergeCell ref="I3079:I3081"/>
    <mergeCell ref="J3079:J3081"/>
    <mergeCell ref="S3079:S3081"/>
    <mergeCell ref="T3079:T3081"/>
    <mergeCell ref="U3079:U3081"/>
    <mergeCell ref="V3079:V3081"/>
    <mergeCell ref="W3079:W3081"/>
    <mergeCell ref="X3079:X3081"/>
    <mergeCell ref="Y3079:Y3081"/>
    <mergeCell ref="Z3079:Z3081"/>
    <mergeCell ref="A3088:A3090"/>
    <mergeCell ref="B3088:B3090"/>
    <mergeCell ref="C3088:C3090"/>
    <mergeCell ref="D3088:D3090"/>
    <mergeCell ref="E3088:E3090"/>
    <mergeCell ref="X3073:X3075"/>
    <mergeCell ref="B3055:B3057"/>
    <mergeCell ref="C3055:C3057"/>
    <mergeCell ref="D3055:D3057"/>
    <mergeCell ref="E3055:E3057"/>
    <mergeCell ref="F3055:F3057"/>
    <mergeCell ref="X3067:X3069"/>
    <mergeCell ref="Y3067:Y3069"/>
    <mergeCell ref="Z3067:Z3069"/>
    <mergeCell ref="AA3067:AA3069"/>
    <mergeCell ref="I3055:I3057"/>
    <mergeCell ref="J3055:J3057"/>
    <mergeCell ref="S3055:S3057"/>
    <mergeCell ref="T3055:T3057"/>
    <mergeCell ref="U3055:U3057"/>
    <mergeCell ref="V3055:V3057"/>
    <mergeCell ref="W3055:W3057"/>
    <mergeCell ref="X3055:X3057"/>
    <mergeCell ref="Y3055:Y3057"/>
    <mergeCell ref="Z3055:Z3057"/>
    <mergeCell ref="AA3055:AA3057"/>
    <mergeCell ref="A3064:A3066"/>
    <mergeCell ref="B3064:B3066"/>
    <mergeCell ref="C3064:C3066"/>
    <mergeCell ref="D3064:D3066"/>
    <mergeCell ref="E3064:E3066"/>
    <mergeCell ref="F3064:F3066"/>
    <mergeCell ref="G3064:G3066"/>
    <mergeCell ref="H3064:H3066"/>
    <mergeCell ref="I3064:I3066"/>
    <mergeCell ref="J3064:J3066"/>
    <mergeCell ref="S3064:S3066"/>
    <mergeCell ref="T3064:T3066"/>
    <mergeCell ref="U3064:U3066"/>
    <mergeCell ref="V3064:V3066"/>
    <mergeCell ref="W3064:W3066"/>
    <mergeCell ref="X3064:X3066"/>
    <mergeCell ref="Y3064:Y3066"/>
    <mergeCell ref="Z3064:Z3066"/>
    <mergeCell ref="AA3064:AA3066"/>
    <mergeCell ref="A3067:A3069"/>
    <mergeCell ref="B3067:B3069"/>
    <mergeCell ref="H3067:H3069"/>
    <mergeCell ref="I3067:I3069"/>
    <mergeCell ref="J3067:J3069"/>
    <mergeCell ref="S3067:S3069"/>
    <mergeCell ref="T3067:T3069"/>
    <mergeCell ref="U3067:U3069"/>
    <mergeCell ref="V3067:V3069"/>
    <mergeCell ref="W3067:W3069"/>
    <mergeCell ref="B2938:B2940"/>
    <mergeCell ref="E2938:E2940"/>
    <mergeCell ref="F2938:F2940"/>
    <mergeCell ref="U2938:U2940"/>
    <mergeCell ref="V2938:V2940"/>
    <mergeCell ref="Z2938:Z2940"/>
    <mergeCell ref="H2941:H2943"/>
    <mergeCell ref="I2941:I2943"/>
    <mergeCell ref="J2941:J2943"/>
    <mergeCell ref="S2941:S2943"/>
    <mergeCell ref="T2941:T2943"/>
    <mergeCell ref="U2941:U2943"/>
    <mergeCell ref="V2941:V2943"/>
    <mergeCell ref="W2941:W2943"/>
    <mergeCell ref="X2941:X2943"/>
    <mergeCell ref="Y2941:Y2943"/>
    <mergeCell ref="Z2941:Z2943"/>
    <mergeCell ref="AA2941:AA2943"/>
    <mergeCell ref="X2938:X2940"/>
    <mergeCell ref="B2926:B2928"/>
    <mergeCell ref="A2929:A2931"/>
    <mergeCell ref="B2929:B2931"/>
    <mergeCell ref="C2929:C2931"/>
    <mergeCell ref="E2929:E2931"/>
    <mergeCell ref="F2929:F2931"/>
    <mergeCell ref="C3067:C3069"/>
    <mergeCell ref="D3067:D3069"/>
    <mergeCell ref="E3067:E3069"/>
    <mergeCell ref="A3022:A3024"/>
    <mergeCell ref="B3022:B3024"/>
    <mergeCell ref="E3022:E3024"/>
    <mergeCell ref="F3022:F3024"/>
    <mergeCell ref="H3022:H3024"/>
    <mergeCell ref="I3022:I3024"/>
    <mergeCell ref="V3022:V3024"/>
    <mergeCell ref="W3022:W3024"/>
    <mergeCell ref="Y3022:Y3024"/>
    <mergeCell ref="Z3022:Z3024"/>
    <mergeCell ref="A3013:A3015"/>
    <mergeCell ref="B3013:B3015"/>
    <mergeCell ref="C3013:C3015"/>
    <mergeCell ref="E3013:E3015"/>
    <mergeCell ref="F3013:F3015"/>
    <mergeCell ref="H3013:H3015"/>
    <mergeCell ref="I3013:I3015"/>
    <mergeCell ref="J3013:J3015"/>
    <mergeCell ref="S3013:S3015"/>
    <mergeCell ref="T3013:T3015"/>
    <mergeCell ref="V3013:V3015"/>
    <mergeCell ref="Y3013:Y3015"/>
    <mergeCell ref="AA3013:AA3015"/>
    <mergeCell ref="X3022:X3024"/>
    <mergeCell ref="A3007:A3009"/>
    <mergeCell ref="B3007:B3009"/>
    <mergeCell ref="A3010:A3012"/>
    <mergeCell ref="B3010:B3012"/>
    <mergeCell ref="C3010:C3012"/>
    <mergeCell ref="D3010:D3012"/>
    <mergeCell ref="E3010:E3012"/>
    <mergeCell ref="W3058:W3060"/>
    <mergeCell ref="V3043:V3045"/>
    <mergeCell ref="H3007:H3009"/>
    <mergeCell ref="E2977:E2979"/>
    <mergeCell ref="A2974:A2976"/>
    <mergeCell ref="D2791:D2793"/>
    <mergeCell ref="E2791:E2793"/>
    <mergeCell ref="F2791:F2793"/>
    <mergeCell ref="G2791:G2793"/>
    <mergeCell ref="I2791:I2793"/>
    <mergeCell ref="T2791:T2793"/>
    <mergeCell ref="U2791:U2793"/>
    <mergeCell ref="V2791:V2793"/>
    <mergeCell ref="X2791:X2793"/>
    <mergeCell ref="A2773:A2775"/>
    <mergeCell ref="B2773:B2775"/>
    <mergeCell ref="C2773:C2775"/>
    <mergeCell ref="D2773:D2775"/>
    <mergeCell ref="E2773:E2775"/>
    <mergeCell ref="F2773:F2775"/>
    <mergeCell ref="G2773:G2775"/>
    <mergeCell ref="H2773:H2775"/>
    <mergeCell ref="I2773:I2775"/>
    <mergeCell ref="J2773:J2775"/>
    <mergeCell ref="S2773:S2775"/>
    <mergeCell ref="T2773:T2775"/>
    <mergeCell ref="U2773:U2775"/>
    <mergeCell ref="V2773:V2775"/>
    <mergeCell ref="W2773:W2775"/>
    <mergeCell ref="X2773:X2775"/>
    <mergeCell ref="Y2773:Y2775"/>
    <mergeCell ref="Z2773:Z2775"/>
    <mergeCell ref="A2806:A2808"/>
    <mergeCell ref="C2806:C2808"/>
    <mergeCell ref="G2806:G2808"/>
    <mergeCell ref="A2782:A2784"/>
    <mergeCell ref="B2782:B2784"/>
    <mergeCell ref="C2782:C2784"/>
    <mergeCell ref="D2782:D2784"/>
    <mergeCell ref="E2782:E2784"/>
    <mergeCell ref="F2782:F2784"/>
    <mergeCell ref="G2782:G2784"/>
    <mergeCell ref="H2782:H2784"/>
    <mergeCell ref="I2782:I2784"/>
    <mergeCell ref="J2782:J2784"/>
    <mergeCell ref="D2779:D2781"/>
    <mergeCell ref="E2779:E2781"/>
    <mergeCell ref="F2779:F2781"/>
    <mergeCell ref="G2779:G2781"/>
    <mergeCell ref="I2779:I2781"/>
    <mergeCell ref="U2779:U2781"/>
    <mergeCell ref="V2779:V2781"/>
    <mergeCell ref="X2779:X2781"/>
    <mergeCell ref="A2785:A2787"/>
    <mergeCell ref="C2785:C2787"/>
    <mergeCell ref="D2785:D2787"/>
    <mergeCell ref="E2785:E2787"/>
    <mergeCell ref="F2785:F2787"/>
    <mergeCell ref="G2785:G2787"/>
    <mergeCell ref="I2785:I2787"/>
    <mergeCell ref="U2785:U2787"/>
    <mergeCell ref="V2785:V2787"/>
    <mergeCell ref="X2785:X2787"/>
    <mergeCell ref="T2782:T2784"/>
    <mergeCell ref="G2803:G2805"/>
    <mergeCell ref="X2806:X2808"/>
    <mergeCell ref="A2788:A2790"/>
    <mergeCell ref="H2704:H2706"/>
    <mergeCell ref="G2692:G2694"/>
    <mergeCell ref="G2695:G2697"/>
    <mergeCell ref="G2698:G2700"/>
    <mergeCell ref="G2719:G2721"/>
    <mergeCell ref="C2713:C2715"/>
    <mergeCell ref="V2683:V2685"/>
    <mergeCell ref="Y2683:Y2685"/>
    <mergeCell ref="A2674:A2676"/>
    <mergeCell ref="B2674:B2676"/>
    <mergeCell ref="C2674:C2676"/>
    <mergeCell ref="D2674:D2676"/>
    <mergeCell ref="F2674:F2676"/>
    <mergeCell ref="G2674:G2676"/>
    <mergeCell ref="H2674:H2676"/>
    <mergeCell ref="H2656:H2658"/>
    <mergeCell ref="I2656:I2658"/>
    <mergeCell ref="J2656:J2658"/>
    <mergeCell ref="S2656:S2658"/>
    <mergeCell ref="T2656:T2658"/>
    <mergeCell ref="U2656:U2658"/>
    <mergeCell ref="V2656:V2658"/>
    <mergeCell ref="W2656:W2658"/>
    <mergeCell ref="X2656:X2658"/>
    <mergeCell ref="Y2656:Y2658"/>
    <mergeCell ref="Z2656:Z2658"/>
    <mergeCell ref="AA2656:AA2658"/>
    <mergeCell ref="Y2659:Y2661"/>
    <mergeCell ref="A2671:A2673"/>
    <mergeCell ref="B2671:B2673"/>
    <mergeCell ref="C2671:C2673"/>
    <mergeCell ref="D2671:D2673"/>
    <mergeCell ref="E2671:E2673"/>
    <mergeCell ref="AA2665:AA2667"/>
    <mergeCell ref="Y2662:Y2664"/>
    <mergeCell ref="X2659:X2661"/>
    <mergeCell ref="X2662:X2664"/>
    <mergeCell ref="X2668:X2670"/>
    <mergeCell ref="H2659:H2661"/>
    <mergeCell ref="H2662:H2664"/>
    <mergeCell ref="H2668:H2670"/>
    <mergeCell ref="S2659:S2661"/>
    <mergeCell ref="AA2671:AA2673"/>
    <mergeCell ref="S2662:S2664"/>
    <mergeCell ref="S2668:S2670"/>
    <mergeCell ref="Z2659:Z2661"/>
    <mergeCell ref="V2662:V2664"/>
    <mergeCell ref="Z2662:Z2664"/>
    <mergeCell ref="V2668:V2670"/>
    <mergeCell ref="D2665:D2667"/>
    <mergeCell ref="Z2668:Z2670"/>
    <mergeCell ref="AA2668:AA2670"/>
    <mergeCell ref="A2689:A2691"/>
    <mergeCell ref="B2689:B2691"/>
    <mergeCell ref="C2689:C2691"/>
    <mergeCell ref="D2689:D2691"/>
    <mergeCell ref="I2674:I2676"/>
    <mergeCell ref="J2674:J2676"/>
    <mergeCell ref="S2674:S2676"/>
    <mergeCell ref="T2674:T2676"/>
    <mergeCell ref="V2674:V2676"/>
    <mergeCell ref="W2674:W2676"/>
    <mergeCell ref="X2674:X2676"/>
    <mergeCell ref="Y2674:Y2676"/>
    <mergeCell ref="F2665:F2667"/>
    <mergeCell ref="G2665:G2667"/>
    <mergeCell ref="I2665:I2667"/>
    <mergeCell ref="S2665:S2667"/>
    <mergeCell ref="T2665:T2667"/>
    <mergeCell ref="V2665:V2667"/>
    <mergeCell ref="Y2665:Y2667"/>
    <mergeCell ref="Z2665:Z2667"/>
    <mergeCell ref="C2665:C2667"/>
    <mergeCell ref="H2641:H2643"/>
    <mergeCell ref="I2641:I2643"/>
    <mergeCell ref="J2641:J2643"/>
    <mergeCell ref="S2641:S2643"/>
    <mergeCell ref="T2641:T2643"/>
    <mergeCell ref="U2641:U2643"/>
    <mergeCell ref="V2641:V2643"/>
    <mergeCell ref="W2641:W2643"/>
    <mergeCell ref="X2641:X2643"/>
    <mergeCell ref="Y2641:Y2643"/>
    <mergeCell ref="Z2641:Z2643"/>
    <mergeCell ref="AA2641:AA2643"/>
    <mergeCell ref="A2647:A2649"/>
    <mergeCell ref="B2647:B2649"/>
    <mergeCell ref="C2647:C2649"/>
    <mergeCell ref="D2647:D2649"/>
    <mergeCell ref="E2647:E2649"/>
    <mergeCell ref="F2647:F2649"/>
    <mergeCell ref="G2647:G2649"/>
    <mergeCell ref="H2647:H2649"/>
    <mergeCell ref="I2647:I2649"/>
    <mergeCell ref="J2647:J2649"/>
    <mergeCell ref="A2656:A2658"/>
    <mergeCell ref="T2689:T2691"/>
    <mergeCell ref="U2689:U2691"/>
    <mergeCell ref="V2689:V2691"/>
    <mergeCell ref="W2689:W2691"/>
    <mergeCell ref="X2689:X2691"/>
    <mergeCell ref="Y2689:Y2691"/>
    <mergeCell ref="Z2689:Z2691"/>
    <mergeCell ref="AA2689:AA2691"/>
    <mergeCell ref="A2683:A2685"/>
    <mergeCell ref="B2683:B2685"/>
    <mergeCell ref="C2683:C2685"/>
    <mergeCell ref="F2683:F2685"/>
    <mergeCell ref="G2683:G2685"/>
    <mergeCell ref="H2683:H2685"/>
    <mergeCell ref="Z2674:Z2676"/>
    <mergeCell ref="AA2674:AA2676"/>
    <mergeCell ref="AA2683:AA2685"/>
    <mergeCell ref="A2677:A2679"/>
    <mergeCell ref="AA2677:AA2679"/>
    <mergeCell ref="U2695:U2697"/>
    <mergeCell ref="U2650:U2652"/>
    <mergeCell ref="S2638:S2640"/>
    <mergeCell ref="S2677:S2679"/>
    <mergeCell ref="H2692:H2694"/>
    <mergeCell ref="H2695:H2697"/>
    <mergeCell ref="G2680:G2682"/>
    <mergeCell ref="E2659:E2661"/>
    <mergeCell ref="E2662:E2664"/>
    <mergeCell ref="E2668:E2670"/>
    <mergeCell ref="E2692:E2694"/>
    <mergeCell ref="D2638:D2640"/>
    <mergeCell ref="D2683:D2685"/>
    <mergeCell ref="Y2680:Y2682"/>
    <mergeCell ref="B2638:B2640"/>
    <mergeCell ref="B2695:B2697"/>
    <mergeCell ref="C2695:C2697"/>
    <mergeCell ref="I2695:I2697"/>
    <mergeCell ref="V2695:V2697"/>
    <mergeCell ref="Y2695:Y2697"/>
    <mergeCell ref="Z2695:Z2697"/>
    <mergeCell ref="AA2695:AA2697"/>
    <mergeCell ref="F2671:F2673"/>
    <mergeCell ref="G2671:G2673"/>
    <mergeCell ref="H2671:H2673"/>
    <mergeCell ref="I2671:I2673"/>
    <mergeCell ref="J2671:J2673"/>
    <mergeCell ref="S2671:S2673"/>
    <mergeCell ref="T2671:T2673"/>
    <mergeCell ref="U2671:U2673"/>
    <mergeCell ref="V2671:V2673"/>
    <mergeCell ref="W2671:W2673"/>
    <mergeCell ref="X2671:X2673"/>
    <mergeCell ref="Y2671:Y2673"/>
    <mergeCell ref="Z2671:Z2673"/>
    <mergeCell ref="B2650:B2652"/>
    <mergeCell ref="AA2662:AA2664"/>
    <mergeCell ref="B2656:B2658"/>
    <mergeCell ref="C2656:C2658"/>
    <mergeCell ref="D2656:D2658"/>
    <mergeCell ref="S2650:S2652"/>
    <mergeCell ref="B2665:B2667"/>
    <mergeCell ref="B2677:B2679"/>
    <mergeCell ref="F2638:F2640"/>
    <mergeCell ref="Y2638:Y2640"/>
    <mergeCell ref="C2653:C2655"/>
    <mergeCell ref="D2653:D2655"/>
    <mergeCell ref="F2653:F2655"/>
    <mergeCell ref="H2653:H2655"/>
    <mergeCell ref="I2653:I2655"/>
    <mergeCell ref="U2653:U2655"/>
    <mergeCell ref="V2653:V2655"/>
    <mergeCell ref="Y2653:Y2655"/>
    <mergeCell ref="T2647:T2649"/>
    <mergeCell ref="U2647:U2649"/>
    <mergeCell ref="V2647:V2649"/>
    <mergeCell ref="Y2647:Y2649"/>
    <mergeCell ref="H2650:H2652"/>
    <mergeCell ref="V2650:V2652"/>
    <mergeCell ref="I2650:I2652"/>
    <mergeCell ref="F2692:F2694"/>
    <mergeCell ref="F2695:F2697"/>
    <mergeCell ref="C2668:C2670"/>
    <mergeCell ref="G2662:G2664"/>
    <mergeCell ref="AA2482:AA2484"/>
    <mergeCell ref="T2482:T2484"/>
    <mergeCell ref="D2482:D2484"/>
    <mergeCell ref="A2491:A2493"/>
    <mergeCell ref="B2491:B2493"/>
    <mergeCell ref="C2491:C2493"/>
    <mergeCell ref="D2491:D2493"/>
    <mergeCell ref="E2491:E2493"/>
    <mergeCell ref="F2491:F2493"/>
    <mergeCell ref="G2491:G2493"/>
    <mergeCell ref="H2491:H2493"/>
    <mergeCell ref="I2491:I2493"/>
    <mergeCell ref="J2491:J2493"/>
    <mergeCell ref="S2491:S2493"/>
    <mergeCell ref="T2491:T2493"/>
    <mergeCell ref="F2479:F2481"/>
    <mergeCell ref="Y2560:Y2562"/>
    <mergeCell ref="Z2560:Z2562"/>
    <mergeCell ref="AA2560:AA2562"/>
    <mergeCell ref="AA2605:AA2607"/>
    <mergeCell ref="A2617:A2619"/>
    <mergeCell ref="B2617:B2619"/>
    <mergeCell ref="C2617:C2619"/>
    <mergeCell ref="D2617:D2619"/>
    <mergeCell ref="E2617:E2619"/>
    <mergeCell ref="F2617:F2619"/>
    <mergeCell ref="G2617:G2619"/>
    <mergeCell ref="H2617:H2619"/>
    <mergeCell ref="I2617:I2619"/>
    <mergeCell ref="J2617:J2619"/>
    <mergeCell ref="S2617:S2619"/>
    <mergeCell ref="T2617:T2619"/>
    <mergeCell ref="U2617:U2619"/>
    <mergeCell ref="V2617:V2619"/>
    <mergeCell ref="W2617:W2619"/>
    <mergeCell ref="X2617:X2619"/>
    <mergeCell ref="Y2617:Y2619"/>
    <mergeCell ref="Z2617:Z2619"/>
    <mergeCell ref="AA2617:AA2619"/>
    <mergeCell ref="A2614:A2616"/>
    <mergeCell ref="B2614:B2616"/>
    <mergeCell ref="C2614:C2616"/>
    <mergeCell ref="E2614:E2616"/>
    <mergeCell ref="I2614:I2616"/>
    <mergeCell ref="U2614:U2616"/>
    <mergeCell ref="V2614:V2616"/>
    <mergeCell ref="Y2614:Y2616"/>
    <mergeCell ref="I2560:I2562"/>
    <mergeCell ref="J2560:J2562"/>
    <mergeCell ref="S2560:S2562"/>
    <mergeCell ref="T2560:T2562"/>
    <mergeCell ref="U2560:U2562"/>
    <mergeCell ref="V2560:V2562"/>
    <mergeCell ref="W2560:W2562"/>
    <mergeCell ref="X2560:X2562"/>
    <mergeCell ref="F2563:F2565"/>
    <mergeCell ref="G2563:G2565"/>
    <mergeCell ref="H2563:H2565"/>
    <mergeCell ref="I2563:I2565"/>
    <mergeCell ref="J2563:J2565"/>
    <mergeCell ref="S2563:S2565"/>
    <mergeCell ref="V2563:V2565"/>
    <mergeCell ref="W2563:W2565"/>
    <mergeCell ref="X2563:X2565"/>
    <mergeCell ref="B2494:B2496"/>
    <mergeCell ref="C2494:C2496"/>
    <mergeCell ref="I2494:I2496"/>
    <mergeCell ref="J2494:J2496"/>
    <mergeCell ref="S2494:S2496"/>
    <mergeCell ref="T2494:T2496"/>
    <mergeCell ref="U2494:U2496"/>
    <mergeCell ref="V2494:V2496"/>
    <mergeCell ref="X2494:X2496"/>
    <mergeCell ref="Y2494:Y2496"/>
    <mergeCell ref="AA2494:AA2496"/>
    <mergeCell ref="I2479:I2481"/>
    <mergeCell ref="J2479:J2481"/>
    <mergeCell ref="B2485:B2487"/>
    <mergeCell ref="C2485:C2487"/>
    <mergeCell ref="D2485:D2487"/>
    <mergeCell ref="I2485:I2487"/>
    <mergeCell ref="J2485:J2487"/>
    <mergeCell ref="S2485:S2487"/>
    <mergeCell ref="T2485:T2487"/>
    <mergeCell ref="U2182:U2184"/>
    <mergeCell ref="U2272:U2274"/>
    <mergeCell ref="U2347:U2349"/>
    <mergeCell ref="U2398:U2400"/>
    <mergeCell ref="I2194:I2196"/>
    <mergeCell ref="I2203:I2205"/>
    <mergeCell ref="I2218:I2220"/>
    <mergeCell ref="I2233:I2235"/>
    <mergeCell ref="I2245:I2247"/>
    <mergeCell ref="I2254:I2256"/>
    <mergeCell ref="I2221:I2223"/>
    <mergeCell ref="I2230:I2232"/>
    <mergeCell ref="I2281:I2283"/>
    <mergeCell ref="S2479:S2481"/>
    <mergeCell ref="T2479:T2481"/>
    <mergeCell ref="U2479:U2481"/>
    <mergeCell ref="V2479:V2481"/>
    <mergeCell ref="W2479:W2481"/>
    <mergeCell ref="X2479:X2481"/>
    <mergeCell ref="Y2479:Y2481"/>
    <mergeCell ref="Z2479:Z2481"/>
    <mergeCell ref="AA2479:AA2481"/>
    <mergeCell ref="I2185:I2187"/>
    <mergeCell ref="V2194:V2196"/>
    <mergeCell ref="W2194:W2196"/>
    <mergeCell ref="X2194:X2196"/>
    <mergeCell ref="Y2194:Y2196"/>
    <mergeCell ref="Z2194:Z2196"/>
    <mergeCell ref="AA2194:AA2196"/>
    <mergeCell ref="D2194:D2196"/>
    <mergeCell ref="Z2212:Z2214"/>
    <mergeCell ref="AA2212:AA2214"/>
    <mergeCell ref="B2215:B2217"/>
    <mergeCell ref="C2215:C2217"/>
    <mergeCell ref="D2215:D2217"/>
    <mergeCell ref="E2215:E2217"/>
    <mergeCell ref="F2215:F2217"/>
    <mergeCell ref="G2215:G2217"/>
    <mergeCell ref="H2215:H2217"/>
    <mergeCell ref="I2215:I2217"/>
    <mergeCell ref="J2215:J2217"/>
    <mergeCell ref="B2482:B2484"/>
    <mergeCell ref="C2482:C2484"/>
    <mergeCell ref="F2482:F2484"/>
    <mergeCell ref="B2374:B2376"/>
    <mergeCell ref="C2374:C2376"/>
    <mergeCell ref="E2374:E2376"/>
    <mergeCell ref="X2281:X2283"/>
    <mergeCell ref="X2314:X2316"/>
    <mergeCell ref="X2326:X2328"/>
    <mergeCell ref="X2359:X2361"/>
    <mergeCell ref="AA2422:AA2424"/>
    <mergeCell ref="AA2428:AA2430"/>
    <mergeCell ref="W2212:W2214"/>
    <mergeCell ref="W2245:W2247"/>
    <mergeCell ref="Y2215:Y2217"/>
    <mergeCell ref="Z2215:Z2217"/>
    <mergeCell ref="AA2215:AA2217"/>
    <mergeCell ref="D2236:D2238"/>
    <mergeCell ref="G2227:G2229"/>
    <mergeCell ref="G2233:G2235"/>
    <mergeCell ref="G2281:G2283"/>
    <mergeCell ref="F2284:F2286"/>
    <mergeCell ref="B2302:B2304"/>
    <mergeCell ref="Y2212:Y2214"/>
    <mergeCell ref="F2359:F2361"/>
    <mergeCell ref="AA2359:AA2361"/>
    <mergeCell ref="H2356:H2358"/>
    <mergeCell ref="I2356:I2358"/>
    <mergeCell ref="J2356:J2358"/>
    <mergeCell ref="S2356:S2358"/>
    <mergeCell ref="E2392:E2394"/>
    <mergeCell ref="F2392:F2394"/>
    <mergeCell ref="G2392:G2394"/>
    <mergeCell ref="H2392:H2394"/>
    <mergeCell ref="I2392:I2394"/>
    <mergeCell ref="J2392:J2394"/>
    <mergeCell ref="S2392:S2394"/>
    <mergeCell ref="T2392:T2394"/>
    <mergeCell ref="U2392:U2394"/>
    <mergeCell ref="V2392:V2394"/>
    <mergeCell ref="W2392:W2394"/>
    <mergeCell ref="X2392:X2394"/>
    <mergeCell ref="Y2392:Y2394"/>
    <mergeCell ref="Z2392:Z2394"/>
    <mergeCell ref="AA2392:AA2394"/>
    <mergeCell ref="S2332:S2334"/>
    <mergeCell ref="T2332:T2334"/>
    <mergeCell ref="U2332:U2334"/>
    <mergeCell ref="V2332:V2334"/>
    <mergeCell ref="W2332:W2334"/>
    <mergeCell ref="X2332:X2334"/>
    <mergeCell ref="Y2332:Y2334"/>
    <mergeCell ref="Z2332:Z2334"/>
    <mergeCell ref="AA2332:AA2334"/>
    <mergeCell ref="Y2329:Y2331"/>
    <mergeCell ref="B2320:B2322"/>
    <mergeCell ref="S2320:S2322"/>
    <mergeCell ref="S2329:S2331"/>
    <mergeCell ref="B2323:B2325"/>
    <mergeCell ref="C2323:C2325"/>
    <mergeCell ref="D2323:D2325"/>
    <mergeCell ref="E2323:E2325"/>
    <mergeCell ref="F2323:F2325"/>
    <mergeCell ref="G2323:G2325"/>
    <mergeCell ref="H2323:H2325"/>
    <mergeCell ref="I2323:I2325"/>
    <mergeCell ref="J2323:J2325"/>
    <mergeCell ref="B2065:B2067"/>
    <mergeCell ref="C2065:C2067"/>
    <mergeCell ref="G2065:G2067"/>
    <mergeCell ref="H2065:H2067"/>
    <mergeCell ref="Z2065:Z2067"/>
    <mergeCell ref="AA2065:AA2067"/>
    <mergeCell ref="A2071:A2073"/>
    <mergeCell ref="B2071:B2073"/>
    <mergeCell ref="C2071:C2073"/>
    <mergeCell ref="D2071:D2073"/>
    <mergeCell ref="E2071:E2073"/>
    <mergeCell ref="F2071:F2073"/>
    <mergeCell ref="G2071:G2073"/>
    <mergeCell ref="H2071:H2073"/>
    <mergeCell ref="I2071:I2073"/>
    <mergeCell ref="J2071:J2073"/>
    <mergeCell ref="S2071:S2073"/>
    <mergeCell ref="T2071:T2073"/>
    <mergeCell ref="U2071:U2073"/>
    <mergeCell ref="V2071:V2073"/>
    <mergeCell ref="W2071:W2073"/>
    <mergeCell ref="X2071:X2073"/>
    <mergeCell ref="Y2071:Y2073"/>
    <mergeCell ref="Z2071:Z2073"/>
    <mergeCell ref="AA2071:AA2073"/>
    <mergeCell ref="T2056:T2058"/>
    <mergeCell ref="A2059:A2061"/>
    <mergeCell ref="D2059:D2061"/>
    <mergeCell ref="E2059:E2061"/>
    <mergeCell ref="H2059:H2061"/>
    <mergeCell ref="I2059:I2061"/>
    <mergeCell ref="J2059:J2061"/>
    <mergeCell ref="S2059:S2061"/>
    <mergeCell ref="T2059:T2061"/>
    <mergeCell ref="U2059:U2061"/>
    <mergeCell ref="V2059:V2061"/>
    <mergeCell ref="X2059:X2061"/>
    <mergeCell ref="Y2059:Y2061"/>
    <mergeCell ref="W2068:W2070"/>
    <mergeCell ref="S2056:S2058"/>
    <mergeCell ref="Z2059:Z2061"/>
    <mergeCell ref="AA2059:AA2061"/>
    <mergeCell ref="I2065:I2067"/>
    <mergeCell ref="J2065:J2067"/>
    <mergeCell ref="T2065:T2067"/>
    <mergeCell ref="U2065:U2067"/>
    <mergeCell ref="X2065:X2067"/>
    <mergeCell ref="Y2065:Y2067"/>
    <mergeCell ref="A2062:A2064"/>
    <mergeCell ref="B2062:B2064"/>
    <mergeCell ref="C2062:C2064"/>
    <mergeCell ref="D2062:D2064"/>
    <mergeCell ref="E2062:E2064"/>
    <mergeCell ref="F2062:F2064"/>
    <mergeCell ref="G2062:G2064"/>
    <mergeCell ref="H2062:H2064"/>
    <mergeCell ref="I2062:I2064"/>
    <mergeCell ref="T2062:T2064"/>
    <mergeCell ref="U2062:U2064"/>
    <mergeCell ref="V2062:V2064"/>
    <mergeCell ref="W2062:W2064"/>
    <mergeCell ref="X2062:X2064"/>
    <mergeCell ref="Y2062:Y2064"/>
    <mergeCell ref="AA2062:AA2064"/>
    <mergeCell ref="S2068:S2070"/>
    <mergeCell ref="A2074:A2076"/>
    <mergeCell ref="B2074:B2076"/>
    <mergeCell ref="D2074:D2076"/>
    <mergeCell ref="E2074:E2076"/>
    <mergeCell ref="F2074:F2076"/>
    <mergeCell ref="G2074:G2076"/>
    <mergeCell ref="I2074:I2076"/>
    <mergeCell ref="J2074:J2076"/>
    <mergeCell ref="S2074:S2076"/>
    <mergeCell ref="U2074:U2076"/>
    <mergeCell ref="V2074:V2076"/>
    <mergeCell ref="X2074:X2076"/>
    <mergeCell ref="Y2074:Y2076"/>
    <mergeCell ref="A2077:A2079"/>
    <mergeCell ref="B2077:B2079"/>
    <mergeCell ref="A2053:A2055"/>
    <mergeCell ref="B2053:B2055"/>
    <mergeCell ref="C2053:C2055"/>
    <mergeCell ref="Z2056:Z2058"/>
    <mergeCell ref="AA2056:AA2058"/>
    <mergeCell ref="Y2017:Y2019"/>
    <mergeCell ref="W1909:W1911"/>
    <mergeCell ref="X1909:X1911"/>
    <mergeCell ref="Y1909:Y1911"/>
    <mergeCell ref="Z1909:Z1911"/>
    <mergeCell ref="A1912:A1914"/>
    <mergeCell ref="B1912:B1914"/>
    <mergeCell ref="C1912:C1914"/>
    <mergeCell ref="D1912:D1914"/>
    <mergeCell ref="E1912:E1914"/>
    <mergeCell ref="F1912:F1914"/>
    <mergeCell ref="G1912:G1914"/>
    <mergeCell ref="H1912:H1914"/>
    <mergeCell ref="I1912:I1914"/>
    <mergeCell ref="J1912:J1914"/>
    <mergeCell ref="S1912:S1914"/>
    <mergeCell ref="T1912:T1914"/>
    <mergeCell ref="U1912:U1914"/>
    <mergeCell ref="V1912:V1914"/>
    <mergeCell ref="W1912:W1914"/>
    <mergeCell ref="X1912:X1914"/>
    <mergeCell ref="I1915:I1917"/>
    <mergeCell ref="X2020:X2022"/>
    <mergeCell ref="W1927:W1929"/>
    <mergeCell ref="W1924:W1926"/>
    <mergeCell ref="W1981:W1983"/>
    <mergeCell ref="W2020:W2022"/>
    <mergeCell ref="C1933:C1935"/>
    <mergeCell ref="A1915:A1917"/>
    <mergeCell ref="A1948:A1950"/>
    <mergeCell ref="A1999:A2001"/>
    <mergeCell ref="X1921:X1923"/>
    <mergeCell ref="A1927:A1929"/>
    <mergeCell ref="AA1912:AA1914"/>
    <mergeCell ref="AA1960:AA1962"/>
    <mergeCell ref="C1951:C1953"/>
    <mergeCell ref="D1951:D1953"/>
    <mergeCell ref="E1951:E1953"/>
    <mergeCell ref="F1951:F1953"/>
    <mergeCell ref="G1951:G1953"/>
    <mergeCell ref="H1951:H1953"/>
    <mergeCell ref="A2065:A2067"/>
    <mergeCell ref="F1906:F1908"/>
    <mergeCell ref="G1906:G1908"/>
    <mergeCell ref="B1909:B1911"/>
    <mergeCell ref="C1909:C1911"/>
    <mergeCell ref="D1909:D1911"/>
    <mergeCell ref="E1909:E1911"/>
    <mergeCell ref="F1909:F1911"/>
    <mergeCell ref="G1909:G1911"/>
    <mergeCell ref="H1909:H1911"/>
    <mergeCell ref="I1909:I1911"/>
    <mergeCell ref="J1909:J1911"/>
    <mergeCell ref="S1909:S1911"/>
    <mergeCell ref="T1909:T1911"/>
    <mergeCell ref="U1909:U1911"/>
    <mergeCell ref="V1909:V1911"/>
    <mergeCell ref="Y1912:Y1914"/>
    <mergeCell ref="Z1912:Z1914"/>
    <mergeCell ref="C2662:C2664"/>
    <mergeCell ref="D2662:D2664"/>
    <mergeCell ref="B1867:B1869"/>
    <mergeCell ref="C1867:C1869"/>
    <mergeCell ref="B1870:B1872"/>
    <mergeCell ref="C1870:C1872"/>
    <mergeCell ref="D1867:D1869"/>
    <mergeCell ref="E1867:E1869"/>
    <mergeCell ref="F1867:F1869"/>
    <mergeCell ref="G1867:G1869"/>
    <mergeCell ref="H1867:H1869"/>
    <mergeCell ref="I1867:I1869"/>
    <mergeCell ref="J1867:J1869"/>
    <mergeCell ref="S1867:S1869"/>
    <mergeCell ref="T1867:T1869"/>
    <mergeCell ref="U1867:U1869"/>
    <mergeCell ref="V1867:V1869"/>
    <mergeCell ref="W1867:W1869"/>
    <mergeCell ref="X1867:X1869"/>
    <mergeCell ref="Y1867:Y1869"/>
    <mergeCell ref="Z1867:Z1869"/>
    <mergeCell ref="E1870:E1872"/>
    <mergeCell ref="F1870:F1872"/>
    <mergeCell ref="I1870:I1872"/>
    <mergeCell ref="J1870:J1872"/>
    <mergeCell ref="D1870:D1872"/>
    <mergeCell ref="Z2023:Z2025"/>
    <mergeCell ref="Z2068:Z2070"/>
    <mergeCell ref="Y2281:Y2283"/>
    <mergeCell ref="Y2359:Y2361"/>
    <mergeCell ref="Y1927:Y1929"/>
    <mergeCell ref="Y1963:Y1965"/>
    <mergeCell ref="Y1966:Y1968"/>
    <mergeCell ref="Y2002:Y2004"/>
    <mergeCell ref="Y2029:Y2031"/>
    <mergeCell ref="X1903:X1905"/>
    <mergeCell ref="X2230:X2232"/>
    <mergeCell ref="Z1882:Z1884"/>
    <mergeCell ref="Z2032:Z2034"/>
    <mergeCell ref="Z2551:Z2553"/>
    <mergeCell ref="Z2605:Z2607"/>
    <mergeCell ref="Z2650:Z2652"/>
    <mergeCell ref="Z2563:Z2565"/>
    <mergeCell ref="X1888:X1890"/>
    <mergeCell ref="X1915:X1917"/>
    <mergeCell ref="X1948:X1950"/>
    <mergeCell ref="X1966:X1968"/>
    <mergeCell ref="A2026:A2028"/>
    <mergeCell ref="B2026:B2028"/>
    <mergeCell ref="W1792:W1794"/>
    <mergeCell ref="X1792:X1794"/>
    <mergeCell ref="Y1792:Y1794"/>
    <mergeCell ref="Z1792:Z1794"/>
    <mergeCell ref="V1801:V1803"/>
    <mergeCell ref="F1804:F1806"/>
    <mergeCell ref="A1804:A1806"/>
    <mergeCell ref="A1798:A1800"/>
    <mergeCell ref="E1798:E1800"/>
    <mergeCell ref="F1798:F1800"/>
    <mergeCell ref="G1798:G1800"/>
    <mergeCell ref="H1798:H1800"/>
    <mergeCell ref="I1798:I1800"/>
    <mergeCell ref="J1798:J1800"/>
    <mergeCell ref="S1798:S1800"/>
    <mergeCell ref="Y1804:Y1806"/>
    <mergeCell ref="A1774:A1776"/>
    <mergeCell ref="B1774:B1776"/>
    <mergeCell ref="C1774:C1776"/>
    <mergeCell ref="D1774:D1776"/>
    <mergeCell ref="E1774:E1776"/>
    <mergeCell ref="H1774:H1776"/>
    <mergeCell ref="I1774:I1776"/>
    <mergeCell ref="J1774:J1776"/>
    <mergeCell ref="T1774:T1776"/>
    <mergeCell ref="U1774:U1776"/>
    <mergeCell ref="X1774:X1776"/>
    <mergeCell ref="Y1774:Y1776"/>
    <mergeCell ref="Z1774:Z1776"/>
    <mergeCell ref="A1789:A1791"/>
    <mergeCell ref="B1789:B1791"/>
    <mergeCell ref="C1789:C1791"/>
    <mergeCell ref="D1789:D1791"/>
    <mergeCell ref="E1789:E1791"/>
    <mergeCell ref="F1789:F1791"/>
    <mergeCell ref="G1789:G1791"/>
    <mergeCell ref="H1789:H1791"/>
    <mergeCell ref="I1789:I1791"/>
    <mergeCell ref="J1789:J1791"/>
    <mergeCell ref="A1783:A1785"/>
    <mergeCell ref="E1783:E1785"/>
    <mergeCell ref="G1783:G1785"/>
    <mergeCell ref="H1783:H1785"/>
    <mergeCell ref="I1783:I1785"/>
    <mergeCell ref="T1783:T1785"/>
    <mergeCell ref="V1783:V1785"/>
    <mergeCell ref="W1783:W1785"/>
    <mergeCell ref="X1783:X1785"/>
    <mergeCell ref="Y1783:Y1785"/>
    <mergeCell ref="Z1852:Z1854"/>
    <mergeCell ref="Z1924:Z1926"/>
    <mergeCell ref="Z1969:Z1971"/>
    <mergeCell ref="W1846:W1848"/>
    <mergeCell ref="W1876:W1878"/>
    <mergeCell ref="W1903:W1905"/>
    <mergeCell ref="W2023:W2025"/>
    <mergeCell ref="W1921:W1923"/>
    <mergeCell ref="W1933:W1935"/>
    <mergeCell ref="W1930:W1932"/>
    <mergeCell ref="W1945:W1947"/>
    <mergeCell ref="W1936:W1938"/>
    <mergeCell ref="W1954:W1956"/>
    <mergeCell ref="A1678:A1680"/>
    <mergeCell ref="B1678:B1680"/>
    <mergeCell ref="C1678:C1680"/>
    <mergeCell ref="D1678:D1680"/>
    <mergeCell ref="E1678:E1680"/>
    <mergeCell ref="F1678:F1680"/>
    <mergeCell ref="G1678:G1680"/>
    <mergeCell ref="H1678:H1680"/>
    <mergeCell ref="I1678:I1680"/>
    <mergeCell ref="J1678:J1680"/>
    <mergeCell ref="S1678:S1680"/>
    <mergeCell ref="T1678:T1680"/>
    <mergeCell ref="U1678:U1680"/>
    <mergeCell ref="V1678:V1680"/>
    <mergeCell ref="W1678:W1680"/>
    <mergeCell ref="A1666:A1668"/>
    <mergeCell ref="X1750:X1752"/>
    <mergeCell ref="Y1750:Y1752"/>
    <mergeCell ref="Z1750:Z1752"/>
    <mergeCell ref="AA1750:AA1752"/>
    <mergeCell ref="A1732:A1734"/>
    <mergeCell ref="B1732:B1734"/>
    <mergeCell ref="C1732:C1734"/>
    <mergeCell ref="D1732:D1734"/>
    <mergeCell ref="E1732:E1734"/>
    <mergeCell ref="F1732:F1734"/>
    <mergeCell ref="G1732:G1734"/>
    <mergeCell ref="H1732:H1734"/>
    <mergeCell ref="I1732:I1734"/>
    <mergeCell ref="J1732:J1734"/>
    <mergeCell ref="S1732:S1734"/>
    <mergeCell ref="T1732:T1734"/>
    <mergeCell ref="U1732:U1734"/>
    <mergeCell ref="V1732:V1734"/>
    <mergeCell ref="W1732:W1734"/>
    <mergeCell ref="X1732:X1734"/>
    <mergeCell ref="Y1732:Y1734"/>
    <mergeCell ref="Z1732:Z1734"/>
    <mergeCell ref="AA1732:AA1734"/>
    <mergeCell ref="A1735:A1737"/>
    <mergeCell ref="A1738:A1740"/>
    <mergeCell ref="B1738:B1740"/>
    <mergeCell ref="C1738:C1740"/>
    <mergeCell ref="D1738:D1740"/>
    <mergeCell ref="E1738:E1740"/>
    <mergeCell ref="F1738:F1740"/>
    <mergeCell ref="G1738:G1740"/>
    <mergeCell ref="H1738:H1740"/>
    <mergeCell ref="I1738:I1740"/>
    <mergeCell ref="J1738:J1740"/>
    <mergeCell ref="S1738:S1740"/>
    <mergeCell ref="T1738:T1740"/>
    <mergeCell ref="U1738:U1740"/>
    <mergeCell ref="V1738:V1740"/>
    <mergeCell ref="W1738:W1740"/>
    <mergeCell ref="X1738:X1740"/>
    <mergeCell ref="Y1738:Y1740"/>
    <mergeCell ref="Z1738:Z1740"/>
    <mergeCell ref="AA1738:AA1740"/>
    <mergeCell ref="A1744:A1746"/>
    <mergeCell ref="B1744:B1746"/>
    <mergeCell ref="C1744:C1746"/>
    <mergeCell ref="D1744:D1746"/>
    <mergeCell ref="E1744:E1746"/>
    <mergeCell ref="A1750:A1752"/>
    <mergeCell ref="B1750:B1752"/>
    <mergeCell ref="C1750:C1752"/>
    <mergeCell ref="D1750:D1752"/>
    <mergeCell ref="E1750:E1752"/>
    <mergeCell ref="F1750:F1752"/>
    <mergeCell ref="G1750:G1752"/>
    <mergeCell ref="H1750:H1752"/>
    <mergeCell ref="I1750:I1752"/>
    <mergeCell ref="J1750:J1752"/>
    <mergeCell ref="S1750:S1752"/>
    <mergeCell ref="T1750:T1752"/>
    <mergeCell ref="U1750:U1752"/>
    <mergeCell ref="V1750:V1752"/>
    <mergeCell ref="W1750:W1752"/>
    <mergeCell ref="C1687:C1689"/>
    <mergeCell ref="D1687:D1689"/>
    <mergeCell ref="E1687:E1689"/>
    <mergeCell ref="F1687:F1689"/>
    <mergeCell ref="G1687:G1689"/>
    <mergeCell ref="H1687:H1689"/>
    <mergeCell ref="I1687:I1689"/>
    <mergeCell ref="J1687:J1689"/>
    <mergeCell ref="S1687:S1689"/>
    <mergeCell ref="T1687:T1689"/>
    <mergeCell ref="U1687:U1689"/>
    <mergeCell ref="V1687:V1689"/>
    <mergeCell ref="W1687:W1689"/>
    <mergeCell ref="C1729:C1731"/>
    <mergeCell ref="D1729:D1731"/>
    <mergeCell ref="J1717:J1719"/>
    <mergeCell ref="C1717:C1719"/>
    <mergeCell ref="U1720:U1722"/>
    <mergeCell ref="W1720:W1722"/>
    <mergeCell ref="W1729:W1731"/>
    <mergeCell ref="F1744:F1746"/>
    <mergeCell ref="U1702:U1704"/>
    <mergeCell ref="V1702:V1704"/>
    <mergeCell ref="W1702:W1704"/>
    <mergeCell ref="V1705:V1707"/>
    <mergeCell ref="Y1678:Y1680"/>
    <mergeCell ref="Z1669:Z1671"/>
    <mergeCell ref="J1669:J1671"/>
    <mergeCell ref="A1672:A1674"/>
    <mergeCell ref="B1672:B1674"/>
    <mergeCell ref="C1672:C1674"/>
    <mergeCell ref="D1672:D1674"/>
    <mergeCell ref="F1672:F1674"/>
    <mergeCell ref="G1672:G1674"/>
    <mergeCell ref="H1672:H1674"/>
    <mergeCell ref="T1648:T1650"/>
    <mergeCell ref="U1648:U1650"/>
    <mergeCell ref="V1648:V1650"/>
    <mergeCell ref="W1648:W1650"/>
    <mergeCell ref="X1648:X1650"/>
    <mergeCell ref="Y1648:Y1650"/>
    <mergeCell ref="U1627:U1629"/>
    <mergeCell ref="D1627:D1629"/>
    <mergeCell ref="A1561:A1563"/>
    <mergeCell ref="E1561:E1563"/>
    <mergeCell ref="F1561:F1563"/>
    <mergeCell ref="G1561:G1563"/>
    <mergeCell ref="H1561:H1563"/>
    <mergeCell ref="A1540:A1542"/>
    <mergeCell ref="B1540:B1542"/>
    <mergeCell ref="C1540:C1542"/>
    <mergeCell ref="D1540:D1542"/>
    <mergeCell ref="E1540:E1542"/>
    <mergeCell ref="F1540:F1542"/>
    <mergeCell ref="G1540:G1542"/>
    <mergeCell ref="H1540:H1542"/>
    <mergeCell ref="I1540:I1542"/>
    <mergeCell ref="J1540:J1542"/>
    <mergeCell ref="Z1573:Z1575"/>
    <mergeCell ref="Z1645:Z1647"/>
    <mergeCell ref="Z1678:Z1680"/>
    <mergeCell ref="T1627:T1629"/>
    <mergeCell ref="T1621:T1623"/>
    <mergeCell ref="T1639:T1641"/>
    <mergeCell ref="T1591:T1593"/>
    <mergeCell ref="I1585:I1587"/>
    <mergeCell ref="I1609:I1611"/>
    <mergeCell ref="F1585:F1587"/>
    <mergeCell ref="G1585:G1587"/>
    <mergeCell ref="H1585:H1587"/>
    <mergeCell ref="J1585:J1587"/>
    <mergeCell ref="T1585:T1587"/>
    <mergeCell ref="U1585:U1587"/>
    <mergeCell ref="V1585:V1587"/>
    <mergeCell ref="W1585:W1587"/>
    <mergeCell ref="X1585:X1587"/>
    <mergeCell ref="Y1585:Y1587"/>
    <mergeCell ref="A1552:A1554"/>
    <mergeCell ref="J1609:J1611"/>
    <mergeCell ref="T1609:T1611"/>
    <mergeCell ref="U1609:U1611"/>
    <mergeCell ref="V1609:V1611"/>
    <mergeCell ref="W1609:W1611"/>
    <mergeCell ref="X1609:X1611"/>
    <mergeCell ref="A1609:A1611"/>
    <mergeCell ref="F1609:F1611"/>
    <mergeCell ref="J1597:J1599"/>
    <mergeCell ref="T1597:T1599"/>
    <mergeCell ref="A1648:A1650"/>
    <mergeCell ref="AA1519:AA1521"/>
    <mergeCell ref="I1525:I1527"/>
    <mergeCell ref="J1525:J1527"/>
    <mergeCell ref="T1525:T1527"/>
    <mergeCell ref="U1525:U1527"/>
    <mergeCell ref="V1525:V1527"/>
    <mergeCell ref="W1525:W1527"/>
    <mergeCell ref="AA1525:AA1527"/>
    <mergeCell ref="H1528:H1530"/>
    <mergeCell ref="I1528:I1530"/>
    <mergeCell ref="J1528:J1530"/>
    <mergeCell ref="S1528:S1530"/>
    <mergeCell ref="T1528:T1530"/>
    <mergeCell ref="U1528:U1530"/>
    <mergeCell ref="V1528:V1530"/>
    <mergeCell ref="W1528:W1530"/>
    <mergeCell ref="X1528:X1530"/>
    <mergeCell ref="Y1528:Y1530"/>
    <mergeCell ref="Z1528:Z1530"/>
    <mergeCell ref="AA1528:AA1530"/>
    <mergeCell ref="A1528:A1530"/>
    <mergeCell ref="B1528:B1530"/>
    <mergeCell ref="E1528:E1530"/>
    <mergeCell ref="F1528:F1530"/>
    <mergeCell ref="A1525:A1527"/>
    <mergeCell ref="E1525:E1527"/>
    <mergeCell ref="F1525:F1527"/>
    <mergeCell ref="H1525:H1527"/>
    <mergeCell ref="F1531:F1533"/>
    <mergeCell ref="G1531:G1533"/>
    <mergeCell ref="H1531:H1533"/>
    <mergeCell ref="I1531:I1533"/>
    <mergeCell ref="J1531:J1533"/>
    <mergeCell ref="S1531:S1533"/>
    <mergeCell ref="T1531:T1533"/>
    <mergeCell ref="U1531:U1533"/>
    <mergeCell ref="V1531:V1533"/>
    <mergeCell ref="W1531:W1533"/>
    <mergeCell ref="X1531:X1533"/>
    <mergeCell ref="Y1531:Y1533"/>
    <mergeCell ref="Z1531:Z1533"/>
    <mergeCell ref="AA1531:AA1533"/>
    <mergeCell ref="A1519:A1521"/>
    <mergeCell ref="B1519:B1521"/>
    <mergeCell ref="C1519:C1521"/>
    <mergeCell ref="D1519:D1521"/>
    <mergeCell ref="E1519:E1521"/>
    <mergeCell ref="F1519:F1521"/>
    <mergeCell ref="G1519:G1521"/>
    <mergeCell ref="V1522:V1524"/>
    <mergeCell ref="J1519:J1521"/>
    <mergeCell ref="S1519:S1521"/>
    <mergeCell ref="T1519:T1521"/>
    <mergeCell ref="U1519:U1521"/>
    <mergeCell ref="V1519:V1521"/>
    <mergeCell ref="Y1519:Y1521"/>
    <mergeCell ref="G1528:G1530"/>
    <mergeCell ref="B1522:B1524"/>
    <mergeCell ref="B1525:B1527"/>
    <mergeCell ref="W1522:W1524"/>
    <mergeCell ref="X1522:X1524"/>
    <mergeCell ref="W1519:W1521"/>
    <mergeCell ref="X1519:X1521"/>
    <mergeCell ref="A1522:A1524"/>
    <mergeCell ref="G1372:G1374"/>
    <mergeCell ref="G1414:G1416"/>
    <mergeCell ref="E1369:E1371"/>
    <mergeCell ref="E1399:E1401"/>
    <mergeCell ref="E1438:E1440"/>
    <mergeCell ref="D1363:D1365"/>
    <mergeCell ref="D1375:D1377"/>
    <mergeCell ref="C1396:C1398"/>
    <mergeCell ref="C1459:C1461"/>
    <mergeCell ref="F1369:F1371"/>
    <mergeCell ref="G1369:G1371"/>
    <mergeCell ref="AA1510:AA1512"/>
    <mergeCell ref="A1504:A1506"/>
    <mergeCell ref="B1504:B1506"/>
    <mergeCell ref="C1504:C1506"/>
    <mergeCell ref="D1504:D1506"/>
    <mergeCell ref="E1504:E1506"/>
    <mergeCell ref="F1504:F1506"/>
    <mergeCell ref="G1504:G1506"/>
    <mergeCell ref="H1504:H1506"/>
    <mergeCell ref="I1504:I1506"/>
    <mergeCell ref="J1504:J1506"/>
    <mergeCell ref="S1504:S1506"/>
    <mergeCell ref="T1504:T1506"/>
    <mergeCell ref="U1504:U1506"/>
    <mergeCell ref="V1504:V1506"/>
    <mergeCell ref="Z1513:Z1515"/>
    <mergeCell ref="AA1513:AA1515"/>
    <mergeCell ref="J1507:J1509"/>
    <mergeCell ref="S1507:S1509"/>
    <mergeCell ref="U1507:U1509"/>
    <mergeCell ref="V1507:V1509"/>
    <mergeCell ref="W1507:W1509"/>
    <mergeCell ref="X1507:X1509"/>
    <mergeCell ref="AA1507:AA1509"/>
    <mergeCell ref="W1399:W1401"/>
    <mergeCell ref="X1399:X1401"/>
    <mergeCell ref="Y1399:Y1401"/>
    <mergeCell ref="Z1399:Z1401"/>
    <mergeCell ref="AA1399:AA1401"/>
    <mergeCell ref="W1378:W1380"/>
    <mergeCell ref="X1378:X1380"/>
    <mergeCell ref="Y1378:Y1380"/>
    <mergeCell ref="Z1378:Z1380"/>
    <mergeCell ref="A1381:A1383"/>
    <mergeCell ref="B1381:B1383"/>
    <mergeCell ref="C1381:C1383"/>
    <mergeCell ref="D1381:D1383"/>
    <mergeCell ref="E1381:E1383"/>
    <mergeCell ref="F1381:F1383"/>
    <mergeCell ref="G1381:G1383"/>
    <mergeCell ref="H1381:H1383"/>
    <mergeCell ref="I1381:I1383"/>
    <mergeCell ref="J1381:J1383"/>
    <mergeCell ref="S1381:S1383"/>
    <mergeCell ref="T1381:T1383"/>
    <mergeCell ref="U1381:U1383"/>
    <mergeCell ref="V1381:V1383"/>
    <mergeCell ref="W1381:W1383"/>
    <mergeCell ref="X1381:X1383"/>
    <mergeCell ref="Y1381:Y1383"/>
    <mergeCell ref="Z1381:Z1383"/>
    <mergeCell ref="Z1495:Z1497"/>
    <mergeCell ref="Z1420:Z1422"/>
    <mergeCell ref="C1351:C1353"/>
    <mergeCell ref="D1351:D1353"/>
    <mergeCell ref="E1351:E1353"/>
    <mergeCell ref="F1351:F1353"/>
    <mergeCell ref="G1351:G1353"/>
    <mergeCell ref="H1351:H1353"/>
    <mergeCell ref="I1351:I1353"/>
    <mergeCell ref="J1351:J1353"/>
    <mergeCell ref="S1351:S1353"/>
    <mergeCell ref="T1351:T1353"/>
    <mergeCell ref="Y1351:Y1353"/>
    <mergeCell ref="W1345:W1347"/>
    <mergeCell ref="U1354:U1356"/>
    <mergeCell ref="U1348:U1350"/>
    <mergeCell ref="H1345:H1347"/>
    <mergeCell ref="G1360:G1362"/>
    <mergeCell ref="G1354:G1356"/>
    <mergeCell ref="G1357:G1359"/>
    <mergeCell ref="A1459:A1461"/>
    <mergeCell ref="A1462:A1464"/>
    <mergeCell ref="V1462:V1464"/>
    <mergeCell ref="W1462:W1464"/>
    <mergeCell ref="X1462:X1464"/>
    <mergeCell ref="Y1462:Y1464"/>
    <mergeCell ref="Z1462:Z1464"/>
    <mergeCell ref="AA1462:AA1464"/>
    <mergeCell ref="B1459:B1461"/>
    <mergeCell ref="D1459:D1461"/>
    <mergeCell ref="E1459:E1461"/>
    <mergeCell ref="J1459:J1461"/>
    <mergeCell ref="T1459:T1461"/>
    <mergeCell ref="U1459:U1461"/>
    <mergeCell ref="V1459:V1461"/>
    <mergeCell ref="X1459:X1461"/>
    <mergeCell ref="Z1459:Z1461"/>
    <mergeCell ref="AA1459:AA1461"/>
    <mergeCell ref="H1363:H1365"/>
    <mergeCell ref="I1363:I1365"/>
    <mergeCell ref="J1363:J1365"/>
    <mergeCell ref="S1363:S1365"/>
    <mergeCell ref="T1363:T1365"/>
    <mergeCell ref="U1363:U1365"/>
    <mergeCell ref="V1363:V1365"/>
    <mergeCell ref="W1363:W1365"/>
    <mergeCell ref="X1363:X1365"/>
    <mergeCell ref="Y1363:Y1365"/>
    <mergeCell ref="Z1363:Z1365"/>
    <mergeCell ref="AA1363:AA1365"/>
    <mergeCell ref="A1366:A1368"/>
    <mergeCell ref="B1366:B1368"/>
    <mergeCell ref="C1366:C1368"/>
    <mergeCell ref="D1366:D1368"/>
    <mergeCell ref="E1366:E1368"/>
    <mergeCell ref="F1366:F1368"/>
    <mergeCell ref="G1366:G1368"/>
    <mergeCell ref="W1405:W1407"/>
    <mergeCell ref="W1459:W1461"/>
    <mergeCell ref="W1420:W1422"/>
    <mergeCell ref="W1444:W1446"/>
    <mergeCell ref="U1447:U1449"/>
    <mergeCell ref="U1450:U1452"/>
    <mergeCell ref="U1453:U1455"/>
    <mergeCell ref="U1426:U1428"/>
    <mergeCell ref="U1375:U1377"/>
    <mergeCell ref="A1318:A1320"/>
    <mergeCell ref="A1321:A1323"/>
    <mergeCell ref="A1324:A1326"/>
    <mergeCell ref="B1324:B1326"/>
    <mergeCell ref="F1324:F1326"/>
    <mergeCell ref="G1324:G1326"/>
    <mergeCell ref="H1324:H1326"/>
    <mergeCell ref="I1324:I1326"/>
    <mergeCell ref="J1324:J1326"/>
    <mergeCell ref="S1324:S1326"/>
    <mergeCell ref="T1324:T1326"/>
    <mergeCell ref="U1324:U1326"/>
    <mergeCell ref="V1324:V1326"/>
    <mergeCell ref="W1324:W1326"/>
    <mergeCell ref="X1324:X1326"/>
    <mergeCell ref="Y1324:Y1326"/>
    <mergeCell ref="Z1324:Z1326"/>
    <mergeCell ref="AA1324:AA1326"/>
    <mergeCell ref="A1360:A1362"/>
    <mergeCell ref="B1360:B1362"/>
    <mergeCell ref="C1360:C1362"/>
    <mergeCell ref="F1360:F1362"/>
    <mergeCell ref="J1360:J1362"/>
    <mergeCell ref="S1360:S1362"/>
    <mergeCell ref="T1360:T1362"/>
    <mergeCell ref="U1360:U1362"/>
    <mergeCell ref="V1360:V1362"/>
    <mergeCell ref="X1360:X1362"/>
    <mergeCell ref="AA1360:AA1362"/>
    <mergeCell ref="A1339:A1341"/>
    <mergeCell ref="D1339:D1341"/>
    <mergeCell ref="E1339:E1341"/>
    <mergeCell ref="J1339:J1341"/>
    <mergeCell ref="T1339:T1341"/>
    <mergeCell ref="U1339:U1341"/>
    <mergeCell ref="V1339:V1341"/>
    <mergeCell ref="X1342:X1344"/>
    <mergeCell ref="Y1342:Y1344"/>
    <mergeCell ref="Z1342:Z1344"/>
    <mergeCell ref="AA1342:AA1344"/>
    <mergeCell ref="X1339:X1341"/>
    <mergeCell ref="Z1339:Z1341"/>
    <mergeCell ref="AA1339:AA1341"/>
    <mergeCell ref="A1342:A1344"/>
    <mergeCell ref="B1342:B1344"/>
    <mergeCell ref="F1342:F1344"/>
    <mergeCell ref="H1342:H1344"/>
    <mergeCell ref="J1342:J1344"/>
    <mergeCell ref="T1342:T1344"/>
    <mergeCell ref="U1342:U1344"/>
    <mergeCell ref="V1342:V1344"/>
    <mergeCell ref="W1342:W1344"/>
    <mergeCell ref="A1345:A1347"/>
    <mergeCell ref="V1348:V1350"/>
    <mergeCell ref="W1348:W1350"/>
    <mergeCell ref="X1348:X1350"/>
    <mergeCell ref="Y1348:Y1350"/>
    <mergeCell ref="Z1348:Z1350"/>
    <mergeCell ref="A1354:A1356"/>
    <mergeCell ref="V1351:V1353"/>
    <mergeCell ref="W1351:W1353"/>
    <mergeCell ref="AA1348:AA1350"/>
    <mergeCell ref="A1351:A1353"/>
    <mergeCell ref="B1351:B1353"/>
    <mergeCell ref="A1336:A1338"/>
    <mergeCell ref="B1336:B1338"/>
    <mergeCell ref="C1336:C1338"/>
    <mergeCell ref="D1336:D1338"/>
    <mergeCell ref="E1336:E1338"/>
    <mergeCell ref="F1336:F1338"/>
    <mergeCell ref="G1336:G1338"/>
    <mergeCell ref="H1336:H1338"/>
    <mergeCell ref="I1336:I1338"/>
    <mergeCell ref="J1336:J1338"/>
    <mergeCell ref="S1336:S1338"/>
    <mergeCell ref="T1336:T1338"/>
    <mergeCell ref="U1336:U1338"/>
    <mergeCell ref="V1336:V1338"/>
    <mergeCell ref="W1336:W1338"/>
    <mergeCell ref="X1336:X1338"/>
    <mergeCell ref="Y1336:Y1338"/>
    <mergeCell ref="Z1336:Z1338"/>
    <mergeCell ref="AA1336:AA1338"/>
    <mergeCell ref="A1330:A1332"/>
    <mergeCell ref="B1330:B1332"/>
    <mergeCell ref="C1330:C1332"/>
    <mergeCell ref="D1330:D1332"/>
    <mergeCell ref="E1330:E1332"/>
    <mergeCell ref="F1330:F1332"/>
    <mergeCell ref="G1330:G1332"/>
    <mergeCell ref="H1330:H1332"/>
    <mergeCell ref="I1330:I1332"/>
    <mergeCell ref="J1330:J1332"/>
    <mergeCell ref="S1330:S1332"/>
    <mergeCell ref="T1330:T1332"/>
    <mergeCell ref="U1330:U1332"/>
    <mergeCell ref="G1321:G1323"/>
    <mergeCell ref="U1321:U1323"/>
    <mergeCell ref="S1321:S1323"/>
    <mergeCell ref="A1249:A1251"/>
    <mergeCell ref="B1249:B1251"/>
    <mergeCell ref="G1249:G1251"/>
    <mergeCell ref="I1249:I1251"/>
    <mergeCell ref="W1249:W1251"/>
    <mergeCell ref="X1249:X1251"/>
    <mergeCell ref="Y1249:Y1251"/>
    <mergeCell ref="X1246:X1248"/>
    <mergeCell ref="Y1246:Y1248"/>
    <mergeCell ref="A1312:A1314"/>
    <mergeCell ref="D1312:D1314"/>
    <mergeCell ref="E1312:E1314"/>
    <mergeCell ref="J1312:J1314"/>
    <mergeCell ref="T1312:T1314"/>
    <mergeCell ref="U1312:U1314"/>
    <mergeCell ref="V1312:V1314"/>
    <mergeCell ref="X1312:X1314"/>
    <mergeCell ref="Z1312:Z1314"/>
    <mergeCell ref="AA1312:AA1314"/>
    <mergeCell ref="A1315:A1317"/>
    <mergeCell ref="D1315:D1317"/>
    <mergeCell ref="E1315:E1317"/>
    <mergeCell ref="A1333:A1335"/>
    <mergeCell ref="B1333:B1335"/>
    <mergeCell ref="F1297:F1299"/>
    <mergeCell ref="G1297:G1299"/>
    <mergeCell ref="H1297:H1299"/>
    <mergeCell ref="I1297:I1299"/>
    <mergeCell ref="J1297:J1299"/>
    <mergeCell ref="A1288:A1290"/>
    <mergeCell ref="B1288:B1290"/>
    <mergeCell ref="C1288:C1290"/>
    <mergeCell ref="D1288:D1290"/>
    <mergeCell ref="E1288:E1290"/>
    <mergeCell ref="F1288:F1290"/>
    <mergeCell ref="G1288:G1290"/>
    <mergeCell ref="H1288:H1290"/>
    <mergeCell ref="I1288:I1290"/>
    <mergeCell ref="J1288:J1290"/>
    <mergeCell ref="S1288:S1290"/>
    <mergeCell ref="T1288:T1290"/>
    <mergeCell ref="U1288:U1290"/>
    <mergeCell ref="V1288:V1290"/>
    <mergeCell ref="W1288:W1290"/>
    <mergeCell ref="X1288:X1290"/>
    <mergeCell ref="Y1288:Y1290"/>
    <mergeCell ref="Z1288:Z1290"/>
    <mergeCell ref="AA1288:AA1290"/>
    <mergeCell ref="C1333:C1335"/>
    <mergeCell ref="D1333:D1335"/>
    <mergeCell ref="A1309:A1311"/>
    <mergeCell ref="B1309:B1311"/>
    <mergeCell ref="C1309:C1311"/>
    <mergeCell ref="D1309:D1311"/>
    <mergeCell ref="E1309:E1311"/>
    <mergeCell ref="F1309:F1311"/>
    <mergeCell ref="G1309:G1311"/>
    <mergeCell ref="H1309:H1311"/>
    <mergeCell ref="I1309:I1311"/>
    <mergeCell ref="J1309:J1311"/>
    <mergeCell ref="S1309:S1311"/>
    <mergeCell ref="T1309:T1311"/>
    <mergeCell ref="U1309:U1311"/>
    <mergeCell ref="V1309:V1311"/>
    <mergeCell ref="A1276:A1278"/>
    <mergeCell ref="B1276:B1278"/>
    <mergeCell ref="E1276:E1278"/>
    <mergeCell ref="B1282:B1284"/>
    <mergeCell ref="C1282:C1284"/>
    <mergeCell ref="F1282:F1284"/>
    <mergeCell ref="A1273:A1275"/>
    <mergeCell ref="B1273:B1275"/>
    <mergeCell ref="C1273:C1275"/>
    <mergeCell ref="D1273:D1275"/>
    <mergeCell ref="E1273:E1275"/>
    <mergeCell ref="F1273:F1275"/>
    <mergeCell ref="G1273:G1275"/>
    <mergeCell ref="H1273:H1275"/>
    <mergeCell ref="I1273:I1275"/>
    <mergeCell ref="J1273:J1275"/>
    <mergeCell ref="S1273:S1275"/>
    <mergeCell ref="T1273:T1275"/>
    <mergeCell ref="U1273:U1275"/>
    <mergeCell ref="V1273:V1275"/>
    <mergeCell ref="W1273:W1275"/>
    <mergeCell ref="X1273:X1275"/>
    <mergeCell ref="Y1273:Y1275"/>
    <mergeCell ref="Z1273:Z1275"/>
    <mergeCell ref="AA1273:AA1275"/>
    <mergeCell ref="U1282:U1284"/>
    <mergeCell ref="V1282:V1284"/>
    <mergeCell ref="X1282:X1284"/>
    <mergeCell ref="A1279:A1281"/>
    <mergeCell ref="B1279:B1281"/>
    <mergeCell ref="F1279:F1281"/>
    <mergeCell ref="A1252:A1254"/>
    <mergeCell ref="B1252:B1254"/>
    <mergeCell ref="C1252:C1254"/>
    <mergeCell ref="D1252:D1254"/>
    <mergeCell ref="E1252:E1254"/>
    <mergeCell ref="W1258:W1260"/>
    <mergeCell ref="H1258:H1260"/>
    <mergeCell ref="D1264:D1266"/>
    <mergeCell ref="D1270:D1272"/>
    <mergeCell ref="T1261:T1263"/>
    <mergeCell ref="A1270:A1272"/>
    <mergeCell ref="AA1270:AA1272"/>
    <mergeCell ref="U1258:U1260"/>
    <mergeCell ref="B1264:B1266"/>
    <mergeCell ref="B1270:B1272"/>
    <mergeCell ref="G1258:G1260"/>
    <mergeCell ref="S1258:S1260"/>
    <mergeCell ref="U1264:U1266"/>
    <mergeCell ref="U1270:U1272"/>
    <mergeCell ref="X1258:X1260"/>
    <mergeCell ref="A1261:A1263"/>
    <mergeCell ref="B1261:B1263"/>
    <mergeCell ref="D1261:D1263"/>
    <mergeCell ref="A1267:A1269"/>
    <mergeCell ref="B1267:B1269"/>
    <mergeCell ref="D1267:D1269"/>
    <mergeCell ref="T1267:T1269"/>
    <mergeCell ref="W1267:W1269"/>
    <mergeCell ref="X1267:X1269"/>
    <mergeCell ref="AA1267:AA1269"/>
    <mergeCell ref="W1264:W1266"/>
    <mergeCell ref="F1252:F1254"/>
    <mergeCell ref="G1252:G1254"/>
    <mergeCell ref="S1231:S1233"/>
    <mergeCell ref="T1231:T1233"/>
    <mergeCell ref="U1231:U1233"/>
    <mergeCell ref="V1231:V1233"/>
    <mergeCell ref="W1231:W1233"/>
    <mergeCell ref="X1231:X1233"/>
    <mergeCell ref="Y1231:Y1233"/>
    <mergeCell ref="Z1231:Z1233"/>
    <mergeCell ref="AA1231:AA1233"/>
    <mergeCell ref="A1216:A1218"/>
    <mergeCell ref="B1216:B1218"/>
    <mergeCell ref="C1216:C1218"/>
    <mergeCell ref="D1216:D1218"/>
    <mergeCell ref="E1216:E1218"/>
    <mergeCell ref="F1216:F1218"/>
    <mergeCell ref="G1216:G1218"/>
    <mergeCell ref="H1216:H1218"/>
    <mergeCell ref="I1216:I1218"/>
    <mergeCell ref="J1216:J1218"/>
    <mergeCell ref="S1216:S1218"/>
    <mergeCell ref="T1216:T1218"/>
    <mergeCell ref="U1216:U1218"/>
    <mergeCell ref="V1216:V1218"/>
    <mergeCell ref="W1216:W1218"/>
    <mergeCell ref="X1216:X1218"/>
    <mergeCell ref="Y1216:Y1218"/>
    <mergeCell ref="Z1216:Z1218"/>
    <mergeCell ref="AA1216:AA1218"/>
    <mergeCell ref="A1225:A1227"/>
    <mergeCell ref="B1225:B1227"/>
    <mergeCell ref="Y1225:Y1227"/>
    <mergeCell ref="AA1225:AA1227"/>
    <mergeCell ref="A1222:A1224"/>
    <mergeCell ref="B1222:B1224"/>
    <mergeCell ref="C1222:C1224"/>
    <mergeCell ref="E1222:E1224"/>
    <mergeCell ref="F1222:F1224"/>
    <mergeCell ref="G1222:G1224"/>
    <mergeCell ref="I1222:I1224"/>
    <mergeCell ref="J1222:J1224"/>
    <mergeCell ref="S1222:S1224"/>
    <mergeCell ref="T1222:T1224"/>
    <mergeCell ref="U1222:U1224"/>
    <mergeCell ref="V1222:V1224"/>
    <mergeCell ref="AA1228:AA1230"/>
    <mergeCell ref="Y1222:Y1224"/>
    <mergeCell ref="F1231:F1233"/>
    <mergeCell ref="S1168:S1170"/>
    <mergeCell ref="AA1171:AA1173"/>
    <mergeCell ref="J1174:J1176"/>
    <mergeCell ref="AA1174:AA1176"/>
    <mergeCell ref="J1177:J1179"/>
    <mergeCell ref="AA1177:AA1179"/>
    <mergeCell ref="J1180:J1182"/>
    <mergeCell ref="AA1180:AA1182"/>
    <mergeCell ref="S1171:S1173"/>
    <mergeCell ref="X1171:X1173"/>
    <mergeCell ref="X1174:X1176"/>
    <mergeCell ref="X1177:X1179"/>
    <mergeCell ref="F1165:F1167"/>
    <mergeCell ref="F1171:F1173"/>
    <mergeCell ref="A1204:A1206"/>
    <mergeCell ref="B1204:B1206"/>
    <mergeCell ref="C1204:C1206"/>
    <mergeCell ref="D1204:D1206"/>
    <mergeCell ref="E1204:E1206"/>
    <mergeCell ref="F1204:F1206"/>
    <mergeCell ref="G1204:G1206"/>
    <mergeCell ref="H1204:H1206"/>
    <mergeCell ref="I1204:I1206"/>
    <mergeCell ref="J1204:J1206"/>
    <mergeCell ref="S1204:S1206"/>
    <mergeCell ref="T1204:T1206"/>
    <mergeCell ref="U1204:U1206"/>
    <mergeCell ref="V1204:V1206"/>
    <mergeCell ref="W1204:W1206"/>
    <mergeCell ref="X1204:X1206"/>
    <mergeCell ref="Y1204:Y1206"/>
    <mergeCell ref="Z1204:Z1206"/>
    <mergeCell ref="AA1204:AA1206"/>
    <mergeCell ref="Z1201:Z1203"/>
    <mergeCell ref="A1195:A1197"/>
    <mergeCell ref="A1198:A1200"/>
    <mergeCell ref="E1201:E1203"/>
    <mergeCell ref="J1201:J1203"/>
    <mergeCell ref="T1201:T1203"/>
    <mergeCell ref="AA1201:AA1203"/>
    <mergeCell ref="F1201:F1203"/>
    <mergeCell ref="AA1189:AA1191"/>
    <mergeCell ref="W1189:W1191"/>
    <mergeCell ref="U1171:U1173"/>
    <mergeCell ref="U1201:U1203"/>
    <mergeCell ref="H1189:H1191"/>
    <mergeCell ref="G1189:G1191"/>
    <mergeCell ref="C1165:C1167"/>
    <mergeCell ref="C1171:C1173"/>
    <mergeCell ref="X1186:X1188"/>
    <mergeCell ref="X1192:X1194"/>
    <mergeCell ref="C1192:C1194"/>
    <mergeCell ref="A1141:A1143"/>
    <mergeCell ref="B1141:B1143"/>
    <mergeCell ref="C1141:C1143"/>
    <mergeCell ref="D1141:D1143"/>
    <mergeCell ref="E1141:E1143"/>
    <mergeCell ref="F1141:F1143"/>
    <mergeCell ref="G1141:G1143"/>
    <mergeCell ref="H1141:H1143"/>
    <mergeCell ref="I1141:I1143"/>
    <mergeCell ref="J1141:J1143"/>
    <mergeCell ref="S1141:S1143"/>
    <mergeCell ref="T1141:T1143"/>
    <mergeCell ref="U1141:U1143"/>
    <mergeCell ref="V1141:V1143"/>
    <mergeCell ref="W1141:W1143"/>
    <mergeCell ref="X1141:X1143"/>
    <mergeCell ref="Y1141:Y1143"/>
    <mergeCell ref="Z1141:Z1143"/>
    <mergeCell ref="AA1141:AA1143"/>
    <mergeCell ref="A1120:A1122"/>
    <mergeCell ref="C1120:C1122"/>
    <mergeCell ref="E1120:E1122"/>
    <mergeCell ref="F1120:F1122"/>
    <mergeCell ref="I1120:I1122"/>
    <mergeCell ref="J1120:J1122"/>
    <mergeCell ref="S1120:S1122"/>
    <mergeCell ref="T1120:T1122"/>
    <mergeCell ref="V1120:V1122"/>
    <mergeCell ref="AA1120:AA1122"/>
    <mergeCell ref="A1123:A1125"/>
    <mergeCell ref="C1123:C1125"/>
    <mergeCell ref="E1123:E1125"/>
    <mergeCell ref="F1123:F1125"/>
    <mergeCell ref="W1138:W1140"/>
    <mergeCell ref="U1120:U1122"/>
    <mergeCell ref="S1138:S1140"/>
    <mergeCell ref="H1138:H1140"/>
    <mergeCell ref="G1138:G1140"/>
    <mergeCell ref="B1120:B1122"/>
    <mergeCell ref="B1123:B1125"/>
    <mergeCell ref="W1132:W1134"/>
    <mergeCell ref="X1132:X1134"/>
    <mergeCell ref="Y1132:Y1134"/>
    <mergeCell ref="A1129:A1131"/>
    <mergeCell ref="G1129:G1131"/>
    <mergeCell ref="I1129:I1131"/>
    <mergeCell ref="S1129:S1131"/>
    <mergeCell ref="U1129:U1131"/>
    <mergeCell ref="W1129:W1131"/>
    <mergeCell ref="X1129:X1131"/>
    <mergeCell ref="A1138:A1140"/>
    <mergeCell ref="G1126:G1128"/>
    <mergeCell ref="I1126:I1128"/>
    <mergeCell ref="S1126:S1128"/>
    <mergeCell ref="U1126:U1128"/>
    <mergeCell ref="W1126:W1128"/>
    <mergeCell ref="X1126:X1128"/>
    <mergeCell ref="Y1126:Y1128"/>
    <mergeCell ref="A1132:A1134"/>
    <mergeCell ref="G1132:G1134"/>
    <mergeCell ref="I1132:I1134"/>
    <mergeCell ref="S1132:S1134"/>
    <mergeCell ref="U1132:U1134"/>
    <mergeCell ref="U1138:U1140"/>
    <mergeCell ref="C1075:C1077"/>
    <mergeCell ref="E1075:E1077"/>
    <mergeCell ref="F1075:F1077"/>
    <mergeCell ref="I1075:I1077"/>
    <mergeCell ref="J1075:J1077"/>
    <mergeCell ref="Z1075:Z1077"/>
    <mergeCell ref="AA1075:AA1077"/>
    <mergeCell ref="U1075:U1077"/>
    <mergeCell ref="H1075:H1077"/>
    <mergeCell ref="W1075:W1077"/>
    <mergeCell ref="S1075:S1077"/>
    <mergeCell ref="B1072:B1074"/>
    <mergeCell ref="A1060:A1062"/>
    <mergeCell ref="G1060:G1062"/>
    <mergeCell ref="I1060:I1062"/>
    <mergeCell ref="S1060:S1062"/>
    <mergeCell ref="U1060:U1062"/>
    <mergeCell ref="W1060:W1062"/>
    <mergeCell ref="Y1060:Y1062"/>
    <mergeCell ref="A1054:A1056"/>
    <mergeCell ref="G1054:G1056"/>
    <mergeCell ref="I1054:I1056"/>
    <mergeCell ref="S1054:S1056"/>
    <mergeCell ref="U1054:U1056"/>
    <mergeCell ref="W1054:W1056"/>
    <mergeCell ref="Y1054:Y1056"/>
    <mergeCell ref="A1057:A1059"/>
    <mergeCell ref="G1057:G1059"/>
    <mergeCell ref="I1057:I1059"/>
    <mergeCell ref="S1057:S1059"/>
    <mergeCell ref="U1057:U1059"/>
    <mergeCell ref="W1057:W1059"/>
    <mergeCell ref="Y1057:Y1059"/>
    <mergeCell ref="A1063:A1065"/>
    <mergeCell ref="G1063:G1065"/>
    <mergeCell ref="I1063:I1065"/>
    <mergeCell ref="S1063:S1065"/>
    <mergeCell ref="G1075:G1077"/>
    <mergeCell ref="U1063:U1065"/>
    <mergeCell ref="W1063:W1065"/>
    <mergeCell ref="X1063:X1065"/>
    <mergeCell ref="Y1063:Y1065"/>
    <mergeCell ref="AA1063:AA1065"/>
    <mergeCell ref="A1066:A1068"/>
    <mergeCell ref="B1066:B1068"/>
    <mergeCell ref="C1066:C1068"/>
    <mergeCell ref="D1066:D1068"/>
    <mergeCell ref="G1066:G1068"/>
    <mergeCell ref="S1066:S1068"/>
    <mergeCell ref="T1066:T1068"/>
    <mergeCell ref="U1066:U1068"/>
    <mergeCell ref="W1066:W1068"/>
    <mergeCell ref="X1066:X1068"/>
    <mergeCell ref="Y1066:Y1068"/>
    <mergeCell ref="AA1066:AA1068"/>
    <mergeCell ref="A1069:A1071"/>
    <mergeCell ref="B1069:B1071"/>
    <mergeCell ref="C1069:C1071"/>
    <mergeCell ref="D1069:D1071"/>
    <mergeCell ref="G1069:G1071"/>
    <mergeCell ref="S1069:S1071"/>
    <mergeCell ref="T1069:T1071"/>
    <mergeCell ref="U1069:U1071"/>
    <mergeCell ref="W1069:W1071"/>
    <mergeCell ref="G1024:G1026"/>
    <mergeCell ref="F1024:F1026"/>
    <mergeCell ref="S1036:S1038"/>
    <mergeCell ref="U1036:U1038"/>
    <mergeCell ref="W1036:W1038"/>
    <mergeCell ref="Y1036:Y1038"/>
    <mergeCell ref="A1048:A1050"/>
    <mergeCell ref="B1048:B1050"/>
    <mergeCell ref="C1048:C1050"/>
    <mergeCell ref="D1048:D1050"/>
    <mergeCell ref="E1048:E1050"/>
    <mergeCell ref="F1048:F1050"/>
    <mergeCell ref="G1048:G1050"/>
    <mergeCell ref="H1048:H1050"/>
    <mergeCell ref="I1048:I1050"/>
    <mergeCell ref="J1048:J1050"/>
    <mergeCell ref="S1048:S1050"/>
    <mergeCell ref="T1048:T1050"/>
    <mergeCell ref="U1048:U1050"/>
    <mergeCell ref="V1048:V1050"/>
    <mergeCell ref="W1048:W1050"/>
    <mergeCell ref="X1048:X1050"/>
    <mergeCell ref="Y1048:Y1050"/>
    <mergeCell ref="Z1048:Z1050"/>
    <mergeCell ref="AA1048:AA1050"/>
    <mergeCell ref="A1051:A1053"/>
    <mergeCell ref="C1051:C1053"/>
    <mergeCell ref="E1051:E1053"/>
    <mergeCell ref="F1051:F1053"/>
    <mergeCell ref="I1051:I1053"/>
    <mergeCell ref="J1051:J1053"/>
    <mergeCell ref="Z1051:Z1053"/>
    <mergeCell ref="AA1051:AA1053"/>
    <mergeCell ref="H1030:H1032"/>
    <mergeCell ref="H1033:H1035"/>
    <mergeCell ref="H1036:H1038"/>
    <mergeCell ref="H1051:H1053"/>
    <mergeCell ref="G1030:G1032"/>
    <mergeCell ref="G1033:G1035"/>
    <mergeCell ref="G1036:G1038"/>
    <mergeCell ref="G1051:G1053"/>
    <mergeCell ref="A1039:A1041"/>
    <mergeCell ref="C1039:C1041"/>
    <mergeCell ref="G1039:G1041"/>
    <mergeCell ref="S1039:S1041"/>
    <mergeCell ref="T1039:T1041"/>
    <mergeCell ref="U1039:U1041"/>
    <mergeCell ref="W1039:W1041"/>
    <mergeCell ref="X1039:X1041"/>
    <mergeCell ref="Y1039:Y1041"/>
    <mergeCell ref="A1027:A1029"/>
    <mergeCell ref="C1027:C1029"/>
    <mergeCell ref="D1027:D1029"/>
    <mergeCell ref="G1027:G1029"/>
    <mergeCell ref="S1027:S1029"/>
    <mergeCell ref="T1027:T1029"/>
    <mergeCell ref="U1027:U1029"/>
    <mergeCell ref="W1027:W1029"/>
    <mergeCell ref="X1027:X1029"/>
    <mergeCell ref="Y1027:Y1029"/>
    <mergeCell ref="A1030:A1032"/>
    <mergeCell ref="B1030:B1032"/>
    <mergeCell ref="U1030:U1032"/>
    <mergeCell ref="A1033:A1035"/>
    <mergeCell ref="A1021:A1023"/>
    <mergeCell ref="B1021:B1023"/>
    <mergeCell ref="C1021:C1023"/>
    <mergeCell ref="D1021:D1023"/>
    <mergeCell ref="E1021:E1023"/>
    <mergeCell ref="F1021:F1023"/>
    <mergeCell ref="G1021:G1023"/>
    <mergeCell ref="H1021:H1023"/>
    <mergeCell ref="I1021:I1023"/>
    <mergeCell ref="J1021:J1023"/>
    <mergeCell ref="S1021:S1023"/>
    <mergeCell ref="T1021:T1023"/>
    <mergeCell ref="U1021:U1023"/>
    <mergeCell ref="V1021:V1023"/>
    <mergeCell ref="W1021:W1023"/>
    <mergeCell ref="X1021:X1023"/>
    <mergeCell ref="Y1021:Y1023"/>
    <mergeCell ref="Z1021:Z1023"/>
    <mergeCell ref="AA1021:AA1023"/>
    <mergeCell ref="A1015:A1017"/>
    <mergeCell ref="B1015:B1017"/>
    <mergeCell ref="C1015:C1017"/>
    <mergeCell ref="D1015:D1017"/>
    <mergeCell ref="E1015:E1017"/>
    <mergeCell ref="F1015:F1017"/>
    <mergeCell ref="I1015:I1017"/>
    <mergeCell ref="J1015:J1017"/>
    <mergeCell ref="Z1015:Z1017"/>
    <mergeCell ref="AA1015:AA1017"/>
    <mergeCell ref="A1018:A1020"/>
    <mergeCell ref="B1018:B1020"/>
    <mergeCell ref="C1018:C1020"/>
    <mergeCell ref="D1018:D1020"/>
    <mergeCell ref="E1018:E1020"/>
    <mergeCell ref="F1018:F1020"/>
    <mergeCell ref="I1018:I1020"/>
    <mergeCell ref="J1018:J1020"/>
    <mergeCell ref="U1018:U1020"/>
    <mergeCell ref="Z1018:Z1020"/>
    <mergeCell ref="AA1018:AA1020"/>
    <mergeCell ref="Y1015:Y1017"/>
    <mergeCell ref="Y1018:Y1020"/>
    <mergeCell ref="H1015:H1017"/>
    <mergeCell ref="H1018:H1020"/>
    <mergeCell ref="G1015:G1017"/>
    <mergeCell ref="G1018:G1020"/>
    <mergeCell ref="A1012:A1014"/>
    <mergeCell ref="B1012:B1014"/>
    <mergeCell ref="C1012:C1014"/>
    <mergeCell ref="D1012:D1014"/>
    <mergeCell ref="E1012:E1014"/>
    <mergeCell ref="F1012:F1014"/>
    <mergeCell ref="G1012:G1014"/>
    <mergeCell ref="H1012:H1014"/>
    <mergeCell ref="I1012:I1014"/>
    <mergeCell ref="J1012:J1014"/>
    <mergeCell ref="S1012:S1014"/>
    <mergeCell ref="T1012:T1014"/>
    <mergeCell ref="U1012:U1014"/>
    <mergeCell ref="V1012:V1014"/>
    <mergeCell ref="W1012:W1014"/>
    <mergeCell ref="X1012:X1014"/>
    <mergeCell ref="Y1012:Y1014"/>
    <mergeCell ref="Z1012:Z1014"/>
    <mergeCell ref="AA1012:AA1014"/>
    <mergeCell ref="A994:A996"/>
    <mergeCell ref="C994:C996"/>
    <mergeCell ref="D994:D996"/>
    <mergeCell ref="E994:E996"/>
    <mergeCell ref="F994:F996"/>
    <mergeCell ref="I994:I996"/>
    <mergeCell ref="U994:U996"/>
    <mergeCell ref="V994:V996"/>
    <mergeCell ref="Y994:Y996"/>
    <mergeCell ref="Z994:Z996"/>
    <mergeCell ref="AA994:AA996"/>
    <mergeCell ref="A997:A999"/>
    <mergeCell ref="C997:C999"/>
    <mergeCell ref="D997:D999"/>
    <mergeCell ref="E997:E999"/>
    <mergeCell ref="I997:I999"/>
    <mergeCell ref="J997:J999"/>
    <mergeCell ref="V997:V999"/>
    <mergeCell ref="X997:X999"/>
    <mergeCell ref="Y997:Y999"/>
    <mergeCell ref="Z997:Z999"/>
    <mergeCell ref="AA997:AA999"/>
    <mergeCell ref="A1000:A1002"/>
    <mergeCell ref="C1000:C1002"/>
    <mergeCell ref="D1000:D1002"/>
    <mergeCell ref="E1000:E1002"/>
    <mergeCell ref="I1000:I1002"/>
    <mergeCell ref="J1000:J1002"/>
    <mergeCell ref="S1000:S1002"/>
    <mergeCell ref="U1000:U1002"/>
    <mergeCell ref="W1000:W1002"/>
    <mergeCell ref="Y1000:Y1002"/>
    <mergeCell ref="A1003:A1005"/>
    <mergeCell ref="C1003:C1005"/>
    <mergeCell ref="G1003:G1005"/>
    <mergeCell ref="I1003:I1005"/>
    <mergeCell ref="S1003:S1005"/>
    <mergeCell ref="U1003:U1005"/>
    <mergeCell ref="W1003:W1005"/>
    <mergeCell ref="Y1003:Y1005"/>
    <mergeCell ref="A988:A990"/>
    <mergeCell ref="B988:B990"/>
    <mergeCell ref="C988:C990"/>
    <mergeCell ref="D988:D990"/>
    <mergeCell ref="E988:E990"/>
    <mergeCell ref="F988:F990"/>
    <mergeCell ref="G988:G990"/>
    <mergeCell ref="H988:H990"/>
    <mergeCell ref="I988:I990"/>
    <mergeCell ref="J988:J990"/>
    <mergeCell ref="S988:S990"/>
    <mergeCell ref="T988:T990"/>
    <mergeCell ref="U988:U990"/>
    <mergeCell ref="V988:V990"/>
    <mergeCell ref="W988:W990"/>
    <mergeCell ref="X988:X990"/>
    <mergeCell ref="Y988:Y990"/>
    <mergeCell ref="Z988:Z990"/>
    <mergeCell ref="AA988:AA990"/>
    <mergeCell ref="D1051:D1053"/>
    <mergeCell ref="Y958:Y960"/>
    <mergeCell ref="Z958:Z960"/>
    <mergeCell ref="AA958:AA960"/>
    <mergeCell ref="A967:A969"/>
    <mergeCell ref="B967:B969"/>
    <mergeCell ref="C967:C969"/>
    <mergeCell ref="D967:D969"/>
    <mergeCell ref="F967:F969"/>
    <mergeCell ref="G967:G969"/>
    <mergeCell ref="J967:J969"/>
    <mergeCell ref="S967:S969"/>
    <mergeCell ref="W967:W969"/>
    <mergeCell ref="Y967:Y969"/>
    <mergeCell ref="Z967:Z969"/>
    <mergeCell ref="AA967:AA969"/>
    <mergeCell ref="A970:A972"/>
    <mergeCell ref="C970:C972"/>
    <mergeCell ref="D970:D972"/>
    <mergeCell ref="E970:E972"/>
    <mergeCell ref="G970:G972"/>
    <mergeCell ref="I970:I972"/>
    <mergeCell ref="J970:J972"/>
    <mergeCell ref="S970:S972"/>
    <mergeCell ref="T970:T972"/>
    <mergeCell ref="V970:V972"/>
    <mergeCell ref="W970:W972"/>
    <mergeCell ref="X970:X972"/>
    <mergeCell ref="Y970:Y972"/>
    <mergeCell ref="Z970:Z972"/>
    <mergeCell ref="AA970:AA972"/>
    <mergeCell ref="W1024:W1026"/>
    <mergeCell ref="W991:W993"/>
    <mergeCell ref="W1015:W1017"/>
    <mergeCell ref="W1018:W1020"/>
    <mergeCell ref="W1030:W1032"/>
    <mergeCell ref="W1033:W1035"/>
    <mergeCell ref="W1051:W1053"/>
    <mergeCell ref="S1024:S1026"/>
    <mergeCell ref="S991:S993"/>
    <mergeCell ref="S1015:S1017"/>
    <mergeCell ref="S1018:S1020"/>
    <mergeCell ref="S1030:S1032"/>
    <mergeCell ref="S1033:S1035"/>
    <mergeCell ref="S1051:S1053"/>
    <mergeCell ref="D898:D900"/>
    <mergeCell ref="A922:A924"/>
    <mergeCell ref="B922:B924"/>
    <mergeCell ref="C922:C924"/>
    <mergeCell ref="D922:D924"/>
    <mergeCell ref="E922:E924"/>
    <mergeCell ref="F922:F924"/>
    <mergeCell ref="G922:G924"/>
    <mergeCell ref="H922:H924"/>
    <mergeCell ref="I922:I924"/>
    <mergeCell ref="J922:J924"/>
    <mergeCell ref="S922:S924"/>
    <mergeCell ref="T922:T924"/>
    <mergeCell ref="U922:U924"/>
    <mergeCell ref="V922:V924"/>
    <mergeCell ref="W922:W924"/>
    <mergeCell ref="X922:X924"/>
    <mergeCell ref="Y922:Y924"/>
    <mergeCell ref="Z922:Z924"/>
    <mergeCell ref="AA922:AA924"/>
    <mergeCell ref="A925:A927"/>
    <mergeCell ref="B925:B927"/>
    <mergeCell ref="C925:C927"/>
    <mergeCell ref="D925:D927"/>
    <mergeCell ref="F925:F927"/>
    <mergeCell ref="G925:G927"/>
    <mergeCell ref="J925:J927"/>
    <mergeCell ref="S925:S927"/>
    <mergeCell ref="W925:W927"/>
    <mergeCell ref="Y925:Y927"/>
    <mergeCell ref="Z925:Z927"/>
    <mergeCell ref="AA925:AA927"/>
    <mergeCell ref="I961:I963"/>
    <mergeCell ref="J961:J963"/>
    <mergeCell ref="S961:S963"/>
    <mergeCell ref="T961:T963"/>
    <mergeCell ref="U961:U963"/>
    <mergeCell ref="V961:V963"/>
    <mergeCell ref="W961:W963"/>
    <mergeCell ref="X961:X963"/>
    <mergeCell ref="Y961:Y963"/>
    <mergeCell ref="Z961:Z963"/>
    <mergeCell ref="AA961:AA963"/>
    <mergeCell ref="A955:A957"/>
    <mergeCell ref="B955:B957"/>
    <mergeCell ref="C955:C957"/>
    <mergeCell ref="D955:D957"/>
    <mergeCell ref="F955:F957"/>
    <mergeCell ref="G955:G957"/>
    <mergeCell ref="J955:J957"/>
    <mergeCell ref="S955:S957"/>
    <mergeCell ref="W955:W957"/>
    <mergeCell ref="Y955:Y957"/>
    <mergeCell ref="Z955:Z957"/>
    <mergeCell ref="AA955:AA957"/>
    <mergeCell ref="A958:A960"/>
    <mergeCell ref="B958:B960"/>
    <mergeCell ref="C958:C960"/>
    <mergeCell ref="D958:D960"/>
    <mergeCell ref="F958:F960"/>
    <mergeCell ref="G958:G960"/>
    <mergeCell ref="J958:J960"/>
    <mergeCell ref="S958:S960"/>
    <mergeCell ref="W958:W960"/>
    <mergeCell ref="G838:G840"/>
    <mergeCell ref="H838:H840"/>
    <mergeCell ref="S838:S840"/>
    <mergeCell ref="T838:T840"/>
    <mergeCell ref="W838:W840"/>
    <mergeCell ref="X838:X840"/>
    <mergeCell ref="Y838:Y840"/>
    <mergeCell ref="Z838:Z840"/>
    <mergeCell ref="AA838:AA840"/>
    <mergeCell ref="V838:V840"/>
    <mergeCell ref="J838:J840"/>
    <mergeCell ref="T871:T873"/>
    <mergeCell ref="U871:U873"/>
    <mergeCell ref="V871:V873"/>
    <mergeCell ref="W871:W873"/>
    <mergeCell ref="X871:X873"/>
    <mergeCell ref="Y871:Y873"/>
    <mergeCell ref="Z871:Z873"/>
    <mergeCell ref="AA871:AA873"/>
    <mergeCell ref="A874:A876"/>
    <mergeCell ref="B874:B876"/>
    <mergeCell ref="D874:D876"/>
    <mergeCell ref="F874:F876"/>
    <mergeCell ref="G874:G876"/>
    <mergeCell ref="J874:J876"/>
    <mergeCell ref="S874:S876"/>
    <mergeCell ref="W874:W876"/>
    <mergeCell ref="Y874:Y876"/>
    <mergeCell ref="Z874:Z876"/>
    <mergeCell ref="AA874:AA876"/>
    <mergeCell ref="V874:V876"/>
    <mergeCell ref="D844:D846"/>
    <mergeCell ref="C868:C870"/>
    <mergeCell ref="G841:G843"/>
    <mergeCell ref="I841:I843"/>
    <mergeCell ref="A850:A852"/>
    <mergeCell ref="C850:C852"/>
    <mergeCell ref="E850:E852"/>
    <mergeCell ref="G850:G852"/>
    <mergeCell ref="H850:H852"/>
    <mergeCell ref="I850:I852"/>
    <mergeCell ref="S850:S852"/>
    <mergeCell ref="T850:T852"/>
    <mergeCell ref="W850:W852"/>
    <mergeCell ref="Y850:Y852"/>
    <mergeCell ref="A853:A855"/>
    <mergeCell ref="C853:C855"/>
    <mergeCell ref="E853:E855"/>
    <mergeCell ref="G853:G855"/>
    <mergeCell ref="H853:H855"/>
    <mergeCell ref="I853:I855"/>
    <mergeCell ref="S853:S855"/>
    <mergeCell ref="T853:T855"/>
    <mergeCell ref="W853:W855"/>
    <mergeCell ref="Y853:Y855"/>
    <mergeCell ref="A856:A858"/>
    <mergeCell ref="C856:C858"/>
    <mergeCell ref="E856:E858"/>
    <mergeCell ref="G856:G858"/>
    <mergeCell ref="H856:H858"/>
    <mergeCell ref="Y790:Y792"/>
    <mergeCell ref="Z790:Z792"/>
    <mergeCell ref="AA790:AA792"/>
    <mergeCell ref="C844:C846"/>
    <mergeCell ref="C823:C825"/>
    <mergeCell ref="D823:D825"/>
    <mergeCell ref="A769:A771"/>
    <mergeCell ref="B769:B771"/>
    <mergeCell ref="C769:C771"/>
    <mergeCell ref="D769:D771"/>
    <mergeCell ref="E769:E771"/>
    <mergeCell ref="F769:F771"/>
    <mergeCell ref="G769:G771"/>
    <mergeCell ref="H769:H771"/>
    <mergeCell ref="I769:I771"/>
    <mergeCell ref="J769:J771"/>
    <mergeCell ref="S769:S771"/>
    <mergeCell ref="T769:T771"/>
    <mergeCell ref="U769:U771"/>
    <mergeCell ref="V769:V771"/>
    <mergeCell ref="W769:W771"/>
    <mergeCell ref="X769:X771"/>
    <mergeCell ref="Y769:Y771"/>
    <mergeCell ref="Z769:Z771"/>
    <mergeCell ref="AA769:AA771"/>
    <mergeCell ref="W775:W777"/>
    <mergeCell ref="T775:T777"/>
    <mergeCell ref="J787:J789"/>
    <mergeCell ref="H772:H774"/>
    <mergeCell ref="H802:H804"/>
    <mergeCell ref="H805:H807"/>
    <mergeCell ref="H826:H828"/>
    <mergeCell ref="H841:H843"/>
    <mergeCell ref="H781:H783"/>
    <mergeCell ref="F781:F783"/>
    <mergeCell ref="C781:C783"/>
    <mergeCell ref="B775:B777"/>
    <mergeCell ref="G781:G783"/>
    <mergeCell ref="E781:E783"/>
    <mergeCell ref="T781:T783"/>
    <mergeCell ref="A778:A780"/>
    <mergeCell ref="C778:C780"/>
    <mergeCell ref="E778:E780"/>
    <mergeCell ref="G778:G780"/>
    <mergeCell ref="H778:H780"/>
    <mergeCell ref="I778:I780"/>
    <mergeCell ref="S778:S780"/>
    <mergeCell ref="T778:T780"/>
    <mergeCell ref="A805:A807"/>
    <mergeCell ref="B805:B807"/>
    <mergeCell ref="C805:C807"/>
    <mergeCell ref="D805:D807"/>
    <mergeCell ref="E805:E807"/>
    <mergeCell ref="F805:F807"/>
    <mergeCell ref="G805:G807"/>
    <mergeCell ref="A829:A831"/>
    <mergeCell ref="B829:B831"/>
    <mergeCell ref="C829:C831"/>
    <mergeCell ref="D829:D831"/>
    <mergeCell ref="E829:E831"/>
    <mergeCell ref="F829:F831"/>
    <mergeCell ref="A838:A840"/>
    <mergeCell ref="B838:B840"/>
    <mergeCell ref="D838:D840"/>
    <mergeCell ref="A745:A747"/>
    <mergeCell ref="C745:C747"/>
    <mergeCell ref="E745:E747"/>
    <mergeCell ref="G745:G747"/>
    <mergeCell ref="I745:I747"/>
    <mergeCell ref="A733:A735"/>
    <mergeCell ref="E733:E735"/>
    <mergeCell ref="G733:G735"/>
    <mergeCell ref="A751:A753"/>
    <mergeCell ref="B751:B753"/>
    <mergeCell ref="C751:C753"/>
    <mergeCell ref="D751:D753"/>
    <mergeCell ref="E751:E753"/>
    <mergeCell ref="G751:G753"/>
    <mergeCell ref="H751:H753"/>
    <mergeCell ref="I751:I753"/>
    <mergeCell ref="S751:S753"/>
    <mergeCell ref="T751:T753"/>
    <mergeCell ref="U751:U753"/>
    <mergeCell ref="W751:W753"/>
    <mergeCell ref="X751:X753"/>
    <mergeCell ref="Y751:Y753"/>
    <mergeCell ref="Z751:Z753"/>
    <mergeCell ref="J751:J753"/>
    <mergeCell ref="A748:A750"/>
    <mergeCell ref="B748:B750"/>
    <mergeCell ref="C748:C750"/>
    <mergeCell ref="D748:D750"/>
    <mergeCell ref="E748:E750"/>
    <mergeCell ref="F748:F750"/>
    <mergeCell ref="G748:G750"/>
    <mergeCell ref="H748:H750"/>
    <mergeCell ref="I748:I750"/>
    <mergeCell ref="J748:J750"/>
    <mergeCell ref="S748:S750"/>
    <mergeCell ref="T748:T750"/>
    <mergeCell ref="U748:U750"/>
    <mergeCell ref="V748:V750"/>
    <mergeCell ref="W748:W750"/>
    <mergeCell ref="X748:X750"/>
    <mergeCell ref="Y748:Y750"/>
    <mergeCell ref="Z748:Z750"/>
    <mergeCell ref="A742:A744"/>
    <mergeCell ref="C742:C744"/>
    <mergeCell ref="E742:E744"/>
    <mergeCell ref="F742:F744"/>
    <mergeCell ref="G742:G744"/>
    <mergeCell ref="I742:I744"/>
    <mergeCell ref="T742:T744"/>
    <mergeCell ref="W742:W744"/>
    <mergeCell ref="J739:J741"/>
    <mergeCell ref="J742:J744"/>
    <mergeCell ref="B742:B744"/>
    <mergeCell ref="V739:V741"/>
    <mergeCell ref="A739:A741"/>
    <mergeCell ref="B739:B741"/>
    <mergeCell ref="B745:B747"/>
    <mergeCell ref="G739:G741"/>
    <mergeCell ref="Y739:Y741"/>
    <mergeCell ref="T745:T747"/>
    <mergeCell ref="T739:T741"/>
    <mergeCell ref="E739:E741"/>
    <mergeCell ref="A727:A729"/>
    <mergeCell ref="C727:C729"/>
    <mergeCell ref="E727:E729"/>
    <mergeCell ref="F727:F729"/>
    <mergeCell ref="G727:G729"/>
    <mergeCell ref="I727:I729"/>
    <mergeCell ref="J727:J729"/>
    <mergeCell ref="T727:T729"/>
    <mergeCell ref="U727:U729"/>
    <mergeCell ref="X727:X729"/>
    <mergeCell ref="Y727:Y729"/>
    <mergeCell ref="Z727:Z729"/>
    <mergeCell ref="A730:A732"/>
    <mergeCell ref="B730:B732"/>
    <mergeCell ref="C730:C732"/>
    <mergeCell ref="D730:D732"/>
    <mergeCell ref="E730:E732"/>
    <mergeCell ref="G730:G732"/>
    <mergeCell ref="I730:I732"/>
    <mergeCell ref="J730:J732"/>
    <mergeCell ref="S730:S732"/>
    <mergeCell ref="V730:V732"/>
    <mergeCell ref="X730:X732"/>
    <mergeCell ref="A736:A738"/>
    <mergeCell ref="B736:B738"/>
    <mergeCell ref="C736:C738"/>
    <mergeCell ref="D736:D738"/>
    <mergeCell ref="E736:E738"/>
    <mergeCell ref="G736:G738"/>
    <mergeCell ref="I736:I738"/>
    <mergeCell ref="S736:S738"/>
    <mergeCell ref="U736:U738"/>
    <mergeCell ref="W736:W738"/>
    <mergeCell ref="Y736:Y738"/>
    <mergeCell ref="T730:T732"/>
    <mergeCell ref="B727:B729"/>
    <mergeCell ref="H733:H735"/>
    <mergeCell ref="S733:S735"/>
    <mergeCell ref="V733:V735"/>
    <mergeCell ref="W733:W735"/>
    <mergeCell ref="X733:X735"/>
    <mergeCell ref="Y733:Y735"/>
    <mergeCell ref="B733:B735"/>
    <mergeCell ref="H736:H738"/>
    <mergeCell ref="F730:F732"/>
    <mergeCell ref="C733:C735"/>
    <mergeCell ref="D733:D735"/>
    <mergeCell ref="C673:C675"/>
    <mergeCell ref="A667:A669"/>
    <mergeCell ref="B667:B669"/>
    <mergeCell ref="E667:E669"/>
    <mergeCell ref="F667:F669"/>
    <mergeCell ref="H667:H669"/>
    <mergeCell ref="I667:I669"/>
    <mergeCell ref="U667:U669"/>
    <mergeCell ref="X667:X669"/>
    <mergeCell ref="A670:A672"/>
    <mergeCell ref="B670:B672"/>
    <mergeCell ref="A682:A684"/>
    <mergeCell ref="C682:C684"/>
    <mergeCell ref="E682:E684"/>
    <mergeCell ref="F682:F684"/>
    <mergeCell ref="G682:G684"/>
    <mergeCell ref="I682:I684"/>
    <mergeCell ref="S682:S684"/>
    <mergeCell ref="W682:W684"/>
    <mergeCell ref="Y682:Y684"/>
    <mergeCell ref="AA682:AA684"/>
    <mergeCell ref="J682:J684"/>
    <mergeCell ref="C706:C708"/>
    <mergeCell ref="D706:D708"/>
    <mergeCell ref="W655:W657"/>
    <mergeCell ref="A664:A666"/>
    <mergeCell ref="C664:C666"/>
    <mergeCell ref="E664:E666"/>
    <mergeCell ref="G664:G666"/>
    <mergeCell ref="I664:I666"/>
    <mergeCell ref="AA664:AA666"/>
    <mergeCell ref="J664:J666"/>
    <mergeCell ref="H664:H666"/>
    <mergeCell ref="S664:S666"/>
    <mergeCell ref="S661:S663"/>
    <mergeCell ref="H661:H663"/>
    <mergeCell ref="D685:D687"/>
    <mergeCell ref="Z664:Z666"/>
    <mergeCell ref="Z682:Z684"/>
    <mergeCell ref="Z685:Z687"/>
    <mergeCell ref="Z691:Z693"/>
    <mergeCell ref="H685:H687"/>
    <mergeCell ref="H700:H702"/>
    <mergeCell ref="F664:F666"/>
    <mergeCell ref="F661:F663"/>
    <mergeCell ref="A658:A660"/>
    <mergeCell ref="E658:E660"/>
    <mergeCell ref="F658:F660"/>
    <mergeCell ref="H658:H660"/>
    <mergeCell ref="I658:I660"/>
    <mergeCell ref="S658:S660"/>
    <mergeCell ref="W658:W660"/>
    <mergeCell ref="E661:E663"/>
    <mergeCell ref="I661:I663"/>
    <mergeCell ref="E670:E672"/>
    <mergeCell ref="F670:F672"/>
    <mergeCell ref="H670:H672"/>
    <mergeCell ref="I670:I672"/>
    <mergeCell ref="S670:S672"/>
    <mergeCell ref="W670:W672"/>
    <mergeCell ref="H673:H675"/>
    <mergeCell ref="I673:I675"/>
    <mergeCell ref="S673:S675"/>
    <mergeCell ref="W673:W675"/>
    <mergeCell ref="A547:A549"/>
    <mergeCell ref="B547:B549"/>
    <mergeCell ref="Z544:Z546"/>
    <mergeCell ref="Y568:Y570"/>
    <mergeCell ref="C544:C546"/>
    <mergeCell ref="Y565:Y567"/>
    <mergeCell ref="Z565:Z567"/>
    <mergeCell ref="AA565:AA567"/>
    <mergeCell ref="W565:W567"/>
    <mergeCell ref="H571:H573"/>
    <mergeCell ref="H583:H585"/>
    <mergeCell ref="D580:D582"/>
    <mergeCell ref="H559:H561"/>
    <mergeCell ref="I559:I561"/>
    <mergeCell ref="S559:S561"/>
    <mergeCell ref="X559:X561"/>
    <mergeCell ref="W553:W555"/>
    <mergeCell ref="X553:X555"/>
    <mergeCell ref="H556:H558"/>
    <mergeCell ref="I556:I558"/>
    <mergeCell ref="S556:S558"/>
    <mergeCell ref="W556:W558"/>
    <mergeCell ref="X556:X558"/>
    <mergeCell ref="A574:A576"/>
    <mergeCell ref="H574:H576"/>
    <mergeCell ref="I574:I576"/>
    <mergeCell ref="S574:S576"/>
    <mergeCell ref="W574:W576"/>
    <mergeCell ref="X574:X576"/>
    <mergeCell ref="E568:E570"/>
    <mergeCell ref="H568:H570"/>
    <mergeCell ref="I568:I570"/>
    <mergeCell ref="H562:H564"/>
    <mergeCell ref="I562:I564"/>
    <mergeCell ref="S562:S564"/>
    <mergeCell ref="W562:W564"/>
    <mergeCell ref="X562:X564"/>
    <mergeCell ref="E565:E567"/>
    <mergeCell ref="H565:H567"/>
    <mergeCell ref="V568:V570"/>
    <mergeCell ref="W568:W570"/>
    <mergeCell ref="X568:X570"/>
    <mergeCell ref="G559:G561"/>
    <mergeCell ref="G556:G558"/>
    <mergeCell ref="G574:G576"/>
    <mergeCell ref="G568:G570"/>
    <mergeCell ref="G562:G564"/>
    <mergeCell ref="G565:G567"/>
    <mergeCell ref="S565:S567"/>
    <mergeCell ref="V565:V567"/>
    <mergeCell ref="X565:X567"/>
    <mergeCell ref="X571:X573"/>
    <mergeCell ref="W571:W573"/>
    <mergeCell ref="A571:A573"/>
    <mergeCell ref="AA418:AA420"/>
    <mergeCell ref="AA424:AA426"/>
    <mergeCell ref="AA427:AA429"/>
    <mergeCell ref="AA436:AA438"/>
    <mergeCell ref="AA457:AA459"/>
    <mergeCell ref="AA469:AA471"/>
    <mergeCell ref="AA439:AA441"/>
    <mergeCell ref="AA430:AA432"/>
    <mergeCell ref="AA487:AA489"/>
    <mergeCell ref="AA478:AA480"/>
    <mergeCell ref="AA484:AA486"/>
    <mergeCell ref="AA493:AA495"/>
    <mergeCell ref="Z568:Z570"/>
    <mergeCell ref="X544:X546"/>
    <mergeCell ref="S544:S546"/>
    <mergeCell ref="E547:E549"/>
    <mergeCell ref="F547:F549"/>
    <mergeCell ref="G547:G549"/>
    <mergeCell ref="V547:V549"/>
    <mergeCell ref="X547:X549"/>
    <mergeCell ref="AA547:AA549"/>
    <mergeCell ref="E550:E552"/>
    <mergeCell ref="F550:F552"/>
    <mergeCell ref="G550:G552"/>
    <mergeCell ref="S550:S552"/>
    <mergeCell ref="V550:V552"/>
    <mergeCell ref="D547:D549"/>
    <mergeCell ref="X550:X552"/>
    <mergeCell ref="Y550:Y552"/>
    <mergeCell ref="AA550:AA552"/>
    <mergeCell ref="C553:C555"/>
    <mergeCell ref="D553:D555"/>
    <mergeCell ref="E553:E555"/>
    <mergeCell ref="F553:F555"/>
    <mergeCell ref="H553:H555"/>
    <mergeCell ref="I553:I555"/>
    <mergeCell ref="J553:J555"/>
    <mergeCell ref="Y547:Y549"/>
    <mergeCell ref="T553:T555"/>
    <mergeCell ref="D544:D546"/>
    <mergeCell ref="AA544:AA546"/>
    <mergeCell ref="S505:S507"/>
    <mergeCell ref="T505:T507"/>
    <mergeCell ref="U505:U507"/>
    <mergeCell ref="V505:V507"/>
    <mergeCell ref="W505:W507"/>
    <mergeCell ref="X505:X507"/>
    <mergeCell ref="Y505:Y507"/>
    <mergeCell ref="Z505:Z507"/>
    <mergeCell ref="AA505:AA507"/>
    <mergeCell ref="U496:U498"/>
    <mergeCell ref="V496:V498"/>
    <mergeCell ref="W496:W498"/>
    <mergeCell ref="X496:X498"/>
    <mergeCell ref="J493:J495"/>
    <mergeCell ref="F493:F495"/>
    <mergeCell ref="J490:J492"/>
    <mergeCell ref="F490:F492"/>
    <mergeCell ref="J478:J480"/>
    <mergeCell ref="G478:G480"/>
    <mergeCell ref="AA502:AA504"/>
    <mergeCell ref="Z502:Z504"/>
    <mergeCell ref="Y490:Y492"/>
    <mergeCell ref="W502:W504"/>
    <mergeCell ref="G502:G504"/>
    <mergeCell ref="C502:C504"/>
    <mergeCell ref="C499:C501"/>
    <mergeCell ref="G424:G426"/>
    <mergeCell ref="AA466:AA468"/>
    <mergeCell ref="AA472:AA474"/>
    <mergeCell ref="AA433:AA435"/>
    <mergeCell ref="AA442:AA444"/>
    <mergeCell ref="AA445:AA447"/>
    <mergeCell ref="AA448:AA450"/>
    <mergeCell ref="AA454:AA456"/>
    <mergeCell ref="AA460:AA462"/>
    <mergeCell ref="AA271:AA273"/>
    <mergeCell ref="A271:A273"/>
    <mergeCell ref="A283:A285"/>
    <mergeCell ref="B283:B285"/>
    <mergeCell ref="C283:C285"/>
    <mergeCell ref="D283:D285"/>
    <mergeCell ref="E283:E285"/>
    <mergeCell ref="F283:F285"/>
    <mergeCell ref="G283:G285"/>
    <mergeCell ref="H283:H285"/>
    <mergeCell ref="I283:I285"/>
    <mergeCell ref="J283:J285"/>
    <mergeCell ref="S283:S285"/>
    <mergeCell ref="T283:T285"/>
    <mergeCell ref="U283:U285"/>
    <mergeCell ref="V283:V285"/>
    <mergeCell ref="W283:W285"/>
    <mergeCell ref="X283:X285"/>
    <mergeCell ref="Y283:Y285"/>
    <mergeCell ref="Z283:Z285"/>
    <mergeCell ref="AA283:AA285"/>
    <mergeCell ref="A274:A276"/>
    <mergeCell ref="T277:T279"/>
    <mergeCell ref="Z466:Z468"/>
    <mergeCell ref="Z472:Z474"/>
    <mergeCell ref="C409:C411"/>
    <mergeCell ref="I427:I429"/>
    <mergeCell ref="I397:I399"/>
    <mergeCell ref="A259:A261"/>
    <mergeCell ref="B259:B261"/>
    <mergeCell ref="C259:C261"/>
    <mergeCell ref="D259:D261"/>
    <mergeCell ref="E259:E261"/>
    <mergeCell ref="F259:F261"/>
    <mergeCell ref="G259:G261"/>
    <mergeCell ref="H259:H261"/>
    <mergeCell ref="I259:I261"/>
    <mergeCell ref="J259:J261"/>
    <mergeCell ref="S259:S261"/>
    <mergeCell ref="T259:T261"/>
    <mergeCell ref="U259:U261"/>
    <mergeCell ref="V259:V261"/>
    <mergeCell ref="W259:W261"/>
    <mergeCell ref="X259:X261"/>
    <mergeCell ref="Y259:Y261"/>
    <mergeCell ref="Z259:Z261"/>
    <mergeCell ref="AA259:AA261"/>
    <mergeCell ref="Z394:Z396"/>
    <mergeCell ref="Z397:Z399"/>
    <mergeCell ref="Z403:Z405"/>
    <mergeCell ref="Z400:Z402"/>
    <mergeCell ref="Y397:Y399"/>
    <mergeCell ref="Y406:Y408"/>
    <mergeCell ref="U412:U414"/>
    <mergeCell ref="U415:U417"/>
    <mergeCell ref="U388:U390"/>
    <mergeCell ref="I412:I414"/>
    <mergeCell ref="I415:I417"/>
    <mergeCell ref="T388:T390"/>
    <mergeCell ref="I424:I426"/>
    <mergeCell ref="Y400:Y402"/>
    <mergeCell ref="W385:W387"/>
    <mergeCell ref="S385:S387"/>
    <mergeCell ref="G418:G420"/>
    <mergeCell ref="B244:B246"/>
    <mergeCell ref="D244:D246"/>
    <mergeCell ref="U241:U243"/>
    <mergeCell ref="V241:V243"/>
    <mergeCell ref="W241:W243"/>
    <mergeCell ref="X241:X243"/>
    <mergeCell ref="Y241:Y243"/>
    <mergeCell ref="A226:A228"/>
    <mergeCell ref="G226:G228"/>
    <mergeCell ref="H226:H228"/>
    <mergeCell ref="I226:I228"/>
    <mergeCell ref="U226:U228"/>
    <mergeCell ref="Y226:Y228"/>
    <mergeCell ref="G220:G222"/>
    <mergeCell ref="H220:H222"/>
    <mergeCell ref="I220:I222"/>
    <mergeCell ref="J220:J222"/>
    <mergeCell ref="V220:V222"/>
    <mergeCell ref="W220:W222"/>
    <mergeCell ref="X220:X222"/>
    <mergeCell ref="A229:A231"/>
    <mergeCell ref="W244:W246"/>
    <mergeCell ref="X244:X246"/>
    <mergeCell ref="Y244:Y246"/>
    <mergeCell ref="Z244:Z246"/>
    <mergeCell ref="AA244:AA246"/>
    <mergeCell ref="G238:G240"/>
    <mergeCell ref="J238:J240"/>
    <mergeCell ref="U238:U240"/>
    <mergeCell ref="Z196:Z198"/>
    <mergeCell ref="AA196:AA198"/>
    <mergeCell ref="D196:D198"/>
    <mergeCell ref="H187:H189"/>
    <mergeCell ref="I187:I189"/>
    <mergeCell ref="J187:J189"/>
    <mergeCell ref="U187:U189"/>
    <mergeCell ref="Y187:Y189"/>
    <mergeCell ref="T190:T192"/>
    <mergeCell ref="D190:D192"/>
    <mergeCell ref="B202:B204"/>
    <mergeCell ref="A235:A237"/>
    <mergeCell ref="B235:B237"/>
    <mergeCell ref="C235:C237"/>
    <mergeCell ref="D235:D237"/>
    <mergeCell ref="E235:E237"/>
    <mergeCell ref="F235:F237"/>
    <mergeCell ref="G235:G237"/>
    <mergeCell ref="H235:H237"/>
    <mergeCell ref="I235:I237"/>
    <mergeCell ref="J235:J237"/>
    <mergeCell ref="S235:S237"/>
    <mergeCell ref="T235:T237"/>
    <mergeCell ref="U235:U237"/>
    <mergeCell ref="V235:V237"/>
    <mergeCell ref="W235:W237"/>
    <mergeCell ref="X235:X237"/>
    <mergeCell ref="Y235:Y237"/>
    <mergeCell ref="Z235:Z237"/>
    <mergeCell ref="AA235:AA237"/>
    <mergeCell ref="U232:U234"/>
    <mergeCell ref="I229:I231"/>
    <mergeCell ref="I232:I234"/>
    <mergeCell ref="V217:V219"/>
    <mergeCell ref="G217:G219"/>
    <mergeCell ref="F217:F219"/>
    <mergeCell ref="D208:D210"/>
    <mergeCell ref="A208:A210"/>
    <mergeCell ref="A223:A225"/>
    <mergeCell ref="E106:E108"/>
    <mergeCell ref="E124:E126"/>
    <mergeCell ref="C112:C114"/>
    <mergeCell ref="D112:D114"/>
    <mergeCell ref="E112:E114"/>
    <mergeCell ref="G112:G114"/>
    <mergeCell ref="H112:H114"/>
    <mergeCell ref="I112:I114"/>
    <mergeCell ref="T112:T114"/>
    <mergeCell ref="C85:C87"/>
    <mergeCell ref="D85:D87"/>
    <mergeCell ref="E85:E87"/>
    <mergeCell ref="F85:F87"/>
    <mergeCell ref="G85:G87"/>
    <mergeCell ref="H85:H87"/>
    <mergeCell ref="I85:I87"/>
    <mergeCell ref="J85:J87"/>
    <mergeCell ref="S85:S87"/>
    <mergeCell ref="T85:T87"/>
    <mergeCell ref="U85:U87"/>
    <mergeCell ref="V85:V87"/>
    <mergeCell ref="W85:W87"/>
    <mergeCell ref="X85:X87"/>
    <mergeCell ref="Y85:Y87"/>
    <mergeCell ref="Z85:Z87"/>
    <mergeCell ref="B85:B87"/>
    <mergeCell ref="D103:D105"/>
    <mergeCell ref="D106:D108"/>
    <mergeCell ref="B97:B99"/>
    <mergeCell ref="C97:C99"/>
    <mergeCell ref="D97:D99"/>
    <mergeCell ref="E97:E99"/>
    <mergeCell ref="F97:F99"/>
    <mergeCell ref="G97:G99"/>
    <mergeCell ref="E88:E90"/>
    <mergeCell ref="F118:F120"/>
    <mergeCell ref="G118:G120"/>
    <mergeCell ref="H118:H120"/>
    <mergeCell ref="I118:I120"/>
    <mergeCell ref="E142:E144"/>
    <mergeCell ref="E115:E117"/>
    <mergeCell ref="I154:I156"/>
    <mergeCell ref="G106:G108"/>
    <mergeCell ref="G124:G126"/>
    <mergeCell ref="G127:G129"/>
    <mergeCell ref="G130:G132"/>
    <mergeCell ref="G145:G147"/>
    <mergeCell ref="Z208:Z210"/>
    <mergeCell ref="Z223:Z225"/>
    <mergeCell ref="X103:X105"/>
    <mergeCell ref="X106:X108"/>
    <mergeCell ref="X124:X126"/>
    <mergeCell ref="X127:X129"/>
    <mergeCell ref="U190:U192"/>
    <mergeCell ref="U133:U135"/>
    <mergeCell ref="U196:U198"/>
    <mergeCell ref="T205:T207"/>
    <mergeCell ref="I106:I108"/>
    <mergeCell ref="I169:I171"/>
    <mergeCell ref="I181:I183"/>
    <mergeCell ref="E94:E96"/>
    <mergeCell ref="B151:B153"/>
    <mergeCell ref="C151:C153"/>
    <mergeCell ref="D151:D153"/>
    <mergeCell ref="E151:E153"/>
    <mergeCell ref="F151:F153"/>
    <mergeCell ref="G151:G153"/>
    <mergeCell ref="H151:H153"/>
    <mergeCell ref="I151:I153"/>
    <mergeCell ref="J151:J153"/>
    <mergeCell ref="S151:S153"/>
    <mergeCell ref="T151:T153"/>
    <mergeCell ref="U151:U153"/>
    <mergeCell ref="V151:V153"/>
    <mergeCell ref="W151:W153"/>
    <mergeCell ref="X151:X153"/>
    <mergeCell ref="Y151:Y153"/>
    <mergeCell ref="Z151:Z153"/>
    <mergeCell ref="H115:H117"/>
    <mergeCell ref="I115:I117"/>
    <mergeCell ref="T115:T117"/>
    <mergeCell ref="V115:V117"/>
    <mergeCell ref="X115:X117"/>
    <mergeCell ref="B112:B114"/>
    <mergeCell ref="X91:X93"/>
    <mergeCell ref="E91:E93"/>
    <mergeCell ref="B82:B84"/>
    <mergeCell ref="C82:C84"/>
    <mergeCell ref="D82:D84"/>
    <mergeCell ref="E82:E84"/>
    <mergeCell ref="H97:H99"/>
    <mergeCell ref="I97:I99"/>
    <mergeCell ref="Y103:Y105"/>
    <mergeCell ref="X139:X141"/>
    <mergeCell ref="W82:W84"/>
    <mergeCell ref="U82:U84"/>
    <mergeCell ref="T88:T90"/>
    <mergeCell ref="T91:T93"/>
    <mergeCell ref="T103:T105"/>
    <mergeCell ref="T106:T108"/>
    <mergeCell ref="T139:T141"/>
    <mergeCell ref="Y106:Y108"/>
    <mergeCell ref="Y124:Y126"/>
    <mergeCell ref="Y127:Y129"/>
    <mergeCell ref="Y130:Y132"/>
    <mergeCell ref="Y145:Y147"/>
    <mergeCell ref="V88:V90"/>
    <mergeCell ref="V91:V93"/>
    <mergeCell ref="V103:V105"/>
    <mergeCell ref="V106:V108"/>
    <mergeCell ref="V124:V126"/>
    <mergeCell ref="V127:V129"/>
    <mergeCell ref="U115:U117"/>
    <mergeCell ref="H82:H84"/>
    <mergeCell ref="B100:B102"/>
    <mergeCell ref="I145:I147"/>
    <mergeCell ref="F109:F111"/>
    <mergeCell ref="D109:D111"/>
    <mergeCell ref="J100:J102"/>
    <mergeCell ref="S100:S102"/>
    <mergeCell ref="T100:T102"/>
    <mergeCell ref="X100:X102"/>
    <mergeCell ref="Y100:Y102"/>
    <mergeCell ref="C100:C102"/>
    <mergeCell ref="E61:E63"/>
    <mergeCell ref="J61:J63"/>
    <mergeCell ref="T61:T63"/>
    <mergeCell ref="X61:X63"/>
    <mergeCell ref="Y61:Y63"/>
    <mergeCell ref="B64:B66"/>
    <mergeCell ref="C64:C66"/>
    <mergeCell ref="D64:D66"/>
    <mergeCell ref="B79:B81"/>
    <mergeCell ref="C79:C81"/>
    <mergeCell ref="D79:D81"/>
    <mergeCell ref="E79:E81"/>
    <mergeCell ref="F79:F81"/>
    <mergeCell ref="G79:G81"/>
    <mergeCell ref="H79:H81"/>
    <mergeCell ref="U79:U81"/>
    <mergeCell ref="X79:X81"/>
    <mergeCell ref="T79:T81"/>
    <mergeCell ref="J73:J75"/>
    <mergeCell ref="X73:X75"/>
    <mergeCell ref="T73:T75"/>
    <mergeCell ref="T76:T78"/>
    <mergeCell ref="Z76:Z78"/>
    <mergeCell ref="E73:E75"/>
    <mergeCell ref="H76:H78"/>
    <mergeCell ref="J76:J78"/>
    <mergeCell ref="Y73:Y75"/>
    <mergeCell ref="I79:I81"/>
    <mergeCell ref="F61:F63"/>
    <mergeCell ref="F73:F75"/>
    <mergeCell ref="D61:D63"/>
    <mergeCell ref="Y79:Y81"/>
    <mergeCell ref="J79:J81"/>
    <mergeCell ref="S76:S78"/>
    <mergeCell ref="X64:X66"/>
    <mergeCell ref="X70:X72"/>
    <mergeCell ref="Z70:Z72"/>
    <mergeCell ref="B67:B69"/>
    <mergeCell ref="C67:C69"/>
    <mergeCell ref="D67:D69"/>
    <mergeCell ref="E67:E69"/>
    <mergeCell ref="J67:J69"/>
    <mergeCell ref="T67:T69"/>
    <mergeCell ref="X67:X69"/>
    <mergeCell ref="Z67:Z69"/>
    <mergeCell ref="E46:E48"/>
    <mergeCell ref="AA97:AA99"/>
    <mergeCell ref="B94:B96"/>
    <mergeCell ref="C94:C96"/>
    <mergeCell ref="D94:D96"/>
    <mergeCell ref="F94:F96"/>
    <mergeCell ref="G94:G96"/>
    <mergeCell ref="H94:H96"/>
    <mergeCell ref="I94:I96"/>
    <mergeCell ref="J94:J96"/>
    <mergeCell ref="S94:S96"/>
    <mergeCell ref="T94:T96"/>
    <mergeCell ref="U94:U96"/>
    <mergeCell ref="V94:V96"/>
    <mergeCell ref="W94:W96"/>
    <mergeCell ref="X94:X96"/>
    <mergeCell ref="Y94:Y96"/>
    <mergeCell ref="Z94:Z96"/>
    <mergeCell ref="D73:D75"/>
    <mergeCell ref="D88:D90"/>
    <mergeCell ref="D91:D93"/>
    <mergeCell ref="C73:C75"/>
    <mergeCell ref="C88:C90"/>
    <mergeCell ref="C91:C93"/>
    <mergeCell ref="B76:B78"/>
    <mergeCell ref="X76:X78"/>
    <mergeCell ref="Y76:Y78"/>
    <mergeCell ref="B37:B39"/>
    <mergeCell ref="C37:C39"/>
    <mergeCell ref="D37:D39"/>
    <mergeCell ref="E37:E39"/>
    <mergeCell ref="F37:F39"/>
    <mergeCell ref="G37:G39"/>
    <mergeCell ref="H37:H39"/>
    <mergeCell ref="I37:I39"/>
    <mergeCell ref="J37:J39"/>
    <mergeCell ref="S37:S39"/>
    <mergeCell ref="T37:T39"/>
    <mergeCell ref="U37:U39"/>
    <mergeCell ref="V37:V39"/>
    <mergeCell ref="W37:W39"/>
    <mergeCell ref="X37:X39"/>
    <mergeCell ref="Y37:Y39"/>
    <mergeCell ref="Z37:Z39"/>
    <mergeCell ref="AA37:AA39"/>
    <mergeCell ref="D43:D45"/>
    <mergeCell ref="E43:E45"/>
    <mergeCell ref="B43:B45"/>
    <mergeCell ref="C43:C45"/>
    <mergeCell ref="J43:J45"/>
    <mergeCell ref="T43:T45"/>
    <mergeCell ref="V43:V45"/>
    <mergeCell ref="W43:W45"/>
    <mergeCell ref="X43:X45"/>
    <mergeCell ref="Z43:Z45"/>
    <mergeCell ref="G70:G72"/>
    <mergeCell ref="H70:H72"/>
    <mergeCell ref="I70:I72"/>
    <mergeCell ref="J70:J72"/>
    <mergeCell ref="S70:S72"/>
    <mergeCell ref="T70:T72"/>
    <mergeCell ref="U70:U72"/>
    <mergeCell ref="V70:V72"/>
    <mergeCell ref="W70:W72"/>
    <mergeCell ref="V631:V633"/>
    <mergeCell ref="V634:V636"/>
    <mergeCell ref="V667:V669"/>
    <mergeCell ref="T544:T546"/>
    <mergeCell ref="T547:T549"/>
    <mergeCell ref="T550:T552"/>
    <mergeCell ref="T568:T570"/>
    <mergeCell ref="T697:T699"/>
    <mergeCell ref="T640:T642"/>
    <mergeCell ref="T652:T654"/>
    <mergeCell ref="T655:T657"/>
    <mergeCell ref="T616:T618"/>
    <mergeCell ref="T619:T621"/>
    <mergeCell ref="T631:T633"/>
    <mergeCell ref="T634:T636"/>
    <mergeCell ref="J700:J702"/>
    <mergeCell ref="J547:J549"/>
    <mergeCell ref="J550:J552"/>
    <mergeCell ref="J697:J699"/>
    <mergeCell ref="J568:J570"/>
    <mergeCell ref="I571:I573"/>
    <mergeCell ref="I586:I588"/>
    <mergeCell ref="I691:I693"/>
    <mergeCell ref="I694:I696"/>
    <mergeCell ref="H682:H684"/>
    <mergeCell ref="Y583:Y585"/>
    <mergeCell ref="Y640:Y642"/>
    <mergeCell ref="Y652:Y654"/>
    <mergeCell ref="Y655:Y657"/>
    <mergeCell ref="Y619:Y621"/>
    <mergeCell ref="Y631:Y633"/>
    <mergeCell ref="Y634:Y636"/>
    <mergeCell ref="W631:W633"/>
    <mergeCell ref="W634:W636"/>
    <mergeCell ref="V544:V546"/>
    <mergeCell ref="V664:V666"/>
    <mergeCell ref="V682:V684"/>
    <mergeCell ref="V685:V687"/>
    <mergeCell ref="V691:V693"/>
    <mergeCell ref="V694:V696"/>
    <mergeCell ref="Z307:Z309"/>
    <mergeCell ref="D262:D264"/>
    <mergeCell ref="E262:E264"/>
    <mergeCell ref="F262:F264"/>
    <mergeCell ref="Y358:Y360"/>
    <mergeCell ref="S538:S540"/>
    <mergeCell ref="T538:T540"/>
    <mergeCell ref="U538:U540"/>
    <mergeCell ref="V538:V540"/>
    <mergeCell ref="W535:W537"/>
    <mergeCell ref="C520:C522"/>
    <mergeCell ref="D520:D522"/>
    <mergeCell ref="E520:E522"/>
    <mergeCell ref="F520:F522"/>
    <mergeCell ref="G520:G522"/>
    <mergeCell ref="H520:H522"/>
    <mergeCell ref="I520:I522"/>
    <mergeCell ref="J520:J522"/>
    <mergeCell ref="S520:S522"/>
    <mergeCell ref="T520:T522"/>
    <mergeCell ref="U520:U522"/>
    <mergeCell ref="C478:C480"/>
    <mergeCell ref="F502:F504"/>
    <mergeCell ref="F511:F513"/>
    <mergeCell ref="F517:F519"/>
    <mergeCell ref="F499:F501"/>
    <mergeCell ref="C511:C513"/>
    <mergeCell ref="C517:C519"/>
    <mergeCell ref="F508:F510"/>
    <mergeCell ref="H508:H510"/>
    <mergeCell ref="C523:C525"/>
    <mergeCell ref="D523:D525"/>
    <mergeCell ref="E523:E525"/>
    <mergeCell ref="C538:C540"/>
    <mergeCell ref="D538:D540"/>
    <mergeCell ref="F523:F525"/>
    <mergeCell ref="W523:W525"/>
    <mergeCell ref="T481:T483"/>
    <mergeCell ref="T496:T498"/>
    <mergeCell ref="I514:I516"/>
    <mergeCell ref="I484:I486"/>
    <mergeCell ref="I493:I495"/>
    <mergeCell ref="I502:I504"/>
    <mergeCell ref="I490:I492"/>
    <mergeCell ref="H514:H516"/>
    <mergeCell ref="D499:D501"/>
    <mergeCell ref="D481:D483"/>
    <mergeCell ref="D496:D498"/>
    <mergeCell ref="D478:D480"/>
    <mergeCell ref="D487:D489"/>
    <mergeCell ref="S535:S537"/>
    <mergeCell ref="E538:E540"/>
    <mergeCell ref="F538:F540"/>
    <mergeCell ref="G538:G540"/>
    <mergeCell ref="H538:H540"/>
    <mergeCell ref="I538:I540"/>
    <mergeCell ref="J538:J540"/>
    <mergeCell ref="C496:C498"/>
    <mergeCell ref="C532:C534"/>
    <mergeCell ref="D532:D534"/>
    <mergeCell ref="E532:E534"/>
    <mergeCell ref="F532:F534"/>
    <mergeCell ref="G532:G534"/>
    <mergeCell ref="H532:H534"/>
    <mergeCell ref="Y91:Y93"/>
    <mergeCell ref="Z241:Z243"/>
    <mergeCell ref="Z229:Z231"/>
    <mergeCell ref="Z232:Z234"/>
    <mergeCell ref="V238:V240"/>
    <mergeCell ref="T211:T213"/>
    <mergeCell ref="T193:T195"/>
    <mergeCell ref="F247:F249"/>
    <mergeCell ref="G247:G249"/>
    <mergeCell ref="H247:H249"/>
    <mergeCell ref="I247:I249"/>
    <mergeCell ref="J247:J249"/>
    <mergeCell ref="S247:S249"/>
    <mergeCell ref="T247:T249"/>
    <mergeCell ref="U247:U249"/>
    <mergeCell ref="V247:V249"/>
    <mergeCell ref="W247:W249"/>
    <mergeCell ref="X247:X249"/>
    <mergeCell ref="Y247:Y249"/>
    <mergeCell ref="Z247:Z249"/>
    <mergeCell ref="D241:D243"/>
    <mergeCell ref="E241:E243"/>
    <mergeCell ref="F241:F243"/>
    <mergeCell ref="G241:G243"/>
    <mergeCell ref="H241:H243"/>
    <mergeCell ref="I241:I243"/>
    <mergeCell ref="J241:J243"/>
    <mergeCell ref="S241:S243"/>
    <mergeCell ref="T241:T243"/>
    <mergeCell ref="Z364:Z366"/>
    <mergeCell ref="Z370:Z372"/>
    <mergeCell ref="Z373:Z375"/>
    <mergeCell ref="Z376:Z378"/>
    <mergeCell ref="S340:S342"/>
    <mergeCell ref="D340:D342"/>
    <mergeCell ref="D313:D315"/>
    <mergeCell ref="E313:E315"/>
    <mergeCell ref="G244:G246"/>
    <mergeCell ref="H244:H246"/>
    <mergeCell ref="I244:I246"/>
    <mergeCell ref="J244:J246"/>
    <mergeCell ref="S244:S246"/>
    <mergeCell ref="G271:G273"/>
    <mergeCell ref="H271:H273"/>
    <mergeCell ref="I271:I273"/>
    <mergeCell ref="J271:J273"/>
    <mergeCell ref="S271:S273"/>
    <mergeCell ref="T271:T273"/>
    <mergeCell ref="U271:U273"/>
    <mergeCell ref="V271:V273"/>
    <mergeCell ref="W271:W273"/>
    <mergeCell ref="X271:X273"/>
    <mergeCell ref="Y271:Y273"/>
    <mergeCell ref="Z271:Z273"/>
    <mergeCell ref="F307:F309"/>
    <mergeCell ref="G307:G309"/>
    <mergeCell ref="H307:H309"/>
    <mergeCell ref="I307:I309"/>
    <mergeCell ref="U340:U342"/>
    <mergeCell ref="U319:U321"/>
    <mergeCell ref="U331:U333"/>
    <mergeCell ref="U343:U345"/>
    <mergeCell ref="T364:T366"/>
    <mergeCell ref="T370:T372"/>
    <mergeCell ref="J307:J309"/>
    <mergeCell ref="S307:S309"/>
    <mergeCell ref="T307:T309"/>
    <mergeCell ref="U307:U309"/>
    <mergeCell ref="V307:V309"/>
    <mergeCell ref="W307:W309"/>
    <mergeCell ref="U160:U162"/>
    <mergeCell ref="V160:V162"/>
    <mergeCell ref="Y154:Y156"/>
    <mergeCell ref="Y211:Y213"/>
    <mergeCell ref="X142:X144"/>
    <mergeCell ref="X109:X111"/>
    <mergeCell ref="X172:X174"/>
    <mergeCell ref="X130:X132"/>
    <mergeCell ref="X145:X147"/>
    <mergeCell ref="X154:X156"/>
    <mergeCell ref="X157:X159"/>
    <mergeCell ref="X169:X171"/>
    <mergeCell ref="X181:X183"/>
    <mergeCell ref="X193:X195"/>
    <mergeCell ref="X202:X204"/>
    <mergeCell ref="X184:X186"/>
    <mergeCell ref="X190:X192"/>
    <mergeCell ref="X187:X189"/>
    <mergeCell ref="X166:X168"/>
    <mergeCell ref="X133:X135"/>
    <mergeCell ref="X196:X198"/>
    <mergeCell ref="X205:X207"/>
    <mergeCell ref="X160:X162"/>
    <mergeCell ref="X118:X120"/>
    <mergeCell ref="X121:X123"/>
    <mergeCell ref="T238:T240"/>
    <mergeCell ref="T160:T162"/>
    <mergeCell ref="T82:T84"/>
    <mergeCell ref="T130:T132"/>
    <mergeCell ref="T145:T147"/>
    <mergeCell ref="T154:T156"/>
    <mergeCell ref="Z358:Z360"/>
    <mergeCell ref="S331:S333"/>
    <mergeCell ref="Z331:Z333"/>
    <mergeCell ref="U229:U231"/>
    <mergeCell ref="S280:S282"/>
    <mergeCell ref="T280:T282"/>
    <mergeCell ref="U280:U282"/>
    <mergeCell ref="V280:V282"/>
    <mergeCell ref="W280:W282"/>
    <mergeCell ref="X280:X282"/>
    <mergeCell ref="Y280:Y282"/>
    <mergeCell ref="Z280:Z282"/>
    <mergeCell ref="J97:J99"/>
    <mergeCell ref="S97:S99"/>
    <mergeCell ref="T97:T99"/>
    <mergeCell ref="U97:U99"/>
    <mergeCell ref="V97:V99"/>
    <mergeCell ref="W97:W99"/>
    <mergeCell ref="X97:X99"/>
    <mergeCell ref="Y97:Y99"/>
    <mergeCell ref="Z97:Z99"/>
    <mergeCell ref="J196:J198"/>
    <mergeCell ref="S196:S198"/>
    <mergeCell ref="U469:U471"/>
    <mergeCell ref="S472:S474"/>
    <mergeCell ref="W472:W474"/>
    <mergeCell ref="W442:W444"/>
    <mergeCell ref="W445:W447"/>
    <mergeCell ref="W448:W450"/>
    <mergeCell ref="W454:W456"/>
    <mergeCell ref="W460:W462"/>
    <mergeCell ref="W457:W459"/>
    <mergeCell ref="W469:W471"/>
    <mergeCell ref="Z406:Z408"/>
    <mergeCell ref="Z409:Z411"/>
    <mergeCell ref="Z352:Z354"/>
    <mergeCell ref="J211:J213"/>
    <mergeCell ref="J184:J186"/>
    <mergeCell ref="J190:J192"/>
    <mergeCell ref="J118:J120"/>
    <mergeCell ref="S118:S120"/>
    <mergeCell ref="T118:T120"/>
    <mergeCell ref="U118:U120"/>
    <mergeCell ref="U106:U108"/>
    <mergeCell ref="U124:U126"/>
    <mergeCell ref="U127:U129"/>
    <mergeCell ref="U130:U132"/>
    <mergeCell ref="U145:U147"/>
    <mergeCell ref="U154:U156"/>
    <mergeCell ref="T157:T159"/>
    <mergeCell ref="J130:J132"/>
    <mergeCell ref="J145:J147"/>
    <mergeCell ref="J154:J156"/>
    <mergeCell ref="J157:J159"/>
    <mergeCell ref="J127:J129"/>
    <mergeCell ref="V166:V168"/>
    <mergeCell ref="W166:W168"/>
    <mergeCell ref="Y166:Y168"/>
    <mergeCell ref="Z166:Z168"/>
    <mergeCell ref="Y88:Y90"/>
    <mergeCell ref="W358:W360"/>
    <mergeCell ref="C406:C408"/>
    <mergeCell ref="W409:W411"/>
    <mergeCell ref="W412:W414"/>
    <mergeCell ref="W415:W417"/>
    <mergeCell ref="W418:W420"/>
    <mergeCell ref="W424:W426"/>
    <mergeCell ref="G427:G429"/>
    <mergeCell ref="Y391:Y393"/>
    <mergeCell ref="Y394:Y396"/>
    <mergeCell ref="Z454:Z456"/>
    <mergeCell ref="Z460:Z462"/>
    <mergeCell ref="Z463:Z465"/>
    <mergeCell ref="Y382:Y384"/>
    <mergeCell ref="Y385:Y387"/>
    <mergeCell ref="Y388:Y390"/>
    <mergeCell ref="T382:T384"/>
    <mergeCell ref="T385:T387"/>
    <mergeCell ref="S376:S378"/>
    <mergeCell ref="W391:W393"/>
    <mergeCell ref="W394:W396"/>
    <mergeCell ref="U394:U396"/>
    <mergeCell ref="S406:S408"/>
    <mergeCell ref="G430:G432"/>
    <mergeCell ref="H430:H432"/>
    <mergeCell ref="I430:I432"/>
    <mergeCell ref="J430:J432"/>
    <mergeCell ref="S430:S432"/>
    <mergeCell ref="T430:T432"/>
    <mergeCell ref="U430:U432"/>
    <mergeCell ref="V430:V432"/>
    <mergeCell ref="W430:W432"/>
    <mergeCell ref="W376:W378"/>
    <mergeCell ref="T373:T375"/>
    <mergeCell ref="T376:T378"/>
    <mergeCell ref="W427:W429"/>
    <mergeCell ref="S427:S429"/>
    <mergeCell ref="S409:S411"/>
    <mergeCell ref="S412:S414"/>
    <mergeCell ref="S415:S417"/>
    <mergeCell ref="S418:S420"/>
    <mergeCell ref="S424:S426"/>
    <mergeCell ref="G409:G411"/>
    <mergeCell ref="G412:G414"/>
    <mergeCell ref="S361:S363"/>
    <mergeCell ref="S364:S366"/>
    <mergeCell ref="S370:S372"/>
    <mergeCell ref="S373:S375"/>
    <mergeCell ref="S388:S390"/>
    <mergeCell ref="S403:S405"/>
    <mergeCell ref="AA409:AA411"/>
    <mergeCell ref="AA412:AA414"/>
    <mergeCell ref="AA415:AA417"/>
    <mergeCell ref="W370:W372"/>
    <mergeCell ref="W373:W375"/>
    <mergeCell ref="W388:W390"/>
    <mergeCell ref="W403:W405"/>
    <mergeCell ref="W400:W402"/>
    <mergeCell ref="S400:S402"/>
    <mergeCell ref="H406:H408"/>
    <mergeCell ref="H409:H411"/>
    <mergeCell ref="H412:H414"/>
    <mergeCell ref="H415:H417"/>
    <mergeCell ref="G406:G408"/>
    <mergeCell ref="F361:F363"/>
    <mergeCell ref="E415:E417"/>
    <mergeCell ref="Z538:Z540"/>
    <mergeCell ref="C526:C528"/>
    <mergeCell ref="C535:C537"/>
    <mergeCell ref="C580:C582"/>
    <mergeCell ref="G535:G537"/>
    <mergeCell ref="F526:F528"/>
    <mergeCell ref="Z526:Z528"/>
    <mergeCell ref="A343:A345"/>
    <mergeCell ref="B343:B345"/>
    <mergeCell ref="D343:D345"/>
    <mergeCell ref="G343:G345"/>
    <mergeCell ref="S343:S345"/>
    <mergeCell ref="Z343:Z345"/>
    <mergeCell ref="G358:G360"/>
    <mergeCell ref="H358:H360"/>
    <mergeCell ref="D358:D360"/>
    <mergeCell ref="Z511:Z513"/>
    <mergeCell ref="Z517:Z519"/>
    <mergeCell ref="Z478:Z480"/>
    <mergeCell ref="Z484:Z486"/>
    <mergeCell ref="Z490:Z492"/>
    <mergeCell ref="Z508:Z510"/>
    <mergeCell ref="Z499:Z501"/>
    <mergeCell ref="Z382:Z384"/>
    <mergeCell ref="Z385:Z387"/>
    <mergeCell ref="Z361:Z363"/>
    <mergeCell ref="Z388:Z390"/>
    <mergeCell ref="Z430:Z432"/>
    <mergeCell ref="E355:E357"/>
    <mergeCell ref="F355:F357"/>
    <mergeCell ref="T355:T357"/>
    <mergeCell ref="U355:U357"/>
    <mergeCell ref="V355:V357"/>
    <mergeCell ref="W355:W357"/>
    <mergeCell ref="X355:X357"/>
    <mergeCell ref="Y355:Y357"/>
    <mergeCell ref="Z355:Z357"/>
    <mergeCell ref="D379:D381"/>
    <mergeCell ref="X361:X363"/>
    <mergeCell ref="U376:U378"/>
    <mergeCell ref="Y376:Y378"/>
    <mergeCell ref="X430:X432"/>
    <mergeCell ref="Y364:Y366"/>
    <mergeCell ref="Y370:Y372"/>
    <mergeCell ref="Y373:Y375"/>
    <mergeCell ref="B367:B369"/>
    <mergeCell ref="C367:C369"/>
    <mergeCell ref="D367:D369"/>
    <mergeCell ref="E367:E369"/>
    <mergeCell ref="F367:F369"/>
    <mergeCell ref="G367:G369"/>
    <mergeCell ref="H367:H369"/>
    <mergeCell ref="I367:I369"/>
    <mergeCell ref="J367:J369"/>
    <mergeCell ref="S367:S369"/>
    <mergeCell ref="T367:T369"/>
    <mergeCell ref="U367:U369"/>
    <mergeCell ref="V367:V369"/>
    <mergeCell ref="W367:W369"/>
    <mergeCell ref="X367:X369"/>
    <mergeCell ref="Y367:Y369"/>
    <mergeCell ref="Z367:Z369"/>
    <mergeCell ref="V364:V366"/>
    <mergeCell ref="AA406:AA408"/>
    <mergeCell ref="X415:X417"/>
    <mergeCell ref="X391:X393"/>
    <mergeCell ref="X394:X396"/>
    <mergeCell ref="X397:X399"/>
    <mergeCell ref="X364:X366"/>
    <mergeCell ref="X370:X372"/>
    <mergeCell ref="X373:X375"/>
    <mergeCell ref="X376:X378"/>
    <mergeCell ref="X382:X384"/>
    <mergeCell ref="U400:U402"/>
    <mergeCell ref="S397:S399"/>
    <mergeCell ref="G400:G402"/>
    <mergeCell ref="G397:G399"/>
    <mergeCell ref="W406:W408"/>
    <mergeCell ref="F280:F282"/>
    <mergeCell ref="G280:G282"/>
    <mergeCell ref="H280:H282"/>
    <mergeCell ref="I280:I282"/>
    <mergeCell ref="Z274:Z276"/>
    <mergeCell ref="Z277:Z279"/>
    <mergeCell ref="Z286:Z288"/>
    <mergeCell ref="Z289:Z291"/>
    <mergeCell ref="Z292:Z294"/>
    <mergeCell ref="Z301:Z303"/>
    <mergeCell ref="D280:D282"/>
    <mergeCell ref="U304:U306"/>
    <mergeCell ref="V304:V306"/>
    <mergeCell ref="Z265:Z267"/>
    <mergeCell ref="Z268:Z270"/>
    <mergeCell ref="I295:I297"/>
    <mergeCell ref="I304:I306"/>
    <mergeCell ref="D250:D252"/>
    <mergeCell ref="D256:D258"/>
    <mergeCell ref="H298:H300"/>
    <mergeCell ref="I298:I300"/>
    <mergeCell ref="J298:J300"/>
    <mergeCell ref="S298:S300"/>
    <mergeCell ref="T298:T300"/>
    <mergeCell ref="U298:U300"/>
    <mergeCell ref="V298:V300"/>
    <mergeCell ref="W298:W300"/>
    <mergeCell ref="X298:X300"/>
    <mergeCell ref="Y298:Y300"/>
    <mergeCell ref="Z298:Z300"/>
    <mergeCell ref="D271:D273"/>
    <mergeCell ref="U268:U270"/>
    <mergeCell ref="U274:U276"/>
    <mergeCell ref="U277:U279"/>
    <mergeCell ref="U286:U288"/>
    <mergeCell ref="J274:J276"/>
    <mergeCell ref="U253:U255"/>
    <mergeCell ref="Z253:Z255"/>
    <mergeCell ref="G295:G297"/>
    <mergeCell ref="J295:J297"/>
    <mergeCell ref="U295:U297"/>
    <mergeCell ref="E271:E273"/>
    <mergeCell ref="G304:G306"/>
    <mergeCell ref="J253:J255"/>
    <mergeCell ref="H274:H276"/>
    <mergeCell ref="H277:H279"/>
    <mergeCell ref="V253:V255"/>
    <mergeCell ref="V295:V297"/>
    <mergeCell ref="U256:U258"/>
    <mergeCell ref="U265:U267"/>
    <mergeCell ref="F298:F300"/>
    <mergeCell ref="J277:J279"/>
    <mergeCell ref="J286:J288"/>
    <mergeCell ref="J289:J291"/>
    <mergeCell ref="J292:J294"/>
    <mergeCell ref="J301:J303"/>
    <mergeCell ref="J229:J231"/>
    <mergeCell ref="J232:J234"/>
    <mergeCell ref="J250:J252"/>
    <mergeCell ref="J256:J258"/>
    <mergeCell ref="J265:J267"/>
    <mergeCell ref="J268:J270"/>
    <mergeCell ref="J208:J210"/>
    <mergeCell ref="J223:J225"/>
    <mergeCell ref="H313:H315"/>
    <mergeCell ref="I313:I315"/>
    <mergeCell ref="J313:J315"/>
    <mergeCell ref="S313:S315"/>
    <mergeCell ref="X346:X348"/>
    <mergeCell ref="X349:X351"/>
    <mergeCell ref="X352:X354"/>
    <mergeCell ref="T172:T174"/>
    <mergeCell ref="AA1864:AA1866"/>
    <mergeCell ref="AA3610:AA3612"/>
    <mergeCell ref="AA700:AA702"/>
    <mergeCell ref="AA1561:AA1563"/>
    <mergeCell ref="H262:H264"/>
    <mergeCell ref="I262:I264"/>
    <mergeCell ref="J262:J264"/>
    <mergeCell ref="S262:S264"/>
    <mergeCell ref="T262:T264"/>
    <mergeCell ref="U262:U264"/>
    <mergeCell ref="V262:V264"/>
    <mergeCell ref="W262:W264"/>
    <mergeCell ref="X262:X264"/>
    <mergeCell ref="Y262:Y264"/>
    <mergeCell ref="Z262:Z264"/>
    <mergeCell ref="Z250:Z252"/>
    <mergeCell ref="Z256:Z258"/>
    <mergeCell ref="U250:U252"/>
    <mergeCell ref="I250:I252"/>
    <mergeCell ref="Z412:Z414"/>
    <mergeCell ref="Z415:Z417"/>
    <mergeCell ref="Z391:Z393"/>
    <mergeCell ref="H379:H381"/>
    <mergeCell ref="I379:I381"/>
    <mergeCell ref="J379:J381"/>
    <mergeCell ref="S379:S381"/>
    <mergeCell ref="T379:T381"/>
    <mergeCell ref="U379:U381"/>
    <mergeCell ref="V379:V381"/>
    <mergeCell ref="W379:W381"/>
    <mergeCell ref="X379:X381"/>
    <mergeCell ref="Y379:Y381"/>
    <mergeCell ref="Z379:Z381"/>
    <mergeCell ref="AA2458:AA2460"/>
    <mergeCell ref="AA2410:AA2412"/>
    <mergeCell ref="AA2419:AA2421"/>
    <mergeCell ref="AA2200:AA2202"/>
    <mergeCell ref="AA724:AA726"/>
    <mergeCell ref="AA730:AA732"/>
    <mergeCell ref="AA802:AA804"/>
    <mergeCell ref="AA2170:AA2172"/>
    <mergeCell ref="AA3538:AA3540"/>
    <mergeCell ref="AA379:AA381"/>
    <mergeCell ref="AA3919:AA3921"/>
    <mergeCell ref="B118:B120"/>
    <mergeCell ref="B172:B174"/>
    <mergeCell ref="C172:C174"/>
    <mergeCell ref="D172:D174"/>
    <mergeCell ref="E172:E174"/>
    <mergeCell ref="F172:F174"/>
    <mergeCell ref="G172:G174"/>
    <mergeCell ref="H172:H174"/>
    <mergeCell ref="I172:I174"/>
    <mergeCell ref="F142:F144"/>
    <mergeCell ref="G142:G144"/>
    <mergeCell ref="H142:H144"/>
    <mergeCell ref="I142:I144"/>
    <mergeCell ref="J142:J144"/>
    <mergeCell ref="S142:S144"/>
    <mergeCell ref="T142:T144"/>
    <mergeCell ref="U142:U144"/>
    <mergeCell ref="V142:V144"/>
    <mergeCell ref="W142:W144"/>
    <mergeCell ref="AA142:AA144"/>
    <mergeCell ref="B133:B135"/>
    <mergeCell ref="C133:C135"/>
    <mergeCell ref="D133:D135"/>
    <mergeCell ref="E133:E135"/>
    <mergeCell ref="F133:F135"/>
    <mergeCell ref="G133:G135"/>
    <mergeCell ref="H133:H135"/>
    <mergeCell ref="AA3043:AA3045"/>
    <mergeCell ref="AA3097:AA3099"/>
    <mergeCell ref="AA3253:AA3255"/>
    <mergeCell ref="AA3031:AA3033"/>
    <mergeCell ref="AA3094:AA3096"/>
    <mergeCell ref="AA3121:AA3123"/>
    <mergeCell ref="AA3160:AA3162"/>
    <mergeCell ref="Z436:Z438"/>
    <mergeCell ref="Z439:Z441"/>
    <mergeCell ref="AA520:AA522"/>
    <mergeCell ref="AA511:AA513"/>
    <mergeCell ref="AA517:AA519"/>
    <mergeCell ref="Z586:Z588"/>
    <mergeCell ref="AA586:AA588"/>
    <mergeCell ref="Z571:Z573"/>
    <mergeCell ref="AA568:AA570"/>
    <mergeCell ref="AA571:AA573"/>
    <mergeCell ref="Z655:Z657"/>
    <mergeCell ref="Z700:Z702"/>
    <mergeCell ref="AA3655:AA3657"/>
    <mergeCell ref="C202:C204"/>
    <mergeCell ref="D202:D204"/>
    <mergeCell ref="E202:E204"/>
    <mergeCell ref="H163:H165"/>
    <mergeCell ref="I163:I165"/>
    <mergeCell ref="J163:J165"/>
    <mergeCell ref="S163:S165"/>
    <mergeCell ref="T163:T165"/>
    <mergeCell ref="U163:U165"/>
    <mergeCell ref="V163:V165"/>
    <mergeCell ref="W163:W165"/>
    <mergeCell ref="X163:X165"/>
    <mergeCell ref="Y163:Y165"/>
    <mergeCell ref="Z163:Z165"/>
    <mergeCell ref="Z346:Z348"/>
    <mergeCell ref="Z349:Z351"/>
    <mergeCell ref="Z3673:Z3675"/>
    <mergeCell ref="Z3754:Z3756"/>
    <mergeCell ref="Z3130:Z3132"/>
    <mergeCell ref="Z2626:Z2628"/>
    <mergeCell ref="Z2848:Z2850"/>
    <mergeCell ref="Z2863:Z2865"/>
    <mergeCell ref="Z3199:Z3201"/>
    <mergeCell ref="Z3229:Z3231"/>
    <mergeCell ref="Z2911:Z2913"/>
    <mergeCell ref="Z2983:Z2985"/>
    <mergeCell ref="Z2821:Z2823"/>
    <mergeCell ref="Z3643:Z3645"/>
    <mergeCell ref="Z2539:Z2541"/>
    <mergeCell ref="Z2779:Z2781"/>
    <mergeCell ref="Z2785:Z2787"/>
    <mergeCell ref="Z2782:Z2784"/>
    <mergeCell ref="Z2791:Z2793"/>
    <mergeCell ref="Z3367:Z3369"/>
    <mergeCell ref="Z2953:Z2955"/>
    <mergeCell ref="Z2680:Z2682"/>
    <mergeCell ref="AA3658:AA3660"/>
    <mergeCell ref="AA3667:AA3669"/>
    <mergeCell ref="AA3685:AA3687"/>
    <mergeCell ref="AA3670:AA3672"/>
    <mergeCell ref="AA3763:AA3765"/>
    <mergeCell ref="AA3793:AA3795"/>
    <mergeCell ref="AA3769:AA3771"/>
    <mergeCell ref="AA3799:AA3801"/>
    <mergeCell ref="AA3787:AA3789"/>
    <mergeCell ref="AA3652:AA3654"/>
    <mergeCell ref="AA2314:AA2316"/>
    <mergeCell ref="AA2326:AA2328"/>
    <mergeCell ref="Z2206:Z2208"/>
    <mergeCell ref="Z3106:Z3108"/>
    <mergeCell ref="AA3106:AA3108"/>
    <mergeCell ref="Z3109:Z3111"/>
    <mergeCell ref="Z3157:Z3159"/>
    <mergeCell ref="AA3157:AA3159"/>
    <mergeCell ref="Z3415:Z3417"/>
    <mergeCell ref="AA3424:AA3426"/>
    <mergeCell ref="AA3430:AA3432"/>
    <mergeCell ref="Z3427:Z3429"/>
    <mergeCell ref="Z3460:Z3462"/>
    <mergeCell ref="Z3466:Z3468"/>
    <mergeCell ref="Z3472:Z3474"/>
    <mergeCell ref="Z3481:Z3483"/>
    <mergeCell ref="Z3469:Z3471"/>
    <mergeCell ref="AA3469:AA3471"/>
    <mergeCell ref="Z2374:Z2376"/>
    <mergeCell ref="Z3526:Z3528"/>
    <mergeCell ref="AA3568:AA3570"/>
    <mergeCell ref="AA3718:AA3720"/>
    <mergeCell ref="AA3730:AA3732"/>
    <mergeCell ref="AA3727:AA3729"/>
    <mergeCell ref="AA3775:AA3777"/>
    <mergeCell ref="AA2374:AA2376"/>
    <mergeCell ref="AA2890:AA2892"/>
    <mergeCell ref="AA2953:AA2955"/>
    <mergeCell ref="AA3415:AA3417"/>
    <mergeCell ref="AA3496:AA3498"/>
    <mergeCell ref="AA3637:AA3639"/>
    <mergeCell ref="AA3451:AA3453"/>
    <mergeCell ref="AA3493:AA3495"/>
    <mergeCell ref="AA3661:AA3663"/>
    <mergeCell ref="AA2968:AA2970"/>
    <mergeCell ref="AA2980:AA2982"/>
    <mergeCell ref="AA2983:AA2985"/>
    <mergeCell ref="AA3022:AA3024"/>
    <mergeCell ref="AA3193:AA3195"/>
    <mergeCell ref="AA3217:AA3219"/>
    <mergeCell ref="AA3226:AA3228"/>
    <mergeCell ref="AA3232:AA3234"/>
    <mergeCell ref="AA3265:AA3267"/>
    <mergeCell ref="AA3334:AA3336"/>
    <mergeCell ref="AA3340:AA3342"/>
    <mergeCell ref="AA3346:AA3348"/>
    <mergeCell ref="AA3187:AA3189"/>
    <mergeCell ref="AA3208:AA3210"/>
    <mergeCell ref="AA3649:AA3651"/>
    <mergeCell ref="AA3706:AA3708"/>
    <mergeCell ref="AA3874:AA3876"/>
    <mergeCell ref="AA3559:AA3561"/>
    <mergeCell ref="AA3565:AA3567"/>
    <mergeCell ref="AA3562:AA3564"/>
    <mergeCell ref="AA2551:AA2553"/>
    <mergeCell ref="AA2740:AA2742"/>
    <mergeCell ref="AA2743:AA2745"/>
    <mergeCell ref="AA2722:AA2724"/>
    <mergeCell ref="AA2719:AA2721"/>
    <mergeCell ref="AA2797:AA2799"/>
    <mergeCell ref="AA2911:AA2913"/>
    <mergeCell ref="AA2926:AA2928"/>
    <mergeCell ref="AA3034:AA3036"/>
    <mergeCell ref="AA3079:AA3081"/>
    <mergeCell ref="AA3631:AA3633"/>
    <mergeCell ref="AA3613:AA3615"/>
    <mergeCell ref="AA3820:AA3822"/>
    <mergeCell ref="AA3868:AA3870"/>
    <mergeCell ref="AA2611:AA2613"/>
    <mergeCell ref="AA2620:AA2622"/>
    <mergeCell ref="AA2686:AA2688"/>
    <mergeCell ref="AA2584:AA2586"/>
    <mergeCell ref="AA2590:AA2592"/>
    <mergeCell ref="AA2638:AA2640"/>
    <mergeCell ref="AA2653:AA2655"/>
    <mergeCell ref="AA2647:AA2649"/>
    <mergeCell ref="AA2650:AA2652"/>
    <mergeCell ref="AA2806:AA2808"/>
    <mergeCell ref="AA3028:AA3030"/>
    <mergeCell ref="AA3298:AA3300"/>
    <mergeCell ref="AA3532:AA3534"/>
    <mergeCell ref="AA3835:AA3837"/>
    <mergeCell ref="AA3859:AA3861"/>
    <mergeCell ref="AA2626:AA2628"/>
    <mergeCell ref="AA2563:AA2565"/>
    <mergeCell ref="AA2554:AA2556"/>
    <mergeCell ref="AA2557:AA2559"/>
    <mergeCell ref="AA2632:AA2634"/>
    <mergeCell ref="AA733:AA735"/>
    <mergeCell ref="AA1039:AA1041"/>
    <mergeCell ref="AA1027:AA1029"/>
    <mergeCell ref="AA640:AA642"/>
    <mergeCell ref="AA652:AA654"/>
    <mergeCell ref="AA655:AA657"/>
    <mergeCell ref="AA694:AA696"/>
    <mergeCell ref="AA727:AA729"/>
    <mergeCell ref="AA739:AA741"/>
    <mergeCell ref="AA751:AA753"/>
    <mergeCell ref="AA721:AA723"/>
    <mergeCell ref="AA859:AA861"/>
    <mergeCell ref="AA2023:AA2025"/>
    <mergeCell ref="AA2068:AA2070"/>
    <mergeCell ref="AA2398:AA2400"/>
    <mergeCell ref="AA1690:AA1692"/>
    <mergeCell ref="AA1801:AA1803"/>
    <mergeCell ref="AA1852:AA1854"/>
    <mergeCell ref="AA1591:AA1593"/>
    <mergeCell ref="AA1630:AA1632"/>
    <mergeCell ref="AA1345:AA1347"/>
    <mergeCell ref="AA1810:AA1812"/>
    <mergeCell ref="AA1813:AA1815"/>
    <mergeCell ref="AA1816:AA1818"/>
    <mergeCell ref="AA1693:AA1695"/>
    <mergeCell ref="AA1717:AA1719"/>
    <mergeCell ref="AA1720:AA1722"/>
    <mergeCell ref="AA1771:AA1773"/>
    <mergeCell ref="AA1774:AA1776"/>
    <mergeCell ref="AA1834:AA1836"/>
    <mergeCell ref="AA1891:AA1893"/>
    <mergeCell ref="AA1963:AA1965"/>
    <mergeCell ref="AA2002:AA2004"/>
    <mergeCell ref="AA2029:AA2031"/>
    <mergeCell ref="AA1807:AA1809"/>
    <mergeCell ref="AA1927:AA1929"/>
    <mergeCell ref="AA1729:AA1731"/>
    <mergeCell ref="AA2074:AA2076"/>
    <mergeCell ref="AA1681:AA1683"/>
    <mergeCell ref="AA1705:AA1707"/>
    <mergeCell ref="AA1708:AA1710"/>
    <mergeCell ref="AA1768:AA1770"/>
    <mergeCell ref="AA1825:AA1827"/>
    <mergeCell ref="AA1849:AA1851"/>
    <mergeCell ref="AA1921:AA1923"/>
    <mergeCell ref="AA1933:AA1935"/>
    <mergeCell ref="AA1930:AA1932"/>
    <mergeCell ref="AA1945:AA1947"/>
    <mergeCell ref="AA1936:AA1938"/>
    <mergeCell ref="AA1996:AA1998"/>
    <mergeCell ref="AA1981:AA1983"/>
    <mergeCell ref="AA1972:AA1974"/>
    <mergeCell ref="AA1993:AA1995"/>
    <mergeCell ref="AA2014:AA2016"/>
    <mergeCell ref="AA2008:AA2010"/>
    <mergeCell ref="AA2077:AA2079"/>
    <mergeCell ref="AA2095:AA2097"/>
    <mergeCell ref="AA2092:AA2094"/>
    <mergeCell ref="AA2143:AA2145"/>
    <mergeCell ref="AA2329:AA2331"/>
    <mergeCell ref="AA2341:AA2343"/>
    <mergeCell ref="AA2104:AA2106"/>
    <mergeCell ref="AA2122:AA2124"/>
    <mergeCell ref="AA1057:AA1059"/>
    <mergeCell ref="AA292:AA294"/>
    <mergeCell ref="AA298:AA300"/>
    <mergeCell ref="AA307:AA309"/>
    <mergeCell ref="AA313:AA315"/>
    <mergeCell ref="AA826:AA828"/>
    <mergeCell ref="AA1420:AA1422"/>
    <mergeCell ref="AA1444:AA1446"/>
    <mergeCell ref="AA1495:AA1497"/>
    <mergeCell ref="AA1534:AA1536"/>
    <mergeCell ref="AA1258:AA1260"/>
    <mergeCell ref="AA1024:AA1026"/>
    <mergeCell ref="AA1138:AA1140"/>
    <mergeCell ref="AA616:AA618"/>
    <mergeCell ref="AA619:AA621"/>
    <mergeCell ref="AA631:AA633"/>
    <mergeCell ref="AA634:AA636"/>
    <mergeCell ref="AA952:AA954"/>
    <mergeCell ref="AA1213:AA1215"/>
    <mergeCell ref="AA1246:AA1248"/>
    <mergeCell ref="AA1264:AA1266"/>
    <mergeCell ref="AA1072:AA1074"/>
    <mergeCell ref="AA1099:AA1101"/>
    <mergeCell ref="AA1318:AA1320"/>
    <mergeCell ref="AA1405:AA1407"/>
    <mergeCell ref="AA1501:AA1503"/>
    <mergeCell ref="AA1129:AA1131"/>
    <mergeCell ref="AA1147:AA1149"/>
    <mergeCell ref="AA1315:AA1317"/>
    <mergeCell ref="AA1483:AA1485"/>
    <mergeCell ref="AA1168:AA1170"/>
    <mergeCell ref="AA1282:AA1284"/>
    <mergeCell ref="AA685:AA687"/>
    <mergeCell ref="AA697:AA699"/>
    <mergeCell ref="AA691:AA693"/>
    <mergeCell ref="AA736:AA738"/>
    <mergeCell ref="AA787:AA789"/>
    <mergeCell ref="AA793:AA795"/>
    <mergeCell ref="AA799:AA801"/>
    <mergeCell ref="AA895:AA897"/>
    <mergeCell ref="AA1030:AA1032"/>
    <mergeCell ref="AA1132:AA1134"/>
    <mergeCell ref="AA1126:AA1128"/>
    <mergeCell ref="AA1186:AA1188"/>
    <mergeCell ref="AA1192:AA1194"/>
    <mergeCell ref="AA1249:AA1251"/>
    <mergeCell ref="AA1261:AA1263"/>
    <mergeCell ref="AA1330:AA1332"/>
    <mergeCell ref="AA1357:AA1359"/>
    <mergeCell ref="AA1435:AA1437"/>
    <mergeCell ref="AA928:AA930"/>
    <mergeCell ref="AA1375:AA1377"/>
    <mergeCell ref="AA1477:AA1479"/>
    <mergeCell ref="AA1522:AA1524"/>
    <mergeCell ref="AA991:AA993"/>
    <mergeCell ref="AA1144:AA1146"/>
    <mergeCell ref="AA748:AA750"/>
    <mergeCell ref="AA829:AA831"/>
    <mergeCell ref="AA820:AA822"/>
    <mergeCell ref="AA1222:AA1224"/>
    <mergeCell ref="AA1183:AA1185"/>
    <mergeCell ref="AA1234:AA1236"/>
    <mergeCell ref="AA1306:AA1308"/>
    <mergeCell ref="AA1294:AA1296"/>
    <mergeCell ref="AA1309:AA1311"/>
    <mergeCell ref="AA535:AA537"/>
    <mergeCell ref="AA667:AA669"/>
    <mergeCell ref="AA688:AA690"/>
    <mergeCell ref="AA13:AA15"/>
    <mergeCell ref="AA16:AA18"/>
    <mergeCell ref="AA19:AA21"/>
    <mergeCell ref="AA22:AA24"/>
    <mergeCell ref="AA25:AA27"/>
    <mergeCell ref="AA28:AA30"/>
    <mergeCell ref="AA301:AA303"/>
    <mergeCell ref="AA310:AA312"/>
    <mergeCell ref="AA316:AA318"/>
    <mergeCell ref="AA325:AA327"/>
    <mergeCell ref="AA256:AA258"/>
    <mergeCell ref="AA265:AA267"/>
    <mergeCell ref="AA268:AA270"/>
    <mergeCell ref="AA274:AA276"/>
    <mergeCell ref="AA277:AA279"/>
    <mergeCell ref="AA286:AA288"/>
    <mergeCell ref="AA229:AA231"/>
    <mergeCell ref="AA232:AA234"/>
    <mergeCell ref="AA250:AA252"/>
    <mergeCell ref="AA208:AA210"/>
    <mergeCell ref="AA223:AA225"/>
    <mergeCell ref="AA169:AA171"/>
    <mergeCell ref="AA181:AA183"/>
    <mergeCell ref="AA184:AA186"/>
    <mergeCell ref="AA190:AA192"/>
    <mergeCell ref="AA157:AA159"/>
    <mergeCell ref="AA82:AA84"/>
    <mergeCell ref="AA79:AA81"/>
    <mergeCell ref="AA70:AA72"/>
    <mergeCell ref="AA43:AA45"/>
    <mergeCell ref="AA55:AA57"/>
    <mergeCell ref="AA121:AA123"/>
    <mergeCell ref="AA136:AA138"/>
    <mergeCell ref="AA187:AA189"/>
    <mergeCell ref="AA226:AA228"/>
    <mergeCell ref="AA85:AA87"/>
    <mergeCell ref="AA124:AA126"/>
    <mergeCell ref="AA127:AA129"/>
    <mergeCell ref="AA130:AA132"/>
    <mergeCell ref="AA145:AA147"/>
    <mergeCell ref="AA115:AA117"/>
    <mergeCell ref="AA67:AA69"/>
    <mergeCell ref="AA133:AA135"/>
    <mergeCell ref="AA34:AA36"/>
    <mergeCell ref="AA61:AA63"/>
    <mergeCell ref="AA73:AA75"/>
    <mergeCell ref="AA88:AA90"/>
    <mergeCell ref="AA91:AA93"/>
    <mergeCell ref="AA103:AA105"/>
    <mergeCell ref="AA118:AA120"/>
    <mergeCell ref="AA163:AA165"/>
    <mergeCell ref="AA172:AA174"/>
    <mergeCell ref="AA202:AA204"/>
    <mergeCell ref="AA205:AA207"/>
    <mergeCell ref="AA217:AA219"/>
    <mergeCell ref="AA241:AA243"/>
    <mergeCell ref="AA247:AA249"/>
    <mergeCell ref="AA262:AA264"/>
    <mergeCell ref="AA280:AA282"/>
    <mergeCell ref="AA289:AA291"/>
    <mergeCell ref="AA463:AA465"/>
    <mergeCell ref="AA475:AA477"/>
    <mergeCell ref="AA481:AA483"/>
    <mergeCell ref="AA490:AA492"/>
    <mergeCell ref="AA496:AA498"/>
    <mergeCell ref="AA499:AA501"/>
    <mergeCell ref="AA514:AA516"/>
    <mergeCell ref="AA538:AA540"/>
    <mergeCell ref="AA559:AA561"/>
    <mergeCell ref="AA553:AA555"/>
    <mergeCell ref="AA556:AA558"/>
    <mergeCell ref="AA532:AA534"/>
    <mergeCell ref="AA523:AA525"/>
    <mergeCell ref="AA526:AA528"/>
    <mergeCell ref="AA781:AA783"/>
    <mergeCell ref="AA868:AA870"/>
    <mergeCell ref="AA661:AA663"/>
    <mergeCell ref="AA763:AA765"/>
    <mergeCell ref="AA541:AA543"/>
    <mergeCell ref="Z3739:Z3741"/>
    <mergeCell ref="Z3769:Z3771"/>
    <mergeCell ref="Z3832:Z3834"/>
    <mergeCell ref="Z3838:Z3840"/>
    <mergeCell ref="Z3565:Z3567"/>
    <mergeCell ref="Z3583:Z3585"/>
    <mergeCell ref="Z3592:Z3594"/>
    <mergeCell ref="Z3601:Z3603"/>
    <mergeCell ref="Z3640:Z3642"/>
    <mergeCell ref="Z3649:Z3651"/>
    <mergeCell ref="Z3826:Z3828"/>
    <mergeCell ref="Z3538:Z3540"/>
    <mergeCell ref="Z3607:Z3609"/>
    <mergeCell ref="Z3616:Z3618"/>
    <mergeCell ref="Z3655:Z3657"/>
    <mergeCell ref="Z3736:Z3738"/>
    <mergeCell ref="Z3805:Z3807"/>
    <mergeCell ref="Z3820:Z3822"/>
    <mergeCell ref="Z3631:Z3633"/>
    <mergeCell ref="Z3814:Z3816"/>
    <mergeCell ref="Z3610:Z3612"/>
    <mergeCell ref="Z3652:Z3654"/>
    <mergeCell ref="Z3658:Z3660"/>
    <mergeCell ref="Z3667:Z3669"/>
    <mergeCell ref="Z3685:Z3687"/>
    <mergeCell ref="Z3628:Z3630"/>
    <mergeCell ref="Z3670:Z3672"/>
    <mergeCell ref="Z3763:Z3765"/>
    <mergeCell ref="Z3715:Z3717"/>
    <mergeCell ref="Z3799:Z3801"/>
    <mergeCell ref="Z3793:Z3795"/>
    <mergeCell ref="AA529:AA531"/>
    <mergeCell ref="AA745:AA747"/>
    <mergeCell ref="AA760:AA762"/>
    <mergeCell ref="AA784:AA786"/>
    <mergeCell ref="AA835:AA837"/>
    <mergeCell ref="AA1114:AA1116"/>
    <mergeCell ref="AA574:AA576"/>
    <mergeCell ref="AA562:AA564"/>
    <mergeCell ref="AA658:AA660"/>
    <mergeCell ref="AA670:AA672"/>
    <mergeCell ref="AA673:AA675"/>
    <mergeCell ref="AA679:AA681"/>
    <mergeCell ref="AA709:AA711"/>
    <mergeCell ref="AA742:AA744"/>
    <mergeCell ref="AA775:AA777"/>
    <mergeCell ref="AA847:AA849"/>
    <mergeCell ref="AA841:AA843"/>
    <mergeCell ref="AA844:AA846"/>
    <mergeCell ref="AA850:AA852"/>
    <mergeCell ref="AA853:AA855"/>
    <mergeCell ref="AA1000:AA1002"/>
    <mergeCell ref="AA1003:AA1005"/>
    <mergeCell ref="AA1036:AA1038"/>
    <mergeCell ref="AA1060:AA1062"/>
    <mergeCell ref="AA1054:AA1056"/>
    <mergeCell ref="Z2758:Z2760"/>
    <mergeCell ref="Z2764:Z2766"/>
    <mergeCell ref="Z2761:Z2763"/>
    <mergeCell ref="Z2887:Z2889"/>
    <mergeCell ref="Z2905:Z2907"/>
    <mergeCell ref="Z3034:Z3036"/>
    <mergeCell ref="Z3031:Z3033"/>
    <mergeCell ref="Z3163:Z3165"/>
    <mergeCell ref="Z3160:Z3162"/>
    <mergeCell ref="Z3184:Z3186"/>
    <mergeCell ref="Z2548:Z2550"/>
    <mergeCell ref="Z2743:Z2745"/>
    <mergeCell ref="Z3937:Z3939"/>
    <mergeCell ref="Z3334:Z3336"/>
    <mergeCell ref="Z3340:Z3342"/>
    <mergeCell ref="Z3346:Z3348"/>
    <mergeCell ref="Z3388:Z3390"/>
    <mergeCell ref="Z3397:Z3399"/>
    <mergeCell ref="Z3403:Z3405"/>
    <mergeCell ref="Z3424:Z3426"/>
    <mergeCell ref="Z3430:Z3432"/>
    <mergeCell ref="Z3439:Z3441"/>
    <mergeCell ref="Z1219:Z1221"/>
    <mergeCell ref="Z1633:Z1635"/>
    <mergeCell ref="Z1636:Z1638"/>
    <mergeCell ref="Z1804:Z1806"/>
    <mergeCell ref="Z1810:Z1812"/>
    <mergeCell ref="Z1813:Z1815"/>
    <mergeCell ref="Z1816:Z1818"/>
    <mergeCell ref="Z3379:Z3381"/>
    <mergeCell ref="Z2419:Z2421"/>
    <mergeCell ref="Z2422:Z2424"/>
    <mergeCell ref="Z2428:Z2430"/>
    <mergeCell ref="Z2473:Z2475"/>
    <mergeCell ref="Z3226:Z3228"/>
    <mergeCell ref="Z3232:Z3234"/>
    <mergeCell ref="Z3265:Z3267"/>
    <mergeCell ref="Z3451:Z3453"/>
    <mergeCell ref="Z1618:Z1620"/>
    <mergeCell ref="Z2179:Z2181"/>
    <mergeCell ref="Z3871:Z3873"/>
    <mergeCell ref="Z1549:Z1551"/>
    <mergeCell ref="Z1546:Z1548"/>
    <mergeCell ref="Z1543:Z1545"/>
    <mergeCell ref="Z1540:Z1542"/>
    <mergeCell ref="Z1564:Z1566"/>
    <mergeCell ref="Z1567:Z1569"/>
    <mergeCell ref="Z3928:Z3930"/>
    <mergeCell ref="Z1477:Z1479"/>
    <mergeCell ref="Z1522:Z1524"/>
    <mergeCell ref="Z1561:Z1563"/>
    <mergeCell ref="Z1807:Z1809"/>
    <mergeCell ref="Z1888:Z1890"/>
    <mergeCell ref="AA2548:AA2550"/>
    <mergeCell ref="Z2752:Z2754"/>
    <mergeCell ref="Z2788:Z2790"/>
    <mergeCell ref="Z2836:Z2838"/>
    <mergeCell ref="Z2860:Z2862"/>
    <mergeCell ref="Z2884:Z2886"/>
    <mergeCell ref="Z2929:Z2931"/>
    <mergeCell ref="Z3493:Z3495"/>
    <mergeCell ref="Z3547:Z3549"/>
    <mergeCell ref="Z3625:Z3627"/>
    <mergeCell ref="Z2182:Z2184"/>
    <mergeCell ref="Z2272:Z2274"/>
    <mergeCell ref="Z2137:Z2139"/>
    <mergeCell ref="Z2149:Z2151"/>
    <mergeCell ref="Z2170:Z2172"/>
    <mergeCell ref="Z2221:Z2223"/>
    <mergeCell ref="Z2230:Z2232"/>
    <mergeCell ref="Z2281:Z2283"/>
    <mergeCell ref="Z2314:Z2316"/>
    <mergeCell ref="Z2326:Z2328"/>
    <mergeCell ref="Z2359:Z2361"/>
    <mergeCell ref="Z2101:Z2103"/>
    <mergeCell ref="Z2104:Z2106"/>
    <mergeCell ref="Z2122:Z2124"/>
    <mergeCell ref="Z2188:Z2190"/>
    <mergeCell ref="Z2227:Z2229"/>
    <mergeCell ref="Z2404:Z2406"/>
    <mergeCell ref="Z2455:Z2457"/>
    <mergeCell ref="Z2482:Z2484"/>
    <mergeCell ref="Z2263:Z2265"/>
    <mergeCell ref="Z2266:Z2268"/>
    <mergeCell ref="Z2368:Z2370"/>
    <mergeCell ref="Z2443:Z2445"/>
    <mergeCell ref="Z2164:Z2166"/>
    <mergeCell ref="Z2269:Z2271"/>
    <mergeCell ref="Z2296:Z2298"/>
    <mergeCell ref="Z2353:Z2355"/>
    <mergeCell ref="Z2362:Z2364"/>
    <mergeCell ref="Z2440:Z2442"/>
    <mergeCell ref="Z2434:Z2436"/>
    <mergeCell ref="Z2143:Z2145"/>
    <mergeCell ref="Z2347:Z2349"/>
    <mergeCell ref="Z2329:Z2331"/>
    <mergeCell ref="Z2464:Z2466"/>
    <mergeCell ref="Z2494:Z2496"/>
    <mergeCell ref="Z2509:Z2511"/>
    <mergeCell ref="Z2602:Z2604"/>
    <mergeCell ref="Z2722:Z2724"/>
    <mergeCell ref="Z2209:Z2211"/>
    <mergeCell ref="Z2380:Z2382"/>
    <mergeCell ref="Z2461:Z2463"/>
    <mergeCell ref="Z2584:Z2586"/>
    <mergeCell ref="Z2590:Z2592"/>
    <mergeCell ref="Z2638:Z2640"/>
    <mergeCell ref="Z2653:Z2655"/>
    <mergeCell ref="Z2647:Z2649"/>
    <mergeCell ref="Z2806:Z2808"/>
    <mergeCell ref="Z3028:Z3030"/>
    <mergeCell ref="Z3298:Z3300"/>
    <mergeCell ref="Z2449:Z2451"/>
    <mergeCell ref="Z3589:Z3591"/>
    <mergeCell ref="Z2323:Z2325"/>
    <mergeCell ref="Z2389:Z2391"/>
    <mergeCell ref="Z2518:Z2520"/>
    <mergeCell ref="Z2524:Z2526"/>
    <mergeCell ref="Z1534:Z1536"/>
    <mergeCell ref="Z1591:Z1593"/>
    <mergeCell ref="Z1483:Z1485"/>
    <mergeCell ref="Z1711:Z1713"/>
    <mergeCell ref="Z1903:Z1905"/>
    <mergeCell ref="Z1906:Z1908"/>
    <mergeCell ref="Z1981:Z1983"/>
    <mergeCell ref="Z2017:Z2019"/>
    <mergeCell ref="Z2020:Z2022"/>
    <mergeCell ref="Z1525:Z1527"/>
    <mergeCell ref="Z1927:Z1929"/>
    <mergeCell ref="Z1507:Z1509"/>
    <mergeCell ref="Z1639:Z1641"/>
    <mergeCell ref="Z1729:Z1731"/>
    <mergeCell ref="Z2074:Z2076"/>
    <mergeCell ref="Z1519:Z1521"/>
    <mergeCell ref="Z1555:Z1557"/>
    <mergeCell ref="Z1558:Z1560"/>
    <mergeCell ref="Z1717:Z1719"/>
    <mergeCell ref="Z1822:Z1824"/>
    <mergeCell ref="Z1819:Z1821"/>
    <mergeCell ref="Z1954:Z1956"/>
    <mergeCell ref="Z1963:Z1965"/>
    <mergeCell ref="Z1966:Z1968"/>
    <mergeCell ref="Z1552:Z1554"/>
    <mergeCell ref="Z1570:Z1572"/>
    <mergeCell ref="Z1606:Z1608"/>
    <mergeCell ref="Z1648:Z1650"/>
    <mergeCell ref="Z1681:Z1683"/>
    <mergeCell ref="Z1768:Z1770"/>
    <mergeCell ref="Z1825:Z1827"/>
    <mergeCell ref="Z1849:Z1851"/>
    <mergeCell ref="Z1921:Z1923"/>
    <mergeCell ref="Z1933:Z1935"/>
    <mergeCell ref="Z1930:Z1932"/>
    <mergeCell ref="Z1945:Z1947"/>
    <mergeCell ref="Z1936:Z1938"/>
    <mergeCell ref="Z1996:Z1998"/>
    <mergeCell ref="Z1972:Z1974"/>
    <mergeCell ref="Z1993:Z1995"/>
    <mergeCell ref="Z1987:Z1989"/>
    <mergeCell ref="Z2014:Z2016"/>
    <mergeCell ref="Z2008:Z2010"/>
    <mergeCell ref="Z1696:Z1698"/>
    <mergeCell ref="Z1864:Z1866"/>
    <mergeCell ref="Z1585:Z1587"/>
    <mergeCell ref="Z1609:Z1611"/>
    <mergeCell ref="Z1597:Z1599"/>
    <mergeCell ref="Z1666:Z1668"/>
    <mergeCell ref="Z1702:Z1704"/>
    <mergeCell ref="Z2062:Z2064"/>
    <mergeCell ref="Z1588:Z1590"/>
    <mergeCell ref="Z1138:Z1140"/>
    <mergeCell ref="Z1189:Z1191"/>
    <mergeCell ref="Z1258:Z1260"/>
    <mergeCell ref="Z1144:Z1146"/>
    <mergeCell ref="Z1225:Z1227"/>
    <mergeCell ref="Z1264:Z1266"/>
    <mergeCell ref="Z1270:Z1272"/>
    <mergeCell ref="Z1294:Z1296"/>
    <mergeCell ref="Z1300:Z1302"/>
    <mergeCell ref="Z1303:Z1305"/>
    <mergeCell ref="Z1306:Z1308"/>
    <mergeCell ref="Z1321:Z1323"/>
    <mergeCell ref="Z1315:Z1317"/>
    <mergeCell ref="Z1318:Z1320"/>
    <mergeCell ref="Z1228:Z1230"/>
    <mergeCell ref="Z1282:Z1284"/>
    <mergeCell ref="Z1360:Z1362"/>
    <mergeCell ref="Z616:Z618"/>
    <mergeCell ref="Z619:Z621"/>
    <mergeCell ref="Z1222:Z1224"/>
    <mergeCell ref="Z1210:Z1212"/>
    <mergeCell ref="Z1195:Z1197"/>
    <mergeCell ref="Z1198:Z1200"/>
    <mergeCell ref="Z1207:Z1209"/>
    <mergeCell ref="Z1180:Z1182"/>
    <mergeCell ref="Z1186:Z1188"/>
    <mergeCell ref="Z1192:Z1194"/>
    <mergeCell ref="Z1165:Z1167"/>
    <mergeCell ref="Z1171:Z1173"/>
    <mergeCell ref="Z1174:Z1176"/>
    <mergeCell ref="Z1177:Z1179"/>
    <mergeCell ref="Z1168:Z1170"/>
    <mergeCell ref="Z1024:Z1026"/>
    <mergeCell ref="Z1147:Z1149"/>
    <mergeCell ref="Z1132:Z1134"/>
    <mergeCell ref="Z1159:Z1161"/>
    <mergeCell ref="Z1249:Z1251"/>
    <mergeCell ref="Z1246:Z1248"/>
    <mergeCell ref="Z1261:Z1263"/>
    <mergeCell ref="Z1330:Z1332"/>
    <mergeCell ref="Z1357:Z1359"/>
    <mergeCell ref="Z805:Z807"/>
    <mergeCell ref="Z850:Z852"/>
    <mergeCell ref="Z853:Z855"/>
    <mergeCell ref="Z1000:Z1002"/>
    <mergeCell ref="Z1003:Z1005"/>
    <mergeCell ref="Z1036:Z1038"/>
    <mergeCell ref="Z1060:Z1062"/>
    <mergeCell ref="Z1054:Z1056"/>
    <mergeCell ref="Z1057:Z1059"/>
    <mergeCell ref="Z1126:Z1128"/>
    <mergeCell ref="Z721:Z723"/>
    <mergeCell ref="Z724:Z726"/>
    <mergeCell ref="Z736:Z738"/>
    <mergeCell ref="Z787:Z789"/>
    <mergeCell ref="Z652:Z654"/>
    <mergeCell ref="Z1375:Z1377"/>
    <mergeCell ref="Z991:Z993"/>
    <mergeCell ref="Z739:Z741"/>
    <mergeCell ref="Z829:Z831"/>
    <mergeCell ref="Z820:Z822"/>
    <mergeCell ref="Z1183:Z1185"/>
    <mergeCell ref="Z1234:Z1236"/>
    <mergeCell ref="Z1309:Z1311"/>
    <mergeCell ref="Z1351:Z1353"/>
    <mergeCell ref="Z1369:Z1371"/>
    <mergeCell ref="Z733:Z735"/>
    <mergeCell ref="Z1039:Z1041"/>
    <mergeCell ref="Z1027:Z1029"/>
    <mergeCell ref="Z1030:Z1032"/>
    <mergeCell ref="Z1063:Z1065"/>
    <mergeCell ref="Z1066:Z1068"/>
    <mergeCell ref="Z1267:Z1269"/>
    <mergeCell ref="Z457:Z459"/>
    <mergeCell ref="Z469:Z471"/>
    <mergeCell ref="Z487:Z489"/>
    <mergeCell ref="Z547:Z549"/>
    <mergeCell ref="Z88:Z90"/>
    <mergeCell ref="Z91:Z93"/>
    <mergeCell ref="Z103:Z105"/>
    <mergeCell ref="Z106:Z108"/>
    <mergeCell ref="Z124:Z126"/>
    <mergeCell ref="Z127:Z129"/>
    <mergeCell ref="Z115:Z117"/>
    <mergeCell ref="Z427:Z429"/>
    <mergeCell ref="Z118:Z120"/>
    <mergeCell ref="Z211:Z213"/>
    <mergeCell ref="Z550:Z552"/>
    <mergeCell ref="Z238:Z240"/>
    <mergeCell ref="Z295:Z297"/>
    <mergeCell ref="Z334:Z336"/>
    <mergeCell ref="Z337:Z339"/>
    <mergeCell ref="Z340:Z342"/>
    <mergeCell ref="Z418:Z420"/>
    <mergeCell ref="Z424:Z426"/>
    <mergeCell ref="Z667:Z669"/>
    <mergeCell ref="Z730:Z732"/>
    <mergeCell ref="Z802:Z804"/>
    <mergeCell ref="Z826:Z828"/>
    <mergeCell ref="Z1129:Z1131"/>
    <mergeCell ref="Z1120:Z1122"/>
    <mergeCell ref="Z697:Z699"/>
    <mergeCell ref="Z763:Z765"/>
    <mergeCell ref="Z928:Z930"/>
    <mergeCell ref="Z541:Z543"/>
    <mergeCell ref="Z559:Z561"/>
    <mergeCell ref="Z553:Z555"/>
    <mergeCell ref="Z556:Z558"/>
    <mergeCell ref="Z574:Z576"/>
    <mergeCell ref="Z562:Z564"/>
    <mergeCell ref="Z634:Z636"/>
    <mergeCell ref="Z658:Z660"/>
    <mergeCell ref="Z661:Z663"/>
    <mergeCell ref="Z670:Z672"/>
    <mergeCell ref="Z673:Z675"/>
    <mergeCell ref="Z679:Z681"/>
    <mergeCell ref="Z709:Z711"/>
    <mergeCell ref="Z742:Z744"/>
    <mergeCell ref="Z745:Z747"/>
    <mergeCell ref="Z775:Z777"/>
    <mergeCell ref="Z583:Z585"/>
    <mergeCell ref="Z631:Z633"/>
    <mergeCell ref="Y3169:Y3171"/>
    <mergeCell ref="Y1696:Y1698"/>
    <mergeCell ref="Z13:Z15"/>
    <mergeCell ref="Z16:Z18"/>
    <mergeCell ref="Z19:Z21"/>
    <mergeCell ref="Z22:Z24"/>
    <mergeCell ref="Z25:Z27"/>
    <mergeCell ref="Z28:Z30"/>
    <mergeCell ref="Z34:Z36"/>
    <mergeCell ref="Z61:Z63"/>
    <mergeCell ref="Z73:Z75"/>
    <mergeCell ref="Z142:Z144"/>
    <mergeCell ref="Z82:Z84"/>
    <mergeCell ref="Z52:Z54"/>
    <mergeCell ref="Z109:Z111"/>
    <mergeCell ref="Z172:Z174"/>
    <mergeCell ref="Z205:Z207"/>
    <mergeCell ref="Z310:Z312"/>
    <mergeCell ref="Z316:Z318"/>
    <mergeCell ref="Z325:Z327"/>
    <mergeCell ref="Z328:Z330"/>
    <mergeCell ref="Z217:Z219"/>
    <mergeCell ref="Z313:Z315"/>
    <mergeCell ref="Z304:Z306"/>
    <mergeCell ref="Z79:Z81"/>
    <mergeCell ref="Z160:Z162"/>
    <mergeCell ref="Z64:Z66"/>
    <mergeCell ref="Z319:Z321"/>
    <mergeCell ref="Z322:Z324"/>
    <mergeCell ref="Z139:Z141"/>
    <mergeCell ref="Z193:Z195"/>
    <mergeCell ref="Z55:Z57"/>
    <mergeCell ref="Z199:Z201"/>
    <mergeCell ref="Z202:Z204"/>
    <mergeCell ref="Z184:Z186"/>
    <mergeCell ref="Z190:Z192"/>
    <mergeCell ref="Z130:Z132"/>
    <mergeCell ref="Z145:Z147"/>
    <mergeCell ref="Z154:Z156"/>
    <mergeCell ref="Z157:Z159"/>
    <mergeCell ref="Z187:Z189"/>
    <mergeCell ref="Z181:Z183"/>
    <mergeCell ref="Z226:Z228"/>
    <mergeCell ref="Z100:Z102"/>
    <mergeCell ref="Y2932:Y2934"/>
    <mergeCell ref="Y2935:Y2937"/>
    <mergeCell ref="Y2782:Y2784"/>
    <mergeCell ref="Y2887:Y2889"/>
    <mergeCell ref="Y2953:Y2955"/>
    <mergeCell ref="Y2761:Y2763"/>
    <mergeCell ref="Y2836:Y2838"/>
    <mergeCell ref="Y2911:Y2913"/>
    <mergeCell ref="Y2821:Y2823"/>
    <mergeCell ref="Y2857:Y2859"/>
    <mergeCell ref="Y2929:Y2931"/>
    <mergeCell ref="Y1816:Y1818"/>
    <mergeCell ref="Y1822:Y1824"/>
    <mergeCell ref="Y1954:Y1956"/>
    <mergeCell ref="Y2032:Y2034"/>
    <mergeCell ref="Y2170:Y2172"/>
    <mergeCell ref="Y2221:Y2223"/>
    <mergeCell ref="Y2230:Y2232"/>
    <mergeCell ref="Z481:Z483"/>
    <mergeCell ref="Z640:Z642"/>
    <mergeCell ref="Y3496:Y3498"/>
    <mergeCell ref="Y3526:Y3528"/>
    <mergeCell ref="Y3532:Y3534"/>
    <mergeCell ref="Y3628:Y3630"/>
    <mergeCell ref="Y3667:Y3669"/>
    <mergeCell ref="Y3727:Y3729"/>
    <mergeCell ref="Y3553:Y3555"/>
    <mergeCell ref="Y3559:Y3561"/>
    <mergeCell ref="Y3565:Y3567"/>
    <mergeCell ref="Y3583:Y3585"/>
    <mergeCell ref="Y3592:Y3594"/>
    <mergeCell ref="Y3601:Y3603"/>
    <mergeCell ref="Y3640:Y3642"/>
    <mergeCell ref="Y3649:Y3651"/>
    <mergeCell ref="Y3706:Y3708"/>
    <mergeCell ref="Y3715:Y3717"/>
    <mergeCell ref="Y3661:Y3663"/>
    <mergeCell ref="Y3691:Y3693"/>
    <mergeCell ref="Y3625:Y3627"/>
    <mergeCell ref="Y3664:Y3666"/>
    <mergeCell ref="Y3697:Y3699"/>
    <mergeCell ref="Y1375:Y1377"/>
    <mergeCell ref="Y1477:Y1479"/>
    <mergeCell ref="Y1522:Y1524"/>
    <mergeCell ref="Y1615:Y1617"/>
    <mergeCell ref="Y1654:Y1656"/>
    <mergeCell ref="Y2419:Y2421"/>
    <mergeCell ref="Y2422:Y2424"/>
    <mergeCell ref="Y2428:Y2430"/>
    <mergeCell ref="Y2548:Y2550"/>
    <mergeCell ref="Y2107:Y2109"/>
    <mergeCell ref="Y2407:Y2409"/>
    <mergeCell ref="Y1642:Y1644"/>
    <mergeCell ref="Y1651:Y1653"/>
    <mergeCell ref="Y1669:Y1671"/>
    <mergeCell ref="Y1681:Y1683"/>
    <mergeCell ref="Y1711:Y1713"/>
    <mergeCell ref="Y1753:Y1755"/>
    <mergeCell ref="Y1759:Y1761"/>
    <mergeCell ref="Y1768:Y1770"/>
    <mergeCell ref="Y1777:Y1779"/>
    <mergeCell ref="Y1897:Y1899"/>
    <mergeCell ref="Y1891:Y1893"/>
    <mergeCell ref="Y1921:Y1923"/>
    <mergeCell ref="Y2035:Y2037"/>
    <mergeCell ref="Y1666:Y1668"/>
    <mergeCell ref="Y1741:Y1743"/>
    <mergeCell ref="Y1864:Y1866"/>
    <mergeCell ref="Y1888:Y1890"/>
    <mergeCell ref="Y1915:Y1917"/>
    <mergeCell ref="Y1948:Y1950"/>
    <mergeCell ref="Y1999:Y2001"/>
    <mergeCell ref="Y1618:Y1620"/>
    <mergeCell ref="Y1693:Y1695"/>
    <mergeCell ref="Y1834:Y1836"/>
    <mergeCell ref="Y1717:Y1719"/>
    <mergeCell ref="Y1810:Y1812"/>
    <mergeCell ref="Y1813:Y1815"/>
    <mergeCell ref="Y2968:Y2970"/>
    <mergeCell ref="Y3109:Y3111"/>
    <mergeCell ref="Y3589:Y3591"/>
    <mergeCell ref="Y3643:Y3645"/>
    <mergeCell ref="Y3331:Y3333"/>
    <mergeCell ref="Y3361:Y3363"/>
    <mergeCell ref="Y3103:Y3105"/>
    <mergeCell ref="Y2839:Y2841"/>
    <mergeCell ref="Y2890:Y2892"/>
    <mergeCell ref="Y1198:Y1200"/>
    <mergeCell ref="Y1207:Y1209"/>
    <mergeCell ref="Y1210:Y1212"/>
    <mergeCell ref="Y1192:Y1194"/>
    <mergeCell ref="Y1195:Y1197"/>
    <mergeCell ref="Y1174:Y1176"/>
    <mergeCell ref="Y1177:Y1179"/>
    <mergeCell ref="Y1180:Y1182"/>
    <mergeCell ref="Y1186:Y1188"/>
    <mergeCell ref="Y1201:Y1203"/>
    <mergeCell ref="Y1468:Y1470"/>
    <mergeCell ref="Y2038:Y2040"/>
    <mergeCell ref="Y1270:Y1272"/>
    <mergeCell ref="Y1294:Y1296"/>
    <mergeCell ref="Y1300:Y1302"/>
    <mergeCell ref="Y1303:Y1305"/>
    <mergeCell ref="Y1306:Y1308"/>
    <mergeCell ref="Y2056:Y2058"/>
    <mergeCell ref="Y1906:Y1908"/>
    <mergeCell ref="Y1228:Y1230"/>
    <mergeCell ref="Y1237:Y1239"/>
    <mergeCell ref="Y1372:Y1374"/>
    <mergeCell ref="Y1609:Y1611"/>
    <mergeCell ref="Y1318:Y1320"/>
    <mergeCell ref="Y1405:Y1407"/>
    <mergeCell ref="Y1513:Y1515"/>
    <mergeCell ref="Y1525:Y1527"/>
    <mergeCell ref="Y1582:Y1584"/>
    <mergeCell ref="Y1588:Y1590"/>
    <mergeCell ref="Y1315:Y1317"/>
    <mergeCell ref="Y1483:Y1485"/>
    <mergeCell ref="Y2926:Y2928"/>
    <mergeCell ref="Y3031:Y3033"/>
    <mergeCell ref="Y2764:Y2766"/>
    <mergeCell ref="Y2182:Y2184"/>
    <mergeCell ref="Y2272:Y2274"/>
    <mergeCell ref="Y2347:Y2349"/>
    <mergeCell ref="Y2398:Y2400"/>
    <mergeCell ref="Y2023:Y2025"/>
    <mergeCell ref="Y2068:Y2070"/>
    <mergeCell ref="Y1924:Y1926"/>
    <mergeCell ref="Y1969:Y1971"/>
    <mergeCell ref="Y1987:Y1989"/>
    <mergeCell ref="Y1690:Y1692"/>
    <mergeCell ref="Y1801:Y1803"/>
    <mergeCell ref="Y1852:Y1854"/>
    <mergeCell ref="Y1591:Y1593"/>
    <mergeCell ref="Y1630:Y1632"/>
    <mergeCell ref="Y1345:Y1347"/>
    <mergeCell ref="Y1420:Y1422"/>
    <mergeCell ref="Y1444:Y1446"/>
    <mergeCell ref="Y1495:Y1497"/>
    <mergeCell ref="Y1534:Y1536"/>
    <mergeCell ref="Y2137:Y2139"/>
    <mergeCell ref="Y2149:Y2151"/>
    <mergeCell ref="Y1930:Y1932"/>
    <mergeCell ref="Y2011:Y2013"/>
    <mergeCell ref="Y1264:Y1266"/>
    <mergeCell ref="Y1267:Y1269"/>
    <mergeCell ref="Y3946:Y3948"/>
    <mergeCell ref="Y3937:Y3939"/>
    <mergeCell ref="Y3796:Y3798"/>
    <mergeCell ref="Y3793:Y3795"/>
    <mergeCell ref="Y1321:Y1323"/>
    <mergeCell ref="Y1492:Y1494"/>
    <mergeCell ref="Y1498:Y1500"/>
    <mergeCell ref="Y1501:Y1503"/>
    <mergeCell ref="Y1633:Y1635"/>
    <mergeCell ref="Y1162:Y1164"/>
    <mergeCell ref="Y1165:Y1167"/>
    <mergeCell ref="Y1171:Y1173"/>
    <mergeCell ref="Y1168:Y1170"/>
    <mergeCell ref="Y1261:Y1263"/>
    <mergeCell ref="Y1282:Y1284"/>
    <mergeCell ref="Y1459:Y1461"/>
    <mergeCell ref="Y1489:Y1491"/>
    <mergeCell ref="Y1279:Y1281"/>
    <mergeCell ref="Y1285:Y1287"/>
    <mergeCell ref="Y1339:Y1341"/>
    <mergeCell ref="Y1390:Y1392"/>
    <mergeCell ref="Y1234:Y1236"/>
    <mergeCell ref="Y1312:Y1314"/>
    <mergeCell ref="Y1213:Y1215"/>
    <mergeCell ref="Y1360:Y1362"/>
    <mergeCell ref="Y1507:Y1509"/>
    <mergeCell ref="Y3763:Y3765"/>
    <mergeCell ref="Y2542:Y2544"/>
    <mergeCell ref="Y2314:Y2316"/>
    <mergeCell ref="Y2326:Y2328"/>
    <mergeCell ref="Y2605:Y2607"/>
    <mergeCell ref="Y2650:Y2652"/>
    <mergeCell ref="Y3379:Y3381"/>
    <mergeCell ref="Y3451:Y3453"/>
    <mergeCell ref="Y3493:Y3495"/>
    <mergeCell ref="Y3547:Y3549"/>
    <mergeCell ref="Y2473:Y2475"/>
    <mergeCell ref="Y2626:Y2628"/>
    <mergeCell ref="Y2863:Y2865"/>
    <mergeCell ref="Y3199:Y3201"/>
    <mergeCell ref="Y3229:Y3231"/>
    <mergeCell ref="Y3283:Y3285"/>
    <mergeCell ref="Y3367:Y3369"/>
    <mergeCell ref="Y3382:Y3384"/>
    <mergeCell ref="Y3448:Y3450"/>
    <mergeCell ref="Y2740:Y2742"/>
    <mergeCell ref="Y3094:Y3096"/>
    <mergeCell ref="Y3121:Y3123"/>
    <mergeCell ref="Y3160:Y3162"/>
    <mergeCell ref="Y3187:Y3189"/>
    <mergeCell ref="Y2503:Y2505"/>
    <mergeCell ref="Y2509:Y2511"/>
    <mergeCell ref="Y3193:Y3195"/>
    <mergeCell ref="Y3217:Y3219"/>
    <mergeCell ref="Y3226:Y3228"/>
    <mergeCell ref="Y3232:Y3234"/>
    <mergeCell ref="Y3265:Y3267"/>
    <mergeCell ref="Y3334:Y3336"/>
    <mergeCell ref="Y3340:Y3342"/>
    <mergeCell ref="Y3097:Y3099"/>
    <mergeCell ref="Y3253:Y3255"/>
    <mergeCell ref="Y2752:Y2754"/>
    <mergeCell ref="Y2851:Y2853"/>
    <mergeCell ref="Y2872:Y2874"/>
    <mergeCell ref="Y139:Y141"/>
    <mergeCell ref="Y115:Y117"/>
    <mergeCell ref="Y193:Y195"/>
    <mergeCell ref="Y199:Y201"/>
    <mergeCell ref="Y202:Y204"/>
    <mergeCell ref="Y184:Y186"/>
    <mergeCell ref="Y190:Y192"/>
    <mergeCell ref="Y322:Y324"/>
    <mergeCell ref="Y49:Y51"/>
    <mergeCell ref="Y46:Y48"/>
    <mergeCell ref="Y70:Y72"/>
    <mergeCell ref="Y67:Y69"/>
    <mergeCell ref="Y1078:Y1080"/>
    <mergeCell ref="Y1144:Y1146"/>
    <mergeCell ref="Y1114:Y1116"/>
    <mergeCell ref="Y1129:Y1131"/>
    <mergeCell ref="Y1120:Y1122"/>
    <mergeCell ref="Y1156:Y1158"/>
    <mergeCell ref="Y307:Y309"/>
    <mergeCell ref="Y514:Y516"/>
    <mergeCell ref="Y1159:Y1161"/>
    <mergeCell ref="Y1147:Y1149"/>
    <mergeCell ref="Y1150:Y1152"/>
    <mergeCell ref="Y1153:Y1155"/>
    <mergeCell ref="Y475:Y477"/>
    <mergeCell ref="Y499:Y501"/>
    <mergeCell ref="Y496:Y498"/>
    <mergeCell ref="Y520:Y522"/>
    <mergeCell ref="Y691:Y693"/>
    <mergeCell ref="Y787:Y789"/>
    <mergeCell ref="Y793:Y795"/>
    <mergeCell ref="Y559:Y561"/>
    <mergeCell ref="Y553:Y555"/>
    <mergeCell ref="Y556:Y558"/>
    <mergeCell ref="Y574:Y576"/>
    <mergeCell ref="Y571:Y573"/>
    <mergeCell ref="Y562:Y564"/>
    <mergeCell ref="Y658:Y660"/>
    <mergeCell ref="Y661:Y663"/>
    <mergeCell ref="Y670:Y672"/>
    <mergeCell ref="Y673:Y675"/>
    <mergeCell ref="Y679:Y681"/>
    <mergeCell ref="Y709:Y711"/>
    <mergeCell ref="Y742:Y744"/>
    <mergeCell ref="Y745:Y747"/>
    <mergeCell ref="Y775:Y777"/>
    <mergeCell ref="Y403:Y405"/>
    <mergeCell ref="Y436:Y438"/>
    <mergeCell ref="Y457:Y459"/>
    <mergeCell ref="Y469:Y471"/>
    <mergeCell ref="Y454:Y456"/>
    <mergeCell ref="Y460:Y462"/>
    <mergeCell ref="Y409:Y411"/>
    <mergeCell ref="Y412:Y414"/>
    <mergeCell ref="Y415:Y417"/>
    <mergeCell ref="Y418:Y420"/>
    <mergeCell ref="Y424:Y426"/>
    <mergeCell ref="Y427:Y429"/>
    <mergeCell ref="Y616:Y618"/>
    <mergeCell ref="Y538:Y540"/>
    <mergeCell ref="Y544:Y546"/>
    <mergeCell ref="Y430:Y432"/>
    <mergeCell ref="Y421:Y423"/>
    <mergeCell ref="Y361:Y363"/>
    <mergeCell ref="Y667:Y669"/>
    <mergeCell ref="Y730:Y732"/>
    <mergeCell ref="Y802:Y804"/>
    <mergeCell ref="Y826:Y828"/>
    <mergeCell ref="Y700:Y702"/>
    <mergeCell ref="Y664:Y666"/>
    <mergeCell ref="Y1030:Y1032"/>
    <mergeCell ref="Y1033:Y1035"/>
    <mergeCell ref="Y1051:Y1053"/>
    <mergeCell ref="Y1075:Y1077"/>
    <mergeCell ref="X739:X741"/>
    <mergeCell ref="X829:X831"/>
    <mergeCell ref="Y13:Y15"/>
    <mergeCell ref="Y16:Y18"/>
    <mergeCell ref="Y19:Y21"/>
    <mergeCell ref="Y22:Y24"/>
    <mergeCell ref="Y25:Y27"/>
    <mergeCell ref="Y28:Y30"/>
    <mergeCell ref="Y328:Y330"/>
    <mergeCell ref="Y334:Y336"/>
    <mergeCell ref="Y337:Y339"/>
    <mergeCell ref="Y346:Y348"/>
    <mergeCell ref="Y349:Y351"/>
    <mergeCell ref="Y352:Y354"/>
    <mergeCell ref="Y289:Y291"/>
    <mergeCell ref="Y292:Y294"/>
    <mergeCell ref="Y301:Y303"/>
    <mergeCell ref="Y310:Y312"/>
    <mergeCell ref="Y316:Y318"/>
    <mergeCell ref="Y325:Y327"/>
    <mergeCell ref="Y256:Y258"/>
    <mergeCell ref="Y265:Y267"/>
    <mergeCell ref="Y268:Y270"/>
    <mergeCell ref="Y274:Y276"/>
    <mergeCell ref="Y277:Y279"/>
    <mergeCell ref="Y286:Y288"/>
    <mergeCell ref="Y229:Y231"/>
    <mergeCell ref="Y232:Y234"/>
    <mergeCell ref="Y250:Y252"/>
    <mergeCell ref="Y340:Y342"/>
    <mergeCell ref="Y208:Y210"/>
    <mergeCell ref="Y223:Y225"/>
    <mergeCell ref="Y142:Y144"/>
    <mergeCell ref="Y82:Y84"/>
    <mergeCell ref="Y319:Y321"/>
    <mergeCell ref="Y331:Y333"/>
    <mergeCell ref="Y343:Y345"/>
    <mergeCell ref="Y52:Y54"/>
    <mergeCell ref="Y217:Y219"/>
    <mergeCell ref="Y313:Y315"/>
    <mergeCell ref="Y109:Y111"/>
    <mergeCell ref="Y172:Y174"/>
    <mergeCell ref="Y169:Y171"/>
    <mergeCell ref="Y157:Y159"/>
    <mergeCell ref="Y64:Y66"/>
    <mergeCell ref="Y43:Y45"/>
    <mergeCell ref="Y118:Y120"/>
    <mergeCell ref="Y205:Y207"/>
    <mergeCell ref="Y181:Y183"/>
    <mergeCell ref="Y238:Y240"/>
    <mergeCell ref="Y253:Y255"/>
    <mergeCell ref="Y295:Y297"/>
    <mergeCell ref="Y304:Y306"/>
    <mergeCell ref="Y160:Y162"/>
    <mergeCell ref="Y541:Y543"/>
    <mergeCell ref="X1318:X1320"/>
    <mergeCell ref="X1405:X1407"/>
    <mergeCell ref="X1513:X1515"/>
    <mergeCell ref="X1525:X1527"/>
    <mergeCell ref="X1690:X1692"/>
    <mergeCell ref="X1444:X1446"/>
    <mergeCell ref="X1495:X1497"/>
    <mergeCell ref="X1534:X1536"/>
    <mergeCell ref="X1591:X1593"/>
    <mergeCell ref="X1345:X1347"/>
    <mergeCell ref="X1420:X1422"/>
    <mergeCell ref="X1864:X1866"/>
    <mergeCell ref="Y1258:Y1260"/>
    <mergeCell ref="Y1024:Y1026"/>
    <mergeCell ref="Y1138:Y1140"/>
    <mergeCell ref="Y1189:Y1191"/>
    <mergeCell ref="Y781:Y783"/>
    <mergeCell ref="Y868:Y870"/>
    <mergeCell ref="Y697:Y699"/>
    <mergeCell ref="X1210:X1212"/>
    <mergeCell ref="X1195:X1197"/>
    <mergeCell ref="X1198:X1200"/>
    <mergeCell ref="X1207:X1209"/>
    <mergeCell ref="X1468:X1470"/>
    <mergeCell ref="X1666:X1668"/>
    <mergeCell ref="X541:X543"/>
    <mergeCell ref="X529:X531"/>
    <mergeCell ref="X535:X537"/>
    <mergeCell ref="X1015:X1017"/>
    <mergeCell ref="X1018:X1020"/>
    <mergeCell ref="X1030:X1032"/>
    <mergeCell ref="X1033:X1035"/>
    <mergeCell ref="X1051:X1053"/>
    <mergeCell ref="X1075:X1077"/>
    <mergeCell ref="X1078:X1080"/>
    <mergeCell ref="X994:X996"/>
    <mergeCell ref="X1120:X1122"/>
    <mergeCell ref="X1147:X1149"/>
    <mergeCell ref="X1150:X1152"/>
    <mergeCell ref="X1153:X1155"/>
    <mergeCell ref="X658:X660"/>
    <mergeCell ref="X661:X663"/>
    <mergeCell ref="X670:X672"/>
    <mergeCell ref="X673:X675"/>
    <mergeCell ref="X742:X744"/>
    <mergeCell ref="X745:X747"/>
    <mergeCell ref="X781:X783"/>
    <mergeCell ref="X775:X777"/>
    <mergeCell ref="X805:X807"/>
    <mergeCell ref="X850:X852"/>
    <mergeCell ref="X853:X855"/>
    <mergeCell ref="X1000:X1002"/>
    <mergeCell ref="X1003:X1005"/>
    <mergeCell ref="X1036:X1038"/>
    <mergeCell ref="X1060:X1062"/>
    <mergeCell ref="X1054:X1056"/>
    <mergeCell ref="X1057:X1059"/>
    <mergeCell ref="Y763:Y765"/>
    <mergeCell ref="Y928:Y930"/>
    <mergeCell ref="Y688:Y690"/>
    <mergeCell ref="Y694:Y696"/>
    <mergeCell ref="Y991:Y993"/>
    <mergeCell ref="Y1072:Y1074"/>
    <mergeCell ref="X586:X588"/>
    <mergeCell ref="X3097:X3099"/>
    <mergeCell ref="X3253:X3255"/>
    <mergeCell ref="X3031:X3033"/>
    <mergeCell ref="X3094:X3096"/>
    <mergeCell ref="X3121:X3123"/>
    <mergeCell ref="X3160:X3162"/>
    <mergeCell ref="X3187:X3189"/>
    <mergeCell ref="X3208:X3210"/>
    <mergeCell ref="X3304:X3306"/>
    <mergeCell ref="X3364:X3366"/>
    <mergeCell ref="X3013:X3015"/>
    <mergeCell ref="X3040:X3042"/>
    <mergeCell ref="X3061:X3063"/>
    <mergeCell ref="X3181:X3183"/>
    <mergeCell ref="X3199:X3201"/>
    <mergeCell ref="X3232:X3234"/>
    <mergeCell ref="X652:X654"/>
    <mergeCell ref="X655:X657"/>
    <mergeCell ref="X616:X618"/>
    <mergeCell ref="X619:X621"/>
    <mergeCell ref="X631:X633"/>
    <mergeCell ref="X634:X636"/>
    <mergeCell ref="X763:X765"/>
    <mergeCell ref="X928:X930"/>
    <mergeCell ref="X664:X666"/>
    <mergeCell ref="X682:X684"/>
    <mergeCell ref="X685:X687"/>
    <mergeCell ref="X691:X693"/>
    <mergeCell ref="X694:X696"/>
    <mergeCell ref="X721:X723"/>
    <mergeCell ref="X724:X726"/>
    <mergeCell ref="X736:X738"/>
    <mergeCell ref="X1165:X1167"/>
    <mergeCell ref="X700:X702"/>
    <mergeCell ref="X1138:X1140"/>
    <mergeCell ref="X868:X870"/>
    <mergeCell ref="X1024:X1026"/>
    <mergeCell ref="X874:X876"/>
    <mergeCell ref="X895:X897"/>
    <mergeCell ref="X925:X927"/>
    <mergeCell ref="X955:X957"/>
    <mergeCell ref="X958:X960"/>
    <mergeCell ref="X967:X969"/>
    <mergeCell ref="X991:X993"/>
    <mergeCell ref="X790:X792"/>
    <mergeCell ref="X1180:X1182"/>
    <mergeCell ref="X1678:X1680"/>
    <mergeCell ref="X2449:X2451"/>
    <mergeCell ref="X2482:X2484"/>
    <mergeCell ref="X2782:X2784"/>
    <mergeCell ref="X3343:X3345"/>
    <mergeCell ref="X1354:X1356"/>
    <mergeCell ref="X1438:X1440"/>
    <mergeCell ref="X1702:X1704"/>
    <mergeCell ref="X1720:X1722"/>
    <mergeCell ref="X1729:X1731"/>
    <mergeCell ref="X2323:X2325"/>
    <mergeCell ref="X2320:X2322"/>
    <mergeCell ref="X2389:X2391"/>
    <mergeCell ref="X2518:X2520"/>
    <mergeCell ref="X2524:X2526"/>
    <mergeCell ref="X2533:X2535"/>
    <mergeCell ref="X2554:X2556"/>
    <mergeCell ref="X2038:X2040"/>
    <mergeCell ref="X2029:X2031"/>
    <mergeCell ref="X2056:X2058"/>
    <mergeCell ref="X3691:X3693"/>
    <mergeCell ref="X1954:X1956"/>
    <mergeCell ref="X1963:X1965"/>
    <mergeCell ref="X1969:X1971"/>
    <mergeCell ref="X2761:X2763"/>
    <mergeCell ref="X2881:X2883"/>
    <mergeCell ref="X3085:X3087"/>
    <mergeCell ref="X3295:X3297"/>
    <mergeCell ref="X3433:X3435"/>
    <mergeCell ref="X3505:X3507"/>
    <mergeCell ref="X3598:X3600"/>
    <mergeCell ref="X3583:X3585"/>
    <mergeCell ref="X3658:X3660"/>
    <mergeCell ref="X3655:X3657"/>
    <mergeCell ref="X3673:X3675"/>
    <mergeCell ref="X3130:X3132"/>
    <mergeCell ref="X3286:X3288"/>
    <mergeCell ref="X3538:X3540"/>
    <mergeCell ref="X3091:X3093"/>
    <mergeCell ref="X3124:X3126"/>
    <mergeCell ref="X3139:X3141"/>
    <mergeCell ref="X3202:X3204"/>
    <mergeCell ref="X3244:X3246"/>
    <mergeCell ref="X3391:X3393"/>
    <mergeCell ref="X3622:X3624"/>
    <mergeCell ref="X2551:X2553"/>
    <mergeCell ref="X2347:X2349"/>
    <mergeCell ref="X2398:X2400"/>
    <mergeCell ref="X2458:X2460"/>
    <mergeCell ref="X2182:X2184"/>
    <mergeCell ref="X2272:X2274"/>
    <mergeCell ref="X1987:X1989"/>
    <mergeCell ref="X2023:X2025"/>
    <mergeCell ref="X2068:X2070"/>
    <mergeCell ref="X2137:X2139"/>
    <mergeCell ref="X2149:X2151"/>
    <mergeCell ref="X2170:X2172"/>
    <mergeCell ref="X2221:X2223"/>
    <mergeCell ref="X3508:X3510"/>
    <mergeCell ref="X3514:X3516"/>
    <mergeCell ref="X3553:X3555"/>
    <mergeCell ref="X3559:X3561"/>
    <mergeCell ref="X3361:X3363"/>
    <mergeCell ref="X3337:X3339"/>
    <mergeCell ref="X3349:X3351"/>
    <mergeCell ref="X3334:X3336"/>
    <mergeCell ref="X3340:X3342"/>
    <mergeCell ref="X3346:X3348"/>
    <mergeCell ref="X3388:X3390"/>
    <mergeCell ref="X3397:X3399"/>
    <mergeCell ref="X2236:X2238"/>
    <mergeCell ref="X2380:X2382"/>
    <mergeCell ref="X2368:X2370"/>
    <mergeCell ref="X2461:X2463"/>
    <mergeCell ref="X2566:X2568"/>
    <mergeCell ref="X2638:X2640"/>
    <mergeCell ref="X2653:X2655"/>
    <mergeCell ref="X2647:X2649"/>
    <mergeCell ref="X2650:X2652"/>
    <mergeCell ref="X2731:X2733"/>
    <mergeCell ref="X2557:X2559"/>
    <mergeCell ref="X2212:X2214"/>
    <mergeCell ref="X2200:X2202"/>
    <mergeCell ref="X2203:X2205"/>
    <mergeCell ref="X2209:X2211"/>
    <mergeCell ref="X2452:X2454"/>
    <mergeCell ref="X2485:X2487"/>
    <mergeCell ref="X2584:X2586"/>
    <mergeCell ref="X2614:X2616"/>
    <mergeCell ref="X2623:X2625"/>
    <mergeCell ref="X2611:X2613"/>
    <mergeCell ref="X2620:X2622"/>
    <mergeCell ref="X2665:X2667"/>
    <mergeCell ref="X2683:X2685"/>
    <mergeCell ref="X2677:X2679"/>
    <mergeCell ref="X2920:X2922"/>
    <mergeCell ref="X2122:X2124"/>
    <mergeCell ref="X3937:X3939"/>
    <mergeCell ref="X3964:X3966"/>
    <mergeCell ref="X3052:X3054"/>
    <mergeCell ref="X3058:X3060"/>
    <mergeCell ref="X3070:X3072"/>
    <mergeCell ref="X1225:X1227"/>
    <mergeCell ref="X1264:X1266"/>
    <mergeCell ref="X1270:X1272"/>
    <mergeCell ref="X1294:X1296"/>
    <mergeCell ref="X1300:X1302"/>
    <mergeCell ref="X1303:X1305"/>
    <mergeCell ref="X1306:X1308"/>
    <mergeCell ref="X1321:X1323"/>
    <mergeCell ref="X1633:X1635"/>
    <mergeCell ref="X1636:X1638"/>
    <mergeCell ref="X1447:X1449"/>
    <mergeCell ref="X1450:X1452"/>
    <mergeCell ref="X1453:X1455"/>
    <mergeCell ref="X1489:X1491"/>
    <mergeCell ref="X1492:X1494"/>
    <mergeCell ref="X1498:X1500"/>
    <mergeCell ref="X1501:X1503"/>
    <mergeCell ref="X3301:X3303"/>
    <mergeCell ref="X3310:X3312"/>
    <mergeCell ref="X3328:X3330"/>
    <mergeCell ref="X3370:X3372"/>
    <mergeCell ref="X3331:X3333"/>
    <mergeCell ref="X3223:X3225"/>
    <mergeCell ref="X3241:X3243"/>
    <mergeCell ref="X3379:X3381"/>
    <mergeCell ref="X3451:X3453"/>
    <mergeCell ref="X3493:X3495"/>
    <mergeCell ref="X3547:X3549"/>
    <mergeCell ref="X3625:X3627"/>
    <mergeCell ref="X3703:X3705"/>
    <mergeCell ref="X3739:X3741"/>
    <mergeCell ref="X3769:X3771"/>
    <mergeCell ref="X3832:X3834"/>
    <mergeCell ref="X3838:X3840"/>
    <mergeCell ref="X3403:X3405"/>
    <mergeCell ref="X3424:X3426"/>
    <mergeCell ref="X3430:X3432"/>
    <mergeCell ref="X3439:X3441"/>
    <mergeCell ref="X3460:X3462"/>
    <mergeCell ref="X3466:X3468"/>
    <mergeCell ref="X3472:X3474"/>
    <mergeCell ref="X3481:X3483"/>
    <mergeCell ref="X1999:X2001"/>
    <mergeCell ref="X826:X828"/>
    <mergeCell ref="X538:X540"/>
    <mergeCell ref="X499:X501"/>
    <mergeCell ref="X481:X483"/>
    <mergeCell ref="X514:X516"/>
    <mergeCell ref="X475:X477"/>
    <mergeCell ref="X508:X510"/>
    <mergeCell ref="X325:X327"/>
    <mergeCell ref="X328:X330"/>
    <mergeCell ref="X334:X336"/>
    <mergeCell ref="X337:X339"/>
    <mergeCell ref="X274:X276"/>
    <mergeCell ref="X277:X279"/>
    <mergeCell ref="X286:X288"/>
    <mergeCell ref="X289:X291"/>
    <mergeCell ref="X292:X294"/>
    <mergeCell ref="X301:X303"/>
    <mergeCell ref="X229:X231"/>
    <mergeCell ref="X232:X234"/>
    <mergeCell ref="X250:X252"/>
    <mergeCell ref="X256:X258"/>
    <mergeCell ref="X265:X267"/>
    <mergeCell ref="X268:X270"/>
    <mergeCell ref="X208:X210"/>
    <mergeCell ref="X223:X225"/>
    <mergeCell ref="X217:X219"/>
    <mergeCell ref="X340:X342"/>
    <mergeCell ref="X319:X321"/>
    <mergeCell ref="X331:X333"/>
    <mergeCell ref="X343:X345"/>
    <mergeCell ref="X313:X315"/>
    <mergeCell ref="X226:X228"/>
    <mergeCell ref="X307:X309"/>
    <mergeCell ref="X454:X456"/>
    <mergeCell ref="X460:X462"/>
    <mergeCell ref="X463:X465"/>
    <mergeCell ref="X418:X420"/>
    <mergeCell ref="X424:X426"/>
    <mergeCell ref="X427:X429"/>
    <mergeCell ref="X433:X435"/>
    <mergeCell ref="X442:X444"/>
    <mergeCell ref="X445:X447"/>
    <mergeCell ref="X406:X408"/>
    <mergeCell ref="X409:X411"/>
    <mergeCell ref="X412:X414"/>
    <mergeCell ref="X322:X324"/>
    <mergeCell ref="X358:X360"/>
    <mergeCell ref="X385:X387"/>
    <mergeCell ref="X388:X390"/>
    <mergeCell ref="X403:X405"/>
    <mergeCell ref="X436:X438"/>
    <mergeCell ref="X457:X459"/>
    <mergeCell ref="X400:X402"/>
    <mergeCell ref="X439:X441"/>
    <mergeCell ref="X238:X240"/>
    <mergeCell ref="X253:X255"/>
    <mergeCell ref="X295:X297"/>
    <mergeCell ref="X304:X306"/>
    <mergeCell ref="X493:X495"/>
    <mergeCell ref="X502:X504"/>
    <mergeCell ref="X511:X513"/>
    <mergeCell ref="X310:X312"/>
    <mergeCell ref="X316:X318"/>
    <mergeCell ref="X469:X471"/>
    <mergeCell ref="W3805:W3807"/>
    <mergeCell ref="W3820:W3822"/>
    <mergeCell ref="W3781:W3783"/>
    <mergeCell ref="W3793:W3795"/>
    <mergeCell ref="W3847:W3849"/>
    <mergeCell ref="W3790:W3792"/>
    <mergeCell ref="W3835:W3837"/>
    <mergeCell ref="W3808:W3810"/>
    <mergeCell ref="W3787:W3789"/>
    <mergeCell ref="W1219:W1221"/>
    <mergeCell ref="W1198:W1200"/>
    <mergeCell ref="W1207:W1209"/>
    <mergeCell ref="W1210:W1212"/>
    <mergeCell ref="W1201:W1203"/>
    <mergeCell ref="W1192:W1194"/>
    <mergeCell ref="W1195:W1197"/>
    <mergeCell ref="W1174:W1176"/>
    <mergeCell ref="W1177:W1179"/>
    <mergeCell ref="W1180:W1182"/>
    <mergeCell ref="W1186:W1188"/>
    <mergeCell ref="W1468:W1470"/>
    <mergeCell ref="W1666:W1668"/>
    <mergeCell ref="W1741:W1743"/>
    <mergeCell ref="W1864:W1866"/>
    <mergeCell ref="W1888:W1890"/>
    <mergeCell ref="W1915:W1917"/>
    <mergeCell ref="W1948:W1950"/>
    <mergeCell ref="W1966:W1968"/>
    <mergeCell ref="W1999:W2001"/>
    <mergeCell ref="W2038:W2040"/>
    <mergeCell ref="W2029:W2031"/>
    <mergeCell ref="W2056:W2058"/>
    <mergeCell ref="W3715:W3717"/>
    <mergeCell ref="W3415:W3417"/>
    <mergeCell ref="W3496:W3498"/>
    <mergeCell ref="W3526:W3528"/>
    <mergeCell ref="W3532:W3534"/>
    <mergeCell ref="W3628:W3630"/>
    <mergeCell ref="W3646:W3648"/>
    <mergeCell ref="W3667:W3669"/>
    <mergeCell ref="W3538:W3540"/>
    <mergeCell ref="W3607:W3609"/>
    <mergeCell ref="W3778:W3780"/>
    <mergeCell ref="W3631:W3633"/>
    <mergeCell ref="W3370:W3372"/>
    <mergeCell ref="W3604:W3606"/>
    <mergeCell ref="W3679:W3681"/>
    <mergeCell ref="W3685:W3687"/>
    <mergeCell ref="W3712:W3714"/>
    <mergeCell ref="W3664:W3666"/>
    <mergeCell ref="W3697:W3699"/>
    <mergeCell ref="W3388:W3390"/>
    <mergeCell ref="W3391:W3393"/>
    <mergeCell ref="W3565:W3567"/>
    <mergeCell ref="W3397:W3399"/>
    <mergeCell ref="W3403:W3405"/>
    <mergeCell ref="W3424:W3426"/>
    <mergeCell ref="W3763:W3765"/>
    <mergeCell ref="W3562:W3564"/>
    <mergeCell ref="W3550:W3552"/>
    <mergeCell ref="W3595:W3597"/>
    <mergeCell ref="W3652:W3654"/>
    <mergeCell ref="W3637:W3639"/>
    <mergeCell ref="W2449:W2451"/>
    <mergeCell ref="W3448:W3450"/>
    <mergeCell ref="W3385:W3387"/>
    <mergeCell ref="W3478:W3480"/>
    <mergeCell ref="W3433:W3435"/>
    <mergeCell ref="W3505:W3507"/>
    <mergeCell ref="W3598:W3600"/>
    <mergeCell ref="W3658:W3660"/>
    <mergeCell ref="W3673:W3675"/>
    <mergeCell ref="W3394:W3396"/>
    <mergeCell ref="W3475:W3477"/>
    <mergeCell ref="W3589:W3591"/>
    <mergeCell ref="W3643:W3645"/>
    <mergeCell ref="W3379:W3381"/>
    <mergeCell ref="W3451:W3453"/>
    <mergeCell ref="W3493:W3495"/>
    <mergeCell ref="W3547:W3549"/>
    <mergeCell ref="W3625:W3627"/>
    <mergeCell ref="W3703:W3705"/>
    <mergeCell ref="W3739:W3741"/>
    <mergeCell ref="W3769:W3771"/>
    <mergeCell ref="W3412:W3414"/>
    <mergeCell ref="W3634:W3636"/>
    <mergeCell ref="W3730:W3732"/>
    <mergeCell ref="W3661:W3663"/>
    <mergeCell ref="W3694:W3696"/>
    <mergeCell ref="W3418:W3420"/>
    <mergeCell ref="W3427:W3429"/>
    <mergeCell ref="W3469:W3471"/>
    <mergeCell ref="W3649:W3651"/>
    <mergeCell ref="W3130:W3132"/>
    <mergeCell ref="W3286:W3288"/>
    <mergeCell ref="W3181:W3183"/>
    <mergeCell ref="W3199:W3201"/>
    <mergeCell ref="W3229:W3231"/>
    <mergeCell ref="W3271:W3273"/>
    <mergeCell ref="W3193:W3195"/>
    <mergeCell ref="W3736:W3738"/>
    <mergeCell ref="W3754:W3756"/>
    <mergeCell ref="W3085:W3087"/>
    <mergeCell ref="W3070:W3072"/>
    <mergeCell ref="W2989:W2991"/>
    <mergeCell ref="W2905:W2907"/>
    <mergeCell ref="W3061:W3063"/>
    <mergeCell ref="W3052:W3054"/>
    <mergeCell ref="W2935:W2937"/>
    <mergeCell ref="W2590:W2592"/>
    <mergeCell ref="W2629:W2631"/>
    <mergeCell ref="W2677:W2679"/>
    <mergeCell ref="W2503:W2505"/>
    <mergeCell ref="W2509:W2511"/>
    <mergeCell ref="W2542:W2544"/>
    <mergeCell ref="W2548:W2550"/>
    <mergeCell ref="W2779:W2781"/>
    <mergeCell ref="W2785:W2787"/>
    <mergeCell ref="W2791:W2793"/>
    <mergeCell ref="W3295:W3297"/>
    <mergeCell ref="W3319:W3321"/>
    <mergeCell ref="W3283:W3285"/>
    <mergeCell ref="W3301:W3303"/>
    <mergeCell ref="W2899:W2901"/>
    <mergeCell ref="W2962:W2964"/>
    <mergeCell ref="W3256:W3258"/>
    <mergeCell ref="W3262:W3264"/>
    <mergeCell ref="W2761:W2763"/>
    <mergeCell ref="W2881:W2883"/>
    <mergeCell ref="W2836:W2838"/>
    <mergeCell ref="W2860:W2862"/>
    <mergeCell ref="W2863:W2865"/>
    <mergeCell ref="W2884:W2886"/>
    <mergeCell ref="W2611:W2613"/>
    <mergeCell ref="W2701:W2703"/>
    <mergeCell ref="W2710:W2712"/>
    <mergeCell ref="W2737:W2739"/>
    <mergeCell ref="W2806:W2808"/>
    <mergeCell ref="W2887:W2889"/>
    <mergeCell ref="W2848:W2850"/>
    <mergeCell ref="W2506:W2508"/>
    <mergeCell ref="W2536:W2538"/>
    <mergeCell ref="W2569:W2571"/>
    <mergeCell ref="W2704:W2706"/>
    <mergeCell ref="W2734:W2736"/>
    <mergeCell ref="W2530:W2532"/>
    <mergeCell ref="W3073:W3075"/>
    <mergeCell ref="W3109:W3111"/>
    <mergeCell ref="W2653:W2655"/>
    <mergeCell ref="W3028:W3030"/>
    <mergeCell ref="W2518:W2520"/>
    <mergeCell ref="W2524:W2526"/>
    <mergeCell ref="W2533:W2535"/>
    <mergeCell ref="W2554:W2556"/>
    <mergeCell ref="W2557:W2559"/>
    <mergeCell ref="W2632:W2634"/>
    <mergeCell ref="W3937:W3939"/>
    <mergeCell ref="W3226:W3228"/>
    <mergeCell ref="W3232:W3234"/>
    <mergeCell ref="W1300:W1302"/>
    <mergeCell ref="W1303:W1305"/>
    <mergeCell ref="W1306:W1308"/>
    <mergeCell ref="W1321:W1323"/>
    <mergeCell ref="W1633:W1635"/>
    <mergeCell ref="W1636:W1638"/>
    <mergeCell ref="W1447:W1449"/>
    <mergeCell ref="W1450:W1452"/>
    <mergeCell ref="W1453:W1455"/>
    <mergeCell ref="W1489:W1491"/>
    <mergeCell ref="W1492:W1494"/>
    <mergeCell ref="W1498:W1500"/>
    <mergeCell ref="W1501:W1503"/>
    <mergeCell ref="W1624:W1626"/>
    <mergeCell ref="W1312:W1314"/>
    <mergeCell ref="W1339:W1341"/>
    <mergeCell ref="W1510:W1512"/>
    <mergeCell ref="W1546:W1548"/>
    <mergeCell ref="W1564:W1566"/>
    <mergeCell ref="W1771:W1773"/>
    <mergeCell ref="W1774:W1776"/>
    <mergeCell ref="W1834:W1836"/>
    <mergeCell ref="W1891:W1893"/>
    <mergeCell ref="W2101:W2103"/>
    <mergeCell ref="W2104:W2106"/>
    <mergeCell ref="W2122:W2124"/>
    <mergeCell ref="W2374:W2376"/>
    <mergeCell ref="W2419:W2421"/>
    <mergeCell ref="W2422:W2424"/>
    <mergeCell ref="W2428:W2430"/>
    <mergeCell ref="W2473:W2475"/>
    <mergeCell ref="W2107:W2109"/>
    <mergeCell ref="W1957:W1959"/>
    <mergeCell ref="W2017:W2019"/>
    <mergeCell ref="W2041:W2043"/>
    <mergeCell ref="W2059:W2061"/>
    <mergeCell ref="W2191:W2193"/>
    <mergeCell ref="W2320:W2322"/>
    <mergeCell ref="W2329:W2331"/>
    <mergeCell ref="W2341:W2343"/>
    <mergeCell ref="W2380:W2382"/>
    <mergeCell ref="W2434:W2436"/>
    <mergeCell ref="W2065:W2067"/>
    <mergeCell ref="W2197:W2199"/>
    <mergeCell ref="W2356:W2358"/>
    <mergeCell ref="W3334:W3336"/>
    <mergeCell ref="W3340:W3342"/>
    <mergeCell ref="W3346:W3348"/>
    <mergeCell ref="W2968:W2970"/>
    <mergeCell ref="W3337:W3339"/>
    <mergeCell ref="W3043:W3045"/>
    <mergeCell ref="W3097:W3099"/>
    <mergeCell ref="W3253:W3255"/>
    <mergeCell ref="W3103:W3105"/>
    <mergeCell ref="W2929:W2931"/>
    <mergeCell ref="W2932:W2934"/>
    <mergeCell ref="W3013:W3015"/>
    <mergeCell ref="W2911:W2913"/>
    <mergeCell ref="W3169:W3171"/>
    <mergeCell ref="W3196:W3198"/>
    <mergeCell ref="W3220:W3222"/>
    <mergeCell ref="W544:W546"/>
    <mergeCell ref="W664:W666"/>
    <mergeCell ref="W661:W663"/>
    <mergeCell ref="W538:W540"/>
    <mergeCell ref="W436:W438"/>
    <mergeCell ref="W439:W441"/>
    <mergeCell ref="W559:W561"/>
    <mergeCell ref="W382:W384"/>
    <mergeCell ref="W322:W324"/>
    <mergeCell ref="W526:W528"/>
    <mergeCell ref="W517:W519"/>
    <mergeCell ref="W361:W363"/>
    <mergeCell ref="W364:W366"/>
    <mergeCell ref="W586:W588"/>
    <mergeCell ref="W619:W621"/>
    <mergeCell ref="W2116:W2118"/>
    <mergeCell ref="W2839:W2841"/>
    <mergeCell ref="W2890:W2892"/>
    <mergeCell ref="W2953:W2955"/>
    <mergeCell ref="W2551:W2553"/>
    <mergeCell ref="W2680:W2682"/>
    <mergeCell ref="W2731:W2733"/>
    <mergeCell ref="W2458:W2460"/>
    <mergeCell ref="W2182:W2184"/>
    <mergeCell ref="W2272:W2274"/>
    <mergeCell ref="W2347:W2349"/>
    <mergeCell ref="W2398:W2400"/>
    <mergeCell ref="W2137:W2139"/>
    <mergeCell ref="W2149:W2151"/>
    <mergeCell ref="W2170:W2172"/>
    <mergeCell ref="W2221:W2223"/>
    <mergeCell ref="W2230:W2232"/>
    <mergeCell ref="W2281:W2283"/>
    <mergeCell ref="W2314:W2316"/>
    <mergeCell ref="W2326:W2328"/>
    <mergeCell ref="W2359:W2361"/>
    <mergeCell ref="W2605:W2607"/>
    <mergeCell ref="W2650:W2652"/>
    <mergeCell ref="W2164:W2166"/>
    <mergeCell ref="W2179:W2181"/>
    <mergeCell ref="W2638:W2640"/>
    <mergeCell ref="W2587:W2589"/>
    <mergeCell ref="W2782:W2784"/>
    <mergeCell ref="W2494:W2496"/>
    <mergeCell ref="W2584:W2586"/>
    <mergeCell ref="W2647:W2649"/>
    <mergeCell ref="W2665:W2667"/>
    <mergeCell ref="W2725:W2727"/>
    <mergeCell ref="W2809:W2811"/>
    <mergeCell ref="W2407:W2409"/>
    <mergeCell ref="W2200:W2202"/>
    <mergeCell ref="W2203:W2205"/>
    <mergeCell ref="W2209:W2211"/>
    <mergeCell ref="W2485:W2487"/>
    <mergeCell ref="W2620:W2622"/>
    <mergeCell ref="W2683:W2685"/>
    <mergeCell ref="W2812:W2814"/>
    <mergeCell ref="W2614:W2616"/>
    <mergeCell ref="W2623:W2625"/>
    <mergeCell ref="W2659:W2661"/>
    <mergeCell ref="W2662:W2664"/>
    <mergeCell ref="W2668:W2670"/>
    <mergeCell ref="W2692:W2694"/>
    <mergeCell ref="W2695:W2697"/>
    <mergeCell ref="W304:W306"/>
    <mergeCell ref="W34:W36"/>
    <mergeCell ref="W61:W63"/>
    <mergeCell ref="W73:W75"/>
    <mergeCell ref="W88:W90"/>
    <mergeCell ref="W91:W93"/>
    <mergeCell ref="W103:W105"/>
    <mergeCell ref="W49:W51"/>
    <mergeCell ref="W46:W48"/>
    <mergeCell ref="W67:W69"/>
    <mergeCell ref="W157:W159"/>
    <mergeCell ref="W148:W150"/>
    <mergeCell ref="W100:W102"/>
    <mergeCell ref="W700:W702"/>
    <mergeCell ref="W3217:W3219"/>
    <mergeCell ref="W3265:W3267"/>
    <mergeCell ref="W2917:W2919"/>
    <mergeCell ref="W3187:W3189"/>
    <mergeCell ref="W2995:W2997"/>
    <mergeCell ref="W2896:W2898"/>
    <mergeCell ref="W2539:W2541"/>
    <mergeCell ref="W2797:W2799"/>
    <mergeCell ref="W2959:W2961"/>
    <mergeCell ref="W2926:W2928"/>
    <mergeCell ref="W2944:W2946"/>
    <mergeCell ref="W3034:W3036"/>
    <mergeCell ref="W3031:W3033"/>
    <mergeCell ref="W895:W897"/>
    <mergeCell ref="W106:W108"/>
    <mergeCell ref="W124:W126"/>
    <mergeCell ref="W127:W129"/>
    <mergeCell ref="W130:W132"/>
    <mergeCell ref="W145:W147"/>
    <mergeCell ref="W154:W156"/>
    <mergeCell ref="W397:W399"/>
    <mergeCell ref="W313:W315"/>
    <mergeCell ref="W109:W111"/>
    <mergeCell ref="W172:W174"/>
    <mergeCell ref="W205:W207"/>
    <mergeCell ref="W64:W66"/>
    <mergeCell ref="W139:W141"/>
    <mergeCell ref="W115:W117"/>
    <mergeCell ref="W499:W501"/>
    <mergeCell ref="W475:W477"/>
    <mergeCell ref="W508:W510"/>
    <mergeCell ref="W781:W783"/>
    <mergeCell ref="W481:W483"/>
    <mergeCell ref="W712:W714"/>
    <mergeCell ref="W715:W717"/>
    <mergeCell ref="W745:W747"/>
    <mergeCell ref="W760:W762"/>
    <mergeCell ref="W688:W690"/>
    <mergeCell ref="W727:W729"/>
    <mergeCell ref="W739:W741"/>
    <mergeCell ref="W697:W699"/>
    <mergeCell ref="W547:W549"/>
    <mergeCell ref="W550:W552"/>
    <mergeCell ref="W730:W732"/>
    <mergeCell ref="W640:W642"/>
    <mergeCell ref="W652:W654"/>
    <mergeCell ref="W616:W618"/>
    <mergeCell ref="W541:W543"/>
    <mergeCell ref="W763:W765"/>
    <mergeCell ref="W583:W585"/>
    <mergeCell ref="V3175:V3177"/>
    <mergeCell ref="V3193:V3195"/>
    <mergeCell ref="V2530:V2532"/>
    <mergeCell ref="V2722:V2724"/>
    <mergeCell ref="V2719:V2721"/>
    <mergeCell ref="V3109:V3111"/>
    <mergeCell ref="V2107:V2109"/>
    <mergeCell ref="V1495:V1497"/>
    <mergeCell ref="V1534:V1536"/>
    <mergeCell ref="V1591:V1593"/>
    <mergeCell ref="V1345:V1347"/>
    <mergeCell ref="V1420:V1422"/>
    <mergeCell ref="V1138:V1140"/>
    <mergeCell ref="V1189:V1191"/>
    <mergeCell ref="V1258:V1260"/>
    <mergeCell ref="W13:W15"/>
    <mergeCell ref="W16:W18"/>
    <mergeCell ref="W19:W21"/>
    <mergeCell ref="W22:W24"/>
    <mergeCell ref="W25:W27"/>
    <mergeCell ref="W28:W30"/>
    <mergeCell ref="W328:W330"/>
    <mergeCell ref="W334:W336"/>
    <mergeCell ref="W337:W339"/>
    <mergeCell ref="W346:W348"/>
    <mergeCell ref="W349:W351"/>
    <mergeCell ref="W352:W354"/>
    <mergeCell ref="W289:W291"/>
    <mergeCell ref="W292:W294"/>
    <mergeCell ref="W301:W303"/>
    <mergeCell ref="W310:W312"/>
    <mergeCell ref="W316:W318"/>
    <mergeCell ref="W325:W327"/>
    <mergeCell ref="W256:W258"/>
    <mergeCell ref="W265:W267"/>
    <mergeCell ref="W268:W270"/>
    <mergeCell ref="W274:W276"/>
    <mergeCell ref="W277:W279"/>
    <mergeCell ref="W286:W288"/>
    <mergeCell ref="W229:W231"/>
    <mergeCell ref="W232:W234"/>
    <mergeCell ref="W250:W252"/>
    <mergeCell ref="W208:W210"/>
    <mergeCell ref="W223:W225"/>
    <mergeCell ref="W169:W171"/>
    <mergeCell ref="W181:W183"/>
    <mergeCell ref="W184:W186"/>
    <mergeCell ref="W190:W192"/>
    <mergeCell ref="W118:W120"/>
    <mergeCell ref="W211:W213"/>
    <mergeCell ref="W193:W195"/>
    <mergeCell ref="W202:W204"/>
    <mergeCell ref="W340:W342"/>
    <mergeCell ref="W319:W321"/>
    <mergeCell ref="W331:W333"/>
    <mergeCell ref="W343:W345"/>
    <mergeCell ref="W187:W189"/>
    <mergeCell ref="W226:W228"/>
    <mergeCell ref="W217:W219"/>
    <mergeCell ref="W52:W54"/>
    <mergeCell ref="W76:W78"/>
    <mergeCell ref="W238:W240"/>
    <mergeCell ref="W253:W255"/>
    <mergeCell ref="W295:W297"/>
    <mergeCell ref="V2359:V2361"/>
    <mergeCell ref="V2017:V2019"/>
    <mergeCell ref="V2407:V2409"/>
    <mergeCell ref="V2374:V2376"/>
    <mergeCell ref="V2638:V2640"/>
    <mergeCell ref="V2692:V2694"/>
    <mergeCell ref="V2740:V2742"/>
    <mergeCell ref="V2509:V2511"/>
    <mergeCell ref="V2761:V2763"/>
    <mergeCell ref="V2881:V2883"/>
    <mergeCell ref="V2011:V2013"/>
    <mergeCell ref="V2086:V2088"/>
    <mergeCell ref="V2122:V2124"/>
    <mergeCell ref="V2206:V2208"/>
    <mergeCell ref="V2269:V2271"/>
    <mergeCell ref="V2296:V2298"/>
    <mergeCell ref="V2353:V2355"/>
    <mergeCell ref="V2362:V2364"/>
    <mergeCell ref="V2440:V2442"/>
    <mergeCell ref="V640:V642"/>
    <mergeCell ref="V652:V654"/>
    <mergeCell ref="V655:V657"/>
    <mergeCell ref="W1078:W1080"/>
    <mergeCell ref="W1099:W1101"/>
    <mergeCell ref="W1117:W1119"/>
    <mergeCell ref="W1144:W1146"/>
    <mergeCell ref="W1225:W1227"/>
    <mergeCell ref="W994:W996"/>
    <mergeCell ref="W1120:W1122"/>
    <mergeCell ref="W997:W999"/>
    <mergeCell ref="W1234:W1236"/>
    <mergeCell ref="W1261:W1263"/>
    <mergeCell ref="W1282:W1284"/>
    <mergeCell ref="W1360:W1362"/>
    <mergeCell ref="W1270:W1272"/>
    <mergeCell ref="W1294:W1296"/>
    <mergeCell ref="W691:W693"/>
    <mergeCell ref="W694:W696"/>
    <mergeCell ref="V1717:V1719"/>
    <mergeCell ref="V1720:V1722"/>
    <mergeCell ref="V1771:V1773"/>
    <mergeCell ref="V1774:V1776"/>
    <mergeCell ref="W2698:W2700"/>
    <mergeCell ref="W2719:W2721"/>
    <mergeCell ref="W2740:W2742"/>
    <mergeCell ref="W2743:W2745"/>
    <mergeCell ref="W2749:W2751"/>
    <mergeCell ref="W1618:W1620"/>
    <mergeCell ref="W1630:W1632"/>
    <mergeCell ref="W1354:W1356"/>
    <mergeCell ref="W1438:W1440"/>
    <mergeCell ref="W1534:W1536"/>
    <mergeCell ref="W1765:W1767"/>
    <mergeCell ref="W2074:W2076"/>
    <mergeCell ref="W2146:W2148"/>
    <mergeCell ref="W685:W687"/>
    <mergeCell ref="V700:V702"/>
    <mergeCell ref="W667:W669"/>
    <mergeCell ref="V790:V792"/>
    <mergeCell ref="W790:W792"/>
    <mergeCell ref="W1171:W1173"/>
    <mergeCell ref="W1168:W1170"/>
    <mergeCell ref="V1165:V1167"/>
    <mergeCell ref="V1171:V1173"/>
    <mergeCell ref="V3667:V3669"/>
    <mergeCell ref="V3727:V3729"/>
    <mergeCell ref="V3796:V3798"/>
    <mergeCell ref="V3850:V3852"/>
    <mergeCell ref="V3607:V3609"/>
    <mergeCell ref="V3616:V3618"/>
    <mergeCell ref="V3655:V3657"/>
    <mergeCell ref="V3736:V3738"/>
    <mergeCell ref="V3805:V3807"/>
    <mergeCell ref="V3820:V3822"/>
    <mergeCell ref="V3826:V3828"/>
    <mergeCell ref="V3481:V3483"/>
    <mergeCell ref="V3631:V3633"/>
    <mergeCell ref="V3589:V3591"/>
    <mergeCell ref="V3643:V3645"/>
    <mergeCell ref="V2659:V2661"/>
    <mergeCell ref="V1822:V1824"/>
    <mergeCell ref="V1954:V1956"/>
    <mergeCell ref="V1963:V1965"/>
    <mergeCell ref="V1966:V1968"/>
    <mergeCell ref="V1834:V1836"/>
    <mergeCell ref="V2065:V2067"/>
    <mergeCell ref="V3937:V3939"/>
    <mergeCell ref="V3550:V3552"/>
    <mergeCell ref="V3595:V3597"/>
    <mergeCell ref="V3652:V3654"/>
    <mergeCell ref="V3199:V3201"/>
    <mergeCell ref="V3229:V3231"/>
    <mergeCell ref="V3808:V3810"/>
    <mergeCell ref="V3274:V3276"/>
    <mergeCell ref="V3388:V3390"/>
    <mergeCell ref="V3391:V3393"/>
    <mergeCell ref="V3433:V3435"/>
    <mergeCell ref="V3439:V3441"/>
    <mergeCell ref="V3505:V3507"/>
    <mergeCell ref="V3514:V3516"/>
    <mergeCell ref="V3598:V3600"/>
    <mergeCell ref="V3658:V3660"/>
    <mergeCell ref="V3673:V3675"/>
    <mergeCell ref="V2839:V2841"/>
    <mergeCell ref="V2890:V2892"/>
    <mergeCell ref="V2551:V2553"/>
    <mergeCell ref="V2347:V2349"/>
    <mergeCell ref="V2398:V2400"/>
    <mergeCell ref="V2458:V2460"/>
    <mergeCell ref="V2182:V2184"/>
    <mergeCell ref="V2272:V2274"/>
    <mergeCell ref="V1987:V1989"/>
    <mergeCell ref="V2023:V2025"/>
    <mergeCell ref="V2068:V2070"/>
    <mergeCell ref="V2137:V2139"/>
    <mergeCell ref="V2149:V2151"/>
    <mergeCell ref="V2170:V2172"/>
    <mergeCell ref="V2221:V2223"/>
    <mergeCell ref="V1864:V1866"/>
    <mergeCell ref="V1888:V1890"/>
    <mergeCell ref="V1915:V1917"/>
    <mergeCell ref="V2029:V2031"/>
    <mergeCell ref="V3169:V3171"/>
    <mergeCell ref="V2419:V2421"/>
    <mergeCell ref="V3097:V3099"/>
    <mergeCell ref="V3253:V3255"/>
    <mergeCell ref="V3130:V3132"/>
    <mergeCell ref="V2230:V2232"/>
    <mergeCell ref="V3361:V3363"/>
    <mergeCell ref="V3475:V3477"/>
    <mergeCell ref="V3103:V3105"/>
    <mergeCell ref="V3223:V3225"/>
    <mergeCell ref="V3241:V3243"/>
    <mergeCell ref="V3379:V3381"/>
    <mergeCell ref="V3451:V3453"/>
    <mergeCell ref="V3493:V3495"/>
    <mergeCell ref="V3547:V3549"/>
    <mergeCell ref="V3625:V3627"/>
    <mergeCell ref="V3703:V3705"/>
    <mergeCell ref="V3739:V3741"/>
    <mergeCell ref="V3769:V3771"/>
    <mergeCell ref="V3832:V3834"/>
    <mergeCell ref="V3838:V3840"/>
    <mergeCell ref="V3334:V3336"/>
    <mergeCell ref="V3340:V3342"/>
    <mergeCell ref="V3346:V3348"/>
    <mergeCell ref="V3781:V3783"/>
    <mergeCell ref="V3763:V3765"/>
    <mergeCell ref="V3337:V3339"/>
    <mergeCell ref="V3559:V3561"/>
    <mergeCell ref="V3565:V3567"/>
    <mergeCell ref="V3562:V3564"/>
    <mergeCell ref="V3661:V3663"/>
    <mergeCell ref="V3691:V3693"/>
    <mergeCell ref="V3799:V3801"/>
    <mergeCell ref="V1741:V1743"/>
    <mergeCell ref="V1948:V1950"/>
    <mergeCell ref="V1999:V2001"/>
    <mergeCell ref="V2038:V2040"/>
    <mergeCell ref="V2056:V2058"/>
    <mergeCell ref="V3397:V3399"/>
    <mergeCell ref="V3403:V3405"/>
    <mergeCell ref="V3583:V3585"/>
    <mergeCell ref="V3592:V3594"/>
    <mergeCell ref="V3601:V3603"/>
    <mergeCell ref="V3640:V3642"/>
    <mergeCell ref="V3649:V3651"/>
    <mergeCell ref="V1792:V1794"/>
    <mergeCell ref="V2539:V2541"/>
    <mergeCell ref="V2743:V2745"/>
    <mergeCell ref="V2797:V2799"/>
    <mergeCell ref="V2959:V2961"/>
    <mergeCell ref="V2920:V2922"/>
    <mergeCell ref="V2926:V2928"/>
    <mergeCell ref="V2944:V2946"/>
    <mergeCell ref="V3034:V3036"/>
    <mergeCell ref="V3031:V3033"/>
    <mergeCell ref="V3049:V3051"/>
    <mergeCell ref="V3073:V3075"/>
    <mergeCell ref="V1969:V1971"/>
    <mergeCell ref="V1768:V1770"/>
    <mergeCell ref="V1849:V1851"/>
    <mergeCell ref="V1894:V1896"/>
    <mergeCell ref="V1921:V1923"/>
    <mergeCell ref="V1933:V1935"/>
    <mergeCell ref="V1927:V1929"/>
    <mergeCell ref="V1924:V1926"/>
    <mergeCell ref="V3496:V3498"/>
    <mergeCell ref="V3526:V3528"/>
    <mergeCell ref="V3532:V3534"/>
    <mergeCell ref="V3628:V3630"/>
    <mergeCell ref="V1798:V1800"/>
    <mergeCell ref="V1024:V1026"/>
    <mergeCell ref="V955:V957"/>
    <mergeCell ref="V958:V960"/>
    <mergeCell ref="V967:V969"/>
    <mergeCell ref="V991:V993"/>
    <mergeCell ref="V1015:V1017"/>
    <mergeCell ref="V1018:V1020"/>
    <mergeCell ref="V1030:V1032"/>
    <mergeCell ref="V1033:V1035"/>
    <mergeCell ref="V1051:V1053"/>
    <mergeCell ref="V1075:V1077"/>
    <mergeCell ref="V1078:V1080"/>
    <mergeCell ref="V1117:V1119"/>
    <mergeCell ref="V1144:V1146"/>
    <mergeCell ref="V853:V855"/>
    <mergeCell ref="V1000:V1002"/>
    <mergeCell ref="V1003:V1005"/>
    <mergeCell ref="V1036:V1038"/>
    <mergeCell ref="V1060:V1062"/>
    <mergeCell ref="V1054:V1056"/>
    <mergeCell ref="V1057:V1059"/>
    <mergeCell ref="V1129:V1131"/>
    <mergeCell ref="V1126:V1128"/>
    <mergeCell ref="V1132:V1134"/>
    <mergeCell ref="V1150:V1152"/>
    <mergeCell ref="V1180:V1182"/>
    <mergeCell ref="V1186:V1188"/>
    <mergeCell ref="V1192:V1194"/>
    <mergeCell ref="V1249:V1251"/>
    <mergeCell ref="V1246:V1248"/>
    <mergeCell ref="V1261:V1263"/>
    <mergeCell ref="V1357:V1359"/>
    <mergeCell ref="V1264:V1266"/>
    <mergeCell ref="V1270:V1272"/>
    <mergeCell ref="V1294:V1296"/>
    <mergeCell ref="V1300:V1302"/>
    <mergeCell ref="V1303:V1305"/>
    <mergeCell ref="V1306:V1308"/>
    <mergeCell ref="V1321:V1323"/>
    <mergeCell ref="V1039:V1041"/>
    <mergeCell ref="V1027:V1029"/>
    <mergeCell ref="V1063:V1065"/>
    <mergeCell ref="V1066:V1068"/>
    <mergeCell ref="V1069:V1071"/>
    <mergeCell ref="V1267:V1269"/>
    <mergeCell ref="V1354:V1356"/>
    <mergeCell ref="V1174:V1176"/>
    <mergeCell ref="V1177:V1179"/>
    <mergeCell ref="V727:V729"/>
    <mergeCell ref="V721:V723"/>
    <mergeCell ref="V541:V543"/>
    <mergeCell ref="V529:V531"/>
    <mergeCell ref="V535:V537"/>
    <mergeCell ref="V502:V504"/>
    <mergeCell ref="V511:V513"/>
    <mergeCell ref="V517:V519"/>
    <mergeCell ref="V478:V480"/>
    <mergeCell ref="V484:V486"/>
    <mergeCell ref="V514:V516"/>
    <mergeCell ref="V571:V573"/>
    <mergeCell ref="V586:V588"/>
    <mergeCell ref="V697:V699"/>
    <mergeCell ref="U1051:U1053"/>
    <mergeCell ref="V370:V372"/>
    <mergeCell ref="V373:V375"/>
    <mergeCell ref="V376:V378"/>
    <mergeCell ref="V382:V384"/>
    <mergeCell ref="V385:V387"/>
    <mergeCell ref="U652:U654"/>
    <mergeCell ref="U655:U657"/>
    <mergeCell ref="V499:V501"/>
    <mergeCell ref="U838:U840"/>
    <mergeCell ref="U874:U876"/>
    <mergeCell ref="U895:U897"/>
    <mergeCell ref="U925:U927"/>
    <mergeCell ref="U955:U957"/>
    <mergeCell ref="U958:U960"/>
    <mergeCell ref="U967:U969"/>
    <mergeCell ref="U991:U993"/>
    <mergeCell ref="U1015:U1017"/>
    <mergeCell ref="U859:U861"/>
    <mergeCell ref="U952:U954"/>
    <mergeCell ref="U964:U966"/>
    <mergeCell ref="V559:V561"/>
    <mergeCell ref="V553:V555"/>
    <mergeCell ref="V556:V558"/>
    <mergeCell ref="V574:V576"/>
    <mergeCell ref="V562:V564"/>
    <mergeCell ref="V658:V660"/>
    <mergeCell ref="V661:V663"/>
    <mergeCell ref="V670:V672"/>
    <mergeCell ref="V673:V675"/>
    <mergeCell ref="V745:V747"/>
    <mergeCell ref="V778:V780"/>
    <mergeCell ref="V805:V807"/>
    <mergeCell ref="V850:V852"/>
    <mergeCell ref="U853:U855"/>
    <mergeCell ref="V715:V717"/>
    <mergeCell ref="V742:V744"/>
    <mergeCell ref="V775:V777"/>
    <mergeCell ref="V736:V738"/>
    <mergeCell ref="V751:V753"/>
    <mergeCell ref="V772:V774"/>
    <mergeCell ref="V787:V789"/>
    <mergeCell ref="U526:U528"/>
    <mergeCell ref="U742:U744"/>
    <mergeCell ref="U775:U777"/>
    <mergeCell ref="U997:U999"/>
    <mergeCell ref="U1024:U1026"/>
    <mergeCell ref="U700:U702"/>
    <mergeCell ref="U721:U723"/>
    <mergeCell ref="V868:V870"/>
    <mergeCell ref="V346:V348"/>
    <mergeCell ref="V349:V351"/>
    <mergeCell ref="V352:V354"/>
    <mergeCell ref="V310:V312"/>
    <mergeCell ref="V316:V318"/>
    <mergeCell ref="V325:V327"/>
    <mergeCell ref="V328:V330"/>
    <mergeCell ref="V334:V336"/>
    <mergeCell ref="V337:V339"/>
    <mergeCell ref="V340:V342"/>
    <mergeCell ref="V388:V390"/>
    <mergeCell ref="V319:V321"/>
    <mergeCell ref="V331:V333"/>
    <mergeCell ref="V343:V345"/>
    <mergeCell ref="V313:V315"/>
    <mergeCell ref="V448:V450"/>
    <mergeCell ref="V454:V456"/>
    <mergeCell ref="V418:V420"/>
    <mergeCell ref="V424:V426"/>
    <mergeCell ref="V427:V429"/>
    <mergeCell ref="V433:V435"/>
    <mergeCell ref="V442:V444"/>
    <mergeCell ref="V445:V447"/>
    <mergeCell ref="V406:V408"/>
    <mergeCell ref="V409:V411"/>
    <mergeCell ref="V412:V414"/>
    <mergeCell ref="V415:V417"/>
    <mergeCell ref="V436:V438"/>
    <mergeCell ref="V457:V459"/>
    <mergeCell ref="V469:V471"/>
    <mergeCell ref="V490:V492"/>
    <mergeCell ref="U409:U411"/>
    <mergeCell ref="V475:V477"/>
    <mergeCell ref="V391:V393"/>
    <mergeCell ref="V394:V396"/>
    <mergeCell ref="V397:V399"/>
    <mergeCell ref="U322:U324"/>
    <mergeCell ref="U313:U315"/>
    <mergeCell ref="V403:V405"/>
    <mergeCell ref="V400:V402"/>
    <mergeCell ref="V481:V483"/>
    <mergeCell ref="V466:V468"/>
    <mergeCell ref="V472:V474"/>
    <mergeCell ref="V322:V324"/>
    <mergeCell ref="V361:V363"/>
    <mergeCell ref="U358:U360"/>
    <mergeCell ref="V358:V360"/>
    <mergeCell ref="V13:V15"/>
    <mergeCell ref="V16:V18"/>
    <mergeCell ref="V19:V21"/>
    <mergeCell ref="V22:V24"/>
    <mergeCell ref="V25:V27"/>
    <mergeCell ref="V28:V30"/>
    <mergeCell ref="V34:V36"/>
    <mergeCell ref="V61:V63"/>
    <mergeCell ref="V73:V75"/>
    <mergeCell ref="V274:V276"/>
    <mergeCell ref="V277:V279"/>
    <mergeCell ref="V286:V288"/>
    <mergeCell ref="V289:V291"/>
    <mergeCell ref="V292:V294"/>
    <mergeCell ref="V301:V303"/>
    <mergeCell ref="V229:V231"/>
    <mergeCell ref="V232:V234"/>
    <mergeCell ref="V250:V252"/>
    <mergeCell ref="V256:V258"/>
    <mergeCell ref="V265:V267"/>
    <mergeCell ref="V268:V270"/>
    <mergeCell ref="V208:V210"/>
    <mergeCell ref="V223:V225"/>
    <mergeCell ref="V184:V186"/>
    <mergeCell ref="V190:V192"/>
    <mergeCell ref="V169:V171"/>
    <mergeCell ref="V181:V183"/>
    <mergeCell ref="V130:V132"/>
    <mergeCell ref="V145:V147"/>
    <mergeCell ref="V154:V156"/>
    <mergeCell ref="V157:V159"/>
    <mergeCell ref="V82:V84"/>
    <mergeCell ref="V118:V120"/>
    <mergeCell ref="V211:V213"/>
    <mergeCell ref="V193:V195"/>
    <mergeCell ref="V202:V204"/>
    <mergeCell ref="V205:V207"/>
    <mergeCell ref="V187:V189"/>
    <mergeCell ref="V226:V228"/>
    <mergeCell ref="V79:V81"/>
    <mergeCell ref="V76:V78"/>
    <mergeCell ref="V109:V111"/>
    <mergeCell ref="V244:V246"/>
    <mergeCell ref="V139:V141"/>
    <mergeCell ref="V49:V51"/>
    <mergeCell ref="V46:V48"/>
    <mergeCell ref="V67:V69"/>
    <mergeCell ref="V148:V150"/>
    <mergeCell ref="V100:V102"/>
    <mergeCell ref="U3904:U3906"/>
    <mergeCell ref="U3673:U3675"/>
    <mergeCell ref="U3826:U3828"/>
    <mergeCell ref="U3862:U3864"/>
    <mergeCell ref="U3895:U3897"/>
    <mergeCell ref="U3901:U3903"/>
    <mergeCell ref="U3925:U3927"/>
    <mergeCell ref="U3931:U3933"/>
    <mergeCell ref="U3700:U3702"/>
    <mergeCell ref="U3421:U3423"/>
    <mergeCell ref="U3196:U3198"/>
    <mergeCell ref="U3220:U3222"/>
    <mergeCell ref="U3385:U3387"/>
    <mergeCell ref="U3478:U3480"/>
    <mergeCell ref="U3022:U3024"/>
    <mergeCell ref="U3052:U3054"/>
    <mergeCell ref="U3058:U3060"/>
    <mergeCell ref="U3070:U3072"/>
    <mergeCell ref="U3076:U3078"/>
    <mergeCell ref="U3109:U3111"/>
    <mergeCell ref="U3169:U3171"/>
    <mergeCell ref="U3175:U3177"/>
    <mergeCell ref="U3193:U3195"/>
    <mergeCell ref="U3217:U3219"/>
    <mergeCell ref="U3013:U3015"/>
    <mergeCell ref="U3040:U3042"/>
    <mergeCell ref="U3130:U3132"/>
    <mergeCell ref="U3793:U3795"/>
    <mergeCell ref="U3679:U3681"/>
    <mergeCell ref="U3685:U3687"/>
    <mergeCell ref="U3712:U3714"/>
    <mergeCell ref="U3790:U3792"/>
    <mergeCell ref="U3667:U3669"/>
    <mergeCell ref="U3727:U3729"/>
    <mergeCell ref="U3796:U3798"/>
    <mergeCell ref="U3697:U3699"/>
    <mergeCell ref="U3739:U3741"/>
    <mergeCell ref="U3769:U3771"/>
    <mergeCell ref="U3736:U3738"/>
    <mergeCell ref="U3085:U3087"/>
    <mergeCell ref="U3433:U3435"/>
    <mergeCell ref="U3505:U3507"/>
    <mergeCell ref="U3598:U3600"/>
    <mergeCell ref="U3658:U3660"/>
    <mergeCell ref="U3238:U3240"/>
    <mergeCell ref="U3394:U3396"/>
    <mergeCell ref="U3379:U3381"/>
    <mergeCell ref="U3382:U3384"/>
    <mergeCell ref="U3541:U3543"/>
    <mergeCell ref="U3610:U3612"/>
    <mergeCell ref="U3403:U3405"/>
    <mergeCell ref="U3424:U3426"/>
    <mergeCell ref="U3430:U3432"/>
    <mergeCell ref="U3439:U3441"/>
    <mergeCell ref="U3460:U3462"/>
    <mergeCell ref="U3466:U3468"/>
    <mergeCell ref="U3472:U3474"/>
    <mergeCell ref="U3481:U3483"/>
    <mergeCell ref="U3526:U3528"/>
    <mergeCell ref="U3532:U3534"/>
    <mergeCell ref="U3073:U3075"/>
    <mergeCell ref="U3295:U3297"/>
    <mergeCell ref="U3418:U3420"/>
    <mergeCell ref="U3028:U3030"/>
    <mergeCell ref="U2884:U2886"/>
    <mergeCell ref="U2542:U2544"/>
    <mergeCell ref="U2548:U2550"/>
    <mergeCell ref="U2626:U2628"/>
    <mergeCell ref="U2623:U2625"/>
    <mergeCell ref="U2722:U2724"/>
    <mergeCell ref="U3508:U3510"/>
    <mergeCell ref="U3514:U3516"/>
    <mergeCell ref="U3043:U3045"/>
    <mergeCell ref="U3097:U3099"/>
    <mergeCell ref="U3253:U3255"/>
    <mergeCell ref="U3031:U3033"/>
    <mergeCell ref="U3094:U3096"/>
    <mergeCell ref="U3121:U3123"/>
    <mergeCell ref="U3160:U3162"/>
    <mergeCell ref="U3187:U3189"/>
    <mergeCell ref="U3208:U3210"/>
    <mergeCell ref="U3304:U3306"/>
    <mergeCell ref="U3364:U3366"/>
    <mergeCell ref="U3415:U3417"/>
    <mergeCell ref="U3496:U3498"/>
    <mergeCell ref="U3451:U3453"/>
    <mergeCell ref="U3493:U3495"/>
    <mergeCell ref="U2935:U2937"/>
    <mergeCell ref="U2959:U2961"/>
    <mergeCell ref="U3244:U3246"/>
    <mergeCell ref="U3316:U3318"/>
    <mergeCell ref="U2920:U2922"/>
    <mergeCell ref="U2602:U2604"/>
    <mergeCell ref="U2719:U2721"/>
    <mergeCell ref="U2758:U2760"/>
    <mergeCell ref="U2761:U2763"/>
    <mergeCell ref="U2830:U2832"/>
    <mergeCell ref="U3034:U3036"/>
    <mergeCell ref="U3049:U3051"/>
    <mergeCell ref="U3100:U3102"/>
    <mergeCell ref="U3163:U3165"/>
    <mergeCell ref="U3184:U3186"/>
    <mergeCell ref="U3181:U3183"/>
    <mergeCell ref="U3256:U3258"/>
    <mergeCell ref="U3298:U3300"/>
    <mergeCell ref="U3343:U3345"/>
    <mergeCell ref="U3337:U3339"/>
    <mergeCell ref="U3373:U3375"/>
    <mergeCell ref="U3412:U3414"/>
    <mergeCell ref="U2797:U2799"/>
    <mergeCell ref="U2926:U2928"/>
    <mergeCell ref="U2944:U2946"/>
    <mergeCell ref="U3010:U3012"/>
    <mergeCell ref="U2605:U2607"/>
    <mergeCell ref="U2620:U2622"/>
    <mergeCell ref="U2686:U2688"/>
    <mergeCell ref="U2716:U2718"/>
    <mergeCell ref="U2827:U2829"/>
    <mergeCell ref="U2974:U2976"/>
    <mergeCell ref="U3268:U3270"/>
    <mergeCell ref="U3277:U3279"/>
    <mergeCell ref="U3367:U3369"/>
    <mergeCell ref="U2611:U2613"/>
    <mergeCell ref="U2659:U2661"/>
    <mergeCell ref="U2662:U2664"/>
    <mergeCell ref="U2668:U2670"/>
    <mergeCell ref="U2665:U2667"/>
    <mergeCell ref="U2683:U2685"/>
    <mergeCell ref="U3946:U3948"/>
    <mergeCell ref="U3937:U3939"/>
    <mergeCell ref="U3004:U3006"/>
    <mergeCell ref="U3007:U3009"/>
    <mergeCell ref="U3091:U3093"/>
    <mergeCell ref="U3124:U3126"/>
    <mergeCell ref="U3139:U3141"/>
    <mergeCell ref="U3202:U3204"/>
    <mergeCell ref="U1948:U1950"/>
    <mergeCell ref="U1999:U2001"/>
    <mergeCell ref="U2038:U2040"/>
    <mergeCell ref="U2056:U2058"/>
    <mergeCell ref="U2419:U2421"/>
    <mergeCell ref="U2953:U2955"/>
    <mergeCell ref="U2443:U2445"/>
    <mergeCell ref="U2674:U2676"/>
    <mergeCell ref="U2707:U2709"/>
    <mergeCell ref="U2704:U2706"/>
    <mergeCell ref="U2851:U2853"/>
    <mergeCell ref="U1768:U1770"/>
    <mergeCell ref="U1753:U1755"/>
    <mergeCell ref="U1777:U1779"/>
    <mergeCell ref="U1897:U1899"/>
    <mergeCell ref="U3103:U3105"/>
    <mergeCell ref="U1963:U1965"/>
    <mergeCell ref="U1966:U1968"/>
    <mergeCell ref="U2002:U2004"/>
    <mergeCell ref="U2029:U2031"/>
    <mergeCell ref="U2101:U2103"/>
    <mergeCell ref="U2212:U2214"/>
    <mergeCell ref="U2263:U2265"/>
    <mergeCell ref="U2278:U2280"/>
    <mergeCell ref="U2887:U2889"/>
    <mergeCell ref="U2530:U2532"/>
    <mergeCell ref="U3475:U3477"/>
    <mergeCell ref="U3589:U3591"/>
    <mergeCell ref="U3643:U3645"/>
    <mergeCell ref="U3223:U3225"/>
    <mergeCell ref="U3241:U3243"/>
    <mergeCell ref="U3331:U3333"/>
    <mergeCell ref="U3361:U3363"/>
    <mergeCell ref="U3706:U3708"/>
    <mergeCell ref="U3715:U3717"/>
    <mergeCell ref="U3772:U3774"/>
    <mergeCell ref="U3661:U3663"/>
    <mergeCell ref="U3538:U3540"/>
    <mergeCell ref="U3274:U3276"/>
    <mergeCell ref="U3292:U3294"/>
    <mergeCell ref="U3283:U3285"/>
    <mergeCell ref="U3328:U3330"/>
    <mergeCell ref="U3226:U3228"/>
    <mergeCell ref="U3232:U3234"/>
    <mergeCell ref="U3265:U3267"/>
    <mergeCell ref="U3520:U3522"/>
    <mergeCell ref="U3286:U3288"/>
    <mergeCell ref="U3391:U3393"/>
    <mergeCell ref="U3334:U3336"/>
    <mergeCell ref="U3340:U3342"/>
    <mergeCell ref="U3346:U3348"/>
    <mergeCell ref="U3388:U3390"/>
    <mergeCell ref="U3397:U3399"/>
    <mergeCell ref="U2983:U2985"/>
    <mergeCell ref="U1825:U1827"/>
    <mergeCell ref="U1849:U1851"/>
    <mergeCell ref="U1144:U1146"/>
    <mergeCell ref="U1183:U1185"/>
    <mergeCell ref="U1243:U1245"/>
    <mergeCell ref="U1411:U1413"/>
    <mergeCell ref="U1267:U1269"/>
    <mergeCell ref="U1390:U1392"/>
    <mergeCell ref="U1399:U1401"/>
    <mergeCell ref="U1438:U1440"/>
    <mergeCell ref="U1903:U1905"/>
    <mergeCell ref="U1981:U1983"/>
    <mergeCell ref="U2008:U2010"/>
    <mergeCell ref="U2032:U2034"/>
    <mergeCell ref="U2446:U2448"/>
    <mergeCell ref="U2551:U2553"/>
    <mergeCell ref="U2680:U2682"/>
    <mergeCell ref="U2638:U2640"/>
    <mergeCell ref="U2839:U2841"/>
    <mergeCell ref="U2890:U2892"/>
    <mergeCell ref="U2404:U2406"/>
    <mergeCell ref="U2455:U2457"/>
    <mergeCell ref="U2482:U2484"/>
    <mergeCell ref="U2020:U2022"/>
    <mergeCell ref="U2164:U2166"/>
    <mergeCell ref="U2980:U2982"/>
    <mergeCell ref="U1651:U1653"/>
    <mergeCell ref="U1669:U1671"/>
    <mergeCell ref="U1681:U1683"/>
    <mergeCell ref="U1615:U1617"/>
    <mergeCell ref="U1633:U1635"/>
    <mergeCell ref="U1693:U1695"/>
    <mergeCell ref="U1834:U1836"/>
    <mergeCell ref="U1705:U1707"/>
    <mergeCell ref="U1666:U1668"/>
    <mergeCell ref="U1756:U1758"/>
    <mergeCell ref="U1783:U1785"/>
    <mergeCell ref="U1864:U1866"/>
    <mergeCell ref="U1654:U1656"/>
    <mergeCell ref="U1894:U1896"/>
    <mergeCell ref="U1888:U1890"/>
    <mergeCell ref="U1621:U1623"/>
    <mergeCell ref="U2305:U2307"/>
    <mergeCell ref="U2104:U2106"/>
    <mergeCell ref="U1906:U1908"/>
    <mergeCell ref="U1939:U1941"/>
    <mergeCell ref="U1984:U1986"/>
    <mergeCell ref="U2128:U2130"/>
    <mergeCell ref="U1798:U1800"/>
    <mergeCell ref="U1885:U1887"/>
    <mergeCell ref="U2911:U2913"/>
    <mergeCell ref="U1159:U1161"/>
    <mergeCell ref="U1192:U1194"/>
    <mergeCell ref="U1180:U1182"/>
    <mergeCell ref="U1186:U1188"/>
    <mergeCell ref="U1249:U1251"/>
    <mergeCell ref="U1261:U1263"/>
    <mergeCell ref="U2806:U2808"/>
    <mergeCell ref="U2824:U2826"/>
    <mergeCell ref="U2821:U2823"/>
    <mergeCell ref="U2857:U2859"/>
    <mergeCell ref="U2752:U2754"/>
    <mergeCell ref="U2788:U2790"/>
    <mergeCell ref="U2836:U2838"/>
    <mergeCell ref="U2860:U2862"/>
    <mergeCell ref="U2863:U2865"/>
    <mergeCell ref="U2023:U2025"/>
    <mergeCell ref="U2068:U2070"/>
    <mergeCell ref="U1924:U1926"/>
    <mergeCell ref="U1969:U1971"/>
    <mergeCell ref="U1987:U1989"/>
    <mergeCell ref="U2137:U2139"/>
    <mergeCell ref="U2149:U2151"/>
    <mergeCell ref="U2170:U2172"/>
    <mergeCell ref="U2221:U2223"/>
    <mergeCell ref="U2230:U2232"/>
    <mergeCell ref="U2281:U2283"/>
    <mergeCell ref="U2314:U2316"/>
    <mergeCell ref="U2326:U2328"/>
    <mergeCell ref="U2359:U2361"/>
    <mergeCell ref="U2422:U2424"/>
    <mergeCell ref="U2428:U2430"/>
    <mergeCell ref="U397:U399"/>
    <mergeCell ref="U406:U408"/>
    <mergeCell ref="U418:U420"/>
    <mergeCell ref="U424:U426"/>
    <mergeCell ref="U427:U429"/>
    <mergeCell ref="U583:U585"/>
    <mergeCell ref="U475:U477"/>
    <mergeCell ref="U664:U666"/>
    <mergeCell ref="U682:U684"/>
    <mergeCell ref="U685:U687"/>
    <mergeCell ref="U691:U693"/>
    <mergeCell ref="U694:U696"/>
    <mergeCell ref="U1690:U1692"/>
    <mergeCell ref="U1801:U1803"/>
    <mergeCell ref="U1852:U1854"/>
    <mergeCell ref="U1591:U1593"/>
    <mergeCell ref="U454:U456"/>
    <mergeCell ref="U460:U462"/>
    <mergeCell ref="U1345:U1347"/>
    <mergeCell ref="U433:U435"/>
    <mergeCell ref="U442:U444"/>
    <mergeCell ref="U445:U447"/>
    <mergeCell ref="U559:U561"/>
    <mergeCell ref="U556:U558"/>
    <mergeCell ref="U574:U576"/>
    <mergeCell ref="U568:U570"/>
    <mergeCell ref="U562:U564"/>
    <mergeCell ref="U658:U660"/>
    <mergeCell ref="U661:U663"/>
    <mergeCell ref="U670:U672"/>
    <mergeCell ref="U673:U675"/>
    <mergeCell ref="U745:U747"/>
    <mergeCell ref="U778:U780"/>
    <mergeCell ref="U805:U807"/>
    <mergeCell ref="U850:U852"/>
    <mergeCell ref="U1237:U1239"/>
    <mergeCell ref="U1351:U1353"/>
    <mergeCell ref="U1378:U1380"/>
    <mergeCell ref="U1471:U1473"/>
    <mergeCell ref="U1213:U1215"/>
    <mergeCell ref="U1246:U1248"/>
    <mergeCell ref="U1228:U1230"/>
    <mergeCell ref="U1234:U1236"/>
    <mergeCell ref="U541:U543"/>
    <mergeCell ref="U544:U546"/>
    <mergeCell ref="U547:U549"/>
    <mergeCell ref="U550:U552"/>
    <mergeCell ref="U730:U732"/>
    <mergeCell ref="U787:U789"/>
    <mergeCell ref="U793:U795"/>
    <mergeCell ref="U19:U21"/>
    <mergeCell ref="U22:U24"/>
    <mergeCell ref="U25:U27"/>
    <mergeCell ref="U28:U30"/>
    <mergeCell ref="U382:U384"/>
    <mergeCell ref="U385:U387"/>
    <mergeCell ref="U361:U363"/>
    <mergeCell ref="U364:U366"/>
    <mergeCell ref="U370:U372"/>
    <mergeCell ref="U373:U375"/>
    <mergeCell ref="U328:U330"/>
    <mergeCell ref="U334:U336"/>
    <mergeCell ref="U337:U339"/>
    <mergeCell ref="U346:U348"/>
    <mergeCell ref="U349:U351"/>
    <mergeCell ref="U352:U354"/>
    <mergeCell ref="U289:U291"/>
    <mergeCell ref="U292:U294"/>
    <mergeCell ref="U301:U303"/>
    <mergeCell ref="U310:U312"/>
    <mergeCell ref="U316:U318"/>
    <mergeCell ref="U325:U327"/>
    <mergeCell ref="U43:U45"/>
    <mergeCell ref="U52:U54"/>
    <mergeCell ref="U109:U111"/>
    <mergeCell ref="U157:U159"/>
    <mergeCell ref="U223:U225"/>
    <mergeCell ref="U76:U78"/>
    <mergeCell ref="U205:U207"/>
    <mergeCell ref="U166:U168"/>
    <mergeCell ref="U67:U69"/>
    <mergeCell ref="U220:U222"/>
    <mergeCell ref="U169:U171"/>
    <mergeCell ref="U181:U183"/>
    <mergeCell ref="U184:U186"/>
    <mergeCell ref="U565:U567"/>
    <mergeCell ref="U571:U573"/>
    <mergeCell ref="U733:U735"/>
    <mergeCell ref="U49:U51"/>
    <mergeCell ref="U46:U48"/>
    <mergeCell ref="U148:U150"/>
    <mergeCell ref="U100:U102"/>
    <mergeCell ref="U208:U210"/>
    <mergeCell ref="U523:U525"/>
    <mergeCell ref="U532:U534"/>
    <mergeCell ref="U697:U699"/>
    <mergeCell ref="U799:U801"/>
    <mergeCell ref="U970:U972"/>
    <mergeCell ref="U1072:U1074"/>
    <mergeCell ref="U802:U804"/>
    <mergeCell ref="U826:U828"/>
    <mergeCell ref="U739:U741"/>
    <mergeCell ref="U790:U792"/>
    <mergeCell ref="U829:U831"/>
    <mergeCell ref="U34:U36"/>
    <mergeCell ref="U61:U63"/>
    <mergeCell ref="U73:U75"/>
    <mergeCell ref="U88:U90"/>
    <mergeCell ref="U91:U93"/>
    <mergeCell ref="U103:U105"/>
    <mergeCell ref="U217:U219"/>
    <mergeCell ref="U439:U441"/>
    <mergeCell ref="U535:U537"/>
    <mergeCell ref="U511:U513"/>
    <mergeCell ref="U517:U519"/>
    <mergeCell ref="U529:U531"/>
    <mergeCell ref="U478:U480"/>
    <mergeCell ref="U484:U486"/>
    <mergeCell ref="U493:U495"/>
    <mergeCell ref="U502:U504"/>
    <mergeCell ref="U490:U492"/>
    <mergeCell ref="U508:U510"/>
    <mergeCell ref="U463:U465"/>
    <mergeCell ref="T3061:T3063"/>
    <mergeCell ref="T3181:T3183"/>
    <mergeCell ref="T3199:T3201"/>
    <mergeCell ref="T3229:T3231"/>
    <mergeCell ref="T2887:T2889"/>
    <mergeCell ref="T2947:T2949"/>
    <mergeCell ref="U172:U174"/>
    <mergeCell ref="T2704:T2706"/>
    <mergeCell ref="T2734:T2736"/>
    <mergeCell ref="T2995:T2997"/>
    <mergeCell ref="T2503:T2505"/>
    <mergeCell ref="T2839:T2841"/>
    <mergeCell ref="T2890:T2892"/>
    <mergeCell ref="T2551:T2553"/>
    <mergeCell ref="T2347:T2349"/>
    <mergeCell ref="T2398:T2400"/>
    <mergeCell ref="T2458:T2460"/>
    <mergeCell ref="T2182:T2184"/>
    <mergeCell ref="T2272:T2274"/>
    <mergeCell ref="T1987:T1989"/>
    <mergeCell ref="T2023:T2025"/>
    <mergeCell ref="T2068:T2070"/>
    <mergeCell ref="T2137:T2139"/>
    <mergeCell ref="T2149:T2151"/>
    <mergeCell ref="T2170:T2172"/>
    <mergeCell ref="T2221:T2223"/>
    <mergeCell ref="T2230:T2232"/>
    <mergeCell ref="T2473:T2475"/>
    <mergeCell ref="T1810:T1812"/>
    <mergeCell ref="T1813:T1815"/>
    <mergeCell ref="T1816:T1818"/>
    <mergeCell ref="T1819:T1821"/>
    <mergeCell ref="T1933:T1935"/>
    <mergeCell ref="T1930:T1932"/>
    <mergeCell ref="T1945:T1947"/>
    <mergeCell ref="U724:U726"/>
    <mergeCell ref="U781:U783"/>
    <mergeCell ref="T2920:T2922"/>
    <mergeCell ref="T2938:T2940"/>
    <mergeCell ref="T2968:T2970"/>
    <mergeCell ref="T2911:T2913"/>
    <mergeCell ref="T3421:T3423"/>
    <mergeCell ref="T3388:T3390"/>
    <mergeCell ref="T3391:T3393"/>
    <mergeCell ref="T3085:T3087"/>
    <mergeCell ref="T3433:T3435"/>
    <mergeCell ref="T3505:T3507"/>
    <mergeCell ref="T2896:T2898"/>
    <mergeCell ref="T2989:T2991"/>
    <mergeCell ref="T3238:T3240"/>
    <mergeCell ref="T3394:T3396"/>
    <mergeCell ref="T3382:T3384"/>
    <mergeCell ref="T3541:T3543"/>
    <mergeCell ref="T3022:T3024"/>
    <mergeCell ref="T3193:T3195"/>
    <mergeCell ref="T3217:T3219"/>
    <mergeCell ref="T3226:T3228"/>
    <mergeCell ref="T3232:T3234"/>
    <mergeCell ref="T3043:T3045"/>
    <mergeCell ref="T3097:T3099"/>
    <mergeCell ref="T2752:T2754"/>
    <mergeCell ref="T2851:T2853"/>
    <mergeCell ref="T2872:T2874"/>
    <mergeCell ref="T3031:T3033"/>
    <mergeCell ref="U244:U246"/>
    <mergeCell ref="U391:U393"/>
    <mergeCell ref="U403:U405"/>
    <mergeCell ref="U436:U438"/>
    <mergeCell ref="U457:U459"/>
    <mergeCell ref="U763:U765"/>
    <mergeCell ref="U928:U930"/>
    <mergeCell ref="T2860:T2862"/>
    <mergeCell ref="T2863:T2865"/>
    <mergeCell ref="T2884:T2886"/>
    <mergeCell ref="T2929:T2931"/>
    <mergeCell ref="T2932:T2934"/>
    <mergeCell ref="T2824:T2826"/>
    <mergeCell ref="T2848:T2850"/>
    <mergeCell ref="T2521:T2523"/>
    <mergeCell ref="T2605:T2607"/>
    <mergeCell ref="T2881:T2883"/>
    <mergeCell ref="T2611:T2613"/>
    <mergeCell ref="T2701:T2703"/>
    <mergeCell ref="T2737:T2739"/>
    <mergeCell ref="T2740:T2742"/>
    <mergeCell ref="T2326:T2328"/>
    <mergeCell ref="T2359:T2361"/>
    <mergeCell ref="T1798:T1800"/>
    <mergeCell ref="T1927:T1929"/>
    <mergeCell ref="T1924:T1926"/>
    <mergeCell ref="T1990:T1992"/>
    <mergeCell ref="T1768:T1770"/>
    <mergeCell ref="T1753:T1755"/>
    <mergeCell ref="T1777:T1779"/>
    <mergeCell ref="T1897:T1899"/>
    <mergeCell ref="T1891:T1893"/>
    <mergeCell ref="T2002:T2004"/>
    <mergeCell ref="U1099:U1101"/>
    <mergeCell ref="T3526:T3528"/>
    <mergeCell ref="T3532:T3534"/>
    <mergeCell ref="T1522:T1524"/>
    <mergeCell ref="T3628:T3630"/>
    <mergeCell ref="T3646:T3648"/>
    <mergeCell ref="T3667:T3669"/>
    <mergeCell ref="T3727:T3729"/>
    <mergeCell ref="T3538:T3540"/>
    <mergeCell ref="T3607:T3609"/>
    <mergeCell ref="T2779:T2781"/>
    <mergeCell ref="T2785:T2787"/>
    <mergeCell ref="T2971:T2973"/>
    <mergeCell ref="T2614:T2616"/>
    <mergeCell ref="T2623:T2625"/>
    <mergeCell ref="T2659:T2661"/>
    <mergeCell ref="T2662:T2664"/>
    <mergeCell ref="T2668:T2670"/>
    <mergeCell ref="T2692:T2694"/>
    <mergeCell ref="T2695:T2697"/>
    <mergeCell ref="T2698:T2700"/>
    <mergeCell ref="T2719:T2721"/>
    <mergeCell ref="T3334:T3336"/>
    <mergeCell ref="T3274:T3276"/>
    <mergeCell ref="T3292:T3294"/>
    <mergeCell ref="T3283:T3285"/>
    <mergeCell ref="T3589:T3591"/>
    <mergeCell ref="T3643:T3645"/>
    <mergeCell ref="T3331:T3333"/>
    <mergeCell ref="T3361:T3363"/>
    <mergeCell ref="T3475:T3477"/>
    <mergeCell ref="T3103:T3105"/>
    <mergeCell ref="T3223:T3225"/>
    <mergeCell ref="T3241:T3243"/>
    <mergeCell ref="T3379:T3381"/>
    <mergeCell ref="T3451:T3453"/>
    <mergeCell ref="T3493:T3495"/>
    <mergeCell ref="T3547:T3549"/>
    <mergeCell ref="T2758:T2760"/>
    <mergeCell ref="T2830:T2832"/>
    <mergeCell ref="T3034:T3036"/>
    <mergeCell ref="T3049:T3051"/>
    <mergeCell ref="T3100:T3102"/>
    <mergeCell ref="T3163:T3165"/>
    <mergeCell ref="T3184:T3186"/>
    <mergeCell ref="T3298:T3300"/>
    <mergeCell ref="T3343:T3345"/>
    <mergeCell ref="T3373:T3375"/>
    <mergeCell ref="T3412:T3414"/>
    <mergeCell ref="T3397:T3399"/>
    <mergeCell ref="T3403:T3405"/>
    <mergeCell ref="T3661:T3663"/>
    <mergeCell ref="T3691:T3693"/>
    <mergeCell ref="T3415:T3417"/>
    <mergeCell ref="T3496:T3498"/>
    <mergeCell ref="T3598:T3600"/>
    <mergeCell ref="T3658:T3660"/>
    <mergeCell ref="T3679:T3681"/>
    <mergeCell ref="T2770:T2772"/>
    <mergeCell ref="T2806:T2808"/>
    <mergeCell ref="T2905:T2907"/>
    <mergeCell ref="T2650:T2652"/>
    <mergeCell ref="T2683:T2685"/>
    <mergeCell ref="T2764:T2766"/>
    <mergeCell ref="T2761:T2763"/>
    <mergeCell ref="T3337:T3339"/>
    <mergeCell ref="T2638:T2640"/>
    <mergeCell ref="T2653:T2655"/>
    <mergeCell ref="T3937:T3939"/>
    <mergeCell ref="T3964:T3966"/>
    <mergeCell ref="T3052:T3054"/>
    <mergeCell ref="T3058:T3060"/>
    <mergeCell ref="T3070:T3072"/>
    <mergeCell ref="T3076:T3078"/>
    <mergeCell ref="T3109:T3111"/>
    <mergeCell ref="T3169:T3171"/>
    <mergeCell ref="T3175:T3177"/>
    <mergeCell ref="T1219:T1221"/>
    <mergeCell ref="T1225:T1227"/>
    <mergeCell ref="T1264:T1266"/>
    <mergeCell ref="T1270:T1272"/>
    <mergeCell ref="T1294:T1296"/>
    <mergeCell ref="T1300:T1302"/>
    <mergeCell ref="T1303:T1305"/>
    <mergeCell ref="T1306:T1308"/>
    <mergeCell ref="T1321:T1323"/>
    <mergeCell ref="T1633:T1635"/>
    <mergeCell ref="T1636:T1638"/>
    <mergeCell ref="T2185:T2187"/>
    <mergeCell ref="T2194:T2196"/>
    <mergeCell ref="T2203:T2205"/>
    <mergeCell ref="T2218:T2220"/>
    <mergeCell ref="T2233:T2235"/>
    <mergeCell ref="T3625:T3627"/>
    <mergeCell ref="T3703:T3705"/>
    <mergeCell ref="T3739:T3741"/>
    <mergeCell ref="T3769:T3771"/>
    <mergeCell ref="T1864:T1866"/>
    <mergeCell ref="T1888:T1890"/>
    <mergeCell ref="T1915:T1917"/>
    <mergeCell ref="T1948:T1950"/>
    <mergeCell ref="T1999:T2001"/>
    <mergeCell ref="T2038:T2040"/>
    <mergeCell ref="T2029:T2031"/>
    <mergeCell ref="T1693:T1695"/>
    <mergeCell ref="T1834:T1836"/>
    <mergeCell ref="T1690:T1692"/>
    <mergeCell ref="T1921:T1923"/>
    <mergeCell ref="T2074:T2076"/>
    <mergeCell ref="T3832:T3834"/>
    <mergeCell ref="T3838:T3840"/>
    <mergeCell ref="T3265:T3267"/>
    <mergeCell ref="T3094:T3096"/>
    <mergeCell ref="T3121:T3123"/>
    <mergeCell ref="T3160:T3162"/>
    <mergeCell ref="T3187:T3189"/>
    <mergeCell ref="T3208:T3210"/>
    <mergeCell ref="T2788:T2790"/>
    <mergeCell ref="T2407:T2409"/>
    <mergeCell ref="T2245:T2247"/>
    <mergeCell ref="T2254:T2256"/>
    <mergeCell ref="T2122:T2124"/>
    <mergeCell ref="T2374:T2376"/>
    <mergeCell ref="T2419:T2421"/>
    <mergeCell ref="T2422:T2424"/>
    <mergeCell ref="T2980:T2982"/>
    <mergeCell ref="T2983:T2985"/>
    <mergeCell ref="T2722:T2724"/>
    <mergeCell ref="T2506:T2508"/>
    <mergeCell ref="T2536:T2538"/>
    <mergeCell ref="T2281:T2283"/>
    <mergeCell ref="T2314:T2316"/>
    <mergeCell ref="T1345:T1347"/>
    <mergeCell ref="T1420:T1422"/>
    <mergeCell ref="T1138:T1140"/>
    <mergeCell ref="T1189:T1191"/>
    <mergeCell ref="T1258:T1260"/>
    <mergeCell ref="T868:T870"/>
    <mergeCell ref="T1024:T1026"/>
    <mergeCell ref="T874:T876"/>
    <mergeCell ref="T895:T897"/>
    <mergeCell ref="T925:T927"/>
    <mergeCell ref="T955:T957"/>
    <mergeCell ref="T958:T960"/>
    <mergeCell ref="T967:T969"/>
    <mergeCell ref="T991:T993"/>
    <mergeCell ref="T1015:T1017"/>
    <mergeCell ref="T1018:T1020"/>
    <mergeCell ref="T1030:T1032"/>
    <mergeCell ref="T1033:T1035"/>
    <mergeCell ref="T1051:T1053"/>
    <mergeCell ref="T1075:T1077"/>
    <mergeCell ref="T1078:T1080"/>
    <mergeCell ref="T994:T996"/>
    <mergeCell ref="T997:T999"/>
    <mergeCell ref="T1150:T1152"/>
    <mergeCell ref="T1282:T1284"/>
    <mergeCell ref="T1156:T1158"/>
    <mergeCell ref="T1159:T1161"/>
    <mergeCell ref="T1162:T1164"/>
    <mergeCell ref="T1165:T1167"/>
    <mergeCell ref="T1171:T1173"/>
    <mergeCell ref="T1174:T1176"/>
    <mergeCell ref="T1177:T1179"/>
    <mergeCell ref="T1180:T1182"/>
    <mergeCell ref="T1186:T1188"/>
    <mergeCell ref="T1192:T1194"/>
    <mergeCell ref="T1195:T1197"/>
    <mergeCell ref="T1198:T1200"/>
    <mergeCell ref="T1207:T1209"/>
    <mergeCell ref="T1210:T1212"/>
    <mergeCell ref="T1108:T1110"/>
    <mergeCell ref="T1099:T1101"/>
    <mergeCell ref="T1117:T1119"/>
    <mergeCell ref="T1147:T1149"/>
    <mergeCell ref="T1183:T1185"/>
    <mergeCell ref="T1000:T1002"/>
    <mergeCell ref="T1003:T1005"/>
    <mergeCell ref="T1036:T1038"/>
    <mergeCell ref="T1060:T1062"/>
    <mergeCell ref="T1054:T1056"/>
    <mergeCell ref="T1057:T1059"/>
    <mergeCell ref="T1063:T1065"/>
    <mergeCell ref="T1129:T1131"/>
    <mergeCell ref="T1126:T1128"/>
    <mergeCell ref="T1132:T1134"/>
    <mergeCell ref="T1249:T1251"/>
    <mergeCell ref="T1246:T1248"/>
    <mergeCell ref="T1402:T1404"/>
    <mergeCell ref="T1234:T1236"/>
    <mergeCell ref="T664:T666"/>
    <mergeCell ref="T682:T684"/>
    <mergeCell ref="T685:T687"/>
    <mergeCell ref="T691:T693"/>
    <mergeCell ref="T694:T696"/>
    <mergeCell ref="T721:T723"/>
    <mergeCell ref="T724:T726"/>
    <mergeCell ref="T736:T738"/>
    <mergeCell ref="T667:T669"/>
    <mergeCell ref="T514:T516"/>
    <mergeCell ref="T508:T510"/>
    <mergeCell ref="T571:T573"/>
    <mergeCell ref="T583:T585"/>
    <mergeCell ref="T586:T588"/>
    <mergeCell ref="T715:T717"/>
    <mergeCell ref="T541:T543"/>
    <mergeCell ref="T529:T531"/>
    <mergeCell ref="T535:T537"/>
    <mergeCell ref="T493:T495"/>
    <mergeCell ref="T502:T504"/>
    <mergeCell ref="T511:T513"/>
    <mergeCell ref="T517:T519"/>
    <mergeCell ref="T478:T480"/>
    <mergeCell ref="T484:T486"/>
    <mergeCell ref="T466:T468"/>
    <mergeCell ref="T472:T474"/>
    <mergeCell ref="T469:T471"/>
    <mergeCell ref="T490:T492"/>
    <mergeCell ref="T487:T489"/>
    <mergeCell ref="T244:T246"/>
    <mergeCell ref="T412:T414"/>
    <mergeCell ref="T415:T417"/>
    <mergeCell ref="T391:T393"/>
    <mergeCell ref="T394:T396"/>
    <mergeCell ref="T397:T399"/>
    <mergeCell ref="T475:T477"/>
    <mergeCell ref="T322:T324"/>
    <mergeCell ref="T403:T405"/>
    <mergeCell ref="T436:T438"/>
    <mergeCell ref="T457:T459"/>
    <mergeCell ref="T400:T402"/>
    <mergeCell ref="T439:T441"/>
    <mergeCell ref="T442:T444"/>
    <mergeCell ref="T445:T447"/>
    <mergeCell ref="T559:T561"/>
    <mergeCell ref="T556:T558"/>
    <mergeCell ref="T574:T576"/>
    <mergeCell ref="T562:T564"/>
    <mergeCell ref="T658:T660"/>
    <mergeCell ref="T661:T663"/>
    <mergeCell ref="T670:T672"/>
    <mergeCell ref="T673:T675"/>
    <mergeCell ref="T700:T702"/>
    <mergeCell ref="T526:T528"/>
    <mergeCell ref="T358:T360"/>
    <mergeCell ref="T253:T255"/>
    <mergeCell ref="T295:T297"/>
    <mergeCell ref="T304:T306"/>
    <mergeCell ref="T433:T435"/>
    <mergeCell ref="T565:T567"/>
    <mergeCell ref="T733:T735"/>
    <mergeCell ref="T523:T525"/>
    <mergeCell ref="T532:T534"/>
    <mergeCell ref="S3673:S3675"/>
    <mergeCell ref="S3238:S3240"/>
    <mergeCell ref="T187:T189"/>
    <mergeCell ref="T226:T228"/>
    <mergeCell ref="T361:T363"/>
    <mergeCell ref="T346:T348"/>
    <mergeCell ref="T349:T351"/>
    <mergeCell ref="T352:T354"/>
    <mergeCell ref="T310:T312"/>
    <mergeCell ref="T316:T318"/>
    <mergeCell ref="T325:T327"/>
    <mergeCell ref="T328:T330"/>
    <mergeCell ref="T334:T336"/>
    <mergeCell ref="T337:T339"/>
    <mergeCell ref="T274:T276"/>
    <mergeCell ref="T220:T222"/>
    <mergeCell ref="T286:T288"/>
    <mergeCell ref="T289:T291"/>
    <mergeCell ref="T292:T294"/>
    <mergeCell ref="T301:T303"/>
    <mergeCell ref="T229:T231"/>
    <mergeCell ref="T232:T234"/>
    <mergeCell ref="T250:T252"/>
    <mergeCell ref="T256:T258"/>
    <mergeCell ref="T265:T267"/>
    <mergeCell ref="T268:T270"/>
    <mergeCell ref="T208:T210"/>
    <mergeCell ref="T223:T225"/>
    <mergeCell ref="T217:T219"/>
    <mergeCell ref="T340:T342"/>
    <mergeCell ref="T319:T321"/>
    <mergeCell ref="T331:T333"/>
    <mergeCell ref="T343:T345"/>
    <mergeCell ref="T313:T315"/>
    <mergeCell ref="S3109:S3111"/>
    <mergeCell ref="S1213:S1215"/>
    <mergeCell ref="S1234:S1236"/>
    <mergeCell ref="S2419:S2421"/>
    <mergeCell ref="S2422:S2424"/>
    <mergeCell ref="S2428:S2430"/>
    <mergeCell ref="S2434:S2436"/>
    <mergeCell ref="S2473:S2475"/>
    <mergeCell ref="S2503:S2505"/>
    <mergeCell ref="S2509:S2511"/>
    <mergeCell ref="S2542:S2544"/>
    <mergeCell ref="S2548:S2550"/>
    <mergeCell ref="S1801:S1803"/>
    <mergeCell ref="S1852:S1854"/>
    <mergeCell ref="S1591:S1593"/>
    <mergeCell ref="S1630:S1632"/>
    <mergeCell ref="S1345:S1347"/>
    <mergeCell ref="S1420:S1422"/>
    <mergeCell ref="S1444:S1446"/>
    <mergeCell ref="S1495:S1497"/>
    <mergeCell ref="S1534:S1536"/>
    <mergeCell ref="S1390:S1392"/>
    <mergeCell ref="S1411:S1413"/>
    <mergeCell ref="S1588:S1590"/>
    <mergeCell ref="S1618:S1620"/>
    <mergeCell ref="S1636:S1638"/>
    <mergeCell ref="S1468:S1470"/>
    <mergeCell ref="S1906:S1908"/>
    <mergeCell ref="S1918:S1920"/>
    <mergeCell ref="S1990:S1992"/>
    <mergeCell ref="S2788:S2790"/>
    <mergeCell ref="S1297:S1299"/>
    <mergeCell ref="S1405:S1407"/>
    <mergeCell ref="S1654:S1656"/>
    <mergeCell ref="S3337:S3339"/>
    <mergeCell ref="S3559:S3561"/>
    <mergeCell ref="S3565:S3567"/>
    <mergeCell ref="S3562:S3564"/>
    <mergeCell ref="S3550:S3552"/>
    <mergeCell ref="S3595:S3597"/>
    <mergeCell ref="S3652:S3654"/>
    <mergeCell ref="S1696:S1698"/>
    <mergeCell ref="S1720:S1722"/>
    <mergeCell ref="S2116:S2118"/>
    <mergeCell ref="S2521:S2523"/>
    <mergeCell ref="S2911:S2913"/>
    <mergeCell ref="S1648:S1650"/>
    <mergeCell ref="S2725:S2727"/>
    <mergeCell ref="S2809:S2811"/>
    <mergeCell ref="S2821:S2823"/>
    <mergeCell ref="S1243:S1245"/>
    <mergeCell ref="S1408:S1410"/>
    <mergeCell ref="S1705:S1707"/>
    <mergeCell ref="S1717:S1719"/>
    <mergeCell ref="S1822:S1824"/>
    <mergeCell ref="S1957:S1959"/>
    <mergeCell ref="S1921:S1923"/>
    <mergeCell ref="S2017:S2019"/>
    <mergeCell ref="S2764:S2766"/>
    <mergeCell ref="S2761:S2763"/>
    <mergeCell ref="S2881:S2883"/>
    <mergeCell ref="S3667:S3669"/>
    <mergeCell ref="S3103:S3105"/>
    <mergeCell ref="S3130:S3132"/>
    <mergeCell ref="S3286:S3288"/>
    <mergeCell ref="S3538:S3540"/>
    <mergeCell ref="S3607:S3609"/>
    <mergeCell ref="S3616:S3618"/>
    <mergeCell ref="S3655:S3657"/>
    <mergeCell ref="S3181:S3183"/>
    <mergeCell ref="S3199:S3201"/>
    <mergeCell ref="S3229:S3231"/>
    <mergeCell ref="S3217:S3219"/>
    <mergeCell ref="S3271:S3273"/>
    <mergeCell ref="S3334:S3336"/>
    <mergeCell ref="S3340:S3342"/>
    <mergeCell ref="S3346:S3348"/>
    <mergeCell ref="S3124:S3126"/>
    <mergeCell ref="S3139:S3141"/>
    <mergeCell ref="S3202:S3204"/>
    <mergeCell ref="S3274:S3276"/>
    <mergeCell ref="S3316:S3318"/>
    <mergeCell ref="S3379:S3381"/>
    <mergeCell ref="S1621:S1623"/>
    <mergeCell ref="S3583:S3585"/>
    <mergeCell ref="S3658:S3660"/>
    <mergeCell ref="S2008:S2010"/>
    <mergeCell ref="S2032:S2034"/>
    <mergeCell ref="S2449:S2451"/>
    <mergeCell ref="S2482:S2484"/>
    <mergeCell ref="S2626:S2628"/>
    <mergeCell ref="S3313:S3315"/>
    <mergeCell ref="S3451:S3453"/>
    <mergeCell ref="S3433:S3435"/>
    <mergeCell ref="S3541:S3543"/>
    <mergeCell ref="S3700:S3702"/>
    <mergeCell ref="S2506:S2508"/>
    <mergeCell ref="S2539:S2541"/>
    <mergeCell ref="S2164:S2166"/>
    <mergeCell ref="S2179:S2181"/>
    <mergeCell ref="S2176:S2178"/>
    <mergeCell ref="S2107:S2109"/>
    <mergeCell ref="S2407:S2409"/>
    <mergeCell ref="S2782:S2784"/>
    <mergeCell ref="S2920:S2922"/>
    <mergeCell ref="S2938:S2940"/>
    <mergeCell ref="S2968:S2970"/>
    <mergeCell ref="S2980:S2982"/>
    <mergeCell ref="S2983:S2985"/>
    <mergeCell ref="S3022:S3024"/>
    <mergeCell ref="S2752:S2754"/>
    <mergeCell ref="S2851:S2853"/>
    <mergeCell ref="S2872:S2874"/>
    <mergeCell ref="S2839:S2841"/>
    <mergeCell ref="S2890:S2892"/>
    <mergeCell ref="S2953:S2955"/>
    <mergeCell ref="S2263:S2265"/>
    <mergeCell ref="S2962:S2964"/>
    <mergeCell ref="S2860:S2862"/>
    <mergeCell ref="S1771:S1773"/>
    <mergeCell ref="S1774:S1776"/>
    <mergeCell ref="S1819:S1821"/>
    <mergeCell ref="S1834:S1836"/>
    <mergeCell ref="S1891:S1893"/>
    <mergeCell ref="S1894:S1896"/>
    <mergeCell ref="S1963:S1965"/>
    <mergeCell ref="S1966:S1968"/>
    <mergeCell ref="S2002:S2004"/>
    <mergeCell ref="S2551:S2553"/>
    <mergeCell ref="S2458:S2460"/>
    <mergeCell ref="S3310:S3312"/>
    <mergeCell ref="S3328:S3330"/>
    <mergeCell ref="S3370:S3372"/>
    <mergeCell ref="S3679:S3681"/>
    <mergeCell ref="S3685:S3687"/>
    <mergeCell ref="S3367:S3369"/>
    <mergeCell ref="S3382:S3384"/>
    <mergeCell ref="S3448:S3450"/>
    <mergeCell ref="S3355:S3357"/>
    <mergeCell ref="S3697:S3699"/>
    <mergeCell ref="S3292:S3294"/>
    <mergeCell ref="S3283:S3285"/>
    <mergeCell ref="S3385:S3387"/>
    <mergeCell ref="S3052:S3054"/>
    <mergeCell ref="S3043:S3045"/>
    <mergeCell ref="S3031:S3033"/>
    <mergeCell ref="S3160:S3162"/>
    <mergeCell ref="S3187:S3189"/>
    <mergeCell ref="S3208:S3210"/>
    <mergeCell ref="S3304:S3306"/>
    <mergeCell ref="S3364:S3366"/>
    <mergeCell ref="S3415:S3417"/>
    <mergeCell ref="S2206:S2208"/>
    <mergeCell ref="S2104:S2106"/>
    <mergeCell ref="S2122:S2124"/>
    <mergeCell ref="S2374:S2376"/>
    <mergeCell ref="S3661:S3663"/>
    <mergeCell ref="S3691:S3693"/>
    <mergeCell ref="S2065:S2067"/>
    <mergeCell ref="S1666:S1668"/>
    <mergeCell ref="S1741:S1743"/>
    <mergeCell ref="S1981:S1983"/>
    <mergeCell ref="S2020:S2022"/>
    <mergeCell ref="S1864:S1866"/>
    <mergeCell ref="S1888:S1890"/>
    <mergeCell ref="S1915:S1917"/>
    <mergeCell ref="S1948:S1950"/>
    <mergeCell ref="S1999:S2001"/>
    <mergeCell ref="S1624:S1626"/>
    <mergeCell ref="S1627:S1629"/>
    <mergeCell ref="S1663:S1665"/>
    <mergeCell ref="S1975:S1977"/>
    <mergeCell ref="S1993:S1995"/>
    <mergeCell ref="S2014:S2016"/>
    <mergeCell ref="S2077:S2079"/>
    <mergeCell ref="S2086:S2088"/>
    <mergeCell ref="S1792:S1794"/>
    <mergeCell ref="S1606:S1608"/>
    <mergeCell ref="S1672:S1674"/>
    <mergeCell ref="S1762:S1764"/>
    <mergeCell ref="S2212:S2214"/>
    <mergeCell ref="S2200:S2202"/>
    <mergeCell ref="S2203:S2205"/>
    <mergeCell ref="S2062:S2064"/>
    <mergeCell ref="S1573:S1575"/>
    <mergeCell ref="S1840:S1842"/>
    <mergeCell ref="S2125:S2127"/>
    <mergeCell ref="S2389:S2391"/>
    <mergeCell ref="S3937:S3939"/>
    <mergeCell ref="S3226:S3228"/>
    <mergeCell ref="S3232:S3234"/>
    <mergeCell ref="S3265:S3267"/>
    <mergeCell ref="S3772:S3774"/>
    <mergeCell ref="S3778:S3780"/>
    <mergeCell ref="S3388:S3390"/>
    <mergeCell ref="S3244:S3246"/>
    <mergeCell ref="S2779:S2781"/>
    <mergeCell ref="S2785:S2787"/>
    <mergeCell ref="S2791:S2793"/>
    <mergeCell ref="S2830:S2832"/>
    <mergeCell ref="S3391:S3393"/>
    <mergeCell ref="S3493:S3495"/>
    <mergeCell ref="S3547:S3549"/>
    <mergeCell ref="S3625:S3627"/>
    <mergeCell ref="S3703:S3705"/>
    <mergeCell ref="S3739:S3741"/>
    <mergeCell ref="S3769:S3771"/>
    <mergeCell ref="S3832:S3834"/>
    <mergeCell ref="S3838:S3840"/>
    <mergeCell ref="S3496:S3498"/>
    <mergeCell ref="S3235:S3237"/>
    <mergeCell ref="S2137:S2139"/>
    <mergeCell ref="S2149:S2151"/>
    <mergeCell ref="S2170:S2172"/>
    <mergeCell ref="S2221:S2223"/>
    <mergeCell ref="S2230:S2232"/>
    <mergeCell ref="S2281:S2283"/>
    <mergeCell ref="S2314:S2316"/>
    <mergeCell ref="S2326:S2328"/>
    <mergeCell ref="S2359:S2361"/>
    <mergeCell ref="S2605:S2607"/>
    <mergeCell ref="S3394:S3396"/>
    <mergeCell ref="S1492:S1494"/>
    <mergeCell ref="S1498:S1500"/>
    <mergeCell ref="S1501:S1503"/>
    <mergeCell ref="S1282:S1284"/>
    <mergeCell ref="S1459:S1461"/>
    <mergeCell ref="S1543:S1545"/>
    <mergeCell ref="S1567:S1569"/>
    <mergeCell ref="S1354:S1356"/>
    <mergeCell ref="S1357:S1359"/>
    <mergeCell ref="S1426:S1428"/>
    <mergeCell ref="S1522:S1524"/>
    <mergeCell ref="S1525:S1527"/>
    <mergeCell ref="S1558:S1560"/>
    <mergeCell ref="S1561:S1563"/>
    <mergeCell ref="S1339:S1341"/>
    <mergeCell ref="S1342:S1344"/>
    <mergeCell ref="S1372:S1374"/>
    <mergeCell ref="S1474:S1476"/>
    <mergeCell ref="S1585:S1587"/>
    <mergeCell ref="S1312:S1314"/>
    <mergeCell ref="S1642:S1644"/>
    <mergeCell ref="S1651:S1653"/>
    <mergeCell ref="S1669:S1671"/>
    <mergeCell ref="S1681:S1683"/>
    <mergeCell ref="S1711:S1713"/>
    <mergeCell ref="S1759:S1761"/>
    <mergeCell ref="S1846:S1848"/>
    <mergeCell ref="S1876:S1878"/>
    <mergeCell ref="S1903:S1905"/>
    <mergeCell ref="S1366:S1368"/>
    <mergeCell ref="S1378:S1380"/>
    <mergeCell ref="S1471:S1473"/>
    <mergeCell ref="S1609:S1611"/>
    <mergeCell ref="S1690:S1692"/>
    <mergeCell ref="S1885:S1887"/>
    <mergeCell ref="S1375:S1377"/>
    <mergeCell ref="S1348:S1350"/>
    <mergeCell ref="S1477:S1479"/>
    <mergeCell ref="S1615:S1617"/>
    <mergeCell ref="S1402:S1404"/>
    <mergeCell ref="S2380:S2382"/>
    <mergeCell ref="S1162:S1164"/>
    <mergeCell ref="S3589:S3591"/>
    <mergeCell ref="S3643:S3645"/>
    <mergeCell ref="S3223:S3225"/>
    <mergeCell ref="S3241:S3243"/>
    <mergeCell ref="S3331:S3333"/>
    <mergeCell ref="S3361:S3363"/>
    <mergeCell ref="S2680:S2682"/>
    <mergeCell ref="S2731:S2733"/>
    <mergeCell ref="S2182:S2184"/>
    <mergeCell ref="S2272:S2274"/>
    <mergeCell ref="S2347:S2349"/>
    <mergeCell ref="S2398:S2400"/>
    <mergeCell ref="S2578:S2580"/>
    <mergeCell ref="S2596:S2598"/>
    <mergeCell ref="S2623:S2625"/>
    <mergeCell ref="S2713:S2715"/>
    <mergeCell ref="S2800:S2802"/>
    <mergeCell ref="S2692:S2694"/>
    <mergeCell ref="S2695:S2697"/>
    <mergeCell ref="S2698:S2700"/>
    <mergeCell ref="S2719:S2721"/>
    <mergeCell ref="S2740:S2742"/>
    <mergeCell ref="S2683:S2685"/>
    <mergeCell ref="S1189:S1191"/>
    <mergeCell ref="S1195:S1197"/>
    <mergeCell ref="S1249:S1251"/>
    <mergeCell ref="S1246:S1248"/>
    <mergeCell ref="S1261:S1263"/>
    <mergeCell ref="S1279:S1281"/>
    <mergeCell ref="S1285:S1287"/>
    <mergeCell ref="S1384:S1386"/>
    <mergeCell ref="S1438:S1440"/>
    <mergeCell ref="S1768:S1770"/>
    <mergeCell ref="S1825:S1827"/>
    <mergeCell ref="S1933:S1935"/>
    <mergeCell ref="S1927:S1929"/>
    <mergeCell ref="S1930:S1932"/>
    <mergeCell ref="S1972:S1974"/>
    <mergeCell ref="S1945:S1947"/>
    <mergeCell ref="S1936:S1938"/>
    <mergeCell ref="S1942:S1944"/>
    <mergeCell ref="S1996:S1998"/>
    <mergeCell ref="S1597:S1599"/>
    <mergeCell ref="S1702:S1704"/>
    <mergeCell ref="S2236:S2238"/>
    <mergeCell ref="S2245:S2247"/>
    <mergeCell ref="S2254:S2256"/>
    <mergeCell ref="S2371:S2373"/>
    <mergeCell ref="S2461:S2463"/>
    <mergeCell ref="S2587:S2589"/>
    <mergeCell ref="S2653:S2655"/>
    <mergeCell ref="S2647:S2649"/>
    <mergeCell ref="S2827:S2829"/>
    <mergeCell ref="S3028:S3030"/>
    <mergeCell ref="S2989:S2991"/>
    <mergeCell ref="S3085:S3087"/>
    <mergeCell ref="S3196:S3198"/>
    <mergeCell ref="S3532:S3534"/>
    <mergeCell ref="S1447:S1449"/>
    <mergeCell ref="S1450:S1452"/>
    <mergeCell ref="S1453:S1455"/>
    <mergeCell ref="S1489:S1491"/>
    <mergeCell ref="S1078:S1080"/>
    <mergeCell ref="S1099:S1101"/>
    <mergeCell ref="S1117:S1119"/>
    <mergeCell ref="S1225:S1227"/>
    <mergeCell ref="S1264:S1266"/>
    <mergeCell ref="S1270:S1272"/>
    <mergeCell ref="S994:S996"/>
    <mergeCell ref="S997:S999"/>
    <mergeCell ref="S1219:S1221"/>
    <mergeCell ref="S1198:S1200"/>
    <mergeCell ref="S1207:S1209"/>
    <mergeCell ref="S1210:S1212"/>
    <mergeCell ref="S1201:S1203"/>
    <mergeCell ref="S1072:S1074"/>
    <mergeCell ref="S1108:S1110"/>
    <mergeCell ref="S1144:S1146"/>
    <mergeCell ref="S1153:S1155"/>
    <mergeCell ref="S1183:S1185"/>
    <mergeCell ref="S1267:S1269"/>
    <mergeCell ref="S439:S441"/>
    <mergeCell ref="S499:S501"/>
    <mergeCell ref="S475:S477"/>
    <mergeCell ref="S508:S510"/>
    <mergeCell ref="S781:S783"/>
    <mergeCell ref="S481:S483"/>
    <mergeCell ref="S496:S498"/>
    <mergeCell ref="S712:S714"/>
    <mergeCell ref="S715:S717"/>
    <mergeCell ref="S745:S747"/>
    <mergeCell ref="S760:S762"/>
    <mergeCell ref="S784:S786"/>
    <mergeCell ref="S835:S837"/>
    <mergeCell ref="S688:S690"/>
    <mergeCell ref="S727:S729"/>
    <mergeCell ref="S739:S741"/>
    <mergeCell ref="S742:S744"/>
    <mergeCell ref="S583:S585"/>
    <mergeCell ref="S502:S504"/>
    <mergeCell ref="S640:S642"/>
    <mergeCell ref="S652:S654"/>
    <mergeCell ref="S655:S657"/>
    <mergeCell ref="S619:S621"/>
    <mergeCell ref="S631:S633"/>
    <mergeCell ref="S634:S636"/>
    <mergeCell ref="S616:S618"/>
    <mergeCell ref="S541:S543"/>
    <mergeCell ref="S763:S765"/>
    <mergeCell ref="S487:S489"/>
    <mergeCell ref="S547:S549"/>
    <mergeCell ref="S568:S570"/>
    <mergeCell ref="S553:S555"/>
    <mergeCell ref="S799:S801"/>
    <mergeCell ref="S667:S669"/>
    <mergeCell ref="S802:S804"/>
    <mergeCell ref="S826:S828"/>
    <mergeCell ref="S514:S516"/>
    <mergeCell ref="S571:S573"/>
    <mergeCell ref="S586:S588"/>
    <mergeCell ref="S511:S513"/>
    <mergeCell ref="S691:S693"/>
    <mergeCell ref="S694:S696"/>
    <mergeCell ref="S697:S699"/>
    <mergeCell ref="S787:S789"/>
    <mergeCell ref="S775:S777"/>
    <mergeCell ref="S157:S159"/>
    <mergeCell ref="S106:S108"/>
    <mergeCell ref="S124:S126"/>
    <mergeCell ref="S127:S129"/>
    <mergeCell ref="S130:S132"/>
    <mergeCell ref="S145:S147"/>
    <mergeCell ref="S154:S156"/>
    <mergeCell ref="S139:S141"/>
    <mergeCell ref="S109:S111"/>
    <mergeCell ref="S211:S213"/>
    <mergeCell ref="S193:S195"/>
    <mergeCell ref="S202:S204"/>
    <mergeCell ref="S226:S228"/>
    <mergeCell ref="S391:S393"/>
    <mergeCell ref="S394:S396"/>
    <mergeCell ref="S133:S135"/>
    <mergeCell ref="S382:S384"/>
    <mergeCell ref="S319:S321"/>
    <mergeCell ref="S322:S324"/>
    <mergeCell ref="S433:S435"/>
    <mergeCell ref="S442:S444"/>
    <mergeCell ref="S445:S447"/>
    <mergeCell ref="S34:S36"/>
    <mergeCell ref="S61:S63"/>
    <mergeCell ref="S73:S75"/>
    <mergeCell ref="S88:S90"/>
    <mergeCell ref="S91:S93"/>
    <mergeCell ref="S103:S105"/>
    <mergeCell ref="S355:S357"/>
    <mergeCell ref="S358:S360"/>
    <mergeCell ref="S13:S15"/>
    <mergeCell ref="S16:S18"/>
    <mergeCell ref="S19:S21"/>
    <mergeCell ref="S22:S24"/>
    <mergeCell ref="S25:S27"/>
    <mergeCell ref="S28:S30"/>
    <mergeCell ref="S328:S330"/>
    <mergeCell ref="S334:S336"/>
    <mergeCell ref="S337:S339"/>
    <mergeCell ref="S346:S348"/>
    <mergeCell ref="S349:S351"/>
    <mergeCell ref="S352:S354"/>
    <mergeCell ref="S289:S291"/>
    <mergeCell ref="S292:S294"/>
    <mergeCell ref="S301:S303"/>
    <mergeCell ref="S310:S312"/>
    <mergeCell ref="S316:S318"/>
    <mergeCell ref="S325:S327"/>
    <mergeCell ref="S256:S258"/>
    <mergeCell ref="S265:S267"/>
    <mergeCell ref="S268:S270"/>
    <mergeCell ref="S274:S276"/>
    <mergeCell ref="S277:S279"/>
    <mergeCell ref="S286:S288"/>
    <mergeCell ref="S229:S231"/>
    <mergeCell ref="S232:S234"/>
    <mergeCell ref="S250:S252"/>
    <mergeCell ref="S208:S210"/>
    <mergeCell ref="S223:S225"/>
    <mergeCell ref="S169:S171"/>
    <mergeCell ref="S181:S183"/>
    <mergeCell ref="S184:S186"/>
    <mergeCell ref="S190:S192"/>
    <mergeCell ref="S217:S219"/>
    <mergeCell ref="S205:S207"/>
    <mergeCell ref="S238:S240"/>
    <mergeCell ref="S253:S255"/>
    <mergeCell ref="S295:S297"/>
    <mergeCell ref="S67:S69"/>
    <mergeCell ref="S220:S222"/>
    <mergeCell ref="S304:S306"/>
    <mergeCell ref="S79:S81"/>
    <mergeCell ref="S160:S162"/>
    <mergeCell ref="S43:S45"/>
    <mergeCell ref="S82:S84"/>
    <mergeCell ref="S187:S189"/>
    <mergeCell ref="J3946:J3948"/>
    <mergeCell ref="J1468:J1470"/>
    <mergeCell ref="J1630:J1632"/>
    <mergeCell ref="J1666:J1668"/>
    <mergeCell ref="J1741:J1743"/>
    <mergeCell ref="J1864:J1866"/>
    <mergeCell ref="J1888:J1890"/>
    <mergeCell ref="J1915:J1917"/>
    <mergeCell ref="J1948:J1950"/>
    <mergeCell ref="J1999:J2001"/>
    <mergeCell ref="J2038:J2040"/>
    <mergeCell ref="J2056:J2058"/>
    <mergeCell ref="J2638:J2640"/>
    <mergeCell ref="J2713:J2715"/>
    <mergeCell ref="J3109:J3111"/>
    <mergeCell ref="J1561:J1563"/>
    <mergeCell ref="J1534:J1536"/>
    <mergeCell ref="J1522:J1524"/>
    <mergeCell ref="J1558:J1560"/>
    <mergeCell ref="J1705:J1707"/>
    <mergeCell ref="J1822:J1824"/>
    <mergeCell ref="J1957:J1959"/>
    <mergeCell ref="J1963:J1965"/>
    <mergeCell ref="J1966:J1968"/>
    <mergeCell ref="J2764:J2766"/>
    <mergeCell ref="J2761:J2763"/>
    <mergeCell ref="J2881:J2883"/>
    <mergeCell ref="J3187:J3189"/>
    <mergeCell ref="J3208:J3210"/>
    <mergeCell ref="J3304:J3306"/>
    <mergeCell ref="J3364:J3366"/>
    <mergeCell ref="J3415:J3417"/>
    <mergeCell ref="J2668:J2670"/>
    <mergeCell ref="J2692:J2694"/>
    <mergeCell ref="J2695:J2697"/>
    <mergeCell ref="J2698:J2700"/>
    <mergeCell ref="J2719:J2721"/>
    <mergeCell ref="J2740:J2742"/>
    <mergeCell ref="J2743:J2745"/>
    <mergeCell ref="J2749:J2751"/>
    <mergeCell ref="J2770:J2772"/>
    <mergeCell ref="J2806:J2808"/>
    <mergeCell ref="J2824:J2826"/>
    <mergeCell ref="J2905:J2907"/>
    <mergeCell ref="J2968:J2970"/>
    <mergeCell ref="J2980:J2982"/>
    <mergeCell ref="J2983:J2985"/>
    <mergeCell ref="J2683:J2685"/>
    <mergeCell ref="J2779:J2781"/>
    <mergeCell ref="J2785:J2787"/>
    <mergeCell ref="J3391:J3393"/>
    <mergeCell ref="J3085:J3087"/>
    <mergeCell ref="J3505:J3507"/>
    <mergeCell ref="J3598:J3600"/>
    <mergeCell ref="J3658:J3660"/>
    <mergeCell ref="J3655:J3657"/>
    <mergeCell ref="J2701:J2703"/>
    <mergeCell ref="J2737:J2739"/>
    <mergeCell ref="J2884:J2886"/>
    <mergeCell ref="J2887:J2889"/>
    <mergeCell ref="J2896:J2898"/>
    <mergeCell ref="J2914:J2916"/>
    <mergeCell ref="J3394:J3396"/>
    <mergeCell ref="J3382:J3384"/>
    <mergeCell ref="J2185:J2187"/>
    <mergeCell ref="J2194:J2196"/>
    <mergeCell ref="J2203:J2205"/>
    <mergeCell ref="J2218:J2220"/>
    <mergeCell ref="J2233:J2235"/>
    <mergeCell ref="J2245:J2247"/>
    <mergeCell ref="J2254:J2256"/>
    <mergeCell ref="J2029:J2031"/>
    <mergeCell ref="J2101:J2103"/>
    <mergeCell ref="J2104:J2106"/>
    <mergeCell ref="J2122:J2124"/>
    <mergeCell ref="J2107:J2109"/>
    <mergeCell ref="J1768:J1770"/>
    <mergeCell ref="J1753:J1755"/>
    <mergeCell ref="J1777:J1779"/>
    <mergeCell ref="J1897:J1899"/>
    <mergeCell ref="J1891:J1893"/>
    <mergeCell ref="J1921:J1923"/>
    <mergeCell ref="J2035:J2037"/>
    <mergeCell ref="J2092:J2094"/>
    <mergeCell ref="J3379:J3381"/>
    <mergeCell ref="J3451:J3453"/>
    <mergeCell ref="J3493:J3495"/>
    <mergeCell ref="J3547:J3549"/>
    <mergeCell ref="J2662:J2664"/>
    <mergeCell ref="J2407:J2409"/>
    <mergeCell ref="J3388:J3390"/>
    <mergeCell ref="J3397:J3399"/>
    <mergeCell ref="J3403:J3405"/>
    <mergeCell ref="J3424:J3426"/>
    <mergeCell ref="J3430:J3432"/>
    <mergeCell ref="J3439:J3441"/>
    <mergeCell ref="J3460:J3462"/>
    <mergeCell ref="J2062:J2064"/>
    <mergeCell ref="J3313:J3315"/>
    <mergeCell ref="J3427:J3429"/>
    <mergeCell ref="J3469:J3471"/>
    <mergeCell ref="J1765:J1767"/>
    <mergeCell ref="J2125:J2127"/>
    <mergeCell ref="J2389:J2391"/>
    <mergeCell ref="J3004:J3006"/>
    <mergeCell ref="J2473:J2475"/>
    <mergeCell ref="J2503:J2505"/>
    <mergeCell ref="J2509:J2511"/>
    <mergeCell ref="J2542:J2544"/>
    <mergeCell ref="J2548:J2550"/>
    <mergeCell ref="J2614:J2616"/>
    <mergeCell ref="J3361:J3363"/>
    <mergeCell ref="J1801:J1803"/>
    <mergeCell ref="J1852:J1854"/>
    <mergeCell ref="J1924:J1926"/>
    <mergeCell ref="J2449:J2451"/>
    <mergeCell ref="J1906:J1908"/>
    <mergeCell ref="J1918:J1920"/>
    <mergeCell ref="J2314:J2316"/>
    <mergeCell ref="J2326:J2328"/>
    <mergeCell ref="J1816:J1818"/>
    <mergeCell ref="J1819:J1821"/>
    <mergeCell ref="J1933:J1935"/>
    <mergeCell ref="J1930:J1932"/>
    <mergeCell ref="J1990:J1992"/>
    <mergeCell ref="J1792:J1794"/>
    <mergeCell ref="J1903:J1905"/>
    <mergeCell ref="J3103:J3105"/>
    <mergeCell ref="J3223:J3225"/>
    <mergeCell ref="J3241:J3243"/>
    <mergeCell ref="J2953:J2955"/>
    <mergeCell ref="J2041:J2043"/>
    <mergeCell ref="J2596:J2598"/>
    <mergeCell ref="J1927:J1929"/>
    <mergeCell ref="J3097:J3099"/>
    <mergeCell ref="J2917:J2919"/>
    <mergeCell ref="J3193:J3195"/>
    <mergeCell ref="J3199:J3201"/>
    <mergeCell ref="J3217:J3219"/>
    <mergeCell ref="J3226:J3228"/>
    <mergeCell ref="J3232:J3234"/>
    <mergeCell ref="J3229:J3231"/>
    <mergeCell ref="J2017:J2019"/>
    <mergeCell ref="J3043:J3045"/>
    <mergeCell ref="J2677:J2679"/>
    <mergeCell ref="J2605:J2607"/>
    <mergeCell ref="J3094:J3096"/>
    <mergeCell ref="J2623:J2625"/>
    <mergeCell ref="J2659:J2661"/>
    <mergeCell ref="J2206:J2208"/>
    <mergeCell ref="J2236:J2238"/>
    <mergeCell ref="J2371:J2373"/>
    <mergeCell ref="J2380:J2382"/>
    <mergeCell ref="J2461:J2463"/>
    <mergeCell ref="J2653:J2655"/>
    <mergeCell ref="J2650:J2652"/>
    <mergeCell ref="J3028:J3030"/>
    <mergeCell ref="J2482:J2484"/>
    <mergeCell ref="J2626:J2628"/>
    <mergeCell ref="J2320:J2322"/>
    <mergeCell ref="J2518:J2520"/>
    <mergeCell ref="J2524:J2526"/>
    <mergeCell ref="J2533:J2535"/>
    <mergeCell ref="J2554:J2556"/>
    <mergeCell ref="J2557:J2559"/>
    <mergeCell ref="J2632:J2634"/>
    <mergeCell ref="J3739:J3741"/>
    <mergeCell ref="J3769:J3771"/>
    <mergeCell ref="J2680:J2682"/>
    <mergeCell ref="J2731:J2733"/>
    <mergeCell ref="J2839:J2841"/>
    <mergeCell ref="J2890:J2892"/>
    <mergeCell ref="J2551:J2553"/>
    <mergeCell ref="J2347:J2349"/>
    <mergeCell ref="J2398:J2400"/>
    <mergeCell ref="J2458:J2460"/>
    <mergeCell ref="J2182:J2184"/>
    <mergeCell ref="J2272:J2274"/>
    <mergeCell ref="J1987:J1989"/>
    <mergeCell ref="J2023:J2025"/>
    <mergeCell ref="J2068:J2070"/>
    <mergeCell ref="J1969:J1971"/>
    <mergeCell ref="J2137:J2139"/>
    <mergeCell ref="J2149:J2151"/>
    <mergeCell ref="J2170:J2172"/>
    <mergeCell ref="J2221:J2223"/>
    <mergeCell ref="J2629:J2631"/>
    <mergeCell ref="J1981:J1983"/>
    <mergeCell ref="J2020:J2022"/>
    <mergeCell ref="J2164:J2166"/>
    <mergeCell ref="J2179:J2181"/>
    <mergeCell ref="J3589:J3591"/>
    <mergeCell ref="J2989:J2991"/>
    <mergeCell ref="J1591:J1593"/>
    <mergeCell ref="J1345:J1347"/>
    <mergeCell ref="J1420:J1422"/>
    <mergeCell ref="J1138:J1140"/>
    <mergeCell ref="J1189:J1191"/>
    <mergeCell ref="J1258:J1260"/>
    <mergeCell ref="J1267:J1269"/>
    <mergeCell ref="J1606:J1608"/>
    <mergeCell ref="J1672:J1674"/>
    <mergeCell ref="J1708:J1710"/>
    <mergeCell ref="J1696:J1698"/>
    <mergeCell ref="J1762:J1764"/>
    <mergeCell ref="J2212:J2214"/>
    <mergeCell ref="J2200:J2202"/>
    <mergeCell ref="J2209:J2211"/>
    <mergeCell ref="J2611:J2613"/>
    <mergeCell ref="J2665:J2667"/>
    <mergeCell ref="J2926:J2928"/>
    <mergeCell ref="J3196:J3198"/>
    <mergeCell ref="J3418:J3420"/>
    <mergeCell ref="J2368:J2370"/>
    <mergeCell ref="J1735:J1737"/>
    <mergeCell ref="J1771:J1773"/>
    <mergeCell ref="J1783:J1785"/>
    <mergeCell ref="J2086:J2088"/>
    <mergeCell ref="J1756:J1758"/>
    <mergeCell ref="J3052:J3054"/>
    <mergeCell ref="J2920:J2922"/>
    <mergeCell ref="J2938:J2940"/>
    <mergeCell ref="J1759:J1761"/>
    <mergeCell ref="J1846:J1848"/>
    <mergeCell ref="J1876:J1878"/>
    <mergeCell ref="J2851:J2853"/>
    <mergeCell ref="J2872:J2874"/>
    <mergeCell ref="J3031:J3033"/>
    <mergeCell ref="J2374:J2376"/>
    <mergeCell ref="J2419:J2421"/>
    <mergeCell ref="J1489:J1491"/>
    <mergeCell ref="J1405:J1407"/>
    <mergeCell ref="J1207:J1209"/>
    <mergeCell ref="J310:J312"/>
    <mergeCell ref="J316:J318"/>
    <mergeCell ref="J325:J327"/>
    <mergeCell ref="J328:J330"/>
    <mergeCell ref="J1282:J1284"/>
    <mergeCell ref="J1375:J1377"/>
    <mergeCell ref="J1348:J1350"/>
    <mergeCell ref="J778:J780"/>
    <mergeCell ref="J805:J807"/>
    <mergeCell ref="J850:J852"/>
    <mergeCell ref="J853:J855"/>
    <mergeCell ref="J1003:J1005"/>
    <mergeCell ref="J1036:J1038"/>
    <mergeCell ref="J1060:J1062"/>
    <mergeCell ref="J1054:J1056"/>
    <mergeCell ref="J1057:J1059"/>
    <mergeCell ref="J1063:J1065"/>
    <mergeCell ref="J1129:J1131"/>
    <mergeCell ref="J1126:J1128"/>
    <mergeCell ref="J1132:J1134"/>
    <mergeCell ref="J1186:J1188"/>
    <mergeCell ref="J1192:J1194"/>
    <mergeCell ref="J1249:J1251"/>
    <mergeCell ref="J1246:J1248"/>
    <mergeCell ref="J1261:J1263"/>
    <mergeCell ref="J1384:J1386"/>
    <mergeCell ref="J1372:J1374"/>
    <mergeCell ref="J1438:J1440"/>
    <mergeCell ref="J484:J486"/>
    <mergeCell ref="J355:J357"/>
    <mergeCell ref="J526:J528"/>
    <mergeCell ref="J358:J360"/>
    <mergeCell ref="J790:J792"/>
    <mergeCell ref="J829:J831"/>
    <mergeCell ref="J820:J822"/>
    <mergeCell ref="J826:J828"/>
    <mergeCell ref="J349:J351"/>
    <mergeCell ref="J1039:J1041"/>
    <mergeCell ref="J1027:J1029"/>
    <mergeCell ref="J1030:J1032"/>
    <mergeCell ref="J1066:J1068"/>
    <mergeCell ref="J1069:J1071"/>
    <mergeCell ref="J1231:J1233"/>
    <mergeCell ref="J1252:J1254"/>
    <mergeCell ref="J691:J693"/>
    <mergeCell ref="J694:J696"/>
    <mergeCell ref="J559:J561"/>
    <mergeCell ref="J556:J558"/>
    <mergeCell ref="J574:J576"/>
    <mergeCell ref="J562:J564"/>
    <mergeCell ref="J658:J660"/>
    <mergeCell ref="J661:J663"/>
    <mergeCell ref="J670:J672"/>
    <mergeCell ref="J673:J675"/>
    <mergeCell ref="J745:J747"/>
    <mergeCell ref="J565:J567"/>
    <mergeCell ref="J733:J735"/>
    <mergeCell ref="J808:J810"/>
    <mergeCell ref="J856:J858"/>
    <mergeCell ref="J868:J870"/>
    <mergeCell ref="J1024:J1026"/>
    <mergeCell ref="J1270:J1272"/>
    <mergeCell ref="J1294:J1296"/>
    <mergeCell ref="J1300:J1302"/>
    <mergeCell ref="J1303:J1305"/>
    <mergeCell ref="J1306:J1308"/>
    <mergeCell ref="J1321:J1323"/>
    <mergeCell ref="J1447:J1449"/>
    <mergeCell ref="J1450:J1452"/>
    <mergeCell ref="J541:J543"/>
    <mergeCell ref="J529:J531"/>
    <mergeCell ref="J535:J537"/>
    <mergeCell ref="J583:J585"/>
    <mergeCell ref="J544:J546"/>
    <mergeCell ref="J514:J516"/>
    <mergeCell ref="J322:J324"/>
    <mergeCell ref="J466:J468"/>
    <mergeCell ref="J472:J474"/>
    <mergeCell ref="J508:J510"/>
    <mergeCell ref="J502:J504"/>
    <mergeCell ref="J571:J573"/>
    <mergeCell ref="J586:J588"/>
    <mergeCell ref="J511:J513"/>
    <mergeCell ref="J370:J372"/>
    <mergeCell ref="J373:J375"/>
    <mergeCell ref="J376:J378"/>
    <mergeCell ref="J382:J384"/>
    <mergeCell ref="J454:J456"/>
    <mergeCell ref="J460:J462"/>
    <mergeCell ref="J463:J465"/>
    <mergeCell ref="J418:J420"/>
    <mergeCell ref="J424:J426"/>
    <mergeCell ref="J427:J429"/>
    <mergeCell ref="J433:J435"/>
    <mergeCell ref="J442:J444"/>
    <mergeCell ref="J445:J447"/>
    <mergeCell ref="J406:J408"/>
    <mergeCell ref="J409:J411"/>
    <mergeCell ref="J412:J414"/>
    <mergeCell ref="J415:J417"/>
    <mergeCell ref="J436:J438"/>
    <mergeCell ref="J457:J459"/>
    <mergeCell ref="J439:J441"/>
    <mergeCell ref="J391:J393"/>
    <mergeCell ref="J394:J396"/>
    <mergeCell ref="J397:J399"/>
    <mergeCell ref="J517:J519"/>
    <mergeCell ref="J334:J336"/>
    <mergeCell ref="J337:J339"/>
    <mergeCell ref="J340:J342"/>
    <mergeCell ref="J712:J714"/>
    <mergeCell ref="J1033:J1035"/>
    <mergeCell ref="J352:J354"/>
    <mergeCell ref="J523:J525"/>
    <mergeCell ref="J532:J534"/>
    <mergeCell ref="J685:J687"/>
    <mergeCell ref="J505:J507"/>
    <mergeCell ref="J1402:J1404"/>
    <mergeCell ref="I2056:I2058"/>
    <mergeCell ref="I1159:I1161"/>
    <mergeCell ref="J388:J390"/>
    <mergeCell ref="J448:J450"/>
    <mergeCell ref="J169:J171"/>
    <mergeCell ref="J181:J183"/>
    <mergeCell ref="I1192:I1194"/>
    <mergeCell ref="I1195:I1197"/>
    <mergeCell ref="I1174:I1176"/>
    <mergeCell ref="I1177:I1179"/>
    <mergeCell ref="I1180:I1182"/>
    <mergeCell ref="I1186:I1188"/>
    <mergeCell ref="I1162:I1164"/>
    <mergeCell ref="I1165:I1167"/>
    <mergeCell ref="I1171:I1173"/>
    <mergeCell ref="I1168:I1170"/>
    <mergeCell ref="I1201:I1203"/>
    <mergeCell ref="I1147:I1149"/>
    <mergeCell ref="I1150:I1152"/>
    <mergeCell ref="I1153:I1155"/>
    <mergeCell ref="I1156:I1158"/>
    <mergeCell ref="I1144:I1146"/>
    <mergeCell ref="J403:J405"/>
    <mergeCell ref="J400:J402"/>
    <mergeCell ref="J319:J321"/>
    <mergeCell ref="J331:J333"/>
    <mergeCell ref="J343:J345"/>
    <mergeCell ref="J280:J282"/>
    <mergeCell ref="J469:J471"/>
    <mergeCell ref="J475:J477"/>
    <mergeCell ref="J364:J366"/>
    <mergeCell ref="I1825:I1827"/>
    <mergeCell ref="I1627:I1629"/>
    <mergeCell ref="I1663:I1665"/>
    <mergeCell ref="I400:I402"/>
    <mergeCell ref="I535:I537"/>
    <mergeCell ref="I511:I513"/>
    <mergeCell ref="I517:I519"/>
    <mergeCell ref="I529:I531"/>
    <mergeCell ref="I478:I480"/>
    <mergeCell ref="J226:J228"/>
    <mergeCell ref="J385:J387"/>
    <mergeCell ref="J361:J363"/>
    <mergeCell ref="J346:J348"/>
    <mergeCell ref="J304:J306"/>
    <mergeCell ref="J667:J669"/>
    <mergeCell ref="J994:J996"/>
    <mergeCell ref="J640:J642"/>
    <mergeCell ref="J652:J654"/>
    <mergeCell ref="J655:J657"/>
    <mergeCell ref="J616:J618"/>
    <mergeCell ref="I1534:I1536"/>
    <mergeCell ref="I1258:I1260"/>
    <mergeCell ref="I1024:I1026"/>
    <mergeCell ref="I1138:I1140"/>
    <mergeCell ref="I1189:I1191"/>
    <mergeCell ref="J781:J783"/>
    <mergeCell ref="J763:J765"/>
    <mergeCell ref="J928:J930"/>
    <mergeCell ref="J736:J738"/>
    <mergeCell ref="J1117:J1119"/>
    <mergeCell ref="J1171:J1173"/>
    <mergeCell ref="J1225:J1227"/>
    <mergeCell ref="J1264:J1266"/>
    <mergeCell ref="I3397:I3399"/>
    <mergeCell ref="I3403:I3405"/>
    <mergeCell ref="I3424:I3426"/>
    <mergeCell ref="I3430:I3432"/>
    <mergeCell ref="I3439:I3441"/>
    <mergeCell ref="I3460:I3462"/>
    <mergeCell ref="I3466:I3468"/>
    <mergeCell ref="I3472:I3474"/>
    <mergeCell ref="I3481:I3483"/>
    <mergeCell ref="I3508:I3510"/>
    <mergeCell ref="I3475:I3477"/>
    <mergeCell ref="I3223:I3225"/>
    <mergeCell ref="I3241:I3243"/>
    <mergeCell ref="I3331:I3333"/>
    <mergeCell ref="I1666:I1668"/>
    <mergeCell ref="I2788:I2790"/>
    <mergeCell ref="I1864:I1866"/>
    <mergeCell ref="I1888:I1890"/>
    <mergeCell ref="I3592:I3594"/>
    <mergeCell ref="I3601:I3603"/>
    <mergeCell ref="I3640:I3642"/>
    <mergeCell ref="I3649:I3651"/>
    <mergeCell ref="I3916:I3918"/>
    <mergeCell ref="I3877:I3879"/>
    <mergeCell ref="I1654:I1656"/>
    <mergeCell ref="I2659:I2661"/>
    <mergeCell ref="I1720:I1722"/>
    <mergeCell ref="I1690:I1692"/>
    <mergeCell ref="I1705:I1707"/>
    <mergeCell ref="I1717:I1719"/>
    <mergeCell ref="I1819:I1821"/>
    <mergeCell ref="I1963:I1965"/>
    <mergeCell ref="I1921:I1923"/>
    <mergeCell ref="I2017:I2019"/>
    <mergeCell ref="I2638:I2640"/>
    <mergeCell ref="I2692:I2694"/>
    <mergeCell ref="I2740:I2742"/>
    <mergeCell ref="I2662:I2664"/>
    <mergeCell ref="I2668:I2670"/>
    <mergeCell ref="I2164:I2166"/>
    <mergeCell ref="I2179:I2181"/>
    <mergeCell ref="I2176:I2178"/>
    <mergeCell ref="I2206:I2208"/>
    <mergeCell ref="I2683:I2685"/>
    <mergeCell ref="I2425:I2427"/>
    <mergeCell ref="I2509:I2511"/>
    <mergeCell ref="I2764:I2766"/>
    <mergeCell ref="I2761:I2763"/>
    <mergeCell ref="I2296:I2298"/>
    <mergeCell ref="I2353:I2355"/>
    <mergeCell ref="I2362:I2364"/>
    <mergeCell ref="I2506:I2508"/>
    <mergeCell ref="I2611:I2613"/>
    <mergeCell ref="I2698:I2700"/>
    <mergeCell ref="I2701:I2703"/>
    <mergeCell ref="I2737:I2739"/>
    <mergeCell ref="I2182:I2184"/>
    <mergeCell ref="I2272:I2274"/>
    <mergeCell ref="I2347:I2349"/>
    <mergeCell ref="I2398:I2400"/>
    <mergeCell ref="I2023:I2025"/>
    <mergeCell ref="I2068:I2070"/>
    <mergeCell ref="I1924:I1926"/>
    <mergeCell ref="I2434:I2436"/>
    <mergeCell ref="I3937:I3939"/>
    <mergeCell ref="I2806:I2808"/>
    <mergeCell ref="I2824:I2826"/>
    <mergeCell ref="I2905:I2907"/>
    <mergeCell ref="I2920:I2922"/>
    <mergeCell ref="I2938:I2940"/>
    <mergeCell ref="I2968:I2970"/>
    <mergeCell ref="I2980:I2982"/>
    <mergeCell ref="I2983:I2985"/>
    <mergeCell ref="I3514:I3516"/>
    <mergeCell ref="I3520:I3522"/>
    <mergeCell ref="I3553:I3555"/>
    <mergeCell ref="I3559:I3561"/>
    <mergeCell ref="I3565:I3567"/>
    <mergeCell ref="I3583:I3585"/>
    <mergeCell ref="I3103:I3105"/>
    <mergeCell ref="I3379:I3381"/>
    <mergeCell ref="I3451:I3453"/>
    <mergeCell ref="I3493:I3495"/>
    <mergeCell ref="I3547:I3549"/>
    <mergeCell ref="I3625:I3627"/>
    <mergeCell ref="I3703:I3705"/>
    <mergeCell ref="I3739:I3741"/>
    <mergeCell ref="I3769:I3771"/>
    <mergeCell ref="I3832:I3834"/>
    <mergeCell ref="I3838:I3840"/>
    <mergeCell ref="I2911:I2913"/>
    <mergeCell ref="I3169:I3171"/>
    <mergeCell ref="I2881:I2883"/>
    <mergeCell ref="I3058:I3060"/>
    <mergeCell ref="I3085:I3087"/>
    <mergeCell ref="I3070:I3072"/>
    <mergeCell ref="I3433:I3435"/>
    <mergeCell ref="I3505:I3507"/>
    <mergeCell ref="I3655:I3657"/>
    <mergeCell ref="I3673:I3675"/>
    <mergeCell ref="I3862:I3864"/>
    <mergeCell ref="I3895:I3897"/>
    <mergeCell ref="I3901:I3903"/>
    <mergeCell ref="I3043:I3045"/>
    <mergeCell ref="I3097:I3099"/>
    <mergeCell ref="I3253:I3255"/>
    <mergeCell ref="I3661:I3663"/>
    <mergeCell ref="I2836:I2838"/>
    <mergeCell ref="I2860:I2862"/>
    <mergeCell ref="I2830:I2832"/>
    <mergeCell ref="I2848:I2850"/>
    <mergeCell ref="I2917:I2919"/>
    <mergeCell ref="I3199:I3201"/>
    <mergeCell ref="I3232:I3234"/>
    <mergeCell ref="I3229:I3231"/>
    <mergeCell ref="I3367:I3369"/>
    <mergeCell ref="I3382:I3384"/>
    <mergeCell ref="I3448:I3450"/>
    <mergeCell ref="I2890:I2892"/>
    <mergeCell ref="I2953:I2955"/>
    <mergeCell ref="I3604:I3606"/>
    <mergeCell ref="I2884:I2886"/>
    <mergeCell ref="I2887:I2889"/>
    <mergeCell ref="I2896:I2898"/>
    <mergeCell ref="I2914:I2916"/>
    <mergeCell ref="I3034:I3036"/>
    <mergeCell ref="I3031:I3033"/>
    <mergeCell ref="I3049:I3051"/>
    <mergeCell ref="I787:I789"/>
    <mergeCell ref="I793:I795"/>
    <mergeCell ref="I820:I822"/>
    <mergeCell ref="I838:I840"/>
    <mergeCell ref="I874:I876"/>
    <mergeCell ref="I895:I897"/>
    <mergeCell ref="I925:I927"/>
    <mergeCell ref="I955:I957"/>
    <mergeCell ref="I958:I960"/>
    <mergeCell ref="I967:I969"/>
    <mergeCell ref="I991:I993"/>
    <mergeCell ref="I1804:I1806"/>
    <mergeCell ref="I439:I441"/>
    <mergeCell ref="I565:I567"/>
    <mergeCell ref="I631:I633"/>
    <mergeCell ref="I634:I636"/>
    <mergeCell ref="I733:I735"/>
    <mergeCell ref="I739:I741"/>
    <mergeCell ref="I808:I810"/>
    <mergeCell ref="I856:I858"/>
    <mergeCell ref="I1039:I1041"/>
    <mergeCell ref="I1027:I1029"/>
    <mergeCell ref="I1030:I1032"/>
    <mergeCell ref="I1066:I1068"/>
    <mergeCell ref="I1069:I1071"/>
    <mergeCell ref="I1264:I1266"/>
    <mergeCell ref="I1270:I1272"/>
    <mergeCell ref="I1267:I1269"/>
    <mergeCell ref="I1606:I1608"/>
    <mergeCell ref="I1672:I1674"/>
    <mergeCell ref="I1696:I1698"/>
    <mergeCell ref="I1762:I1764"/>
    <mergeCell ref="I1759:I1761"/>
    <mergeCell ref="I1474:I1476"/>
    <mergeCell ref="I1366:I1368"/>
    <mergeCell ref="I1414:I1416"/>
    <mergeCell ref="I1360:I1362"/>
    <mergeCell ref="I1507:I1509"/>
    <mergeCell ref="I1510:I1512"/>
    <mergeCell ref="I1522:I1524"/>
    <mergeCell ref="I1231:I1233"/>
    <mergeCell ref="I1303:I1305"/>
    <mergeCell ref="I1618:I1620"/>
    <mergeCell ref="I1252:I1254"/>
    <mergeCell ref="I1519:I1521"/>
    <mergeCell ref="I1573:I1575"/>
    <mergeCell ref="I1765:I1767"/>
    <mergeCell ref="I1033:I1035"/>
    <mergeCell ref="I1702:I1704"/>
    <mergeCell ref="I1234:I1236"/>
    <mergeCell ref="I1279:I1281"/>
    <mergeCell ref="I1312:I1314"/>
    <mergeCell ref="I1315:I1317"/>
    <mergeCell ref="I1408:I1410"/>
    <mergeCell ref="I1435:I1437"/>
    <mergeCell ref="I1459:I1461"/>
    <mergeCell ref="I1282:I1284"/>
    <mergeCell ref="I523:I525"/>
    <mergeCell ref="I532:I534"/>
    <mergeCell ref="I685:I687"/>
    <mergeCell ref="I697:I699"/>
    <mergeCell ref="I505:I507"/>
    <mergeCell ref="I1648:I1650"/>
    <mergeCell ref="I1402:I1404"/>
    <mergeCell ref="I13:I15"/>
    <mergeCell ref="I16:I18"/>
    <mergeCell ref="I19:I21"/>
    <mergeCell ref="I22:I24"/>
    <mergeCell ref="I25:I27"/>
    <mergeCell ref="I28:I30"/>
    <mergeCell ref="I376:I378"/>
    <mergeCell ref="I382:I384"/>
    <mergeCell ref="I361:I363"/>
    <mergeCell ref="I364:I366"/>
    <mergeCell ref="I370:I372"/>
    <mergeCell ref="I373:I375"/>
    <mergeCell ref="I328:I330"/>
    <mergeCell ref="I334:I336"/>
    <mergeCell ref="I337:I339"/>
    <mergeCell ref="I346:I348"/>
    <mergeCell ref="I349:I351"/>
    <mergeCell ref="I352:I354"/>
    <mergeCell ref="I289:I291"/>
    <mergeCell ref="I292:I294"/>
    <mergeCell ref="I301:I303"/>
    <mergeCell ref="I310:I312"/>
    <mergeCell ref="I316:I318"/>
    <mergeCell ref="I325:I327"/>
    <mergeCell ref="I256:I258"/>
    <mergeCell ref="I265:I267"/>
    <mergeCell ref="I268:I270"/>
    <mergeCell ref="I274:I276"/>
    <mergeCell ref="I277:I279"/>
    <mergeCell ref="I286:I288"/>
    <mergeCell ref="I340:I342"/>
    <mergeCell ref="I82:I84"/>
    <mergeCell ref="I319:I321"/>
    <mergeCell ref="I331:I333"/>
    <mergeCell ref="I343:I345"/>
    <mergeCell ref="I355:I357"/>
    <mergeCell ref="I358:I360"/>
    <mergeCell ref="I52:I54"/>
    <mergeCell ref="I208:I210"/>
    <mergeCell ref="I223:I225"/>
    <mergeCell ref="I43:I45"/>
    <mergeCell ref="I76:I78"/>
    <mergeCell ref="I49:I51"/>
    <mergeCell ref="I46:I48"/>
    <mergeCell ref="I67:I69"/>
    <mergeCell ref="I100:I102"/>
    <mergeCell ref="I160:I162"/>
    <mergeCell ref="H3907:H3909"/>
    <mergeCell ref="H3805:H3807"/>
    <mergeCell ref="H3820:H3822"/>
    <mergeCell ref="H3874:H3876"/>
    <mergeCell ref="H3898:H3900"/>
    <mergeCell ref="H3847:H3849"/>
    <mergeCell ref="H3886:H3888"/>
    <mergeCell ref="H3835:H3837"/>
    <mergeCell ref="H3826:H3828"/>
    <mergeCell ref="I157:I159"/>
    <mergeCell ref="I403:I405"/>
    <mergeCell ref="I436:I438"/>
    <mergeCell ref="I457:I459"/>
    <mergeCell ref="H1219:H1221"/>
    <mergeCell ref="H1222:H1224"/>
    <mergeCell ref="H1210:H1212"/>
    <mergeCell ref="H1195:H1197"/>
    <mergeCell ref="H1198:H1200"/>
    <mergeCell ref="H1207:H1209"/>
    <mergeCell ref="H1180:H1182"/>
    <mergeCell ref="H1186:H1188"/>
    <mergeCell ref="H1192:H1194"/>
    <mergeCell ref="H1165:H1167"/>
    <mergeCell ref="H1171:H1173"/>
    <mergeCell ref="H1174:H1176"/>
    <mergeCell ref="H1177:H1179"/>
    <mergeCell ref="H1156:H1158"/>
    <mergeCell ref="H1162:H1164"/>
    <mergeCell ref="H1159:H1161"/>
    <mergeCell ref="H1147:H1149"/>
    <mergeCell ref="H1150:H1152"/>
    <mergeCell ref="H1153:H1155"/>
    <mergeCell ref="H1168:H1170"/>
    <mergeCell ref="H1201:H1203"/>
    <mergeCell ref="I322:I324"/>
    <mergeCell ref="I640:I642"/>
    <mergeCell ref="I652:I654"/>
    <mergeCell ref="I655:I657"/>
    <mergeCell ref="I763:I765"/>
    <mergeCell ref="I928:I930"/>
    <mergeCell ref="I583:I585"/>
    <mergeCell ref="H2839:H2841"/>
    <mergeCell ref="H2890:H2892"/>
    <mergeCell ref="H2788:H2790"/>
    <mergeCell ref="H2836:H2838"/>
    <mergeCell ref="H2860:H2862"/>
    <mergeCell ref="H2863:H2865"/>
    <mergeCell ref="H2884:H2886"/>
    <mergeCell ref="H2929:H2931"/>
    <mergeCell ref="H2848:H2850"/>
    <mergeCell ref="H2713:H2715"/>
    <mergeCell ref="H2800:H2802"/>
    <mergeCell ref="H2728:H2730"/>
    <mergeCell ref="H2707:H2709"/>
    <mergeCell ref="I385:I387"/>
    <mergeCell ref="I388:I390"/>
    <mergeCell ref="I433:I435"/>
    <mergeCell ref="I442:I444"/>
    <mergeCell ref="I445:I447"/>
    <mergeCell ref="I448:I450"/>
    <mergeCell ref="I454:I456"/>
    <mergeCell ref="I460:I462"/>
    <mergeCell ref="H3343:H3345"/>
    <mergeCell ref="H3130:H3132"/>
    <mergeCell ref="H3316:H3318"/>
    <mergeCell ref="H3355:H3357"/>
    <mergeCell ref="H3205:H3207"/>
    <mergeCell ref="H3235:H3237"/>
    <mergeCell ref="H3319:H3321"/>
    <mergeCell ref="H3283:H3285"/>
    <mergeCell ref="H3301:H3303"/>
    <mergeCell ref="H3331:H3333"/>
    <mergeCell ref="H3313:H3315"/>
    <mergeCell ref="H3103:H3105"/>
    <mergeCell ref="H3223:H3225"/>
    <mergeCell ref="H3241:H3243"/>
    <mergeCell ref="H3091:H3093"/>
    <mergeCell ref="H2779:H2781"/>
    <mergeCell ref="H2785:H2787"/>
    <mergeCell ref="H2791:H2793"/>
    <mergeCell ref="H2920:H2922"/>
    <mergeCell ref="H2938:H2940"/>
    <mergeCell ref="H2968:H2970"/>
    <mergeCell ref="H2980:H2982"/>
    <mergeCell ref="H2983:H2985"/>
    <mergeCell ref="I238:I240"/>
    <mergeCell ref="I253:I255"/>
    <mergeCell ref="I109:I111"/>
    <mergeCell ref="I124:I126"/>
    <mergeCell ref="I127:I129"/>
    <mergeCell ref="I130:I132"/>
    <mergeCell ref="I211:I213"/>
    <mergeCell ref="I193:I195"/>
    <mergeCell ref="I409:I411"/>
    <mergeCell ref="I202:I204"/>
    <mergeCell ref="I499:I501"/>
    <mergeCell ref="I475:I477"/>
    <mergeCell ref="I391:I393"/>
    <mergeCell ref="I394:I396"/>
    <mergeCell ref="I133:I135"/>
    <mergeCell ref="I196:I198"/>
    <mergeCell ref="I217:I219"/>
    <mergeCell ref="I2011:I2013"/>
    <mergeCell ref="I2122:I2124"/>
    <mergeCell ref="I616:I618"/>
    <mergeCell ref="I541:I543"/>
    <mergeCell ref="I469:I471"/>
    <mergeCell ref="I406:I408"/>
    <mergeCell ref="I544:I546"/>
    <mergeCell ref="I547:I549"/>
    <mergeCell ref="I550:I552"/>
    <mergeCell ref="I700:I702"/>
    <mergeCell ref="I418:I420"/>
    <mergeCell ref="I1801:I1803"/>
    <mergeCell ref="I1852:I1854"/>
    <mergeCell ref="I1591:I1593"/>
    <mergeCell ref="I1630:I1632"/>
    <mergeCell ref="I1345:I1347"/>
    <mergeCell ref="I1420:I1422"/>
    <mergeCell ref="I1444:I1446"/>
    <mergeCell ref="I1495:I1497"/>
    <mergeCell ref="H2752:H2754"/>
    <mergeCell ref="H2851:H2853"/>
    <mergeCell ref="H2872:H2874"/>
    <mergeCell ref="H2953:H2955"/>
    <mergeCell ref="H2731:H2733"/>
    <mergeCell ref="I781:I783"/>
    <mergeCell ref="I868:I870"/>
    <mergeCell ref="H2758:H2760"/>
    <mergeCell ref="H2764:H2766"/>
    <mergeCell ref="H2761:H2763"/>
    <mergeCell ref="H2917:H2919"/>
    <mergeCell ref="H3034:H3036"/>
    <mergeCell ref="H3049:H3051"/>
    <mergeCell ref="H3346:H3348"/>
    <mergeCell ref="H2797:H2799"/>
    <mergeCell ref="H2959:H2961"/>
    <mergeCell ref="H2944:H2946"/>
    <mergeCell ref="H3010:H3012"/>
    <mergeCell ref="H2188:H2190"/>
    <mergeCell ref="H2227:H2229"/>
    <mergeCell ref="H2203:H2205"/>
    <mergeCell ref="H2107:H2109"/>
    <mergeCell ref="H2407:H2409"/>
    <mergeCell ref="H2374:H2376"/>
    <mergeCell ref="H2638:H2640"/>
    <mergeCell ref="H1846:H1848"/>
    <mergeCell ref="H1897:H1899"/>
    <mergeCell ref="H1891:H1893"/>
    <mergeCell ref="H1957:H1959"/>
    <mergeCell ref="H2017:H2019"/>
    <mergeCell ref="H1885:H1887"/>
    <mergeCell ref="H1972:H1974"/>
    <mergeCell ref="H1906:H1908"/>
    <mergeCell ref="H1870:H1872"/>
    <mergeCell ref="H1894:H1896"/>
    <mergeCell ref="H1927:H1929"/>
    <mergeCell ref="H2146:H2148"/>
    <mergeCell ref="H2155:H2157"/>
    <mergeCell ref="H2176:H2178"/>
    <mergeCell ref="H2377:H2379"/>
    <mergeCell ref="H2122:H2124"/>
    <mergeCell ref="H1924:H1926"/>
    <mergeCell ref="H1969:H1971"/>
    <mergeCell ref="H1903:H1905"/>
    <mergeCell ref="H2212:H2214"/>
    <mergeCell ref="H2200:H2202"/>
    <mergeCell ref="H2209:H2211"/>
    <mergeCell ref="H2611:H2613"/>
    <mergeCell ref="H2665:H2667"/>
    <mergeCell ref="H2677:H2679"/>
    <mergeCell ref="H2680:H2682"/>
    <mergeCell ref="H2368:H2370"/>
    <mergeCell ref="H2812:H2814"/>
    <mergeCell ref="H2887:H2889"/>
    <mergeCell ref="H3097:H3099"/>
    <mergeCell ref="H3253:H3255"/>
    <mergeCell ref="H3031:H3033"/>
    <mergeCell ref="H3055:H3057"/>
    <mergeCell ref="H3094:H3096"/>
    <mergeCell ref="H3121:H3123"/>
    <mergeCell ref="H3160:H3162"/>
    <mergeCell ref="H3187:H3189"/>
    <mergeCell ref="H3208:H3210"/>
    <mergeCell ref="H3304:H3306"/>
    <mergeCell ref="H2074:H2076"/>
    <mergeCell ref="H2185:H2187"/>
    <mergeCell ref="H2347:H2349"/>
    <mergeCell ref="H2398:H2400"/>
    <mergeCell ref="H2458:H2460"/>
    <mergeCell ref="H3244:H3246"/>
    <mergeCell ref="H3274:H3276"/>
    <mergeCell ref="H1921:H1923"/>
    <mergeCell ref="H1930:H1932"/>
    <mergeCell ref="H1945:H1947"/>
    <mergeCell ref="H1948:H1950"/>
    <mergeCell ref="H1936:H1938"/>
    <mergeCell ref="H1963:H1965"/>
    <mergeCell ref="H1966:H1968"/>
    <mergeCell ref="H1942:H1944"/>
    <mergeCell ref="H1996:H1998"/>
    <mergeCell ref="H1975:H1977"/>
    <mergeCell ref="H1993:H1995"/>
    <mergeCell ref="H1990:H1992"/>
    <mergeCell ref="H2014:H2016"/>
    <mergeCell ref="H2008:H2010"/>
    <mergeCell ref="H2077:H2079"/>
    <mergeCell ref="H2086:H2088"/>
    <mergeCell ref="H2095:H2097"/>
    <mergeCell ref="H2143:H2145"/>
    <mergeCell ref="H2410:H2412"/>
    <mergeCell ref="H2446:H2448"/>
    <mergeCell ref="H2464:H2466"/>
    <mergeCell ref="H2494:H2496"/>
    <mergeCell ref="H2485:H2487"/>
    <mergeCell ref="H2602:H2604"/>
    <mergeCell ref="H2635:H2637"/>
    <mergeCell ref="H1621:H1623"/>
    <mergeCell ref="H1792:H1794"/>
    <mergeCell ref="H2026:H2028"/>
    <mergeCell ref="H2539:H2541"/>
    <mergeCell ref="H2479:H2481"/>
    <mergeCell ref="H2551:H2553"/>
    <mergeCell ref="H1864:H1866"/>
    <mergeCell ref="H1888:H1890"/>
    <mergeCell ref="H1915:H1917"/>
    <mergeCell ref="H1624:H1626"/>
    <mergeCell ref="H1627:H1629"/>
    <mergeCell ref="H2056:H2058"/>
    <mergeCell ref="H2182:H2184"/>
    <mergeCell ref="H2272:H2274"/>
    <mergeCell ref="H1987:H1989"/>
    <mergeCell ref="H2023:H2025"/>
    <mergeCell ref="H2068:H2070"/>
    <mergeCell ref="H2137:H2139"/>
    <mergeCell ref="H2149:H2151"/>
    <mergeCell ref="H2170:H2172"/>
    <mergeCell ref="H2221:H2223"/>
    <mergeCell ref="H2230:H2232"/>
    <mergeCell ref="H2281:H2283"/>
    <mergeCell ref="H2314:H2316"/>
    <mergeCell ref="H2326:H2328"/>
    <mergeCell ref="H2359:H2361"/>
    <mergeCell ref="H2245:H2247"/>
    <mergeCell ref="H2254:H2256"/>
    <mergeCell ref="H2269:H2271"/>
    <mergeCell ref="H2434:H2436"/>
    <mergeCell ref="H1765:H1767"/>
    <mergeCell ref="H2125:H2127"/>
    <mergeCell ref="H2320:H2322"/>
    <mergeCell ref="H2389:H2391"/>
    <mergeCell ref="H1666:H1668"/>
    <mergeCell ref="H1702:H1704"/>
    <mergeCell ref="H2206:H2208"/>
    <mergeCell ref="H2236:H2238"/>
    <mergeCell ref="H2299:H2301"/>
    <mergeCell ref="H3592:H3594"/>
    <mergeCell ref="H3601:H3603"/>
    <mergeCell ref="H3640:H3642"/>
    <mergeCell ref="H3649:H3651"/>
    <mergeCell ref="H3706:H3708"/>
    <mergeCell ref="H3715:H3717"/>
    <mergeCell ref="H3772:H3774"/>
    <mergeCell ref="H3778:H3780"/>
    <mergeCell ref="H3808:H3810"/>
    <mergeCell ref="H3937:H3939"/>
    <mergeCell ref="H3964:H3966"/>
    <mergeCell ref="H3052:H3054"/>
    <mergeCell ref="H3058:H3060"/>
    <mergeCell ref="H3070:H3072"/>
    <mergeCell ref="H3076:H3078"/>
    <mergeCell ref="H3082:H3084"/>
    <mergeCell ref="H3109:H3111"/>
    <mergeCell ref="H3169:H3171"/>
    <mergeCell ref="H3175:H3177"/>
    <mergeCell ref="H3193:H3195"/>
    <mergeCell ref="H3217:H3219"/>
    <mergeCell ref="H3226:H3228"/>
    <mergeCell ref="H3232:H3234"/>
    <mergeCell ref="H3265:H3267"/>
    <mergeCell ref="H3364:H3366"/>
    <mergeCell ref="H3415:H3417"/>
    <mergeCell ref="H3469:H3471"/>
    <mergeCell ref="H3496:H3498"/>
    <mergeCell ref="H3361:H3363"/>
    <mergeCell ref="H3475:H3477"/>
    <mergeCell ref="H3100:H3102"/>
    <mergeCell ref="H3124:H3126"/>
    <mergeCell ref="H3430:H3432"/>
    <mergeCell ref="H3439:H3441"/>
    <mergeCell ref="H3460:H3462"/>
    <mergeCell ref="H3466:H3468"/>
    <mergeCell ref="H3472:H3474"/>
    <mergeCell ref="H3367:H3369"/>
    <mergeCell ref="H3382:H3384"/>
    <mergeCell ref="H3448:H3450"/>
    <mergeCell ref="H3676:H3678"/>
    <mergeCell ref="H3508:H3510"/>
    <mergeCell ref="H3514:H3516"/>
    <mergeCell ref="H3520:H3522"/>
    <mergeCell ref="H3604:H3606"/>
    <mergeCell ref="H3721:H3723"/>
    <mergeCell ref="H3139:H3141"/>
    <mergeCell ref="H3292:H3294"/>
    <mergeCell ref="H3328:H3330"/>
    <mergeCell ref="H3391:H3393"/>
    <mergeCell ref="H3451:H3453"/>
    <mergeCell ref="H3493:H3495"/>
    <mergeCell ref="H3547:H3549"/>
    <mergeCell ref="H3625:H3627"/>
    <mergeCell ref="H3703:H3705"/>
    <mergeCell ref="H3739:H3741"/>
    <mergeCell ref="H3085:H3087"/>
    <mergeCell ref="H3163:H3165"/>
    <mergeCell ref="H3184:H3186"/>
    <mergeCell ref="H3181:H3183"/>
    <mergeCell ref="H3298:H3300"/>
    <mergeCell ref="H3334:H3336"/>
    <mergeCell ref="H3340:H3342"/>
    <mergeCell ref="H3850:H3852"/>
    <mergeCell ref="H1354:H1356"/>
    <mergeCell ref="H1357:H1359"/>
    <mergeCell ref="H1426:H1428"/>
    <mergeCell ref="H1060:H1062"/>
    <mergeCell ref="H1054:H1056"/>
    <mergeCell ref="H1057:H1059"/>
    <mergeCell ref="H1063:H1065"/>
    <mergeCell ref="H1126:H1128"/>
    <mergeCell ref="H1132:H1134"/>
    <mergeCell ref="H1249:H1251"/>
    <mergeCell ref="H1261:H1263"/>
    <mergeCell ref="H1384:H1386"/>
    <mergeCell ref="H1372:H1374"/>
    <mergeCell ref="H1360:H1362"/>
    <mergeCell ref="H1438:H1440"/>
    <mergeCell ref="H1681:H1683"/>
    <mergeCell ref="H1768:H1770"/>
    <mergeCell ref="H1804:H1806"/>
    <mergeCell ref="H1810:H1812"/>
    <mergeCell ref="H1813:H1815"/>
    <mergeCell ref="H1816:H1818"/>
    <mergeCell ref="H1852:H1854"/>
    <mergeCell ref="H1933:H1935"/>
    <mergeCell ref="H1489:H1491"/>
    <mergeCell ref="H1492:H1494"/>
    <mergeCell ref="H1498:H1500"/>
    <mergeCell ref="H1501:H1503"/>
    <mergeCell ref="H961:H963"/>
    <mergeCell ref="H1234:H1236"/>
    <mergeCell ref="H1312:H1314"/>
    <mergeCell ref="H1315:H1317"/>
    <mergeCell ref="H1339:H1341"/>
    <mergeCell ref="H1144:H1146"/>
    <mergeCell ref="H1366:H1368"/>
    <mergeCell ref="H1408:H1410"/>
    <mergeCell ref="H1435:H1437"/>
    <mergeCell ref="H1459:H1461"/>
    <mergeCell ref="H967:H969"/>
    <mergeCell ref="H1039:H1041"/>
    <mergeCell ref="H1027:H1029"/>
    <mergeCell ref="H1066:H1068"/>
    <mergeCell ref="H1069:H1071"/>
    <mergeCell ref="H1267:H1269"/>
    <mergeCell ref="H1606:H1608"/>
    <mergeCell ref="H1696:H1698"/>
    <mergeCell ref="H1762:H1764"/>
    <mergeCell ref="H1759:H1761"/>
    <mergeCell ref="H1480:H1482"/>
    <mergeCell ref="H1522:H1524"/>
    <mergeCell ref="H1720:H1722"/>
    <mergeCell ref="H1510:H1512"/>
    <mergeCell ref="H1546:H1548"/>
    <mergeCell ref="H1024:H1026"/>
    <mergeCell ref="H1231:H1233"/>
    <mergeCell ref="H1447:H1449"/>
    <mergeCell ref="H1450:H1452"/>
    <mergeCell ref="H1453:H1455"/>
    <mergeCell ref="H1420:H1422"/>
    <mergeCell ref="H1618:H1620"/>
    <mergeCell ref="H1252:H1254"/>
    <mergeCell ref="H1519:H1521"/>
    <mergeCell ref="H1573:H1575"/>
    <mergeCell ref="H1444:H1446"/>
    <mergeCell ref="H1495:H1497"/>
    <mergeCell ref="H49:H51"/>
    <mergeCell ref="H46:H48"/>
    <mergeCell ref="H67:H69"/>
    <mergeCell ref="H265:H267"/>
    <mergeCell ref="H268:H270"/>
    <mergeCell ref="H208:H210"/>
    <mergeCell ref="H223:H225"/>
    <mergeCell ref="H100:H102"/>
    <mergeCell ref="H1534:H1536"/>
    <mergeCell ref="H1591:H1593"/>
    <mergeCell ref="H1225:H1227"/>
    <mergeCell ref="H1264:H1266"/>
    <mergeCell ref="H1270:H1272"/>
    <mergeCell ref="H1294:H1296"/>
    <mergeCell ref="H1300:H1302"/>
    <mergeCell ref="H1303:H1305"/>
    <mergeCell ref="H1306:H1308"/>
    <mergeCell ref="H1321:H1323"/>
    <mergeCell ref="H787:H789"/>
    <mergeCell ref="H793:H795"/>
    <mergeCell ref="H799:H801"/>
    <mergeCell ref="H1078:H1080"/>
    <mergeCell ref="H544:H546"/>
    <mergeCell ref="H481:H483"/>
    <mergeCell ref="H496:H498"/>
    <mergeCell ref="H139:H141"/>
    <mergeCell ref="H289:H291"/>
    <mergeCell ref="H292:H294"/>
    <mergeCell ref="H301:H303"/>
    <mergeCell ref="H229:H231"/>
    <mergeCell ref="H232:H234"/>
    <mergeCell ref="H250:H252"/>
    <mergeCell ref="H256:H258"/>
    <mergeCell ref="H715:H717"/>
    <mergeCell ref="H745:H747"/>
    <mergeCell ref="H760:H762"/>
    <mergeCell ref="H784:H786"/>
    <mergeCell ref="H217:H219"/>
    <mergeCell ref="H436:H438"/>
    <mergeCell ref="H457:H459"/>
    <mergeCell ref="H439:H441"/>
    <mergeCell ref="H616:H618"/>
    <mergeCell ref="H619:H621"/>
    <mergeCell ref="H631:H633"/>
    <mergeCell ref="H634:H636"/>
    <mergeCell ref="H763:H765"/>
    <mergeCell ref="H928:H930"/>
    <mergeCell ref="H688:H690"/>
    <mergeCell ref="H727:H729"/>
    <mergeCell ref="H739:H741"/>
    <mergeCell ref="H742:H744"/>
    <mergeCell ref="H547:H549"/>
    <mergeCell ref="H550:H552"/>
    <mergeCell ref="H730:H732"/>
    <mergeCell ref="H775:H777"/>
    <mergeCell ref="H970:H972"/>
    <mergeCell ref="H997:H999"/>
    <mergeCell ref="H340:H342"/>
    <mergeCell ref="H319:H321"/>
    <mergeCell ref="H331:H333"/>
    <mergeCell ref="H343:H345"/>
    <mergeCell ref="H418:H420"/>
    <mergeCell ref="H424:H426"/>
    <mergeCell ref="H427:H429"/>
    <mergeCell ref="H64:H66"/>
    <mergeCell ref="H391:H393"/>
    <mergeCell ref="H394:H396"/>
    <mergeCell ref="H397:H399"/>
    <mergeCell ref="H130:H132"/>
    <mergeCell ref="H145:H147"/>
    <mergeCell ref="H154:H156"/>
    <mergeCell ref="H157:H159"/>
    <mergeCell ref="H364:H366"/>
    <mergeCell ref="H370:H372"/>
    <mergeCell ref="H373:H375"/>
    <mergeCell ref="H376:H378"/>
    <mergeCell ref="H382:H384"/>
    <mergeCell ref="H385:H387"/>
    <mergeCell ref="H388:H390"/>
    <mergeCell ref="H403:H405"/>
    <mergeCell ref="H361:H363"/>
    <mergeCell ref="H346:H348"/>
    <mergeCell ref="H349:H351"/>
    <mergeCell ref="H322:H324"/>
    <mergeCell ref="H103:H105"/>
    <mergeCell ref="H106:H108"/>
    <mergeCell ref="H196:H198"/>
    <mergeCell ref="H400:H402"/>
    <mergeCell ref="H238:H240"/>
    <mergeCell ref="H253:H255"/>
    <mergeCell ref="H295:H297"/>
    <mergeCell ref="H304:H306"/>
    <mergeCell ref="H160:H162"/>
    <mergeCell ref="H352:H354"/>
    <mergeCell ref="H310:H312"/>
    <mergeCell ref="H316:H318"/>
    <mergeCell ref="H325:H327"/>
    <mergeCell ref="H328:H330"/>
    <mergeCell ref="H334:H336"/>
    <mergeCell ref="H337:H339"/>
    <mergeCell ref="H286:H288"/>
    <mergeCell ref="H355:H357"/>
    <mergeCell ref="H205:H207"/>
    <mergeCell ref="H169:H171"/>
    <mergeCell ref="H181:H183"/>
    <mergeCell ref="H640:H642"/>
    <mergeCell ref="H652:H654"/>
    <mergeCell ref="H655:H657"/>
    <mergeCell ref="G3820:G3822"/>
    <mergeCell ref="G3562:G3564"/>
    <mergeCell ref="G3559:G3561"/>
    <mergeCell ref="G3565:G3567"/>
    <mergeCell ref="G3550:G3552"/>
    <mergeCell ref="G3595:G3597"/>
    <mergeCell ref="G3604:G3606"/>
    <mergeCell ref="G3610:G3612"/>
    <mergeCell ref="G3637:G3639"/>
    <mergeCell ref="G3808:G3810"/>
    <mergeCell ref="G3448:G3450"/>
    <mergeCell ref="G3778:G3780"/>
    <mergeCell ref="G3787:G3789"/>
    <mergeCell ref="G1666:G1668"/>
    <mergeCell ref="G1741:G1743"/>
    <mergeCell ref="G1864:G1866"/>
    <mergeCell ref="G1888:G1890"/>
    <mergeCell ref="G1915:G1917"/>
    <mergeCell ref="G1948:G1950"/>
    <mergeCell ref="G1999:G2001"/>
    <mergeCell ref="G2038:G2040"/>
    <mergeCell ref="G2029:G2031"/>
    <mergeCell ref="G2056:G2058"/>
    <mergeCell ref="G3403:G3405"/>
    <mergeCell ref="G3424:G3426"/>
    <mergeCell ref="G3430:G3432"/>
    <mergeCell ref="G1558:G1560"/>
    <mergeCell ref="G1654:G1656"/>
    <mergeCell ref="G2926:G2928"/>
    <mergeCell ref="G1513:G1515"/>
    <mergeCell ref="G1525:G1527"/>
    <mergeCell ref="G1870:G1872"/>
    <mergeCell ref="G3799:G3801"/>
    <mergeCell ref="G3727:G3729"/>
    <mergeCell ref="G3796:G3798"/>
    <mergeCell ref="G3736:G3738"/>
    <mergeCell ref="G3127:G3129"/>
    <mergeCell ref="G2026:G2028"/>
    <mergeCell ref="G2752:G2754"/>
    <mergeCell ref="G2920:G2922"/>
    <mergeCell ref="G3061:G3063"/>
    <mergeCell ref="G3022:G3024"/>
    <mergeCell ref="G3052:G3054"/>
    <mergeCell ref="G3058:G3060"/>
    <mergeCell ref="G3070:G3072"/>
    <mergeCell ref="G3076:G3078"/>
    <mergeCell ref="G3082:G3084"/>
    <mergeCell ref="G3109:G3111"/>
    <mergeCell ref="G3169:G3171"/>
    <mergeCell ref="G3043:G3045"/>
    <mergeCell ref="G3097:G3099"/>
    <mergeCell ref="G3253:G3255"/>
    <mergeCell ref="G3031:G3033"/>
    <mergeCell ref="G3055:G3057"/>
    <mergeCell ref="G3094:G3096"/>
    <mergeCell ref="G3121:G3123"/>
    <mergeCell ref="G3160:G3162"/>
    <mergeCell ref="G3187:G3189"/>
    <mergeCell ref="G3208:G3210"/>
    <mergeCell ref="G3181:G3183"/>
    <mergeCell ref="H1120:H1122"/>
    <mergeCell ref="H586:H588"/>
    <mergeCell ref="H541:H543"/>
    <mergeCell ref="H529:H531"/>
    <mergeCell ref="H535:H537"/>
    <mergeCell ref="H493:H495"/>
    <mergeCell ref="H502:H504"/>
    <mergeCell ref="H511:H513"/>
    <mergeCell ref="H517:H519"/>
    <mergeCell ref="H478:H480"/>
    <mergeCell ref="H484:H486"/>
    <mergeCell ref="H466:H468"/>
    <mergeCell ref="H472:H474"/>
    <mergeCell ref="H469:H471"/>
    <mergeCell ref="H490:H492"/>
    <mergeCell ref="G1927:G1929"/>
    <mergeCell ref="G2146:G2148"/>
    <mergeCell ref="G2155:G2157"/>
    <mergeCell ref="G2176:G2178"/>
    <mergeCell ref="G2377:G2379"/>
    <mergeCell ref="G3199:G3201"/>
    <mergeCell ref="G3310:G3312"/>
    <mergeCell ref="G3328:G3330"/>
    <mergeCell ref="G3007:G3009"/>
    <mergeCell ref="G3091:G3093"/>
    <mergeCell ref="G3100:G3102"/>
    <mergeCell ref="G3124:G3126"/>
    <mergeCell ref="G3139:G3141"/>
    <mergeCell ref="G3202:G3204"/>
    <mergeCell ref="G3274:G3276"/>
    <mergeCell ref="G3316:G3318"/>
    <mergeCell ref="G3355:G3357"/>
    <mergeCell ref="G3661:G3663"/>
    <mergeCell ref="G3691:G3693"/>
    <mergeCell ref="G3415:G3417"/>
    <mergeCell ref="G3469:G3471"/>
    <mergeCell ref="G3496:G3498"/>
    <mergeCell ref="G3526:G3528"/>
    <mergeCell ref="G3532:G3534"/>
    <mergeCell ref="G3568:G3570"/>
    <mergeCell ref="G3628:G3630"/>
    <mergeCell ref="G3667:G3669"/>
    <mergeCell ref="G3538:G3540"/>
    <mergeCell ref="G3607:G3609"/>
    <mergeCell ref="G3616:G3618"/>
    <mergeCell ref="G3655:G3657"/>
    <mergeCell ref="G3085:G3087"/>
    <mergeCell ref="G3133:G3135"/>
    <mergeCell ref="G3157:G3159"/>
    <mergeCell ref="G3433:G3435"/>
    <mergeCell ref="G3505:G3507"/>
    <mergeCell ref="G3673:G3675"/>
    <mergeCell ref="G3067:G3069"/>
    <mergeCell ref="G3394:G3396"/>
    <mergeCell ref="G3382:G3384"/>
    <mergeCell ref="G3193:G3195"/>
    <mergeCell ref="G3205:G3207"/>
    <mergeCell ref="G3235:G3237"/>
    <mergeCell ref="G3217:G3219"/>
    <mergeCell ref="G3283:G3285"/>
    <mergeCell ref="G3301:G3303"/>
    <mergeCell ref="G3073:G3075"/>
    <mergeCell ref="G3427:G3429"/>
    <mergeCell ref="G3658:G3660"/>
    <mergeCell ref="G3640:G3642"/>
    <mergeCell ref="G2068:G2070"/>
    <mergeCell ref="G2137:G2139"/>
    <mergeCell ref="G2149:G2151"/>
    <mergeCell ref="G2170:G2172"/>
    <mergeCell ref="G2221:G2223"/>
    <mergeCell ref="G2230:G2232"/>
    <mergeCell ref="G2479:G2481"/>
    <mergeCell ref="G2551:G2553"/>
    <mergeCell ref="G2494:G2496"/>
    <mergeCell ref="G2314:G2316"/>
    <mergeCell ref="G2326:G2328"/>
    <mergeCell ref="G2359:G2361"/>
    <mergeCell ref="G2509:G2511"/>
    <mergeCell ref="G2560:G2562"/>
    <mergeCell ref="G2122:G2124"/>
    <mergeCell ref="G2206:G2208"/>
    <mergeCell ref="G2296:G2298"/>
    <mergeCell ref="G2353:G2355"/>
    <mergeCell ref="G2362:G2364"/>
    <mergeCell ref="G2356:G2358"/>
    <mergeCell ref="G2503:G2505"/>
    <mergeCell ref="G2506:G2508"/>
    <mergeCell ref="G3049:G3051"/>
    <mergeCell ref="G3163:G3165"/>
    <mergeCell ref="G3184:G3186"/>
    <mergeCell ref="G2539:G2541"/>
    <mergeCell ref="G2743:G2745"/>
    <mergeCell ref="G2797:G2799"/>
    <mergeCell ref="G2959:G2961"/>
    <mergeCell ref="G2944:G2946"/>
    <mergeCell ref="G3010:G3012"/>
    <mergeCell ref="G2629:G2631"/>
    <mergeCell ref="G2677:G2679"/>
    <mergeCell ref="G2638:G2640"/>
    <mergeCell ref="G2740:G2742"/>
    <mergeCell ref="G2437:G2439"/>
    <mergeCell ref="G2650:G2652"/>
    <mergeCell ref="G2701:G2703"/>
    <mergeCell ref="G2731:G2733"/>
    <mergeCell ref="G3028:G3030"/>
    <mergeCell ref="G2989:G2991"/>
    <mergeCell ref="G2449:G2451"/>
    <mergeCell ref="G2482:G2484"/>
    <mergeCell ref="G2626:G2628"/>
    <mergeCell ref="G2668:G2670"/>
    <mergeCell ref="G2518:G2520"/>
    <mergeCell ref="G2524:G2526"/>
    <mergeCell ref="G2533:G2535"/>
    <mergeCell ref="G2554:G2556"/>
    <mergeCell ref="G2557:G2559"/>
    <mergeCell ref="G2632:G2634"/>
    <mergeCell ref="G2656:G2658"/>
    <mergeCell ref="G2125:G2127"/>
    <mergeCell ref="G2320:G2322"/>
    <mergeCell ref="G1924:G1926"/>
    <mergeCell ref="G1969:G1971"/>
    <mergeCell ref="G1987:G1989"/>
    <mergeCell ref="G1408:G1410"/>
    <mergeCell ref="G1435:G1437"/>
    <mergeCell ref="G1510:G1512"/>
    <mergeCell ref="G1567:G1569"/>
    <mergeCell ref="G1669:G1671"/>
    <mergeCell ref="G1681:G1683"/>
    <mergeCell ref="G2191:G2193"/>
    <mergeCell ref="G1918:G1920"/>
    <mergeCell ref="G1990:G1992"/>
    <mergeCell ref="G2008:G2010"/>
    <mergeCell ref="G1696:G1698"/>
    <mergeCell ref="G1711:G1713"/>
    <mergeCell ref="G1717:G1719"/>
    <mergeCell ref="G1921:G1923"/>
    <mergeCell ref="G1963:G1965"/>
    <mergeCell ref="G1966:G1968"/>
    <mergeCell ref="G2017:G2019"/>
    <mergeCell ref="G1399:G1401"/>
    <mergeCell ref="G1438:G1440"/>
    <mergeCell ref="G1552:G1554"/>
    <mergeCell ref="G1606:G1608"/>
    <mergeCell ref="G1660:G1662"/>
    <mergeCell ref="G1663:G1665"/>
    <mergeCell ref="G3937:G3939"/>
    <mergeCell ref="G3226:G3228"/>
    <mergeCell ref="G3232:G3234"/>
    <mergeCell ref="G3265:G3267"/>
    <mergeCell ref="G3388:G3390"/>
    <mergeCell ref="G3397:G3399"/>
    <mergeCell ref="G3244:G3246"/>
    <mergeCell ref="G1447:G1449"/>
    <mergeCell ref="G1450:G1452"/>
    <mergeCell ref="G1453:G1455"/>
    <mergeCell ref="G1489:G1491"/>
    <mergeCell ref="G1492:G1494"/>
    <mergeCell ref="G1498:G1500"/>
    <mergeCell ref="G1501:G1503"/>
    <mergeCell ref="G1459:G1461"/>
    <mergeCell ref="G1771:G1773"/>
    <mergeCell ref="G1774:G1776"/>
    <mergeCell ref="G1819:G1821"/>
    <mergeCell ref="G1834:G1836"/>
    <mergeCell ref="G2245:G2247"/>
    <mergeCell ref="G2254:G2256"/>
    <mergeCell ref="G2269:G2271"/>
    <mergeCell ref="G2107:G2109"/>
    <mergeCell ref="G1759:G1761"/>
    <mergeCell ref="G1876:G1878"/>
    <mergeCell ref="G1903:G1905"/>
    <mergeCell ref="G1972:G1974"/>
    <mergeCell ref="G2605:G2607"/>
    <mergeCell ref="G2659:G2661"/>
    <mergeCell ref="G1477:G1479"/>
    <mergeCell ref="G1522:G1524"/>
    <mergeCell ref="G1471:G1473"/>
    <mergeCell ref="G2590:G2592"/>
    <mergeCell ref="G2347:G2349"/>
    <mergeCell ref="G2398:G2400"/>
    <mergeCell ref="G3589:G3591"/>
    <mergeCell ref="G3643:G3645"/>
    <mergeCell ref="G3223:G3225"/>
    <mergeCell ref="G3241:G3243"/>
    <mergeCell ref="G3331:G3333"/>
    <mergeCell ref="G3361:G3363"/>
    <mergeCell ref="G3379:G3381"/>
    <mergeCell ref="G3451:G3453"/>
    <mergeCell ref="G3493:G3495"/>
    <mergeCell ref="G3547:G3549"/>
    <mergeCell ref="G3625:G3627"/>
    <mergeCell ref="G3703:G3705"/>
    <mergeCell ref="G3739:G3741"/>
    <mergeCell ref="G3769:G3771"/>
    <mergeCell ref="G3292:G3294"/>
    <mergeCell ref="G3313:G3315"/>
    <mergeCell ref="G3676:G3678"/>
    <mergeCell ref="G3763:G3765"/>
    <mergeCell ref="G3334:G3336"/>
    <mergeCell ref="G3340:G3342"/>
    <mergeCell ref="G3346:G3348"/>
    <mergeCell ref="G3304:G3306"/>
    <mergeCell ref="G3343:G3345"/>
    <mergeCell ref="G3700:G3702"/>
    <mergeCell ref="G1768:G1770"/>
    <mergeCell ref="G1825:G1827"/>
    <mergeCell ref="G1852:G1854"/>
    <mergeCell ref="G1933:G1935"/>
    <mergeCell ref="G1945:G1947"/>
    <mergeCell ref="G1936:G1938"/>
    <mergeCell ref="G1942:G1944"/>
    <mergeCell ref="G1996:G1998"/>
    <mergeCell ref="G1975:G1977"/>
    <mergeCell ref="G1993:G1995"/>
    <mergeCell ref="G2014:G2016"/>
    <mergeCell ref="G2077:G2079"/>
    <mergeCell ref="G2086:G2088"/>
    <mergeCell ref="G2095:G2097"/>
    <mergeCell ref="G2143:G2145"/>
    <mergeCell ref="G2284:G2286"/>
    <mergeCell ref="G2410:G2412"/>
    <mergeCell ref="G2446:G2448"/>
    <mergeCell ref="G2464:G2466"/>
    <mergeCell ref="G2485:G2487"/>
    <mergeCell ref="G2602:G2604"/>
    <mergeCell ref="G2635:G2637"/>
    <mergeCell ref="G2722:G2724"/>
    <mergeCell ref="G2725:G2727"/>
    <mergeCell ref="G2758:G2760"/>
    <mergeCell ref="G2764:G2766"/>
    <mergeCell ref="G2761:G2763"/>
    <mergeCell ref="G2857:G2859"/>
    <mergeCell ref="G2905:G2907"/>
    <mergeCell ref="G2917:G2919"/>
    <mergeCell ref="G3034:G3036"/>
    <mergeCell ref="G2236:G2238"/>
    <mergeCell ref="G2299:G2301"/>
    <mergeCell ref="G2380:G2382"/>
    <mergeCell ref="G2389:G2391"/>
    <mergeCell ref="G2461:G2463"/>
    <mergeCell ref="G2458:G2460"/>
    <mergeCell ref="G2542:G2544"/>
    <mergeCell ref="G2653:G2655"/>
    <mergeCell ref="G3229:G3231"/>
    <mergeCell ref="G658:G660"/>
    <mergeCell ref="G661:G663"/>
    <mergeCell ref="G670:G672"/>
    <mergeCell ref="G415:G417"/>
    <mergeCell ref="G331:G333"/>
    <mergeCell ref="G355:G357"/>
    <mergeCell ref="G526:G528"/>
    <mergeCell ref="G205:G207"/>
    <mergeCell ref="G484:G486"/>
    <mergeCell ref="G493:G495"/>
    <mergeCell ref="G637:G639"/>
    <mergeCell ref="G1474:G1476"/>
    <mergeCell ref="G2374:G2376"/>
    <mergeCell ref="G2419:G2421"/>
    <mergeCell ref="G1762:G1764"/>
    <mergeCell ref="G2422:G2424"/>
    <mergeCell ref="G2041:G2043"/>
    <mergeCell ref="G2059:G2061"/>
    <mergeCell ref="G1078:G1080"/>
    <mergeCell ref="G1099:G1101"/>
    <mergeCell ref="G1117:G1119"/>
    <mergeCell ref="G1225:G1227"/>
    <mergeCell ref="G994:G996"/>
    <mergeCell ref="G1120:G1122"/>
    <mergeCell ref="G1123:G1125"/>
    <mergeCell ref="G1270:G1272"/>
    <mergeCell ref="G1294:G1296"/>
    <mergeCell ref="G997:G999"/>
    <mergeCell ref="G1000:G1002"/>
    <mergeCell ref="G1234:G1236"/>
    <mergeCell ref="G1108:G1110"/>
    <mergeCell ref="G1183:G1185"/>
    <mergeCell ref="G1243:G1245"/>
    <mergeCell ref="G1261:G1263"/>
    <mergeCell ref="G1267:G1269"/>
    <mergeCell ref="G1264:G1266"/>
    <mergeCell ref="G298:G300"/>
    <mergeCell ref="G211:G213"/>
    <mergeCell ref="G322:G324"/>
    <mergeCell ref="G541:G543"/>
    <mergeCell ref="G763:G765"/>
    <mergeCell ref="G583:G585"/>
    <mergeCell ref="G544:G546"/>
    <mergeCell ref="G700:G702"/>
    <mergeCell ref="G721:G723"/>
    <mergeCell ref="G724:G726"/>
    <mergeCell ref="G553:G555"/>
    <mergeCell ref="G673:G675"/>
    <mergeCell ref="G715:G717"/>
    <mergeCell ref="G688:G690"/>
    <mergeCell ref="G667:G669"/>
    <mergeCell ref="G640:G642"/>
    <mergeCell ref="G652:G654"/>
    <mergeCell ref="G655:G657"/>
    <mergeCell ref="G619:G621"/>
    <mergeCell ref="G631:G633"/>
    <mergeCell ref="G634:G636"/>
    <mergeCell ref="G616:G618"/>
    <mergeCell ref="G514:G516"/>
    <mergeCell ref="G319:G321"/>
    <mergeCell ref="G571:G573"/>
    <mergeCell ref="G586:G588"/>
    <mergeCell ref="G1162:G1164"/>
    <mergeCell ref="G2023:G2025"/>
    <mergeCell ref="G361:G363"/>
    <mergeCell ref="G364:G366"/>
    <mergeCell ref="G370:G372"/>
    <mergeCell ref="G373:G375"/>
    <mergeCell ref="G388:G390"/>
    <mergeCell ref="G403:G405"/>
    <mergeCell ref="G187:G189"/>
    <mergeCell ref="G13:G15"/>
    <mergeCell ref="G16:G18"/>
    <mergeCell ref="G19:G21"/>
    <mergeCell ref="G22:G24"/>
    <mergeCell ref="G25:G27"/>
    <mergeCell ref="G28:G30"/>
    <mergeCell ref="G328:G330"/>
    <mergeCell ref="G334:G336"/>
    <mergeCell ref="G337:G339"/>
    <mergeCell ref="G346:G348"/>
    <mergeCell ref="G349:G351"/>
    <mergeCell ref="G352:G354"/>
    <mergeCell ref="G289:G291"/>
    <mergeCell ref="G292:G294"/>
    <mergeCell ref="G301:G303"/>
    <mergeCell ref="G310:G312"/>
    <mergeCell ref="G316:G318"/>
    <mergeCell ref="G325:G327"/>
    <mergeCell ref="G256:G258"/>
    <mergeCell ref="G265:G267"/>
    <mergeCell ref="G268:G270"/>
    <mergeCell ref="G274:G276"/>
    <mergeCell ref="G277:G279"/>
    <mergeCell ref="G286:G288"/>
    <mergeCell ref="G229:G231"/>
    <mergeCell ref="G232:G234"/>
    <mergeCell ref="G250:G252"/>
    <mergeCell ref="G208:G210"/>
    <mergeCell ref="G223:G225"/>
    <mergeCell ref="G169:G171"/>
    <mergeCell ref="G181:G183"/>
    <mergeCell ref="G184:G186"/>
    <mergeCell ref="G190:G192"/>
    <mergeCell ref="G76:G78"/>
    <mergeCell ref="G115:G117"/>
    <mergeCell ref="G340:G342"/>
    <mergeCell ref="G253:G255"/>
    <mergeCell ref="G313:G315"/>
    <mergeCell ref="G82:G84"/>
    <mergeCell ref="G262:G264"/>
    <mergeCell ref="G379:G381"/>
    <mergeCell ref="G49:G51"/>
    <mergeCell ref="G46:G48"/>
    <mergeCell ref="G67:G69"/>
    <mergeCell ref="G109:G111"/>
    <mergeCell ref="G100:G102"/>
    <mergeCell ref="G193:G195"/>
    <mergeCell ref="G34:G36"/>
    <mergeCell ref="G61:G63"/>
    <mergeCell ref="G73:G75"/>
    <mergeCell ref="G88:G90"/>
    <mergeCell ref="G91:G93"/>
    <mergeCell ref="G103:G105"/>
    <mergeCell ref="G202:G204"/>
    <mergeCell ref="G163:G165"/>
    <mergeCell ref="G196:G198"/>
    <mergeCell ref="G160:G162"/>
    <mergeCell ref="F1375:F1377"/>
    <mergeCell ref="F1348:F1350"/>
    <mergeCell ref="F1405:F1407"/>
    <mergeCell ref="F1477:F1479"/>
    <mergeCell ref="F1522:F1524"/>
    <mergeCell ref="F1615:F1617"/>
    <mergeCell ref="F3736:F3738"/>
    <mergeCell ref="F1354:F1356"/>
    <mergeCell ref="G157:G159"/>
    <mergeCell ref="G463:G465"/>
    <mergeCell ref="G466:G468"/>
    <mergeCell ref="G472:G474"/>
    <mergeCell ref="G433:G435"/>
    <mergeCell ref="G442:G444"/>
    <mergeCell ref="G445:G447"/>
    <mergeCell ref="G448:G450"/>
    <mergeCell ref="G454:G456"/>
    <mergeCell ref="G460:G462"/>
    <mergeCell ref="G436:G438"/>
    <mergeCell ref="G457:G459"/>
    <mergeCell ref="G469:G471"/>
    <mergeCell ref="G490:G492"/>
    <mergeCell ref="G439:G441"/>
    <mergeCell ref="G475:G477"/>
    <mergeCell ref="G391:G393"/>
    <mergeCell ref="G394:G396"/>
    <mergeCell ref="G376:G378"/>
    <mergeCell ref="G382:G384"/>
    <mergeCell ref="G385:G387"/>
    <mergeCell ref="F2023:F2025"/>
    <mergeCell ref="F2068:F2070"/>
    <mergeCell ref="F1801:F1803"/>
    <mergeCell ref="F1852:F1854"/>
    <mergeCell ref="F1924:F1926"/>
    <mergeCell ref="F1969:F1971"/>
    <mergeCell ref="F2137:F2139"/>
    <mergeCell ref="F2149:F2151"/>
    <mergeCell ref="F1558:F1560"/>
    <mergeCell ref="F1654:F1656"/>
    <mergeCell ref="F3715:F3717"/>
    <mergeCell ref="F3679:F3681"/>
    <mergeCell ref="F3685:F3687"/>
    <mergeCell ref="F3712:F3714"/>
    <mergeCell ref="F3706:F3708"/>
    <mergeCell ref="F2422:F2424"/>
    <mergeCell ref="F2428:F2430"/>
    <mergeCell ref="F2434:F2436"/>
    <mergeCell ref="F2473:F2475"/>
    <mergeCell ref="F2503:F2505"/>
    <mergeCell ref="F2509:F2511"/>
    <mergeCell ref="F2542:F2544"/>
    <mergeCell ref="F2548:F2550"/>
    <mergeCell ref="F2914:F2916"/>
    <mergeCell ref="F2926:F2928"/>
    <mergeCell ref="F3676:F3678"/>
    <mergeCell ref="F3697:F3699"/>
    <mergeCell ref="F1741:F1743"/>
    <mergeCell ref="F3085:F3087"/>
    <mergeCell ref="F3070:F3072"/>
    <mergeCell ref="F3133:F3135"/>
    <mergeCell ref="F3157:F3159"/>
    <mergeCell ref="F3382:F3384"/>
    <mergeCell ref="F3700:F3702"/>
    <mergeCell ref="G691:G693"/>
    <mergeCell ref="F3946:F3948"/>
    <mergeCell ref="F1168:F1170"/>
    <mergeCell ref="F3964:F3966"/>
    <mergeCell ref="F1117:F1119"/>
    <mergeCell ref="F1225:F1227"/>
    <mergeCell ref="F1264:F1266"/>
    <mergeCell ref="F1270:F1272"/>
    <mergeCell ref="F1294:F1296"/>
    <mergeCell ref="F1300:F1302"/>
    <mergeCell ref="F1303:F1305"/>
    <mergeCell ref="F1306:F1308"/>
    <mergeCell ref="F1321:F1323"/>
    <mergeCell ref="F1447:F1449"/>
    <mergeCell ref="F1450:F1452"/>
    <mergeCell ref="F1453:F1455"/>
    <mergeCell ref="F1489:F1491"/>
    <mergeCell ref="F1492:F1494"/>
    <mergeCell ref="F1498:F1500"/>
    <mergeCell ref="F1501:F1503"/>
    <mergeCell ref="F3916:F3918"/>
    <mergeCell ref="F3589:F3591"/>
    <mergeCell ref="F3643:F3645"/>
    <mergeCell ref="F3331:F3333"/>
    <mergeCell ref="F3361:F3363"/>
    <mergeCell ref="F3424:F3426"/>
    <mergeCell ref="F1855:F1857"/>
    <mergeCell ref="F1861:F1863"/>
    <mergeCell ref="F1693:F1695"/>
    <mergeCell ref="F1699:F1701"/>
    <mergeCell ref="F1717:F1719"/>
    <mergeCell ref="F1720:F1722"/>
    <mergeCell ref="F1774:F1776"/>
    <mergeCell ref="F1834:F1836"/>
    <mergeCell ref="F1837:F1839"/>
    <mergeCell ref="F2185:F2187"/>
    <mergeCell ref="F2194:F2196"/>
    <mergeCell ref="F2203:F2205"/>
    <mergeCell ref="F2218:F2220"/>
    <mergeCell ref="F2233:F2235"/>
    <mergeCell ref="F2245:F2247"/>
    <mergeCell ref="F1891:F1893"/>
    <mergeCell ref="F1894:F1896"/>
    <mergeCell ref="F1963:F1965"/>
    <mergeCell ref="F1966:F1968"/>
    <mergeCell ref="F2002:F2004"/>
    <mergeCell ref="F3703:F3705"/>
    <mergeCell ref="F3739:F3741"/>
    <mergeCell ref="F3769:F3771"/>
    <mergeCell ref="F3832:F3834"/>
    <mergeCell ref="F3838:F3840"/>
    <mergeCell ref="F3661:F3663"/>
    <mergeCell ref="F3691:F3693"/>
    <mergeCell ref="F3538:F3540"/>
    <mergeCell ref="F2947:F2949"/>
    <mergeCell ref="F2971:F2973"/>
    <mergeCell ref="F2920:F2922"/>
    <mergeCell ref="F3808:F3810"/>
    <mergeCell ref="F2917:F2919"/>
    <mergeCell ref="F1618:F1620"/>
    <mergeCell ref="F3058:F3060"/>
    <mergeCell ref="F3673:F3675"/>
    <mergeCell ref="F2989:F2991"/>
    <mergeCell ref="F3067:F3069"/>
    <mergeCell ref="F3394:F3396"/>
    <mergeCell ref="F1972:F1974"/>
    <mergeCell ref="F1981:F1983"/>
    <mergeCell ref="F2065:F2067"/>
    <mergeCell ref="F2197:F2199"/>
    <mergeCell ref="F2146:F2148"/>
    <mergeCell ref="F2155:F2157"/>
    <mergeCell ref="F1903:F1905"/>
    <mergeCell ref="F2056:F2058"/>
    <mergeCell ref="F3103:F3105"/>
    <mergeCell ref="F3223:F3225"/>
    <mergeCell ref="F3241:F3243"/>
    <mergeCell ref="F2953:F2955"/>
    <mergeCell ref="F3379:F3381"/>
    <mergeCell ref="F3451:F3453"/>
    <mergeCell ref="F3493:F3495"/>
    <mergeCell ref="F2551:F2553"/>
    <mergeCell ref="F2740:F2742"/>
    <mergeCell ref="F2743:F2745"/>
    <mergeCell ref="F2749:F2751"/>
    <mergeCell ref="F2770:F2772"/>
    <mergeCell ref="F2605:F2607"/>
    <mergeCell ref="F2650:F2652"/>
    <mergeCell ref="F2458:F2460"/>
    <mergeCell ref="F2443:F2445"/>
    <mergeCell ref="F2347:F2349"/>
    <mergeCell ref="F2398:F2400"/>
    <mergeCell ref="F1888:F1890"/>
    <mergeCell ref="F1915:F1917"/>
    <mergeCell ref="F2182:F2184"/>
    <mergeCell ref="F2272:F2274"/>
    <mergeCell ref="F1987:F1989"/>
    <mergeCell ref="F2329:F2331"/>
    <mergeCell ref="F2410:F2412"/>
    <mergeCell ref="F2407:F2409"/>
    <mergeCell ref="F2446:F2448"/>
    <mergeCell ref="F2464:F2466"/>
    <mergeCell ref="F2494:F2496"/>
    <mergeCell ref="F2485:F2487"/>
    <mergeCell ref="F2602:F2604"/>
    <mergeCell ref="F2635:F2637"/>
    <mergeCell ref="F2659:F2661"/>
    <mergeCell ref="F2662:F2664"/>
    <mergeCell ref="F2668:F2670"/>
    <mergeCell ref="F2722:F2724"/>
    <mergeCell ref="F2725:F2727"/>
    <mergeCell ref="F2728:F2730"/>
    <mergeCell ref="F2758:F2760"/>
    <mergeCell ref="F2764:F2766"/>
    <mergeCell ref="F2761:F2763"/>
    <mergeCell ref="F2857:F2859"/>
    <mergeCell ref="F2905:F2907"/>
    <mergeCell ref="F3034:F3036"/>
    <mergeCell ref="F3031:F3033"/>
    <mergeCell ref="F2641:F2643"/>
    <mergeCell ref="F2656:F2658"/>
    <mergeCell ref="F3427:F3429"/>
    <mergeCell ref="F2206:F2208"/>
    <mergeCell ref="F2236:F2238"/>
    <mergeCell ref="F2299:F2301"/>
    <mergeCell ref="F2353:F2355"/>
    <mergeCell ref="F2380:F2382"/>
    <mergeCell ref="F2389:F2391"/>
    <mergeCell ref="F2461:F2463"/>
    <mergeCell ref="F3109:F3111"/>
    <mergeCell ref="F1261:F1263"/>
    <mergeCell ref="F1267:F1269"/>
    <mergeCell ref="F3049:F3051"/>
    <mergeCell ref="F3163:F3165"/>
    <mergeCell ref="F3160:F3162"/>
    <mergeCell ref="F3184:F3186"/>
    <mergeCell ref="F1921:F1923"/>
    <mergeCell ref="F2035:F2037"/>
    <mergeCell ref="F1345:F1347"/>
    <mergeCell ref="F1420:F1422"/>
    <mergeCell ref="F1138:F1140"/>
    <mergeCell ref="F1189:F1191"/>
    <mergeCell ref="F1258:F1260"/>
    <mergeCell ref="F1210:F1212"/>
    <mergeCell ref="F1195:F1197"/>
    <mergeCell ref="F1198:F1200"/>
    <mergeCell ref="F1633:F1635"/>
    <mergeCell ref="F1234:F1236"/>
    <mergeCell ref="F1312:F1314"/>
    <mergeCell ref="F1315:F1317"/>
    <mergeCell ref="F1339:F1341"/>
    <mergeCell ref="F1408:F1410"/>
    <mergeCell ref="F1435:F1437"/>
    <mergeCell ref="F1459:F1461"/>
    <mergeCell ref="F1510:F1512"/>
    <mergeCell ref="F1546:F1548"/>
    <mergeCell ref="F1543:F1545"/>
    <mergeCell ref="F1567:F1569"/>
    <mergeCell ref="F2281:F2283"/>
    <mergeCell ref="F2314:F2316"/>
    <mergeCell ref="F2326:F2328"/>
    <mergeCell ref="F1756:F1758"/>
    <mergeCell ref="F1783:F1785"/>
    <mergeCell ref="F1957:F1959"/>
    <mergeCell ref="F2017:F2019"/>
    <mergeCell ref="F2041:F2043"/>
    <mergeCell ref="F2059:F2061"/>
    <mergeCell ref="F2191:F2193"/>
    <mergeCell ref="F2320:F2322"/>
    <mergeCell ref="F1825:F1827"/>
    <mergeCell ref="F2029:F2031"/>
    <mergeCell ref="F1864:F1866"/>
    <mergeCell ref="F1918:F1920"/>
    <mergeCell ref="F1990:F1992"/>
    <mergeCell ref="F1180:F1182"/>
    <mergeCell ref="F1186:F1188"/>
    <mergeCell ref="F1192:F1194"/>
    <mergeCell ref="F1249:F1251"/>
    <mergeCell ref="F1384:F1386"/>
    <mergeCell ref="F1372:F1374"/>
    <mergeCell ref="F1438:F1440"/>
    <mergeCell ref="F1681:F1683"/>
    <mergeCell ref="F1933:F1935"/>
    <mergeCell ref="F1945:F1947"/>
    <mergeCell ref="F1936:F1938"/>
    <mergeCell ref="F1942:F1944"/>
    <mergeCell ref="F1996:F1998"/>
    <mergeCell ref="F1975:F1977"/>
    <mergeCell ref="F1993:F1995"/>
    <mergeCell ref="F2014:F2016"/>
    <mergeCell ref="F2077:F2079"/>
    <mergeCell ref="F2086:F2088"/>
    <mergeCell ref="F2095:F2097"/>
    <mergeCell ref="F2122:F2124"/>
    <mergeCell ref="F796:F798"/>
    <mergeCell ref="F841:F843"/>
    <mergeCell ref="F970:F972"/>
    <mergeCell ref="F997:F999"/>
    <mergeCell ref="F1000:F1002"/>
    <mergeCell ref="F799:F801"/>
    <mergeCell ref="F1072:F1074"/>
    <mergeCell ref="F1156:F1158"/>
    <mergeCell ref="F1162:F1164"/>
    <mergeCell ref="F1159:F1161"/>
    <mergeCell ref="F1147:F1149"/>
    <mergeCell ref="F1150:F1152"/>
    <mergeCell ref="F1153:F1155"/>
    <mergeCell ref="F691:F693"/>
    <mergeCell ref="F694:F696"/>
    <mergeCell ref="F715:F717"/>
    <mergeCell ref="F802:F804"/>
    <mergeCell ref="F895:F897"/>
    <mergeCell ref="F1030:F1032"/>
    <mergeCell ref="F1033:F1035"/>
    <mergeCell ref="F1078:F1080"/>
    <mergeCell ref="F1108:F1110"/>
    <mergeCell ref="F1099:F1101"/>
    <mergeCell ref="F733:F735"/>
    <mergeCell ref="F778:F780"/>
    <mergeCell ref="F808:F810"/>
    <mergeCell ref="F850:F852"/>
    <mergeCell ref="F853:F855"/>
    <mergeCell ref="F856:F858"/>
    <mergeCell ref="F1003:F1005"/>
    <mergeCell ref="F1060:F1062"/>
    <mergeCell ref="F1054:F1056"/>
    <mergeCell ref="F1057:F1059"/>
    <mergeCell ref="F1063:F1065"/>
    <mergeCell ref="F1129:F1131"/>
    <mergeCell ref="F1132:F1134"/>
    <mergeCell ref="F739:F741"/>
    <mergeCell ref="F790:F792"/>
    <mergeCell ref="F826:F828"/>
    <mergeCell ref="F1036:F1038"/>
    <mergeCell ref="F736:F738"/>
    <mergeCell ref="F751:F753"/>
    <mergeCell ref="F745:F747"/>
    <mergeCell ref="F1039:F1041"/>
    <mergeCell ref="F1027:F1029"/>
    <mergeCell ref="F1066:F1068"/>
    <mergeCell ref="F1069:F1071"/>
    <mergeCell ref="F1102:F1104"/>
    <mergeCell ref="F823:F825"/>
    <mergeCell ref="F697:F699"/>
    <mergeCell ref="F700:F702"/>
    <mergeCell ref="F838:F840"/>
    <mergeCell ref="F346:F348"/>
    <mergeCell ref="F349:F351"/>
    <mergeCell ref="F352:F354"/>
    <mergeCell ref="F640:F642"/>
    <mergeCell ref="F652:F654"/>
    <mergeCell ref="F655:F657"/>
    <mergeCell ref="F616:F618"/>
    <mergeCell ref="F619:F621"/>
    <mergeCell ref="F631:F633"/>
    <mergeCell ref="F634:F636"/>
    <mergeCell ref="F541:F543"/>
    <mergeCell ref="F529:F531"/>
    <mergeCell ref="F535:F537"/>
    <mergeCell ref="F583:F585"/>
    <mergeCell ref="F544:F546"/>
    <mergeCell ref="F514:F516"/>
    <mergeCell ref="F571:F573"/>
    <mergeCell ref="F586:F588"/>
    <mergeCell ref="F448:F450"/>
    <mergeCell ref="F454:F456"/>
    <mergeCell ref="F460:F462"/>
    <mergeCell ref="F463:F465"/>
    <mergeCell ref="F418:F420"/>
    <mergeCell ref="F424:F426"/>
    <mergeCell ref="F427:F429"/>
    <mergeCell ref="F433:F435"/>
    <mergeCell ref="F442:F444"/>
    <mergeCell ref="F445:F447"/>
    <mergeCell ref="F406:F408"/>
    <mergeCell ref="F409:F411"/>
    <mergeCell ref="F412:F414"/>
    <mergeCell ref="F415:F417"/>
    <mergeCell ref="F436:F438"/>
    <mergeCell ref="F457:F459"/>
    <mergeCell ref="F469:F471"/>
    <mergeCell ref="F439:F441"/>
    <mergeCell ref="F475:F477"/>
    <mergeCell ref="F430:F432"/>
    <mergeCell ref="F481:F483"/>
    <mergeCell ref="F496:F498"/>
    <mergeCell ref="F559:F561"/>
    <mergeCell ref="F556:F558"/>
    <mergeCell ref="F574:F576"/>
    <mergeCell ref="F568:F570"/>
    <mergeCell ref="F562:F564"/>
    <mergeCell ref="F565:F567"/>
    <mergeCell ref="F379:F381"/>
    <mergeCell ref="F637:F639"/>
    <mergeCell ref="F505:F507"/>
    <mergeCell ref="F340:F342"/>
    <mergeCell ref="F358:F360"/>
    <mergeCell ref="F388:F390"/>
    <mergeCell ref="F313:F315"/>
    <mergeCell ref="E1144:E1146"/>
    <mergeCell ref="E1159:E1161"/>
    <mergeCell ref="F193:F195"/>
    <mergeCell ref="F220:F222"/>
    <mergeCell ref="F238:F240"/>
    <mergeCell ref="F253:F255"/>
    <mergeCell ref="F295:F297"/>
    <mergeCell ref="F304:F306"/>
    <mergeCell ref="F196:F198"/>
    <mergeCell ref="F88:F90"/>
    <mergeCell ref="F91:F93"/>
    <mergeCell ref="F103:F105"/>
    <mergeCell ref="F106:F108"/>
    <mergeCell ref="F124:F126"/>
    <mergeCell ref="F127:F129"/>
    <mergeCell ref="F391:F393"/>
    <mergeCell ref="F394:F396"/>
    <mergeCell ref="F397:F399"/>
    <mergeCell ref="E502:E504"/>
    <mergeCell ref="E457:E459"/>
    <mergeCell ref="E244:E246"/>
    <mergeCell ref="E208:E210"/>
    <mergeCell ref="E223:E225"/>
    <mergeCell ref="E403:E405"/>
    <mergeCell ref="E436:E438"/>
    <mergeCell ref="E640:E642"/>
    <mergeCell ref="E652:E654"/>
    <mergeCell ref="E655:E657"/>
    <mergeCell ref="E763:E765"/>
    <mergeCell ref="F322:F324"/>
    <mergeCell ref="F319:F321"/>
    <mergeCell ref="F331:F333"/>
    <mergeCell ref="F343:F345"/>
    <mergeCell ref="F478:F480"/>
    <mergeCell ref="F484:F486"/>
    <mergeCell ref="F466:F468"/>
    <mergeCell ref="F472:F474"/>
    <mergeCell ref="F274:F276"/>
    <mergeCell ref="F277:F279"/>
    <mergeCell ref="F286:F288"/>
    <mergeCell ref="F289:F291"/>
    <mergeCell ref="F292:F294"/>
    <mergeCell ref="F301:F303"/>
    <mergeCell ref="F229:F231"/>
    <mergeCell ref="F232:F234"/>
    <mergeCell ref="F250:F252"/>
    <mergeCell ref="F256:F258"/>
    <mergeCell ref="F265:F267"/>
    <mergeCell ref="F268:F270"/>
    <mergeCell ref="F208:F210"/>
    <mergeCell ref="F223:F225"/>
    <mergeCell ref="F184:F186"/>
    <mergeCell ref="F190:F192"/>
    <mergeCell ref="F169:F171"/>
    <mergeCell ref="F364:F366"/>
    <mergeCell ref="F370:F372"/>
    <mergeCell ref="F373:F375"/>
    <mergeCell ref="F376:F378"/>
    <mergeCell ref="F382:F384"/>
    <mergeCell ref="F385:F387"/>
    <mergeCell ref="F211:F213"/>
    <mergeCell ref="F202:F204"/>
    <mergeCell ref="F205:F207"/>
    <mergeCell ref="F244:F246"/>
    <mergeCell ref="F187:F189"/>
    <mergeCell ref="F226:F228"/>
    <mergeCell ref="F70:F72"/>
    <mergeCell ref="F271:F273"/>
    <mergeCell ref="F163:F165"/>
    <mergeCell ref="F145:F147"/>
    <mergeCell ref="F154:F156"/>
    <mergeCell ref="F157:F159"/>
    <mergeCell ref="F67:F69"/>
    <mergeCell ref="E2320:E2322"/>
    <mergeCell ref="E2329:E2331"/>
    <mergeCell ref="E1174:E1176"/>
    <mergeCell ref="E1177:E1179"/>
    <mergeCell ref="E1180:E1182"/>
    <mergeCell ref="E1186:E1188"/>
    <mergeCell ref="E1162:E1164"/>
    <mergeCell ref="E1165:E1167"/>
    <mergeCell ref="E1171:E1173"/>
    <mergeCell ref="E1168:E1170"/>
    <mergeCell ref="E1147:E1149"/>
    <mergeCell ref="E1150:E1152"/>
    <mergeCell ref="E1153:E1155"/>
    <mergeCell ref="E1156:E1158"/>
    <mergeCell ref="E1468:E1470"/>
    <mergeCell ref="E1666:E1668"/>
    <mergeCell ref="E1741:E1743"/>
    <mergeCell ref="E1864:E1866"/>
    <mergeCell ref="E1888:E1890"/>
    <mergeCell ref="E1915:E1917"/>
    <mergeCell ref="E1948:E1950"/>
    <mergeCell ref="E1999:E2001"/>
    <mergeCell ref="E2038:E2040"/>
    <mergeCell ref="E2029:E2031"/>
    <mergeCell ref="E2056:E2058"/>
    <mergeCell ref="E1375:E1377"/>
    <mergeCell ref="E1348:E1350"/>
    <mergeCell ref="E1405:E1407"/>
    <mergeCell ref="E1477:E1479"/>
    <mergeCell ref="E1522:E1524"/>
    <mergeCell ref="E1183:E1185"/>
    <mergeCell ref="E1243:E1245"/>
    <mergeCell ref="E1261:E1263"/>
    <mergeCell ref="E1354:E1356"/>
    <mergeCell ref="E1408:E1410"/>
    <mergeCell ref="E1708:E1710"/>
    <mergeCell ref="E1810:E1812"/>
    <mergeCell ref="E1819:E1821"/>
    <mergeCell ref="E1963:E1965"/>
    <mergeCell ref="E1966:E1968"/>
    <mergeCell ref="E2017:E2019"/>
    <mergeCell ref="E2053:E2055"/>
    <mergeCell ref="E1267:E1269"/>
    <mergeCell ref="F310:F312"/>
    <mergeCell ref="F316:F318"/>
    <mergeCell ref="F325:F327"/>
    <mergeCell ref="F328:F330"/>
    <mergeCell ref="F334:F336"/>
    <mergeCell ref="F337:F339"/>
    <mergeCell ref="E1030:E1032"/>
    <mergeCell ref="E1066:E1068"/>
    <mergeCell ref="E3508:E3510"/>
    <mergeCell ref="E3523:E3525"/>
    <mergeCell ref="E3586:E3588"/>
    <mergeCell ref="E3649:E3651"/>
    <mergeCell ref="E3655:E3657"/>
    <mergeCell ref="E3736:E3738"/>
    <mergeCell ref="E3175:E3177"/>
    <mergeCell ref="E2380:E2382"/>
    <mergeCell ref="E2530:E2532"/>
    <mergeCell ref="E2632:E2634"/>
    <mergeCell ref="E2686:E2688"/>
    <mergeCell ref="E2827:E2829"/>
    <mergeCell ref="E2824:E2826"/>
    <mergeCell ref="E2830:E2832"/>
    <mergeCell ref="E2764:E2766"/>
    <mergeCell ref="E2761:E2763"/>
    <mergeCell ref="E2896:E2898"/>
    <mergeCell ref="E2881:E2883"/>
    <mergeCell ref="E3085:E3087"/>
    <mergeCell ref="E2434:E2436"/>
    <mergeCell ref="E2641:E2643"/>
    <mergeCell ref="E2656:E2658"/>
    <mergeCell ref="E3421:E3423"/>
    <mergeCell ref="E3424:E3426"/>
    <mergeCell ref="E3430:E3432"/>
    <mergeCell ref="E3427:E3429"/>
    <mergeCell ref="E3472:E3474"/>
    <mergeCell ref="E3658:E3660"/>
    <mergeCell ref="E3640:E3642"/>
    <mergeCell ref="E3694:E3696"/>
    <mergeCell ref="E2389:E2391"/>
    <mergeCell ref="E2596:E2598"/>
    <mergeCell ref="E2812:E2814"/>
    <mergeCell ref="E3532:E3534"/>
    <mergeCell ref="E3583:E3585"/>
    <mergeCell ref="E2449:E2451"/>
    <mergeCell ref="E2419:E2421"/>
    <mergeCell ref="E2479:E2481"/>
    <mergeCell ref="E2626:E2628"/>
    <mergeCell ref="E2665:E2667"/>
    <mergeCell ref="E3412:E3414"/>
    <mergeCell ref="E2518:E2520"/>
    <mergeCell ref="E2524:E2526"/>
    <mergeCell ref="E2533:E2535"/>
    <mergeCell ref="E2554:E2556"/>
    <mergeCell ref="E2557:E2559"/>
    <mergeCell ref="E3718:E3720"/>
    <mergeCell ref="E1069:E1071"/>
    <mergeCell ref="E1102:E1104"/>
    <mergeCell ref="E1762:E1764"/>
    <mergeCell ref="E2212:E2214"/>
    <mergeCell ref="E2482:E2484"/>
    <mergeCell ref="E2563:E2565"/>
    <mergeCell ref="E2542:E2544"/>
    <mergeCell ref="E2548:E2550"/>
    <mergeCell ref="E2638:E2640"/>
    <mergeCell ref="E2356:E2358"/>
    <mergeCell ref="E2674:E2676"/>
    <mergeCell ref="E2683:E2685"/>
    <mergeCell ref="E2707:E2709"/>
    <mergeCell ref="E2704:E2706"/>
    <mergeCell ref="E2722:E2724"/>
    <mergeCell ref="E3004:E3006"/>
    <mergeCell ref="E3007:E3009"/>
    <mergeCell ref="E3091:E3093"/>
    <mergeCell ref="E3100:E3102"/>
    <mergeCell ref="E3124:E3126"/>
    <mergeCell ref="E3121:E3123"/>
    <mergeCell ref="E3139:E3141"/>
    <mergeCell ref="E3187:E3189"/>
    <mergeCell ref="E3202:E3204"/>
    <mergeCell ref="E3244:E3246"/>
    <mergeCell ref="E3274:E3276"/>
    <mergeCell ref="E3316:E3318"/>
    <mergeCell ref="E3355:E3357"/>
    <mergeCell ref="E3376:E3378"/>
    <mergeCell ref="E3559:E3561"/>
    <mergeCell ref="E3565:E3567"/>
    <mergeCell ref="E1573:E1575"/>
    <mergeCell ref="E1765:E1767"/>
    <mergeCell ref="E2125:E2127"/>
    <mergeCell ref="E2086:E2088"/>
    <mergeCell ref="E2095:E2097"/>
    <mergeCell ref="E2122:E2124"/>
    <mergeCell ref="E2143:E2145"/>
    <mergeCell ref="E2245:E2247"/>
    <mergeCell ref="E2254:E2256"/>
    <mergeCell ref="E3505:E3507"/>
    <mergeCell ref="E2461:E2463"/>
    <mergeCell ref="E2587:E2589"/>
    <mergeCell ref="E2653:E2655"/>
    <mergeCell ref="E3028:E3030"/>
    <mergeCell ref="E2989:E2991"/>
    <mergeCell ref="E3280:E3282"/>
    <mergeCell ref="E3490:E3492"/>
    <mergeCell ref="E3499:E3501"/>
    <mergeCell ref="E3229:E3231"/>
    <mergeCell ref="E3157:E3159"/>
    <mergeCell ref="E3220:E3222"/>
    <mergeCell ref="E2473:E2475"/>
    <mergeCell ref="E2605:E2607"/>
    <mergeCell ref="E2650:E2652"/>
    <mergeCell ref="E3109:E3111"/>
    <mergeCell ref="E2770:E2772"/>
    <mergeCell ref="E2509:E2511"/>
    <mergeCell ref="E2560:E2562"/>
    <mergeCell ref="E2539:E2541"/>
    <mergeCell ref="E2797:E2799"/>
    <mergeCell ref="E2944:E2946"/>
    <mergeCell ref="E3073:E3075"/>
    <mergeCell ref="E3454:E3456"/>
    <mergeCell ref="E3739:E3741"/>
    <mergeCell ref="E3769:E3771"/>
    <mergeCell ref="E3832:E3834"/>
    <mergeCell ref="E3838:E3840"/>
    <mergeCell ref="E955:E957"/>
    <mergeCell ref="E958:E960"/>
    <mergeCell ref="E967:E969"/>
    <mergeCell ref="E2839:E2841"/>
    <mergeCell ref="E2890:E2892"/>
    <mergeCell ref="E2953:E2955"/>
    <mergeCell ref="E2551:E2553"/>
    <mergeCell ref="E2680:E2682"/>
    <mergeCell ref="E2731:E2733"/>
    <mergeCell ref="E2458:E2460"/>
    <mergeCell ref="E2182:E2184"/>
    <mergeCell ref="E2272:E2274"/>
    <mergeCell ref="E2347:E2349"/>
    <mergeCell ref="E2398:E2400"/>
    <mergeCell ref="E2023:E2025"/>
    <mergeCell ref="E2068:E2070"/>
    <mergeCell ref="E1924:E1926"/>
    <mergeCell ref="E1969:E1971"/>
    <mergeCell ref="E1987:E1989"/>
    <mergeCell ref="E2137:E2139"/>
    <mergeCell ref="E2221:E2223"/>
    <mergeCell ref="E2230:E2232"/>
    <mergeCell ref="E3589:E3591"/>
    <mergeCell ref="E3643:E3645"/>
    <mergeCell ref="E3331:E3333"/>
    <mergeCell ref="E3361:E3363"/>
    <mergeCell ref="E3103:E3105"/>
    <mergeCell ref="E1003:E1005"/>
    <mergeCell ref="E1060:E1062"/>
    <mergeCell ref="E1054:E1056"/>
    <mergeCell ref="E1057:E1059"/>
    <mergeCell ref="E1063:E1065"/>
    <mergeCell ref="E2410:E2412"/>
    <mergeCell ref="E2407:E2409"/>
    <mergeCell ref="E2464:E2466"/>
    <mergeCell ref="E2470:E2472"/>
    <mergeCell ref="E2494:E2496"/>
    <mergeCell ref="E2485:E2487"/>
    <mergeCell ref="E2602:E2604"/>
    <mergeCell ref="E2635:E2637"/>
    <mergeCell ref="E2725:E2727"/>
    <mergeCell ref="E2728:E2730"/>
    <mergeCell ref="E2758:E2760"/>
    <mergeCell ref="E2857:E2859"/>
    <mergeCell ref="E2917:E2919"/>
    <mergeCell ref="E3034:E3036"/>
    <mergeCell ref="E3031:E3033"/>
    <mergeCell ref="E3049:E3051"/>
    <mergeCell ref="E3163:E3165"/>
    <mergeCell ref="E1225:E1227"/>
    <mergeCell ref="E1039:E1041"/>
    <mergeCell ref="E1027:E1029"/>
    <mergeCell ref="E1498:E1500"/>
    <mergeCell ref="E1501:E1503"/>
    <mergeCell ref="E1609:E1611"/>
    <mergeCell ref="E1702:E1704"/>
    <mergeCell ref="E2206:E2208"/>
    <mergeCell ref="E2236:E2238"/>
    <mergeCell ref="E2299:E2301"/>
    <mergeCell ref="E2353:E2355"/>
    <mergeCell ref="E790:E792"/>
    <mergeCell ref="E826:E828"/>
    <mergeCell ref="E808:E810"/>
    <mergeCell ref="E3937:E3939"/>
    <mergeCell ref="E3379:E3381"/>
    <mergeCell ref="E3451:E3453"/>
    <mergeCell ref="E3493:E3495"/>
    <mergeCell ref="E1138:E1140"/>
    <mergeCell ref="E1189:E1191"/>
    <mergeCell ref="E1282:E1284"/>
    <mergeCell ref="E1324:E1326"/>
    <mergeCell ref="E1531:E1533"/>
    <mergeCell ref="E1279:E1281"/>
    <mergeCell ref="E1360:E1362"/>
    <mergeCell ref="E1825:E1827"/>
    <mergeCell ref="E1843:E1845"/>
    <mergeCell ref="E1852:E1854"/>
    <mergeCell ref="E1885:E1887"/>
    <mergeCell ref="E1972:E1974"/>
    <mergeCell ref="E1981:E1983"/>
    <mergeCell ref="E2065:E2067"/>
    <mergeCell ref="E1618:E1620"/>
    <mergeCell ref="E1633:E1635"/>
    <mergeCell ref="E1636:E1638"/>
    <mergeCell ref="E1696:E1698"/>
    <mergeCell ref="E1693:E1695"/>
    <mergeCell ref="E1699:E1701"/>
    <mergeCell ref="E1621:E1623"/>
    <mergeCell ref="E1639:E1641"/>
    <mergeCell ref="E1672:E1674"/>
    <mergeCell ref="E1705:E1707"/>
    <mergeCell ref="E1711:E1713"/>
    <mergeCell ref="E1921:E1923"/>
    <mergeCell ref="E1108:E1110"/>
    <mergeCell ref="E1099:E1101"/>
    <mergeCell ref="E1117:E1119"/>
    <mergeCell ref="E1486:E1488"/>
    <mergeCell ref="E1552:E1554"/>
    <mergeCell ref="E1576:E1578"/>
    <mergeCell ref="E1606:E1608"/>
    <mergeCell ref="E1660:E1662"/>
    <mergeCell ref="E1942:E1944"/>
    <mergeCell ref="E2011:E2013"/>
    <mergeCell ref="E1129:E1131"/>
    <mergeCell ref="E1132:E1134"/>
    <mergeCell ref="E1192:E1194"/>
    <mergeCell ref="E1249:E1251"/>
    <mergeCell ref="E1384:E1386"/>
    <mergeCell ref="E1372:E1374"/>
    <mergeCell ref="E1681:E1683"/>
    <mergeCell ref="E1768:E1770"/>
    <mergeCell ref="E1933:E1935"/>
    <mergeCell ref="E1945:E1947"/>
    <mergeCell ref="E1936:E1938"/>
    <mergeCell ref="E1996:E1998"/>
    <mergeCell ref="E1975:E1977"/>
    <mergeCell ref="E1993:E1995"/>
    <mergeCell ref="E1990:E1992"/>
    <mergeCell ref="E2014:E2016"/>
    <mergeCell ref="E2008:E2010"/>
    <mergeCell ref="E2077:E2079"/>
    <mergeCell ref="E823:E825"/>
    <mergeCell ref="E1033:E1035"/>
    <mergeCell ref="E1585:E1587"/>
    <mergeCell ref="E418:E420"/>
    <mergeCell ref="E424:E426"/>
    <mergeCell ref="E427:E429"/>
    <mergeCell ref="E247:E249"/>
    <mergeCell ref="E160:E162"/>
    <mergeCell ref="E238:E240"/>
    <mergeCell ref="E838:E840"/>
    <mergeCell ref="E874:E876"/>
    <mergeCell ref="E895:E897"/>
    <mergeCell ref="E898:E900"/>
    <mergeCell ref="E925:E927"/>
    <mergeCell ref="E928:E930"/>
    <mergeCell ref="E619:E621"/>
    <mergeCell ref="E631:E633"/>
    <mergeCell ref="E634:E636"/>
    <mergeCell ref="E1624:E1626"/>
    <mergeCell ref="E1627:E1629"/>
    <mergeCell ref="E799:E801"/>
    <mergeCell ref="E1207:E1209"/>
    <mergeCell ref="E1285:E1287"/>
    <mergeCell ref="E1342:E1344"/>
    <mergeCell ref="E1390:E1392"/>
    <mergeCell ref="E1411:E1413"/>
    <mergeCell ref="E1588:E1590"/>
    <mergeCell ref="E1630:E1632"/>
    <mergeCell ref="E1345:E1347"/>
    <mergeCell ref="E1420:E1422"/>
    <mergeCell ref="E1444:E1446"/>
    <mergeCell ref="E1495:E1497"/>
    <mergeCell ref="E1534:E1536"/>
    <mergeCell ref="E1258:E1260"/>
    <mergeCell ref="E1024:E1026"/>
    <mergeCell ref="E616:E618"/>
    <mergeCell ref="E541:E543"/>
    <mergeCell ref="E535:E537"/>
    <mergeCell ref="E511:E513"/>
    <mergeCell ref="E517:E519"/>
    <mergeCell ref="E529:E531"/>
    <mergeCell ref="E478:E480"/>
    <mergeCell ref="E484:E486"/>
    <mergeCell ref="E493:E495"/>
    <mergeCell ref="E508:E510"/>
    <mergeCell ref="E481:E483"/>
    <mergeCell ref="E559:E561"/>
    <mergeCell ref="E562:E564"/>
    <mergeCell ref="E514:E516"/>
    <mergeCell ref="E571:E573"/>
    <mergeCell ref="E583:E585"/>
    <mergeCell ref="E586:E588"/>
    <mergeCell ref="E496:E498"/>
    <mergeCell ref="E556:E558"/>
    <mergeCell ref="E574:E576"/>
    <mergeCell ref="E1264:E1266"/>
    <mergeCell ref="E1270:E1272"/>
    <mergeCell ref="E1294:E1296"/>
    <mergeCell ref="E1300:E1302"/>
    <mergeCell ref="E1303:E1305"/>
    <mergeCell ref="E1306:E1308"/>
    <mergeCell ref="E1321:E1323"/>
    <mergeCell ref="E1447:E1449"/>
    <mergeCell ref="E1450:E1452"/>
    <mergeCell ref="E1453:E1455"/>
    <mergeCell ref="E1489:E1491"/>
    <mergeCell ref="E217:E219"/>
    <mergeCell ref="E307:E309"/>
    <mergeCell ref="E340:E342"/>
    <mergeCell ref="E358:E360"/>
    <mergeCell ref="E388:E390"/>
    <mergeCell ref="E229:E231"/>
    <mergeCell ref="E232:E234"/>
    <mergeCell ref="E250:E252"/>
    <mergeCell ref="E196:E198"/>
    <mergeCell ref="E289:E291"/>
    <mergeCell ref="E292:E294"/>
    <mergeCell ref="E301:E303"/>
    <mergeCell ref="E310:E312"/>
    <mergeCell ref="E316:E318"/>
    <mergeCell ref="E325:E327"/>
    <mergeCell ref="E256:E258"/>
    <mergeCell ref="E265:E267"/>
    <mergeCell ref="E268:E270"/>
    <mergeCell ref="E274:E276"/>
    <mergeCell ref="E277:E279"/>
    <mergeCell ref="E286:E288"/>
    <mergeCell ref="E319:E321"/>
    <mergeCell ref="E331:E333"/>
    <mergeCell ref="E343:E345"/>
    <mergeCell ref="E376:E378"/>
    <mergeCell ref="E382:E384"/>
    <mergeCell ref="E385:E387"/>
    <mergeCell ref="E298:E300"/>
    <mergeCell ref="E211:E213"/>
    <mergeCell ref="E226:E228"/>
    <mergeCell ref="E193:E195"/>
    <mergeCell ref="E220:E222"/>
    <mergeCell ref="E391:E393"/>
    <mergeCell ref="E328:E330"/>
    <mergeCell ref="E334:E336"/>
    <mergeCell ref="E337:E339"/>
    <mergeCell ref="E346:E348"/>
    <mergeCell ref="E349:E351"/>
    <mergeCell ref="E352:E354"/>
    <mergeCell ref="E280:E282"/>
    <mergeCell ref="E379:E381"/>
    <mergeCell ref="D2944:D2946"/>
    <mergeCell ref="D3940:D3942"/>
    <mergeCell ref="D3961:D3963"/>
    <mergeCell ref="E361:E363"/>
    <mergeCell ref="E364:E366"/>
    <mergeCell ref="E370:E372"/>
    <mergeCell ref="E373:E375"/>
    <mergeCell ref="E544:E546"/>
    <mergeCell ref="D3649:D3651"/>
    <mergeCell ref="D3655:D3657"/>
    <mergeCell ref="D3826:D3828"/>
    <mergeCell ref="D1207:D1209"/>
    <mergeCell ref="D1210:D1212"/>
    <mergeCell ref="D1192:D1194"/>
    <mergeCell ref="D1195:D1197"/>
    <mergeCell ref="D1198:D1200"/>
    <mergeCell ref="D1174:D1176"/>
    <mergeCell ref="D1177:D1179"/>
    <mergeCell ref="D1180:D1182"/>
    <mergeCell ref="D1186:D1188"/>
    <mergeCell ref="D1165:D1167"/>
    <mergeCell ref="D1171:D1173"/>
    <mergeCell ref="D1150:D1152"/>
    <mergeCell ref="D1153:D1155"/>
    <mergeCell ref="D1156:D1158"/>
    <mergeCell ref="D1162:D1164"/>
    <mergeCell ref="D1159:D1161"/>
    <mergeCell ref="D1168:D1170"/>
    <mergeCell ref="D1201:D1203"/>
    <mergeCell ref="E469:E471"/>
    <mergeCell ref="E490:E492"/>
    <mergeCell ref="E400:E402"/>
    <mergeCell ref="E439:E441"/>
    <mergeCell ref="E475:E477"/>
    <mergeCell ref="E526:E528"/>
    <mergeCell ref="E499:E501"/>
    <mergeCell ref="D664:D666"/>
    <mergeCell ref="D673:D675"/>
    <mergeCell ref="D682:D684"/>
    <mergeCell ref="D3799:D3801"/>
    <mergeCell ref="D3667:D3669"/>
    <mergeCell ref="D3727:D3729"/>
    <mergeCell ref="D3796:D3798"/>
    <mergeCell ref="D3820:D3822"/>
    <mergeCell ref="D3751:D3753"/>
    <mergeCell ref="D3781:D3783"/>
    <mergeCell ref="D3793:D3795"/>
    <mergeCell ref="D3679:D3681"/>
    <mergeCell ref="D3685:D3687"/>
    <mergeCell ref="D3712:D3714"/>
    <mergeCell ref="D3790:D3792"/>
    <mergeCell ref="D3835:D3837"/>
    <mergeCell ref="D3736:D3738"/>
    <mergeCell ref="D3805:D3807"/>
    <mergeCell ref="D3697:D3699"/>
    <mergeCell ref="D3763:D3765"/>
    <mergeCell ref="D3673:D3675"/>
    <mergeCell ref="D3700:D3702"/>
    <mergeCell ref="D3013:D3015"/>
    <mergeCell ref="D3097:D3099"/>
    <mergeCell ref="D3253:D3255"/>
    <mergeCell ref="D3457:D3459"/>
    <mergeCell ref="D3160:D3162"/>
    <mergeCell ref="D3172:D3174"/>
    <mergeCell ref="D3496:D3498"/>
    <mergeCell ref="D3526:D3528"/>
    <mergeCell ref="D3532:D3534"/>
    <mergeCell ref="D3475:D3477"/>
    <mergeCell ref="D3589:D3591"/>
    <mergeCell ref="D3130:D3132"/>
    <mergeCell ref="D3109:D3111"/>
    <mergeCell ref="D3181:D3183"/>
    <mergeCell ref="D3169:D3171"/>
    <mergeCell ref="D3199:D3201"/>
    <mergeCell ref="D3193:D3195"/>
    <mergeCell ref="D3229:D3231"/>
    <mergeCell ref="D3271:D3273"/>
    <mergeCell ref="D3205:D3207"/>
    <mergeCell ref="D3235:D3237"/>
    <mergeCell ref="D3283:D3285"/>
    <mergeCell ref="D3301:D3303"/>
    <mergeCell ref="D3391:D3393"/>
    <mergeCell ref="D3196:D3198"/>
    <mergeCell ref="D3220:D3222"/>
    <mergeCell ref="D3262:D3264"/>
    <mergeCell ref="D3322:D3324"/>
    <mergeCell ref="D3313:D3315"/>
    <mergeCell ref="D3577:D3579"/>
    <mergeCell ref="D3361:D3363"/>
    <mergeCell ref="D3328:D3330"/>
    <mergeCell ref="D3400:D3402"/>
    <mergeCell ref="D3406:D3408"/>
    <mergeCell ref="D3415:D3417"/>
    <mergeCell ref="D3421:D3423"/>
    <mergeCell ref="D3427:D3429"/>
    <mergeCell ref="D3439:D3441"/>
    <mergeCell ref="D3460:D3462"/>
    <mergeCell ref="D3466:D3468"/>
    <mergeCell ref="D3157:D3159"/>
    <mergeCell ref="D3343:D3345"/>
    <mergeCell ref="D3241:D3243"/>
    <mergeCell ref="D3412:D3414"/>
    <mergeCell ref="D3418:D3420"/>
    <mergeCell ref="D3469:D3471"/>
    <mergeCell ref="D3499:D3501"/>
    <mergeCell ref="D3280:D3282"/>
    <mergeCell ref="D3175:D3177"/>
    <mergeCell ref="D3127:D3129"/>
    <mergeCell ref="D3277:D3279"/>
    <mergeCell ref="D3367:D3369"/>
    <mergeCell ref="D3187:D3189"/>
    <mergeCell ref="D2740:D2742"/>
    <mergeCell ref="D2743:D2745"/>
    <mergeCell ref="D1741:D1743"/>
    <mergeCell ref="D1864:D1866"/>
    <mergeCell ref="D1888:D1890"/>
    <mergeCell ref="D1915:D1917"/>
    <mergeCell ref="D1948:D1950"/>
    <mergeCell ref="D1999:D2001"/>
    <mergeCell ref="D2038:D2040"/>
    <mergeCell ref="D2029:D2031"/>
    <mergeCell ref="D2056:D2058"/>
    <mergeCell ref="D2107:D2109"/>
    <mergeCell ref="D2407:D2409"/>
    <mergeCell ref="D1834:D1836"/>
    <mergeCell ref="D1837:D1839"/>
    <mergeCell ref="D2728:D2730"/>
    <mergeCell ref="D1918:D1920"/>
    <mergeCell ref="D1924:D1926"/>
    <mergeCell ref="D1990:D1992"/>
    <mergeCell ref="D2008:D2010"/>
    <mergeCell ref="D2032:D2034"/>
    <mergeCell ref="D2128:D2130"/>
    <mergeCell ref="D2494:D2496"/>
    <mergeCell ref="D2584:D2586"/>
    <mergeCell ref="D1969:D1971"/>
    <mergeCell ref="D2722:D2724"/>
    <mergeCell ref="D2704:D2706"/>
    <mergeCell ref="D1783:D1785"/>
    <mergeCell ref="D1804:D1806"/>
    <mergeCell ref="D1810:D1812"/>
    <mergeCell ref="D1921:D1923"/>
    <mergeCell ref="D1963:D1965"/>
    <mergeCell ref="D1966:D1968"/>
    <mergeCell ref="D2017:D2019"/>
    <mergeCell ref="D2053:D2055"/>
    <mergeCell ref="D2560:D2562"/>
    <mergeCell ref="D2698:D2700"/>
    <mergeCell ref="D2707:D2709"/>
    <mergeCell ref="D1942:D1944"/>
    <mergeCell ref="D2011:D2013"/>
    <mergeCell ref="D2419:D2421"/>
    <mergeCell ref="D2422:D2424"/>
    <mergeCell ref="D2470:D2472"/>
    <mergeCell ref="D2509:D2511"/>
    <mergeCell ref="D2542:D2544"/>
    <mergeCell ref="D2548:D2550"/>
    <mergeCell ref="D2314:D2316"/>
    <mergeCell ref="D2326:D2328"/>
    <mergeCell ref="D2284:D2286"/>
    <mergeCell ref="D2320:D2322"/>
    <mergeCell ref="D2329:D2331"/>
    <mergeCell ref="D2341:D2343"/>
    <mergeCell ref="D2404:D2406"/>
    <mergeCell ref="D2503:D2505"/>
    <mergeCell ref="D2212:D2214"/>
    <mergeCell ref="D2263:D2265"/>
    <mergeCell ref="D2296:D2298"/>
    <mergeCell ref="D2305:D2307"/>
    <mergeCell ref="D2383:D2385"/>
    <mergeCell ref="D2641:D2643"/>
    <mergeCell ref="D2449:D2451"/>
    <mergeCell ref="D2479:D2481"/>
    <mergeCell ref="D2626:D2628"/>
    <mergeCell ref="D2392:D2394"/>
    <mergeCell ref="D3937:D3939"/>
    <mergeCell ref="D3379:D3381"/>
    <mergeCell ref="D3451:D3453"/>
    <mergeCell ref="D3493:D3495"/>
    <mergeCell ref="D3547:D3549"/>
    <mergeCell ref="D3625:D3627"/>
    <mergeCell ref="D3703:D3705"/>
    <mergeCell ref="D3739:D3741"/>
    <mergeCell ref="D3769:D3771"/>
    <mergeCell ref="D3832:D3834"/>
    <mergeCell ref="D3838:D3840"/>
    <mergeCell ref="D3265:D3267"/>
    <mergeCell ref="D3334:D3336"/>
    <mergeCell ref="D3340:D3342"/>
    <mergeCell ref="D3346:D3348"/>
    <mergeCell ref="D3388:D3390"/>
    <mergeCell ref="D3403:D3405"/>
    <mergeCell ref="D3424:D3426"/>
    <mergeCell ref="D3430:D3432"/>
    <mergeCell ref="D3607:D3609"/>
    <mergeCell ref="D3640:D3642"/>
    <mergeCell ref="D3292:D3294"/>
    <mergeCell ref="D3376:D3378"/>
    <mergeCell ref="D2926:D2928"/>
    <mergeCell ref="D2905:D2907"/>
    <mergeCell ref="D2920:D2922"/>
    <mergeCell ref="D3223:D3225"/>
    <mergeCell ref="D2839:D2841"/>
    <mergeCell ref="D2890:D2892"/>
    <mergeCell ref="D2953:D2955"/>
    <mergeCell ref="D2551:D2553"/>
    <mergeCell ref="D2680:D2682"/>
    <mergeCell ref="D3490:D3492"/>
    <mergeCell ref="D3634:D3636"/>
    <mergeCell ref="D2650:D2652"/>
    <mergeCell ref="D2563:D2565"/>
    <mergeCell ref="D2614:D2616"/>
    <mergeCell ref="D2623:D2625"/>
    <mergeCell ref="D2938:D2940"/>
    <mergeCell ref="D2968:D2970"/>
    <mergeCell ref="D2980:D2982"/>
    <mergeCell ref="D2983:D2985"/>
    <mergeCell ref="D3022:D3024"/>
    <mergeCell ref="D2881:D2883"/>
    <mergeCell ref="D2851:D2853"/>
    <mergeCell ref="D2872:D2874"/>
    <mergeCell ref="D2836:D2838"/>
    <mergeCell ref="D2845:D2847"/>
    <mergeCell ref="D2602:D2604"/>
    <mergeCell ref="D2635:D2637"/>
    <mergeCell ref="D2668:D2670"/>
    <mergeCell ref="D2725:D2727"/>
    <mergeCell ref="D2758:D2760"/>
    <mergeCell ref="D2764:D2766"/>
    <mergeCell ref="D2761:D2763"/>
    <mergeCell ref="D2917:D2919"/>
    <mergeCell ref="D3034:D3036"/>
    <mergeCell ref="D3031:D3033"/>
    <mergeCell ref="D3049:D3051"/>
    <mergeCell ref="D3163:D3165"/>
    <mergeCell ref="D3298:D3300"/>
    <mergeCell ref="D3331:D3333"/>
    <mergeCell ref="D3373:D3375"/>
    <mergeCell ref="D3085:D3087"/>
    <mergeCell ref="D2302:D2304"/>
    <mergeCell ref="D2368:D2370"/>
    <mergeCell ref="D2425:D2427"/>
    <mergeCell ref="D2443:D2445"/>
    <mergeCell ref="D2446:D2448"/>
    <mergeCell ref="D2176:D2178"/>
    <mergeCell ref="D2206:D2208"/>
    <mergeCell ref="D2455:D2457"/>
    <mergeCell ref="D2110:D2112"/>
    <mergeCell ref="D2374:D2376"/>
    <mergeCell ref="D2380:D2382"/>
    <mergeCell ref="D2122:D2124"/>
    <mergeCell ref="D2164:D2166"/>
    <mergeCell ref="D2179:D2181"/>
    <mergeCell ref="D2191:D2193"/>
    <mergeCell ref="D2188:D2190"/>
    <mergeCell ref="D2227:D2229"/>
    <mergeCell ref="D2101:D2103"/>
    <mergeCell ref="D2311:D2313"/>
    <mergeCell ref="D2353:D2355"/>
    <mergeCell ref="D2362:D2364"/>
    <mergeCell ref="D2434:D2436"/>
    <mergeCell ref="D2272:D2274"/>
    <mergeCell ref="D2347:D2349"/>
    <mergeCell ref="D2398:D2400"/>
    <mergeCell ref="D1624:D1626"/>
    <mergeCell ref="D1573:D1575"/>
    <mergeCell ref="D2125:D2127"/>
    <mergeCell ref="D2389:D2391"/>
    <mergeCell ref="D1975:D1977"/>
    <mergeCell ref="D1993:D1995"/>
    <mergeCell ref="D2014:D2016"/>
    <mergeCell ref="D2077:D2079"/>
    <mergeCell ref="D1609:D1611"/>
    <mergeCell ref="D1702:D1704"/>
    <mergeCell ref="D1699:D1701"/>
    <mergeCell ref="D2203:D2205"/>
    <mergeCell ref="D2371:D2373"/>
    <mergeCell ref="D2068:D2070"/>
    <mergeCell ref="D2182:D2184"/>
    <mergeCell ref="D2137:D2139"/>
    <mergeCell ref="D2149:D2151"/>
    <mergeCell ref="D2170:D2172"/>
    <mergeCell ref="D2221:D2223"/>
    <mergeCell ref="D2230:D2232"/>
    <mergeCell ref="D2197:D2199"/>
    <mergeCell ref="D2200:D2202"/>
    <mergeCell ref="D2086:D2088"/>
    <mergeCell ref="D2095:D2097"/>
    <mergeCell ref="D2143:D2145"/>
    <mergeCell ref="D2359:D2361"/>
    <mergeCell ref="D2167:D2169"/>
    <mergeCell ref="D2281:D2283"/>
    <mergeCell ref="D2356:D2358"/>
    <mergeCell ref="D2209:D2211"/>
    <mergeCell ref="D2299:D2301"/>
    <mergeCell ref="D1756:D1758"/>
    <mergeCell ref="D1648:D1650"/>
    <mergeCell ref="D1846:D1848"/>
    <mergeCell ref="D1666:D1668"/>
    <mergeCell ref="D2092:D2094"/>
    <mergeCell ref="D1543:D1545"/>
    <mergeCell ref="D1567:D1569"/>
    <mergeCell ref="D1642:D1644"/>
    <mergeCell ref="D1651:D1653"/>
    <mergeCell ref="D1669:D1671"/>
    <mergeCell ref="D1681:D1683"/>
    <mergeCell ref="D1711:D1713"/>
    <mergeCell ref="D1759:D1761"/>
    <mergeCell ref="D1636:D1638"/>
    <mergeCell ref="D1522:D1524"/>
    <mergeCell ref="D1525:D1527"/>
    <mergeCell ref="D1558:D1560"/>
    <mergeCell ref="D1561:D1563"/>
    <mergeCell ref="D1564:D1566"/>
    <mergeCell ref="D1582:D1584"/>
    <mergeCell ref="D2251:D2253"/>
    <mergeCell ref="D1510:D1512"/>
    <mergeCell ref="D1546:D1548"/>
    <mergeCell ref="D1276:D1278"/>
    <mergeCell ref="D1378:D1380"/>
    <mergeCell ref="D1471:D1473"/>
    <mergeCell ref="D1285:D1287"/>
    <mergeCell ref="D1342:D1344"/>
    <mergeCell ref="D1390:D1392"/>
    <mergeCell ref="D1411:D1413"/>
    <mergeCell ref="D1588:D1590"/>
    <mergeCell ref="D1618:D1620"/>
    <mergeCell ref="D1282:D1284"/>
    <mergeCell ref="D1528:D1530"/>
    <mergeCell ref="D1597:D1599"/>
    <mergeCell ref="D1633:D1635"/>
    <mergeCell ref="D1696:D1698"/>
    <mergeCell ref="D1324:D1326"/>
    <mergeCell ref="D1279:D1281"/>
    <mergeCell ref="D1360:D1362"/>
    <mergeCell ref="D1531:D1533"/>
    <mergeCell ref="D1354:D1356"/>
    <mergeCell ref="D1408:D1410"/>
    <mergeCell ref="D1489:D1491"/>
    <mergeCell ref="D1492:D1494"/>
    <mergeCell ref="D1498:D1500"/>
    <mergeCell ref="D1501:D1503"/>
    <mergeCell ref="D1585:D1587"/>
    <mergeCell ref="D1357:D1359"/>
    <mergeCell ref="D1369:D1371"/>
    <mergeCell ref="D1399:D1401"/>
    <mergeCell ref="D1438:D1440"/>
    <mergeCell ref="D1486:D1488"/>
    <mergeCell ref="D1552:D1554"/>
    <mergeCell ref="D1606:D1608"/>
    <mergeCell ref="D1660:D1662"/>
    <mergeCell ref="D2116:D2118"/>
    <mergeCell ref="D1402:D1404"/>
    <mergeCell ref="D2065:D2067"/>
    <mergeCell ref="D700:D702"/>
    <mergeCell ref="D2023:D2025"/>
    <mergeCell ref="D1690:D1692"/>
    <mergeCell ref="D1801:D1803"/>
    <mergeCell ref="D1852:D1854"/>
    <mergeCell ref="D2224:D2226"/>
    <mergeCell ref="D1630:D1632"/>
    <mergeCell ref="D1420:D1422"/>
    <mergeCell ref="D1444:D1446"/>
    <mergeCell ref="D1495:D1497"/>
    <mergeCell ref="D1534:D1536"/>
    <mergeCell ref="D1591:D1593"/>
    <mergeCell ref="D1258:D1260"/>
    <mergeCell ref="D1879:D1881"/>
    <mergeCell ref="D1345:D1347"/>
    <mergeCell ref="D1024:D1026"/>
    <mergeCell ref="D1081:D1083"/>
    <mergeCell ref="D1138:D1140"/>
    <mergeCell ref="D1189:D1191"/>
    <mergeCell ref="D1111:D1113"/>
    <mergeCell ref="D1030:D1032"/>
    <mergeCell ref="D1033:D1035"/>
    <mergeCell ref="D1036:D1038"/>
    <mergeCell ref="D1075:D1077"/>
    <mergeCell ref="D1477:D1479"/>
    <mergeCell ref="D1615:D1617"/>
    <mergeCell ref="D1693:D1695"/>
    <mergeCell ref="D745:D747"/>
    <mergeCell ref="D742:D744"/>
    <mergeCell ref="D778:D780"/>
    <mergeCell ref="D808:D810"/>
    <mergeCell ref="D850:D852"/>
    <mergeCell ref="D853:D855"/>
    <mergeCell ref="D856:D858"/>
    <mergeCell ref="D1003:D1005"/>
    <mergeCell ref="D1060:D1062"/>
    <mergeCell ref="D1054:D1056"/>
    <mergeCell ref="D1057:D1059"/>
    <mergeCell ref="D1063:D1065"/>
    <mergeCell ref="D1129:D1131"/>
    <mergeCell ref="D1132:D1134"/>
    <mergeCell ref="D1249:D1251"/>
    <mergeCell ref="D1384:D1386"/>
    <mergeCell ref="D1372:D1374"/>
    <mergeCell ref="D1768:D1770"/>
    <mergeCell ref="D1933:D1935"/>
    <mergeCell ref="D1945:D1947"/>
    <mergeCell ref="D1936:D1938"/>
    <mergeCell ref="D1996:D1998"/>
    <mergeCell ref="D1348:D1350"/>
    <mergeCell ref="D1405:D1407"/>
    <mergeCell ref="D1447:D1449"/>
    <mergeCell ref="D1450:D1452"/>
    <mergeCell ref="D1453:D1455"/>
    <mergeCell ref="D2104:D2106"/>
    <mergeCell ref="D790:D792"/>
    <mergeCell ref="D820:D822"/>
    <mergeCell ref="D826:D828"/>
    <mergeCell ref="D1039:D1041"/>
    <mergeCell ref="D1813:D1815"/>
    <mergeCell ref="D1816:D1818"/>
    <mergeCell ref="D1819:D1821"/>
    <mergeCell ref="D1825:D1827"/>
    <mergeCell ref="D541:D543"/>
    <mergeCell ref="D535:D537"/>
    <mergeCell ref="D517:D519"/>
    <mergeCell ref="D529:D531"/>
    <mergeCell ref="D559:D561"/>
    <mergeCell ref="D562:D564"/>
    <mergeCell ref="D667:D669"/>
    <mergeCell ref="D670:D672"/>
    <mergeCell ref="D550:D552"/>
    <mergeCell ref="D502:D504"/>
    <mergeCell ref="C514:C516"/>
    <mergeCell ref="D514:D516"/>
    <mergeCell ref="D310:D312"/>
    <mergeCell ref="D316:D318"/>
    <mergeCell ref="D325:D327"/>
    <mergeCell ref="D328:D330"/>
    <mergeCell ref="C412:C414"/>
    <mergeCell ref="C415:C417"/>
    <mergeCell ref="C418:C420"/>
    <mergeCell ref="C424:C426"/>
    <mergeCell ref="C427:C429"/>
    <mergeCell ref="C430:C432"/>
    <mergeCell ref="C361:C363"/>
    <mergeCell ref="C364:C366"/>
    <mergeCell ref="C370:C372"/>
    <mergeCell ref="C373:C375"/>
    <mergeCell ref="C328:C330"/>
    <mergeCell ref="C334:C336"/>
    <mergeCell ref="C337:C339"/>
    <mergeCell ref="C346:C348"/>
    <mergeCell ref="C349:C351"/>
    <mergeCell ref="C352:C354"/>
    <mergeCell ref="C340:C342"/>
    <mergeCell ref="C358:C360"/>
    <mergeCell ref="C388:C390"/>
    <mergeCell ref="D556:D558"/>
    <mergeCell ref="D574:D576"/>
    <mergeCell ref="D568:D570"/>
    <mergeCell ref="C565:C567"/>
    <mergeCell ref="D565:D567"/>
    <mergeCell ref="C658:C660"/>
    <mergeCell ref="D658:D660"/>
    <mergeCell ref="C379:C381"/>
    <mergeCell ref="C571:C573"/>
    <mergeCell ref="D571:D573"/>
    <mergeCell ref="C484:C486"/>
    <mergeCell ref="C493:C495"/>
    <mergeCell ref="C643:C645"/>
    <mergeCell ref="D643:D645"/>
    <mergeCell ref="D652:D654"/>
    <mergeCell ref="D655:D657"/>
    <mergeCell ref="D631:D633"/>
    <mergeCell ref="D634:D636"/>
    <mergeCell ref="D640:D642"/>
    <mergeCell ref="D409:D411"/>
    <mergeCell ref="D508:D510"/>
    <mergeCell ref="C508:C510"/>
    <mergeCell ref="D442:D444"/>
    <mergeCell ref="D445:D447"/>
    <mergeCell ref="D448:D450"/>
    <mergeCell ref="D583:D585"/>
    <mergeCell ref="D661:D663"/>
    <mergeCell ref="C505:C507"/>
    <mergeCell ref="D505:D507"/>
    <mergeCell ref="D406:D408"/>
    <mergeCell ref="D331:D333"/>
    <mergeCell ref="D226:D228"/>
    <mergeCell ref="D355:D357"/>
    <mergeCell ref="D193:D195"/>
    <mergeCell ref="D220:D222"/>
    <mergeCell ref="D115:D117"/>
    <mergeCell ref="D322:D324"/>
    <mergeCell ref="D319:D321"/>
    <mergeCell ref="D142:D144"/>
    <mergeCell ref="D232:D234"/>
    <mergeCell ref="D439:D441"/>
    <mergeCell ref="D454:D456"/>
    <mergeCell ref="D460:D462"/>
    <mergeCell ref="D463:D465"/>
    <mergeCell ref="D160:D162"/>
    <mergeCell ref="D391:D393"/>
    <mergeCell ref="D394:D396"/>
    <mergeCell ref="D397:D399"/>
    <mergeCell ref="D382:D384"/>
    <mergeCell ref="D385:D387"/>
    <mergeCell ref="D361:D363"/>
    <mergeCell ref="D364:D366"/>
    <mergeCell ref="D370:D372"/>
    <mergeCell ref="D373:D375"/>
    <mergeCell ref="D334:D336"/>
    <mergeCell ref="D337:D339"/>
    <mergeCell ref="D346:D348"/>
    <mergeCell ref="D349:D351"/>
    <mergeCell ref="D352:D354"/>
    <mergeCell ref="D292:D294"/>
    <mergeCell ref="D301:D303"/>
    <mergeCell ref="D238:D240"/>
    <mergeCell ref="D124:D126"/>
    <mergeCell ref="D127:D129"/>
    <mergeCell ref="D130:D132"/>
    <mergeCell ref="D430:D432"/>
    <mergeCell ref="C1378:C1380"/>
    <mergeCell ref="C1471:C1473"/>
    <mergeCell ref="C1489:C1491"/>
    <mergeCell ref="C1492:C1494"/>
    <mergeCell ref="C1354:C1356"/>
    <mergeCell ref="C1357:C1359"/>
    <mergeCell ref="C1426:C1428"/>
    <mergeCell ref="C1522:C1524"/>
    <mergeCell ref="C1525:C1527"/>
    <mergeCell ref="C1558:C1560"/>
    <mergeCell ref="C1561:C1563"/>
    <mergeCell ref="C1564:C1566"/>
    <mergeCell ref="C1582:C1584"/>
    <mergeCell ref="C1339:C1341"/>
    <mergeCell ref="C1342:C1344"/>
    <mergeCell ref="C1372:C1374"/>
    <mergeCell ref="C1474:C1476"/>
    <mergeCell ref="C1528:C1530"/>
    <mergeCell ref="C1585:C1587"/>
    <mergeCell ref="C1609:C1611"/>
    <mergeCell ref="C1312:C1314"/>
    <mergeCell ref="C1315:C1317"/>
    <mergeCell ref="D376:D378"/>
    <mergeCell ref="D388:D390"/>
    <mergeCell ref="D403:D405"/>
    <mergeCell ref="C1195:C1197"/>
    <mergeCell ref="D457:D459"/>
    <mergeCell ref="C1162:C1164"/>
    <mergeCell ref="C1201:C1203"/>
    <mergeCell ref="C1468:C1470"/>
    <mergeCell ref="C1666:C1668"/>
    <mergeCell ref="C1741:C1743"/>
    <mergeCell ref="C1225:C1227"/>
    <mergeCell ref="C1408:C1410"/>
    <mergeCell ref="C1435:C1437"/>
    <mergeCell ref="C640:C642"/>
    <mergeCell ref="C652:C654"/>
    <mergeCell ref="C655:C657"/>
    <mergeCell ref="C619:C621"/>
    <mergeCell ref="C631:C633"/>
    <mergeCell ref="C634:C636"/>
    <mergeCell ref="C685:C687"/>
    <mergeCell ref="C616:C618"/>
    <mergeCell ref="C541:C543"/>
    <mergeCell ref="C1588:C1590"/>
    <mergeCell ref="C1498:C1500"/>
    <mergeCell ref="C1513:C1515"/>
    <mergeCell ref="C1531:C1533"/>
    <mergeCell ref="C1300:C1302"/>
    <mergeCell ref="C1024:C1026"/>
    <mergeCell ref="C1081:C1083"/>
    <mergeCell ref="C1138:C1140"/>
    <mergeCell ref="C1189:C1191"/>
    <mergeCell ref="C1060:C1062"/>
    <mergeCell ref="C1054:C1056"/>
    <mergeCell ref="C1057:C1059"/>
    <mergeCell ref="C1063:C1065"/>
    <mergeCell ref="C1129:C1131"/>
    <mergeCell ref="C1132:C1134"/>
    <mergeCell ref="C1249:C1251"/>
    <mergeCell ref="C838:C840"/>
    <mergeCell ref="D688:D690"/>
    <mergeCell ref="D727:D729"/>
    <mergeCell ref="D739:D741"/>
    <mergeCell ref="C2914:C2916"/>
    <mergeCell ref="C2926:C2928"/>
    <mergeCell ref="C2920:C2922"/>
    <mergeCell ref="C2938:C2940"/>
    <mergeCell ref="C2968:C2970"/>
    <mergeCell ref="C3022:C3024"/>
    <mergeCell ref="C3052:C3054"/>
    <mergeCell ref="C2707:C2709"/>
    <mergeCell ref="C2704:C2706"/>
    <mergeCell ref="C3058:C3060"/>
    <mergeCell ref="C3082:C3084"/>
    <mergeCell ref="C3400:C3402"/>
    <mergeCell ref="C3406:C3408"/>
    <mergeCell ref="C3415:C3417"/>
    <mergeCell ref="C3061:C3063"/>
    <mergeCell ref="C3181:C3183"/>
    <mergeCell ref="C3199:C3201"/>
    <mergeCell ref="C3229:C3231"/>
    <mergeCell ref="C3271:C3273"/>
    <mergeCell ref="C3334:C3336"/>
    <mergeCell ref="C3340:C3342"/>
    <mergeCell ref="C3346:C3348"/>
    <mergeCell ref="C3004:C3006"/>
    <mergeCell ref="C3091:C3093"/>
    <mergeCell ref="C3100:C3102"/>
    <mergeCell ref="C3124:C3126"/>
    <mergeCell ref="C3139:C3141"/>
    <mergeCell ref="C3202:C3204"/>
    <mergeCell ref="C3244:C3246"/>
    <mergeCell ref="C3274:C3276"/>
    <mergeCell ref="C3316:C3318"/>
    <mergeCell ref="C3355:C3357"/>
    <mergeCell ref="C3169:C3171"/>
    <mergeCell ref="C3175:C3177"/>
    <mergeCell ref="C3193:C3195"/>
    <mergeCell ref="C3217:C3219"/>
    <mergeCell ref="C3226:C3228"/>
    <mergeCell ref="C3232:C3234"/>
    <mergeCell ref="C3265:C3267"/>
    <mergeCell ref="C3403:C3405"/>
    <mergeCell ref="C2743:C2745"/>
    <mergeCell ref="C2797:C2799"/>
    <mergeCell ref="C2767:C2769"/>
    <mergeCell ref="C3070:C3072"/>
    <mergeCell ref="C3076:C3078"/>
    <mergeCell ref="C3073:C3075"/>
    <mergeCell ref="C2941:C2943"/>
    <mergeCell ref="C3028:C3030"/>
    <mergeCell ref="C2719:C2721"/>
    <mergeCell ref="C2818:C2820"/>
    <mergeCell ref="C2989:C2991"/>
    <mergeCell ref="C2791:C2793"/>
    <mergeCell ref="C1984:C1986"/>
    <mergeCell ref="C1621:C1623"/>
    <mergeCell ref="C1618:C1620"/>
    <mergeCell ref="C1792:C1794"/>
    <mergeCell ref="C2026:C2028"/>
    <mergeCell ref="C2050:C2052"/>
    <mergeCell ref="C2641:C2643"/>
    <mergeCell ref="C3937:C3939"/>
    <mergeCell ref="C2740:C2742"/>
    <mergeCell ref="C2776:C2778"/>
    <mergeCell ref="C2809:C2811"/>
    <mergeCell ref="C2881:C2883"/>
    <mergeCell ref="C2944:C2946"/>
    <mergeCell ref="C3223:C3225"/>
    <mergeCell ref="C3241:C3243"/>
    <mergeCell ref="C3331:C3333"/>
    <mergeCell ref="C3361:C3363"/>
    <mergeCell ref="C3103:C3105"/>
    <mergeCell ref="C3205:C3207"/>
    <mergeCell ref="C3235:C3237"/>
    <mergeCell ref="C3301:C3303"/>
    <mergeCell ref="C3391:C3393"/>
    <mergeCell ref="C3250:C3252"/>
    <mergeCell ref="C3367:C3369"/>
    <mergeCell ref="C3085:C3087"/>
    <mergeCell ref="C3157:C3159"/>
    <mergeCell ref="C3127:C3129"/>
    <mergeCell ref="C3379:C3381"/>
    <mergeCell ref="C3457:C3459"/>
    <mergeCell ref="C3160:C3162"/>
    <mergeCell ref="C3187:C3189"/>
    <mergeCell ref="C3208:C3210"/>
    <mergeCell ref="C3304:C3306"/>
    <mergeCell ref="C3364:C3366"/>
    <mergeCell ref="C3370:C3372"/>
    <mergeCell ref="C3421:C3423"/>
    <mergeCell ref="C3427:C3429"/>
    <mergeCell ref="C3634:C3636"/>
    <mergeCell ref="C2758:C2760"/>
    <mergeCell ref="C2764:C2766"/>
    <mergeCell ref="C2761:C2763"/>
    <mergeCell ref="C2905:C2907"/>
    <mergeCell ref="C2917:C2919"/>
    <mergeCell ref="C3034:C3036"/>
    <mergeCell ref="C3031:C3033"/>
    <mergeCell ref="C3049:C3051"/>
    <mergeCell ref="C3163:C3165"/>
    <mergeCell ref="C3280:C3282"/>
    <mergeCell ref="C3298:C3300"/>
    <mergeCell ref="C3328:C3330"/>
    <mergeCell ref="C3343:C3345"/>
    <mergeCell ref="C3373:C3375"/>
    <mergeCell ref="C3412:C3414"/>
    <mergeCell ref="C3418:C3420"/>
    <mergeCell ref="C3490:C3492"/>
    <mergeCell ref="C3469:C3471"/>
    <mergeCell ref="C3460:C3462"/>
    <mergeCell ref="C3466:C3468"/>
    <mergeCell ref="C3472:C3474"/>
    <mergeCell ref="C3499:C3501"/>
    <mergeCell ref="C3532:C3534"/>
    <mergeCell ref="C2815:C2817"/>
    <mergeCell ref="C2812:C2814"/>
    <mergeCell ref="C2851:C2853"/>
    <mergeCell ref="C3736:C3738"/>
    <mergeCell ref="C3793:C3795"/>
    <mergeCell ref="C3808:C3810"/>
    <mergeCell ref="C2182:C2184"/>
    <mergeCell ref="C2272:C2274"/>
    <mergeCell ref="C3493:C3495"/>
    <mergeCell ref="C3547:C3549"/>
    <mergeCell ref="C3625:C3627"/>
    <mergeCell ref="C3703:C3705"/>
    <mergeCell ref="C3739:C3741"/>
    <mergeCell ref="C3769:C3771"/>
    <mergeCell ref="C3832:C3834"/>
    <mergeCell ref="C3838:C3840"/>
    <mergeCell ref="C2980:C2982"/>
    <mergeCell ref="C2983:C2985"/>
    <mergeCell ref="C2839:C2841"/>
    <mergeCell ref="C2890:C2892"/>
    <mergeCell ref="C2953:C2955"/>
    <mergeCell ref="C3388:C3390"/>
    <mergeCell ref="C1771:C1773"/>
    <mergeCell ref="C2194:C2196"/>
    <mergeCell ref="C2203:C2205"/>
    <mergeCell ref="C2218:C2220"/>
    <mergeCell ref="C2233:C2235"/>
    <mergeCell ref="C2380:C2382"/>
    <mergeCell ref="C2638:C2640"/>
    <mergeCell ref="C2551:C2553"/>
    <mergeCell ref="C2296:C2298"/>
    <mergeCell ref="C2302:C2304"/>
    <mergeCell ref="C2092:C2094"/>
    <mergeCell ref="C2542:C2544"/>
    <mergeCell ref="C1783:C1785"/>
    <mergeCell ref="C1825:C1827"/>
    <mergeCell ref="C1843:C1845"/>
    <mergeCell ref="C1885:C1887"/>
    <mergeCell ref="C1957:C1959"/>
    <mergeCell ref="C2017:C2019"/>
    <mergeCell ref="C2041:C2043"/>
    <mergeCell ref="C2059:C2061"/>
    <mergeCell ref="C1777:C1779"/>
    <mergeCell ref="C1897:C1899"/>
    <mergeCell ref="C2056:C2058"/>
    <mergeCell ref="C1864:C1866"/>
    <mergeCell ref="C1888:C1890"/>
    <mergeCell ref="C1915:C1917"/>
    <mergeCell ref="C1948:C1950"/>
    <mergeCell ref="C1999:C2001"/>
    <mergeCell ref="C1810:C1812"/>
    <mergeCell ref="C1819:C1821"/>
    <mergeCell ref="C2398:C2400"/>
    <mergeCell ref="C2023:C2025"/>
    <mergeCell ref="C2068:C2070"/>
    <mergeCell ref="C1924:C1926"/>
    <mergeCell ref="C1969:C1971"/>
    <mergeCell ref="C1987:C1989"/>
    <mergeCell ref="C2137:C2139"/>
    <mergeCell ref="C2149:C2151"/>
    <mergeCell ref="C2170:C2172"/>
    <mergeCell ref="C2221:C2223"/>
    <mergeCell ref="C2230:C2232"/>
    <mergeCell ref="C3424:C3426"/>
    <mergeCell ref="C3430:C3432"/>
    <mergeCell ref="C2650:C2652"/>
    <mergeCell ref="C1939:C1941"/>
    <mergeCell ref="C3475:C3477"/>
    <mergeCell ref="C3589:C3591"/>
    <mergeCell ref="C3643:C3645"/>
    <mergeCell ref="C2314:C2316"/>
    <mergeCell ref="C2326:C2328"/>
    <mergeCell ref="C2359:C2361"/>
    <mergeCell ref="C1921:C1923"/>
    <mergeCell ref="C2035:C2037"/>
    <mergeCell ref="C2116:C2118"/>
    <mergeCell ref="C2074:C2076"/>
    <mergeCell ref="C2077:C2079"/>
    <mergeCell ref="C2107:C2109"/>
    <mergeCell ref="C1963:C1965"/>
    <mergeCell ref="C1966:C1968"/>
    <mergeCell ref="C1927:C1929"/>
    <mergeCell ref="C1942:C1944"/>
    <mergeCell ref="C2011:C2013"/>
    <mergeCell ref="C2122:C2124"/>
    <mergeCell ref="C2200:C2202"/>
    <mergeCell ref="C2206:C2208"/>
    <mergeCell ref="C2311:C2313"/>
    <mergeCell ref="C2371:C2373"/>
    <mergeCell ref="C2353:C2355"/>
    <mergeCell ref="C2362:C2364"/>
    <mergeCell ref="C1630:C1632"/>
    <mergeCell ref="C1345:C1347"/>
    <mergeCell ref="C1420:C1422"/>
    <mergeCell ref="C1444:C1446"/>
    <mergeCell ref="C1495:C1497"/>
    <mergeCell ref="C1534:C1536"/>
    <mergeCell ref="C1258:C1260"/>
    <mergeCell ref="C1363:C1365"/>
    <mergeCell ref="C1384:C1386"/>
    <mergeCell ref="C1438:C1440"/>
    <mergeCell ref="C1681:C1683"/>
    <mergeCell ref="C1699:C1701"/>
    <mergeCell ref="C1852:C1854"/>
    <mergeCell ref="C1930:C1932"/>
    <mergeCell ref="C1945:C1947"/>
    <mergeCell ref="C1936:C1938"/>
    <mergeCell ref="C1996:C1998"/>
    <mergeCell ref="C1975:C1977"/>
    <mergeCell ref="C1993:C1995"/>
    <mergeCell ref="C1990:C1992"/>
    <mergeCell ref="C2014:C2016"/>
    <mergeCell ref="C2008:C2010"/>
    <mergeCell ref="C2086:C2088"/>
    <mergeCell ref="C2095:C2097"/>
    <mergeCell ref="C2143:C2145"/>
    <mergeCell ref="C2269:C2271"/>
    <mergeCell ref="C2284:C2286"/>
    <mergeCell ref="C2347:C2349"/>
    <mergeCell ref="C2191:C2193"/>
    <mergeCell ref="C2320:C2322"/>
    <mergeCell ref="C2329:C2331"/>
    <mergeCell ref="C2341:C2343"/>
    <mergeCell ref="C1261:C1263"/>
    <mergeCell ref="C1267:C1269"/>
    <mergeCell ref="C1264:C1266"/>
    <mergeCell ref="C1762:C1764"/>
    <mergeCell ref="C2212:C2214"/>
    <mergeCell ref="C2209:C2211"/>
    <mergeCell ref="C2299:C2301"/>
    <mergeCell ref="C1972:C1974"/>
    <mergeCell ref="C895:C897"/>
    <mergeCell ref="C1270:C1272"/>
    <mergeCell ref="C1348:C1350"/>
    <mergeCell ref="C1405:C1407"/>
    <mergeCell ref="C1477:C1479"/>
    <mergeCell ref="C1615:C1617"/>
    <mergeCell ref="C1633:C1635"/>
    <mergeCell ref="C1636:C1638"/>
    <mergeCell ref="C1303:C1305"/>
    <mergeCell ref="C1306:C1308"/>
    <mergeCell ref="C1597:C1599"/>
    <mergeCell ref="C1324:C1326"/>
    <mergeCell ref="C799:C801"/>
    <mergeCell ref="C898:C900"/>
    <mergeCell ref="C1030:C1032"/>
    <mergeCell ref="C1033:C1035"/>
    <mergeCell ref="C1078:C1080"/>
    <mergeCell ref="C1108:C1110"/>
    <mergeCell ref="C1099:C1101"/>
    <mergeCell ref="C1117:C1119"/>
    <mergeCell ref="C433:C435"/>
    <mergeCell ref="C442:C444"/>
    <mergeCell ref="C445:C447"/>
    <mergeCell ref="C448:C450"/>
    <mergeCell ref="C454:C456"/>
    <mergeCell ref="C460:C462"/>
    <mergeCell ref="C436:C438"/>
    <mergeCell ref="C457:C459"/>
    <mergeCell ref="C469:C471"/>
    <mergeCell ref="C490:C492"/>
    <mergeCell ref="C439:C441"/>
    <mergeCell ref="C475:C477"/>
    <mergeCell ref="C481:C483"/>
    <mergeCell ref="C487:C489"/>
    <mergeCell ref="C568:C570"/>
    <mergeCell ref="C763:C765"/>
    <mergeCell ref="C583:C585"/>
    <mergeCell ref="C661:C663"/>
    <mergeCell ref="C547:C549"/>
    <mergeCell ref="C550:C552"/>
    <mergeCell ref="C559:C561"/>
    <mergeCell ref="C562:C564"/>
    <mergeCell ref="C667:C669"/>
    <mergeCell ref="C670:C672"/>
    <mergeCell ref="C1279:C1281"/>
    <mergeCell ref="C688:C690"/>
    <mergeCell ref="C700:C702"/>
    <mergeCell ref="C697:C699"/>
    <mergeCell ref="C691:C693"/>
    <mergeCell ref="C694:C696"/>
    <mergeCell ref="C715:C717"/>
    <mergeCell ref="C775:C777"/>
    <mergeCell ref="C1183:C1185"/>
    <mergeCell ref="C1228:C1230"/>
    <mergeCell ref="C556:C558"/>
    <mergeCell ref="C574:C576"/>
    <mergeCell ref="C1510:C1512"/>
    <mergeCell ref="C1546:C1548"/>
    <mergeCell ref="C1543:C1545"/>
    <mergeCell ref="C1567:C1569"/>
    <mergeCell ref="C1390:C1392"/>
    <mergeCell ref="C1411:C1413"/>
    <mergeCell ref="C739:C741"/>
    <mergeCell ref="C1237:C1239"/>
    <mergeCell ref="B3934:B3936"/>
    <mergeCell ref="B3919:B3921"/>
    <mergeCell ref="B3862:B3864"/>
    <mergeCell ref="B3895:B3897"/>
    <mergeCell ref="B3901:B3903"/>
    <mergeCell ref="B3913:B3915"/>
    <mergeCell ref="B3925:B3927"/>
    <mergeCell ref="B3931:B3933"/>
    <mergeCell ref="B3802:B3804"/>
    <mergeCell ref="B3760:B3762"/>
    <mergeCell ref="B3766:B3768"/>
    <mergeCell ref="B3775:B3777"/>
    <mergeCell ref="B3772:B3774"/>
    <mergeCell ref="B3916:B3918"/>
    <mergeCell ref="B3814:B3816"/>
    <mergeCell ref="B3847:B3849"/>
    <mergeCell ref="B3850:B3852"/>
    <mergeCell ref="B3859:B3861"/>
    <mergeCell ref="B3829:B3831"/>
    <mergeCell ref="B3778:B3780"/>
    <mergeCell ref="B3805:B3807"/>
    <mergeCell ref="B3820:B3822"/>
    <mergeCell ref="B3883:B3885"/>
    <mergeCell ref="B3811:B3813"/>
    <mergeCell ref="B3769:B3771"/>
    <mergeCell ref="C229:C231"/>
    <mergeCell ref="C244:C246"/>
    <mergeCell ref="C313:C315"/>
    <mergeCell ref="C211:C213"/>
    <mergeCell ref="C298:C300"/>
    <mergeCell ref="C271:C273"/>
    <mergeCell ref="C226:C228"/>
    <mergeCell ref="C103:C105"/>
    <mergeCell ref="C289:C291"/>
    <mergeCell ref="C292:C294"/>
    <mergeCell ref="C301:C303"/>
    <mergeCell ref="C310:C312"/>
    <mergeCell ref="C316:C318"/>
    <mergeCell ref="C325:C327"/>
    <mergeCell ref="C403:C405"/>
    <mergeCell ref="C355:C357"/>
    <mergeCell ref="C400:C402"/>
    <mergeCell ref="C256:C258"/>
    <mergeCell ref="C265:C267"/>
    <mergeCell ref="C268:C270"/>
    <mergeCell ref="C274:C276"/>
    <mergeCell ref="C277:C279"/>
    <mergeCell ref="C286:C288"/>
    <mergeCell ref="C232:C234"/>
    <mergeCell ref="C250:C252"/>
    <mergeCell ref="C208:C210"/>
    <mergeCell ref="C223:C225"/>
    <mergeCell ref="C169:C171"/>
    <mergeCell ref="C181:C183"/>
    <mergeCell ref="C184:C186"/>
    <mergeCell ref="C190:C192"/>
    <mergeCell ref="C157:C159"/>
    <mergeCell ref="C397:C399"/>
    <mergeCell ref="C163:C165"/>
    <mergeCell ref="C217:C219"/>
    <mergeCell ref="C307:C309"/>
    <mergeCell ref="C247:C249"/>
    <mergeCell ref="C280:C282"/>
    <mergeCell ref="C391:C393"/>
    <mergeCell ref="B3667:B3669"/>
    <mergeCell ref="B3733:B3735"/>
    <mergeCell ref="B3583:B3585"/>
    <mergeCell ref="B3673:B3675"/>
    <mergeCell ref="B3742:B3744"/>
    <mergeCell ref="B3721:B3723"/>
    <mergeCell ref="B3454:B3456"/>
    <mergeCell ref="B3448:B3450"/>
    <mergeCell ref="B3502:B3504"/>
    <mergeCell ref="B3472:B3474"/>
    <mergeCell ref="B3658:B3660"/>
    <mergeCell ref="B3640:B3642"/>
    <mergeCell ref="B3568:B3570"/>
    <mergeCell ref="B3343:B3345"/>
    <mergeCell ref="B3823:B3825"/>
    <mergeCell ref="B3790:B3792"/>
    <mergeCell ref="B3796:B3798"/>
    <mergeCell ref="B3817:B3819"/>
    <mergeCell ref="B3763:B3765"/>
    <mergeCell ref="B3826:B3828"/>
    <mergeCell ref="B3787:B3789"/>
    <mergeCell ref="B3793:B3795"/>
    <mergeCell ref="B3844:B3846"/>
    <mergeCell ref="B3808:B3810"/>
    <mergeCell ref="B3841:B3843"/>
    <mergeCell ref="B3928:B3930"/>
    <mergeCell ref="B3853:B3855"/>
    <mergeCell ref="B3856:B3858"/>
    <mergeCell ref="B3868:B3870"/>
    <mergeCell ref="B3871:B3873"/>
    <mergeCell ref="B3892:B3894"/>
    <mergeCell ref="B3907:B3909"/>
    <mergeCell ref="B3922:B3924"/>
    <mergeCell ref="B3835:B3837"/>
    <mergeCell ref="B3898:B3900"/>
    <mergeCell ref="B3718:B3720"/>
    <mergeCell ref="B3481:B3483"/>
    <mergeCell ref="B3469:B3471"/>
    <mergeCell ref="B3499:B3501"/>
    <mergeCell ref="B3544:B3546"/>
    <mergeCell ref="B3757:B3759"/>
    <mergeCell ref="B3127:B3129"/>
    <mergeCell ref="B3274:B3276"/>
    <mergeCell ref="B3352:B3354"/>
    <mergeCell ref="B3445:B3447"/>
    <mergeCell ref="B3463:B3465"/>
    <mergeCell ref="B3478:B3480"/>
    <mergeCell ref="B3535:B3537"/>
    <mergeCell ref="B3556:B3558"/>
    <mergeCell ref="B3619:B3621"/>
    <mergeCell ref="B3637:B3639"/>
    <mergeCell ref="B2449:B2451"/>
    <mergeCell ref="B2389:B2391"/>
    <mergeCell ref="B2596:B2598"/>
    <mergeCell ref="B2758:B2760"/>
    <mergeCell ref="B3193:B3195"/>
    <mergeCell ref="B3217:B3219"/>
    <mergeCell ref="B2662:B2664"/>
    <mergeCell ref="B2668:B2670"/>
    <mergeCell ref="B2542:B2544"/>
    <mergeCell ref="B2548:B2550"/>
    <mergeCell ref="B2623:B2625"/>
    <mergeCell ref="B2719:B2721"/>
    <mergeCell ref="B2410:B2412"/>
    <mergeCell ref="B2425:B2427"/>
    <mergeCell ref="B2443:B2445"/>
    <mergeCell ref="B2446:B2448"/>
    <mergeCell ref="B2470:B2472"/>
    <mergeCell ref="B2506:B2508"/>
    <mergeCell ref="B2536:B2538"/>
    <mergeCell ref="B3751:B3753"/>
    <mergeCell ref="B3379:B3381"/>
    <mergeCell ref="B3163:B3165"/>
    <mergeCell ref="B3160:B3162"/>
    <mergeCell ref="B3184:B3186"/>
    <mergeCell ref="B3280:B3282"/>
    <mergeCell ref="B3298:B3300"/>
    <mergeCell ref="B3373:B3375"/>
    <mergeCell ref="B3412:B3414"/>
    <mergeCell ref="B3400:B3402"/>
    <mergeCell ref="B3406:B3408"/>
    <mergeCell ref="B3532:B3534"/>
    <mergeCell ref="B3634:B3636"/>
    <mergeCell ref="B3628:B3630"/>
    <mergeCell ref="B3661:B3663"/>
    <mergeCell ref="B3664:B3666"/>
    <mergeCell ref="B3730:B3732"/>
    <mergeCell ref="B3727:B3729"/>
    <mergeCell ref="B3745:B3747"/>
    <mergeCell ref="B3508:B3510"/>
    <mergeCell ref="B3523:B3525"/>
    <mergeCell ref="B3649:B3651"/>
    <mergeCell ref="B3655:B3657"/>
    <mergeCell ref="B3736:B3738"/>
    <mergeCell ref="B3175:B3177"/>
    <mergeCell ref="B3277:B3279"/>
    <mergeCell ref="B3484:B3486"/>
    <mergeCell ref="B3475:B3477"/>
    <mergeCell ref="B3580:B3582"/>
    <mergeCell ref="B3694:B3696"/>
    <mergeCell ref="B2980:B2982"/>
    <mergeCell ref="B2983:B2985"/>
    <mergeCell ref="B3061:B3063"/>
    <mergeCell ref="B3052:B3054"/>
    <mergeCell ref="B3058:B3060"/>
    <mergeCell ref="B3181:B3183"/>
    <mergeCell ref="B3169:B3171"/>
    <mergeCell ref="B3199:B3201"/>
    <mergeCell ref="B3229:B3231"/>
    <mergeCell ref="B3271:B3273"/>
    <mergeCell ref="B3265:B3267"/>
    <mergeCell ref="B2659:B2661"/>
    <mergeCell ref="B2509:B2511"/>
    <mergeCell ref="B2563:B2565"/>
    <mergeCell ref="B3238:B3240"/>
    <mergeCell ref="B2560:B2562"/>
    <mergeCell ref="B2641:B2643"/>
    <mergeCell ref="B2707:B2709"/>
    <mergeCell ref="B2764:B2766"/>
    <mergeCell ref="B2761:B2763"/>
    <mergeCell ref="B2767:B2769"/>
    <mergeCell ref="B2839:B2841"/>
    <mergeCell ref="B2890:B2892"/>
    <mergeCell ref="B2551:B2553"/>
    <mergeCell ref="B2680:B2682"/>
    <mergeCell ref="B3085:B3087"/>
    <mergeCell ref="B3157:B3159"/>
    <mergeCell ref="B3940:B3942"/>
    <mergeCell ref="B3877:B3879"/>
    <mergeCell ref="B3937:B3939"/>
    <mergeCell ref="B3832:B3834"/>
    <mergeCell ref="B3838:B3840"/>
    <mergeCell ref="B2293:B2295"/>
    <mergeCell ref="B2308:B2310"/>
    <mergeCell ref="B2338:B2340"/>
    <mergeCell ref="B2353:B2355"/>
    <mergeCell ref="B2380:B2382"/>
    <mergeCell ref="B2461:B2463"/>
    <mergeCell ref="B2458:B2460"/>
    <mergeCell ref="B2452:B2454"/>
    <mergeCell ref="B2566:B2568"/>
    <mergeCell ref="B2587:B2589"/>
    <mergeCell ref="B2608:B2610"/>
    <mergeCell ref="B2629:B2631"/>
    <mergeCell ref="B2653:B2655"/>
    <mergeCell ref="B2734:B2736"/>
    <mergeCell ref="B2731:B2733"/>
    <mergeCell ref="B2812:B2814"/>
    <mergeCell ref="B2989:B2991"/>
    <mergeCell ref="B3442:B3444"/>
    <mergeCell ref="B3865:B3867"/>
    <mergeCell ref="B2701:B2703"/>
    <mergeCell ref="B2953:B2955"/>
    <mergeCell ref="B2920:B2922"/>
    <mergeCell ref="B3028:B3030"/>
    <mergeCell ref="B3586:B3588"/>
    <mergeCell ref="B3595:B3597"/>
    <mergeCell ref="B3604:B3606"/>
    <mergeCell ref="B3361:B3363"/>
    <mergeCell ref="B3748:B3750"/>
    <mergeCell ref="B3388:B3390"/>
    <mergeCell ref="B3391:B3393"/>
    <mergeCell ref="B3418:B3420"/>
    <mergeCell ref="B3490:B3492"/>
    <mergeCell ref="B3946:B3948"/>
    <mergeCell ref="B3964:B3966"/>
    <mergeCell ref="B2296:B2298"/>
    <mergeCell ref="B2419:B2421"/>
    <mergeCell ref="B2422:B2424"/>
    <mergeCell ref="B2428:B2430"/>
    <mergeCell ref="B2434:B2436"/>
    <mergeCell ref="B2473:B2475"/>
    <mergeCell ref="B2314:B2316"/>
    <mergeCell ref="B2809:B2811"/>
    <mergeCell ref="B2881:B2883"/>
    <mergeCell ref="B1051:B1053"/>
    <mergeCell ref="B1075:B1077"/>
    <mergeCell ref="B1078:B1080"/>
    <mergeCell ref="B1099:B1101"/>
    <mergeCell ref="B1102:B1104"/>
    <mergeCell ref="B1117:B1119"/>
    <mergeCell ref="B1294:B1296"/>
    <mergeCell ref="B1300:B1302"/>
    <mergeCell ref="B1303:B1305"/>
    <mergeCell ref="B1306:B1308"/>
    <mergeCell ref="B1321:B1323"/>
    <mergeCell ref="B2245:B2247"/>
    <mergeCell ref="B2254:B2256"/>
    <mergeCell ref="B2269:B2271"/>
    <mergeCell ref="B2278:B2280"/>
    <mergeCell ref="B2284:B2286"/>
    <mergeCell ref="B2029:B2031"/>
    <mergeCell ref="B2056:B2058"/>
    <mergeCell ref="B2107:B2109"/>
    <mergeCell ref="B2101:B2103"/>
    <mergeCell ref="B1159:B1161"/>
    <mergeCell ref="B1195:B1197"/>
    <mergeCell ref="B1198:B1200"/>
    <mergeCell ref="B2911:B2913"/>
    <mergeCell ref="B3451:B3453"/>
    <mergeCell ref="B3493:B3495"/>
    <mergeCell ref="B3547:B3549"/>
    <mergeCell ref="B3625:B3627"/>
    <mergeCell ref="B2914:B2916"/>
    <mergeCell ref="B3370:B3372"/>
    <mergeCell ref="B3376:B3378"/>
    <mergeCell ref="B3385:B3387"/>
    <mergeCell ref="B3394:B3396"/>
    <mergeCell ref="B2578:B2580"/>
    <mergeCell ref="B3703:B3705"/>
    <mergeCell ref="B3739:B3741"/>
    <mergeCell ref="B2692:B2694"/>
    <mergeCell ref="B2722:B2724"/>
    <mergeCell ref="B2740:B2742"/>
    <mergeCell ref="B2776:B2778"/>
    <mergeCell ref="B2944:B2946"/>
    <mergeCell ref="B3043:B3045"/>
    <mergeCell ref="B3097:B3099"/>
    <mergeCell ref="B3253:B3255"/>
    <mergeCell ref="B3457:B3459"/>
    <mergeCell ref="B3505:B3507"/>
    <mergeCell ref="B3571:B3573"/>
    <mergeCell ref="B3331:B3333"/>
    <mergeCell ref="B1060:B1062"/>
    <mergeCell ref="B1054:B1056"/>
    <mergeCell ref="B1057:B1059"/>
    <mergeCell ref="B1063:B1065"/>
    <mergeCell ref="B1129:B1131"/>
    <mergeCell ref="B796:B798"/>
    <mergeCell ref="B1024:B1026"/>
    <mergeCell ref="B1138:B1140"/>
    <mergeCell ref="B781:B783"/>
    <mergeCell ref="B868:B870"/>
    <mergeCell ref="B841:B843"/>
    <mergeCell ref="B994:B996"/>
    <mergeCell ref="B2635:B2637"/>
    <mergeCell ref="B2644:B2646"/>
    <mergeCell ref="B2791:B2793"/>
    <mergeCell ref="B2830:B2832"/>
    <mergeCell ref="B2869:B2871"/>
    <mergeCell ref="B2875:B2877"/>
    <mergeCell ref="B2893:B2895"/>
    <mergeCell ref="B2917:B2919"/>
    <mergeCell ref="B3220:B3222"/>
    <mergeCell ref="B3250:B3252"/>
    <mergeCell ref="B3367:B3369"/>
    <mergeCell ref="B3382:B3384"/>
    <mergeCell ref="B3109:B3111"/>
    <mergeCell ref="B2848:B2850"/>
    <mergeCell ref="B2827:B2829"/>
    <mergeCell ref="B2785:B2787"/>
    <mergeCell ref="B2896:B2898"/>
    <mergeCell ref="B2947:B2949"/>
    <mergeCell ref="B2575:B2577"/>
    <mergeCell ref="B2611:B2613"/>
    <mergeCell ref="B2698:B2700"/>
    <mergeCell ref="B2737:B2739"/>
    <mergeCell ref="B1801:B1803"/>
    <mergeCell ref="B1534:B1536"/>
    <mergeCell ref="B1591:B1593"/>
    <mergeCell ref="B1630:B1632"/>
    <mergeCell ref="B2137:B2139"/>
    <mergeCell ref="B2149:B2151"/>
    <mergeCell ref="B2170:B2172"/>
    <mergeCell ref="B2221:B2223"/>
    <mergeCell ref="B2230:B2232"/>
    <mergeCell ref="B1546:B1548"/>
    <mergeCell ref="B1543:B1545"/>
    <mergeCell ref="B2017:B2019"/>
    <mergeCell ref="B2041:B2043"/>
    <mergeCell ref="B2059:B2061"/>
    <mergeCell ref="B2191:B2193"/>
    <mergeCell ref="B1615:B1617"/>
    <mergeCell ref="B1693:B1695"/>
    <mergeCell ref="B1699:B1701"/>
    <mergeCell ref="B2212:B2214"/>
    <mergeCell ref="B1666:B1668"/>
    <mergeCell ref="B1741:B1743"/>
    <mergeCell ref="B1864:B1866"/>
    <mergeCell ref="B1888:B1890"/>
    <mergeCell ref="B1915:B1917"/>
    <mergeCell ref="B1948:B1950"/>
    <mergeCell ref="B1999:B2001"/>
    <mergeCell ref="B2038:B2040"/>
    <mergeCell ref="B1708:B1710"/>
    <mergeCell ref="B1717:B1719"/>
    <mergeCell ref="B1720:B1722"/>
    <mergeCell ref="B1819:B1821"/>
    <mergeCell ref="B1963:B1965"/>
    <mergeCell ref="B1966:B1968"/>
    <mergeCell ref="B850:B852"/>
    <mergeCell ref="B853:B855"/>
    <mergeCell ref="B970:B972"/>
    <mergeCell ref="B997:B999"/>
    <mergeCell ref="B1000:B1002"/>
    <mergeCell ref="B1312:B1314"/>
    <mergeCell ref="B1315:B1317"/>
    <mergeCell ref="B1339:B1341"/>
    <mergeCell ref="B2326:B2328"/>
    <mergeCell ref="B1558:B1560"/>
    <mergeCell ref="B1561:B1563"/>
    <mergeCell ref="B1564:B1566"/>
    <mergeCell ref="B1582:B1584"/>
    <mergeCell ref="B1765:B1767"/>
    <mergeCell ref="B1798:B1800"/>
    <mergeCell ref="B1810:B1812"/>
    <mergeCell ref="B1843:B1845"/>
    <mergeCell ref="B2272:B2274"/>
    <mergeCell ref="B1567:B1569"/>
    <mergeCell ref="B1633:B1635"/>
    <mergeCell ref="B1636:B1638"/>
    <mergeCell ref="B1756:B1758"/>
    <mergeCell ref="B1783:B1785"/>
    <mergeCell ref="B1825:B1827"/>
    <mergeCell ref="B1885:B1887"/>
    <mergeCell ref="B1921:B1923"/>
    <mergeCell ref="B1957:B1959"/>
    <mergeCell ref="B1588:B1590"/>
    <mergeCell ref="B2023:B2025"/>
    <mergeCell ref="B2068:B2070"/>
    <mergeCell ref="B1852:B1854"/>
    <mergeCell ref="B1924:B1926"/>
    <mergeCell ref="B1969:B1971"/>
    <mergeCell ref="B1987:B1989"/>
    <mergeCell ref="B1681:B1683"/>
    <mergeCell ref="B1768:B1770"/>
    <mergeCell ref="B1927:B1929"/>
    <mergeCell ref="B1933:B1935"/>
    <mergeCell ref="B1930:B1932"/>
    <mergeCell ref="B1945:B1947"/>
    <mergeCell ref="B1936:B1938"/>
    <mergeCell ref="B1942:B1944"/>
    <mergeCell ref="B1996:B1998"/>
    <mergeCell ref="B1036:B1038"/>
    <mergeCell ref="B1231:B1233"/>
    <mergeCell ref="B1621:B1623"/>
    <mergeCell ref="B1618:B1620"/>
    <mergeCell ref="B1792:B1794"/>
    <mergeCell ref="B2050:B2052"/>
    <mergeCell ref="B1594:B1596"/>
    <mergeCell ref="B1687:B1689"/>
    <mergeCell ref="B2122:B2124"/>
    <mergeCell ref="B2167:B2169"/>
    <mergeCell ref="B2227:B2229"/>
    <mergeCell ref="B2233:B2235"/>
    <mergeCell ref="B1039:B1041"/>
    <mergeCell ref="B1027:B1029"/>
    <mergeCell ref="B2305:B2307"/>
    <mergeCell ref="B2311:B2313"/>
    <mergeCell ref="B2182:B2184"/>
    <mergeCell ref="B1033:B1035"/>
    <mergeCell ref="B1405:B1407"/>
    <mergeCell ref="B1585:B1587"/>
    <mergeCell ref="B1609:B1611"/>
    <mergeCell ref="B1702:B1704"/>
    <mergeCell ref="B2281:B2283"/>
    <mergeCell ref="B478:B480"/>
    <mergeCell ref="B484:B486"/>
    <mergeCell ref="B493:B495"/>
    <mergeCell ref="B490:B492"/>
    <mergeCell ref="B568:B570"/>
    <mergeCell ref="B475:B477"/>
    <mergeCell ref="B526:B528"/>
    <mergeCell ref="B499:B501"/>
    <mergeCell ref="B508:B510"/>
    <mergeCell ref="B583:B585"/>
    <mergeCell ref="B523:B525"/>
    <mergeCell ref="B481:B483"/>
    <mergeCell ref="B505:B507"/>
    <mergeCell ref="B556:B558"/>
    <mergeCell ref="B574:B576"/>
    <mergeCell ref="B565:B567"/>
    <mergeCell ref="B658:B660"/>
    <mergeCell ref="B487:B489"/>
    <mergeCell ref="B571:B573"/>
    <mergeCell ref="B538:B540"/>
    <mergeCell ref="B586:B588"/>
    <mergeCell ref="B514:B516"/>
    <mergeCell ref="B520:B522"/>
    <mergeCell ref="B535:B537"/>
    <mergeCell ref="B559:B561"/>
    <mergeCell ref="B562:B564"/>
    <mergeCell ref="B640:B642"/>
    <mergeCell ref="B652:B654"/>
    <mergeCell ref="B655:B657"/>
    <mergeCell ref="B661:B663"/>
    <mergeCell ref="B664:B666"/>
    <mergeCell ref="B682:B684"/>
    <mergeCell ref="B685:B687"/>
    <mergeCell ref="B673:B675"/>
    <mergeCell ref="B532:B534"/>
    <mergeCell ref="B457:B459"/>
    <mergeCell ref="A3952:A3954"/>
    <mergeCell ref="A3916:A3918"/>
    <mergeCell ref="A3937:A3939"/>
    <mergeCell ref="A1186:A1188"/>
    <mergeCell ref="A1192:A1194"/>
    <mergeCell ref="A1171:A1173"/>
    <mergeCell ref="A1174:A1176"/>
    <mergeCell ref="A1177:A1179"/>
    <mergeCell ref="A1180:A1182"/>
    <mergeCell ref="A1156:A1158"/>
    <mergeCell ref="A1162:A1164"/>
    <mergeCell ref="A1165:A1167"/>
    <mergeCell ref="A1147:A1149"/>
    <mergeCell ref="A1150:A1152"/>
    <mergeCell ref="A1153:A1155"/>
    <mergeCell ref="A1168:A1170"/>
    <mergeCell ref="A1201:A1203"/>
    <mergeCell ref="B223:B225"/>
    <mergeCell ref="B229:B231"/>
    <mergeCell ref="B232:B234"/>
    <mergeCell ref="B472:B474"/>
    <mergeCell ref="B460:B462"/>
    <mergeCell ref="B463:B465"/>
    <mergeCell ref="B466:B468"/>
    <mergeCell ref="B427:B429"/>
    <mergeCell ref="B433:B435"/>
    <mergeCell ref="B442:B444"/>
    <mergeCell ref="B445:B447"/>
    <mergeCell ref="B448:B450"/>
    <mergeCell ref="B454:B456"/>
    <mergeCell ref="B406:B408"/>
    <mergeCell ref="B409:B411"/>
    <mergeCell ref="B412:B414"/>
    <mergeCell ref="B415:B417"/>
    <mergeCell ref="B418:B420"/>
    <mergeCell ref="B424:B426"/>
    <mergeCell ref="B394:B396"/>
    <mergeCell ref="B397:B399"/>
    <mergeCell ref="A616:A618"/>
    <mergeCell ref="A619:A621"/>
    <mergeCell ref="A631:A633"/>
    <mergeCell ref="B352:B354"/>
    <mergeCell ref="B289:B291"/>
    <mergeCell ref="B697:B699"/>
    <mergeCell ref="B469:B471"/>
    <mergeCell ref="B400:B402"/>
    <mergeCell ref="B439:B441"/>
    <mergeCell ref="B430:B432"/>
    <mergeCell ref="B616:B618"/>
    <mergeCell ref="B619:B621"/>
    <mergeCell ref="B631:B633"/>
    <mergeCell ref="B634:B636"/>
    <mergeCell ref="B373:B375"/>
    <mergeCell ref="B376:B378"/>
    <mergeCell ref="B382:B384"/>
    <mergeCell ref="B385:B387"/>
    <mergeCell ref="B361:B363"/>
    <mergeCell ref="B364:B366"/>
    <mergeCell ref="B370:B372"/>
    <mergeCell ref="B550:B552"/>
    <mergeCell ref="B553:B555"/>
    <mergeCell ref="B541:B543"/>
    <mergeCell ref="B502:B504"/>
    <mergeCell ref="A3823:A3825"/>
    <mergeCell ref="A3853:A3855"/>
    <mergeCell ref="A3856:A3858"/>
    <mergeCell ref="A3868:A3870"/>
    <mergeCell ref="A3871:A3873"/>
    <mergeCell ref="A3835:A3837"/>
    <mergeCell ref="A3874:A3876"/>
    <mergeCell ref="A3847:A3849"/>
    <mergeCell ref="A3928:A3930"/>
    <mergeCell ref="A3943:A3945"/>
    <mergeCell ref="A3919:A3921"/>
    <mergeCell ref="A3922:A3924"/>
    <mergeCell ref="A3949:A3951"/>
    <mergeCell ref="A3934:A3936"/>
    <mergeCell ref="A3862:A3864"/>
    <mergeCell ref="A3895:A3897"/>
    <mergeCell ref="A3901:A3903"/>
    <mergeCell ref="A3913:A3915"/>
    <mergeCell ref="A3925:A3927"/>
    <mergeCell ref="A3931:A3933"/>
    <mergeCell ref="A3736:A3738"/>
    <mergeCell ref="A3499:A3501"/>
    <mergeCell ref="A3544:A3546"/>
    <mergeCell ref="A3622:A3624"/>
    <mergeCell ref="A3850:A3852"/>
    <mergeCell ref="A3865:A3867"/>
    <mergeCell ref="A3559:A3561"/>
    <mergeCell ref="A3565:A3567"/>
    <mergeCell ref="A3562:A3564"/>
    <mergeCell ref="A3577:A3579"/>
    <mergeCell ref="A3598:A3600"/>
    <mergeCell ref="A3604:A3606"/>
    <mergeCell ref="A3571:A3573"/>
    <mergeCell ref="A3595:A3597"/>
    <mergeCell ref="A3583:A3585"/>
    <mergeCell ref="A3661:A3663"/>
    <mergeCell ref="A3640:A3642"/>
    <mergeCell ref="A3691:A3693"/>
    <mergeCell ref="A3676:A3678"/>
    <mergeCell ref="A3709:A3711"/>
    <mergeCell ref="A3706:A3708"/>
    <mergeCell ref="A3694:A3696"/>
    <mergeCell ref="A3703:A3705"/>
    <mergeCell ref="A3739:A3741"/>
    <mergeCell ref="A3769:A3771"/>
    <mergeCell ref="A3799:A3801"/>
    <mergeCell ref="A3751:A3753"/>
    <mergeCell ref="A3781:A3783"/>
    <mergeCell ref="A3772:A3774"/>
    <mergeCell ref="A3814:A3816"/>
    <mergeCell ref="A3778:A3780"/>
    <mergeCell ref="A3790:A3792"/>
    <mergeCell ref="A3796:A3798"/>
    <mergeCell ref="A3817:A3819"/>
    <mergeCell ref="A3820:A3822"/>
    <mergeCell ref="A3805:A3807"/>
    <mergeCell ref="A3787:A3789"/>
    <mergeCell ref="A3784:A3786"/>
    <mergeCell ref="A3883:A3885"/>
    <mergeCell ref="A3568:A3570"/>
    <mergeCell ref="A3721:A3723"/>
    <mergeCell ref="A3892:A3894"/>
    <mergeCell ref="A3844:A3846"/>
    <mergeCell ref="A3730:A3732"/>
    <mergeCell ref="A3388:A3390"/>
    <mergeCell ref="A3391:A3393"/>
    <mergeCell ref="A3556:A3558"/>
    <mergeCell ref="A3586:A3588"/>
    <mergeCell ref="A3613:A3615"/>
    <mergeCell ref="A3673:A3675"/>
    <mergeCell ref="A3619:A3621"/>
    <mergeCell ref="A3652:A3654"/>
    <mergeCell ref="A3658:A3660"/>
    <mergeCell ref="A3478:A3480"/>
    <mergeCell ref="A3451:A3453"/>
    <mergeCell ref="A3493:A3495"/>
    <mergeCell ref="A3547:A3549"/>
    <mergeCell ref="A3625:A3627"/>
    <mergeCell ref="A3370:A3372"/>
    <mergeCell ref="A3376:A3378"/>
    <mergeCell ref="A3385:A3387"/>
    <mergeCell ref="A3394:A3396"/>
    <mergeCell ref="A3415:A3417"/>
    <mergeCell ref="A3421:A3423"/>
    <mergeCell ref="A3418:A3420"/>
    <mergeCell ref="A3454:A3456"/>
    <mergeCell ref="A3463:A3465"/>
    <mergeCell ref="A3490:A3492"/>
    <mergeCell ref="A3457:A3459"/>
    <mergeCell ref="A3433:A3435"/>
    <mergeCell ref="A3424:A3426"/>
    <mergeCell ref="A3430:A3432"/>
    <mergeCell ref="A3439:A3441"/>
    <mergeCell ref="A3580:A3582"/>
    <mergeCell ref="A3373:A3375"/>
    <mergeCell ref="A3412:A3414"/>
    <mergeCell ref="A3634:A3636"/>
    <mergeCell ref="A3664:A3666"/>
    <mergeCell ref="A3727:A3729"/>
    <mergeCell ref="A3745:A3747"/>
    <mergeCell ref="A3508:A3510"/>
    <mergeCell ref="A3523:A3525"/>
    <mergeCell ref="A3649:A3651"/>
    <mergeCell ref="A3655:A3657"/>
    <mergeCell ref="A3616:A3618"/>
    <mergeCell ref="A3793:A3795"/>
    <mergeCell ref="A3829:A3831"/>
    <mergeCell ref="A3484:A3486"/>
    <mergeCell ref="A3481:A3483"/>
    <mergeCell ref="A3733:A3735"/>
    <mergeCell ref="A3442:A3444"/>
    <mergeCell ref="A3811:A3813"/>
    <mergeCell ref="A3802:A3804"/>
    <mergeCell ref="A3832:A3834"/>
    <mergeCell ref="A3838:A3840"/>
    <mergeCell ref="A3757:A3759"/>
    <mergeCell ref="A3826:A3828"/>
    <mergeCell ref="A3841:A3843"/>
    <mergeCell ref="A2038:A2040"/>
    <mergeCell ref="A2029:A2031"/>
    <mergeCell ref="A2056:A2058"/>
    <mergeCell ref="A2107:A2109"/>
    <mergeCell ref="A2101:A2103"/>
    <mergeCell ref="A1876:A1878"/>
    <mergeCell ref="A1903:A1905"/>
    <mergeCell ref="A1909:A1911"/>
    <mergeCell ref="A1843:A1845"/>
    <mergeCell ref="A1882:A1884"/>
    <mergeCell ref="A1885:A1887"/>
    <mergeCell ref="A1840:A1842"/>
    <mergeCell ref="A1897:A1899"/>
    <mergeCell ref="A1891:A1893"/>
    <mergeCell ref="A1921:A1923"/>
    <mergeCell ref="A3496:A3498"/>
    <mergeCell ref="A3502:A3504"/>
    <mergeCell ref="A3526:A3528"/>
    <mergeCell ref="A3532:A3534"/>
    <mergeCell ref="A3535:A3537"/>
    <mergeCell ref="A3367:A3369"/>
    <mergeCell ref="A3382:A3384"/>
    <mergeCell ref="A3469:A3471"/>
    <mergeCell ref="A1861:A1863"/>
    <mergeCell ref="A1963:A1965"/>
    <mergeCell ref="A1966:A1968"/>
    <mergeCell ref="A2017:A2019"/>
    <mergeCell ref="A2050:A2052"/>
    <mergeCell ref="A2110:A2112"/>
    <mergeCell ref="A2479:A2481"/>
    <mergeCell ref="A2563:A2565"/>
    <mergeCell ref="A2560:A2562"/>
    <mergeCell ref="A2641:A2643"/>
    <mergeCell ref="A2701:A2703"/>
    <mergeCell ref="A2707:A2709"/>
    <mergeCell ref="A2764:A2766"/>
    <mergeCell ref="A2761:A2763"/>
    <mergeCell ref="A2758:A2760"/>
    <mergeCell ref="A2767:A2769"/>
    <mergeCell ref="A2896:A2898"/>
    <mergeCell ref="A2947:A2949"/>
    <mergeCell ref="A2296:A2298"/>
    <mergeCell ref="A2143:A2145"/>
    <mergeCell ref="A2158:A2160"/>
    <mergeCell ref="A2164:A2166"/>
    <mergeCell ref="A2179:A2181"/>
    <mergeCell ref="A2176:A2178"/>
    <mergeCell ref="A2485:A2487"/>
    <mergeCell ref="A2602:A2604"/>
    <mergeCell ref="A2635:A2637"/>
    <mergeCell ref="A2644:A2646"/>
    <mergeCell ref="A2791:A2793"/>
    <mergeCell ref="A2638:A2640"/>
    <mergeCell ref="A2692:A2694"/>
    <mergeCell ref="A2722:A2724"/>
    <mergeCell ref="A2740:A2742"/>
    <mergeCell ref="A2776:A2778"/>
    <mergeCell ref="A2473:A2475"/>
    <mergeCell ref="A2530:A2532"/>
    <mergeCell ref="A2665:A2667"/>
    <mergeCell ref="A2695:A2697"/>
    <mergeCell ref="A2728:A2730"/>
    <mergeCell ref="A2509:A2511"/>
    <mergeCell ref="A2185:A2187"/>
    <mergeCell ref="A2278:A2280"/>
    <mergeCell ref="A2284:A2286"/>
    <mergeCell ref="A2125:A2127"/>
    <mergeCell ref="A2140:A2142"/>
    <mergeCell ref="A2188:A2190"/>
    <mergeCell ref="A2323:A2325"/>
    <mergeCell ref="A2320:A2322"/>
    <mergeCell ref="A2353:A2355"/>
    <mergeCell ref="A2362:A2364"/>
    <mergeCell ref="A2356:A2358"/>
    <mergeCell ref="A2395:A2397"/>
    <mergeCell ref="A2389:A2391"/>
    <mergeCell ref="A2392:A2394"/>
    <mergeCell ref="A2182:A2184"/>
    <mergeCell ref="A2137:A2139"/>
    <mergeCell ref="A2149:A2151"/>
    <mergeCell ref="A2170:A2172"/>
    <mergeCell ref="A2194:A2196"/>
    <mergeCell ref="A2146:A2148"/>
    <mergeCell ref="A2155:A2157"/>
    <mergeCell ref="A2173:A2175"/>
    <mergeCell ref="A2161:A2163"/>
    <mergeCell ref="A2167:A2169"/>
    <mergeCell ref="A2461:A2463"/>
    <mergeCell ref="A2452:A2454"/>
    <mergeCell ref="A2536:A2538"/>
    <mergeCell ref="A2542:A2544"/>
    <mergeCell ref="A2566:A2568"/>
    <mergeCell ref="A2587:A2589"/>
    <mergeCell ref="A2608:A2610"/>
    <mergeCell ref="A2653:A2655"/>
    <mergeCell ref="A2650:A2652"/>
    <mergeCell ref="A2734:A2736"/>
    <mergeCell ref="A2368:A2370"/>
    <mergeCell ref="A2419:A2421"/>
    <mergeCell ref="A2374:A2376"/>
    <mergeCell ref="A2494:A2496"/>
    <mergeCell ref="A2215:A2217"/>
    <mergeCell ref="A2482:A2484"/>
    <mergeCell ref="A2626:A2628"/>
    <mergeCell ref="A2575:A2577"/>
    <mergeCell ref="A2779:A2781"/>
    <mergeCell ref="A2326:A2328"/>
    <mergeCell ref="A2401:A2403"/>
    <mergeCell ref="A3085:A3087"/>
    <mergeCell ref="A3133:A3135"/>
    <mergeCell ref="A3157:A3159"/>
    <mergeCell ref="A3205:A3207"/>
    <mergeCell ref="A3235:A3237"/>
    <mergeCell ref="A3808:A3810"/>
    <mergeCell ref="A3379:A3381"/>
    <mergeCell ref="A2206:A2208"/>
    <mergeCell ref="A2209:A2211"/>
    <mergeCell ref="A2275:A2277"/>
    <mergeCell ref="A2287:A2289"/>
    <mergeCell ref="A2290:A2292"/>
    <mergeCell ref="A2299:A2301"/>
    <mergeCell ref="A2365:A2367"/>
    <mergeCell ref="A2371:A2373"/>
    <mergeCell ref="A3742:A3744"/>
    <mergeCell ref="A3748:A3750"/>
    <mergeCell ref="A3754:A3756"/>
    <mergeCell ref="A3760:A3762"/>
    <mergeCell ref="A3766:A3768"/>
    <mergeCell ref="A3775:A3777"/>
    <mergeCell ref="A3448:A3450"/>
    <mergeCell ref="A2830:A2832"/>
    <mergeCell ref="A2869:A2871"/>
    <mergeCell ref="A2875:A2877"/>
    <mergeCell ref="A2893:A2895"/>
    <mergeCell ref="A2809:A2811"/>
    <mergeCell ref="A2881:A2883"/>
    <mergeCell ref="A2944:A2946"/>
    <mergeCell ref="A3550:A3552"/>
    <mergeCell ref="A3628:A3630"/>
    <mergeCell ref="A3637:A3639"/>
    <mergeCell ref="A3667:A3669"/>
    <mergeCell ref="A2398:A2400"/>
    <mergeCell ref="A2458:A2460"/>
    <mergeCell ref="A2272:A2274"/>
    <mergeCell ref="A2221:A2223"/>
    <mergeCell ref="A2230:A2232"/>
    <mergeCell ref="A2281:A2283"/>
    <mergeCell ref="A3763:A3765"/>
    <mergeCell ref="A3643:A3645"/>
    <mergeCell ref="A2434:A2436"/>
    <mergeCell ref="A2425:A2427"/>
    <mergeCell ref="A2422:A2424"/>
    <mergeCell ref="A2449:A2451"/>
    <mergeCell ref="A2719:A2721"/>
    <mergeCell ref="A3361:A3363"/>
    <mergeCell ref="A3475:A3477"/>
    <mergeCell ref="A3589:A3591"/>
    <mergeCell ref="A2302:A2304"/>
    <mergeCell ref="A2305:A2307"/>
    <mergeCell ref="A2311:A2313"/>
    <mergeCell ref="A2914:A2916"/>
    <mergeCell ref="A2926:A2928"/>
    <mergeCell ref="A2935:A2937"/>
    <mergeCell ref="A3445:A3447"/>
    <mergeCell ref="A2851:A2853"/>
    <mergeCell ref="A2236:A2238"/>
    <mergeCell ref="A2242:A2244"/>
    <mergeCell ref="A2263:A2265"/>
    <mergeCell ref="A2293:A2295"/>
    <mergeCell ref="A2308:A2310"/>
    <mergeCell ref="A2338:A2340"/>
    <mergeCell ref="A2380:A2382"/>
    <mergeCell ref="X7:X9"/>
    <mergeCell ref="Y7:Y9"/>
    <mergeCell ref="Y4:Y6"/>
    <mergeCell ref="C145:C147"/>
    <mergeCell ref="C154:C156"/>
    <mergeCell ref="K4:R5"/>
    <mergeCell ref="V7:V9"/>
    <mergeCell ref="W7:W9"/>
    <mergeCell ref="B70:B72"/>
    <mergeCell ref="E103:E105"/>
    <mergeCell ref="E52:E54"/>
    <mergeCell ref="E109:E111"/>
    <mergeCell ref="C70:C72"/>
    <mergeCell ref="C76:C78"/>
    <mergeCell ref="D76:D78"/>
    <mergeCell ref="E76:E78"/>
    <mergeCell ref="B142:B144"/>
    <mergeCell ref="C142:C144"/>
    <mergeCell ref="A127:A129"/>
    <mergeCell ref="A130:A132"/>
    <mergeCell ref="A145:A147"/>
    <mergeCell ref="A154:A156"/>
    <mergeCell ref="A157:A159"/>
    <mergeCell ref="A163:A165"/>
    <mergeCell ref="A169:A171"/>
    <mergeCell ref="A172:A174"/>
    <mergeCell ref="A181:A183"/>
    <mergeCell ref="A142:A144"/>
    <mergeCell ref="A217:A219"/>
    <mergeCell ref="A307:A309"/>
    <mergeCell ref="A289:A291"/>
    <mergeCell ref="A292:A294"/>
    <mergeCell ref="A301:A303"/>
    <mergeCell ref="A253:A255"/>
    <mergeCell ref="C238:C240"/>
    <mergeCell ref="D181:D183"/>
    <mergeCell ref="D184:D186"/>
    <mergeCell ref="E25:E27"/>
    <mergeCell ref="E28:E30"/>
    <mergeCell ref="E169:E171"/>
    <mergeCell ref="E181:E183"/>
    <mergeCell ref="E184:E186"/>
    <mergeCell ref="B52:B54"/>
    <mergeCell ref="C52:C54"/>
    <mergeCell ref="D52:D54"/>
    <mergeCell ref="B109:B111"/>
    <mergeCell ref="C109:C111"/>
    <mergeCell ref="B217:B219"/>
    <mergeCell ref="B307:B309"/>
    <mergeCell ref="B247:B249"/>
    <mergeCell ref="B280:B282"/>
    <mergeCell ref="B241:B243"/>
    <mergeCell ref="B298:B300"/>
    <mergeCell ref="B271:B273"/>
    <mergeCell ref="B226:B228"/>
    <mergeCell ref="B220:B222"/>
    <mergeCell ref="C220:C222"/>
    <mergeCell ref="C115:C117"/>
    <mergeCell ref="C160:C162"/>
    <mergeCell ref="D229:D231"/>
    <mergeCell ref="D223:D225"/>
    <mergeCell ref="D217:D219"/>
    <mergeCell ref="D307:D309"/>
    <mergeCell ref="D298:D300"/>
    <mergeCell ref="B154:B156"/>
    <mergeCell ref="B157:B159"/>
    <mergeCell ref="D163:D165"/>
    <mergeCell ref="E157:E159"/>
    <mergeCell ref="H25:H27"/>
    <mergeCell ref="H28:H30"/>
    <mergeCell ref="H34:H36"/>
    <mergeCell ref="H61:H63"/>
    <mergeCell ref="H73:H75"/>
    <mergeCell ref="J88:J90"/>
    <mergeCell ref="J91:J93"/>
    <mergeCell ref="J103:J105"/>
    <mergeCell ref="J106:J108"/>
    <mergeCell ref="J124:J126"/>
    <mergeCell ref="B103:B105"/>
    <mergeCell ref="B106:B108"/>
    <mergeCell ref="B124:B126"/>
    <mergeCell ref="B127:B129"/>
    <mergeCell ref="B130:B132"/>
    <mergeCell ref="B145:B147"/>
    <mergeCell ref="C106:C108"/>
    <mergeCell ref="C124:C126"/>
    <mergeCell ref="C127:C129"/>
    <mergeCell ref="C130:C132"/>
    <mergeCell ref="D169:D171"/>
    <mergeCell ref="F181:F183"/>
    <mergeCell ref="F130:F132"/>
    <mergeCell ref="F76:F78"/>
    <mergeCell ref="F115:F117"/>
    <mergeCell ref="F112:F114"/>
    <mergeCell ref="F82:F84"/>
    <mergeCell ref="E118:E120"/>
    <mergeCell ref="E127:E129"/>
    <mergeCell ref="E130:E132"/>
    <mergeCell ref="E145:E147"/>
    <mergeCell ref="E154:E156"/>
    <mergeCell ref="H52:H54"/>
    <mergeCell ref="I61:I63"/>
    <mergeCell ref="I73:I75"/>
    <mergeCell ref="I88:I90"/>
    <mergeCell ref="I91:I93"/>
    <mergeCell ref="I103:I105"/>
    <mergeCell ref="J160:J162"/>
    <mergeCell ref="J115:J117"/>
    <mergeCell ref="J112:J114"/>
    <mergeCell ref="J82:J84"/>
    <mergeCell ref="J109:J111"/>
    <mergeCell ref="B49:B51"/>
    <mergeCell ref="B58:B60"/>
    <mergeCell ref="C58:C60"/>
    <mergeCell ref="D58:D60"/>
    <mergeCell ref="E58:E60"/>
    <mergeCell ref="F58:F60"/>
    <mergeCell ref="G58:G60"/>
    <mergeCell ref="H58:H60"/>
    <mergeCell ref="I58:I60"/>
    <mergeCell ref="J58:J60"/>
    <mergeCell ref="B115:B117"/>
    <mergeCell ref="C61:C63"/>
    <mergeCell ref="D70:D72"/>
    <mergeCell ref="E70:E72"/>
    <mergeCell ref="H43:H45"/>
    <mergeCell ref="H88:H90"/>
    <mergeCell ref="H91:H93"/>
    <mergeCell ref="AA199:AA201"/>
    <mergeCell ref="AA304:AA306"/>
    <mergeCell ref="AA160:AA162"/>
    <mergeCell ref="AA139:AA141"/>
    <mergeCell ref="AA151:AA153"/>
    <mergeCell ref="AA7:AA9"/>
    <mergeCell ref="A4:A6"/>
    <mergeCell ref="B4:I4"/>
    <mergeCell ref="J4:J6"/>
    <mergeCell ref="G5:I5"/>
    <mergeCell ref="B5:F5"/>
    <mergeCell ref="D13:D15"/>
    <mergeCell ref="A22:A24"/>
    <mergeCell ref="B22:B24"/>
    <mergeCell ref="C22:C24"/>
    <mergeCell ref="D16:D18"/>
    <mergeCell ref="D19:D21"/>
    <mergeCell ref="D22:D24"/>
    <mergeCell ref="A13:A15"/>
    <mergeCell ref="A16:A18"/>
    <mergeCell ref="A19:A21"/>
    <mergeCell ref="B13:B15"/>
    <mergeCell ref="B16:B18"/>
    <mergeCell ref="B19:B21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S7:S9"/>
    <mergeCell ref="U7:U9"/>
    <mergeCell ref="T7:T9"/>
    <mergeCell ref="Z7:Z9"/>
    <mergeCell ref="X4:X6"/>
    <mergeCell ref="Z4:Z6"/>
    <mergeCell ref="S4:W5"/>
    <mergeCell ref="AA46:AA48"/>
    <mergeCell ref="AA52:AA54"/>
    <mergeCell ref="AA64:AA66"/>
    <mergeCell ref="AA76:AA78"/>
    <mergeCell ref="AA94:AA96"/>
    <mergeCell ref="A43:A45"/>
    <mergeCell ref="A82:A84"/>
    <mergeCell ref="A166:A168"/>
    <mergeCell ref="AA106:AA108"/>
    <mergeCell ref="AA109:AA111"/>
    <mergeCell ref="E13:E15"/>
    <mergeCell ref="E16:E18"/>
    <mergeCell ref="C13:C15"/>
    <mergeCell ref="C16:C18"/>
    <mergeCell ref="C19:C21"/>
    <mergeCell ref="B25:B27"/>
    <mergeCell ref="B28:B30"/>
    <mergeCell ref="B34:B36"/>
    <mergeCell ref="B61:B63"/>
    <mergeCell ref="B73:B75"/>
    <mergeCell ref="B88:B90"/>
    <mergeCell ref="B91:B93"/>
    <mergeCell ref="B169:B171"/>
    <mergeCell ref="AA3916:AA3918"/>
    <mergeCell ref="AA3940:AA3942"/>
    <mergeCell ref="AA3937:AA3939"/>
    <mergeCell ref="AA1924:AA1926"/>
    <mergeCell ref="AA1969:AA1971"/>
    <mergeCell ref="AA1987:AA1989"/>
    <mergeCell ref="AA3475:AA3477"/>
    <mergeCell ref="AA3589:AA3591"/>
    <mergeCell ref="AA3643:AA3645"/>
    <mergeCell ref="AA3223:AA3225"/>
    <mergeCell ref="AA3241:AA3243"/>
    <mergeCell ref="AA3331:AA3333"/>
    <mergeCell ref="AA3361:AA3363"/>
    <mergeCell ref="AA3103:AA3105"/>
    <mergeCell ref="AA1939:AA1941"/>
    <mergeCell ref="AA1984:AA1986"/>
    <mergeCell ref="AA2905:AA2907"/>
    <mergeCell ref="AA2920:AA2922"/>
    <mergeCell ref="A220:A222"/>
    <mergeCell ref="A340:A342"/>
    <mergeCell ref="A244:A246"/>
    <mergeCell ref="A199:A201"/>
    <mergeCell ref="A652:A654"/>
    <mergeCell ref="A655:A657"/>
    <mergeCell ref="A214:A216"/>
    <mergeCell ref="A421:A423"/>
    <mergeCell ref="A559:A561"/>
    <mergeCell ref="A562:A564"/>
    <mergeCell ref="A190:A192"/>
    <mergeCell ref="A73:A75"/>
    <mergeCell ref="A76:A78"/>
    <mergeCell ref="A88:A90"/>
    <mergeCell ref="A91:A93"/>
    <mergeCell ref="A94:A96"/>
    <mergeCell ref="A103:A105"/>
    <mergeCell ref="A106:A108"/>
    <mergeCell ref="A109:A111"/>
    <mergeCell ref="A118:A120"/>
    <mergeCell ref="A124:A126"/>
    <mergeCell ref="AA322:AA324"/>
    <mergeCell ref="AA154:AA156"/>
    <mergeCell ref="B262:B264"/>
    <mergeCell ref="B205:B207"/>
    <mergeCell ref="D205:D207"/>
    <mergeCell ref="E205:E207"/>
    <mergeCell ref="B238:B240"/>
    <mergeCell ref="A358:A360"/>
    <mergeCell ref="A247:A249"/>
    <mergeCell ref="A280:A282"/>
    <mergeCell ref="B253:B255"/>
    <mergeCell ref="C253:C255"/>
    <mergeCell ref="D253:D255"/>
    <mergeCell ref="E253:E255"/>
    <mergeCell ref="D247:D249"/>
    <mergeCell ref="B295:B297"/>
    <mergeCell ref="C295:C297"/>
    <mergeCell ref="D295:D297"/>
    <mergeCell ref="E295:E297"/>
    <mergeCell ref="B304:B306"/>
    <mergeCell ref="C304:C306"/>
    <mergeCell ref="D304:D306"/>
    <mergeCell ref="E304:E306"/>
    <mergeCell ref="E190:E192"/>
    <mergeCell ref="AA193:AA195"/>
    <mergeCell ref="A277:A279"/>
    <mergeCell ref="A286:A288"/>
    <mergeCell ref="A541:A543"/>
    <mergeCell ref="A448:A450"/>
    <mergeCell ref="A406:A408"/>
    <mergeCell ref="A409:A411"/>
    <mergeCell ref="A412:A414"/>
    <mergeCell ref="A415:A417"/>
    <mergeCell ref="A418:A420"/>
    <mergeCell ref="A391:A393"/>
    <mergeCell ref="A394:A396"/>
    <mergeCell ref="A397:A399"/>
    <mergeCell ref="A370:A372"/>
    <mergeCell ref="A373:A375"/>
    <mergeCell ref="A376:A378"/>
    <mergeCell ref="A382:A384"/>
    <mergeCell ref="A385:A387"/>
    <mergeCell ref="A556:A558"/>
    <mergeCell ref="A565:A567"/>
    <mergeCell ref="A532:A534"/>
    <mergeCell ref="A568:A570"/>
    <mergeCell ref="A331:A333"/>
    <mergeCell ref="A100:A102"/>
    <mergeCell ref="A70:A72"/>
    <mergeCell ref="A97:A99"/>
    <mergeCell ref="A151:A153"/>
    <mergeCell ref="A79:A81"/>
    <mergeCell ref="A160:A162"/>
    <mergeCell ref="A133:A135"/>
    <mergeCell ref="A139:A141"/>
    <mergeCell ref="A112:A114"/>
    <mergeCell ref="A85:A87"/>
    <mergeCell ref="A379:A381"/>
    <mergeCell ref="A115:A117"/>
    <mergeCell ref="A184:A186"/>
    <mergeCell ref="A193:A195"/>
    <mergeCell ref="A202:A204"/>
    <mergeCell ref="A205:A207"/>
    <mergeCell ref="A256:A258"/>
    <mergeCell ref="A211:A213"/>
    <mergeCell ref="A238:A240"/>
    <mergeCell ref="A295:A297"/>
    <mergeCell ref="A268:A270"/>
    <mergeCell ref="A241:A243"/>
    <mergeCell ref="A262:A264"/>
    <mergeCell ref="A298:A300"/>
    <mergeCell ref="A478:A480"/>
    <mergeCell ref="A484:A486"/>
    <mergeCell ref="A493:A495"/>
    <mergeCell ref="A466:A468"/>
    <mergeCell ref="A472:A474"/>
    <mergeCell ref="A454:A456"/>
    <mergeCell ref="A460:A462"/>
    <mergeCell ref="A463:A465"/>
    <mergeCell ref="A457:A459"/>
    <mergeCell ref="A469:A471"/>
    <mergeCell ref="A490:A492"/>
    <mergeCell ref="A475:A477"/>
    <mergeCell ref="A526:A528"/>
    <mergeCell ref="A520:A522"/>
    <mergeCell ref="A508:A510"/>
    <mergeCell ref="A487:A489"/>
    <mergeCell ref="A505:A507"/>
    <mergeCell ref="A544:A546"/>
    <mergeCell ref="S58:S60"/>
    <mergeCell ref="T58:T60"/>
    <mergeCell ref="U58:U60"/>
    <mergeCell ref="V58:V60"/>
    <mergeCell ref="W58:W60"/>
    <mergeCell ref="X58:X60"/>
    <mergeCell ref="Y58:Y60"/>
    <mergeCell ref="Z58:Z60"/>
    <mergeCell ref="AA58:AA60"/>
    <mergeCell ref="F52:F54"/>
    <mergeCell ref="G52:G54"/>
    <mergeCell ref="J52:J54"/>
    <mergeCell ref="S52:S54"/>
    <mergeCell ref="V52:V54"/>
    <mergeCell ref="F43:F45"/>
    <mergeCell ref="G43:G45"/>
    <mergeCell ref="A46:A48"/>
    <mergeCell ref="A52:A54"/>
    <mergeCell ref="T52:T54"/>
    <mergeCell ref="X52:X54"/>
    <mergeCell ref="U112:U114"/>
    <mergeCell ref="V112:V114"/>
    <mergeCell ref="W112:W114"/>
    <mergeCell ref="X112:X114"/>
    <mergeCell ref="Y112:Y114"/>
    <mergeCell ref="Z112:Z114"/>
    <mergeCell ref="AA112:AA114"/>
    <mergeCell ref="A55:A57"/>
    <mergeCell ref="A58:A60"/>
    <mergeCell ref="A67:A69"/>
    <mergeCell ref="A61:A63"/>
    <mergeCell ref="A64:A66"/>
    <mergeCell ref="W79:W81"/>
    <mergeCell ref="X88:X90"/>
    <mergeCell ref="X82:X84"/>
    <mergeCell ref="A49:A51"/>
    <mergeCell ref="C49:C51"/>
    <mergeCell ref="D49:D51"/>
    <mergeCell ref="E49:E51"/>
    <mergeCell ref="F49:F51"/>
    <mergeCell ref="J49:J51"/>
    <mergeCell ref="S49:S51"/>
    <mergeCell ref="T49:T51"/>
    <mergeCell ref="X49:X51"/>
    <mergeCell ref="Z49:Z51"/>
    <mergeCell ref="AA49:AA51"/>
    <mergeCell ref="F46:F48"/>
    <mergeCell ref="J46:J48"/>
    <mergeCell ref="S46:S48"/>
    <mergeCell ref="T46:T48"/>
    <mergeCell ref="X46:X48"/>
    <mergeCell ref="Z46:Z48"/>
    <mergeCell ref="B46:B48"/>
    <mergeCell ref="C46:C48"/>
    <mergeCell ref="D46:D48"/>
    <mergeCell ref="D100:D102"/>
    <mergeCell ref="F100:F102"/>
    <mergeCell ref="E100:E102"/>
    <mergeCell ref="AA100:AA102"/>
    <mergeCell ref="J64:J66"/>
    <mergeCell ref="S64:S66"/>
    <mergeCell ref="T64:T66"/>
    <mergeCell ref="U64:U66"/>
    <mergeCell ref="V64:V66"/>
    <mergeCell ref="AA178:AA180"/>
    <mergeCell ref="J172:J174"/>
    <mergeCell ref="S172:S174"/>
    <mergeCell ref="T169:T171"/>
    <mergeCell ref="B166:B168"/>
    <mergeCell ref="C166:C168"/>
    <mergeCell ref="D166:D168"/>
    <mergeCell ref="E166:E168"/>
    <mergeCell ref="F166:F168"/>
    <mergeCell ref="G166:G168"/>
    <mergeCell ref="H166:H168"/>
    <mergeCell ref="I166:I168"/>
    <mergeCell ref="J166:J168"/>
    <mergeCell ref="S166:S168"/>
    <mergeCell ref="T166:T168"/>
    <mergeCell ref="AA148:AA150"/>
    <mergeCell ref="T175:T177"/>
    <mergeCell ref="U175:U177"/>
    <mergeCell ref="V175:V177"/>
    <mergeCell ref="W175:W177"/>
    <mergeCell ref="X175:X177"/>
    <mergeCell ref="Y175:Y177"/>
    <mergeCell ref="Z175:Z177"/>
    <mergeCell ref="AA175:AA177"/>
    <mergeCell ref="V172:V174"/>
    <mergeCell ref="E163:E165"/>
    <mergeCell ref="AA166:AA168"/>
    <mergeCell ref="Z169:Z171"/>
    <mergeCell ref="H109:H111"/>
    <mergeCell ref="T109:T111"/>
    <mergeCell ref="T124:T126"/>
    <mergeCell ref="T127:T129"/>
    <mergeCell ref="H124:H126"/>
    <mergeCell ref="H127:H129"/>
    <mergeCell ref="V121:V123"/>
    <mergeCell ref="W121:W123"/>
    <mergeCell ref="Y121:Y123"/>
    <mergeCell ref="Z121:Z123"/>
    <mergeCell ref="W160:W162"/>
    <mergeCell ref="Z178:Z180"/>
    <mergeCell ref="E136:E138"/>
    <mergeCell ref="F136:F138"/>
    <mergeCell ref="G136:G138"/>
    <mergeCell ref="H136:H138"/>
    <mergeCell ref="I136:I138"/>
    <mergeCell ref="J136:J138"/>
    <mergeCell ref="S136:S138"/>
    <mergeCell ref="T136:T138"/>
    <mergeCell ref="U136:U138"/>
    <mergeCell ref="V136:V138"/>
    <mergeCell ref="W136:W138"/>
    <mergeCell ref="X136:X138"/>
    <mergeCell ref="Y136:Y138"/>
    <mergeCell ref="B148:B150"/>
    <mergeCell ref="C148:C150"/>
    <mergeCell ref="D148:D150"/>
    <mergeCell ref="E148:E150"/>
    <mergeCell ref="F148:F150"/>
    <mergeCell ref="G148:G150"/>
    <mergeCell ref="H148:H150"/>
    <mergeCell ref="I148:I150"/>
    <mergeCell ref="J148:J150"/>
    <mergeCell ref="S148:S150"/>
    <mergeCell ref="T148:T150"/>
    <mergeCell ref="C187:C189"/>
    <mergeCell ref="D187:D189"/>
    <mergeCell ref="E187:E189"/>
    <mergeCell ref="S115:S117"/>
    <mergeCell ref="S112:S114"/>
    <mergeCell ref="J133:J135"/>
    <mergeCell ref="T133:T135"/>
    <mergeCell ref="V133:V135"/>
    <mergeCell ref="W133:W135"/>
    <mergeCell ref="Y133:Y135"/>
    <mergeCell ref="Z133:Z135"/>
    <mergeCell ref="D199:D201"/>
    <mergeCell ref="E199:E201"/>
    <mergeCell ref="F199:F201"/>
    <mergeCell ref="G199:G201"/>
    <mergeCell ref="H199:H201"/>
    <mergeCell ref="I199:I201"/>
    <mergeCell ref="J199:J201"/>
    <mergeCell ref="S199:S201"/>
    <mergeCell ref="T199:T201"/>
    <mergeCell ref="U199:U201"/>
    <mergeCell ref="V199:V201"/>
    <mergeCell ref="W199:W201"/>
    <mergeCell ref="X199:X201"/>
    <mergeCell ref="A136:A138"/>
    <mergeCell ref="Z136:Z138"/>
    <mergeCell ref="A148:A150"/>
    <mergeCell ref="X148:X150"/>
    <mergeCell ref="Y148:Y150"/>
    <mergeCell ref="Z148:Z150"/>
    <mergeCell ref="C139:C141"/>
    <mergeCell ref="D139:D141"/>
    <mergeCell ref="E139:E141"/>
    <mergeCell ref="F139:F141"/>
    <mergeCell ref="G139:G141"/>
    <mergeCell ref="I139:I141"/>
    <mergeCell ref="J139:J141"/>
    <mergeCell ref="U139:U141"/>
    <mergeCell ref="A196:A198"/>
    <mergeCell ref="A187:A189"/>
    <mergeCell ref="I184:I186"/>
    <mergeCell ref="I190:I192"/>
    <mergeCell ref="G154:G156"/>
    <mergeCell ref="A121:A123"/>
    <mergeCell ref="B121:B123"/>
    <mergeCell ref="C121:C123"/>
    <mergeCell ref="D121:D123"/>
    <mergeCell ref="E121:E123"/>
    <mergeCell ref="F121:F123"/>
    <mergeCell ref="G121:G123"/>
    <mergeCell ref="H121:H123"/>
    <mergeCell ref="I121:I123"/>
    <mergeCell ref="J121:J123"/>
    <mergeCell ref="S121:S123"/>
    <mergeCell ref="T121:T123"/>
    <mergeCell ref="U121:U123"/>
    <mergeCell ref="B181:B183"/>
    <mergeCell ref="B184:B186"/>
    <mergeCell ref="B136:B138"/>
    <mergeCell ref="C136:C138"/>
    <mergeCell ref="D136:D138"/>
    <mergeCell ref="B163:B165"/>
    <mergeCell ref="C118:C120"/>
    <mergeCell ref="D118:D120"/>
    <mergeCell ref="T184:T186"/>
    <mergeCell ref="T196:T198"/>
    <mergeCell ref="V196:V198"/>
    <mergeCell ref="W196:W198"/>
    <mergeCell ref="Y196:Y198"/>
    <mergeCell ref="B199:B201"/>
    <mergeCell ref="C199:C201"/>
    <mergeCell ref="B139:B141"/>
    <mergeCell ref="A178:A180"/>
    <mergeCell ref="B178:B180"/>
    <mergeCell ref="C178:C180"/>
    <mergeCell ref="D178:D180"/>
    <mergeCell ref="E178:E180"/>
    <mergeCell ref="F178:F180"/>
    <mergeCell ref="G178:G180"/>
    <mergeCell ref="H178:H180"/>
    <mergeCell ref="I178:I180"/>
    <mergeCell ref="J178:J180"/>
    <mergeCell ref="S178:S180"/>
    <mergeCell ref="T178:T180"/>
    <mergeCell ref="U178:U180"/>
    <mergeCell ref="V178:V180"/>
    <mergeCell ref="W178:W180"/>
    <mergeCell ref="X178:X180"/>
    <mergeCell ref="Y178:Y180"/>
    <mergeCell ref="I205:I207"/>
    <mergeCell ref="B160:B162"/>
    <mergeCell ref="F160:F162"/>
    <mergeCell ref="A232:A234"/>
    <mergeCell ref="A250:A252"/>
    <mergeCell ref="B193:B195"/>
    <mergeCell ref="C193:C195"/>
    <mergeCell ref="C205:C207"/>
    <mergeCell ref="C196:C198"/>
    <mergeCell ref="D145:D147"/>
    <mergeCell ref="D154:D156"/>
    <mergeCell ref="D157:D159"/>
    <mergeCell ref="H202:H204"/>
    <mergeCell ref="J202:J204"/>
    <mergeCell ref="U202:U204"/>
    <mergeCell ref="H184:H186"/>
    <mergeCell ref="H190:H192"/>
    <mergeCell ref="H193:H195"/>
    <mergeCell ref="J193:J195"/>
    <mergeCell ref="U193:U195"/>
    <mergeCell ref="B214:B216"/>
    <mergeCell ref="C214:C216"/>
    <mergeCell ref="D214:D216"/>
    <mergeCell ref="E214:E216"/>
    <mergeCell ref="F214:F216"/>
    <mergeCell ref="G214:G216"/>
    <mergeCell ref="H214:H216"/>
    <mergeCell ref="I214:I216"/>
    <mergeCell ref="J214:J216"/>
    <mergeCell ref="S214:S216"/>
    <mergeCell ref="T214:T216"/>
    <mergeCell ref="U214:U216"/>
    <mergeCell ref="V214:V216"/>
    <mergeCell ref="W214:W216"/>
    <mergeCell ref="X214:X216"/>
    <mergeCell ref="Y214:Y216"/>
    <mergeCell ref="B196:B198"/>
    <mergeCell ref="B190:B192"/>
    <mergeCell ref="B187:B189"/>
    <mergeCell ref="A175:A177"/>
    <mergeCell ref="B175:B177"/>
    <mergeCell ref="C175:C177"/>
    <mergeCell ref="D175:D177"/>
    <mergeCell ref="E175:E177"/>
    <mergeCell ref="F175:F177"/>
    <mergeCell ref="G175:G177"/>
    <mergeCell ref="H175:H177"/>
    <mergeCell ref="I175:I177"/>
    <mergeCell ref="J175:J177"/>
    <mergeCell ref="S175:S177"/>
    <mergeCell ref="A1801:A1803"/>
    <mergeCell ref="A1852:A1854"/>
    <mergeCell ref="A1420:A1422"/>
    <mergeCell ref="Z535:Z537"/>
    <mergeCell ref="U553:U555"/>
    <mergeCell ref="AA508:AA510"/>
    <mergeCell ref="A511:A513"/>
    <mergeCell ref="A517:A519"/>
    <mergeCell ref="A529:A531"/>
    <mergeCell ref="A1189:A1191"/>
    <mergeCell ref="A1258:A1260"/>
    <mergeCell ref="A661:A663"/>
    <mergeCell ref="A550:A552"/>
    <mergeCell ref="A553:A555"/>
    <mergeCell ref="A1867:A1869"/>
    <mergeCell ref="A1870:A1872"/>
    <mergeCell ref="A1864:A1866"/>
    <mergeCell ref="A1888:A1890"/>
    <mergeCell ref="B544:B546"/>
    <mergeCell ref="B1444:B1446"/>
    <mergeCell ref="B1495:B1497"/>
    <mergeCell ref="B1189:B1191"/>
    <mergeCell ref="B1258:B1260"/>
    <mergeCell ref="B1177:B1179"/>
    <mergeCell ref="B1180:B1182"/>
    <mergeCell ref="B1201:B1203"/>
    <mergeCell ref="A514:A516"/>
    <mergeCell ref="A523:A525"/>
    <mergeCell ref="A538:A540"/>
    <mergeCell ref="X211:X213"/>
    <mergeCell ref="Y220:Y222"/>
    <mergeCell ref="Z220:Z222"/>
    <mergeCell ref="AA220:AA222"/>
    <mergeCell ref="J217:J219"/>
    <mergeCell ref="B208:B210"/>
    <mergeCell ref="B421:B423"/>
    <mergeCell ref="C421:C423"/>
    <mergeCell ref="D421:D423"/>
    <mergeCell ref="E421:E423"/>
    <mergeCell ref="F421:F423"/>
    <mergeCell ref="G421:G423"/>
    <mergeCell ref="H421:H423"/>
    <mergeCell ref="I421:I423"/>
    <mergeCell ref="J421:J423"/>
    <mergeCell ref="S421:S423"/>
    <mergeCell ref="T421:T423"/>
    <mergeCell ref="U421:U423"/>
    <mergeCell ref="V421:V423"/>
    <mergeCell ref="W421:W423"/>
    <mergeCell ref="X421:X423"/>
    <mergeCell ref="J205:J207"/>
    <mergeCell ref="T181:T183"/>
    <mergeCell ref="T202:T204"/>
    <mergeCell ref="A3946:A3948"/>
    <mergeCell ref="B3943:B3945"/>
    <mergeCell ref="Y3808:Y3810"/>
    <mergeCell ref="Z3808:Z3810"/>
    <mergeCell ref="AA3808:AA3810"/>
    <mergeCell ref="A1024:A1026"/>
    <mergeCell ref="A781:A783"/>
    <mergeCell ref="A868:A870"/>
    <mergeCell ref="A697:A699"/>
    <mergeCell ref="A2023:A2025"/>
    <mergeCell ref="A2068:A2070"/>
    <mergeCell ref="A1924:A1926"/>
    <mergeCell ref="A1969:A1971"/>
    <mergeCell ref="A1987:A1989"/>
    <mergeCell ref="A1690:A1692"/>
    <mergeCell ref="A1495:A1497"/>
    <mergeCell ref="A1534:A1536"/>
    <mergeCell ref="A1591:A1593"/>
    <mergeCell ref="A1630:A1632"/>
    <mergeCell ref="AA2182:AA2184"/>
    <mergeCell ref="AA2272:AA2274"/>
    <mergeCell ref="AA2347:AA2349"/>
    <mergeCell ref="A1159:A1161"/>
    <mergeCell ref="A1444:A1446"/>
    <mergeCell ref="AA2938:AA2940"/>
    <mergeCell ref="AA2680:AA2682"/>
    <mergeCell ref="AA1957:AA1959"/>
    <mergeCell ref="AA1966:AA1968"/>
    <mergeCell ref="A2680:A2682"/>
    <mergeCell ref="A2731:A2733"/>
    <mergeCell ref="A2839:A2841"/>
    <mergeCell ref="A2890:A2892"/>
    <mergeCell ref="A2551:A2553"/>
    <mergeCell ref="A2359:A2361"/>
    <mergeCell ref="A2347:A2349"/>
    <mergeCell ref="A703:A705"/>
    <mergeCell ref="B703:B705"/>
    <mergeCell ref="C703:C705"/>
    <mergeCell ref="D703:D705"/>
    <mergeCell ref="E703:E705"/>
    <mergeCell ref="F703:F705"/>
    <mergeCell ref="G703:G705"/>
    <mergeCell ref="H703:H705"/>
    <mergeCell ref="I703:I705"/>
    <mergeCell ref="J703:J705"/>
    <mergeCell ref="S703:S705"/>
    <mergeCell ref="T703:T705"/>
    <mergeCell ref="U703:U705"/>
    <mergeCell ref="V703:V705"/>
    <mergeCell ref="W703:W705"/>
    <mergeCell ref="X703:X705"/>
    <mergeCell ref="Y703:Y705"/>
    <mergeCell ref="Z703:Z705"/>
    <mergeCell ref="AA703:AA705"/>
    <mergeCell ref="AA718:AA720"/>
    <mergeCell ref="AA715:AA717"/>
    <mergeCell ref="A712:A714"/>
    <mergeCell ref="B712:B714"/>
    <mergeCell ref="C712:C714"/>
    <mergeCell ref="D712:D714"/>
    <mergeCell ref="E712:E714"/>
    <mergeCell ref="F712:F714"/>
    <mergeCell ref="G712:G714"/>
    <mergeCell ref="I712:I714"/>
    <mergeCell ref="Z10:Z12"/>
    <mergeCell ref="AA10:AA12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S31:S33"/>
    <mergeCell ref="T31:T33"/>
    <mergeCell ref="U31:U33"/>
    <mergeCell ref="V31:V33"/>
    <mergeCell ref="W31:W33"/>
    <mergeCell ref="X31:X33"/>
    <mergeCell ref="Y31:Y33"/>
    <mergeCell ref="Z31:Z33"/>
    <mergeCell ref="AA31:AA33"/>
    <mergeCell ref="A40:A42"/>
    <mergeCell ref="B40:B42"/>
    <mergeCell ref="C40:C42"/>
    <mergeCell ref="D40:D42"/>
    <mergeCell ref="E40:E42"/>
    <mergeCell ref="F40:F42"/>
    <mergeCell ref="G40:G42"/>
    <mergeCell ref="H40:H42"/>
    <mergeCell ref="I40:I42"/>
    <mergeCell ref="J40:J42"/>
    <mergeCell ref="S40:S42"/>
    <mergeCell ref="T40:T42"/>
    <mergeCell ref="U40:U42"/>
    <mergeCell ref="V40:V42"/>
    <mergeCell ref="W40:W42"/>
    <mergeCell ref="X40:X42"/>
    <mergeCell ref="Y40:Y42"/>
    <mergeCell ref="Z40:Z42"/>
    <mergeCell ref="AA40:AA42"/>
    <mergeCell ref="E10:E12"/>
    <mergeCell ref="F10:F12"/>
    <mergeCell ref="H10:H12"/>
    <mergeCell ref="I10:I12"/>
    <mergeCell ref="J10:J12"/>
    <mergeCell ref="S10:S12"/>
    <mergeCell ref="T10:T12"/>
    <mergeCell ref="U10:U12"/>
    <mergeCell ref="C25:C27"/>
    <mergeCell ref="C28:C30"/>
    <mergeCell ref="C34:C36"/>
    <mergeCell ref="D25:D27"/>
    <mergeCell ref="D28:D30"/>
    <mergeCell ref="D34:D36"/>
    <mergeCell ref="F13:F15"/>
    <mergeCell ref="F16:F18"/>
    <mergeCell ref="F19:F21"/>
    <mergeCell ref="F22:F24"/>
    <mergeCell ref="F25:F27"/>
    <mergeCell ref="F28:F30"/>
    <mergeCell ref="F34:F36"/>
    <mergeCell ref="I34:I36"/>
    <mergeCell ref="U13:U15"/>
    <mergeCell ref="U16:U18"/>
    <mergeCell ref="A25:A27"/>
    <mergeCell ref="A28:A30"/>
    <mergeCell ref="A34:A36"/>
    <mergeCell ref="E34:E36"/>
    <mergeCell ref="A640:A642"/>
    <mergeCell ref="J13:J15"/>
    <mergeCell ref="J16:J18"/>
    <mergeCell ref="J19:J21"/>
    <mergeCell ref="J22:J24"/>
    <mergeCell ref="J25:J27"/>
    <mergeCell ref="J28:J30"/>
    <mergeCell ref="J34:J36"/>
    <mergeCell ref="T25:T27"/>
    <mergeCell ref="T28:T30"/>
    <mergeCell ref="T34:T36"/>
    <mergeCell ref="X25:X27"/>
    <mergeCell ref="X28:X30"/>
    <mergeCell ref="X34:X36"/>
    <mergeCell ref="Y34:Y36"/>
    <mergeCell ref="A37:A39"/>
    <mergeCell ref="G10:G12"/>
    <mergeCell ref="B55:B57"/>
    <mergeCell ref="C55:C57"/>
    <mergeCell ref="D55:D57"/>
    <mergeCell ref="E55:E57"/>
    <mergeCell ref="F55:F57"/>
    <mergeCell ref="G55:G57"/>
    <mergeCell ref="H55:H57"/>
    <mergeCell ref="I55:I57"/>
    <mergeCell ref="J55:J57"/>
    <mergeCell ref="S55:S57"/>
    <mergeCell ref="T55:T57"/>
    <mergeCell ref="U55:U57"/>
    <mergeCell ref="V55:V57"/>
    <mergeCell ref="W55:W57"/>
    <mergeCell ref="X55:X57"/>
    <mergeCell ref="Y55:Y57"/>
    <mergeCell ref="E19:E21"/>
    <mergeCell ref="E22:E24"/>
    <mergeCell ref="H13:H15"/>
    <mergeCell ref="H16:H18"/>
    <mergeCell ref="H19:H21"/>
    <mergeCell ref="H22:H24"/>
    <mergeCell ref="T13:T15"/>
    <mergeCell ref="T16:T18"/>
    <mergeCell ref="T19:T21"/>
    <mergeCell ref="T22:T24"/>
    <mergeCell ref="X13:X15"/>
    <mergeCell ref="X16:X18"/>
    <mergeCell ref="X19:X21"/>
    <mergeCell ref="X22:X24"/>
    <mergeCell ref="A10:A12"/>
    <mergeCell ref="B10:B12"/>
    <mergeCell ref="C10:C12"/>
    <mergeCell ref="D10:D12"/>
    <mergeCell ref="V10:V12"/>
    <mergeCell ref="W10:W12"/>
    <mergeCell ref="X10:X12"/>
    <mergeCell ref="Y10:Y12"/>
    <mergeCell ref="E64:E66"/>
    <mergeCell ref="F64:F66"/>
    <mergeCell ref="G64:G66"/>
    <mergeCell ref="I64:I66"/>
    <mergeCell ref="U211:U213"/>
    <mergeCell ref="Z421:Z423"/>
    <mergeCell ref="AA421:AA423"/>
    <mergeCell ref="AA400:AA402"/>
    <mergeCell ref="AA397:AA399"/>
    <mergeCell ref="AA238:AA240"/>
    <mergeCell ref="AA253:AA255"/>
    <mergeCell ref="AA295:AA297"/>
    <mergeCell ref="AA355:AA357"/>
    <mergeCell ref="AA358:AA360"/>
    <mergeCell ref="AA211:AA213"/>
    <mergeCell ref="AA319:AA321"/>
    <mergeCell ref="AA331:AA333"/>
    <mergeCell ref="AA343:AA345"/>
    <mergeCell ref="B325:B327"/>
    <mergeCell ref="B328:B330"/>
    <mergeCell ref="B334:B336"/>
    <mergeCell ref="B337:B339"/>
    <mergeCell ref="B346:B348"/>
    <mergeCell ref="B349:B351"/>
    <mergeCell ref="AA403:AA405"/>
    <mergeCell ref="B286:B288"/>
    <mergeCell ref="B265:B267"/>
    <mergeCell ref="B268:B270"/>
    <mergeCell ref="B274:B276"/>
    <mergeCell ref="AA394:AA396"/>
    <mergeCell ref="AA376:AA378"/>
    <mergeCell ref="AA382:AA384"/>
    <mergeCell ref="AA385:AA387"/>
    <mergeCell ref="AA361:AA363"/>
    <mergeCell ref="AA364:AA366"/>
    <mergeCell ref="AA370:AA372"/>
    <mergeCell ref="AA373:AA375"/>
    <mergeCell ref="Z214:Z216"/>
    <mergeCell ref="AA214:AA216"/>
    <mergeCell ref="AA328:AA330"/>
    <mergeCell ref="AA334:AA336"/>
    <mergeCell ref="AA337:AA339"/>
    <mergeCell ref="AA346:AA348"/>
    <mergeCell ref="AA349:AA351"/>
    <mergeCell ref="AA352:AA354"/>
    <mergeCell ref="AA340:AA342"/>
    <mergeCell ref="AA367:AA369"/>
    <mergeCell ref="B277:B279"/>
    <mergeCell ref="D400:D402"/>
    <mergeCell ref="E397:E399"/>
    <mergeCell ref="E406:E408"/>
    <mergeCell ref="F403:F405"/>
    <mergeCell ref="F400:F402"/>
    <mergeCell ref="B292:B294"/>
    <mergeCell ref="B301:B303"/>
    <mergeCell ref="B250:B252"/>
    <mergeCell ref="B256:B258"/>
    <mergeCell ref="C241:C243"/>
    <mergeCell ref="C262:C264"/>
    <mergeCell ref="B211:B213"/>
    <mergeCell ref="D211:D213"/>
    <mergeCell ref="H211:H213"/>
    <mergeCell ref="B340:B342"/>
    <mergeCell ref="B358:B360"/>
    <mergeCell ref="B388:B390"/>
    <mergeCell ref="B355:B357"/>
    <mergeCell ref="B322:B324"/>
    <mergeCell ref="B319:B321"/>
    <mergeCell ref="B331:B333"/>
    <mergeCell ref="T427:T429"/>
    <mergeCell ref="T406:T408"/>
    <mergeCell ref="T409:T411"/>
    <mergeCell ref="A451:A453"/>
    <mergeCell ref="B451:B453"/>
    <mergeCell ref="C451:C453"/>
    <mergeCell ref="D451:D453"/>
    <mergeCell ref="E451:E453"/>
    <mergeCell ref="F451:F453"/>
    <mergeCell ref="G451:G453"/>
    <mergeCell ref="H451:H453"/>
    <mergeCell ref="I451:I453"/>
    <mergeCell ref="J451:J453"/>
    <mergeCell ref="S451:S453"/>
    <mergeCell ref="T451:T453"/>
    <mergeCell ref="T448:T450"/>
    <mergeCell ref="D436:D438"/>
    <mergeCell ref="A310:A312"/>
    <mergeCell ref="A304:A306"/>
    <mergeCell ref="S448:S450"/>
    <mergeCell ref="S436:S438"/>
    <mergeCell ref="A355:A357"/>
    <mergeCell ref="A433:A435"/>
    <mergeCell ref="A442:A444"/>
    <mergeCell ref="A445:A447"/>
    <mergeCell ref="A313:A315"/>
    <mergeCell ref="A322:A324"/>
    <mergeCell ref="A367:A369"/>
    <mergeCell ref="A424:A426"/>
    <mergeCell ref="A427:A429"/>
    <mergeCell ref="A430:A432"/>
    <mergeCell ref="B310:B312"/>
    <mergeCell ref="B316:B318"/>
    <mergeCell ref="C322:C324"/>
    <mergeCell ref="C319:C321"/>
    <mergeCell ref="C331:C333"/>
    <mergeCell ref="C343:C345"/>
    <mergeCell ref="E433:E435"/>
    <mergeCell ref="E442:E444"/>
    <mergeCell ref="E445:E447"/>
    <mergeCell ref="E448:E450"/>
    <mergeCell ref="H448:H450"/>
    <mergeCell ref="A349:A351"/>
    <mergeCell ref="A352:A354"/>
    <mergeCell ref="A316:A318"/>
    <mergeCell ref="A325:A327"/>
    <mergeCell ref="A328:A330"/>
    <mergeCell ref="A334:A336"/>
    <mergeCell ref="A337:A339"/>
    <mergeCell ref="A346:A348"/>
    <mergeCell ref="B313:B315"/>
    <mergeCell ref="B391:B393"/>
    <mergeCell ref="B403:B405"/>
    <mergeCell ref="B436:B438"/>
    <mergeCell ref="B379:B381"/>
    <mergeCell ref="C394:C396"/>
    <mergeCell ref="C376:C378"/>
    <mergeCell ref="C382:C384"/>
    <mergeCell ref="C385:C387"/>
    <mergeCell ref="D412:D414"/>
    <mergeCell ref="D415:D417"/>
    <mergeCell ref="D418:D420"/>
    <mergeCell ref="D424:D426"/>
    <mergeCell ref="D427:D429"/>
    <mergeCell ref="C463:C465"/>
    <mergeCell ref="C466:C468"/>
    <mergeCell ref="C472:C474"/>
    <mergeCell ref="S469:S471"/>
    <mergeCell ref="S490:S492"/>
    <mergeCell ref="U466:U468"/>
    <mergeCell ref="U472:U474"/>
    <mergeCell ref="Y478:Y480"/>
    <mergeCell ref="Y484:Y486"/>
    <mergeCell ref="Y493:Y495"/>
    <mergeCell ref="Z475:Z477"/>
    <mergeCell ref="I481:I483"/>
    <mergeCell ref="J481:J483"/>
    <mergeCell ref="U481:U483"/>
    <mergeCell ref="Y481:Y483"/>
    <mergeCell ref="AA391:AA393"/>
    <mergeCell ref="A265:A267"/>
    <mergeCell ref="AA388:AA390"/>
    <mergeCell ref="A361:A363"/>
    <mergeCell ref="A364:A366"/>
    <mergeCell ref="A388:A390"/>
    <mergeCell ref="A403:A405"/>
    <mergeCell ref="A436:A438"/>
    <mergeCell ref="A400:A402"/>
    <mergeCell ref="A439:A441"/>
    <mergeCell ref="A319:A321"/>
    <mergeCell ref="U451:U453"/>
    <mergeCell ref="V451:V453"/>
    <mergeCell ref="W451:W453"/>
    <mergeCell ref="X451:X453"/>
    <mergeCell ref="Y451:Y453"/>
    <mergeCell ref="Z451:Z453"/>
    <mergeCell ref="AA451:AA453"/>
    <mergeCell ref="V439:V441"/>
    <mergeCell ref="Z433:Z435"/>
    <mergeCell ref="Z442:Z444"/>
    <mergeCell ref="Z445:Z447"/>
    <mergeCell ref="U448:U450"/>
    <mergeCell ref="Z448:Z450"/>
    <mergeCell ref="W433:W435"/>
    <mergeCell ref="A481:A483"/>
    <mergeCell ref="D265:D267"/>
    <mergeCell ref="D268:D270"/>
    <mergeCell ref="D274:D276"/>
    <mergeCell ref="D277:D279"/>
    <mergeCell ref="D286:D288"/>
    <mergeCell ref="D289:D291"/>
    <mergeCell ref="E322:E324"/>
    <mergeCell ref="E430:E432"/>
    <mergeCell ref="E394:E396"/>
    <mergeCell ref="E409:E411"/>
    <mergeCell ref="E412:E414"/>
    <mergeCell ref="X448:X450"/>
    <mergeCell ref="Y439:Y441"/>
    <mergeCell ref="E463:E465"/>
    <mergeCell ref="E472:E474"/>
    <mergeCell ref="S454:S456"/>
    <mergeCell ref="S460:S462"/>
    <mergeCell ref="S457:S459"/>
    <mergeCell ref="T454:T456"/>
    <mergeCell ref="T460:T462"/>
    <mergeCell ref="T463:T465"/>
    <mergeCell ref="T418:T420"/>
    <mergeCell ref="T424:T426"/>
    <mergeCell ref="H475:H477"/>
    <mergeCell ref="I463:I465"/>
    <mergeCell ref="I466:I468"/>
    <mergeCell ref="I472:I474"/>
    <mergeCell ref="V493:V495"/>
    <mergeCell ref="X490:X492"/>
    <mergeCell ref="X487:X489"/>
    <mergeCell ref="Y463:Y465"/>
    <mergeCell ref="Y466:Y468"/>
    <mergeCell ref="Y472:Y474"/>
    <mergeCell ref="Y433:Y435"/>
    <mergeCell ref="Y442:Y444"/>
    <mergeCell ref="Y445:Y447"/>
    <mergeCell ref="Y448:Y450"/>
    <mergeCell ref="I496:I498"/>
    <mergeCell ref="J496:J498"/>
    <mergeCell ref="D484:D486"/>
    <mergeCell ref="D493:D495"/>
    <mergeCell ref="G499:G501"/>
    <mergeCell ref="G496:G498"/>
    <mergeCell ref="T499:T501"/>
    <mergeCell ref="J499:J501"/>
    <mergeCell ref="E487:E489"/>
    <mergeCell ref="F487:F489"/>
    <mergeCell ref="G487:G489"/>
    <mergeCell ref="H487:H489"/>
    <mergeCell ref="I487:I489"/>
    <mergeCell ref="J487:J489"/>
    <mergeCell ref="V487:V489"/>
    <mergeCell ref="W487:W489"/>
    <mergeCell ref="Y487:Y489"/>
    <mergeCell ref="S463:S465"/>
    <mergeCell ref="S466:S468"/>
    <mergeCell ref="W466:W468"/>
    <mergeCell ref="W463:W465"/>
    <mergeCell ref="V463:V465"/>
    <mergeCell ref="E466:E468"/>
    <mergeCell ref="G481:G483"/>
    <mergeCell ref="X478:X480"/>
    <mergeCell ref="X484:X486"/>
    <mergeCell ref="X466:X468"/>
    <mergeCell ref="X472:X474"/>
    <mergeCell ref="S478:S480"/>
    <mergeCell ref="S484:S486"/>
    <mergeCell ref="S493:S495"/>
    <mergeCell ref="W478:W480"/>
    <mergeCell ref="W484:W486"/>
    <mergeCell ref="W493:W495"/>
    <mergeCell ref="V460:V462"/>
    <mergeCell ref="E454:E456"/>
    <mergeCell ref="E460:E462"/>
    <mergeCell ref="H454:H456"/>
    <mergeCell ref="H460:H462"/>
    <mergeCell ref="H463:H465"/>
    <mergeCell ref="D466:D468"/>
    <mergeCell ref="D472:D474"/>
    <mergeCell ref="D469:D471"/>
    <mergeCell ref="D490:D492"/>
    <mergeCell ref="D475:D477"/>
    <mergeCell ref="D433:D435"/>
    <mergeCell ref="H433:H435"/>
    <mergeCell ref="H442:H444"/>
    <mergeCell ref="H445:H447"/>
    <mergeCell ref="Z496:Z498"/>
    <mergeCell ref="U487:U489"/>
    <mergeCell ref="C529:C531"/>
    <mergeCell ref="A535:A537"/>
    <mergeCell ref="S529:S531"/>
    <mergeCell ref="W529:W531"/>
    <mergeCell ref="Z529:Z531"/>
    <mergeCell ref="G511:G513"/>
    <mergeCell ref="G517:G519"/>
    <mergeCell ref="G529:G531"/>
    <mergeCell ref="G508:G510"/>
    <mergeCell ref="A502:A504"/>
    <mergeCell ref="B496:B498"/>
    <mergeCell ref="D526:D528"/>
    <mergeCell ref="U499:U501"/>
    <mergeCell ref="Y502:Y504"/>
    <mergeCell ref="Y508:Y510"/>
    <mergeCell ref="Y535:Y537"/>
    <mergeCell ref="Z520:Z522"/>
    <mergeCell ref="U514:U516"/>
    <mergeCell ref="W514:W516"/>
    <mergeCell ref="Z514:Z516"/>
    <mergeCell ref="W490:W492"/>
    <mergeCell ref="W511:W513"/>
    <mergeCell ref="H499:H501"/>
    <mergeCell ref="I508:I510"/>
    <mergeCell ref="V508:V510"/>
    <mergeCell ref="Z523:Z525"/>
    <mergeCell ref="H526:H528"/>
    <mergeCell ref="I526:I528"/>
    <mergeCell ref="S526:S528"/>
    <mergeCell ref="V526:V528"/>
    <mergeCell ref="S517:S519"/>
    <mergeCell ref="V520:V522"/>
    <mergeCell ref="V532:V534"/>
    <mergeCell ref="X532:X534"/>
    <mergeCell ref="Y532:Y534"/>
    <mergeCell ref="Z532:Z534"/>
    <mergeCell ref="A496:A498"/>
    <mergeCell ref="A499:A501"/>
    <mergeCell ref="W520:W522"/>
    <mergeCell ref="X517:X519"/>
    <mergeCell ref="Y511:Y513"/>
    <mergeCell ref="Y517:Y519"/>
    <mergeCell ref="Y529:Y531"/>
    <mergeCell ref="Z493:Z495"/>
    <mergeCell ref="B511:B513"/>
    <mergeCell ref="B517:B519"/>
    <mergeCell ref="B529:B531"/>
    <mergeCell ref="D511:D513"/>
    <mergeCell ref="W532:W534"/>
    <mergeCell ref="X523:X525"/>
    <mergeCell ref="Y523:Y525"/>
    <mergeCell ref="X526:X528"/>
    <mergeCell ref="Y526:Y528"/>
    <mergeCell ref="X520:X522"/>
    <mergeCell ref="G523:G525"/>
    <mergeCell ref="H523:H525"/>
    <mergeCell ref="S523:S525"/>
    <mergeCell ref="V523:V525"/>
    <mergeCell ref="S532:S534"/>
    <mergeCell ref="E505:E507"/>
    <mergeCell ref="G505:G507"/>
    <mergeCell ref="H505:H507"/>
    <mergeCell ref="A589:A591"/>
    <mergeCell ref="B589:B591"/>
    <mergeCell ref="C589:C591"/>
    <mergeCell ref="D589:D591"/>
    <mergeCell ref="E589:E591"/>
    <mergeCell ref="F589:F591"/>
    <mergeCell ref="G589:G591"/>
    <mergeCell ref="H589:H591"/>
    <mergeCell ref="I589:I591"/>
    <mergeCell ref="J589:J591"/>
    <mergeCell ref="S589:S591"/>
    <mergeCell ref="T589:T591"/>
    <mergeCell ref="U589:U591"/>
    <mergeCell ref="V589:V591"/>
    <mergeCell ref="W589:W591"/>
    <mergeCell ref="X589:X591"/>
    <mergeCell ref="Y589:Y591"/>
    <mergeCell ref="Z589:Z591"/>
    <mergeCell ref="AA589:AA591"/>
    <mergeCell ref="A586:A588"/>
    <mergeCell ref="C586:C588"/>
    <mergeCell ref="Y586:Y588"/>
    <mergeCell ref="AA583:AA585"/>
    <mergeCell ref="A577:A579"/>
    <mergeCell ref="B577:B579"/>
    <mergeCell ref="C577:C579"/>
    <mergeCell ref="D577:D579"/>
    <mergeCell ref="E577:E579"/>
    <mergeCell ref="F577:F579"/>
    <mergeCell ref="G577:G579"/>
    <mergeCell ref="H577:H579"/>
    <mergeCell ref="I577:I579"/>
    <mergeCell ref="J577:J579"/>
    <mergeCell ref="S577:S579"/>
    <mergeCell ref="T577:T579"/>
    <mergeCell ref="U577:U579"/>
    <mergeCell ref="V577:V579"/>
    <mergeCell ref="W577:W579"/>
    <mergeCell ref="X577:X579"/>
    <mergeCell ref="Y577:Y579"/>
    <mergeCell ref="Z577:Z579"/>
    <mergeCell ref="AA577:AA579"/>
    <mergeCell ref="A580:A582"/>
    <mergeCell ref="B580:B582"/>
    <mergeCell ref="E580:E582"/>
    <mergeCell ref="F580:F582"/>
    <mergeCell ref="G580:G582"/>
    <mergeCell ref="H580:H582"/>
    <mergeCell ref="I580:I582"/>
    <mergeCell ref="J580:J582"/>
    <mergeCell ref="S580:S582"/>
    <mergeCell ref="T580:T582"/>
    <mergeCell ref="U580:U582"/>
    <mergeCell ref="V580:V582"/>
    <mergeCell ref="W580:W582"/>
    <mergeCell ref="X580:X582"/>
    <mergeCell ref="Y580:Y582"/>
    <mergeCell ref="Z580:Z582"/>
    <mergeCell ref="AA580:AA582"/>
    <mergeCell ref="X583:X585"/>
    <mergeCell ref="D586:D588"/>
    <mergeCell ref="U586:U588"/>
    <mergeCell ref="V583:V585"/>
    <mergeCell ref="A583:A585"/>
    <mergeCell ref="A592:A594"/>
    <mergeCell ref="B592:B594"/>
    <mergeCell ref="C592:C594"/>
    <mergeCell ref="D592:D594"/>
    <mergeCell ref="E592:E594"/>
    <mergeCell ref="F592:F594"/>
    <mergeCell ref="G592:G594"/>
    <mergeCell ref="H592:H594"/>
    <mergeCell ref="I592:I594"/>
    <mergeCell ref="J592:J594"/>
    <mergeCell ref="S592:S594"/>
    <mergeCell ref="T592:T594"/>
    <mergeCell ref="U592:U594"/>
    <mergeCell ref="V592:V594"/>
    <mergeCell ref="W592:W594"/>
    <mergeCell ref="X592:X594"/>
    <mergeCell ref="Y592:Y594"/>
    <mergeCell ref="Z592:Z594"/>
    <mergeCell ref="AA592:AA594"/>
    <mergeCell ref="A595:A597"/>
    <mergeCell ref="B595:B597"/>
    <mergeCell ref="C595:C597"/>
    <mergeCell ref="D595:D597"/>
    <mergeCell ref="E595:E597"/>
    <mergeCell ref="F595:F597"/>
    <mergeCell ref="G595:G597"/>
    <mergeCell ref="H595:H597"/>
    <mergeCell ref="I595:I597"/>
    <mergeCell ref="J595:J597"/>
    <mergeCell ref="S595:S597"/>
    <mergeCell ref="T595:T597"/>
    <mergeCell ref="U595:U597"/>
    <mergeCell ref="V595:V597"/>
    <mergeCell ref="W595:W597"/>
    <mergeCell ref="X595:X597"/>
    <mergeCell ref="Y595:Y597"/>
    <mergeCell ref="Z595:Z597"/>
    <mergeCell ref="AA595:AA597"/>
    <mergeCell ref="A601:A603"/>
    <mergeCell ref="B601:B603"/>
    <mergeCell ref="C601:C603"/>
    <mergeCell ref="D601:D603"/>
    <mergeCell ref="E601:E603"/>
    <mergeCell ref="F601:F603"/>
    <mergeCell ref="G601:G603"/>
    <mergeCell ref="H601:H603"/>
    <mergeCell ref="I601:I603"/>
    <mergeCell ref="J601:J603"/>
    <mergeCell ref="S601:S603"/>
    <mergeCell ref="T601:T603"/>
    <mergeCell ref="U601:U603"/>
    <mergeCell ref="V601:V603"/>
    <mergeCell ref="W601:W603"/>
    <mergeCell ref="X601:X603"/>
    <mergeCell ref="Y601:Y603"/>
    <mergeCell ref="Z601:Z603"/>
    <mergeCell ref="AA601:AA603"/>
    <mergeCell ref="A598:A600"/>
    <mergeCell ref="B598:B600"/>
    <mergeCell ref="C598:C600"/>
    <mergeCell ref="D598:D600"/>
    <mergeCell ref="E598:E600"/>
    <mergeCell ref="F598:F600"/>
    <mergeCell ref="G598:G600"/>
    <mergeCell ref="H598:H600"/>
    <mergeCell ref="I598:I600"/>
    <mergeCell ref="J598:J600"/>
    <mergeCell ref="S598:S600"/>
    <mergeCell ref="T598:T600"/>
    <mergeCell ref="U598:U600"/>
    <mergeCell ref="V598:V600"/>
    <mergeCell ref="W598:W600"/>
    <mergeCell ref="X598:X600"/>
    <mergeCell ref="Y598:Y600"/>
    <mergeCell ref="Z598:Z600"/>
    <mergeCell ref="AA598:AA600"/>
    <mergeCell ref="X613:X615"/>
    <mergeCell ref="Y613:Y615"/>
    <mergeCell ref="Z613:Z615"/>
    <mergeCell ref="AA613:AA615"/>
    <mergeCell ref="I619:I621"/>
    <mergeCell ref="U619:U621"/>
    <mergeCell ref="U616:U618"/>
    <mergeCell ref="D616:D618"/>
    <mergeCell ref="D619:D621"/>
    <mergeCell ref="J619:J621"/>
    <mergeCell ref="A607:A609"/>
    <mergeCell ref="B607:B609"/>
    <mergeCell ref="C607:C609"/>
    <mergeCell ref="D607:D609"/>
    <mergeCell ref="E607:E609"/>
    <mergeCell ref="F607:F609"/>
    <mergeCell ref="G607:G609"/>
    <mergeCell ref="H607:H609"/>
    <mergeCell ref="I607:I609"/>
    <mergeCell ref="J607:J609"/>
    <mergeCell ref="S607:S609"/>
    <mergeCell ref="T607:T609"/>
    <mergeCell ref="U607:U609"/>
    <mergeCell ref="V607:V609"/>
    <mergeCell ref="W607:W609"/>
    <mergeCell ref="X607:X609"/>
    <mergeCell ref="Y607:Y609"/>
    <mergeCell ref="Z607:Z609"/>
    <mergeCell ref="AA607:AA609"/>
    <mergeCell ref="A604:A606"/>
    <mergeCell ref="B604:B606"/>
    <mergeCell ref="C604:C606"/>
    <mergeCell ref="D604:D606"/>
    <mergeCell ref="E604:E606"/>
    <mergeCell ref="F604:F606"/>
    <mergeCell ref="G604:G606"/>
    <mergeCell ref="H604:H606"/>
    <mergeCell ref="I604:I606"/>
    <mergeCell ref="J604:J606"/>
    <mergeCell ref="S604:S606"/>
    <mergeCell ref="T604:T606"/>
    <mergeCell ref="U604:U606"/>
    <mergeCell ref="V604:V606"/>
    <mergeCell ref="W604:W606"/>
    <mergeCell ref="X604:X606"/>
    <mergeCell ref="Y604:Y606"/>
    <mergeCell ref="Z604:Z606"/>
    <mergeCell ref="AA604:AA606"/>
    <mergeCell ref="V616:V618"/>
    <mergeCell ref="V619:V621"/>
    <mergeCell ref="J631:J633"/>
    <mergeCell ref="J634:J636"/>
    <mergeCell ref="A634:A636"/>
    <mergeCell ref="U631:U633"/>
    <mergeCell ref="U634:U636"/>
    <mergeCell ref="X640:X642"/>
    <mergeCell ref="A637:A639"/>
    <mergeCell ref="B637:B639"/>
    <mergeCell ref="C637:C639"/>
    <mergeCell ref="D637:D639"/>
    <mergeCell ref="E637:E639"/>
    <mergeCell ref="A622:A624"/>
    <mergeCell ref="B622:B624"/>
    <mergeCell ref="C622:C624"/>
    <mergeCell ref="D622:D624"/>
    <mergeCell ref="E622:E624"/>
    <mergeCell ref="F622:F624"/>
    <mergeCell ref="G622:G624"/>
    <mergeCell ref="H622:H624"/>
    <mergeCell ref="I622:I624"/>
    <mergeCell ref="J622:J624"/>
    <mergeCell ref="S622:S624"/>
    <mergeCell ref="T622:T624"/>
    <mergeCell ref="U622:U624"/>
    <mergeCell ref="V622:V624"/>
    <mergeCell ref="W622:W624"/>
    <mergeCell ref="X622:X624"/>
    <mergeCell ref="Y622:Y624"/>
    <mergeCell ref="Z622:Z624"/>
    <mergeCell ref="AA622:AA624"/>
    <mergeCell ref="A610:A612"/>
    <mergeCell ref="B610:B612"/>
    <mergeCell ref="C610:C612"/>
    <mergeCell ref="D610:D612"/>
    <mergeCell ref="E610:E612"/>
    <mergeCell ref="F610:F612"/>
    <mergeCell ref="G610:G612"/>
    <mergeCell ref="H610:H612"/>
    <mergeCell ref="I610:I612"/>
    <mergeCell ref="J610:J612"/>
    <mergeCell ref="S610:S612"/>
    <mergeCell ref="T610:T612"/>
    <mergeCell ref="U610:U612"/>
    <mergeCell ref="V610:V612"/>
    <mergeCell ref="W610:W612"/>
    <mergeCell ref="X610:X612"/>
    <mergeCell ref="Y610:Y612"/>
    <mergeCell ref="Z610:Z612"/>
    <mergeCell ref="AA610:AA612"/>
    <mergeCell ref="A613:A615"/>
    <mergeCell ref="B613:B615"/>
    <mergeCell ref="C613:C615"/>
    <mergeCell ref="D613:D615"/>
    <mergeCell ref="E613:E615"/>
    <mergeCell ref="F613:F615"/>
    <mergeCell ref="G613:G615"/>
    <mergeCell ref="H613:H615"/>
    <mergeCell ref="I613:I615"/>
    <mergeCell ref="J613:J615"/>
    <mergeCell ref="S613:S615"/>
    <mergeCell ref="T613:T615"/>
    <mergeCell ref="U613:U615"/>
    <mergeCell ref="V613:V615"/>
    <mergeCell ref="W613:W615"/>
    <mergeCell ref="I649:I651"/>
    <mergeCell ref="J649:J651"/>
    <mergeCell ref="S649:S651"/>
    <mergeCell ref="T649:T651"/>
    <mergeCell ref="U649:U651"/>
    <mergeCell ref="V649:V651"/>
    <mergeCell ref="W649:W651"/>
    <mergeCell ref="X649:X651"/>
    <mergeCell ref="Y649:Y651"/>
    <mergeCell ref="Z649:Z651"/>
    <mergeCell ref="AA649:AA651"/>
    <mergeCell ref="E643:E645"/>
    <mergeCell ref="F643:F645"/>
    <mergeCell ref="G643:G645"/>
    <mergeCell ref="H643:H645"/>
    <mergeCell ref="I643:I645"/>
    <mergeCell ref="J643:J645"/>
    <mergeCell ref="S643:S645"/>
    <mergeCell ref="T643:T645"/>
    <mergeCell ref="U643:U645"/>
    <mergeCell ref="V643:V645"/>
    <mergeCell ref="W643:W645"/>
    <mergeCell ref="X643:X645"/>
    <mergeCell ref="Y643:Y645"/>
    <mergeCell ref="Z643:Z645"/>
    <mergeCell ref="AA643:AA645"/>
    <mergeCell ref="A625:A627"/>
    <mergeCell ref="B625:B627"/>
    <mergeCell ref="C625:C627"/>
    <mergeCell ref="D625:D627"/>
    <mergeCell ref="E625:E627"/>
    <mergeCell ref="F625:F627"/>
    <mergeCell ref="G625:G627"/>
    <mergeCell ref="H625:H627"/>
    <mergeCell ref="I625:I627"/>
    <mergeCell ref="J625:J627"/>
    <mergeCell ref="S625:S627"/>
    <mergeCell ref="T625:T627"/>
    <mergeCell ref="U625:U627"/>
    <mergeCell ref="V625:V627"/>
    <mergeCell ref="W625:W627"/>
    <mergeCell ref="X625:X627"/>
    <mergeCell ref="Y625:Y627"/>
    <mergeCell ref="Z625:Z627"/>
    <mergeCell ref="AA625:AA627"/>
    <mergeCell ref="A628:A630"/>
    <mergeCell ref="B628:B630"/>
    <mergeCell ref="C628:C630"/>
    <mergeCell ref="D628:D630"/>
    <mergeCell ref="E628:E630"/>
    <mergeCell ref="F628:F630"/>
    <mergeCell ref="G628:G630"/>
    <mergeCell ref="H628:H630"/>
    <mergeCell ref="I628:I630"/>
    <mergeCell ref="J628:J630"/>
    <mergeCell ref="S628:S630"/>
    <mergeCell ref="T628:T630"/>
    <mergeCell ref="U628:U630"/>
    <mergeCell ref="V628:V630"/>
    <mergeCell ref="W628:W630"/>
    <mergeCell ref="X628:X630"/>
    <mergeCell ref="Y628:Y630"/>
    <mergeCell ref="Z628:Z630"/>
    <mergeCell ref="AA628:AA630"/>
    <mergeCell ref="H637:H639"/>
    <mergeCell ref="I637:I639"/>
    <mergeCell ref="J637:J639"/>
    <mergeCell ref="S637:S639"/>
    <mergeCell ref="T637:T639"/>
    <mergeCell ref="U637:U639"/>
    <mergeCell ref="V637:V639"/>
    <mergeCell ref="W637:W639"/>
    <mergeCell ref="X637:X639"/>
    <mergeCell ref="Y637:Y639"/>
    <mergeCell ref="Z637:Z639"/>
    <mergeCell ref="AA637:AA639"/>
    <mergeCell ref="U640:U642"/>
    <mergeCell ref="A643:A645"/>
    <mergeCell ref="B643:B645"/>
    <mergeCell ref="A676:A678"/>
    <mergeCell ref="B676:B678"/>
    <mergeCell ref="C676:C678"/>
    <mergeCell ref="D676:D678"/>
    <mergeCell ref="E676:E678"/>
    <mergeCell ref="F676:F678"/>
    <mergeCell ref="G676:G678"/>
    <mergeCell ref="H676:H678"/>
    <mergeCell ref="I676:I678"/>
    <mergeCell ref="J676:J678"/>
    <mergeCell ref="S676:S678"/>
    <mergeCell ref="T676:T678"/>
    <mergeCell ref="U676:U678"/>
    <mergeCell ref="V676:V678"/>
    <mergeCell ref="W676:W678"/>
    <mergeCell ref="X676:X678"/>
    <mergeCell ref="Y676:Y678"/>
    <mergeCell ref="Z676:Z678"/>
    <mergeCell ref="AA676:AA678"/>
    <mergeCell ref="A673:A675"/>
    <mergeCell ref="E673:E675"/>
    <mergeCell ref="F673:F675"/>
    <mergeCell ref="A646:A648"/>
    <mergeCell ref="B646:B648"/>
    <mergeCell ref="C646:C648"/>
    <mergeCell ref="D646:D648"/>
    <mergeCell ref="E646:E648"/>
    <mergeCell ref="F646:F648"/>
    <mergeCell ref="G646:G648"/>
    <mergeCell ref="H646:H648"/>
    <mergeCell ref="I646:I648"/>
    <mergeCell ref="J646:J648"/>
    <mergeCell ref="S646:S648"/>
    <mergeCell ref="T646:T648"/>
    <mergeCell ref="U646:U648"/>
    <mergeCell ref="V646:V648"/>
    <mergeCell ref="W646:W648"/>
    <mergeCell ref="X646:X648"/>
    <mergeCell ref="Y646:Y648"/>
    <mergeCell ref="Z646:Z648"/>
    <mergeCell ref="AA646:AA648"/>
    <mergeCell ref="A649:A651"/>
    <mergeCell ref="B649:B651"/>
    <mergeCell ref="C649:C651"/>
    <mergeCell ref="D649:D651"/>
    <mergeCell ref="E649:E651"/>
    <mergeCell ref="F649:F651"/>
    <mergeCell ref="G649:G651"/>
    <mergeCell ref="H649:H651"/>
    <mergeCell ref="F688:F690"/>
    <mergeCell ref="I688:I690"/>
    <mergeCell ref="J688:J690"/>
    <mergeCell ref="T688:T690"/>
    <mergeCell ref="U688:U690"/>
    <mergeCell ref="X688:X690"/>
    <mergeCell ref="Z688:Z690"/>
    <mergeCell ref="A679:A681"/>
    <mergeCell ref="B679:B681"/>
    <mergeCell ref="C679:C681"/>
    <mergeCell ref="D679:D681"/>
    <mergeCell ref="E679:E681"/>
    <mergeCell ref="F679:F681"/>
    <mergeCell ref="G679:G681"/>
    <mergeCell ref="H679:H681"/>
    <mergeCell ref="I679:I681"/>
    <mergeCell ref="J679:J681"/>
    <mergeCell ref="S679:S681"/>
    <mergeCell ref="T679:T681"/>
    <mergeCell ref="U679:U681"/>
    <mergeCell ref="V679:V681"/>
    <mergeCell ref="W679:W681"/>
    <mergeCell ref="X679:X681"/>
    <mergeCell ref="X697:X699"/>
    <mergeCell ref="A685:A687"/>
    <mergeCell ref="A688:A690"/>
    <mergeCell ref="A700:A702"/>
    <mergeCell ref="B700:B702"/>
    <mergeCell ref="A691:A693"/>
    <mergeCell ref="D691:D693"/>
    <mergeCell ref="A694:A696"/>
    <mergeCell ref="D694:D696"/>
    <mergeCell ref="E694:E696"/>
    <mergeCell ref="G694:G696"/>
    <mergeCell ref="Z694:Z696"/>
    <mergeCell ref="B691:B693"/>
    <mergeCell ref="B694:B696"/>
    <mergeCell ref="B688:B690"/>
    <mergeCell ref="D697:D699"/>
    <mergeCell ref="H697:H699"/>
    <mergeCell ref="V688:V690"/>
    <mergeCell ref="E685:E687"/>
    <mergeCell ref="F685:F687"/>
    <mergeCell ref="G685:G687"/>
    <mergeCell ref="S685:S687"/>
    <mergeCell ref="Y685:Y687"/>
    <mergeCell ref="E688:E690"/>
    <mergeCell ref="H691:H693"/>
    <mergeCell ref="H694:H696"/>
    <mergeCell ref="G697:G699"/>
    <mergeCell ref="E700:E702"/>
    <mergeCell ref="S700:S702"/>
    <mergeCell ref="E697:E699"/>
    <mergeCell ref="E691:E693"/>
    <mergeCell ref="T712:T714"/>
    <mergeCell ref="U712:U714"/>
    <mergeCell ref="V712:V714"/>
    <mergeCell ref="X712:X714"/>
    <mergeCell ref="Y712:Y714"/>
    <mergeCell ref="Z712:Z714"/>
    <mergeCell ref="AA712:AA714"/>
    <mergeCell ref="A706:A708"/>
    <mergeCell ref="B706:B708"/>
    <mergeCell ref="E706:E708"/>
    <mergeCell ref="F706:F708"/>
    <mergeCell ref="G706:G708"/>
    <mergeCell ref="H706:H708"/>
    <mergeCell ref="I706:I708"/>
    <mergeCell ref="J706:J708"/>
    <mergeCell ref="S706:S708"/>
    <mergeCell ref="T706:T708"/>
    <mergeCell ref="U706:U708"/>
    <mergeCell ref="V706:V708"/>
    <mergeCell ref="W706:W708"/>
    <mergeCell ref="X706:X708"/>
    <mergeCell ref="Y706:Y708"/>
    <mergeCell ref="Z706:Z708"/>
    <mergeCell ref="AA706:AA708"/>
    <mergeCell ref="A709:A711"/>
    <mergeCell ref="B709:B711"/>
    <mergeCell ref="C709:C711"/>
    <mergeCell ref="D709:D711"/>
    <mergeCell ref="E709:E711"/>
    <mergeCell ref="F709:F711"/>
    <mergeCell ref="G709:G711"/>
    <mergeCell ref="H709:H711"/>
    <mergeCell ref="I709:I711"/>
    <mergeCell ref="J709:J711"/>
    <mergeCell ref="S709:S711"/>
    <mergeCell ref="T709:T711"/>
    <mergeCell ref="U709:U711"/>
    <mergeCell ref="V709:V711"/>
    <mergeCell ref="W709:W711"/>
    <mergeCell ref="X709:X711"/>
    <mergeCell ref="H712:H714"/>
    <mergeCell ref="A715:A717"/>
    <mergeCell ref="B715:B717"/>
    <mergeCell ref="D715:D717"/>
    <mergeCell ref="E715:E717"/>
    <mergeCell ref="U715:U717"/>
    <mergeCell ref="V724:V726"/>
    <mergeCell ref="A721:A723"/>
    <mergeCell ref="C721:C723"/>
    <mergeCell ref="D721:D723"/>
    <mergeCell ref="E721:E723"/>
    <mergeCell ref="F721:F723"/>
    <mergeCell ref="I721:I723"/>
    <mergeCell ref="J721:J723"/>
    <mergeCell ref="S721:S723"/>
    <mergeCell ref="Y721:Y723"/>
    <mergeCell ref="A724:A726"/>
    <mergeCell ref="B724:B726"/>
    <mergeCell ref="C724:C726"/>
    <mergeCell ref="D724:D726"/>
    <mergeCell ref="E724:E726"/>
    <mergeCell ref="F724:F726"/>
    <mergeCell ref="I724:I726"/>
    <mergeCell ref="J724:J726"/>
    <mergeCell ref="S724:S726"/>
    <mergeCell ref="Y724:Y726"/>
    <mergeCell ref="X715:X717"/>
    <mergeCell ref="Y715:Y717"/>
    <mergeCell ref="Z715:Z717"/>
    <mergeCell ref="A718:A720"/>
    <mergeCell ref="B718:B720"/>
    <mergeCell ref="C718:C720"/>
    <mergeCell ref="D718:D720"/>
    <mergeCell ref="E718:E720"/>
    <mergeCell ref="F718:F720"/>
    <mergeCell ref="G718:G720"/>
    <mergeCell ref="H718:H720"/>
    <mergeCell ref="I718:I720"/>
    <mergeCell ref="J718:J720"/>
    <mergeCell ref="S718:S720"/>
    <mergeCell ref="T718:T720"/>
    <mergeCell ref="U718:U720"/>
    <mergeCell ref="V718:V720"/>
    <mergeCell ref="W718:W720"/>
    <mergeCell ref="X718:X720"/>
    <mergeCell ref="Y718:Y720"/>
    <mergeCell ref="Z718:Z720"/>
    <mergeCell ref="W721:W723"/>
    <mergeCell ref="W724:W726"/>
    <mergeCell ref="B721:B723"/>
    <mergeCell ref="I715:I717"/>
    <mergeCell ref="J715:J717"/>
    <mergeCell ref="H721:H723"/>
    <mergeCell ref="H724:H726"/>
    <mergeCell ref="A757:A759"/>
    <mergeCell ref="B757:B759"/>
    <mergeCell ref="C757:C759"/>
    <mergeCell ref="D757:D759"/>
    <mergeCell ref="E757:E759"/>
    <mergeCell ref="F757:F759"/>
    <mergeCell ref="G757:G759"/>
    <mergeCell ref="H757:H759"/>
    <mergeCell ref="I757:I759"/>
    <mergeCell ref="J757:J759"/>
    <mergeCell ref="S757:S759"/>
    <mergeCell ref="T757:T759"/>
    <mergeCell ref="U757:U759"/>
    <mergeCell ref="V757:V759"/>
    <mergeCell ref="W757:W759"/>
    <mergeCell ref="X757:X759"/>
    <mergeCell ref="Y757:Y759"/>
    <mergeCell ref="Z757:Z759"/>
    <mergeCell ref="AA757:AA759"/>
    <mergeCell ref="A754:A756"/>
    <mergeCell ref="B754:B756"/>
    <mergeCell ref="C754:C756"/>
    <mergeCell ref="D754:D756"/>
    <mergeCell ref="E754:E756"/>
    <mergeCell ref="F754:F756"/>
    <mergeCell ref="G754:G756"/>
    <mergeCell ref="H754:H756"/>
    <mergeCell ref="I754:I756"/>
    <mergeCell ref="J754:J756"/>
    <mergeCell ref="S754:S756"/>
    <mergeCell ref="T754:T756"/>
    <mergeCell ref="U754:U756"/>
    <mergeCell ref="V754:V756"/>
    <mergeCell ref="W754:W756"/>
    <mergeCell ref="X754:X756"/>
    <mergeCell ref="Y754:Y756"/>
    <mergeCell ref="Z754:Z756"/>
    <mergeCell ref="AA754:AA756"/>
    <mergeCell ref="A766:A768"/>
    <mergeCell ref="B766:B768"/>
    <mergeCell ref="C766:C768"/>
    <mergeCell ref="D766:D768"/>
    <mergeCell ref="E766:E768"/>
    <mergeCell ref="F766:F768"/>
    <mergeCell ref="G766:G768"/>
    <mergeCell ref="H766:H768"/>
    <mergeCell ref="I766:I768"/>
    <mergeCell ref="J766:J768"/>
    <mergeCell ref="S766:S768"/>
    <mergeCell ref="T766:T768"/>
    <mergeCell ref="U766:U768"/>
    <mergeCell ref="V766:V768"/>
    <mergeCell ref="W766:W768"/>
    <mergeCell ref="X766:X768"/>
    <mergeCell ref="Y766:Y768"/>
    <mergeCell ref="Z766:Z768"/>
    <mergeCell ref="AA766:AA768"/>
    <mergeCell ref="A760:A762"/>
    <mergeCell ref="B760:B762"/>
    <mergeCell ref="C760:C762"/>
    <mergeCell ref="D760:D762"/>
    <mergeCell ref="E760:E762"/>
    <mergeCell ref="F760:F762"/>
    <mergeCell ref="G760:G762"/>
    <mergeCell ref="I760:I762"/>
    <mergeCell ref="J760:J762"/>
    <mergeCell ref="T760:T762"/>
    <mergeCell ref="U760:U762"/>
    <mergeCell ref="V760:V762"/>
    <mergeCell ref="X760:X762"/>
    <mergeCell ref="Y760:Y762"/>
    <mergeCell ref="Z760:Z762"/>
    <mergeCell ref="D763:D765"/>
    <mergeCell ref="B763:B765"/>
    <mergeCell ref="F763:F765"/>
    <mergeCell ref="T763:T765"/>
    <mergeCell ref="A763:A765"/>
    <mergeCell ref="V763:V765"/>
    <mergeCell ref="W778:W780"/>
    <mergeCell ref="X778:X780"/>
    <mergeCell ref="Y778:Y780"/>
    <mergeCell ref="Z778:Z780"/>
    <mergeCell ref="AA778:AA780"/>
    <mergeCell ref="W772:W774"/>
    <mergeCell ref="X772:X774"/>
    <mergeCell ref="Y772:Y774"/>
    <mergeCell ref="Z772:Z774"/>
    <mergeCell ref="AA772:AA774"/>
    <mergeCell ref="A772:A774"/>
    <mergeCell ref="B772:B774"/>
    <mergeCell ref="C772:C774"/>
    <mergeCell ref="D772:D774"/>
    <mergeCell ref="E772:E774"/>
    <mergeCell ref="G772:G774"/>
    <mergeCell ref="I772:I774"/>
    <mergeCell ref="S772:S774"/>
    <mergeCell ref="J772:J774"/>
    <mergeCell ref="U772:U774"/>
    <mergeCell ref="T772:T774"/>
    <mergeCell ref="Z781:Z783"/>
    <mergeCell ref="A775:A777"/>
    <mergeCell ref="D775:D777"/>
    <mergeCell ref="E775:E777"/>
    <mergeCell ref="G775:G777"/>
    <mergeCell ref="A784:A786"/>
    <mergeCell ref="B784:B786"/>
    <mergeCell ref="C784:C786"/>
    <mergeCell ref="D784:D786"/>
    <mergeCell ref="E784:E786"/>
    <mergeCell ref="F784:F786"/>
    <mergeCell ref="G784:G786"/>
    <mergeCell ref="I784:I786"/>
    <mergeCell ref="J784:J786"/>
    <mergeCell ref="T784:T786"/>
    <mergeCell ref="U784:U786"/>
    <mergeCell ref="V784:V786"/>
    <mergeCell ref="X784:X786"/>
    <mergeCell ref="Y784:Y786"/>
    <mergeCell ref="Z784:Z786"/>
    <mergeCell ref="W784:W786"/>
    <mergeCell ref="B778:B780"/>
    <mergeCell ref="D781:D783"/>
    <mergeCell ref="F772:F774"/>
    <mergeCell ref="I775:I777"/>
    <mergeCell ref="J775:J777"/>
    <mergeCell ref="V781:V783"/>
    <mergeCell ref="F775:F777"/>
    <mergeCell ref="A787:A789"/>
    <mergeCell ref="B787:B789"/>
    <mergeCell ref="D787:D789"/>
    <mergeCell ref="G787:G789"/>
    <mergeCell ref="T787:T789"/>
    <mergeCell ref="X787:X789"/>
    <mergeCell ref="D802:D804"/>
    <mergeCell ref="G796:G798"/>
    <mergeCell ref="H796:H798"/>
    <mergeCell ref="I796:I798"/>
    <mergeCell ref="J796:J798"/>
    <mergeCell ref="S796:S798"/>
    <mergeCell ref="T796:T798"/>
    <mergeCell ref="U796:U798"/>
    <mergeCell ref="V796:V798"/>
    <mergeCell ref="W796:W798"/>
    <mergeCell ref="X796:X798"/>
    <mergeCell ref="Y796:Y798"/>
    <mergeCell ref="Z796:Z798"/>
    <mergeCell ref="AA796:AA798"/>
    <mergeCell ref="A796:A798"/>
    <mergeCell ref="C796:C798"/>
    <mergeCell ref="D796:D798"/>
    <mergeCell ref="E796:E798"/>
    <mergeCell ref="G799:G801"/>
    <mergeCell ref="A793:A795"/>
    <mergeCell ref="B793:B795"/>
    <mergeCell ref="D793:D795"/>
    <mergeCell ref="G793:G795"/>
    <mergeCell ref="S793:S795"/>
    <mergeCell ref="T793:T795"/>
    <mergeCell ref="X793:X795"/>
    <mergeCell ref="Z793:Z795"/>
    <mergeCell ref="V793:V795"/>
    <mergeCell ref="J793:J795"/>
    <mergeCell ref="A799:A801"/>
    <mergeCell ref="B799:B801"/>
    <mergeCell ref="D799:D801"/>
    <mergeCell ref="I799:I801"/>
    <mergeCell ref="J799:J801"/>
    <mergeCell ref="T799:T801"/>
    <mergeCell ref="V799:V801"/>
    <mergeCell ref="X799:X801"/>
    <mergeCell ref="Y799:Y801"/>
    <mergeCell ref="Z799:Z801"/>
    <mergeCell ref="C802:C804"/>
    <mergeCell ref="C787:C789"/>
    <mergeCell ref="C793:C795"/>
    <mergeCell ref="E787:E789"/>
    <mergeCell ref="E793:E795"/>
    <mergeCell ref="F787:F789"/>
    <mergeCell ref="F793:F795"/>
    <mergeCell ref="W787:W789"/>
    <mergeCell ref="W793:W795"/>
    <mergeCell ref="W799:W801"/>
    <mergeCell ref="W802:W804"/>
    <mergeCell ref="A790:A792"/>
    <mergeCell ref="B790:B792"/>
    <mergeCell ref="C790:C792"/>
    <mergeCell ref="G790:G792"/>
    <mergeCell ref="H790:H792"/>
    <mergeCell ref="I790:I792"/>
    <mergeCell ref="S790:S792"/>
    <mergeCell ref="T790:T792"/>
    <mergeCell ref="S808:S810"/>
    <mergeCell ref="T808:T810"/>
    <mergeCell ref="U808:U810"/>
    <mergeCell ref="V808:V810"/>
    <mergeCell ref="W808:W810"/>
    <mergeCell ref="X808:X810"/>
    <mergeCell ref="Y808:Y810"/>
    <mergeCell ref="Z808:Z810"/>
    <mergeCell ref="AA808:AA810"/>
    <mergeCell ref="I805:I807"/>
    <mergeCell ref="T802:T804"/>
    <mergeCell ref="A802:A804"/>
    <mergeCell ref="B802:B804"/>
    <mergeCell ref="E802:E804"/>
    <mergeCell ref="G802:G804"/>
    <mergeCell ref="I802:I804"/>
    <mergeCell ref="J802:J804"/>
    <mergeCell ref="V802:V804"/>
    <mergeCell ref="X802:X804"/>
    <mergeCell ref="A811:A813"/>
    <mergeCell ref="B811:B813"/>
    <mergeCell ref="C811:C813"/>
    <mergeCell ref="D811:D813"/>
    <mergeCell ref="E811:E813"/>
    <mergeCell ref="F811:F813"/>
    <mergeCell ref="G811:G813"/>
    <mergeCell ref="H811:H813"/>
    <mergeCell ref="I811:I813"/>
    <mergeCell ref="J811:J813"/>
    <mergeCell ref="S811:S813"/>
    <mergeCell ref="T811:T813"/>
    <mergeCell ref="U811:U813"/>
    <mergeCell ref="V811:V813"/>
    <mergeCell ref="W811:W813"/>
    <mergeCell ref="X811:X813"/>
    <mergeCell ref="Y811:Y813"/>
    <mergeCell ref="Z811:Z813"/>
    <mergeCell ref="AA811:AA813"/>
    <mergeCell ref="B808:B810"/>
    <mergeCell ref="S805:S807"/>
    <mergeCell ref="T805:T807"/>
    <mergeCell ref="Y805:Y807"/>
    <mergeCell ref="A808:A810"/>
    <mergeCell ref="C808:C810"/>
    <mergeCell ref="G808:G810"/>
    <mergeCell ref="H808:H810"/>
    <mergeCell ref="W805:W807"/>
    <mergeCell ref="AA805:AA807"/>
    <mergeCell ref="A814:A816"/>
    <mergeCell ref="B814:B816"/>
    <mergeCell ref="C814:C816"/>
    <mergeCell ref="D814:D816"/>
    <mergeCell ref="E814:E816"/>
    <mergeCell ref="F814:F816"/>
    <mergeCell ref="G814:G816"/>
    <mergeCell ref="H814:H816"/>
    <mergeCell ref="I814:I816"/>
    <mergeCell ref="J814:J816"/>
    <mergeCell ref="S814:S816"/>
    <mergeCell ref="T814:T816"/>
    <mergeCell ref="U814:U816"/>
    <mergeCell ref="V814:V816"/>
    <mergeCell ref="W814:W816"/>
    <mergeCell ref="X814:X816"/>
    <mergeCell ref="Y814:Y816"/>
    <mergeCell ref="Z814:Z816"/>
    <mergeCell ref="AA814:AA816"/>
    <mergeCell ref="A817:A819"/>
    <mergeCell ref="B817:B819"/>
    <mergeCell ref="C817:C819"/>
    <mergeCell ref="D817:D819"/>
    <mergeCell ref="E817:E819"/>
    <mergeCell ref="F817:F819"/>
    <mergeCell ref="G817:G819"/>
    <mergeCell ref="H817:H819"/>
    <mergeCell ref="I817:I819"/>
    <mergeCell ref="J817:J819"/>
    <mergeCell ref="S817:S819"/>
    <mergeCell ref="T817:T819"/>
    <mergeCell ref="U817:U819"/>
    <mergeCell ref="V817:V819"/>
    <mergeCell ref="W817:W819"/>
    <mergeCell ref="X817:X819"/>
    <mergeCell ref="Y817:Y819"/>
    <mergeCell ref="Z817:Z819"/>
    <mergeCell ref="AA817:AA819"/>
    <mergeCell ref="G823:G825"/>
    <mergeCell ref="H823:H825"/>
    <mergeCell ref="I823:I825"/>
    <mergeCell ref="J823:J825"/>
    <mergeCell ref="S823:S825"/>
    <mergeCell ref="T823:T825"/>
    <mergeCell ref="U823:U825"/>
    <mergeCell ref="V823:V825"/>
    <mergeCell ref="W823:W825"/>
    <mergeCell ref="X823:X825"/>
    <mergeCell ref="Y823:Y825"/>
    <mergeCell ref="Z823:Z825"/>
    <mergeCell ref="AA823:AA825"/>
    <mergeCell ref="U820:U822"/>
    <mergeCell ref="A832:A834"/>
    <mergeCell ref="B832:B834"/>
    <mergeCell ref="C832:C834"/>
    <mergeCell ref="D832:D834"/>
    <mergeCell ref="E832:E834"/>
    <mergeCell ref="F832:F834"/>
    <mergeCell ref="G832:G834"/>
    <mergeCell ref="H832:H834"/>
    <mergeCell ref="I832:I834"/>
    <mergeCell ref="J832:J834"/>
    <mergeCell ref="S832:S834"/>
    <mergeCell ref="T832:T834"/>
    <mergeCell ref="U832:U834"/>
    <mergeCell ref="V832:V834"/>
    <mergeCell ref="W832:W834"/>
    <mergeCell ref="X832:X834"/>
    <mergeCell ref="Y832:Y834"/>
    <mergeCell ref="Z832:Z834"/>
    <mergeCell ref="AA832:AA834"/>
    <mergeCell ref="C820:C822"/>
    <mergeCell ref="E820:E822"/>
    <mergeCell ref="F820:F822"/>
    <mergeCell ref="G829:G831"/>
    <mergeCell ref="H829:H831"/>
    <mergeCell ref="I829:I831"/>
    <mergeCell ref="S829:S831"/>
    <mergeCell ref="T829:T831"/>
    <mergeCell ref="V829:V831"/>
    <mergeCell ref="Y829:Y831"/>
    <mergeCell ref="A820:A822"/>
    <mergeCell ref="B820:B822"/>
    <mergeCell ref="G820:G822"/>
    <mergeCell ref="H820:H822"/>
    <mergeCell ref="S820:S822"/>
    <mergeCell ref="T820:T822"/>
    <mergeCell ref="Y820:Y822"/>
    <mergeCell ref="A823:A825"/>
    <mergeCell ref="B823:B825"/>
    <mergeCell ref="V820:V822"/>
    <mergeCell ref="A826:A828"/>
    <mergeCell ref="B826:B828"/>
    <mergeCell ref="C826:C828"/>
    <mergeCell ref="G826:G828"/>
    <mergeCell ref="I826:I828"/>
    <mergeCell ref="T826:T828"/>
    <mergeCell ref="V826:V828"/>
    <mergeCell ref="W829:W831"/>
    <mergeCell ref="W820:W822"/>
    <mergeCell ref="W826:W828"/>
    <mergeCell ref="X820:X822"/>
    <mergeCell ref="A835:A837"/>
    <mergeCell ref="B835:B837"/>
    <mergeCell ref="C835:C837"/>
    <mergeCell ref="D835:D837"/>
    <mergeCell ref="E835:E837"/>
    <mergeCell ref="F835:F837"/>
    <mergeCell ref="G835:G837"/>
    <mergeCell ref="I835:I837"/>
    <mergeCell ref="J835:J837"/>
    <mergeCell ref="T835:T837"/>
    <mergeCell ref="U835:U837"/>
    <mergeCell ref="V835:V837"/>
    <mergeCell ref="X835:X837"/>
    <mergeCell ref="Y835:Y837"/>
    <mergeCell ref="Z835:Z837"/>
    <mergeCell ref="H835:H837"/>
    <mergeCell ref="W835:W837"/>
    <mergeCell ref="A847:A849"/>
    <mergeCell ref="B847:B849"/>
    <mergeCell ref="C847:C849"/>
    <mergeCell ref="D847:D849"/>
    <mergeCell ref="E847:E849"/>
    <mergeCell ref="F847:F849"/>
    <mergeCell ref="G847:G849"/>
    <mergeCell ref="H847:H849"/>
    <mergeCell ref="I847:I849"/>
    <mergeCell ref="J847:J849"/>
    <mergeCell ref="S847:S849"/>
    <mergeCell ref="T847:T849"/>
    <mergeCell ref="U847:U849"/>
    <mergeCell ref="V847:V849"/>
    <mergeCell ref="W847:W849"/>
    <mergeCell ref="X847:X849"/>
    <mergeCell ref="Y847:Y849"/>
    <mergeCell ref="Z847:Z849"/>
    <mergeCell ref="J841:J843"/>
    <mergeCell ref="S841:S843"/>
    <mergeCell ref="T841:T843"/>
    <mergeCell ref="U841:U843"/>
    <mergeCell ref="V841:V843"/>
    <mergeCell ref="W841:W843"/>
    <mergeCell ref="X841:X843"/>
    <mergeCell ref="Y841:Y843"/>
    <mergeCell ref="Z841:Z843"/>
    <mergeCell ref="A844:A846"/>
    <mergeCell ref="B844:B846"/>
    <mergeCell ref="E844:E846"/>
    <mergeCell ref="F844:F846"/>
    <mergeCell ref="G844:G846"/>
    <mergeCell ref="H844:H846"/>
    <mergeCell ref="I844:I846"/>
    <mergeCell ref="J844:J846"/>
    <mergeCell ref="S844:S846"/>
    <mergeCell ref="T844:T846"/>
    <mergeCell ref="U844:U846"/>
    <mergeCell ref="V844:V846"/>
    <mergeCell ref="W844:W846"/>
    <mergeCell ref="X844:X846"/>
    <mergeCell ref="Y844:Y846"/>
    <mergeCell ref="Z844:Z846"/>
    <mergeCell ref="A841:A843"/>
    <mergeCell ref="C841:C843"/>
    <mergeCell ref="D841:D843"/>
    <mergeCell ref="E841:E843"/>
    <mergeCell ref="S856:S858"/>
    <mergeCell ref="T856:T858"/>
    <mergeCell ref="U856:U858"/>
    <mergeCell ref="V856:V858"/>
    <mergeCell ref="W856:W858"/>
    <mergeCell ref="X856:X858"/>
    <mergeCell ref="Y856:Y858"/>
    <mergeCell ref="Z856:Z858"/>
    <mergeCell ref="AA856:AA858"/>
    <mergeCell ref="A862:A864"/>
    <mergeCell ref="B862:B864"/>
    <mergeCell ref="C862:C864"/>
    <mergeCell ref="D862:D864"/>
    <mergeCell ref="E862:E864"/>
    <mergeCell ref="F862:F864"/>
    <mergeCell ref="G862:G864"/>
    <mergeCell ref="H862:H864"/>
    <mergeCell ref="I862:I864"/>
    <mergeCell ref="J862:J864"/>
    <mergeCell ref="S862:S864"/>
    <mergeCell ref="T862:T864"/>
    <mergeCell ref="U862:U864"/>
    <mergeCell ref="V862:V864"/>
    <mergeCell ref="W862:W864"/>
    <mergeCell ref="X862:X864"/>
    <mergeCell ref="Y862:Y864"/>
    <mergeCell ref="Z862:Z864"/>
    <mergeCell ref="AA862:AA864"/>
    <mergeCell ref="A859:A861"/>
    <mergeCell ref="B859:B861"/>
    <mergeCell ref="C859:C861"/>
    <mergeCell ref="D859:D861"/>
    <mergeCell ref="E859:E861"/>
    <mergeCell ref="F859:F861"/>
    <mergeCell ref="G859:G861"/>
    <mergeCell ref="H859:H861"/>
    <mergeCell ref="I859:I861"/>
    <mergeCell ref="J859:J861"/>
    <mergeCell ref="S859:S861"/>
    <mergeCell ref="T859:T861"/>
    <mergeCell ref="V859:V861"/>
    <mergeCell ref="W859:W861"/>
    <mergeCell ref="X859:X861"/>
    <mergeCell ref="Y859:Y861"/>
    <mergeCell ref="Z859:Z861"/>
    <mergeCell ref="B856:B858"/>
    <mergeCell ref="H874:H876"/>
    <mergeCell ref="A871:A873"/>
    <mergeCell ref="B871:B873"/>
    <mergeCell ref="C871:C873"/>
    <mergeCell ref="D871:D873"/>
    <mergeCell ref="E871:E873"/>
    <mergeCell ref="F871:F873"/>
    <mergeCell ref="G871:G873"/>
    <mergeCell ref="H871:H873"/>
    <mergeCell ref="I871:I873"/>
    <mergeCell ref="J871:J873"/>
    <mergeCell ref="S871:S873"/>
    <mergeCell ref="A865:A867"/>
    <mergeCell ref="B865:B867"/>
    <mergeCell ref="C865:C867"/>
    <mergeCell ref="D865:D867"/>
    <mergeCell ref="E865:E867"/>
    <mergeCell ref="F865:F867"/>
    <mergeCell ref="G865:G867"/>
    <mergeCell ref="H865:H867"/>
    <mergeCell ref="I865:I867"/>
    <mergeCell ref="J865:J867"/>
    <mergeCell ref="S865:S867"/>
    <mergeCell ref="T865:T867"/>
    <mergeCell ref="U865:U867"/>
    <mergeCell ref="V865:V867"/>
    <mergeCell ref="W865:W867"/>
    <mergeCell ref="X865:X867"/>
    <mergeCell ref="Y865:Y867"/>
    <mergeCell ref="Z865:Z867"/>
    <mergeCell ref="AA865:AA867"/>
    <mergeCell ref="G868:G870"/>
    <mergeCell ref="H868:H870"/>
    <mergeCell ref="S868:S870"/>
    <mergeCell ref="Z868:Z870"/>
    <mergeCell ref="F868:F870"/>
    <mergeCell ref="D868:D870"/>
    <mergeCell ref="W868:W870"/>
    <mergeCell ref="E868:E870"/>
    <mergeCell ref="C874:C876"/>
    <mergeCell ref="U868:U870"/>
    <mergeCell ref="A883:A885"/>
    <mergeCell ref="B883:B885"/>
    <mergeCell ref="C883:C885"/>
    <mergeCell ref="D883:D885"/>
    <mergeCell ref="E883:E885"/>
    <mergeCell ref="F883:F885"/>
    <mergeCell ref="G883:G885"/>
    <mergeCell ref="H883:H885"/>
    <mergeCell ref="I883:I885"/>
    <mergeCell ref="J883:J885"/>
    <mergeCell ref="S883:S885"/>
    <mergeCell ref="T883:T885"/>
    <mergeCell ref="U883:U885"/>
    <mergeCell ref="V883:V885"/>
    <mergeCell ref="W883:W885"/>
    <mergeCell ref="X883:X885"/>
    <mergeCell ref="Y883:Y885"/>
    <mergeCell ref="Z883:Z885"/>
    <mergeCell ref="AA883:AA885"/>
    <mergeCell ref="A877:A879"/>
    <mergeCell ref="B877:B879"/>
    <mergeCell ref="C877:C879"/>
    <mergeCell ref="D877:D879"/>
    <mergeCell ref="E877:E879"/>
    <mergeCell ref="F877:F879"/>
    <mergeCell ref="G877:G879"/>
    <mergeCell ref="H877:H879"/>
    <mergeCell ref="I877:I879"/>
    <mergeCell ref="J877:J879"/>
    <mergeCell ref="S877:S879"/>
    <mergeCell ref="T877:T879"/>
    <mergeCell ref="U877:U879"/>
    <mergeCell ref="V877:V879"/>
    <mergeCell ref="W877:W879"/>
    <mergeCell ref="X877:X879"/>
    <mergeCell ref="Y877:Y879"/>
    <mergeCell ref="Z877:Z879"/>
    <mergeCell ref="AA877:AA879"/>
    <mergeCell ref="A880:A882"/>
    <mergeCell ref="B880:B882"/>
    <mergeCell ref="C880:C882"/>
    <mergeCell ref="D880:D882"/>
    <mergeCell ref="E880:E882"/>
    <mergeCell ref="F880:F882"/>
    <mergeCell ref="G880:G882"/>
    <mergeCell ref="H880:H882"/>
    <mergeCell ref="I880:I882"/>
    <mergeCell ref="J880:J882"/>
    <mergeCell ref="S880:S882"/>
    <mergeCell ref="T880:T882"/>
    <mergeCell ref="U880:U882"/>
    <mergeCell ref="V880:V882"/>
    <mergeCell ref="W880:W882"/>
    <mergeCell ref="X880:X882"/>
    <mergeCell ref="Y880:Y882"/>
    <mergeCell ref="Z880:Z882"/>
    <mergeCell ref="AA880:AA882"/>
    <mergeCell ref="A886:A888"/>
    <mergeCell ref="B886:B888"/>
    <mergeCell ref="C886:C888"/>
    <mergeCell ref="D886:D888"/>
    <mergeCell ref="E886:E888"/>
    <mergeCell ref="F886:F888"/>
    <mergeCell ref="G886:G888"/>
    <mergeCell ref="H886:H888"/>
    <mergeCell ref="I886:I888"/>
    <mergeCell ref="J886:J888"/>
    <mergeCell ref="S886:S888"/>
    <mergeCell ref="T886:T888"/>
    <mergeCell ref="U886:U888"/>
    <mergeCell ref="V886:V888"/>
    <mergeCell ref="W886:W888"/>
    <mergeCell ref="X886:X888"/>
    <mergeCell ref="Y886:Y888"/>
    <mergeCell ref="Z886:Z888"/>
    <mergeCell ref="AA886:AA888"/>
    <mergeCell ref="A889:A891"/>
    <mergeCell ref="B889:B891"/>
    <mergeCell ref="C889:C891"/>
    <mergeCell ref="D889:D891"/>
    <mergeCell ref="E889:E891"/>
    <mergeCell ref="F889:F891"/>
    <mergeCell ref="G889:G891"/>
    <mergeCell ref="H889:H891"/>
    <mergeCell ref="I889:I891"/>
    <mergeCell ref="J889:J891"/>
    <mergeCell ref="S889:S891"/>
    <mergeCell ref="T889:T891"/>
    <mergeCell ref="U889:U891"/>
    <mergeCell ref="V889:V891"/>
    <mergeCell ref="W889:W891"/>
    <mergeCell ref="X889:X891"/>
    <mergeCell ref="Y889:Y891"/>
    <mergeCell ref="Z889:Z891"/>
    <mergeCell ref="AA889:AA891"/>
    <mergeCell ref="A901:A903"/>
    <mergeCell ref="B901:B903"/>
    <mergeCell ref="C901:C903"/>
    <mergeCell ref="D901:D903"/>
    <mergeCell ref="E901:E903"/>
    <mergeCell ref="F901:F903"/>
    <mergeCell ref="G901:G903"/>
    <mergeCell ref="H901:H903"/>
    <mergeCell ref="I901:I903"/>
    <mergeCell ref="J901:J903"/>
    <mergeCell ref="S901:S903"/>
    <mergeCell ref="T901:T903"/>
    <mergeCell ref="U901:U903"/>
    <mergeCell ref="V901:V903"/>
    <mergeCell ref="W901:W903"/>
    <mergeCell ref="X901:X903"/>
    <mergeCell ref="Y901:Y903"/>
    <mergeCell ref="Z901:Z903"/>
    <mergeCell ref="AA901:AA903"/>
    <mergeCell ref="A892:A894"/>
    <mergeCell ref="B892:B894"/>
    <mergeCell ref="C892:C894"/>
    <mergeCell ref="D892:D894"/>
    <mergeCell ref="E892:E894"/>
    <mergeCell ref="F892:F894"/>
    <mergeCell ref="G892:G894"/>
    <mergeCell ref="H892:H894"/>
    <mergeCell ref="I892:I894"/>
    <mergeCell ref="J892:J894"/>
    <mergeCell ref="S892:S894"/>
    <mergeCell ref="T892:T894"/>
    <mergeCell ref="U892:U894"/>
    <mergeCell ref="V892:V894"/>
    <mergeCell ref="W892:W894"/>
    <mergeCell ref="X892:X894"/>
    <mergeCell ref="Y892:Y894"/>
    <mergeCell ref="Z892:Z894"/>
    <mergeCell ref="AA892:AA894"/>
    <mergeCell ref="F898:F900"/>
    <mergeCell ref="G898:G900"/>
    <mergeCell ref="H898:H900"/>
    <mergeCell ref="I898:I900"/>
    <mergeCell ref="J898:J900"/>
    <mergeCell ref="S898:S900"/>
    <mergeCell ref="T898:T900"/>
    <mergeCell ref="U898:U900"/>
    <mergeCell ref="V898:V900"/>
    <mergeCell ref="W898:W900"/>
    <mergeCell ref="X898:X900"/>
    <mergeCell ref="Y898:Y900"/>
    <mergeCell ref="Z898:Z900"/>
    <mergeCell ref="AA898:AA900"/>
    <mergeCell ref="H895:H897"/>
    <mergeCell ref="A895:A897"/>
    <mergeCell ref="B895:B897"/>
    <mergeCell ref="V895:V897"/>
    <mergeCell ref="D895:D897"/>
    <mergeCell ref="G895:G897"/>
    <mergeCell ref="J895:J897"/>
    <mergeCell ref="S895:S897"/>
    <mergeCell ref="Y895:Y897"/>
    <mergeCell ref="Z895:Z897"/>
    <mergeCell ref="A898:A900"/>
    <mergeCell ref="B898:B900"/>
    <mergeCell ref="A910:A912"/>
    <mergeCell ref="B910:B912"/>
    <mergeCell ref="C910:C912"/>
    <mergeCell ref="D910:D912"/>
    <mergeCell ref="E910:E912"/>
    <mergeCell ref="F910:F912"/>
    <mergeCell ref="G910:G912"/>
    <mergeCell ref="H910:H912"/>
    <mergeCell ref="I910:I912"/>
    <mergeCell ref="J910:J912"/>
    <mergeCell ref="S910:S912"/>
    <mergeCell ref="T910:T912"/>
    <mergeCell ref="U910:U912"/>
    <mergeCell ref="V910:V912"/>
    <mergeCell ref="W910:W912"/>
    <mergeCell ref="X910:X912"/>
    <mergeCell ref="Y910:Y912"/>
    <mergeCell ref="Z910:Z912"/>
    <mergeCell ref="AA910:AA912"/>
    <mergeCell ref="A904:A906"/>
    <mergeCell ref="B904:B906"/>
    <mergeCell ref="C904:C906"/>
    <mergeCell ref="D904:D906"/>
    <mergeCell ref="E904:E906"/>
    <mergeCell ref="F904:F906"/>
    <mergeCell ref="G904:G906"/>
    <mergeCell ref="H904:H906"/>
    <mergeCell ref="I904:I906"/>
    <mergeCell ref="J904:J906"/>
    <mergeCell ref="S904:S906"/>
    <mergeCell ref="T904:T906"/>
    <mergeCell ref="U904:U906"/>
    <mergeCell ref="V904:V906"/>
    <mergeCell ref="W904:W906"/>
    <mergeCell ref="X904:X906"/>
    <mergeCell ref="Y904:Y906"/>
    <mergeCell ref="Z904:Z906"/>
    <mergeCell ref="AA904:AA906"/>
    <mergeCell ref="A907:A909"/>
    <mergeCell ref="B907:B909"/>
    <mergeCell ref="C907:C909"/>
    <mergeCell ref="D907:D909"/>
    <mergeCell ref="E907:E909"/>
    <mergeCell ref="F907:F909"/>
    <mergeCell ref="G907:G909"/>
    <mergeCell ref="H907:H909"/>
    <mergeCell ref="I907:I909"/>
    <mergeCell ref="J907:J909"/>
    <mergeCell ref="S907:S909"/>
    <mergeCell ref="T907:T909"/>
    <mergeCell ref="U907:U909"/>
    <mergeCell ref="V907:V909"/>
    <mergeCell ref="W907:W909"/>
    <mergeCell ref="X907:X909"/>
    <mergeCell ref="Y907:Y909"/>
    <mergeCell ref="Z907:Z909"/>
    <mergeCell ref="AA907:AA909"/>
    <mergeCell ref="A913:A915"/>
    <mergeCell ref="B913:B915"/>
    <mergeCell ref="C913:C915"/>
    <mergeCell ref="D913:D915"/>
    <mergeCell ref="E913:E915"/>
    <mergeCell ref="F913:F915"/>
    <mergeCell ref="G913:G915"/>
    <mergeCell ref="H913:H915"/>
    <mergeCell ref="I913:I915"/>
    <mergeCell ref="J913:J915"/>
    <mergeCell ref="S913:S915"/>
    <mergeCell ref="T913:T915"/>
    <mergeCell ref="U913:U915"/>
    <mergeCell ref="V913:V915"/>
    <mergeCell ref="W913:W915"/>
    <mergeCell ref="X913:X915"/>
    <mergeCell ref="Y913:Y915"/>
    <mergeCell ref="Z913:Z915"/>
    <mergeCell ref="AA913:AA915"/>
    <mergeCell ref="A916:A918"/>
    <mergeCell ref="B916:B918"/>
    <mergeCell ref="C916:C918"/>
    <mergeCell ref="D916:D918"/>
    <mergeCell ref="E916:E918"/>
    <mergeCell ref="F916:F918"/>
    <mergeCell ref="G916:G918"/>
    <mergeCell ref="H916:H918"/>
    <mergeCell ref="I916:I918"/>
    <mergeCell ref="J916:J918"/>
    <mergeCell ref="S916:S918"/>
    <mergeCell ref="T916:T918"/>
    <mergeCell ref="U916:U918"/>
    <mergeCell ref="V916:V918"/>
    <mergeCell ref="W916:W918"/>
    <mergeCell ref="X916:X918"/>
    <mergeCell ref="Y916:Y918"/>
    <mergeCell ref="Z916:Z918"/>
    <mergeCell ref="AA916:AA918"/>
    <mergeCell ref="A919:A921"/>
    <mergeCell ref="B919:B921"/>
    <mergeCell ref="C919:C921"/>
    <mergeCell ref="D919:D921"/>
    <mergeCell ref="E919:E921"/>
    <mergeCell ref="F919:F921"/>
    <mergeCell ref="G919:G921"/>
    <mergeCell ref="H919:H921"/>
    <mergeCell ref="I919:I921"/>
    <mergeCell ref="J919:J921"/>
    <mergeCell ref="S919:S921"/>
    <mergeCell ref="T919:T921"/>
    <mergeCell ref="U919:U921"/>
    <mergeCell ref="V919:V921"/>
    <mergeCell ref="W919:W921"/>
    <mergeCell ref="X919:X921"/>
    <mergeCell ref="Y919:Y921"/>
    <mergeCell ref="Z919:Z921"/>
    <mergeCell ref="AA919:AA921"/>
    <mergeCell ref="C931:C933"/>
    <mergeCell ref="D931:D933"/>
    <mergeCell ref="E931:E933"/>
    <mergeCell ref="F931:F933"/>
    <mergeCell ref="G931:G933"/>
    <mergeCell ref="H931:H933"/>
    <mergeCell ref="I931:I933"/>
    <mergeCell ref="J931:J933"/>
    <mergeCell ref="S931:S933"/>
    <mergeCell ref="T931:T933"/>
    <mergeCell ref="U931:U933"/>
    <mergeCell ref="V931:V933"/>
    <mergeCell ref="W931:W933"/>
    <mergeCell ref="X931:X933"/>
    <mergeCell ref="Y931:Y933"/>
    <mergeCell ref="Z931:Z933"/>
    <mergeCell ref="AA931:AA933"/>
    <mergeCell ref="G928:G930"/>
    <mergeCell ref="H925:H927"/>
    <mergeCell ref="S928:S930"/>
    <mergeCell ref="A931:A933"/>
    <mergeCell ref="B931:B933"/>
    <mergeCell ref="D928:D930"/>
    <mergeCell ref="T928:T930"/>
    <mergeCell ref="V925:V927"/>
    <mergeCell ref="V928:V930"/>
    <mergeCell ref="W928:W930"/>
    <mergeCell ref="C928:C930"/>
    <mergeCell ref="F928:F930"/>
    <mergeCell ref="A928:A930"/>
    <mergeCell ref="B928:B930"/>
    <mergeCell ref="A940:A942"/>
    <mergeCell ref="B940:B942"/>
    <mergeCell ref="C940:C942"/>
    <mergeCell ref="D940:D942"/>
    <mergeCell ref="E940:E942"/>
    <mergeCell ref="F940:F942"/>
    <mergeCell ref="G940:G942"/>
    <mergeCell ref="H940:H942"/>
    <mergeCell ref="I940:I942"/>
    <mergeCell ref="J940:J942"/>
    <mergeCell ref="S940:S942"/>
    <mergeCell ref="T940:T942"/>
    <mergeCell ref="U940:U942"/>
    <mergeCell ref="V940:V942"/>
    <mergeCell ref="W940:W942"/>
    <mergeCell ref="X940:X942"/>
    <mergeCell ref="Y940:Y942"/>
    <mergeCell ref="Z940:Z942"/>
    <mergeCell ref="AA940:AA942"/>
    <mergeCell ref="A934:A936"/>
    <mergeCell ref="B934:B936"/>
    <mergeCell ref="C934:C936"/>
    <mergeCell ref="D934:D936"/>
    <mergeCell ref="E934:E936"/>
    <mergeCell ref="F934:F936"/>
    <mergeCell ref="G934:G936"/>
    <mergeCell ref="H934:H936"/>
    <mergeCell ref="I934:I936"/>
    <mergeCell ref="J934:J936"/>
    <mergeCell ref="S934:S936"/>
    <mergeCell ref="T934:T936"/>
    <mergeCell ref="U934:U936"/>
    <mergeCell ref="V934:V936"/>
    <mergeCell ref="W934:W936"/>
    <mergeCell ref="X934:X936"/>
    <mergeCell ref="Y934:Y936"/>
    <mergeCell ref="Z934:Z936"/>
    <mergeCell ref="AA934:AA936"/>
    <mergeCell ref="A937:A939"/>
    <mergeCell ref="B937:B939"/>
    <mergeCell ref="C937:C939"/>
    <mergeCell ref="D937:D939"/>
    <mergeCell ref="E937:E939"/>
    <mergeCell ref="F937:F939"/>
    <mergeCell ref="G937:G939"/>
    <mergeCell ref="H937:H939"/>
    <mergeCell ref="I937:I939"/>
    <mergeCell ref="J937:J939"/>
    <mergeCell ref="S937:S939"/>
    <mergeCell ref="T937:T939"/>
    <mergeCell ref="U937:U939"/>
    <mergeCell ref="V937:V939"/>
    <mergeCell ref="W937:W939"/>
    <mergeCell ref="X937:X939"/>
    <mergeCell ref="Y937:Y939"/>
    <mergeCell ref="Z937:Z939"/>
    <mergeCell ref="AA937:AA939"/>
    <mergeCell ref="A943:A945"/>
    <mergeCell ref="B943:B945"/>
    <mergeCell ref="C943:C945"/>
    <mergeCell ref="D943:D945"/>
    <mergeCell ref="E943:E945"/>
    <mergeCell ref="F943:F945"/>
    <mergeCell ref="G943:G945"/>
    <mergeCell ref="H943:H945"/>
    <mergeCell ref="I943:I945"/>
    <mergeCell ref="J943:J945"/>
    <mergeCell ref="S943:S945"/>
    <mergeCell ref="T943:T945"/>
    <mergeCell ref="U943:U945"/>
    <mergeCell ref="V943:V945"/>
    <mergeCell ref="W943:W945"/>
    <mergeCell ref="X943:X945"/>
    <mergeCell ref="Y943:Y945"/>
    <mergeCell ref="Z943:Z945"/>
    <mergeCell ref="AA943:AA945"/>
    <mergeCell ref="A946:A948"/>
    <mergeCell ref="B946:B948"/>
    <mergeCell ref="C946:C948"/>
    <mergeCell ref="D946:D948"/>
    <mergeCell ref="E946:E948"/>
    <mergeCell ref="F946:F948"/>
    <mergeCell ref="G946:G948"/>
    <mergeCell ref="H946:H948"/>
    <mergeCell ref="I946:I948"/>
    <mergeCell ref="J946:J948"/>
    <mergeCell ref="S946:S948"/>
    <mergeCell ref="T946:T948"/>
    <mergeCell ref="U946:U948"/>
    <mergeCell ref="V946:V948"/>
    <mergeCell ref="W946:W948"/>
    <mergeCell ref="X946:X948"/>
    <mergeCell ref="Y946:Y948"/>
    <mergeCell ref="Z946:Z948"/>
    <mergeCell ref="AA946:AA948"/>
    <mergeCell ref="A964:A966"/>
    <mergeCell ref="B964:B966"/>
    <mergeCell ref="C964:C966"/>
    <mergeCell ref="D964:D966"/>
    <mergeCell ref="E964:E966"/>
    <mergeCell ref="F964:F966"/>
    <mergeCell ref="G964:G966"/>
    <mergeCell ref="H964:H966"/>
    <mergeCell ref="I964:I966"/>
    <mergeCell ref="J964:J966"/>
    <mergeCell ref="S964:S966"/>
    <mergeCell ref="T964:T966"/>
    <mergeCell ref="V964:V966"/>
    <mergeCell ref="W964:W966"/>
    <mergeCell ref="X964:X966"/>
    <mergeCell ref="Y964:Y966"/>
    <mergeCell ref="Z964:Z966"/>
    <mergeCell ref="AA964:AA966"/>
    <mergeCell ref="A949:A951"/>
    <mergeCell ref="B949:B951"/>
    <mergeCell ref="C949:C951"/>
    <mergeCell ref="D949:D951"/>
    <mergeCell ref="E949:E951"/>
    <mergeCell ref="F949:F951"/>
    <mergeCell ref="G949:G951"/>
    <mergeCell ref="H949:H951"/>
    <mergeCell ref="I949:I951"/>
    <mergeCell ref="J949:J951"/>
    <mergeCell ref="S949:S951"/>
    <mergeCell ref="T949:T951"/>
    <mergeCell ref="U949:U951"/>
    <mergeCell ref="V949:V951"/>
    <mergeCell ref="W949:W951"/>
    <mergeCell ref="X949:X951"/>
    <mergeCell ref="Y949:Y951"/>
    <mergeCell ref="Z949:Z951"/>
    <mergeCell ref="AA949:AA951"/>
    <mergeCell ref="H955:H957"/>
    <mergeCell ref="H958:H960"/>
    <mergeCell ref="A952:A954"/>
    <mergeCell ref="B952:B954"/>
    <mergeCell ref="C952:C954"/>
    <mergeCell ref="D952:D954"/>
    <mergeCell ref="E952:E954"/>
    <mergeCell ref="F952:F954"/>
    <mergeCell ref="G952:G954"/>
    <mergeCell ref="H952:H954"/>
    <mergeCell ref="I952:I954"/>
    <mergeCell ref="J952:J954"/>
    <mergeCell ref="S952:S954"/>
    <mergeCell ref="T952:T954"/>
    <mergeCell ref="V952:V954"/>
    <mergeCell ref="W952:W954"/>
    <mergeCell ref="X952:X954"/>
    <mergeCell ref="Y952:Y954"/>
    <mergeCell ref="Z952:Z954"/>
    <mergeCell ref="A961:A963"/>
    <mergeCell ref="B961:B963"/>
    <mergeCell ref="C961:C963"/>
    <mergeCell ref="D961:D963"/>
    <mergeCell ref="E961:E963"/>
    <mergeCell ref="F961:F963"/>
    <mergeCell ref="G961:G963"/>
    <mergeCell ref="A979:A981"/>
    <mergeCell ref="B979:B981"/>
    <mergeCell ref="C979:C981"/>
    <mergeCell ref="D979:D981"/>
    <mergeCell ref="E979:E981"/>
    <mergeCell ref="F979:F981"/>
    <mergeCell ref="G979:G981"/>
    <mergeCell ref="H979:H981"/>
    <mergeCell ref="I979:I981"/>
    <mergeCell ref="J979:J981"/>
    <mergeCell ref="S979:S981"/>
    <mergeCell ref="T979:T981"/>
    <mergeCell ref="U979:U981"/>
    <mergeCell ref="V979:V981"/>
    <mergeCell ref="W979:W981"/>
    <mergeCell ref="X979:X981"/>
    <mergeCell ref="Y979:Y981"/>
    <mergeCell ref="Z979:Z981"/>
    <mergeCell ref="AA979:AA981"/>
    <mergeCell ref="A973:A975"/>
    <mergeCell ref="B973:B975"/>
    <mergeCell ref="C973:C975"/>
    <mergeCell ref="D973:D975"/>
    <mergeCell ref="E973:E975"/>
    <mergeCell ref="F973:F975"/>
    <mergeCell ref="G973:G975"/>
    <mergeCell ref="H973:H975"/>
    <mergeCell ref="I973:I975"/>
    <mergeCell ref="J973:J975"/>
    <mergeCell ref="S973:S975"/>
    <mergeCell ref="T973:T975"/>
    <mergeCell ref="U973:U975"/>
    <mergeCell ref="V973:V975"/>
    <mergeCell ref="W973:W975"/>
    <mergeCell ref="X973:X975"/>
    <mergeCell ref="Y973:Y975"/>
    <mergeCell ref="Z973:Z975"/>
    <mergeCell ref="AA973:AA975"/>
    <mergeCell ref="A976:A978"/>
    <mergeCell ref="B976:B978"/>
    <mergeCell ref="C976:C978"/>
    <mergeCell ref="D976:D978"/>
    <mergeCell ref="E976:E978"/>
    <mergeCell ref="F976:F978"/>
    <mergeCell ref="G976:G978"/>
    <mergeCell ref="H976:H978"/>
    <mergeCell ref="I976:I978"/>
    <mergeCell ref="J976:J978"/>
    <mergeCell ref="S976:S978"/>
    <mergeCell ref="T976:T978"/>
    <mergeCell ref="U976:U978"/>
    <mergeCell ref="V976:V978"/>
    <mergeCell ref="W976:W978"/>
    <mergeCell ref="X976:X978"/>
    <mergeCell ref="Y976:Y978"/>
    <mergeCell ref="Z976:Z978"/>
    <mergeCell ref="AA976:AA978"/>
    <mergeCell ref="A982:A984"/>
    <mergeCell ref="B982:B984"/>
    <mergeCell ref="C982:C984"/>
    <mergeCell ref="D982:D984"/>
    <mergeCell ref="E982:E984"/>
    <mergeCell ref="F982:F984"/>
    <mergeCell ref="G982:G984"/>
    <mergeCell ref="H982:H984"/>
    <mergeCell ref="I982:I984"/>
    <mergeCell ref="J982:J984"/>
    <mergeCell ref="S982:S984"/>
    <mergeCell ref="T982:T984"/>
    <mergeCell ref="U982:U984"/>
    <mergeCell ref="V982:V984"/>
    <mergeCell ref="W982:W984"/>
    <mergeCell ref="X982:X984"/>
    <mergeCell ref="Y982:Y984"/>
    <mergeCell ref="Z982:Z984"/>
    <mergeCell ref="AA982:AA984"/>
    <mergeCell ref="A985:A987"/>
    <mergeCell ref="B985:B987"/>
    <mergeCell ref="C985:C987"/>
    <mergeCell ref="D985:D987"/>
    <mergeCell ref="E985:E987"/>
    <mergeCell ref="F985:F987"/>
    <mergeCell ref="G985:G987"/>
    <mergeCell ref="H985:H987"/>
    <mergeCell ref="I985:I987"/>
    <mergeCell ref="J985:J987"/>
    <mergeCell ref="S985:S987"/>
    <mergeCell ref="T985:T987"/>
    <mergeCell ref="U985:U987"/>
    <mergeCell ref="V985:V987"/>
    <mergeCell ref="W985:W987"/>
    <mergeCell ref="X985:X987"/>
    <mergeCell ref="Y985:Y987"/>
    <mergeCell ref="Z985:Z987"/>
    <mergeCell ref="AA985:AA987"/>
    <mergeCell ref="A991:A993"/>
    <mergeCell ref="B991:B993"/>
    <mergeCell ref="C991:C993"/>
    <mergeCell ref="D991:D993"/>
    <mergeCell ref="E991:E993"/>
    <mergeCell ref="F991:F993"/>
    <mergeCell ref="J991:J993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J1006:J1008"/>
    <mergeCell ref="S1006:S1008"/>
    <mergeCell ref="T1006:T1008"/>
    <mergeCell ref="U1006:U1008"/>
    <mergeCell ref="V1006:V1008"/>
    <mergeCell ref="W1006:W1008"/>
    <mergeCell ref="X1006:X1008"/>
    <mergeCell ref="Y1006:Y1008"/>
    <mergeCell ref="Z1006:Z1008"/>
    <mergeCell ref="AA1006:AA1008"/>
    <mergeCell ref="A1009:A1011"/>
    <mergeCell ref="B1009:B1011"/>
    <mergeCell ref="C1009:C1011"/>
    <mergeCell ref="D1009:D1011"/>
    <mergeCell ref="E1009:E1011"/>
    <mergeCell ref="F1009:F1011"/>
    <mergeCell ref="G1009:G1011"/>
    <mergeCell ref="H1009:H1011"/>
    <mergeCell ref="I1009:I1011"/>
    <mergeCell ref="J1009:J1011"/>
    <mergeCell ref="S1009:S1011"/>
    <mergeCell ref="T1009:T1011"/>
    <mergeCell ref="U1009:U1011"/>
    <mergeCell ref="V1009:V1011"/>
    <mergeCell ref="W1009:W1011"/>
    <mergeCell ref="X1009:X1011"/>
    <mergeCell ref="Y1009:Y1011"/>
    <mergeCell ref="Z1009:Z1011"/>
    <mergeCell ref="AA1009:AA1011"/>
    <mergeCell ref="G991:G993"/>
    <mergeCell ref="H991:H993"/>
    <mergeCell ref="H994:H996"/>
    <mergeCell ref="H1000:H1002"/>
    <mergeCell ref="H1003:H1005"/>
    <mergeCell ref="B1003:B1005"/>
    <mergeCell ref="U1033:U1035"/>
    <mergeCell ref="Z1033:Z1035"/>
    <mergeCell ref="AA1033:AA1035"/>
    <mergeCell ref="A1036:A1038"/>
    <mergeCell ref="C1036:C1038"/>
    <mergeCell ref="E1036:E1038"/>
    <mergeCell ref="I1036:I1038"/>
    <mergeCell ref="A1042:A1044"/>
    <mergeCell ref="B1042:B1044"/>
    <mergeCell ref="C1042:C1044"/>
    <mergeCell ref="D1042:D1044"/>
    <mergeCell ref="E1042:E1044"/>
    <mergeCell ref="F1042:F1044"/>
    <mergeCell ref="G1042:G1044"/>
    <mergeCell ref="H1042:H1044"/>
    <mergeCell ref="I1042:I1044"/>
    <mergeCell ref="J1042:J1044"/>
    <mergeCell ref="S1042:S1044"/>
    <mergeCell ref="T1042:T1044"/>
    <mergeCell ref="U1042:U1044"/>
    <mergeCell ref="V1042:V1044"/>
    <mergeCell ref="W1042:W1044"/>
    <mergeCell ref="X1042:X1044"/>
    <mergeCell ref="Y1042:Y1044"/>
    <mergeCell ref="Z1042:Z1044"/>
    <mergeCell ref="AA1042:AA1044"/>
    <mergeCell ref="A1045:A1047"/>
    <mergeCell ref="B1045:B1047"/>
    <mergeCell ref="C1045:C1047"/>
    <mergeCell ref="D1045:D1047"/>
    <mergeCell ref="E1045:E1047"/>
    <mergeCell ref="F1045:F1047"/>
    <mergeCell ref="G1045:G1047"/>
    <mergeCell ref="H1045:H1047"/>
    <mergeCell ref="I1045:I1047"/>
    <mergeCell ref="J1045:J1047"/>
    <mergeCell ref="S1045:S1047"/>
    <mergeCell ref="T1045:T1047"/>
    <mergeCell ref="U1045:U1047"/>
    <mergeCell ref="V1045:V1047"/>
    <mergeCell ref="W1045:W1047"/>
    <mergeCell ref="X1045:X1047"/>
    <mergeCell ref="Y1045:Y1047"/>
    <mergeCell ref="Z1045:Z1047"/>
    <mergeCell ref="AA1045:AA1047"/>
    <mergeCell ref="X1069:X1071"/>
    <mergeCell ref="Y1069:Y1071"/>
    <mergeCell ref="Z1069:Z1071"/>
    <mergeCell ref="AA1069:AA1071"/>
    <mergeCell ref="A1072:A1074"/>
    <mergeCell ref="C1072:C1074"/>
    <mergeCell ref="D1072:D1074"/>
    <mergeCell ref="E1072:E1074"/>
    <mergeCell ref="G1072:G1074"/>
    <mergeCell ref="I1072:I1074"/>
    <mergeCell ref="J1072:J1074"/>
    <mergeCell ref="T1072:T1074"/>
    <mergeCell ref="V1072:V1074"/>
    <mergeCell ref="W1072:W1074"/>
    <mergeCell ref="X1072:X1074"/>
    <mergeCell ref="Z1072:Z1074"/>
    <mergeCell ref="A1075:A1077"/>
    <mergeCell ref="H1072:H1074"/>
    <mergeCell ref="A1078:A1080"/>
    <mergeCell ref="E1078:E1080"/>
    <mergeCell ref="I1078:I1080"/>
    <mergeCell ref="J1078:J1080"/>
    <mergeCell ref="Z1078:Z1080"/>
    <mergeCell ref="AA1078:AA1080"/>
    <mergeCell ref="U1078:U1080"/>
    <mergeCell ref="D1078:D1080"/>
    <mergeCell ref="A1087:A1089"/>
    <mergeCell ref="B1087:B1089"/>
    <mergeCell ref="C1087:C1089"/>
    <mergeCell ref="D1087:D1089"/>
    <mergeCell ref="E1087:E1089"/>
    <mergeCell ref="F1087:F1089"/>
    <mergeCell ref="G1087:G1089"/>
    <mergeCell ref="H1087:H1089"/>
    <mergeCell ref="I1087:I1089"/>
    <mergeCell ref="J1087:J1089"/>
    <mergeCell ref="S1087:S1089"/>
    <mergeCell ref="T1087:T1089"/>
    <mergeCell ref="U1087:U1089"/>
    <mergeCell ref="V1087:V1089"/>
    <mergeCell ref="W1087:W1089"/>
    <mergeCell ref="X1087:X1089"/>
    <mergeCell ref="Y1087:Y1089"/>
    <mergeCell ref="Z1087:Z1089"/>
    <mergeCell ref="AA1087:AA1089"/>
    <mergeCell ref="A1081:A1083"/>
    <mergeCell ref="B1081:B1083"/>
    <mergeCell ref="E1081:E1083"/>
    <mergeCell ref="F1081:F1083"/>
    <mergeCell ref="G1081:G1083"/>
    <mergeCell ref="H1081:H1083"/>
    <mergeCell ref="I1081:I1083"/>
    <mergeCell ref="J1081:J1083"/>
    <mergeCell ref="S1081:S1083"/>
    <mergeCell ref="T1081:T1083"/>
    <mergeCell ref="U1081:U1083"/>
    <mergeCell ref="V1081:V1083"/>
    <mergeCell ref="W1081:W1083"/>
    <mergeCell ref="X1081:X1083"/>
    <mergeCell ref="Y1081:Y1083"/>
    <mergeCell ref="Z1081:Z1083"/>
    <mergeCell ref="AA1081:AA1083"/>
    <mergeCell ref="A1084:A1086"/>
    <mergeCell ref="B1084:B1086"/>
    <mergeCell ref="C1084:C1086"/>
    <mergeCell ref="D1084:D1086"/>
    <mergeCell ref="E1084:E1086"/>
    <mergeCell ref="F1084:F1086"/>
    <mergeCell ref="G1084:G1086"/>
    <mergeCell ref="H1084:H1086"/>
    <mergeCell ref="I1084:I1086"/>
    <mergeCell ref="J1084:J1086"/>
    <mergeCell ref="S1084:S1086"/>
    <mergeCell ref="T1084:T1086"/>
    <mergeCell ref="U1084:U1086"/>
    <mergeCell ref="V1084:V1086"/>
    <mergeCell ref="W1084:W1086"/>
    <mergeCell ref="X1084:X1086"/>
    <mergeCell ref="Y1084:Y1086"/>
    <mergeCell ref="Z1084:Z1086"/>
    <mergeCell ref="AA1084:AA1086"/>
    <mergeCell ref="A1090:A1092"/>
    <mergeCell ref="B1090:B1092"/>
    <mergeCell ref="C1090:C1092"/>
    <mergeCell ref="D1090:D1092"/>
    <mergeCell ref="E1090:E1092"/>
    <mergeCell ref="F1090:F1092"/>
    <mergeCell ref="G1090:G1092"/>
    <mergeCell ref="H1090:H1092"/>
    <mergeCell ref="I1090:I1092"/>
    <mergeCell ref="J1090:J1092"/>
    <mergeCell ref="S1090:S1092"/>
    <mergeCell ref="T1090:T1092"/>
    <mergeCell ref="U1090:U1092"/>
    <mergeCell ref="V1090:V1092"/>
    <mergeCell ref="W1090:W1092"/>
    <mergeCell ref="X1090:X1092"/>
    <mergeCell ref="Y1090:Y1092"/>
    <mergeCell ref="Z1090:Z1092"/>
    <mergeCell ref="AA1090:AA1092"/>
    <mergeCell ref="A1093:A1095"/>
    <mergeCell ref="B1093:B1095"/>
    <mergeCell ref="C1093:C1095"/>
    <mergeCell ref="D1093:D1095"/>
    <mergeCell ref="E1093:E1095"/>
    <mergeCell ref="F1093:F1095"/>
    <mergeCell ref="G1093:G1095"/>
    <mergeCell ref="H1093:H1095"/>
    <mergeCell ref="I1093:I1095"/>
    <mergeCell ref="J1093:J1095"/>
    <mergeCell ref="S1093:S1095"/>
    <mergeCell ref="T1093:T1095"/>
    <mergeCell ref="U1093:U1095"/>
    <mergeCell ref="V1093:V1095"/>
    <mergeCell ref="W1093:W1095"/>
    <mergeCell ref="X1093:X1095"/>
    <mergeCell ref="Y1093:Y1095"/>
    <mergeCell ref="Z1093:Z1095"/>
    <mergeCell ref="AA1093:AA1095"/>
    <mergeCell ref="A1096:A1098"/>
    <mergeCell ref="B1096:B1098"/>
    <mergeCell ref="C1096:C1098"/>
    <mergeCell ref="D1096:D1098"/>
    <mergeCell ref="E1096:E1098"/>
    <mergeCell ref="F1096:F1098"/>
    <mergeCell ref="G1096:G1098"/>
    <mergeCell ref="H1096:H1098"/>
    <mergeCell ref="I1096:I1098"/>
    <mergeCell ref="J1096:J1098"/>
    <mergeCell ref="S1096:S1098"/>
    <mergeCell ref="T1096:T1098"/>
    <mergeCell ref="U1096:U1098"/>
    <mergeCell ref="V1096:V1098"/>
    <mergeCell ref="W1096:W1098"/>
    <mergeCell ref="X1096:X1098"/>
    <mergeCell ref="Y1096:Y1098"/>
    <mergeCell ref="Z1096:Z1098"/>
    <mergeCell ref="AA1096:AA1098"/>
    <mergeCell ref="G1102:G1104"/>
    <mergeCell ref="H1102:H1104"/>
    <mergeCell ref="I1102:I1104"/>
    <mergeCell ref="J1102:J1104"/>
    <mergeCell ref="S1102:S1104"/>
    <mergeCell ref="T1102:T1104"/>
    <mergeCell ref="U1102:U1104"/>
    <mergeCell ref="V1102:V1104"/>
    <mergeCell ref="W1102:W1104"/>
    <mergeCell ref="X1102:X1104"/>
    <mergeCell ref="Y1102:Y1104"/>
    <mergeCell ref="Z1102:Z1104"/>
    <mergeCell ref="AA1102:AA1104"/>
    <mergeCell ref="V1099:V1101"/>
    <mergeCell ref="Z1099:Z1101"/>
    <mergeCell ref="A1102:A1104"/>
    <mergeCell ref="C1102:C1104"/>
    <mergeCell ref="D1099:D1101"/>
    <mergeCell ref="A1099:A1101"/>
    <mergeCell ref="H1099:H1101"/>
    <mergeCell ref="I1099:I1101"/>
    <mergeCell ref="J1099:J1101"/>
    <mergeCell ref="X1099:X1101"/>
    <mergeCell ref="A1105:A1107"/>
    <mergeCell ref="B1105:B1107"/>
    <mergeCell ref="C1105:C1107"/>
    <mergeCell ref="D1105:D1107"/>
    <mergeCell ref="E1105:E1107"/>
    <mergeCell ref="F1105:F1107"/>
    <mergeCell ref="G1105:G1107"/>
    <mergeCell ref="H1105:H1107"/>
    <mergeCell ref="I1105:I1107"/>
    <mergeCell ref="J1105:J1107"/>
    <mergeCell ref="S1105:S1107"/>
    <mergeCell ref="T1105:T1107"/>
    <mergeCell ref="U1105:U1107"/>
    <mergeCell ref="V1105:V1107"/>
    <mergeCell ref="W1105:W1107"/>
    <mergeCell ref="X1105:X1107"/>
    <mergeCell ref="Y1105:Y1107"/>
    <mergeCell ref="Z1105:Z1107"/>
    <mergeCell ref="AA1105:AA1107"/>
    <mergeCell ref="D1102:D1104"/>
    <mergeCell ref="Y1099:Y1101"/>
    <mergeCell ref="A1111:A1113"/>
    <mergeCell ref="B1111:B1113"/>
    <mergeCell ref="E1111:E1113"/>
    <mergeCell ref="F1111:F1113"/>
    <mergeCell ref="G1111:G1113"/>
    <mergeCell ref="H1111:H1113"/>
    <mergeCell ref="I1111:I1113"/>
    <mergeCell ref="J1111:J1113"/>
    <mergeCell ref="S1111:S1113"/>
    <mergeCell ref="T1111:T1113"/>
    <mergeCell ref="U1111:U1113"/>
    <mergeCell ref="V1111:V1113"/>
    <mergeCell ref="W1111:W1113"/>
    <mergeCell ref="X1111:X1113"/>
    <mergeCell ref="Y1111:Y1113"/>
    <mergeCell ref="Z1111:Z1113"/>
    <mergeCell ref="AA1111:AA1113"/>
    <mergeCell ref="A1108:A1110"/>
    <mergeCell ref="B1108:B1110"/>
    <mergeCell ref="D1108:D1110"/>
    <mergeCell ref="H1108:H1110"/>
    <mergeCell ref="I1108:I1110"/>
    <mergeCell ref="J1108:J1110"/>
    <mergeCell ref="U1108:U1110"/>
    <mergeCell ref="V1108:V1110"/>
    <mergeCell ref="W1108:W1110"/>
    <mergeCell ref="X1108:X1110"/>
    <mergeCell ref="Y1108:Y1110"/>
    <mergeCell ref="Z1108:Z1110"/>
    <mergeCell ref="AA1108:AA1110"/>
    <mergeCell ref="C1111:C1113"/>
    <mergeCell ref="A1114:A1116"/>
    <mergeCell ref="B1114:B1116"/>
    <mergeCell ref="C1114:C1116"/>
    <mergeCell ref="D1114:D1116"/>
    <mergeCell ref="E1114:E1116"/>
    <mergeCell ref="F1114:F1116"/>
    <mergeCell ref="G1114:G1116"/>
    <mergeCell ref="I1114:I1116"/>
    <mergeCell ref="J1114:J1116"/>
    <mergeCell ref="S1114:S1116"/>
    <mergeCell ref="T1114:T1116"/>
    <mergeCell ref="U1114:U1116"/>
    <mergeCell ref="V1114:V1116"/>
    <mergeCell ref="W1114:W1116"/>
    <mergeCell ref="X1114:X1116"/>
    <mergeCell ref="Z1114:Z1116"/>
    <mergeCell ref="H1114:H1116"/>
    <mergeCell ref="H1129:H1131"/>
    <mergeCell ref="A1117:A1119"/>
    <mergeCell ref="H1117:H1119"/>
    <mergeCell ref="I1117:I1119"/>
    <mergeCell ref="X1117:X1119"/>
    <mergeCell ref="Y1117:Y1119"/>
    <mergeCell ref="Z1117:Z1119"/>
    <mergeCell ref="AA1117:AA1119"/>
    <mergeCell ref="A1135:A1137"/>
    <mergeCell ref="B1135:B1137"/>
    <mergeCell ref="C1135:C1137"/>
    <mergeCell ref="D1135:D1137"/>
    <mergeCell ref="E1135:E1137"/>
    <mergeCell ref="F1135:F1137"/>
    <mergeCell ref="G1135:G1137"/>
    <mergeCell ref="H1135:H1137"/>
    <mergeCell ref="I1135:I1137"/>
    <mergeCell ref="J1135:J1137"/>
    <mergeCell ref="S1135:S1137"/>
    <mergeCell ref="T1135:T1137"/>
    <mergeCell ref="U1135:U1137"/>
    <mergeCell ref="V1135:V1137"/>
    <mergeCell ref="W1135:W1137"/>
    <mergeCell ref="X1135:X1137"/>
    <mergeCell ref="Y1135:Y1137"/>
    <mergeCell ref="Z1135:Z1137"/>
    <mergeCell ref="AA1135:AA1137"/>
    <mergeCell ref="I1123:I1125"/>
    <mergeCell ref="J1123:J1125"/>
    <mergeCell ref="S1123:S1125"/>
    <mergeCell ref="T1123:T1125"/>
    <mergeCell ref="U1123:U1125"/>
    <mergeCell ref="V1123:V1125"/>
    <mergeCell ref="W1123:W1125"/>
    <mergeCell ref="X1123:X1125"/>
    <mergeCell ref="Y1123:Y1125"/>
    <mergeCell ref="Z1123:Z1125"/>
    <mergeCell ref="AA1123:AA1125"/>
    <mergeCell ref="A1126:A1128"/>
    <mergeCell ref="B1126:B1128"/>
    <mergeCell ref="C1126:C1128"/>
    <mergeCell ref="D1126:D1128"/>
    <mergeCell ref="E1126:E1128"/>
    <mergeCell ref="F1126:F1128"/>
    <mergeCell ref="U1117:U1119"/>
    <mergeCell ref="B1132:B1134"/>
    <mergeCell ref="D1120:D1122"/>
    <mergeCell ref="D1123:D1125"/>
    <mergeCell ref="D1117:D1119"/>
    <mergeCell ref="H1123:H1125"/>
    <mergeCell ref="A1144:A1146"/>
    <mergeCell ref="T1144:T1146"/>
    <mergeCell ref="S1147:S1149"/>
    <mergeCell ref="S1150:S1152"/>
    <mergeCell ref="B1186:B1188"/>
    <mergeCell ref="B1174:B1176"/>
    <mergeCell ref="B1192:B1194"/>
    <mergeCell ref="D1144:D1146"/>
    <mergeCell ref="D1147:D1149"/>
    <mergeCell ref="F1174:F1176"/>
    <mergeCell ref="F1177:F1179"/>
    <mergeCell ref="G1192:G1194"/>
    <mergeCell ref="G1174:G1176"/>
    <mergeCell ref="G1177:G1179"/>
    <mergeCell ref="G1180:G1182"/>
    <mergeCell ref="G1186:G1188"/>
    <mergeCell ref="U1189:U1191"/>
    <mergeCell ref="X1189:X1191"/>
    <mergeCell ref="X1144:X1146"/>
    <mergeCell ref="J1147:J1149"/>
    <mergeCell ref="J1150:J1152"/>
    <mergeCell ref="J1153:J1155"/>
    <mergeCell ref="J1144:J1146"/>
    <mergeCell ref="B1144:B1146"/>
    <mergeCell ref="V1147:V1149"/>
    <mergeCell ref="A1183:A1185"/>
    <mergeCell ref="B1183:B1185"/>
    <mergeCell ref="D1183:D1185"/>
    <mergeCell ref="F1183:F1185"/>
    <mergeCell ref="H1183:H1185"/>
    <mergeCell ref="C1174:C1176"/>
    <mergeCell ref="C1177:C1179"/>
    <mergeCell ref="C1180:C1182"/>
    <mergeCell ref="C1186:C1188"/>
    <mergeCell ref="S1192:S1194"/>
    <mergeCell ref="S1174:S1176"/>
    <mergeCell ref="S1177:S1179"/>
    <mergeCell ref="S1180:S1182"/>
    <mergeCell ref="S1186:S1188"/>
    <mergeCell ref="U1174:U1176"/>
    <mergeCell ref="U1177:U1179"/>
    <mergeCell ref="B1156:B1158"/>
    <mergeCell ref="B1162:B1164"/>
    <mergeCell ref="B1165:B1167"/>
    <mergeCell ref="B1171:B1173"/>
    <mergeCell ref="B1168:B1170"/>
    <mergeCell ref="B1147:B1149"/>
    <mergeCell ref="B1150:B1152"/>
    <mergeCell ref="B1153:B1155"/>
    <mergeCell ref="C1147:C1149"/>
    <mergeCell ref="C1150:C1152"/>
    <mergeCell ref="C1153:C1155"/>
    <mergeCell ref="C1156:C1158"/>
    <mergeCell ref="C1144:C1146"/>
    <mergeCell ref="C1168:C1170"/>
    <mergeCell ref="C1159:C1161"/>
    <mergeCell ref="F1144:F1146"/>
    <mergeCell ref="G1165:G1167"/>
    <mergeCell ref="G1171:G1173"/>
    <mergeCell ref="G1147:G1149"/>
    <mergeCell ref="G1150:G1152"/>
    <mergeCell ref="G1153:G1155"/>
    <mergeCell ref="G1156:G1158"/>
    <mergeCell ref="G1144:G1146"/>
    <mergeCell ref="S1156:S1158"/>
    <mergeCell ref="U1162:U1164"/>
    <mergeCell ref="U1165:U1167"/>
    <mergeCell ref="U1168:U1170"/>
    <mergeCell ref="U1147:U1149"/>
    <mergeCell ref="U1150:U1152"/>
    <mergeCell ref="U1153:U1155"/>
    <mergeCell ref="U1156:U1158"/>
    <mergeCell ref="W1162:W1164"/>
    <mergeCell ref="W1165:W1167"/>
    <mergeCell ref="S1159:S1161"/>
    <mergeCell ref="V1156:V1158"/>
    <mergeCell ref="V1162:V1164"/>
    <mergeCell ref="V1159:V1161"/>
    <mergeCell ref="V1168:V1170"/>
    <mergeCell ref="W1147:W1149"/>
    <mergeCell ref="G1198:G1200"/>
    <mergeCell ref="G1195:G1197"/>
    <mergeCell ref="V1195:V1197"/>
    <mergeCell ref="V1198:V1200"/>
    <mergeCell ref="I1183:I1185"/>
    <mergeCell ref="J1183:J1185"/>
    <mergeCell ref="V1183:V1185"/>
    <mergeCell ref="W1183:W1185"/>
    <mergeCell ref="X1183:X1185"/>
    <mergeCell ref="U1207:U1209"/>
    <mergeCell ref="AA1207:AA1209"/>
    <mergeCell ref="C1210:C1212"/>
    <mergeCell ref="E1210:E1212"/>
    <mergeCell ref="J1210:J1212"/>
    <mergeCell ref="U1210:U1212"/>
    <mergeCell ref="AA1210:AA1212"/>
    <mergeCell ref="W1150:W1152"/>
    <mergeCell ref="Z1150:Z1152"/>
    <mergeCell ref="AA1150:AA1152"/>
    <mergeCell ref="T1153:T1155"/>
    <mergeCell ref="V1153:V1155"/>
    <mergeCell ref="W1153:W1155"/>
    <mergeCell ref="Z1153:Z1155"/>
    <mergeCell ref="AA1153:AA1155"/>
    <mergeCell ref="J1156:J1158"/>
    <mergeCell ref="W1156:W1158"/>
    <mergeCell ref="Z1156:Z1158"/>
    <mergeCell ref="AA1156:AA1158"/>
    <mergeCell ref="J1159:J1161"/>
    <mergeCell ref="W1159:W1161"/>
    <mergeCell ref="AA1159:AA1161"/>
    <mergeCell ref="J1162:J1164"/>
    <mergeCell ref="Z1162:Z1164"/>
    <mergeCell ref="AA1162:AA1164"/>
    <mergeCell ref="J1165:J1167"/>
    <mergeCell ref="AA1165:AA1167"/>
    <mergeCell ref="J1168:J1170"/>
    <mergeCell ref="T1168:T1170"/>
    <mergeCell ref="S1165:S1167"/>
    <mergeCell ref="C1198:C1200"/>
    <mergeCell ref="G1168:G1170"/>
    <mergeCell ref="G1159:G1161"/>
    <mergeCell ref="X1168:X1170"/>
    <mergeCell ref="X1201:X1203"/>
    <mergeCell ref="Y1183:Y1185"/>
    <mergeCell ref="X1156:X1158"/>
    <mergeCell ref="X1162:X1164"/>
    <mergeCell ref="X1159:X1161"/>
    <mergeCell ref="A1207:A1209"/>
    <mergeCell ref="A1210:A1212"/>
    <mergeCell ref="F1207:F1209"/>
    <mergeCell ref="I1207:I1209"/>
    <mergeCell ref="I1210:I1212"/>
    <mergeCell ref="A1213:A1215"/>
    <mergeCell ref="D1213:D1215"/>
    <mergeCell ref="E1213:E1215"/>
    <mergeCell ref="F1213:F1215"/>
    <mergeCell ref="H1213:H1215"/>
    <mergeCell ref="I1213:I1215"/>
    <mergeCell ref="J1213:J1215"/>
    <mergeCell ref="T1213:T1215"/>
    <mergeCell ref="V1213:V1215"/>
    <mergeCell ref="W1213:W1215"/>
    <mergeCell ref="X1213:X1215"/>
    <mergeCell ref="Z1213:Z1215"/>
    <mergeCell ref="C1207:C1209"/>
    <mergeCell ref="C1213:C1215"/>
    <mergeCell ref="G1213:G1215"/>
    <mergeCell ref="E1195:E1197"/>
    <mergeCell ref="J1195:J1197"/>
    <mergeCell ref="U1195:U1197"/>
    <mergeCell ref="AA1195:AA1197"/>
    <mergeCell ref="E1198:E1200"/>
    <mergeCell ref="J1198:J1200"/>
    <mergeCell ref="U1198:U1200"/>
    <mergeCell ref="AA1198:AA1200"/>
    <mergeCell ref="B1207:B1209"/>
    <mergeCell ref="B1210:B1212"/>
    <mergeCell ref="B1213:B1215"/>
    <mergeCell ref="G1207:G1209"/>
    <mergeCell ref="G1210:G1212"/>
    <mergeCell ref="G1201:G1203"/>
    <mergeCell ref="V1210:V1212"/>
    <mergeCell ref="V1207:V1209"/>
    <mergeCell ref="V1201:V1203"/>
    <mergeCell ref="I1198:I1200"/>
    <mergeCell ref="A1237:A1239"/>
    <mergeCell ref="B1237:B1239"/>
    <mergeCell ref="E1237:E1239"/>
    <mergeCell ref="F1237:F1239"/>
    <mergeCell ref="G1237:G1239"/>
    <mergeCell ref="H1237:H1239"/>
    <mergeCell ref="I1237:I1239"/>
    <mergeCell ref="J1237:J1239"/>
    <mergeCell ref="S1237:S1239"/>
    <mergeCell ref="T1237:T1239"/>
    <mergeCell ref="V1237:V1239"/>
    <mergeCell ref="W1237:W1239"/>
    <mergeCell ref="X1237:X1239"/>
    <mergeCell ref="Z1237:Z1239"/>
    <mergeCell ref="AA1237:AA1239"/>
    <mergeCell ref="A1219:A1221"/>
    <mergeCell ref="B1219:B1221"/>
    <mergeCell ref="C1219:C1221"/>
    <mergeCell ref="E1219:E1221"/>
    <mergeCell ref="F1219:F1221"/>
    <mergeCell ref="J1219:J1221"/>
    <mergeCell ref="U1219:U1221"/>
    <mergeCell ref="Y1219:Y1221"/>
    <mergeCell ref="AA1219:AA1221"/>
    <mergeCell ref="I1219:I1221"/>
    <mergeCell ref="I1225:I1227"/>
    <mergeCell ref="V1219:V1221"/>
    <mergeCell ref="D1228:D1230"/>
    <mergeCell ref="E1228:E1230"/>
    <mergeCell ref="F1228:F1230"/>
    <mergeCell ref="G1228:G1230"/>
    <mergeCell ref="H1228:H1230"/>
    <mergeCell ref="I1228:I1230"/>
    <mergeCell ref="J1228:J1230"/>
    <mergeCell ref="S1228:S1230"/>
    <mergeCell ref="T1228:T1230"/>
    <mergeCell ref="V1228:V1230"/>
    <mergeCell ref="W1228:W1230"/>
    <mergeCell ref="X1228:X1230"/>
    <mergeCell ref="B1234:B1236"/>
    <mergeCell ref="D1237:D1239"/>
    <mergeCell ref="D1234:D1236"/>
    <mergeCell ref="D1225:D1227"/>
    <mergeCell ref="G1219:G1221"/>
    <mergeCell ref="U1225:U1227"/>
    <mergeCell ref="V1225:V1227"/>
    <mergeCell ref="X1219:X1221"/>
    <mergeCell ref="A1228:A1230"/>
    <mergeCell ref="B1228:B1230"/>
    <mergeCell ref="W1222:W1224"/>
    <mergeCell ref="X1222:X1224"/>
    <mergeCell ref="D1222:D1224"/>
    <mergeCell ref="D1219:D1221"/>
    <mergeCell ref="C1234:C1236"/>
    <mergeCell ref="E1234:E1236"/>
    <mergeCell ref="J1234:J1236"/>
    <mergeCell ref="V1234:V1236"/>
    <mergeCell ref="X1234:X1236"/>
    <mergeCell ref="A1234:A1236"/>
    <mergeCell ref="A1231:A1233"/>
    <mergeCell ref="C1231:C1233"/>
    <mergeCell ref="D1231:D1233"/>
    <mergeCell ref="E1231:E1233"/>
    <mergeCell ref="G1231:G1233"/>
    <mergeCell ref="W1246:W1248"/>
    <mergeCell ref="A1240:A1242"/>
    <mergeCell ref="B1240:B1242"/>
    <mergeCell ref="C1240:C1242"/>
    <mergeCell ref="D1240:D1242"/>
    <mergeCell ref="E1240:E1242"/>
    <mergeCell ref="F1240:F1242"/>
    <mergeCell ref="G1240:G1242"/>
    <mergeCell ref="H1240:H1242"/>
    <mergeCell ref="I1240:I1242"/>
    <mergeCell ref="J1240:J1242"/>
    <mergeCell ref="S1240:S1242"/>
    <mergeCell ref="T1240:T1242"/>
    <mergeCell ref="U1240:U1242"/>
    <mergeCell ref="V1240:V1242"/>
    <mergeCell ref="W1240:W1242"/>
    <mergeCell ref="X1240:X1242"/>
    <mergeCell ref="Y1240:Y1242"/>
    <mergeCell ref="Z1240:Z1242"/>
    <mergeCell ref="AA1240:AA1242"/>
    <mergeCell ref="A1243:A1245"/>
    <mergeCell ref="B1243:B1245"/>
    <mergeCell ref="C1243:C1245"/>
    <mergeCell ref="D1243:D1245"/>
    <mergeCell ref="F1243:F1245"/>
    <mergeCell ref="H1243:H1245"/>
    <mergeCell ref="I1243:I1245"/>
    <mergeCell ref="J1243:J1245"/>
    <mergeCell ref="T1243:T1245"/>
    <mergeCell ref="V1243:V1245"/>
    <mergeCell ref="W1243:W1245"/>
    <mergeCell ref="X1243:X1245"/>
    <mergeCell ref="Y1243:Y1245"/>
    <mergeCell ref="Z1243:Z1245"/>
    <mergeCell ref="AA1243:AA1245"/>
    <mergeCell ref="A1246:A1248"/>
    <mergeCell ref="B1246:B1248"/>
    <mergeCell ref="C1246:C1248"/>
    <mergeCell ref="D1246:D1248"/>
    <mergeCell ref="E1246:E1248"/>
    <mergeCell ref="G1246:G1248"/>
    <mergeCell ref="H1246:H1248"/>
    <mergeCell ref="I1246:I1248"/>
    <mergeCell ref="F1246:F1248"/>
    <mergeCell ref="A1294:A1296"/>
    <mergeCell ref="T1327:T1329"/>
    <mergeCell ref="U1327:U1329"/>
    <mergeCell ref="V1327:V1329"/>
    <mergeCell ref="W1327:W1329"/>
    <mergeCell ref="X1327:X1329"/>
    <mergeCell ref="Y1327:Y1329"/>
    <mergeCell ref="Z1327:Z1329"/>
    <mergeCell ref="AA1327:AA1329"/>
    <mergeCell ref="B1354:B1356"/>
    <mergeCell ref="B1357:B1359"/>
    <mergeCell ref="B1345:B1347"/>
    <mergeCell ref="D1294:D1296"/>
    <mergeCell ref="G1285:G1287"/>
    <mergeCell ref="G1279:G1281"/>
    <mergeCell ref="G1282:G1284"/>
    <mergeCell ref="G1348:G1350"/>
    <mergeCell ref="G1300:G1302"/>
    <mergeCell ref="G1303:G1305"/>
    <mergeCell ref="G1306:G1308"/>
    <mergeCell ref="G1312:G1314"/>
    <mergeCell ref="G1315:G1317"/>
    <mergeCell ref="G1345:G1347"/>
    <mergeCell ref="H1282:H1284"/>
    <mergeCell ref="H1279:H1281"/>
    <mergeCell ref="I1294:I1296"/>
    <mergeCell ref="I1300:I1302"/>
    <mergeCell ref="A1348:A1350"/>
    <mergeCell ref="B1348:B1350"/>
    <mergeCell ref="H1348:H1350"/>
    <mergeCell ref="I1348:I1350"/>
    <mergeCell ref="T1348:T1350"/>
    <mergeCell ref="A1327:A1329"/>
    <mergeCell ref="B1327:B1329"/>
    <mergeCell ref="C1327:C1329"/>
    <mergeCell ref="D1327:D1329"/>
    <mergeCell ref="E1327:E1329"/>
    <mergeCell ref="F1327:F1329"/>
    <mergeCell ref="G1327:G1329"/>
    <mergeCell ref="H1327:H1329"/>
    <mergeCell ref="I1327:I1329"/>
    <mergeCell ref="J1327:J1329"/>
    <mergeCell ref="S1327:S1329"/>
    <mergeCell ref="V1330:V1332"/>
    <mergeCell ref="W1330:W1332"/>
    <mergeCell ref="X1330:X1332"/>
    <mergeCell ref="Y1330:Y1332"/>
    <mergeCell ref="I1339:I1341"/>
    <mergeCell ref="I1342:I1344"/>
    <mergeCell ref="X1351:X1353"/>
    <mergeCell ref="A1357:A1359"/>
    <mergeCell ref="Z1345:Z1347"/>
    <mergeCell ref="A1306:A1308"/>
    <mergeCell ref="I1306:I1308"/>
    <mergeCell ref="A1297:A1299"/>
    <mergeCell ref="U1294:U1296"/>
    <mergeCell ref="U1300:U1302"/>
    <mergeCell ref="U1303:U1305"/>
    <mergeCell ref="U1306:U1308"/>
    <mergeCell ref="W1309:W1311"/>
    <mergeCell ref="X1309:X1311"/>
    <mergeCell ref="Y1309:Y1311"/>
    <mergeCell ref="A1300:A1302"/>
    <mergeCell ref="A1303:A1305"/>
    <mergeCell ref="A1363:A1365"/>
    <mergeCell ref="B1363:B1365"/>
    <mergeCell ref="A1369:A1371"/>
    <mergeCell ref="B1369:B1371"/>
    <mergeCell ref="C1369:C1371"/>
    <mergeCell ref="U1372:U1374"/>
    <mergeCell ref="V1372:V1374"/>
    <mergeCell ref="W1372:W1374"/>
    <mergeCell ref="H1375:H1377"/>
    <mergeCell ref="I1375:I1377"/>
    <mergeCell ref="T1375:T1377"/>
    <mergeCell ref="V1375:V1377"/>
    <mergeCell ref="W1375:W1377"/>
    <mergeCell ref="X1375:X1377"/>
    <mergeCell ref="X1372:X1374"/>
    <mergeCell ref="Z1372:Z1374"/>
    <mergeCell ref="AA1372:AA1374"/>
    <mergeCell ref="A1378:A1380"/>
    <mergeCell ref="B1378:B1380"/>
    <mergeCell ref="E1378:E1380"/>
    <mergeCell ref="A1393:A1395"/>
    <mergeCell ref="B1393:B1395"/>
    <mergeCell ref="C1393:C1395"/>
    <mergeCell ref="D1393:D1395"/>
    <mergeCell ref="E1393:E1395"/>
    <mergeCell ref="F1393:F1395"/>
    <mergeCell ref="G1393:G1395"/>
    <mergeCell ref="H1393:H1395"/>
    <mergeCell ref="I1393:I1395"/>
    <mergeCell ref="J1393:J1395"/>
    <mergeCell ref="S1393:S1395"/>
    <mergeCell ref="T1393:T1395"/>
    <mergeCell ref="U1393:U1395"/>
    <mergeCell ref="V1393:V1395"/>
    <mergeCell ref="W1393:W1395"/>
    <mergeCell ref="X1393:X1395"/>
    <mergeCell ref="Y1393:Y1395"/>
    <mergeCell ref="Z1393:Z1395"/>
    <mergeCell ref="AA1393:AA1395"/>
    <mergeCell ref="Z1384:Z1386"/>
    <mergeCell ref="AA1384:AA1386"/>
    <mergeCell ref="G1390:G1392"/>
    <mergeCell ref="A1390:A1392"/>
    <mergeCell ref="B1390:B1392"/>
    <mergeCell ref="F1390:F1392"/>
    <mergeCell ref="H1390:H1392"/>
    <mergeCell ref="I1390:I1392"/>
    <mergeCell ref="J1390:J1392"/>
    <mergeCell ref="T1390:T1392"/>
    <mergeCell ref="V1390:V1392"/>
    <mergeCell ref="W1390:W1392"/>
    <mergeCell ref="X1390:X1392"/>
    <mergeCell ref="Z1390:Z1392"/>
    <mergeCell ref="AA1390:AA1392"/>
    <mergeCell ref="H1369:H1371"/>
    <mergeCell ref="I1369:I1371"/>
    <mergeCell ref="J1369:J1371"/>
    <mergeCell ref="S1369:S1371"/>
    <mergeCell ref="T1369:T1371"/>
    <mergeCell ref="U1369:U1371"/>
    <mergeCell ref="V1369:V1371"/>
    <mergeCell ref="W1369:W1371"/>
    <mergeCell ref="X1369:X1371"/>
    <mergeCell ref="Y1369:Y1371"/>
    <mergeCell ref="H1405:H1407"/>
    <mergeCell ref="B1420:B1422"/>
    <mergeCell ref="T1408:T1410"/>
    <mergeCell ref="U1408:U1410"/>
    <mergeCell ref="V1408:V1410"/>
    <mergeCell ref="W1408:W1410"/>
    <mergeCell ref="X1408:X1410"/>
    <mergeCell ref="Y1408:Y1410"/>
    <mergeCell ref="Z1408:Z1410"/>
    <mergeCell ref="AA1408:AA1410"/>
    <mergeCell ref="A1396:A1398"/>
    <mergeCell ref="D1396:D1398"/>
    <mergeCell ref="E1396:E1398"/>
    <mergeCell ref="F1396:F1398"/>
    <mergeCell ref="H1396:H1398"/>
    <mergeCell ref="J1396:J1398"/>
    <mergeCell ref="T1396:T1398"/>
    <mergeCell ref="U1396:U1398"/>
    <mergeCell ref="V1396:V1398"/>
    <mergeCell ref="W1396:W1398"/>
    <mergeCell ref="X1396:X1398"/>
    <mergeCell ref="Y1396:Y1398"/>
    <mergeCell ref="Z1396:Z1398"/>
    <mergeCell ref="AA1396:AA1398"/>
    <mergeCell ref="S1396:S1398"/>
    <mergeCell ref="I1405:I1407"/>
    <mergeCell ref="T1405:T1407"/>
    <mergeCell ref="U1405:U1407"/>
    <mergeCell ref="V1405:V1407"/>
    <mergeCell ref="Z1405:Z1407"/>
    <mergeCell ref="B1396:B1398"/>
    <mergeCell ref="G1405:G1407"/>
    <mergeCell ref="G1411:G1413"/>
    <mergeCell ref="G1420:G1422"/>
    <mergeCell ref="H1414:H1416"/>
    <mergeCell ref="I1396:I1398"/>
    <mergeCell ref="A1408:A1410"/>
    <mergeCell ref="B1408:B1410"/>
    <mergeCell ref="J1408:J1410"/>
    <mergeCell ref="A1411:A1413"/>
    <mergeCell ref="B1411:B1413"/>
    <mergeCell ref="F1411:F1413"/>
    <mergeCell ref="H1411:H1413"/>
    <mergeCell ref="I1411:I1413"/>
    <mergeCell ref="J1411:J1413"/>
    <mergeCell ref="T1411:T1413"/>
    <mergeCell ref="A1399:A1401"/>
    <mergeCell ref="B1399:B1401"/>
    <mergeCell ref="C1399:C1401"/>
    <mergeCell ref="F1399:F1401"/>
    <mergeCell ref="H1399:H1401"/>
    <mergeCell ref="I1399:I1401"/>
    <mergeCell ref="J1399:J1401"/>
    <mergeCell ref="S1399:S1401"/>
    <mergeCell ref="T1399:T1401"/>
    <mergeCell ref="V1399:V1401"/>
    <mergeCell ref="U1420:U1422"/>
    <mergeCell ref="A1402:A1404"/>
    <mergeCell ref="B1402:B1404"/>
    <mergeCell ref="C1402:C1404"/>
    <mergeCell ref="E1402:E1404"/>
    <mergeCell ref="F1402:F1404"/>
    <mergeCell ref="G1402:G1404"/>
    <mergeCell ref="H1402:H1404"/>
    <mergeCell ref="A1456:A1458"/>
    <mergeCell ref="B1456:B1458"/>
    <mergeCell ref="C1456:C1458"/>
    <mergeCell ref="D1456:D1458"/>
    <mergeCell ref="E1456:E1458"/>
    <mergeCell ref="F1456:F1458"/>
    <mergeCell ref="G1456:G1458"/>
    <mergeCell ref="H1456:H1458"/>
    <mergeCell ref="I1456:I1458"/>
    <mergeCell ref="J1456:J1458"/>
    <mergeCell ref="S1456:S1458"/>
    <mergeCell ref="T1456:T1458"/>
    <mergeCell ref="U1456:U1458"/>
    <mergeCell ref="V1456:V1458"/>
    <mergeCell ref="W1456:W1458"/>
    <mergeCell ref="X1456:X1458"/>
    <mergeCell ref="Y1456:Y1458"/>
    <mergeCell ref="Z1456:Z1458"/>
    <mergeCell ref="AA1456:AA1458"/>
    <mergeCell ref="F1444:F1446"/>
    <mergeCell ref="U1444:U1446"/>
    <mergeCell ref="A1447:A1449"/>
    <mergeCell ref="B1447:B1449"/>
    <mergeCell ref="AA1447:AA1449"/>
    <mergeCell ref="A1450:A1452"/>
    <mergeCell ref="B1450:B1452"/>
    <mergeCell ref="AA1450:AA1452"/>
    <mergeCell ref="A1453:A1455"/>
    <mergeCell ref="B1453:B1455"/>
    <mergeCell ref="AA1453:AA1455"/>
    <mergeCell ref="C1447:C1449"/>
    <mergeCell ref="C1450:C1452"/>
    <mergeCell ref="C1453:C1455"/>
    <mergeCell ref="Y1447:Y1449"/>
    <mergeCell ref="Y1450:Y1452"/>
    <mergeCell ref="Y1453:Y1455"/>
    <mergeCell ref="G1444:G1446"/>
    <mergeCell ref="I1447:I1449"/>
    <mergeCell ref="I1450:I1452"/>
    <mergeCell ref="I1453:I1455"/>
    <mergeCell ref="T1444:T1446"/>
    <mergeCell ref="Z1447:Z1449"/>
    <mergeCell ref="Z1450:Z1452"/>
    <mergeCell ref="Z1453:Z1455"/>
    <mergeCell ref="J1444:J1446"/>
    <mergeCell ref="V1447:V1449"/>
    <mergeCell ref="V1450:V1452"/>
    <mergeCell ref="V1453:V1455"/>
    <mergeCell ref="T1450:T1452"/>
    <mergeCell ref="T1453:T1455"/>
    <mergeCell ref="J1453:J1455"/>
    <mergeCell ref="V1444:V1446"/>
    <mergeCell ref="Z1444:Z1446"/>
    <mergeCell ref="T1447:T1449"/>
    <mergeCell ref="Y1504:Y1506"/>
    <mergeCell ref="Z1504:Z1506"/>
    <mergeCell ref="AA1504:AA1506"/>
    <mergeCell ref="A1489:A1491"/>
    <mergeCell ref="B1489:B1491"/>
    <mergeCell ref="Z1489:Z1491"/>
    <mergeCell ref="AA1489:AA1491"/>
    <mergeCell ref="A1492:A1494"/>
    <mergeCell ref="B1492:B1494"/>
    <mergeCell ref="Z1492:Z1494"/>
    <mergeCell ref="AA1492:AA1494"/>
    <mergeCell ref="A1498:A1500"/>
    <mergeCell ref="B1498:B1500"/>
    <mergeCell ref="Z1498:Z1500"/>
    <mergeCell ref="AA1498:AA1500"/>
    <mergeCell ref="A1501:A1503"/>
    <mergeCell ref="B1501:B1503"/>
    <mergeCell ref="Z1501:Z1503"/>
    <mergeCell ref="J1492:J1494"/>
    <mergeCell ref="J1498:J1500"/>
    <mergeCell ref="J1501:J1503"/>
    <mergeCell ref="U1489:U1491"/>
    <mergeCell ref="A1468:A1470"/>
    <mergeCell ref="D1468:D1470"/>
    <mergeCell ref="I1468:I1470"/>
    <mergeCell ref="T1468:T1470"/>
    <mergeCell ref="U1468:U1470"/>
    <mergeCell ref="Z1468:Z1470"/>
    <mergeCell ref="AA1468:AA1470"/>
    <mergeCell ref="A1474:A1476"/>
    <mergeCell ref="B1474:B1476"/>
    <mergeCell ref="D1474:D1476"/>
    <mergeCell ref="E1474:E1476"/>
    <mergeCell ref="F1474:F1476"/>
    <mergeCell ref="H1474:H1476"/>
    <mergeCell ref="J1474:J1476"/>
    <mergeCell ref="T1474:T1476"/>
    <mergeCell ref="U1474:U1476"/>
    <mergeCell ref="V1474:V1476"/>
    <mergeCell ref="W1474:W1476"/>
    <mergeCell ref="X1474:X1476"/>
    <mergeCell ref="Y1474:Y1476"/>
    <mergeCell ref="Z1474:Z1476"/>
    <mergeCell ref="AA1474:AA1476"/>
    <mergeCell ref="A1477:A1479"/>
    <mergeCell ref="B1477:B1479"/>
    <mergeCell ref="H1477:H1479"/>
    <mergeCell ref="I1477:I1479"/>
    <mergeCell ref="J1477:J1479"/>
    <mergeCell ref="T1477:T1479"/>
    <mergeCell ref="U1477:U1479"/>
    <mergeCell ref="V1477:V1479"/>
    <mergeCell ref="W1477:W1479"/>
    <mergeCell ref="X1477:X1479"/>
    <mergeCell ref="A1471:A1473"/>
    <mergeCell ref="B1471:B1473"/>
    <mergeCell ref="E1471:E1473"/>
    <mergeCell ref="F1471:F1473"/>
    <mergeCell ref="H1471:H1473"/>
    <mergeCell ref="I1471:I1473"/>
    <mergeCell ref="J1471:J1473"/>
    <mergeCell ref="T1471:T1473"/>
    <mergeCell ref="B1468:B1470"/>
    <mergeCell ref="F1468:F1470"/>
    <mergeCell ref="A1483:A1485"/>
    <mergeCell ref="B1483:B1485"/>
    <mergeCell ref="C1483:C1485"/>
    <mergeCell ref="D1483:D1485"/>
    <mergeCell ref="E1483:E1485"/>
    <mergeCell ref="F1483:F1485"/>
    <mergeCell ref="G1483:G1485"/>
    <mergeCell ref="H1483:H1485"/>
    <mergeCell ref="I1483:I1485"/>
    <mergeCell ref="J1483:J1485"/>
    <mergeCell ref="S1483:S1485"/>
    <mergeCell ref="T1483:T1485"/>
    <mergeCell ref="U1483:U1485"/>
    <mergeCell ref="V1483:V1485"/>
    <mergeCell ref="W1483:W1485"/>
    <mergeCell ref="X1483:X1485"/>
    <mergeCell ref="A1513:A1515"/>
    <mergeCell ref="B1513:B1515"/>
    <mergeCell ref="D1513:D1515"/>
    <mergeCell ref="E1513:E1515"/>
    <mergeCell ref="F1513:F1515"/>
    <mergeCell ref="H1513:H1515"/>
    <mergeCell ref="I1513:I1515"/>
    <mergeCell ref="J1513:J1515"/>
    <mergeCell ref="S1513:S1515"/>
    <mergeCell ref="T1513:T1515"/>
    <mergeCell ref="U1513:U1515"/>
    <mergeCell ref="V1513:V1515"/>
    <mergeCell ref="A1507:A1509"/>
    <mergeCell ref="B1507:B1509"/>
    <mergeCell ref="C1507:C1509"/>
    <mergeCell ref="D1507:D1509"/>
    <mergeCell ref="E1507:E1509"/>
    <mergeCell ref="F1507:F1509"/>
    <mergeCell ref="G1507:G1509"/>
    <mergeCell ref="H1507:H1509"/>
    <mergeCell ref="F1495:F1497"/>
    <mergeCell ref="U1495:U1497"/>
    <mergeCell ref="W1504:W1506"/>
    <mergeCell ref="X1504:X1506"/>
    <mergeCell ref="G1495:G1497"/>
    <mergeCell ref="I1489:I1491"/>
    <mergeCell ref="I1492:I1494"/>
    <mergeCell ref="I1498:I1500"/>
    <mergeCell ref="I1501:I1503"/>
    <mergeCell ref="T1495:T1497"/>
    <mergeCell ref="U1492:U1494"/>
    <mergeCell ref="U1498:U1500"/>
    <mergeCell ref="U1501:U1503"/>
    <mergeCell ref="T1489:T1491"/>
    <mergeCell ref="T1492:T1494"/>
    <mergeCell ref="T1498:T1500"/>
    <mergeCell ref="T1501:T1503"/>
    <mergeCell ref="C1501:C1503"/>
    <mergeCell ref="J1495:J1497"/>
    <mergeCell ref="T1507:T1509"/>
    <mergeCell ref="V1489:V1491"/>
    <mergeCell ref="V1492:V1494"/>
    <mergeCell ref="V1498:V1500"/>
    <mergeCell ref="V1501:V1503"/>
    <mergeCell ref="A1486:A1488"/>
    <mergeCell ref="B1486:B1488"/>
    <mergeCell ref="C1486:C1488"/>
    <mergeCell ref="E1492:E1494"/>
    <mergeCell ref="AA1585:AA1587"/>
    <mergeCell ref="B1537:B1539"/>
    <mergeCell ref="C1537:C1539"/>
    <mergeCell ref="D1537:D1539"/>
    <mergeCell ref="E1537:E1539"/>
    <mergeCell ref="F1537:F1539"/>
    <mergeCell ref="G1537:G1539"/>
    <mergeCell ref="H1537:H1539"/>
    <mergeCell ref="I1537:I1539"/>
    <mergeCell ref="J1537:J1539"/>
    <mergeCell ref="S1537:S1539"/>
    <mergeCell ref="T1537:T1539"/>
    <mergeCell ref="U1537:U1539"/>
    <mergeCell ref="V1537:V1539"/>
    <mergeCell ref="W1537:W1539"/>
    <mergeCell ref="X1537:X1539"/>
    <mergeCell ref="Y1537:Y1539"/>
    <mergeCell ref="Z1537:Z1539"/>
    <mergeCell ref="AA1537:AA1539"/>
    <mergeCell ref="E1558:E1560"/>
    <mergeCell ref="H1558:H1560"/>
    <mergeCell ref="I1558:I1560"/>
    <mergeCell ref="AA1555:AA1557"/>
    <mergeCell ref="I1561:I1563"/>
    <mergeCell ref="T1561:T1563"/>
    <mergeCell ref="U1561:U1563"/>
    <mergeCell ref="V1561:V1563"/>
    <mergeCell ref="W1561:W1563"/>
    <mergeCell ref="X1561:X1563"/>
    <mergeCell ref="T1558:T1560"/>
    <mergeCell ref="U1558:U1560"/>
    <mergeCell ref="V1558:V1560"/>
    <mergeCell ref="W1558:W1560"/>
    <mergeCell ref="X1558:X1560"/>
    <mergeCell ref="Y1552:Y1554"/>
    <mergeCell ref="AA1558:AA1560"/>
    <mergeCell ref="AA1549:AA1551"/>
    <mergeCell ref="AA1546:AA1548"/>
    <mergeCell ref="AA1543:AA1545"/>
    <mergeCell ref="X1540:X1542"/>
    <mergeCell ref="Y1540:Y1542"/>
    <mergeCell ref="AA1540:AA1542"/>
    <mergeCell ref="AA1570:AA1572"/>
    <mergeCell ref="AA1564:AA1566"/>
    <mergeCell ref="AA1567:AA1569"/>
    <mergeCell ref="B1573:B1575"/>
    <mergeCell ref="C1573:C1575"/>
    <mergeCell ref="F1573:F1575"/>
    <mergeCell ref="G1573:G1575"/>
    <mergeCell ref="J1573:J1575"/>
    <mergeCell ref="B1552:B1554"/>
    <mergeCell ref="C1552:C1554"/>
    <mergeCell ref="F1552:F1554"/>
    <mergeCell ref="H1552:H1554"/>
    <mergeCell ref="I1552:I1554"/>
    <mergeCell ref="J1552:J1554"/>
    <mergeCell ref="S1552:S1554"/>
    <mergeCell ref="T1552:T1554"/>
    <mergeCell ref="U1552:U1554"/>
    <mergeCell ref="V1552:V1554"/>
    <mergeCell ref="W1552:W1554"/>
    <mergeCell ref="X1552:X1554"/>
    <mergeCell ref="AA1552:AA1554"/>
    <mergeCell ref="T1573:T1575"/>
    <mergeCell ref="AA1597:AA1599"/>
    <mergeCell ref="C1591:C1593"/>
    <mergeCell ref="E1591:E1593"/>
    <mergeCell ref="F1591:F1593"/>
    <mergeCell ref="G1591:G1593"/>
    <mergeCell ref="A1600:A1602"/>
    <mergeCell ref="B1600:B1602"/>
    <mergeCell ref="C1600:C1602"/>
    <mergeCell ref="D1600:D1602"/>
    <mergeCell ref="E1600:E1602"/>
    <mergeCell ref="F1600:F1602"/>
    <mergeCell ref="G1600:G1602"/>
    <mergeCell ref="H1600:H1602"/>
    <mergeCell ref="I1600:I1602"/>
    <mergeCell ref="J1600:J1602"/>
    <mergeCell ref="S1600:S1602"/>
    <mergeCell ref="T1600:T1602"/>
    <mergeCell ref="U1600:U1602"/>
    <mergeCell ref="V1600:V1602"/>
    <mergeCell ref="W1600:W1602"/>
    <mergeCell ref="X1600:X1602"/>
    <mergeCell ref="Y1600:Y1602"/>
    <mergeCell ref="Z1600:Z1602"/>
    <mergeCell ref="AA1600:AA1602"/>
    <mergeCell ref="A1606:A1608"/>
    <mergeCell ref="B1606:B1608"/>
    <mergeCell ref="C1606:C1608"/>
    <mergeCell ref="F1606:F1608"/>
    <mergeCell ref="V1651:V1653"/>
    <mergeCell ref="G1609:G1611"/>
    <mergeCell ref="G1618:G1620"/>
    <mergeCell ref="G1636:G1638"/>
    <mergeCell ref="V1633:V1635"/>
    <mergeCell ref="V1636:V1638"/>
    <mergeCell ref="A1621:A1623"/>
    <mergeCell ref="D1621:D1623"/>
    <mergeCell ref="G1621:G1623"/>
    <mergeCell ref="I1621:I1623"/>
    <mergeCell ref="J1621:J1623"/>
    <mergeCell ref="V1621:V1623"/>
    <mergeCell ref="A1639:A1641"/>
    <mergeCell ref="T1630:T1632"/>
    <mergeCell ref="J1642:J1644"/>
    <mergeCell ref="J1651:J1653"/>
    <mergeCell ref="G1630:G1632"/>
    <mergeCell ref="A1633:A1635"/>
    <mergeCell ref="A1636:A1638"/>
    <mergeCell ref="A1618:A1620"/>
    <mergeCell ref="U1618:U1620"/>
    <mergeCell ref="U1636:U1638"/>
    <mergeCell ref="U1642:U1644"/>
    <mergeCell ref="T1606:T1608"/>
    <mergeCell ref="U1606:U1608"/>
    <mergeCell ref="V1606:V1608"/>
    <mergeCell ref="W1606:W1608"/>
    <mergeCell ref="X1606:X1608"/>
    <mergeCell ref="AA1609:AA1611"/>
    <mergeCell ref="A1612:A1614"/>
    <mergeCell ref="B1612:B1614"/>
    <mergeCell ref="H1609:H1611"/>
    <mergeCell ref="W1621:W1623"/>
    <mergeCell ref="X1621:X1623"/>
    <mergeCell ref="Y1621:Y1623"/>
    <mergeCell ref="Z1621:Z1623"/>
    <mergeCell ref="AA1621:AA1623"/>
    <mergeCell ref="V1627:V1629"/>
    <mergeCell ref="U1630:U1632"/>
    <mergeCell ref="Y1636:Y1638"/>
    <mergeCell ref="F1636:F1638"/>
    <mergeCell ref="AA1636:AA1638"/>
    <mergeCell ref="H1630:H1632"/>
    <mergeCell ref="AA1633:AA1635"/>
    <mergeCell ref="AA1618:AA1620"/>
    <mergeCell ref="A1615:A1617"/>
    <mergeCell ref="E1615:E1617"/>
    <mergeCell ref="H1615:H1617"/>
    <mergeCell ref="I1615:I1617"/>
    <mergeCell ref="J1615:J1617"/>
    <mergeCell ref="T1615:T1617"/>
    <mergeCell ref="V1615:V1617"/>
    <mergeCell ref="W1615:W1617"/>
    <mergeCell ref="X1615:X1617"/>
    <mergeCell ref="Z1615:Z1617"/>
    <mergeCell ref="AA1615:AA1617"/>
    <mergeCell ref="F1621:F1623"/>
    <mergeCell ref="G1615:G1617"/>
    <mergeCell ref="G1633:G1635"/>
    <mergeCell ref="Y1606:Y1608"/>
    <mergeCell ref="X1630:X1632"/>
    <mergeCell ref="J1618:J1620"/>
    <mergeCell ref="V1618:V1620"/>
    <mergeCell ref="X1618:X1620"/>
    <mergeCell ref="W1654:W1656"/>
    <mergeCell ref="X1654:X1656"/>
    <mergeCell ref="Z1654:Z1656"/>
    <mergeCell ref="AA1654:AA1656"/>
    <mergeCell ref="A1654:A1656"/>
    <mergeCell ref="B1654:B1656"/>
    <mergeCell ref="C1654:C1656"/>
    <mergeCell ref="D1654:D1656"/>
    <mergeCell ref="E1654:E1656"/>
    <mergeCell ref="H1654:H1656"/>
    <mergeCell ref="J1654:J1656"/>
    <mergeCell ref="T1654:T1656"/>
    <mergeCell ref="V1654:V1656"/>
    <mergeCell ref="G1651:G1653"/>
    <mergeCell ref="A1642:A1644"/>
    <mergeCell ref="B1642:B1644"/>
    <mergeCell ref="C1642:C1644"/>
    <mergeCell ref="E1642:E1644"/>
    <mergeCell ref="F1642:F1644"/>
    <mergeCell ref="H1642:H1644"/>
    <mergeCell ref="I1642:I1644"/>
    <mergeCell ref="T1642:T1644"/>
    <mergeCell ref="W1642:W1644"/>
    <mergeCell ref="X1642:X1644"/>
    <mergeCell ref="Z1642:Z1644"/>
    <mergeCell ref="AA1642:AA1644"/>
    <mergeCell ref="V1642:V1644"/>
    <mergeCell ref="G1642:G1644"/>
    <mergeCell ref="AA1648:AA1650"/>
    <mergeCell ref="T1618:T1620"/>
    <mergeCell ref="B1648:B1650"/>
    <mergeCell ref="C1648:C1650"/>
    <mergeCell ref="E1648:E1650"/>
    <mergeCell ref="F1648:F1650"/>
    <mergeCell ref="G1648:G1650"/>
    <mergeCell ref="H1648:H1650"/>
    <mergeCell ref="D1645:D1647"/>
    <mergeCell ref="E1645:E1647"/>
    <mergeCell ref="F1645:F1647"/>
    <mergeCell ref="G1645:G1647"/>
    <mergeCell ref="H1645:H1647"/>
    <mergeCell ref="I1645:I1647"/>
    <mergeCell ref="J1645:J1647"/>
    <mergeCell ref="S1645:S1647"/>
    <mergeCell ref="T1645:T1647"/>
    <mergeCell ref="U1645:U1647"/>
    <mergeCell ref="V1645:V1647"/>
    <mergeCell ref="W1645:W1647"/>
    <mergeCell ref="X1645:X1647"/>
    <mergeCell ref="Y1645:Y1647"/>
    <mergeCell ref="AA1645:AA1647"/>
    <mergeCell ref="A1651:A1653"/>
    <mergeCell ref="B1651:B1653"/>
    <mergeCell ref="C1651:C1653"/>
    <mergeCell ref="E1651:E1653"/>
    <mergeCell ref="F1651:F1653"/>
    <mergeCell ref="H1651:H1653"/>
    <mergeCell ref="I1651:I1653"/>
    <mergeCell ref="T1651:T1653"/>
    <mergeCell ref="W1651:W1653"/>
    <mergeCell ref="X1651:X1653"/>
    <mergeCell ref="Z1651:Z1653"/>
    <mergeCell ref="AA1651:AA1653"/>
    <mergeCell ref="A1669:A1671"/>
    <mergeCell ref="B1669:B1671"/>
    <mergeCell ref="C1669:C1671"/>
    <mergeCell ref="E1669:E1671"/>
    <mergeCell ref="F1669:F1671"/>
    <mergeCell ref="H1669:H1671"/>
    <mergeCell ref="I1669:I1671"/>
    <mergeCell ref="T1669:T1671"/>
    <mergeCell ref="W1669:W1671"/>
    <mergeCell ref="X1669:X1671"/>
    <mergeCell ref="AA1669:AA1671"/>
    <mergeCell ref="A1657:A1659"/>
    <mergeCell ref="B1657:B1659"/>
    <mergeCell ref="C1657:C1659"/>
    <mergeCell ref="D1657:D1659"/>
    <mergeCell ref="E1657:E1659"/>
    <mergeCell ref="F1657:F1659"/>
    <mergeCell ref="G1657:G1659"/>
    <mergeCell ref="H1657:H1659"/>
    <mergeCell ref="I1657:I1659"/>
    <mergeCell ref="J1657:J1659"/>
    <mergeCell ref="S1657:S1659"/>
    <mergeCell ref="T1657:T1659"/>
    <mergeCell ref="U1657:U1659"/>
    <mergeCell ref="V1657:V1659"/>
    <mergeCell ref="W1657:W1659"/>
    <mergeCell ref="X1657:X1659"/>
    <mergeCell ref="Y1657:Y1659"/>
    <mergeCell ref="Z1657:Z1659"/>
    <mergeCell ref="AA1657:AA1659"/>
    <mergeCell ref="A1660:A1662"/>
    <mergeCell ref="B1660:B1662"/>
    <mergeCell ref="J1648:J1650"/>
    <mergeCell ref="A1645:A1647"/>
    <mergeCell ref="B1645:B1647"/>
    <mergeCell ref="C1645:C1647"/>
    <mergeCell ref="C1660:C1662"/>
    <mergeCell ref="F1660:F1662"/>
    <mergeCell ref="H1660:H1662"/>
    <mergeCell ref="I1660:I1662"/>
    <mergeCell ref="J1660:J1662"/>
    <mergeCell ref="S1660:S1662"/>
    <mergeCell ref="T1660:T1662"/>
    <mergeCell ref="U1660:U1662"/>
    <mergeCell ref="V1660:V1662"/>
    <mergeCell ref="W1660:W1662"/>
    <mergeCell ref="X1660:X1662"/>
    <mergeCell ref="Z1660:Z1662"/>
    <mergeCell ref="AA1660:AA1662"/>
    <mergeCell ref="A1663:A1665"/>
    <mergeCell ref="B1663:B1665"/>
    <mergeCell ref="C1663:C1665"/>
    <mergeCell ref="F1663:F1665"/>
    <mergeCell ref="H1663:H1665"/>
    <mergeCell ref="W1663:W1665"/>
    <mergeCell ref="Z1663:Z1665"/>
    <mergeCell ref="AA1663:AA1665"/>
    <mergeCell ref="U1663:U1665"/>
    <mergeCell ref="J1663:J1665"/>
    <mergeCell ref="T1663:T1665"/>
    <mergeCell ref="V1669:V1671"/>
    <mergeCell ref="F1666:F1668"/>
    <mergeCell ref="Y1660:Y1662"/>
    <mergeCell ref="Y1663:Y1665"/>
    <mergeCell ref="X1663:X1665"/>
    <mergeCell ref="T1666:T1668"/>
    <mergeCell ref="T1672:T1674"/>
    <mergeCell ref="U1672:U1674"/>
    <mergeCell ref="V1672:V1674"/>
    <mergeCell ref="W1672:W1674"/>
    <mergeCell ref="X1672:X1674"/>
    <mergeCell ref="Y1672:Y1674"/>
    <mergeCell ref="Z1672:Z1674"/>
    <mergeCell ref="AA1672:AA1674"/>
    <mergeCell ref="AA1666:AA1668"/>
    <mergeCell ref="D1663:D1665"/>
    <mergeCell ref="V1666:V1668"/>
    <mergeCell ref="V1663:V1665"/>
    <mergeCell ref="E1663:E1665"/>
    <mergeCell ref="A1675:A1677"/>
    <mergeCell ref="B1675:B1677"/>
    <mergeCell ref="C1675:C1677"/>
    <mergeCell ref="D1675:D1677"/>
    <mergeCell ref="E1675:E1677"/>
    <mergeCell ref="F1675:F1677"/>
    <mergeCell ref="G1675:G1677"/>
    <mergeCell ref="H1675:H1677"/>
    <mergeCell ref="I1675:I1677"/>
    <mergeCell ref="J1675:J1677"/>
    <mergeCell ref="S1675:S1677"/>
    <mergeCell ref="T1675:T1677"/>
    <mergeCell ref="U1675:U1677"/>
    <mergeCell ref="V1675:V1677"/>
    <mergeCell ref="W1675:W1677"/>
    <mergeCell ref="X1675:X1677"/>
    <mergeCell ref="Y1675:Y1677"/>
    <mergeCell ref="Z1675:Z1677"/>
    <mergeCell ref="AA1675:AA1677"/>
    <mergeCell ref="A1684:A1686"/>
    <mergeCell ref="B1684:B1686"/>
    <mergeCell ref="AA1696:AA1698"/>
    <mergeCell ref="Z1693:Z1695"/>
    <mergeCell ref="A1693:A1695"/>
    <mergeCell ref="H1693:H1695"/>
    <mergeCell ref="I1693:I1695"/>
    <mergeCell ref="W1693:W1695"/>
    <mergeCell ref="X1693:X1695"/>
    <mergeCell ref="W1690:W1692"/>
    <mergeCell ref="J1693:J1695"/>
    <mergeCell ref="J1690:J1692"/>
    <mergeCell ref="J1681:J1683"/>
    <mergeCell ref="S1693:S1695"/>
    <mergeCell ref="V1693:V1695"/>
    <mergeCell ref="C1684:C1686"/>
    <mergeCell ref="D1684:D1686"/>
    <mergeCell ref="E1684:E1686"/>
    <mergeCell ref="F1684:F1686"/>
    <mergeCell ref="G1684:G1686"/>
    <mergeCell ref="H1684:H1686"/>
    <mergeCell ref="I1684:I1686"/>
    <mergeCell ref="J1684:J1686"/>
    <mergeCell ref="S1684:S1686"/>
    <mergeCell ref="T1684:T1686"/>
    <mergeCell ref="U1684:U1686"/>
    <mergeCell ref="V1684:V1686"/>
    <mergeCell ref="W1684:W1686"/>
    <mergeCell ref="X1684:X1686"/>
    <mergeCell ref="Y1684:Y1686"/>
    <mergeCell ref="AA1684:AA1686"/>
    <mergeCell ref="AA1678:AA1680"/>
    <mergeCell ref="V1681:V1683"/>
    <mergeCell ref="A1687:A1689"/>
    <mergeCell ref="A1696:A1698"/>
    <mergeCell ref="B1696:B1698"/>
    <mergeCell ref="C1696:C1698"/>
    <mergeCell ref="X1696:X1698"/>
    <mergeCell ref="C1690:C1692"/>
    <mergeCell ref="E1690:E1692"/>
    <mergeCell ref="F1690:F1692"/>
    <mergeCell ref="G1690:G1692"/>
    <mergeCell ref="B1690:B1692"/>
    <mergeCell ref="F1696:F1698"/>
    <mergeCell ref="H1690:H1692"/>
    <mergeCell ref="T1696:T1698"/>
    <mergeCell ref="A1708:A1710"/>
    <mergeCell ref="C1708:C1710"/>
    <mergeCell ref="D1708:D1710"/>
    <mergeCell ref="T1705:T1707"/>
    <mergeCell ref="W1705:W1707"/>
    <mergeCell ref="X1705:X1707"/>
    <mergeCell ref="Y1705:Y1707"/>
    <mergeCell ref="Z1705:Z1707"/>
    <mergeCell ref="F1708:F1710"/>
    <mergeCell ref="G1708:G1710"/>
    <mergeCell ref="H1708:H1710"/>
    <mergeCell ref="I1708:I1710"/>
    <mergeCell ref="S1708:S1710"/>
    <mergeCell ref="T1708:T1710"/>
    <mergeCell ref="U1708:U1710"/>
    <mergeCell ref="V1708:V1710"/>
    <mergeCell ref="W1708:W1710"/>
    <mergeCell ref="X1708:X1710"/>
    <mergeCell ref="Y1708:Y1710"/>
    <mergeCell ref="Z1708:Z1710"/>
    <mergeCell ref="A1705:A1707"/>
    <mergeCell ref="B1705:B1707"/>
    <mergeCell ref="C1705:C1707"/>
    <mergeCell ref="H1699:H1701"/>
    <mergeCell ref="I1699:I1701"/>
    <mergeCell ref="J1699:J1701"/>
    <mergeCell ref="S1699:S1701"/>
    <mergeCell ref="T1699:T1701"/>
    <mergeCell ref="U1699:U1701"/>
    <mergeCell ref="V1699:V1701"/>
    <mergeCell ref="W1699:W1701"/>
    <mergeCell ref="X1699:X1701"/>
    <mergeCell ref="Y1699:Y1701"/>
    <mergeCell ref="Z1699:Z1701"/>
    <mergeCell ref="Y1702:Y1704"/>
    <mergeCell ref="G1693:G1695"/>
    <mergeCell ref="AA1699:AA1701"/>
    <mergeCell ref="AA1702:AA1704"/>
    <mergeCell ref="J1711:J1713"/>
    <mergeCell ref="C1720:C1722"/>
    <mergeCell ref="J1720:J1722"/>
    <mergeCell ref="T1711:T1713"/>
    <mergeCell ref="T1720:T1722"/>
    <mergeCell ref="A1717:A1719"/>
    <mergeCell ref="D1717:D1719"/>
    <mergeCell ref="H1717:H1719"/>
    <mergeCell ref="T1717:T1719"/>
    <mergeCell ref="U1717:U1719"/>
    <mergeCell ref="W1717:W1719"/>
    <mergeCell ref="X1717:X1719"/>
    <mergeCell ref="A1720:A1722"/>
    <mergeCell ref="Z1759:Z1761"/>
    <mergeCell ref="AA1759:AA1761"/>
    <mergeCell ref="D1753:D1755"/>
    <mergeCell ref="E1753:E1755"/>
    <mergeCell ref="F1753:F1755"/>
    <mergeCell ref="G1753:G1755"/>
    <mergeCell ref="H1753:H1755"/>
    <mergeCell ref="I1753:I1755"/>
    <mergeCell ref="S1753:S1755"/>
    <mergeCell ref="V1753:V1755"/>
    <mergeCell ref="C1753:C1755"/>
    <mergeCell ref="A1729:A1731"/>
    <mergeCell ref="B1735:B1737"/>
    <mergeCell ref="C1735:C1737"/>
    <mergeCell ref="D1735:D1737"/>
    <mergeCell ref="E1735:E1737"/>
    <mergeCell ref="F1735:F1737"/>
    <mergeCell ref="G1735:G1737"/>
    <mergeCell ref="H1735:H1737"/>
    <mergeCell ref="I1735:I1737"/>
    <mergeCell ref="S1735:S1737"/>
    <mergeCell ref="T1735:T1737"/>
    <mergeCell ref="U1735:U1737"/>
    <mergeCell ref="V1735:V1737"/>
    <mergeCell ref="W1735:W1737"/>
    <mergeCell ref="X1735:X1737"/>
    <mergeCell ref="Y1735:Y1737"/>
    <mergeCell ref="Z1735:Z1737"/>
    <mergeCell ref="AA1735:AA1737"/>
    <mergeCell ref="B1729:B1731"/>
    <mergeCell ref="E1729:E1731"/>
    <mergeCell ref="F1729:F1731"/>
    <mergeCell ref="G1729:G1731"/>
    <mergeCell ref="H1729:H1731"/>
    <mergeCell ref="I1729:I1731"/>
    <mergeCell ref="J1729:J1731"/>
    <mergeCell ref="S1729:S1731"/>
    <mergeCell ref="T1729:T1731"/>
    <mergeCell ref="U1729:U1731"/>
    <mergeCell ref="A1753:A1755"/>
    <mergeCell ref="B1753:B1755"/>
    <mergeCell ref="X1753:X1755"/>
    <mergeCell ref="Z1753:Z1755"/>
    <mergeCell ref="AA1753:AA1755"/>
    <mergeCell ref="A1759:A1761"/>
    <mergeCell ref="B1759:B1761"/>
    <mergeCell ref="C1759:C1761"/>
    <mergeCell ref="E1759:E1761"/>
    <mergeCell ref="W1753:W1755"/>
    <mergeCell ref="W1759:W1761"/>
    <mergeCell ref="A1756:A1758"/>
    <mergeCell ref="E1756:E1758"/>
    <mergeCell ref="G1756:G1758"/>
    <mergeCell ref="H1756:H1758"/>
    <mergeCell ref="I1756:I1758"/>
    <mergeCell ref="T1756:T1758"/>
    <mergeCell ref="V1756:V1758"/>
    <mergeCell ref="W1756:W1758"/>
    <mergeCell ref="X1756:X1758"/>
    <mergeCell ref="Y1756:Y1758"/>
    <mergeCell ref="AA1756:AA1758"/>
    <mergeCell ref="S1789:S1791"/>
    <mergeCell ref="T1789:T1791"/>
    <mergeCell ref="U1789:U1791"/>
    <mergeCell ref="V1789:V1791"/>
    <mergeCell ref="W1789:W1791"/>
    <mergeCell ref="X1789:X1791"/>
    <mergeCell ref="Y1789:Y1791"/>
    <mergeCell ref="Z1789:Z1791"/>
    <mergeCell ref="AA1789:AA1791"/>
    <mergeCell ref="A1780:A1782"/>
    <mergeCell ref="B1780:B1782"/>
    <mergeCell ref="C1780:C1782"/>
    <mergeCell ref="D1780:D1782"/>
    <mergeCell ref="E1780:E1782"/>
    <mergeCell ref="F1780:F1782"/>
    <mergeCell ref="G1780:G1782"/>
    <mergeCell ref="H1780:H1782"/>
    <mergeCell ref="I1780:I1782"/>
    <mergeCell ref="J1780:J1782"/>
    <mergeCell ref="S1780:S1782"/>
    <mergeCell ref="T1780:T1782"/>
    <mergeCell ref="U1780:U1782"/>
    <mergeCell ref="V1780:V1782"/>
    <mergeCell ref="W1780:W1782"/>
    <mergeCell ref="X1780:X1782"/>
    <mergeCell ref="Y1780:Y1782"/>
    <mergeCell ref="Z1780:Z1782"/>
    <mergeCell ref="AA1780:AA1782"/>
    <mergeCell ref="A1777:A1779"/>
    <mergeCell ref="B1777:B1779"/>
    <mergeCell ref="D1777:D1779"/>
    <mergeCell ref="E1777:E1779"/>
    <mergeCell ref="G1777:G1779"/>
    <mergeCell ref="H1777:H1779"/>
    <mergeCell ref="I1777:I1779"/>
    <mergeCell ref="S1777:S1779"/>
    <mergeCell ref="V1777:V1779"/>
    <mergeCell ref="W1777:W1779"/>
    <mergeCell ref="X1777:X1779"/>
    <mergeCell ref="Z1777:Z1779"/>
    <mergeCell ref="AA1777:AA1779"/>
    <mergeCell ref="F1777:F1779"/>
    <mergeCell ref="S1783:S1785"/>
    <mergeCell ref="A1765:A1767"/>
    <mergeCell ref="C1765:C1767"/>
    <mergeCell ref="F1765:F1767"/>
    <mergeCell ref="G1765:G1767"/>
    <mergeCell ref="T1765:T1767"/>
    <mergeCell ref="U1765:U1767"/>
    <mergeCell ref="V1765:V1767"/>
    <mergeCell ref="X1765:X1767"/>
    <mergeCell ref="W1798:W1800"/>
    <mergeCell ref="X1798:X1800"/>
    <mergeCell ref="Y1798:Y1800"/>
    <mergeCell ref="Z1798:Z1800"/>
    <mergeCell ref="AA1798:AA1800"/>
    <mergeCell ref="AA1792:AA1794"/>
    <mergeCell ref="B1804:B1806"/>
    <mergeCell ref="C1804:C1806"/>
    <mergeCell ref="E1804:E1806"/>
    <mergeCell ref="G1804:G1806"/>
    <mergeCell ref="S1804:S1806"/>
    <mergeCell ref="U1804:U1806"/>
    <mergeCell ref="C1801:C1803"/>
    <mergeCell ref="E1801:E1803"/>
    <mergeCell ref="G1801:G1803"/>
    <mergeCell ref="T1804:T1806"/>
    <mergeCell ref="X1801:X1803"/>
    <mergeCell ref="H1801:H1803"/>
    <mergeCell ref="W1801:W1803"/>
    <mergeCell ref="X1804:X1806"/>
    <mergeCell ref="T1801:T1803"/>
    <mergeCell ref="AA1804:AA1806"/>
    <mergeCell ref="F1810:F1812"/>
    <mergeCell ref="F1813:F1815"/>
    <mergeCell ref="F1816:F1818"/>
    <mergeCell ref="U1819:U1821"/>
    <mergeCell ref="AA1819:AA1821"/>
    <mergeCell ref="X1819:X1821"/>
    <mergeCell ref="H1819:H1821"/>
    <mergeCell ref="F1819:F1821"/>
    <mergeCell ref="A1795:A1797"/>
    <mergeCell ref="B1795:B1797"/>
    <mergeCell ref="C1795:C1797"/>
    <mergeCell ref="D1795:D1797"/>
    <mergeCell ref="E1795:E1797"/>
    <mergeCell ref="F1795:F1797"/>
    <mergeCell ref="G1795:G1797"/>
    <mergeCell ref="H1795:H1797"/>
    <mergeCell ref="I1795:I1797"/>
    <mergeCell ref="J1795:J1797"/>
    <mergeCell ref="S1795:S1797"/>
    <mergeCell ref="T1795:T1797"/>
    <mergeCell ref="U1795:U1797"/>
    <mergeCell ref="V1795:V1797"/>
    <mergeCell ref="W1795:W1797"/>
    <mergeCell ref="X1795:X1797"/>
    <mergeCell ref="Y1795:Y1797"/>
    <mergeCell ref="Z1795:Z1797"/>
    <mergeCell ref="AA1795:AA1797"/>
    <mergeCell ref="V1804:V1806"/>
    <mergeCell ref="V1810:V1812"/>
    <mergeCell ref="V1813:V1815"/>
    <mergeCell ref="V1816:V1818"/>
    <mergeCell ref="W1804:W1806"/>
    <mergeCell ref="Z1801:Z1803"/>
    <mergeCell ref="A1792:A1794"/>
    <mergeCell ref="D1792:D1794"/>
    <mergeCell ref="E1792:E1794"/>
    <mergeCell ref="F1792:F1794"/>
    <mergeCell ref="G1792:G1794"/>
    <mergeCell ref="I1792:I1794"/>
    <mergeCell ref="T1792:T1794"/>
    <mergeCell ref="U1792:U1794"/>
    <mergeCell ref="J1810:J1812"/>
    <mergeCell ref="A1828:A1830"/>
    <mergeCell ref="B1828:B1830"/>
    <mergeCell ref="C1828:C1830"/>
    <mergeCell ref="D1828:D1830"/>
    <mergeCell ref="E1828:E1830"/>
    <mergeCell ref="F1828:F1830"/>
    <mergeCell ref="G1828:G1830"/>
    <mergeCell ref="H1828:H1830"/>
    <mergeCell ref="I1828:I1830"/>
    <mergeCell ref="J1828:J1830"/>
    <mergeCell ref="S1828:S1830"/>
    <mergeCell ref="T1828:T1830"/>
    <mergeCell ref="U1828:U1830"/>
    <mergeCell ref="V1828:V1830"/>
    <mergeCell ref="W1828:W1830"/>
    <mergeCell ref="X1828:X1830"/>
    <mergeCell ref="Y1828:Y1830"/>
    <mergeCell ref="Z1828:Z1830"/>
    <mergeCell ref="AA1828:AA1830"/>
    <mergeCell ref="A1825:A1827"/>
    <mergeCell ref="H1825:H1827"/>
    <mergeCell ref="J1825:J1827"/>
    <mergeCell ref="T1825:T1827"/>
    <mergeCell ref="X1825:X1827"/>
    <mergeCell ref="Y1825:Y1827"/>
    <mergeCell ref="V1825:V1827"/>
    <mergeCell ref="W1825:W1827"/>
    <mergeCell ref="G1810:G1812"/>
    <mergeCell ref="S1810:S1812"/>
    <mergeCell ref="U1810:U1812"/>
    <mergeCell ref="B1813:B1815"/>
    <mergeCell ref="C1813:C1815"/>
    <mergeCell ref="E1813:E1815"/>
    <mergeCell ref="G1813:G1815"/>
    <mergeCell ref="S1813:S1815"/>
    <mergeCell ref="U1813:U1815"/>
    <mergeCell ref="B1816:B1818"/>
    <mergeCell ref="C1816:C1818"/>
    <mergeCell ref="E1816:E1818"/>
    <mergeCell ref="G1816:G1818"/>
    <mergeCell ref="S1816:S1818"/>
    <mergeCell ref="U1816:U1818"/>
    <mergeCell ref="A1810:A1812"/>
    <mergeCell ref="A1813:A1815"/>
    <mergeCell ref="A1816:A1818"/>
    <mergeCell ref="A1819:A1821"/>
    <mergeCell ref="T1822:T1824"/>
    <mergeCell ref="U1822:U1824"/>
    <mergeCell ref="W1822:W1824"/>
    <mergeCell ref="X1822:X1824"/>
    <mergeCell ref="AA1822:AA1824"/>
    <mergeCell ref="Y1819:Y1821"/>
    <mergeCell ref="V1819:V1821"/>
    <mergeCell ref="X1810:X1812"/>
    <mergeCell ref="X1813:X1815"/>
    <mergeCell ref="X1816:X1818"/>
    <mergeCell ref="I1810:I1812"/>
    <mergeCell ref="I1813:I1815"/>
    <mergeCell ref="I1816:I1818"/>
    <mergeCell ref="J1813:J1815"/>
    <mergeCell ref="W1810:W1812"/>
    <mergeCell ref="W1813:W1815"/>
    <mergeCell ref="W1816:W1818"/>
    <mergeCell ref="W1819:W1821"/>
    <mergeCell ref="A1831:A1833"/>
    <mergeCell ref="B1831:B1833"/>
    <mergeCell ref="C1831:C1833"/>
    <mergeCell ref="D1831:D1833"/>
    <mergeCell ref="E1831:E1833"/>
    <mergeCell ref="F1831:F1833"/>
    <mergeCell ref="G1831:G1833"/>
    <mergeCell ref="H1831:H1833"/>
    <mergeCell ref="I1831:I1833"/>
    <mergeCell ref="J1831:J1833"/>
    <mergeCell ref="S1831:S1833"/>
    <mergeCell ref="T1831:T1833"/>
    <mergeCell ref="U1831:U1833"/>
    <mergeCell ref="V1831:V1833"/>
    <mergeCell ref="W1831:W1833"/>
    <mergeCell ref="X1831:X1833"/>
    <mergeCell ref="Y1831:Y1833"/>
    <mergeCell ref="Z1831:Z1833"/>
    <mergeCell ref="AA1831:AA1833"/>
    <mergeCell ref="J1837:J1839"/>
    <mergeCell ref="S1837:S1839"/>
    <mergeCell ref="T1837:T1839"/>
    <mergeCell ref="U1837:U1839"/>
    <mergeCell ref="V1837:V1839"/>
    <mergeCell ref="W1837:W1839"/>
    <mergeCell ref="X1837:X1839"/>
    <mergeCell ref="Y1837:Y1839"/>
    <mergeCell ref="Z1837:Z1839"/>
    <mergeCell ref="AA1837:AA1839"/>
    <mergeCell ref="A1834:A1836"/>
    <mergeCell ref="B1834:B1836"/>
    <mergeCell ref="E1834:E1836"/>
    <mergeCell ref="H1834:H1836"/>
    <mergeCell ref="I1834:I1836"/>
    <mergeCell ref="J1834:J1836"/>
    <mergeCell ref="X1834:X1836"/>
    <mergeCell ref="Z1834:Z1836"/>
    <mergeCell ref="A1837:A1839"/>
    <mergeCell ref="B1837:B1839"/>
    <mergeCell ref="E1837:E1839"/>
    <mergeCell ref="H1837:H1839"/>
    <mergeCell ref="I1837:I1839"/>
    <mergeCell ref="G1837:G1839"/>
    <mergeCell ref="C1834:C1836"/>
    <mergeCell ref="C1837:C1839"/>
    <mergeCell ref="A1858:A1860"/>
    <mergeCell ref="B1858:B1860"/>
    <mergeCell ref="C1858:C1860"/>
    <mergeCell ref="D1858:D1860"/>
    <mergeCell ref="G1843:G1845"/>
    <mergeCell ref="H1843:H1845"/>
    <mergeCell ref="I1843:I1845"/>
    <mergeCell ref="J1843:J1845"/>
    <mergeCell ref="S1843:S1845"/>
    <mergeCell ref="T1843:T1845"/>
    <mergeCell ref="U1843:U1845"/>
    <mergeCell ref="V1843:V1845"/>
    <mergeCell ref="W1843:W1845"/>
    <mergeCell ref="X1843:X1845"/>
    <mergeCell ref="Y1843:Y1845"/>
    <mergeCell ref="Z1843:Z1845"/>
    <mergeCell ref="AA1843:AA1845"/>
    <mergeCell ref="B1846:B1848"/>
    <mergeCell ref="C1846:C1848"/>
    <mergeCell ref="E1846:E1848"/>
    <mergeCell ref="G1846:G1848"/>
    <mergeCell ref="I1846:I1848"/>
    <mergeCell ref="T1846:T1848"/>
    <mergeCell ref="U1846:U1848"/>
    <mergeCell ref="V1846:V1848"/>
    <mergeCell ref="X1846:X1848"/>
    <mergeCell ref="Z1846:Z1848"/>
    <mergeCell ref="AA1846:AA1848"/>
    <mergeCell ref="A1849:A1851"/>
    <mergeCell ref="B1849:B1851"/>
    <mergeCell ref="C1849:C1851"/>
    <mergeCell ref="D1849:D1851"/>
    <mergeCell ref="E1849:E1851"/>
    <mergeCell ref="F1849:F1851"/>
    <mergeCell ref="G1849:G1851"/>
    <mergeCell ref="H1849:H1851"/>
    <mergeCell ref="I1849:I1851"/>
    <mergeCell ref="J1849:J1851"/>
    <mergeCell ref="S1849:S1851"/>
    <mergeCell ref="T1849:T1851"/>
    <mergeCell ref="A1846:A1848"/>
    <mergeCell ref="Y1846:Y1848"/>
    <mergeCell ref="D1843:D1845"/>
    <mergeCell ref="T1852:T1854"/>
    <mergeCell ref="F1858:F1860"/>
    <mergeCell ref="G1858:G1860"/>
    <mergeCell ref="H1858:H1860"/>
    <mergeCell ref="I1858:I1860"/>
    <mergeCell ref="J1858:J1860"/>
    <mergeCell ref="S1858:S1860"/>
    <mergeCell ref="T1858:T1860"/>
    <mergeCell ref="U1858:U1860"/>
    <mergeCell ref="V1858:V1860"/>
    <mergeCell ref="F1843:F1845"/>
    <mergeCell ref="X1858:X1860"/>
    <mergeCell ref="Y1858:Y1860"/>
    <mergeCell ref="Z1858:Z1860"/>
    <mergeCell ref="AA1858:AA1860"/>
    <mergeCell ref="H1855:H1857"/>
    <mergeCell ref="A1855:A1857"/>
    <mergeCell ref="E1858:E1860"/>
    <mergeCell ref="W1858:W1860"/>
    <mergeCell ref="W1849:W1851"/>
    <mergeCell ref="W1852:W1854"/>
    <mergeCell ref="A1879:A1881"/>
    <mergeCell ref="B1879:B1881"/>
    <mergeCell ref="C1879:C1881"/>
    <mergeCell ref="E1879:E1881"/>
    <mergeCell ref="F1879:F1881"/>
    <mergeCell ref="G1879:G1881"/>
    <mergeCell ref="H1879:H1881"/>
    <mergeCell ref="I1879:I1881"/>
    <mergeCell ref="J1879:J1881"/>
    <mergeCell ref="S1879:S1881"/>
    <mergeCell ref="T1879:T1881"/>
    <mergeCell ref="U1879:U1881"/>
    <mergeCell ref="V1879:V1881"/>
    <mergeCell ref="W1879:W1881"/>
    <mergeCell ref="X1879:X1881"/>
    <mergeCell ref="Y1879:Y1881"/>
    <mergeCell ref="Z1879:Z1881"/>
    <mergeCell ref="AA1879:AA1881"/>
    <mergeCell ref="B1876:B1878"/>
    <mergeCell ref="C1876:C1878"/>
    <mergeCell ref="D1876:D1878"/>
    <mergeCell ref="E1876:E1878"/>
    <mergeCell ref="F1876:F1878"/>
    <mergeCell ref="H1876:H1878"/>
    <mergeCell ref="I1876:I1878"/>
    <mergeCell ref="T1876:T1878"/>
    <mergeCell ref="U1876:U1878"/>
    <mergeCell ref="V1876:V1878"/>
    <mergeCell ref="X1876:X1878"/>
    <mergeCell ref="Z1876:Z1878"/>
    <mergeCell ref="AA1876:AA1878"/>
    <mergeCell ref="Y1876:Y1878"/>
    <mergeCell ref="V1885:V1887"/>
    <mergeCell ref="W1885:W1887"/>
    <mergeCell ref="X1885:X1887"/>
    <mergeCell ref="Y1885:Y1887"/>
    <mergeCell ref="Z1885:Z1887"/>
    <mergeCell ref="AA1885:AA1887"/>
    <mergeCell ref="I1885:I1887"/>
    <mergeCell ref="T1885:T1887"/>
    <mergeCell ref="J1885:J1887"/>
    <mergeCell ref="D1885:D1887"/>
    <mergeCell ref="G1885:G1887"/>
    <mergeCell ref="S1882:S1884"/>
    <mergeCell ref="T1882:T1884"/>
    <mergeCell ref="U1882:U1884"/>
    <mergeCell ref="V1882:V1884"/>
    <mergeCell ref="W1882:W1884"/>
    <mergeCell ref="X1882:X1884"/>
    <mergeCell ref="Y1882:Y1884"/>
    <mergeCell ref="AA1882:AA1884"/>
    <mergeCell ref="H1882:H1884"/>
    <mergeCell ref="I1882:I1884"/>
    <mergeCell ref="J1882:J1884"/>
    <mergeCell ref="F1885:F1887"/>
    <mergeCell ref="Y1894:Y1896"/>
    <mergeCell ref="Z1894:Z1896"/>
    <mergeCell ref="AA1894:AA1896"/>
    <mergeCell ref="A1900:A1902"/>
    <mergeCell ref="B1900:B1902"/>
    <mergeCell ref="C1900:C1902"/>
    <mergeCell ref="D1900:D1902"/>
    <mergeCell ref="E1900:E1902"/>
    <mergeCell ref="F1900:F1902"/>
    <mergeCell ref="G1900:G1902"/>
    <mergeCell ref="H1900:H1902"/>
    <mergeCell ref="I1900:I1902"/>
    <mergeCell ref="J1900:J1902"/>
    <mergeCell ref="S1900:S1902"/>
    <mergeCell ref="T1900:T1902"/>
    <mergeCell ref="U1900:U1902"/>
    <mergeCell ref="V1900:V1902"/>
    <mergeCell ref="W1900:W1902"/>
    <mergeCell ref="X1900:X1902"/>
    <mergeCell ref="Y1900:Y1902"/>
    <mergeCell ref="Z1900:Z1902"/>
    <mergeCell ref="AA1900:AA1902"/>
    <mergeCell ref="AA1888:AA1890"/>
    <mergeCell ref="B1897:B1899"/>
    <mergeCell ref="D1897:D1899"/>
    <mergeCell ref="E1897:E1899"/>
    <mergeCell ref="G1897:G1899"/>
    <mergeCell ref="I1897:I1899"/>
    <mergeCell ref="S1897:S1899"/>
    <mergeCell ref="V1897:V1899"/>
    <mergeCell ref="W1897:W1899"/>
    <mergeCell ref="X1897:X1899"/>
    <mergeCell ref="Z1897:Z1899"/>
    <mergeCell ref="AA1897:AA1899"/>
    <mergeCell ref="B1891:B1893"/>
    <mergeCell ref="C1891:C1893"/>
    <mergeCell ref="D1891:D1893"/>
    <mergeCell ref="E1891:E1893"/>
    <mergeCell ref="G1891:G1893"/>
    <mergeCell ref="I1891:I1893"/>
    <mergeCell ref="U1891:U1893"/>
    <mergeCell ref="V1891:V1893"/>
    <mergeCell ref="X1891:X1893"/>
    <mergeCell ref="I1894:I1896"/>
    <mergeCell ref="J1894:J1896"/>
    <mergeCell ref="T1894:T1896"/>
    <mergeCell ref="F1897:F1899"/>
    <mergeCell ref="W1894:W1896"/>
    <mergeCell ref="X1894:X1896"/>
    <mergeCell ref="T2008:T2010"/>
    <mergeCell ref="V2008:V2010"/>
    <mergeCell ref="W2008:W2010"/>
    <mergeCell ref="X2008:X2010"/>
    <mergeCell ref="Y2008:Y2010"/>
    <mergeCell ref="H2002:H2004"/>
    <mergeCell ref="H1999:H2001"/>
    <mergeCell ref="F2008:F2010"/>
    <mergeCell ref="A2011:A2013"/>
    <mergeCell ref="B2011:B2013"/>
    <mergeCell ref="F2011:F2013"/>
    <mergeCell ref="G2011:G2013"/>
    <mergeCell ref="H2011:H2013"/>
    <mergeCell ref="J2011:J2013"/>
    <mergeCell ref="S2011:S2013"/>
    <mergeCell ref="T2011:T2013"/>
    <mergeCell ref="U2011:U2013"/>
    <mergeCell ref="W2011:W2013"/>
    <mergeCell ref="Z2011:Z2013"/>
    <mergeCell ref="AA2011:AA2013"/>
    <mergeCell ref="B2035:B2037"/>
    <mergeCell ref="D2035:D2037"/>
    <mergeCell ref="E2035:E2037"/>
    <mergeCell ref="G2035:G2037"/>
    <mergeCell ref="H2035:H2037"/>
    <mergeCell ref="I2035:I2037"/>
    <mergeCell ref="S2035:S2037"/>
    <mergeCell ref="T2035:T2037"/>
    <mergeCell ref="U2035:U2037"/>
    <mergeCell ref="V2035:V2037"/>
    <mergeCell ref="W2035:W2037"/>
    <mergeCell ref="Z2035:Z2037"/>
    <mergeCell ref="AA2035:AA2037"/>
    <mergeCell ref="V2026:V2028"/>
    <mergeCell ref="W2026:W2028"/>
    <mergeCell ref="X2026:X2028"/>
    <mergeCell ref="Y2026:Y2028"/>
    <mergeCell ref="Z2026:Z2028"/>
    <mergeCell ref="AA2026:AA2028"/>
    <mergeCell ref="A2032:A2034"/>
    <mergeCell ref="B2032:B2034"/>
    <mergeCell ref="C2032:C2034"/>
    <mergeCell ref="E2032:E2034"/>
    <mergeCell ref="H2032:H2034"/>
    <mergeCell ref="I2032:I2034"/>
    <mergeCell ref="J2032:J2034"/>
    <mergeCell ref="T2032:T2034"/>
    <mergeCell ref="V2032:V2034"/>
    <mergeCell ref="W2032:W2034"/>
    <mergeCell ref="X2032:X2034"/>
    <mergeCell ref="F2032:F2034"/>
    <mergeCell ref="A2035:A2037"/>
    <mergeCell ref="X2011:X2013"/>
    <mergeCell ref="D2026:D2028"/>
    <mergeCell ref="E2026:E2028"/>
    <mergeCell ref="F2026:F2028"/>
    <mergeCell ref="I2026:I2028"/>
    <mergeCell ref="J2026:J2028"/>
    <mergeCell ref="S2026:S2028"/>
    <mergeCell ref="T2026:T2028"/>
    <mergeCell ref="U2026:U2028"/>
    <mergeCell ref="S2023:S2025"/>
    <mergeCell ref="T2017:T2019"/>
    <mergeCell ref="X2017:X2019"/>
    <mergeCell ref="A2044:A2046"/>
    <mergeCell ref="B2044:B2046"/>
    <mergeCell ref="C2044:C2046"/>
    <mergeCell ref="D2044:D2046"/>
    <mergeCell ref="E2044:E2046"/>
    <mergeCell ref="F2044:F2046"/>
    <mergeCell ref="G2044:G2046"/>
    <mergeCell ref="H2044:H2046"/>
    <mergeCell ref="I2044:I2046"/>
    <mergeCell ref="J2044:J2046"/>
    <mergeCell ref="S2044:S2046"/>
    <mergeCell ref="T2044:T2046"/>
    <mergeCell ref="U2044:U2046"/>
    <mergeCell ref="V2044:V2046"/>
    <mergeCell ref="W2044:W2046"/>
    <mergeCell ref="X2044:X2046"/>
    <mergeCell ref="Y2044:Y2046"/>
    <mergeCell ref="Z2044:Z2046"/>
    <mergeCell ref="AA2044:AA2046"/>
    <mergeCell ref="A2041:A2043"/>
    <mergeCell ref="A2047:A2049"/>
    <mergeCell ref="B2047:B2049"/>
    <mergeCell ref="C2047:C2049"/>
    <mergeCell ref="D2047:D2049"/>
    <mergeCell ref="E2047:E2049"/>
    <mergeCell ref="F2047:F2049"/>
    <mergeCell ref="G2047:G2049"/>
    <mergeCell ref="H2047:H2049"/>
    <mergeCell ref="I2047:I2049"/>
    <mergeCell ref="J2047:J2049"/>
    <mergeCell ref="S2047:S2049"/>
    <mergeCell ref="T2047:T2049"/>
    <mergeCell ref="U2047:U2049"/>
    <mergeCell ref="V2047:V2049"/>
    <mergeCell ref="W2047:W2049"/>
    <mergeCell ref="X2047:X2049"/>
    <mergeCell ref="Y2047:Y2049"/>
    <mergeCell ref="Z2047:Z2049"/>
    <mergeCell ref="AA2047:AA2049"/>
    <mergeCell ref="B2092:B2094"/>
    <mergeCell ref="E2092:E2094"/>
    <mergeCell ref="F2092:F2094"/>
    <mergeCell ref="G2092:G2094"/>
    <mergeCell ref="H2092:H2094"/>
    <mergeCell ref="I2092:I2094"/>
    <mergeCell ref="T2092:T2094"/>
    <mergeCell ref="U2092:U2094"/>
    <mergeCell ref="S2092:S2094"/>
    <mergeCell ref="A2119:A2121"/>
    <mergeCell ref="B2119:B2121"/>
    <mergeCell ref="C2119:C2121"/>
    <mergeCell ref="D2119:D2121"/>
    <mergeCell ref="E2119:E2121"/>
    <mergeCell ref="F2119:F2121"/>
    <mergeCell ref="G2119:G2121"/>
    <mergeCell ref="H2119:H2121"/>
    <mergeCell ref="I2119:I2121"/>
    <mergeCell ref="J2119:J2121"/>
    <mergeCell ref="S2119:S2121"/>
    <mergeCell ref="T2119:T2121"/>
    <mergeCell ref="U2119:U2121"/>
    <mergeCell ref="V2119:V2121"/>
    <mergeCell ref="W2119:W2121"/>
    <mergeCell ref="X2119:X2121"/>
    <mergeCell ref="Y2119:Y2121"/>
    <mergeCell ref="Z2119:Z2121"/>
    <mergeCell ref="AA2119:AA2121"/>
    <mergeCell ref="G2116:G2118"/>
    <mergeCell ref="H2116:H2118"/>
    <mergeCell ref="I2116:I2118"/>
    <mergeCell ref="J2116:J2118"/>
    <mergeCell ref="T2116:T2118"/>
    <mergeCell ref="U2116:U2118"/>
    <mergeCell ref="V2116:V2118"/>
    <mergeCell ref="X2116:X2118"/>
    <mergeCell ref="Y2116:Y2118"/>
    <mergeCell ref="Z2116:Z2118"/>
    <mergeCell ref="AA2116:AA2118"/>
    <mergeCell ref="A2116:A2118"/>
    <mergeCell ref="B2116:B2118"/>
    <mergeCell ref="E2116:E2118"/>
    <mergeCell ref="F2116:F2118"/>
    <mergeCell ref="T2107:T2109"/>
    <mergeCell ref="V2092:V2094"/>
    <mergeCell ref="X2092:X2094"/>
    <mergeCell ref="J2095:J2097"/>
    <mergeCell ref="S2095:S2097"/>
    <mergeCell ref="T2095:T2097"/>
    <mergeCell ref="U2095:U2097"/>
    <mergeCell ref="V2095:V2097"/>
    <mergeCell ref="W2095:W2097"/>
    <mergeCell ref="X2095:X2097"/>
    <mergeCell ref="Y2095:Y2097"/>
    <mergeCell ref="Z2095:Z2097"/>
    <mergeCell ref="A2092:A2094"/>
    <mergeCell ref="S2101:S2103"/>
    <mergeCell ref="AA2101:AA2103"/>
    <mergeCell ref="E2110:E2112"/>
    <mergeCell ref="F2110:F2112"/>
    <mergeCell ref="H2110:H2112"/>
    <mergeCell ref="I2110:I2112"/>
    <mergeCell ref="J2110:J2112"/>
    <mergeCell ref="S2110:S2112"/>
    <mergeCell ref="B2146:B2148"/>
    <mergeCell ref="C2146:C2148"/>
    <mergeCell ref="D2146:D2148"/>
    <mergeCell ref="E2146:E2148"/>
    <mergeCell ref="I2146:I2148"/>
    <mergeCell ref="J2146:J2148"/>
    <mergeCell ref="S2146:S2148"/>
    <mergeCell ref="T2146:T2148"/>
    <mergeCell ref="U2146:U2148"/>
    <mergeCell ref="V2146:V2148"/>
    <mergeCell ref="X2146:X2148"/>
    <mergeCell ref="Y2146:Y2148"/>
    <mergeCell ref="Z2146:Z2148"/>
    <mergeCell ref="AA2146:AA2148"/>
    <mergeCell ref="E2149:E2151"/>
    <mergeCell ref="U2122:U2124"/>
    <mergeCell ref="A2131:A2133"/>
    <mergeCell ref="B2131:B2133"/>
    <mergeCell ref="C2131:C2133"/>
    <mergeCell ref="D2131:D2133"/>
    <mergeCell ref="E2131:E2133"/>
    <mergeCell ref="F2131:F2133"/>
    <mergeCell ref="G2131:G2133"/>
    <mergeCell ref="H2131:H2133"/>
    <mergeCell ref="I2131:I2133"/>
    <mergeCell ref="J2131:J2133"/>
    <mergeCell ref="S2131:S2133"/>
    <mergeCell ref="T2131:T2133"/>
    <mergeCell ref="U2131:U2133"/>
    <mergeCell ref="V2131:V2133"/>
    <mergeCell ref="W2131:W2133"/>
    <mergeCell ref="X2131:X2133"/>
    <mergeCell ref="Y2131:Y2133"/>
    <mergeCell ref="Z2131:Z2133"/>
    <mergeCell ref="AA2131:AA2133"/>
    <mergeCell ref="A2128:A2130"/>
    <mergeCell ref="B2128:B2130"/>
    <mergeCell ref="C2128:C2130"/>
    <mergeCell ref="E2128:E2130"/>
    <mergeCell ref="H2128:H2130"/>
    <mergeCell ref="I2128:I2130"/>
    <mergeCell ref="J2128:J2130"/>
    <mergeCell ref="S2128:S2130"/>
    <mergeCell ref="T2128:T2130"/>
    <mergeCell ref="V2128:V2130"/>
    <mergeCell ref="W2128:W2130"/>
    <mergeCell ref="X2128:X2130"/>
    <mergeCell ref="Y2128:Y2130"/>
    <mergeCell ref="Z2128:Z2130"/>
    <mergeCell ref="AA2128:AA2130"/>
    <mergeCell ref="G2128:G2130"/>
    <mergeCell ref="F2128:F2130"/>
    <mergeCell ref="Y2134:Y2136"/>
    <mergeCell ref="Z2134:Z2136"/>
    <mergeCell ref="AA2134:AA2136"/>
    <mergeCell ref="A2122:A2124"/>
    <mergeCell ref="Y2122:Y2124"/>
    <mergeCell ref="A2134:A2136"/>
    <mergeCell ref="F2143:F2145"/>
    <mergeCell ref="B2125:B2127"/>
    <mergeCell ref="C2125:C2127"/>
    <mergeCell ref="F2125:F2127"/>
    <mergeCell ref="I2125:I2127"/>
    <mergeCell ref="T2125:T2127"/>
    <mergeCell ref="B2155:B2157"/>
    <mergeCell ref="C2155:C2157"/>
    <mergeCell ref="D2155:D2157"/>
    <mergeCell ref="E2155:E2157"/>
    <mergeCell ref="I2155:I2157"/>
    <mergeCell ref="J2155:J2157"/>
    <mergeCell ref="S2155:S2157"/>
    <mergeCell ref="T2155:T2157"/>
    <mergeCell ref="U2155:U2157"/>
    <mergeCell ref="V2155:V2157"/>
    <mergeCell ref="X2155:X2157"/>
    <mergeCell ref="Y2155:Y2157"/>
    <mergeCell ref="Z2155:Z2157"/>
    <mergeCell ref="AA2155:AA2157"/>
    <mergeCell ref="A2152:A2154"/>
    <mergeCell ref="B2152:B2154"/>
    <mergeCell ref="C2152:C2154"/>
    <mergeCell ref="D2152:D2154"/>
    <mergeCell ref="E2152:E2154"/>
    <mergeCell ref="F2152:F2154"/>
    <mergeCell ref="G2152:G2154"/>
    <mergeCell ref="H2152:H2154"/>
    <mergeCell ref="I2152:I2154"/>
    <mergeCell ref="J2152:J2154"/>
    <mergeCell ref="S2152:S2154"/>
    <mergeCell ref="T2152:T2154"/>
    <mergeCell ref="U2152:U2154"/>
    <mergeCell ref="V2152:V2154"/>
    <mergeCell ref="W2152:W2154"/>
    <mergeCell ref="X2152:X2154"/>
    <mergeCell ref="Y2152:Y2154"/>
    <mergeCell ref="Z2152:Z2154"/>
    <mergeCell ref="AA2152:AA2154"/>
    <mergeCell ref="W2155:W2157"/>
    <mergeCell ref="B2173:B2175"/>
    <mergeCell ref="C2173:C2175"/>
    <mergeCell ref="D2173:D2175"/>
    <mergeCell ref="E2173:E2175"/>
    <mergeCell ref="F2173:F2175"/>
    <mergeCell ref="G2173:G2175"/>
    <mergeCell ref="H2173:H2175"/>
    <mergeCell ref="I2173:I2175"/>
    <mergeCell ref="J2173:J2175"/>
    <mergeCell ref="S2173:S2175"/>
    <mergeCell ref="T2173:T2175"/>
    <mergeCell ref="U2173:U2175"/>
    <mergeCell ref="V2173:V2175"/>
    <mergeCell ref="W2173:W2175"/>
    <mergeCell ref="X2173:X2175"/>
    <mergeCell ref="Y2173:Y2175"/>
    <mergeCell ref="Z2173:Z2175"/>
    <mergeCell ref="AA2173:AA2175"/>
    <mergeCell ref="E2170:E2172"/>
    <mergeCell ref="F2170:F2172"/>
    <mergeCell ref="B2158:B2160"/>
    <mergeCell ref="C2158:C2160"/>
    <mergeCell ref="D2158:D2160"/>
    <mergeCell ref="E2158:E2160"/>
    <mergeCell ref="F2158:F2160"/>
    <mergeCell ref="G2158:G2160"/>
    <mergeCell ref="H2158:H2160"/>
    <mergeCell ref="I2158:I2160"/>
    <mergeCell ref="J2158:J2160"/>
    <mergeCell ref="S2158:S2160"/>
    <mergeCell ref="T2158:T2160"/>
    <mergeCell ref="U2158:U2160"/>
    <mergeCell ref="V2158:V2160"/>
    <mergeCell ref="W2158:W2160"/>
    <mergeCell ref="X2158:X2160"/>
    <mergeCell ref="Y2158:Y2160"/>
    <mergeCell ref="Z2158:Z2160"/>
    <mergeCell ref="AA2158:AA2160"/>
    <mergeCell ref="B2161:B2163"/>
    <mergeCell ref="C2161:C2163"/>
    <mergeCell ref="D2161:D2163"/>
    <mergeCell ref="E2161:E2163"/>
    <mergeCell ref="F2161:F2163"/>
    <mergeCell ref="G2161:G2163"/>
    <mergeCell ref="H2161:H2163"/>
    <mergeCell ref="I2161:I2163"/>
    <mergeCell ref="J2161:J2163"/>
    <mergeCell ref="S2161:S2163"/>
    <mergeCell ref="T2161:T2163"/>
    <mergeCell ref="U2161:U2163"/>
    <mergeCell ref="V2161:V2163"/>
    <mergeCell ref="W2161:W2163"/>
    <mergeCell ref="X2161:X2163"/>
    <mergeCell ref="Y2161:Y2163"/>
    <mergeCell ref="Z2161:Z2163"/>
    <mergeCell ref="AA2161:AA2163"/>
    <mergeCell ref="C2167:C2169"/>
    <mergeCell ref="E2167:E2169"/>
    <mergeCell ref="F2167:F2169"/>
    <mergeCell ref="H2167:H2169"/>
    <mergeCell ref="I2167:I2169"/>
    <mergeCell ref="Y2236:Y2238"/>
    <mergeCell ref="Z2236:Z2238"/>
    <mergeCell ref="AA2236:AA2238"/>
    <mergeCell ref="B2218:B2220"/>
    <mergeCell ref="E2218:E2220"/>
    <mergeCell ref="G2218:G2220"/>
    <mergeCell ref="S2218:S2220"/>
    <mergeCell ref="U2218:U2220"/>
    <mergeCell ref="A2224:A2226"/>
    <mergeCell ref="B2224:B2226"/>
    <mergeCell ref="C2224:C2226"/>
    <mergeCell ref="E2224:E2226"/>
    <mergeCell ref="F2224:F2226"/>
    <mergeCell ref="G2224:G2226"/>
    <mergeCell ref="H2224:H2226"/>
    <mergeCell ref="I2224:I2226"/>
    <mergeCell ref="J2224:J2226"/>
    <mergeCell ref="S2224:S2226"/>
    <mergeCell ref="T2224:T2226"/>
    <mergeCell ref="U2224:U2226"/>
    <mergeCell ref="V2224:V2226"/>
    <mergeCell ref="W2224:W2226"/>
    <mergeCell ref="X2224:X2226"/>
    <mergeCell ref="Y2224:Y2226"/>
    <mergeCell ref="Z2224:Z2226"/>
    <mergeCell ref="AA2224:AA2226"/>
    <mergeCell ref="D2218:D2220"/>
    <mergeCell ref="D2233:D2235"/>
    <mergeCell ref="A2227:A2229"/>
    <mergeCell ref="C2227:C2229"/>
    <mergeCell ref="E2227:E2229"/>
    <mergeCell ref="F2227:F2229"/>
    <mergeCell ref="I2227:I2229"/>
    <mergeCell ref="J2227:J2229"/>
    <mergeCell ref="T2227:T2229"/>
    <mergeCell ref="U2227:U2229"/>
    <mergeCell ref="V2227:V2229"/>
    <mergeCell ref="W2227:W2229"/>
    <mergeCell ref="X2227:X2229"/>
    <mergeCell ref="Y2227:Y2229"/>
    <mergeCell ref="E2233:E2235"/>
    <mergeCell ref="S2233:S2235"/>
    <mergeCell ref="U2233:U2235"/>
    <mergeCell ref="H2218:H2220"/>
    <mergeCell ref="H2233:H2235"/>
    <mergeCell ref="F2221:F2223"/>
    <mergeCell ref="F2230:F2232"/>
    <mergeCell ref="J2230:J2232"/>
    <mergeCell ref="A2218:A2220"/>
    <mergeCell ref="A2233:A2235"/>
    <mergeCell ref="B2242:B2244"/>
    <mergeCell ref="C2242:C2244"/>
    <mergeCell ref="D2242:D2244"/>
    <mergeCell ref="E2242:E2244"/>
    <mergeCell ref="F2242:F2244"/>
    <mergeCell ref="G2242:G2244"/>
    <mergeCell ref="H2242:H2244"/>
    <mergeCell ref="I2242:I2244"/>
    <mergeCell ref="J2242:J2244"/>
    <mergeCell ref="S2242:S2244"/>
    <mergeCell ref="T2242:T2244"/>
    <mergeCell ref="U2242:U2244"/>
    <mergeCell ref="V2242:V2244"/>
    <mergeCell ref="W2242:W2244"/>
    <mergeCell ref="X2242:X2244"/>
    <mergeCell ref="Y2242:Y2244"/>
    <mergeCell ref="Z2242:Z2244"/>
    <mergeCell ref="AA2242:AA2244"/>
    <mergeCell ref="A2239:A2241"/>
    <mergeCell ref="B2239:B2241"/>
    <mergeCell ref="C2239:C2241"/>
    <mergeCell ref="D2239:D2241"/>
    <mergeCell ref="E2239:E2241"/>
    <mergeCell ref="F2239:F2241"/>
    <mergeCell ref="G2239:G2241"/>
    <mergeCell ref="H2239:H2241"/>
    <mergeCell ref="I2239:I2241"/>
    <mergeCell ref="J2239:J2241"/>
    <mergeCell ref="S2239:S2241"/>
    <mergeCell ref="T2239:T2241"/>
    <mergeCell ref="U2239:U2241"/>
    <mergeCell ref="V2239:V2241"/>
    <mergeCell ref="W2239:W2241"/>
    <mergeCell ref="X2239:X2241"/>
    <mergeCell ref="Y2239:Y2241"/>
    <mergeCell ref="Z2239:Z2241"/>
    <mergeCell ref="AA2239:AA2241"/>
    <mergeCell ref="H2260:H2262"/>
    <mergeCell ref="I2260:I2262"/>
    <mergeCell ref="J2260:J2262"/>
    <mergeCell ref="S2260:S2262"/>
    <mergeCell ref="T2260:T2262"/>
    <mergeCell ref="U2260:U2262"/>
    <mergeCell ref="V2260:V2262"/>
    <mergeCell ref="W2260:W2262"/>
    <mergeCell ref="X2260:X2262"/>
    <mergeCell ref="Y2260:Y2262"/>
    <mergeCell ref="Z2260:Z2262"/>
    <mergeCell ref="AA2260:AA2262"/>
    <mergeCell ref="D2254:D2256"/>
    <mergeCell ref="A2254:A2256"/>
    <mergeCell ref="U2245:U2247"/>
    <mergeCell ref="A2248:A2250"/>
    <mergeCell ref="B2248:B2250"/>
    <mergeCell ref="C2248:C2250"/>
    <mergeCell ref="D2248:D2250"/>
    <mergeCell ref="E2248:E2250"/>
    <mergeCell ref="F2248:F2250"/>
    <mergeCell ref="G2248:G2250"/>
    <mergeCell ref="H2248:H2250"/>
    <mergeCell ref="I2248:I2250"/>
    <mergeCell ref="J2248:J2250"/>
    <mergeCell ref="S2248:S2250"/>
    <mergeCell ref="T2248:T2250"/>
    <mergeCell ref="U2248:U2250"/>
    <mergeCell ref="V2248:V2250"/>
    <mergeCell ref="W2248:W2250"/>
    <mergeCell ref="X2248:X2250"/>
    <mergeCell ref="Y2248:Y2250"/>
    <mergeCell ref="Z2248:Z2250"/>
    <mergeCell ref="AA2248:AA2250"/>
    <mergeCell ref="C2245:C2247"/>
    <mergeCell ref="V2245:V2247"/>
    <mergeCell ref="X2245:X2247"/>
    <mergeCell ref="Y2245:Y2247"/>
    <mergeCell ref="Z2245:Z2247"/>
    <mergeCell ref="AA2245:AA2247"/>
    <mergeCell ref="A2251:A2253"/>
    <mergeCell ref="B2251:B2253"/>
    <mergeCell ref="C2251:C2253"/>
    <mergeCell ref="E2251:E2253"/>
    <mergeCell ref="F2251:F2253"/>
    <mergeCell ref="G2251:G2253"/>
    <mergeCell ref="H2251:H2253"/>
    <mergeCell ref="I2251:I2253"/>
    <mergeCell ref="J2251:J2253"/>
    <mergeCell ref="S2251:S2253"/>
    <mergeCell ref="T2251:T2253"/>
    <mergeCell ref="U2251:U2253"/>
    <mergeCell ref="V2251:V2253"/>
    <mergeCell ref="W2251:W2253"/>
    <mergeCell ref="X2251:X2253"/>
    <mergeCell ref="Y2251:Y2253"/>
    <mergeCell ref="Z2251:Z2253"/>
    <mergeCell ref="AA2251:AA2253"/>
    <mergeCell ref="D2245:D2247"/>
    <mergeCell ref="A2245:A2247"/>
    <mergeCell ref="A2266:A2268"/>
    <mergeCell ref="C2266:C2268"/>
    <mergeCell ref="E2266:E2268"/>
    <mergeCell ref="F2266:F2268"/>
    <mergeCell ref="G2266:G2268"/>
    <mergeCell ref="H2266:H2268"/>
    <mergeCell ref="I2266:I2268"/>
    <mergeCell ref="J2266:J2268"/>
    <mergeCell ref="S2266:S2268"/>
    <mergeCell ref="T2266:T2268"/>
    <mergeCell ref="U2266:U2268"/>
    <mergeCell ref="V2266:V2268"/>
    <mergeCell ref="W2266:W2268"/>
    <mergeCell ref="X2266:X2268"/>
    <mergeCell ref="Y2266:Y2268"/>
    <mergeCell ref="AA2266:AA2268"/>
    <mergeCell ref="I2269:I2271"/>
    <mergeCell ref="D2269:D2271"/>
    <mergeCell ref="J2269:J2271"/>
    <mergeCell ref="S2269:S2271"/>
    <mergeCell ref="T2269:T2271"/>
    <mergeCell ref="U2269:U2271"/>
    <mergeCell ref="W2269:W2271"/>
    <mergeCell ref="X2269:X2271"/>
    <mergeCell ref="Y2269:Y2271"/>
    <mergeCell ref="AA2269:AA2271"/>
    <mergeCell ref="E2269:E2271"/>
    <mergeCell ref="A2269:A2271"/>
    <mergeCell ref="F2269:F2271"/>
    <mergeCell ref="U2254:U2256"/>
    <mergeCell ref="A2257:A2259"/>
    <mergeCell ref="B2257:B2259"/>
    <mergeCell ref="C2257:C2259"/>
    <mergeCell ref="D2257:D2259"/>
    <mergeCell ref="E2257:E2259"/>
    <mergeCell ref="F2257:F2259"/>
    <mergeCell ref="G2257:G2259"/>
    <mergeCell ref="H2257:H2259"/>
    <mergeCell ref="I2257:I2259"/>
    <mergeCell ref="J2257:J2259"/>
    <mergeCell ref="S2257:S2259"/>
    <mergeCell ref="T2257:T2259"/>
    <mergeCell ref="U2257:U2259"/>
    <mergeCell ref="V2257:V2259"/>
    <mergeCell ref="W2257:W2259"/>
    <mergeCell ref="X2257:X2259"/>
    <mergeCell ref="Y2257:Y2259"/>
    <mergeCell ref="Z2257:Z2259"/>
    <mergeCell ref="AA2257:AA2259"/>
    <mergeCell ref="C2254:C2256"/>
    <mergeCell ref="F2254:F2256"/>
    <mergeCell ref="V2254:V2256"/>
    <mergeCell ref="W2254:W2256"/>
    <mergeCell ref="X2254:X2256"/>
    <mergeCell ref="Y2254:Y2256"/>
    <mergeCell ref="Z2254:Z2256"/>
    <mergeCell ref="AA2254:AA2256"/>
    <mergeCell ref="A2260:A2262"/>
    <mergeCell ref="B2260:B2262"/>
    <mergeCell ref="C2260:C2262"/>
    <mergeCell ref="D2260:D2262"/>
    <mergeCell ref="E2260:E2262"/>
    <mergeCell ref="F2260:F2262"/>
    <mergeCell ref="G2260:G2262"/>
    <mergeCell ref="B2275:B2277"/>
    <mergeCell ref="C2275:C2277"/>
    <mergeCell ref="D2275:D2277"/>
    <mergeCell ref="E2275:E2277"/>
    <mergeCell ref="F2275:F2277"/>
    <mergeCell ref="G2275:G2277"/>
    <mergeCell ref="H2275:H2277"/>
    <mergeCell ref="I2275:I2277"/>
    <mergeCell ref="J2275:J2277"/>
    <mergeCell ref="S2275:S2277"/>
    <mergeCell ref="T2275:T2277"/>
    <mergeCell ref="U2275:U2277"/>
    <mergeCell ref="V2275:V2277"/>
    <mergeCell ref="W2275:W2277"/>
    <mergeCell ref="X2275:X2277"/>
    <mergeCell ref="Y2275:Y2277"/>
    <mergeCell ref="Z2275:Z2277"/>
    <mergeCell ref="AA2275:AA2277"/>
    <mergeCell ref="D2278:D2280"/>
    <mergeCell ref="H2278:H2280"/>
    <mergeCell ref="H2284:H2286"/>
    <mergeCell ref="J2281:J2283"/>
    <mergeCell ref="C2281:C2283"/>
    <mergeCell ref="E2278:E2280"/>
    <mergeCell ref="E2284:E2286"/>
    <mergeCell ref="E2281:E2283"/>
    <mergeCell ref="U2284:U2286"/>
    <mergeCell ref="S2278:S2280"/>
    <mergeCell ref="S2284:S2286"/>
    <mergeCell ref="B2263:B2265"/>
    <mergeCell ref="C2263:C2265"/>
    <mergeCell ref="E2263:E2265"/>
    <mergeCell ref="F2263:F2265"/>
    <mergeCell ref="G2263:G2265"/>
    <mergeCell ref="H2263:H2265"/>
    <mergeCell ref="I2263:I2265"/>
    <mergeCell ref="J2263:J2265"/>
    <mergeCell ref="T2263:T2265"/>
    <mergeCell ref="V2263:V2265"/>
    <mergeCell ref="W2263:W2265"/>
    <mergeCell ref="X2263:X2265"/>
    <mergeCell ref="Y2263:Y2265"/>
    <mergeCell ref="AA2263:AA2265"/>
    <mergeCell ref="D2266:D2268"/>
    <mergeCell ref="V2281:V2283"/>
    <mergeCell ref="B2287:B2289"/>
    <mergeCell ref="C2287:C2289"/>
    <mergeCell ref="D2287:D2289"/>
    <mergeCell ref="E2287:E2289"/>
    <mergeCell ref="F2287:F2289"/>
    <mergeCell ref="G2287:G2289"/>
    <mergeCell ref="H2287:H2289"/>
    <mergeCell ref="I2287:I2289"/>
    <mergeCell ref="J2287:J2289"/>
    <mergeCell ref="S2287:S2289"/>
    <mergeCell ref="T2287:T2289"/>
    <mergeCell ref="U2287:U2289"/>
    <mergeCell ref="V2287:V2289"/>
    <mergeCell ref="W2287:W2289"/>
    <mergeCell ref="X2287:X2289"/>
    <mergeCell ref="Y2287:Y2289"/>
    <mergeCell ref="Z2287:Z2289"/>
    <mergeCell ref="AA2287:AA2289"/>
    <mergeCell ref="I2284:I2286"/>
    <mergeCell ref="J2284:J2286"/>
    <mergeCell ref="T2284:T2286"/>
    <mergeCell ref="V2284:V2286"/>
    <mergeCell ref="W2284:W2286"/>
    <mergeCell ref="X2284:X2286"/>
    <mergeCell ref="Y2284:Y2286"/>
    <mergeCell ref="Z2284:Z2286"/>
    <mergeCell ref="AA2284:AA2286"/>
    <mergeCell ref="C2278:C2280"/>
    <mergeCell ref="F2278:F2280"/>
    <mergeCell ref="G2278:G2280"/>
    <mergeCell ref="I2278:I2280"/>
    <mergeCell ref="J2278:J2280"/>
    <mergeCell ref="T2278:T2280"/>
    <mergeCell ref="V2278:V2280"/>
    <mergeCell ref="W2278:W2280"/>
    <mergeCell ref="X2278:X2280"/>
    <mergeCell ref="Y2278:Y2280"/>
    <mergeCell ref="Z2278:Z2280"/>
    <mergeCell ref="AA2278:AA2280"/>
    <mergeCell ref="I2299:I2301"/>
    <mergeCell ref="J2299:J2301"/>
    <mergeCell ref="S2299:S2301"/>
    <mergeCell ref="T2299:T2301"/>
    <mergeCell ref="U2299:U2301"/>
    <mergeCell ref="V2299:V2301"/>
    <mergeCell ref="W2299:W2301"/>
    <mergeCell ref="X2299:X2301"/>
    <mergeCell ref="Y2299:Y2301"/>
    <mergeCell ref="Z2299:Z2301"/>
    <mergeCell ref="AA2299:AA2301"/>
    <mergeCell ref="B2290:B2292"/>
    <mergeCell ref="C2290:C2292"/>
    <mergeCell ref="D2290:D2292"/>
    <mergeCell ref="E2290:E2292"/>
    <mergeCell ref="F2290:F2292"/>
    <mergeCell ref="G2290:G2292"/>
    <mergeCell ref="H2290:H2292"/>
    <mergeCell ref="I2290:I2292"/>
    <mergeCell ref="J2290:J2292"/>
    <mergeCell ref="S2290:S2292"/>
    <mergeCell ref="T2290:T2292"/>
    <mergeCell ref="U2290:U2292"/>
    <mergeCell ref="V2290:V2292"/>
    <mergeCell ref="W2290:W2292"/>
    <mergeCell ref="X2290:X2292"/>
    <mergeCell ref="Y2290:Y2292"/>
    <mergeCell ref="Z2290:Z2292"/>
    <mergeCell ref="AA2290:AA2292"/>
    <mergeCell ref="E2296:E2298"/>
    <mergeCell ref="F2296:F2298"/>
    <mergeCell ref="H2296:H2298"/>
    <mergeCell ref="J2296:J2298"/>
    <mergeCell ref="S2296:S2298"/>
    <mergeCell ref="T2296:T2298"/>
    <mergeCell ref="U2296:U2298"/>
    <mergeCell ref="W2296:W2298"/>
    <mergeCell ref="X2296:X2298"/>
    <mergeCell ref="Y2296:Y2298"/>
    <mergeCell ref="AA2296:AA2298"/>
    <mergeCell ref="C2293:C2295"/>
    <mergeCell ref="D2293:D2295"/>
    <mergeCell ref="E2293:E2295"/>
    <mergeCell ref="F2293:F2295"/>
    <mergeCell ref="G2293:G2295"/>
    <mergeCell ref="H2293:H2295"/>
    <mergeCell ref="I2293:I2295"/>
    <mergeCell ref="J2293:J2295"/>
    <mergeCell ref="S2293:S2295"/>
    <mergeCell ref="T2293:T2295"/>
    <mergeCell ref="U2293:U2295"/>
    <mergeCell ref="V2293:V2295"/>
    <mergeCell ref="W2293:W2295"/>
    <mergeCell ref="X2293:X2295"/>
    <mergeCell ref="Y2293:Y2295"/>
    <mergeCell ref="Z2293:Z2295"/>
    <mergeCell ref="AA2293:AA2295"/>
    <mergeCell ref="C2308:C2310"/>
    <mergeCell ref="D2308:D2310"/>
    <mergeCell ref="E2308:E2310"/>
    <mergeCell ref="F2308:F2310"/>
    <mergeCell ref="G2308:G2310"/>
    <mergeCell ref="H2308:H2310"/>
    <mergeCell ref="I2308:I2310"/>
    <mergeCell ref="J2308:J2310"/>
    <mergeCell ref="S2308:S2310"/>
    <mergeCell ref="T2308:T2310"/>
    <mergeCell ref="U2308:U2310"/>
    <mergeCell ref="V2308:V2310"/>
    <mergeCell ref="W2308:W2310"/>
    <mergeCell ref="X2308:X2310"/>
    <mergeCell ref="Y2308:Y2310"/>
    <mergeCell ref="Z2308:Z2310"/>
    <mergeCell ref="AA2308:AA2310"/>
    <mergeCell ref="C2305:C2307"/>
    <mergeCell ref="E2305:E2307"/>
    <mergeCell ref="F2305:F2307"/>
    <mergeCell ref="G2305:G2307"/>
    <mergeCell ref="H2305:H2307"/>
    <mergeCell ref="I2305:I2307"/>
    <mergeCell ref="J2305:J2307"/>
    <mergeCell ref="T2305:T2307"/>
    <mergeCell ref="V2305:V2307"/>
    <mergeCell ref="W2305:W2307"/>
    <mergeCell ref="X2305:X2307"/>
    <mergeCell ref="Y2305:Y2307"/>
    <mergeCell ref="Z2305:Z2307"/>
    <mergeCell ref="AA2305:AA2307"/>
    <mergeCell ref="S2305:S2307"/>
    <mergeCell ref="A2335:A2337"/>
    <mergeCell ref="B2335:B2337"/>
    <mergeCell ref="C2335:C2337"/>
    <mergeCell ref="D2335:D2337"/>
    <mergeCell ref="E2335:E2337"/>
    <mergeCell ref="F2335:F2337"/>
    <mergeCell ref="G2335:G2337"/>
    <mergeCell ref="H2335:H2337"/>
    <mergeCell ref="I2335:I2337"/>
    <mergeCell ref="J2335:J2337"/>
    <mergeCell ref="S2335:S2337"/>
    <mergeCell ref="T2335:T2337"/>
    <mergeCell ref="U2335:U2337"/>
    <mergeCell ref="V2335:V2337"/>
    <mergeCell ref="W2335:W2337"/>
    <mergeCell ref="X2335:X2337"/>
    <mergeCell ref="Y2335:Y2337"/>
    <mergeCell ref="Z2335:Z2337"/>
    <mergeCell ref="AA2335:AA2337"/>
    <mergeCell ref="V2314:V2316"/>
    <mergeCell ref="V2326:V2328"/>
    <mergeCell ref="S2323:S2325"/>
    <mergeCell ref="T2323:T2325"/>
    <mergeCell ref="U2323:U2325"/>
    <mergeCell ref="V2323:V2325"/>
    <mergeCell ref="W2323:W2325"/>
    <mergeCell ref="Y2323:Y2325"/>
    <mergeCell ref="AA2323:AA2325"/>
    <mergeCell ref="I2320:I2322"/>
    <mergeCell ref="T2320:T2322"/>
    <mergeCell ref="U2320:U2322"/>
    <mergeCell ref="V2320:V2322"/>
    <mergeCell ref="C2338:C2340"/>
    <mergeCell ref="D2338:D2340"/>
    <mergeCell ref="E2338:E2340"/>
    <mergeCell ref="F2338:F2340"/>
    <mergeCell ref="G2338:G2340"/>
    <mergeCell ref="H2338:H2340"/>
    <mergeCell ref="I2338:I2340"/>
    <mergeCell ref="J2338:J2340"/>
    <mergeCell ref="S2338:S2340"/>
    <mergeCell ref="T2338:T2340"/>
    <mergeCell ref="U2338:U2340"/>
    <mergeCell ref="V2338:V2340"/>
    <mergeCell ref="W2338:W2340"/>
    <mergeCell ref="X2338:X2340"/>
    <mergeCell ref="Y2338:Y2340"/>
    <mergeCell ref="Z2338:Z2340"/>
    <mergeCell ref="AA2338:AA2340"/>
    <mergeCell ref="A2350:A2352"/>
    <mergeCell ref="B2350:B2352"/>
    <mergeCell ref="C2350:C2352"/>
    <mergeCell ref="D2350:D2352"/>
    <mergeCell ref="E2350:E2352"/>
    <mergeCell ref="F2350:F2352"/>
    <mergeCell ref="G2350:G2352"/>
    <mergeCell ref="H2350:H2352"/>
    <mergeCell ref="I2350:I2352"/>
    <mergeCell ref="J2350:J2352"/>
    <mergeCell ref="S2350:S2352"/>
    <mergeCell ref="T2350:T2352"/>
    <mergeCell ref="U2350:U2352"/>
    <mergeCell ref="V2350:V2352"/>
    <mergeCell ref="W2350:W2352"/>
    <mergeCell ref="X2350:X2352"/>
    <mergeCell ref="Y2350:Y2352"/>
    <mergeCell ref="Z2350:Z2352"/>
    <mergeCell ref="AA2350:AA2352"/>
    <mergeCell ref="B2347:B2349"/>
    <mergeCell ref="S2341:S2343"/>
    <mergeCell ref="H2353:H2355"/>
    <mergeCell ref="J2353:J2355"/>
    <mergeCell ref="S2353:S2355"/>
    <mergeCell ref="T2353:T2355"/>
    <mergeCell ref="U2353:U2355"/>
    <mergeCell ref="W2353:W2355"/>
    <mergeCell ref="X2353:X2355"/>
    <mergeCell ref="Y2353:Y2355"/>
    <mergeCell ref="AA2353:AA2355"/>
    <mergeCell ref="B2362:B2364"/>
    <mergeCell ref="E2362:E2364"/>
    <mergeCell ref="F2362:F2364"/>
    <mergeCell ref="H2362:H2364"/>
    <mergeCell ref="J2362:J2364"/>
    <mergeCell ref="S2362:S2364"/>
    <mergeCell ref="T2362:T2364"/>
    <mergeCell ref="U2362:U2364"/>
    <mergeCell ref="W2362:W2364"/>
    <mergeCell ref="X2362:X2364"/>
    <mergeCell ref="Y2362:Y2364"/>
    <mergeCell ref="AA2362:AA2364"/>
    <mergeCell ref="B2359:B2361"/>
    <mergeCell ref="B2356:B2358"/>
    <mergeCell ref="F2356:F2358"/>
    <mergeCell ref="C2356:C2358"/>
    <mergeCell ref="A2377:A2379"/>
    <mergeCell ref="B2377:B2379"/>
    <mergeCell ref="C2377:C2379"/>
    <mergeCell ref="D2377:D2379"/>
    <mergeCell ref="F2377:F2379"/>
    <mergeCell ref="I2377:I2379"/>
    <mergeCell ref="J2377:J2379"/>
    <mergeCell ref="S2377:S2379"/>
    <mergeCell ref="T2377:T2379"/>
    <mergeCell ref="U2377:U2379"/>
    <mergeCell ref="V2377:V2379"/>
    <mergeCell ref="X2377:X2379"/>
    <mergeCell ref="Y2377:Y2379"/>
    <mergeCell ref="Z2377:Z2379"/>
    <mergeCell ref="B2365:B2367"/>
    <mergeCell ref="C2365:C2367"/>
    <mergeCell ref="D2365:D2367"/>
    <mergeCell ref="E2365:E2367"/>
    <mergeCell ref="F2365:F2367"/>
    <mergeCell ref="G2365:G2367"/>
    <mergeCell ref="H2365:H2367"/>
    <mergeCell ref="I2365:I2367"/>
    <mergeCell ref="J2365:J2367"/>
    <mergeCell ref="S2365:S2367"/>
    <mergeCell ref="T2365:T2367"/>
    <mergeCell ref="U2365:U2367"/>
    <mergeCell ref="V2365:V2367"/>
    <mergeCell ref="W2365:W2367"/>
    <mergeCell ref="X2365:X2367"/>
    <mergeCell ref="Y2365:Y2367"/>
    <mergeCell ref="Z2365:Z2367"/>
    <mergeCell ref="AA2365:AA2367"/>
    <mergeCell ref="E2377:E2379"/>
    <mergeCell ref="F2374:F2376"/>
    <mergeCell ref="E2371:E2373"/>
    <mergeCell ref="F2371:F2373"/>
    <mergeCell ref="G2371:G2373"/>
    <mergeCell ref="H2371:H2373"/>
    <mergeCell ref="I2371:I2373"/>
    <mergeCell ref="V2368:V2370"/>
    <mergeCell ref="U2368:U2370"/>
    <mergeCell ref="T2368:T2370"/>
    <mergeCell ref="A2446:A2448"/>
    <mergeCell ref="C2446:C2448"/>
    <mergeCell ref="E2446:E2448"/>
    <mergeCell ref="I2446:I2448"/>
    <mergeCell ref="J2446:J2448"/>
    <mergeCell ref="S2446:S2448"/>
    <mergeCell ref="T2446:T2448"/>
    <mergeCell ref="V2446:V2448"/>
    <mergeCell ref="W2446:W2448"/>
    <mergeCell ref="X2446:X2448"/>
    <mergeCell ref="Y2446:Y2448"/>
    <mergeCell ref="Z2446:Z2448"/>
    <mergeCell ref="AA2446:AA2448"/>
    <mergeCell ref="A2386:A2388"/>
    <mergeCell ref="B2386:B2388"/>
    <mergeCell ref="C2386:C2388"/>
    <mergeCell ref="D2386:D2388"/>
    <mergeCell ref="E2386:E2388"/>
    <mergeCell ref="F2386:F2388"/>
    <mergeCell ref="G2386:G2388"/>
    <mergeCell ref="H2386:H2388"/>
    <mergeCell ref="I2386:I2388"/>
    <mergeCell ref="J2386:J2388"/>
    <mergeCell ref="S2386:S2388"/>
    <mergeCell ref="T2386:T2388"/>
    <mergeCell ref="U2386:U2388"/>
    <mergeCell ref="V2386:V2388"/>
    <mergeCell ref="W2386:W2388"/>
    <mergeCell ref="X2386:X2388"/>
    <mergeCell ref="Y2386:Y2388"/>
    <mergeCell ref="Z2386:Z2388"/>
    <mergeCell ref="AA2386:AA2388"/>
    <mergeCell ref="A2383:A2385"/>
    <mergeCell ref="B2383:B2385"/>
    <mergeCell ref="C2383:C2385"/>
    <mergeCell ref="E2383:E2385"/>
    <mergeCell ref="F2383:F2385"/>
    <mergeCell ref="H2383:H2385"/>
    <mergeCell ref="I2383:I2385"/>
    <mergeCell ref="T2383:T2385"/>
    <mergeCell ref="V2383:V2385"/>
    <mergeCell ref="W2383:W2385"/>
    <mergeCell ref="X2383:X2385"/>
    <mergeCell ref="Y2383:Y2385"/>
    <mergeCell ref="Z2383:Z2385"/>
    <mergeCell ref="AA2383:AA2385"/>
    <mergeCell ref="G2383:G2385"/>
    <mergeCell ref="J2383:J2385"/>
    <mergeCell ref="U2383:U2385"/>
    <mergeCell ref="G2440:G2442"/>
    <mergeCell ref="J2422:J2424"/>
    <mergeCell ref="J2428:J2430"/>
    <mergeCell ref="J2434:J2436"/>
    <mergeCell ref="S2383:S2385"/>
    <mergeCell ref="S2437:S2439"/>
    <mergeCell ref="S2440:S2442"/>
    <mergeCell ref="C2434:C2436"/>
    <mergeCell ref="I2419:I2421"/>
    <mergeCell ref="C2422:C2424"/>
    <mergeCell ref="U2407:U2409"/>
    <mergeCell ref="C2389:C2391"/>
    <mergeCell ref="I2389:I2391"/>
    <mergeCell ref="V2437:V2439"/>
    <mergeCell ref="W2437:W2439"/>
    <mergeCell ref="X2437:X2439"/>
    <mergeCell ref="Y2437:Y2439"/>
    <mergeCell ref="Z2437:Z2439"/>
    <mergeCell ref="AA2437:AA2439"/>
    <mergeCell ref="A2440:A2442"/>
    <mergeCell ref="B2440:B2442"/>
    <mergeCell ref="C2440:C2442"/>
    <mergeCell ref="E2440:E2442"/>
    <mergeCell ref="F2440:F2442"/>
    <mergeCell ref="H2440:H2442"/>
    <mergeCell ref="I2440:I2442"/>
    <mergeCell ref="J2440:J2442"/>
    <mergeCell ref="T2440:T2442"/>
    <mergeCell ref="A2443:A2445"/>
    <mergeCell ref="C2443:C2445"/>
    <mergeCell ref="E2443:E2445"/>
    <mergeCell ref="W2440:W2442"/>
    <mergeCell ref="X2440:X2442"/>
    <mergeCell ref="Y2440:Y2442"/>
    <mergeCell ref="AA2440:AA2442"/>
    <mergeCell ref="U2437:U2439"/>
    <mergeCell ref="U2440:U2442"/>
    <mergeCell ref="G2443:G2445"/>
    <mergeCell ref="H2443:H2445"/>
    <mergeCell ref="I2443:I2445"/>
    <mergeCell ref="J2443:J2445"/>
    <mergeCell ref="S2443:S2445"/>
    <mergeCell ref="T2443:T2445"/>
    <mergeCell ref="V2443:V2445"/>
    <mergeCell ref="W2443:W2445"/>
    <mergeCell ref="X2443:X2445"/>
    <mergeCell ref="Y2443:Y2445"/>
    <mergeCell ref="AA2443:AA2445"/>
    <mergeCell ref="G2428:G2430"/>
    <mergeCell ref="G2434:G2436"/>
    <mergeCell ref="J2437:J2439"/>
    <mergeCell ref="T2437:T2439"/>
    <mergeCell ref="C2425:C2427"/>
    <mergeCell ref="E2425:E2427"/>
    <mergeCell ref="F2425:F2427"/>
    <mergeCell ref="G2425:G2427"/>
    <mergeCell ref="H2425:H2427"/>
    <mergeCell ref="U2434:U2436"/>
    <mergeCell ref="V2434:V2436"/>
    <mergeCell ref="X2434:X2436"/>
    <mergeCell ref="Y2434:Y2436"/>
    <mergeCell ref="AA2434:AA2436"/>
    <mergeCell ref="T2434:T2436"/>
    <mergeCell ref="D2437:D2439"/>
    <mergeCell ref="D2440:D2442"/>
    <mergeCell ref="C2419:C2421"/>
    <mergeCell ref="H2419:H2421"/>
    <mergeCell ref="T2389:T2391"/>
    <mergeCell ref="U2389:U2391"/>
    <mergeCell ref="V2389:V2391"/>
    <mergeCell ref="W2389:W2391"/>
    <mergeCell ref="Y2389:Y2391"/>
    <mergeCell ref="AA2389:AA2391"/>
    <mergeCell ref="B2392:B2394"/>
    <mergeCell ref="C2392:C2394"/>
    <mergeCell ref="B2401:B2403"/>
    <mergeCell ref="C2452:C2454"/>
    <mergeCell ref="D2452:D2454"/>
    <mergeCell ref="E2452:E2454"/>
    <mergeCell ref="F2452:F2454"/>
    <mergeCell ref="G2452:G2454"/>
    <mergeCell ref="H2452:H2454"/>
    <mergeCell ref="I2452:I2454"/>
    <mergeCell ref="J2452:J2454"/>
    <mergeCell ref="S2452:S2454"/>
    <mergeCell ref="T2452:T2454"/>
    <mergeCell ref="U2452:U2454"/>
    <mergeCell ref="V2452:V2454"/>
    <mergeCell ref="W2452:W2454"/>
    <mergeCell ref="Y2452:Y2454"/>
    <mergeCell ref="Z2452:Z2454"/>
    <mergeCell ref="AA2452:AA2454"/>
    <mergeCell ref="A2437:A2439"/>
    <mergeCell ref="B2437:B2439"/>
    <mergeCell ref="C2437:C2439"/>
    <mergeCell ref="E2437:E2439"/>
    <mergeCell ref="F2437:F2439"/>
    <mergeCell ref="H2437:H2439"/>
    <mergeCell ref="I2437:I2439"/>
    <mergeCell ref="Y2485:Y2487"/>
    <mergeCell ref="Z2485:Z2487"/>
    <mergeCell ref="AA2485:AA2487"/>
    <mergeCell ref="A2488:A2490"/>
    <mergeCell ref="B2488:B2490"/>
    <mergeCell ref="C2488:C2490"/>
    <mergeCell ref="D2488:D2490"/>
    <mergeCell ref="E2488:E2490"/>
    <mergeCell ref="F2488:F2490"/>
    <mergeCell ref="G2488:G2490"/>
    <mergeCell ref="H2488:H2490"/>
    <mergeCell ref="I2488:I2490"/>
    <mergeCell ref="J2488:J2490"/>
    <mergeCell ref="S2488:S2490"/>
    <mergeCell ref="T2488:T2490"/>
    <mergeCell ref="U2488:U2490"/>
    <mergeCell ref="V2488:V2490"/>
    <mergeCell ref="W2488:W2490"/>
    <mergeCell ref="X2488:X2490"/>
    <mergeCell ref="Y2488:Y2490"/>
    <mergeCell ref="Z2488:Z2490"/>
    <mergeCell ref="AA2488:AA2490"/>
    <mergeCell ref="D2473:D2475"/>
    <mergeCell ref="D2464:D2466"/>
    <mergeCell ref="D2461:D2463"/>
    <mergeCell ref="C2449:C2451"/>
    <mergeCell ref="F2449:F2451"/>
    <mergeCell ref="H2449:H2451"/>
    <mergeCell ref="I2449:I2451"/>
    <mergeCell ref="T2449:T2451"/>
    <mergeCell ref="U2449:U2451"/>
    <mergeCell ref="V2449:V2451"/>
    <mergeCell ref="Y2449:Y2451"/>
    <mergeCell ref="AA2449:AA2451"/>
    <mergeCell ref="H2482:H2484"/>
    <mergeCell ref="I2482:I2484"/>
    <mergeCell ref="V2482:V2484"/>
    <mergeCell ref="W2482:W2484"/>
    <mergeCell ref="B2479:B2481"/>
    <mergeCell ref="C2479:C2481"/>
    <mergeCell ref="Y2482:Y2484"/>
    <mergeCell ref="Z2536:Z2538"/>
    <mergeCell ref="AA2536:AA2538"/>
    <mergeCell ref="AA2530:AA2532"/>
    <mergeCell ref="A2497:A2499"/>
    <mergeCell ref="B2497:B2499"/>
    <mergeCell ref="C2497:C2499"/>
    <mergeCell ref="D2497:D2499"/>
    <mergeCell ref="E2497:E2499"/>
    <mergeCell ref="F2497:F2499"/>
    <mergeCell ref="G2497:G2499"/>
    <mergeCell ref="H2497:H2499"/>
    <mergeCell ref="I2497:I2499"/>
    <mergeCell ref="J2497:J2499"/>
    <mergeCell ref="S2497:S2499"/>
    <mergeCell ref="T2497:T2499"/>
    <mergeCell ref="U2497:U2499"/>
    <mergeCell ref="V2497:V2499"/>
    <mergeCell ref="W2497:W2499"/>
    <mergeCell ref="X2497:X2499"/>
    <mergeCell ref="Y2497:Y2499"/>
    <mergeCell ref="Z2497:Z2499"/>
    <mergeCell ref="AA2497:AA2499"/>
    <mergeCell ref="T2509:T2511"/>
    <mergeCell ref="C2509:C2511"/>
    <mergeCell ref="H2509:H2511"/>
    <mergeCell ref="U2509:U2511"/>
    <mergeCell ref="X2506:X2508"/>
    <mergeCell ref="Y2506:Y2508"/>
    <mergeCell ref="Z2506:Z2508"/>
    <mergeCell ref="AA2506:AA2508"/>
    <mergeCell ref="A2503:A2505"/>
    <mergeCell ref="B2503:B2505"/>
    <mergeCell ref="C2503:C2505"/>
    <mergeCell ref="E2503:E2505"/>
    <mergeCell ref="H2503:H2505"/>
    <mergeCell ref="U2503:U2505"/>
    <mergeCell ref="V2503:V2505"/>
    <mergeCell ref="Z2503:Z2505"/>
    <mergeCell ref="A2506:A2508"/>
    <mergeCell ref="D2506:D2508"/>
    <mergeCell ref="E2506:E2508"/>
    <mergeCell ref="F2506:F2508"/>
    <mergeCell ref="H2506:H2508"/>
    <mergeCell ref="J2506:J2508"/>
    <mergeCell ref="U2506:U2508"/>
    <mergeCell ref="V2506:V2508"/>
    <mergeCell ref="A2512:A2514"/>
    <mergeCell ref="B2512:B2514"/>
    <mergeCell ref="C2512:C2514"/>
    <mergeCell ref="AA2500:AA2502"/>
    <mergeCell ref="D2518:D2520"/>
    <mergeCell ref="F2518:F2520"/>
    <mergeCell ref="H2518:H2520"/>
    <mergeCell ref="I2518:I2520"/>
    <mergeCell ref="S2518:S2520"/>
    <mergeCell ref="T2518:T2520"/>
    <mergeCell ref="U2518:U2520"/>
    <mergeCell ref="V2518:V2520"/>
    <mergeCell ref="Y2518:Y2520"/>
    <mergeCell ref="AA2518:AA2520"/>
    <mergeCell ref="A2524:A2526"/>
    <mergeCell ref="B2524:B2526"/>
    <mergeCell ref="C2524:C2526"/>
    <mergeCell ref="D2524:D2526"/>
    <mergeCell ref="C2506:C2508"/>
    <mergeCell ref="C2539:C2541"/>
    <mergeCell ref="X2503:X2505"/>
    <mergeCell ref="X2509:X2511"/>
    <mergeCell ref="X2542:X2544"/>
    <mergeCell ref="X2548:X2550"/>
    <mergeCell ref="A2539:A2541"/>
    <mergeCell ref="B2539:B2541"/>
    <mergeCell ref="D2539:D2541"/>
    <mergeCell ref="F2539:F2541"/>
    <mergeCell ref="I2539:I2541"/>
    <mergeCell ref="J2539:J2541"/>
    <mergeCell ref="T2539:T2541"/>
    <mergeCell ref="U2539:U2541"/>
    <mergeCell ref="X2539:X2541"/>
    <mergeCell ref="Y2539:Y2541"/>
    <mergeCell ref="D2530:D2532"/>
    <mergeCell ref="F2530:F2532"/>
    <mergeCell ref="G2530:G2532"/>
    <mergeCell ref="H2530:H2532"/>
    <mergeCell ref="I2530:I2532"/>
    <mergeCell ref="J2530:J2532"/>
    <mergeCell ref="S2530:S2532"/>
    <mergeCell ref="T2530:T2532"/>
    <mergeCell ref="A2518:A2520"/>
    <mergeCell ref="B2518:B2520"/>
    <mergeCell ref="C2518:C2520"/>
    <mergeCell ref="I2503:I2505"/>
    <mergeCell ref="X2530:X2532"/>
    <mergeCell ref="C2536:C2538"/>
    <mergeCell ref="D2536:D2538"/>
    <mergeCell ref="E2536:E2538"/>
    <mergeCell ref="F2536:F2538"/>
    <mergeCell ref="G2536:G2538"/>
    <mergeCell ref="H2536:H2538"/>
    <mergeCell ref="I2536:I2538"/>
    <mergeCell ref="J2536:J2538"/>
    <mergeCell ref="S2536:S2538"/>
    <mergeCell ref="U2536:U2538"/>
    <mergeCell ref="V2536:V2538"/>
    <mergeCell ref="X2536:X2538"/>
    <mergeCell ref="Y2536:Y2538"/>
    <mergeCell ref="F2524:F2526"/>
    <mergeCell ref="H2524:H2526"/>
    <mergeCell ref="I2524:I2526"/>
    <mergeCell ref="S2524:S2526"/>
    <mergeCell ref="T2524:T2526"/>
    <mergeCell ref="U2524:U2526"/>
    <mergeCell ref="V2524:V2526"/>
    <mergeCell ref="Y2524:Y2526"/>
    <mergeCell ref="A2533:A2535"/>
    <mergeCell ref="B2533:B2535"/>
    <mergeCell ref="C2533:C2535"/>
    <mergeCell ref="D2533:D2535"/>
    <mergeCell ref="F2533:F2535"/>
    <mergeCell ref="H2533:H2535"/>
    <mergeCell ref="I2533:I2535"/>
    <mergeCell ref="S2533:S2535"/>
    <mergeCell ref="T2533:T2535"/>
    <mergeCell ref="U2533:U2535"/>
    <mergeCell ref="V2533:V2535"/>
    <mergeCell ref="Y2533:Y2535"/>
    <mergeCell ref="U2563:U2565"/>
    <mergeCell ref="C2563:C2565"/>
    <mergeCell ref="C2560:C2562"/>
    <mergeCell ref="F2560:F2562"/>
    <mergeCell ref="H2560:H2562"/>
    <mergeCell ref="A2584:A2586"/>
    <mergeCell ref="B2584:B2586"/>
    <mergeCell ref="C2584:C2586"/>
    <mergeCell ref="E2584:E2586"/>
    <mergeCell ref="F2584:F2586"/>
    <mergeCell ref="G2584:G2586"/>
    <mergeCell ref="H2584:H2586"/>
    <mergeCell ref="I2584:I2586"/>
    <mergeCell ref="J2584:J2586"/>
    <mergeCell ref="S2584:S2586"/>
    <mergeCell ref="T2584:T2586"/>
    <mergeCell ref="U2584:U2586"/>
    <mergeCell ref="V2584:V2586"/>
    <mergeCell ref="T2563:T2565"/>
    <mergeCell ref="W2578:W2580"/>
    <mergeCell ref="C2575:C2577"/>
    <mergeCell ref="D2575:D2577"/>
    <mergeCell ref="E2575:E2577"/>
    <mergeCell ref="H2542:H2544"/>
    <mergeCell ref="I2542:I2544"/>
    <mergeCell ref="V2542:V2544"/>
    <mergeCell ref="Z2542:Z2544"/>
    <mergeCell ref="A2548:A2550"/>
    <mergeCell ref="C2548:C2550"/>
    <mergeCell ref="G2548:G2550"/>
    <mergeCell ref="H2548:H2550"/>
    <mergeCell ref="I2548:I2550"/>
    <mergeCell ref="V2548:V2550"/>
    <mergeCell ref="T2542:T2544"/>
    <mergeCell ref="T2548:T2550"/>
    <mergeCell ref="Y2563:Y2565"/>
    <mergeCell ref="A2554:A2556"/>
    <mergeCell ref="B2554:B2556"/>
    <mergeCell ref="C2554:C2556"/>
    <mergeCell ref="D2554:D2556"/>
    <mergeCell ref="F2554:F2556"/>
    <mergeCell ref="H2554:H2556"/>
    <mergeCell ref="I2554:I2556"/>
    <mergeCell ref="S2554:S2556"/>
    <mergeCell ref="T2554:T2556"/>
    <mergeCell ref="U2554:U2556"/>
    <mergeCell ref="V2554:V2556"/>
    <mergeCell ref="Y2554:Y2556"/>
    <mergeCell ref="Z2554:Z2556"/>
    <mergeCell ref="A2557:A2559"/>
    <mergeCell ref="B2557:B2559"/>
    <mergeCell ref="C2557:C2559"/>
    <mergeCell ref="D2557:D2559"/>
    <mergeCell ref="F2557:F2559"/>
    <mergeCell ref="H2557:H2559"/>
    <mergeCell ref="I2557:I2559"/>
    <mergeCell ref="S2557:S2559"/>
    <mergeCell ref="T2557:T2559"/>
    <mergeCell ref="U2557:U2559"/>
    <mergeCell ref="V2557:V2559"/>
    <mergeCell ref="Y2557:Y2559"/>
    <mergeCell ref="Z2557:Z2559"/>
    <mergeCell ref="Y2566:Y2568"/>
    <mergeCell ref="Z2566:Z2568"/>
    <mergeCell ref="AA2566:AA2568"/>
    <mergeCell ref="A2572:A2574"/>
    <mergeCell ref="B2572:B2574"/>
    <mergeCell ref="C2572:C2574"/>
    <mergeCell ref="D2572:D2574"/>
    <mergeCell ref="E2572:E2574"/>
    <mergeCell ref="F2572:F2574"/>
    <mergeCell ref="G2572:G2574"/>
    <mergeCell ref="H2572:H2574"/>
    <mergeCell ref="I2572:I2574"/>
    <mergeCell ref="J2572:J2574"/>
    <mergeCell ref="S2572:S2574"/>
    <mergeCell ref="T2572:T2574"/>
    <mergeCell ref="U2572:U2574"/>
    <mergeCell ref="V2572:V2574"/>
    <mergeCell ref="W2572:W2574"/>
    <mergeCell ref="X2572:X2574"/>
    <mergeCell ref="Y2572:Y2574"/>
    <mergeCell ref="Z2572:Z2574"/>
    <mergeCell ref="AA2572:AA2574"/>
    <mergeCell ref="A2569:A2571"/>
    <mergeCell ref="B2569:B2571"/>
    <mergeCell ref="C2569:C2571"/>
    <mergeCell ref="D2569:D2571"/>
    <mergeCell ref="E2569:E2571"/>
    <mergeCell ref="F2569:F2571"/>
    <mergeCell ref="G2569:G2571"/>
    <mergeCell ref="H2569:H2571"/>
    <mergeCell ref="I2569:I2571"/>
    <mergeCell ref="J2569:J2571"/>
    <mergeCell ref="S2569:S2571"/>
    <mergeCell ref="U2569:U2571"/>
    <mergeCell ref="V2569:V2571"/>
    <mergeCell ref="X2569:X2571"/>
    <mergeCell ref="Y2569:Y2571"/>
    <mergeCell ref="Z2569:Z2571"/>
    <mergeCell ref="AA2569:AA2571"/>
    <mergeCell ref="T2569:T2571"/>
    <mergeCell ref="C2566:C2568"/>
    <mergeCell ref="D2566:D2568"/>
    <mergeCell ref="E2566:E2568"/>
    <mergeCell ref="F2566:F2568"/>
    <mergeCell ref="G2566:G2568"/>
    <mergeCell ref="H2566:H2568"/>
    <mergeCell ref="I2566:I2568"/>
    <mergeCell ref="J2566:J2568"/>
    <mergeCell ref="S2566:S2568"/>
    <mergeCell ref="T2566:T2568"/>
    <mergeCell ref="U2566:U2568"/>
    <mergeCell ref="V2566:V2568"/>
    <mergeCell ref="W2566:W2568"/>
    <mergeCell ref="H2587:H2589"/>
    <mergeCell ref="I2587:I2589"/>
    <mergeCell ref="U2587:U2589"/>
    <mergeCell ref="V2587:V2589"/>
    <mergeCell ref="X2587:X2589"/>
    <mergeCell ref="Y2587:Y2589"/>
    <mergeCell ref="Z2587:Z2589"/>
    <mergeCell ref="AA2587:AA2589"/>
    <mergeCell ref="A2590:A2592"/>
    <mergeCell ref="C2590:C2592"/>
    <mergeCell ref="E2590:E2592"/>
    <mergeCell ref="F2590:F2592"/>
    <mergeCell ref="H2590:H2592"/>
    <mergeCell ref="I2590:I2592"/>
    <mergeCell ref="S2590:S2592"/>
    <mergeCell ref="U2590:U2592"/>
    <mergeCell ref="V2590:V2592"/>
    <mergeCell ref="X2590:X2592"/>
    <mergeCell ref="Y2590:Y2592"/>
    <mergeCell ref="D2587:D2589"/>
    <mergeCell ref="D2590:D2592"/>
    <mergeCell ref="J2587:J2589"/>
    <mergeCell ref="J2590:J2592"/>
    <mergeCell ref="A2593:A2595"/>
    <mergeCell ref="B2593:B2595"/>
    <mergeCell ref="E2593:E2595"/>
    <mergeCell ref="F2593:F2595"/>
    <mergeCell ref="G2593:G2595"/>
    <mergeCell ref="H2593:H2595"/>
    <mergeCell ref="I2593:I2595"/>
    <mergeCell ref="J2593:J2595"/>
    <mergeCell ref="S2593:S2595"/>
    <mergeCell ref="T2593:T2595"/>
    <mergeCell ref="U2593:U2595"/>
    <mergeCell ref="V2593:V2595"/>
    <mergeCell ref="W2593:W2595"/>
    <mergeCell ref="X2593:X2595"/>
    <mergeCell ref="Y2593:Y2595"/>
    <mergeCell ref="Z2593:Z2595"/>
    <mergeCell ref="AA2593:AA2595"/>
    <mergeCell ref="C2608:C2610"/>
    <mergeCell ref="D2608:D2610"/>
    <mergeCell ref="E2608:E2610"/>
    <mergeCell ref="F2608:F2610"/>
    <mergeCell ref="G2608:G2610"/>
    <mergeCell ref="H2608:H2610"/>
    <mergeCell ref="I2608:I2610"/>
    <mergeCell ref="J2608:J2610"/>
    <mergeCell ref="S2608:S2610"/>
    <mergeCell ref="T2608:T2610"/>
    <mergeCell ref="U2608:U2610"/>
    <mergeCell ref="V2608:V2610"/>
    <mergeCell ref="W2608:W2610"/>
    <mergeCell ref="X2608:X2610"/>
    <mergeCell ref="Y2608:Y2610"/>
    <mergeCell ref="Z2608:Z2610"/>
    <mergeCell ref="AA2608:AA2610"/>
    <mergeCell ref="H2605:H2607"/>
    <mergeCell ref="A2605:A2607"/>
    <mergeCell ref="V2605:V2607"/>
    <mergeCell ref="X2605:X2607"/>
    <mergeCell ref="I2605:I2607"/>
    <mergeCell ref="D2605:D2607"/>
    <mergeCell ref="G2587:G2589"/>
    <mergeCell ref="T2587:T2589"/>
    <mergeCell ref="T2590:T2592"/>
    <mergeCell ref="C2596:C2598"/>
    <mergeCell ref="D2596:D2598"/>
    <mergeCell ref="F2596:F2598"/>
    <mergeCell ref="G2596:G2598"/>
    <mergeCell ref="H2596:H2598"/>
    <mergeCell ref="I2635:I2637"/>
    <mergeCell ref="J2635:J2637"/>
    <mergeCell ref="S2635:S2637"/>
    <mergeCell ref="T2635:T2637"/>
    <mergeCell ref="U2635:U2637"/>
    <mergeCell ref="V2635:V2637"/>
    <mergeCell ref="W2635:W2637"/>
    <mergeCell ref="X2635:X2637"/>
    <mergeCell ref="Y2635:Y2637"/>
    <mergeCell ref="Z2635:Z2637"/>
    <mergeCell ref="AA2635:AA2637"/>
    <mergeCell ref="S2629:S2631"/>
    <mergeCell ref="A2629:A2631"/>
    <mergeCell ref="Z2614:Z2616"/>
    <mergeCell ref="AA2614:AA2616"/>
    <mergeCell ref="A2623:A2625"/>
    <mergeCell ref="C2623:C2625"/>
    <mergeCell ref="E2623:E2625"/>
    <mergeCell ref="I2623:I2625"/>
    <mergeCell ref="V2623:V2625"/>
    <mergeCell ref="Y2623:Y2625"/>
    <mergeCell ref="Z2623:Z2625"/>
    <mergeCell ref="AA2623:AA2625"/>
    <mergeCell ref="A2620:A2622"/>
    <mergeCell ref="B2620:B2622"/>
    <mergeCell ref="C2620:C2622"/>
    <mergeCell ref="D2620:D2622"/>
    <mergeCell ref="E2620:E2622"/>
    <mergeCell ref="F2620:F2622"/>
    <mergeCell ref="G2620:G2622"/>
    <mergeCell ref="H2620:H2622"/>
    <mergeCell ref="I2620:I2622"/>
    <mergeCell ref="J2620:J2622"/>
    <mergeCell ref="C2629:C2631"/>
    <mergeCell ref="D2629:D2631"/>
    <mergeCell ref="E2629:E2631"/>
    <mergeCell ref="F2629:F2631"/>
    <mergeCell ref="H2629:H2631"/>
    <mergeCell ref="I2629:I2631"/>
    <mergeCell ref="U2629:U2631"/>
    <mergeCell ref="V2629:V2631"/>
    <mergeCell ref="X2629:X2631"/>
    <mergeCell ref="Y2629:Y2631"/>
    <mergeCell ref="Z2629:Z2631"/>
    <mergeCell ref="AA2629:AA2631"/>
    <mergeCell ref="V2626:V2628"/>
    <mergeCell ref="X2626:X2628"/>
    <mergeCell ref="F2614:F2616"/>
    <mergeCell ref="F2623:F2625"/>
    <mergeCell ref="H2614:H2616"/>
    <mergeCell ref="H2623:H2625"/>
    <mergeCell ref="T2629:T2631"/>
    <mergeCell ref="A2632:A2634"/>
    <mergeCell ref="B2632:B2634"/>
    <mergeCell ref="C2632:C2634"/>
    <mergeCell ref="D2632:D2634"/>
    <mergeCell ref="F2632:F2634"/>
    <mergeCell ref="C2644:C2646"/>
    <mergeCell ref="D2644:D2646"/>
    <mergeCell ref="E2644:E2646"/>
    <mergeCell ref="F2644:F2646"/>
    <mergeCell ref="G2644:G2646"/>
    <mergeCell ref="H2644:H2646"/>
    <mergeCell ref="I2644:I2646"/>
    <mergeCell ref="J2644:J2646"/>
    <mergeCell ref="S2644:S2646"/>
    <mergeCell ref="T2644:T2646"/>
    <mergeCell ref="U2644:U2646"/>
    <mergeCell ref="V2644:V2646"/>
    <mergeCell ref="W2644:W2646"/>
    <mergeCell ref="X2644:X2646"/>
    <mergeCell ref="Y2644:Y2646"/>
    <mergeCell ref="Z2644:Z2646"/>
    <mergeCell ref="AA2644:AA2646"/>
    <mergeCell ref="G2641:G2643"/>
    <mergeCell ref="B2626:B2628"/>
    <mergeCell ref="C2626:C2628"/>
    <mergeCell ref="F2626:F2628"/>
    <mergeCell ref="H2626:H2628"/>
    <mergeCell ref="I2626:I2628"/>
    <mergeCell ref="T2626:T2628"/>
    <mergeCell ref="H2632:H2634"/>
    <mergeCell ref="I2632:I2634"/>
    <mergeCell ref="S2632:S2634"/>
    <mergeCell ref="T2632:T2634"/>
    <mergeCell ref="U2632:U2634"/>
    <mergeCell ref="V2632:V2634"/>
    <mergeCell ref="X2632:X2634"/>
    <mergeCell ref="Y2632:Y2634"/>
    <mergeCell ref="Z2632:Z2634"/>
    <mergeCell ref="F2734:F2736"/>
    <mergeCell ref="G2734:G2736"/>
    <mergeCell ref="H2734:H2736"/>
    <mergeCell ref="I2734:I2736"/>
    <mergeCell ref="J2734:J2736"/>
    <mergeCell ref="S2734:S2736"/>
    <mergeCell ref="U2734:U2736"/>
    <mergeCell ref="V2734:V2736"/>
    <mergeCell ref="X2734:X2736"/>
    <mergeCell ref="Y2734:Y2736"/>
    <mergeCell ref="Z2734:Z2736"/>
    <mergeCell ref="AA2734:AA2736"/>
    <mergeCell ref="F2731:F2733"/>
    <mergeCell ref="F2698:F2700"/>
    <mergeCell ref="X2680:X2682"/>
    <mergeCell ref="I2680:I2682"/>
    <mergeCell ref="T2680:T2682"/>
    <mergeCell ref="V2680:V2682"/>
    <mergeCell ref="X2692:X2694"/>
    <mergeCell ref="X2695:X2697"/>
    <mergeCell ref="X2698:X2700"/>
    <mergeCell ref="U2698:U2700"/>
    <mergeCell ref="H2698:H2700"/>
    <mergeCell ref="A2698:A2700"/>
    <mergeCell ref="C2698:C2700"/>
    <mergeCell ref="V2698:V2700"/>
    <mergeCell ref="Y2698:Y2700"/>
    <mergeCell ref="Z2698:Z2700"/>
    <mergeCell ref="AA2698:AA2700"/>
    <mergeCell ref="D2695:D2697"/>
    <mergeCell ref="E2695:E2697"/>
    <mergeCell ref="C2692:C2694"/>
    <mergeCell ref="H2701:H2703"/>
    <mergeCell ref="S2701:S2703"/>
    <mergeCell ref="U2701:U2703"/>
    <mergeCell ref="V2701:V2703"/>
    <mergeCell ref="X2701:X2703"/>
    <mergeCell ref="Y2701:Y2703"/>
    <mergeCell ref="Z2701:Z2703"/>
    <mergeCell ref="AA2701:AA2703"/>
    <mergeCell ref="Y2692:Y2694"/>
    <mergeCell ref="Z2692:Z2694"/>
    <mergeCell ref="AA2692:AA2694"/>
    <mergeCell ref="D2692:D2694"/>
    <mergeCell ref="E2698:E2700"/>
    <mergeCell ref="A2686:A2688"/>
    <mergeCell ref="B2686:B2688"/>
    <mergeCell ref="C2686:C2688"/>
    <mergeCell ref="D2686:D2688"/>
    <mergeCell ref="F2686:F2688"/>
    <mergeCell ref="G2686:G2688"/>
    <mergeCell ref="H2686:H2688"/>
    <mergeCell ref="I2686:I2688"/>
    <mergeCell ref="J2686:J2688"/>
    <mergeCell ref="S2686:S2688"/>
    <mergeCell ref="T2686:T2688"/>
    <mergeCell ref="V2686:V2688"/>
    <mergeCell ref="W2686:W2688"/>
    <mergeCell ref="X2686:X2688"/>
    <mergeCell ref="Y2686:Y2688"/>
    <mergeCell ref="Z2686:Z2688"/>
    <mergeCell ref="H2725:H2727"/>
    <mergeCell ref="H2719:H2721"/>
    <mergeCell ref="U2692:U2694"/>
    <mergeCell ref="J2794:J2796"/>
    <mergeCell ref="S2794:S2796"/>
    <mergeCell ref="U2794:U2796"/>
    <mergeCell ref="V2794:V2796"/>
    <mergeCell ref="X2794:X2796"/>
    <mergeCell ref="Y2794:Y2796"/>
    <mergeCell ref="Z2794:Z2796"/>
    <mergeCell ref="AA2794:AA2796"/>
    <mergeCell ref="T2794:T2796"/>
    <mergeCell ref="Y2800:Y2802"/>
    <mergeCell ref="H2806:H2808"/>
    <mergeCell ref="S2806:S2808"/>
    <mergeCell ref="V2806:V2808"/>
    <mergeCell ref="I2728:I2730"/>
    <mergeCell ref="J2728:J2730"/>
    <mergeCell ref="T2728:T2730"/>
    <mergeCell ref="U2728:U2730"/>
    <mergeCell ref="V2728:V2730"/>
    <mergeCell ref="T2725:T2727"/>
    <mergeCell ref="U2725:U2727"/>
    <mergeCell ref="V2725:V2727"/>
    <mergeCell ref="X2725:X2727"/>
    <mergeCell ref="Y2725:Y2727"/>
    <mergeCell ref="C2722:C2724"/>
    <mergeCell ref="D2719:D2721"/>
    <mergeCell ref="E2719:E2721"/>
    <mergeCell ref="X2719:X2721"/>
    <mergeCell ref="Y2719:Y2721"/>
    <mergeCell ref="Z2725:Z2727"/>
    <mergeCell ref="AA2725:AA2727"/>
    <mergeCell ref="X2728:X2730"/>
    <mergeCell ref="Y2728:Y2730"/>
    <mergeCell ref="Z2728:Z2730"/>
    <mergeCell ref="AA2728:AA2730"/>
    <mergeCell ref="G2728:G2730"/>
    <mergeCell ref="S2728:S2730"/>
    <mergeCell ref="F2719:F2721"/>
    <mergeCell ref="E2740:E2742"/>
    <mergeCell ref="E2743:E2745"/>
    <mergeCell ref="E2749:E2751"/>
    <mergeCell ref="H2740:H2742"/>
    <mergeCell ref="H2743:H2745"/>
    <mergeCell ref="H2749:H2751"/>
    <mergeCell ref="U2740:U2742"/>
    <mergeCell ref="U2743:U2745"/>
    <mergeCell ref="U2749:U2751"/>
    <mergeCell ref="Y2743:Y2745"/>
    <mergeCell ref="Y2749:Y2751"/>
    <mergeCell ref="Z2740:Z2742"/>
    <mergeCell ref="Z2746:Z2748"/>
    <mergeCell ref="AA2746:AA2748"/>
    <mergeCell ref="AA2731:AA2733"/>
    <mergeCell ref="T2743:T2745"/>
    <mergeCell ref="T2749:T2751"/>
    <mergeCell ref="U2731:U2733"/>
    <mergeCell ref="I2743:I2745"/>
    <mergeCell ref="S2743:S2745"/>
    <mergeCell ref="Z2719:Z2721"/>
    <mergeCell ref="X2722:X2724"/>
    <mergeCell ref="Y2722:Y2724"/>
    <mergeCell ref="I2719:I2721"/>
    <mergeCell ref="C2734:C2736"/>
    <mergeCell ref="D2734:D2736"/>
    <mergeCell ref="E2734:E2736"/>
    <mergeCell ref="AA2842:AA2844"/>
    <mergeCell ref="H2824:H2826"/>
    <mergeCell ref="T2836:T2838"/>
    <mergeCell ref="Z2839:Z2841"/>
    <mergeCell ref="X2827:X2829"/>
    <mergeCell ref="Y2827:Y2829"/>
    <mergeCell ref="Z2827:Z2829"/>
    <mergeCell ref="AA2827:AA2829"/>
    <mergeCell ref="F2827:F2829"/>
    <mergeCell ref="G2827:G2829"/>
    <mergeCell ref="H2827:H2829"/>
    <mergeCell ref="I2827:I2829"/>
    <mergeCell ref="J2827:J2829"/>
    <mergeCell ref="I2731:I2733"/>
    <mergeCell ref="T2731:T2733"/>
    <mergeCell ref="V2731:V2733"/>
    <mergeCell ref="X2740:X2742"/>
    <mergeCell ref="X2743:X2745"/>
    <mergeCell ref="Y2731:Y2733"/>
    <mergeCell ref="A2737:A2739"/>
    <mergeCell ref="C2737:C2739"/>
    <mergeCell ref="D2737:D2739"/>
    <mergeCell ref="E2737:E2739"/>
    <mergeCell ref="F2737:F2739"/>
    <mergeCell ref="G2737:G2739"/>
    <mergeCell ref="H2737:H2739"/>
    <mergeCell ref="S2737:S2739"/>
    <mergeCell ref="U2737:U2739"/>
    <mergeCell ref="V2737:V2739"/>
    <mergeCell ref="X2737:X2739"/>
    <mergeCell ref="Y2737:Y2739"/>
    <mergeCell ref="Z2737:Z2739"/>
    <mergeCell ref="AA2737:AA2739"/>
    <mergeCell ref="A2743:A2745"/>
    <mergeCell ref="B2743:B2745"/>
    <mergeCell ref="V2812:V2814"/>
    <mergeCell ref="X2812:X2814"/>
    <mergeCell ref="Y2812:Y2814"/>
    <mergeCell ref="Z2812:Z2814"/>
    <mergeCell ref="AA2812:AA2814"/>
    <mergeCell ref="D2809:D2811"/>
    <mergeCell ref="E2809:E2811"/>
    <mergeCell ref="F2809:F2811"/>
    <mergeCell ref="G2809:G2811"/>
    <mergeCell ref="H2809:H2811"/>
    <mergeCell ref="I2809:I2811"/>
    <mergeCell ref="J2809:J2811"/>
    <mergeCell ref="T2809:T2811"/>
    <mergeCell ref="U2809:U2811"/>
    <mergeCell ref="V2809:V2811"/>
    <mergeCell ref="X2809:X2811"/>
    <mergeCell ref="Y2809:Y2811"/>
    <mergeCell ref="Z2809:Z2811"/>
    <mergeCell ref="AA2809:AA2811"/>
    <mergeCell ref="AA2791:AA2793"/>
    <mergeCell ref="A2794:A2796"/>
    <mergeCell ref="B2794:B2796"/>
    <mergeCell ref="C2794:C2796"/>
    <mergeCell ref="D2794:D2796"/>
    <mergeCell ref="E2794:E2796"/>
    <mergeCell ref="F2794:F2796"/>
    <mergeCell ref="G2794:G2796"/>
    <mergeCell ref="H2794:H2796"/>
    <mergeCell ref="I2794:I2796"/>
    <mergeCell ref="I2821:I2823"/>
    <mergeCell ref="J2821:J2823"/>
    <mergeCell ref="T2821:T2823"/>
    <mergeCell ref="X2839:X2841"/>
    <mergeCell ref="X2836:X2838"/>
    <mergeCell ref="AA2836:AA2838"/>
    <mergeCell ref="A2845:A2847"/>
    <mergeCell ref="B2845:B2847"/>
    <mergeCell ref="V2821:V2823"/>
    <mergeCell ref="W2821:W2823"/>
    <mergeCell ref="X2821:X2823"/>
    <mergeCell ref="AA2821:AA2823"/>
    <mergeCell ref="W2842:W2844"/>
    <mergeCell ref="A2797:A2799"/>
    <mergeCell ref="B2797:B2799"/>
    <mergeCell ref="D2797:D2799"/>
    <mergeCell ref="F2797:F2799"/>
    <mergeCell ref="I2797:I2799"/>
    <mergeCell ref="J2797:J2799"/>
    <mergeCell ref="S2797:S2799"/>
    <mergeCell ref="T2797:T2799"/>
    <mergeCell ref="X2797:X2799"/>
    <mergeCell ref="Y2797:Y2799"/>
    <mergeCell ref="Z2797:Z2799"/>
    <mergeCell ref="B2806:B2808"/>
    <mergeCell ref="T2812:T2814"/>
    <mergeCell ref="H2803:H2805"/>
    <mergeCell ref="V2830:V2832"/>
    <mergeCell ref="W2830:W2832"/>
    <mergeCell ref="X2830:X2832"/>
    <mergeCell ref="Y2830:Y2832"/>
    <mergeCell ref="Z2830:Z2832"/>
    <mergeCell ref="AA2830:AA2832"/>
    <mergeCell ref="F2824:F2826"/>
    <mergeCell ref="W2827:W2829"/>
    <mergeCell ref="A2824:A2826"/>
    <mergeCell ref="C2824:C2826"/>
    <mergeCell ref="G2824:G2826"/>
    <mergeCell ref="V2824:V2826"/>
    <mergeCell ref="X2824:X2826"/>
    <mergeCell ref="Z2824:Z2826"/>
    <mergeCell ref="A2827:A2829"/>
    <mergeCell ref="C2827:C2829"/>
    <mergeCell ref="D2827:D2829"/>
    <mergeCell ref="G2845:G2847"/>
    <mergeCell ref="H2845:H2847"/>
    <mergeCell ref="I2845:I2847"/>
    <mergeCell ref="J2845:J2847"/>
    <mergeCell ref="S2845:S2847"/>
    <mergeCell ref="T2845:T2847"/>
    <mergeCell ref="U2845:U2847"/>
    <mergeCell ref="V2845:V2847"/>
    <mergeCell ref="W2845:W2847"/>
    <mergeCell ref="X2845:X2847"/>
    <mergeCell ref="Y2845:Y2847"/>
    <mergeCell ref="Z2845:Z2847"/>
    <mergeCell ref="AA2845:AA2847"/>
    <mergeCell ref="I2839:I2841"/>
    <mergeCell ref="S2824:S2826"/>
    <mergeCell ref="U2842:U2844"/>
    <mergeCell ref="V2842:V2844"/>
    <mergeCell ref="X2842:X2844"/>
    <mergeCell ref="Y2842:Y2844"/>
    <mergeCell ref="Z2842:Z2844"/>
    <mergeCell ref="A2818:A2820"/>
    <mergeCell ref="B2818:B2820"/>
    <mergeCell ref="G2869:G2871"/>
    <mergeCell ref="H2869:H2871"/>
    <mergeCell ref="I2869:I2871"/>
    <mergeCell ref="J2869:J2871"/>
    <mergeCell ref="S2869:S2871"/>
    <mergeCell ref="T2869:T2871"/>
    <mergeCell ref="U2869:U2871"/>
    <mergeCell ref="V2869:V2871"/>
    <mergeCell ref="W2869:W2871"/>
    <mergeCell ref="X2869:X2871"/>
    <mergeCell ref="Y2869:Y2871"/>
    <mergeCell ref="Z2869:Z2871"/>
    <mergeCell ref="AA2869:AA2871"/>
    <mergeCell ref="S2848:S2850"/>
    <mergeCell ref="B2851:B2853"/>
    <mergeCell ref="E2851:E2853"/>
    <mergeCell ref="F2851:F2853"/>
    <mergeCell ref="D2866:D2868"/>
    <mergeCell ref="E2866:E2868"/>
    <mergeCell ref="F2866:F2868"/>
    <mergeCell ref="G2866:G2868"/>
    <mergeCell ref="H2866:H2868"/>
    <mergeCell ref="I2866:I2868"/>
    <mergeCell ref="J2866:J2868"/>
    <mergeCell ref="S2866:S2868"/>
    <mergeCell ref="T2866:T2868"/>
    <mergeCell ref="U2866:U2868"/>
    <mergeCell ref="V2866:V2868"/>
    <mergeCell ref="H2857:H2859"/>
    <mergeCell ref="I2857:I2859"/>
    <mergeCell ref="J2857:J2859"/>
    <mergeCell ref="S2857:S2859"/>
    <mergeCell ref="V2857:V2859"/>
    <mergeCell ref="W2857:W2859"/>
    <mergeCell ref="X2857:X2859"/>
    <mergeCell ref="Z2857:Z2859"/>
    <mergeCell ref="AA2857:AA2859"/>
    <mergeCell ref="D2860:D2862"/>
    <mergeCell ref="D2863:D2865"/>
    <mergeCell ref="Y2848:Y2850"/>
    <mergeCell ref="D2857:D2859"/>
    <mergeCell ref="T2827:T2829"/>
    <mergeCell ref="V2827:V2829"/>
    <mergeCell ref="AA2824:AA2826"/>
    <mergeCell ref="W2824:W2826"/>
    <mergeCell ref="D2824:D2826"/>
    <mergeCell ref="Y2824:Y2826"/>
    <mergeCell ref="C2830:C2832"/>
    <mergeCell ref="D2830:D2832"/>
    <mergeCell ref="F2830:F2832"/>
    <mergeCell ref="G2830:G2832"/>
    <mergeCell ref="H2830:H2832"/>
    <mergeCell ref="J2830:J2832"/>
    <mergeCell ref="B2824:B2826"/>
    <mergeCell ref="A2821:A2823"/>
    <mergeCell ref="B2821:B2823"/>
    <mergeCell ref="C2821:C2823"/>
    <mergeCell ref="D2821:D2823"/>
    <mergeCell ref="E2821:E2823"/>
    <mergeCell ref="F2821:F2823"/>
    <mergeCell ref="G2821:G2823"/>
    <mergeCell ref="H2821:H2823"/>
    <mergeCell ref="F2890:F2892"/>
    <mergeCell ref="G2890:G2892"/>
    <mergeCell ref="X2890:X2892"/>
    <mergeCell ref="C2875:C2877"/>
    <mergeCell ref="D2875:D2877"/>
    <mergeCell ref="E2875:E2877"/>
    <mergeCell ref="F2875:F2877"/>
    <mergeCell ref="G2875:G2877"/>
    <mergeCell ref="H2875:H2877"/>
    <mergeCell ref="I2875:I2877"/>
    <mergeCell ref="J2875:J2877"/>
    <mergeCell ref="S2875:S2877"/>
    <mergeCell ref="T2875:T2877"/>
    <mergeCell ref="U2875:U2877"/>
    <mergeCell ref="V2875:V2877"/>
    <mergeCell ref="W2875:W2877"/>
    <mergeCell ref="X2875:X2877"/>
    <mergeCell ref="Y2875:Y2877"/>
    <mergeCell ref="Z2875:Z2877"/>
    <mergeCell ref="AA2875:AA2877"/>
    <mergeCell ref="A2872:A2874"/>
    <mergeCell ref="B2872:B2874"/>
    <mergeCell ref="C2872:C2874"/>
    <mergeCell ref="E2872:E2874"/>
    <mergeCell ref="F2872:F2874"/>
    <mergeCell ref="G2872:G2874"/>
    <mergeCell ref="I2872:I2874"/>
    <mergeCell ref="U2872:U2874"/>
    <mergeCell ref="V2872:V2874"/>
    <mergeCell ref="X2872:X2874"/>
    <mergeCell ref="Z2872:Z2874"/>
    <mergeCell ref="AA2872:AA2874"/>
    <mergeCell ref="W2872:W2874"/>
    <mergeCell ref="D2884:D2886"/>
    <mergeCell ref="F2881:F2883"/>
    <mergeCell ref="G2881:G2883"/>
    <mergeCell ref="H2881:H2883"/>
    <mergeCell ref="U2881:U2883"/>
    <mergeCell ref="Y2881:Y2883"/>
    <mergeCell ref="Z2881:Z2883"/>
    <mergeCell ref="AA2881:AA2883"/>
    <mergeCell ref="A2884:A2886"/>
    <mergeCell ref="B2884:B2886"/>
    <mergeCell ref="C2884:C2886"/>
    <mergeCell ref="E2884:E2886"/>
    <mergeCell ref="F2884:F2886"/>
    <mergeCell ref="G2884:G2886"/>
    <mergeCell ref="S2884:S2886"/>
    <mergeCell ref="V2884:V2886"/>
    <mergeCell ref="X2884:X2886"/>
    <mergeCell ref="Y2884:Y2886"/>
    <mergeCell ref="AA2884:AA2886"/>
    <mergeCell ref="A2887:A2889"/>
    <mergeCell ref="B2887:B2889"/>
    <mergeCell ref="C2887:C2889"/>
    <mergeCell ref="D2887:D2889"/>
    <mergeCell ref="E2887:E2889"/>
    <mergeCell ref="F2887:F2889"/>
    <mergeCell ref="G2887:G2889"/>
    <mergeCell ref="S2887:S2889"/>
    <mergeCell ref="V2887:V2889"/>
    <mergeCell ref="X2887:X2889"/>
    <mergeCell ref="AA2887:AA2889"/>
    <mergeCell ref="Z2890:Z2892"/>
    <mergeCell ref="A2899:A2901"/>
    <mergeCell ref="B2899:B2901"/>
    <mergeCell ref="C2899:C2901"/>
    <mergeCell ref="D2899:D2901"/>
    <mergeCell ref="E2899:E2901"/>
    <mergeCell ref="F2899:F2901"/>
    <mergeCell ref="G2899:G2901"/>
    <mergeCell ref="H2899:H2901"/>
    <mergeCell ref="I2899:I2901"/>
    <mergeCell ref="J2899:J2901"/>
    <mergeCell ref="T2899:T2901"/>
    <mergeCell ref="U2899:U2901"/>
    <mergeCell ref="V2899:V2901"/>
    <mergeCell ref="X2899:X2901"/>
    <mergeCell ref="Y2899:Y2901"/>
    <mergeCell ref="Z2899:Z2901"/>
    <mergeCell ref="AA2899:AA2901"/>
    <mergeCell ref="C2893:C2895"/>
    <mergeCell ref="D2893:D2895"/>
    <mergeCell ref="E2893:E2895"/>
    <mergeCell ref="F2893:F2895"/>
    <mergeCell ref="G2893:G2895"/>
    <mergeCell ref="H2893:H2895"/>
    <mergeCell ref="I2893:I2895"/>
    <mergeCell ref="J2893:J2895"/>
    <mergeCell ref="S2893:S2895"/>
    <mergeCell ref="T2893:T2895"/>
    <mergeCell ref="U2893:U2895"/>
    <mergeCell ref="V2893:V2895"/>
    <mergeCell ref="W2893:W2895"/>
    <mergeCell ref="X2893:X2895"/>
    <mergeCell ref="Y2893:Y2895"/>
    <mergeCell ref="Z2893:Z2895"/>
    <mergeCell ref="AA2893:AA2895"/>
    <mergeCell ref="Y2896:Y2898"/>
    <mergeCell ref="F2896:F2898"/>
    <mergeCell ref="G2896:G2898"/>
    <mergeCell ref="H2896:H2898"/>
    <mergeCell ref="S2896:S2898"/>
    <mergeCell ref="U2896:U2898"/>
    <mergeCell ref="V2896:V2898"/>
    <mergeCell ref="X2896:X2898"/>
    <mergeCell ref="Z2896:Z2898"/>
    <mergeCell ref="AA2896:AA2898"/>
    <mergeCell ref="D2896:D2898"/>
    <mergeCell ref="S2899:S2901"/>
    <mergeCell ref="C2896:C2898"/>
    <mergeCell ref="A2911:A2913"/>
    <mergeCell ref="C2911:C2913"/>
    <mergeCell ref="D2911:D2913"/>
    <mergeCell ref="E2911:E2913"/>
    <mergeCell ref="F2911:F2913"/>
    <mergeCell ref="G2911:G2913"/>
    <mergeCell ref="H2911:H2913"/>
    <mergeCell ref="J2911:J2913"/>
    <mergeCell ref="V2911:V2913"/>
    <mergeCell ref="X2911:X2913"/>
    <mergeCell ref="A2953:A2955"/>
    <mergeCell ref="G2953:G2955"/>
    <mergeCell ref="T2953:T2955"/>
    <mergeCell ref="V2953:V2955"/>
    <mergeCell ref="X2953:X2955"/>
    <mergeCell ref="V2947:V2949"/>
    <mergeCell ref="W2947:W2949"/>
    <mergeCell ref="X2947:X2949"/>
    <mergeCell ref="Y2947:Y2949"/>
    <mergeCell ref="Z2947:Z2949"/>
    <mergeCell ref="AA2947:AA2949"/>
    <mergeCell ref="A2950:A2952"/>
    <mergeCell ref="B2950:B2952"/>
    <mergeCell ref="C2950:C2952"/>
    <mergeCell ref="D2950:D2952"/>
    <mergeCell ref="E2950:E2952"/>
    <mergeCell ref="F2950:F2952"/>
    <mergeCell ref="G2950:G2952"/>
    <mergeCell ref="H2950:H2952"/>
    <mergeCell ref="I2950:I2952"/>
    <mergeCell ref="J2950:J2952"/>
    <mergeCell ref="S2950:S2952"/>
    <mergeCell ref="T2950:T2952"/>
    <mergeCell ref="U2950:U2952"/>
    <mergeCell ref="V2950:V2952"/>
    <mergeCell ref="W2950:W2952"/>
    <mergeCell ref="X2950:X2952"/>
    <mergeCell ref="Y2950:Y2952"/>
    <mergeCell ref="Z2950:Z2952"/>
    <mergeCell ref="AA2950:AA2952"/>
    <mergeCell ref="X2917:X2919"/>
    <mergeCell ref="Y2917:Y2919"/>
    <mergeCell ref="Z2917:Z2919"/>
    <mergeCell ref="AA2917:AA2919"/>
    <mergeCell ref="A2923:A2925"/>
    <mergeCell ref="B2923:B2925"/>
    <mergeCell ref="C2923:C2925"/>
    <mergeCell ref="D2923:D2925"/>
    <mergeCell ref="E2923:E2925"/>
    <mergeCell ref="F2923:F2925"/>
    <mergeCell ref="G2923:G2925"/>
    <mergeCell ref="H2923:H2925"/>
    <mergeCell ref="I2923:I2925"/>
    <mergeCell ref="J2923:J2925"/>
    <mergeCell ref="S2923:S2925"/>
    <mergeCell ref="T2923:T2925"/>
    <mergeCell ref="U2923:U2925"/>
    <mergeCell ref="V2923:V2925"/>
    <mergeCell ref="W2923:W2925"/>
    <mergeCell ref="X2923:X2925"/>
    <mergeCell ref="Y2923:Y2925"/>
    <mergeCell ref="Z2923:Z2925"/>
    <mergeCell ref="AA2923:AA2925"/>
    <mergeCell ref="E2920:E2922"/>
    <mergeCell ref="A2962:A2964"/>
    <mergeCell ref="B2962:B2964"/>
    <mergeCell ref="C2962:C2964"/>
    <mergeCell ref="D2962:D2964"/>
    <mergeCell ref="E2962:E2964"/>
    <mergeCell ref="F2962:F2964"/>
    <mergeCell ref="G2962:G2964"/>
    <mergeCell ref="H2962:H2964"/>
    <mergeCell ref="I2962:I2964"/>
    <mergeCell ref="J2962:J2964"/>
    <mergeCell ref="T2962:T2964"/>
    <mergeCell ref="U2962:U2964"/>
    <mergeCell ref="V2962:V2964"/>
    <mergeCell ref="X2962:X2964"/>
    <mergeCell ref="Y2962:Y2964"/>
    <mergeCell ref="Z2962:Z2964"/>
    <mergeCell ref="AA2962:AA2964"/>
    <mergeCell ref="A2956:A2958"/>
    <mergeCell ref="B2956:B2958"/>
    <mergeCell ref="C2956:C2958"/>
    <mergeCell ref="D2956:D2958"/>
    <mergeCell ref="E2956:E2958"/>
    <mergeCell ref="F2956:F2958"/>
    <mergeCell ref="G2956:G2958"/>
    <mergeCell ref="H2956:H2958"/>
    <mergeCell ref="I2956:I2958"/>
    <mergeCell ref="J2956:J2958"/>
    <mergeCell ref="S2956:S2958"/>
    <mergeCell ref="T2956:T2958"/>
    <mergeCell ref="U2956:U2958"/>
    <mergeCell ref="V2956:V2958"/>
    <mergeCell ref="W2956:W2958"/>
    <mergeCell ref="X2956:X2958"/>
    <mergeCell ref="Y2956:Y2958"/>
    <mergeCell ref="Z2956:Z2958"/>
    <mergeCell ref="AA2956:AA2958"/>
    <mergeCell ref="Y2959:Y2961"/>
    <mergeCell ref="Z2959:Z2961"/>
    <mergeCell ref="AA2959:AA2961"/>
    <mergeCell ref="D2959:D2961"/>
    <mergeCell ref="F2959:F2961"/>
    <mergeCell ref="I2959:I2961"/>
    <mergeCell ref="J2959:J2961"/>
    <mergeCell ref="S2959:S2961"/>
    <mergeCell ref="T2959:T2961"/>
    <mergeCell ref="X2959:X2961"/>
    <mergeCell ref="C2959:C2961"/>
    <mergeCell ref="F2944:F2946"/>
    <mergeCell ref="I2944:I2946"/>
    <mergeCell ref="J2944:J2946"/>
    <mergeCell ref="S2944:S2946"/>
    <mergeCell ref="T2944:T2946"/>
    <mergeCell ref="V2971:V2973"/>
    <mergeCell ref="X2971:X2973"/>
    <mergeCell ref="Y2971:Y2973"/>
    <mergeCell ref="Z2971:Z2973"/>
    <mergeCell ref="AA2971:AA2973"/>
    <mergeCell ref="X2968:X2970"/>
    <mergeCell ref="W2971:W2973"/>
    <mergeCell ref="B2995:B2997"/>
    <mergeCell ref="D2995:D2997"/>
    <mergeCell ref="E2995:E2997"/>
    <mergeCell ref="F2995:F2997"/>
    <mergeCell ref="G2995:G2997"/>
    <mergeCell ref="H2995:H2997"/>
    <mergeCell ref="I2995:I2997"/>
    <mergeCell ref="J2995:J2997"/>
    <mergeCell ref="S2995:S2997"/>
    <mergeCell ref="U2995:U2997"/>
    <mergeCell ref="V2995:V2997"/>
    <mergeCell ref="X2995:X2997"/>
    <mergeCell ref="Y2995:Y2997"/>
    <mergeCell ref="Z2995:Z2997"/>
    <mergeCell ref="AA2995:AA2997"/>
    <mergeCell ref="C2995:C2997"/>
    <mergeCell ref="G2977:G2979"/>
    <mergeCell ref="H2977:H2979"/>
    <mergeCell ref="I2977:I2979"/>
    <mergeCell ref="J2977:J2979"/>
    <mergeCell ref="S2977:S2979"/>
    <mergeCell ref="T2977:T2979"/>
    <mergeCell ref="U2977:U2979"/>
    <mergeCell ref="V2977:V2979"/>
    <mergeCell ref="W2977:W2979"/>
    <mergeCell ref="X2977:X2979"/>
    <mergeCell ref="Y2977:Y2979"/>
    <mergeCell ref="Z2977:Z2979"/>
    <mergeCell ref="AA2977:AA2979"/>
    <mergeCell ref="G2980:G2982"/>
    <mergeCell ref="G2983:G2985"/>
    <mergeCell ref="E2980:E2982"/>
    <mergeCell ref="F2980:F2982"/>
    <mergeCell ref="V2980:V2982"/>
    <mergeCell ref="Y2980:Y2982"/>
    <mergeCell ref="Z2980:Z2982"/>
    <mergeCell ref="E2983:E2985"/>
    <mergeCell ref="F2983:F2985"/>
    <mergeCell ref="V2983:V2985"/>
    <mergeCell ref="Y2983:Y2985"/>
    <mergeCell ref="W2980:W2982"/>
    <mergeCell ref="W2983:W2985"/>
    <mergeCell ref="C2971:C2973"/>
    <mergeCell ref="B2974:B2976"/>
    <mergeCell ref="C2974:C2976"/>
    <mergeCell ref="D2974:D2976"/>
    <mergeCell ref="E2974:E2976"/>
    <mergeCell ref="F2974:F2976"/>
    <mergeCell ref="G2974:G2976"/>
    <mergeCell ref="H2974:H2976"/>
    <mergeCell ref="I2974:I2976"/>
    <mergeCell ref="J2974:J2976"/>
    <mergeCell ref="V2989:V2991"/>
    <mergeCell ref="X2989:X2991"/>
    <mergeCell ref="Y2989:Y2991"/>
    <mergeCell ref="Z2989:Z2991"/>
    <mergeCell ref="AA2989:AA2991"/>
    <mergeCell ref="A2992:A2994"/>
    <mergeCell ref="B2992:B2994"/>
    <mergeCell ref="C2992:C2994"/>
    <mergeCell ref="D2992:D2994"/>
    <mergeCell ref="E2992:E2994"/>
    <mergeCell ref="F2992:F2994"/>
    <mergeCell ref="G2992:G2994"/>
    <mergeCell ref="H2992:H2994"/>
    <mergeCell ref="I2992:I2994"/>
    <mergeCell ref="J2992:J2994"/>
    <mergeCell ref="S2992:S2994"/>
    <mergeCell ref="T2992:T2994"/>
    <mergeCell ref="U2992:U2994"/>
    <mergeCell ref="V2992:V2994"/>
    <mergeCell ref="W2992:W2994"/>
    <mergeCell ref="X2992:X2994"/>
    <mergeCell ref="Y2992:Y2994"/>
    <mergeCell ref="Z2992:Z2994"/>
    <mergeCell ref="AA2992:AA2994"/>
    <mergeCell ref="F3010:F3012"/>
    <mergeCell ref="I3010:I3012"/>
    <mergeCell ref="J3010:J3012"/>
    <mergeCell ref="S3010:S3012"/>
    <mergeCell ref="T3010:T3012"/>
    <mergeCell ref="A3004:A3006"/>
    <mergeCell ref="B3004:B3006"/>
    <mergeCell ref="D3004:D3006"/>
    <mergeCell ref="F3004:F3006"/>
    <mergeCell ref="G3004:G3006"/>
    <mergeCell ref="H3004:H3006"/>
    <mergeCell ref="I3004:I3006"/>
    <mergeCell ref="S3004:S3006"/>
    <mergeCell ref="X3007:X3009"/>
    <mergeCell ref="E3052:E3054"/>
    <mergeCell ref="F3052:F3054"/>
    <mergeCell ref="I3052:I3054"/>
    <mergeCell ref="Y3052:Y3054"/>
    <mergeCell ref="Z3052:Z3054"/>
    <mergeCell ref="AA3052:AA3054"/>
    <mergeCell ref="A3058:A3060"/>
    <mergeCell ref="D3058:D3060"/>
    <mergeCell ref="E3058:E3060"/>
    <mergeCell ref="X3076:X3078"/>
    <mergeCell ref="Y3058:Y3060"/>
    <mergeCell ref="Z3058:Z3060"/>
    <mergeCell ref="AA3058:AA3060"/>
    <mergeCell ref="A2998:A3000"/>
    <mergeCell ref="B2998:B3000"/>
    <mergeCell ref="C2998:C3000"/>
    <mergeCell ref="D2998:D3000"/>
    <mergeCell ref="E2998:E3000"/>
    <mergeCell ref="F2998:F3000"/>
    <mergeCell ref="G2998:G3000"/>
    <mergeCell ref="H2998:H3000"/>
    <mergeCell ref="I2998:I3000"/>
    <mergeCell ref="J2998:J3000"/>
    <mergeCell ref="S2998:S3000"/>
    <mergeCell ref="T2998:T3000"/>
    <mergeCell ref="U2998:U3000"/>
    <mergeCell ref="V2998:V3000"/>
    <mergeCell ref="W2998:W3000"/>
    <mergeCell ref="X2998:X3000"/>
    <mergeCell ref="Y2998:Y3000"/>
    <mergeCell ref="Z2998:Z3000"/>
    <mergeCell ref="AA2998:AA3000"/>
    <mergeCell ref="B3070:B3072"/>
    <mergeCell ref="S3070:S3072"/>
    <mergeCell ref="S3076:S3078"/>
    <mergeCell ref="V3052:V3054"/>
    <mergeCell ref="V3058:V3060"/>
    <mergeCell ref="V3070:V3072"/>
    <mergeCell ref="X3043:X3045"/>
    <mergeCell ref="S3058:S3060"/>
    <mergeCell ref="A3034:A3036"/>
    <mergeCell ref="B3034:B3036"/>
    <mergeCell ref="J3034:J3036"/>
    <mergeCell ref="S3034:S3036"/>
    <mergeCell ref="X3034:X3036"/>
    <mergeCell ref="Y3034:Y3036"/>
    <mergeCell ref="A3031:A3033"/>
    <mergeCell ref="B3031:B3033"/>
    <mergeCell ref="A3049:A3051"/>
    <mergeCell ref="B3049:B3051"/>
    <mergeCell ref="J3049:J3051"/>
    <mergeCell ref="S3049:S3051"/>
    <mergeCell ref="W3049:W3051"/>
    <mergeCell ref="X3049:X3051"/>
    <mergeCell ref="A3073:A3075"/>
    <mergeCell ref="B3073:B3075"/>
    <mergeCell ref="D3073:D3075"/>
    <mergeCell ref="F3073:F3075"/>
    <mergeCell ref="H3073:H3075"/>
    <mergeCell ref="I3073:I3075"/>
    <mergeCell ref="J3073:J3075"/>
    <mergeCell ref="S3073:S3075"/>
    <mergeCell ref="T3073:T3075"/>
    <mergeCell ref="A3055:A3057"/>
    <mergeCell ref="S3097:S3099"/>
    <mergeCell ref="W3094:W3096"/>
    <mergeCell ref="A3118:A3120"/>
    <mergeCell ref="B3118:B3120"/>
    <mergeCell ref="C3118:C3120"/>
    <mergeCell ref="D3118:D3120"/>
    <mergeCell ref="E3118:E3120"/>
    <mergeCell ref="F3118:F3120"/>
    <mergeCell ref="G3118:G3120"/>
    <mergeCell ref="H3118:H3120"/>
    <mergeCell ref="I3118:I3120"/>
    <mergeCell ref="J3118:J3120"/>
    <mergeCell ref="S3118:S3120"/>
    <mergeCell ref="T3118:T3120"/>
    <mergeCell ref="U3118:U3120"/>
    <mergeCell ref="V3118:V3120"/>
    <mergeCell ref="W3118:W3120"/>
    <mergeCell ref="X3118:X3120"/>
    <mergeCell ref="Y3118:Y3120"/>
    <mergeCell ref="Z3118:Z3120"/>
    <mergeCell ref="AA3118:AA3120"/>
    <mergeCell ref="C3109:C3111"/>
    <mergeCell ref="B3103:B3105"/>
    <mergeCell ref="D3103:D3105"/>
    <mergeCell ref="X3103:X3105"/>
    <mergeCell ref="X3109:X3111"/>
    <mergeCell ref="Y3049:Y3051"/>
    <mergeCell ref="Z3049:Z3051"/>
    <mergeCell ref="AA3049:AA3051"/>
    <mergeCell ref="A3043:A3045"/>
    <mergeCell ref="C3043:C3045"/>
    <mergeCell ref="D3043:D3045"/>
    <mergeCell ref="E3043:E3045"/>
    <mergeCell ref="F3043:F3045"/>
    <mergeCell ref="Z3043:Z3045"/>
    <mergeCell ref="I3082:I3084"/>
    <mergeCell ref="J3082:J3084"/>
    <mergeCell ref="S3082:S3084"/>
    <mergeCell ref="T3082:T3084"/>
    <mergeCell ref="U3082:U3084"/>
    <mergeCell ref="V3082:V3084"/>
    <mergeCell ref="W3082:W3084"/>
    <mergeCell ref="X3082:X3084"/>
    <mergeCell ref="Y3082:Y3084"/>
    <mergeCell ref="Z3082:Z3084"/>
    <mergeCell ref="AA3082:AA3084"/>
    <mergeCell ref="D3052:D3054"/>
    <mergeCell ref="J3058:J3060"/>
    <mergeCell ref="J3070:J3072"/>
    <mergeCell ref="J3076:J3078"/>
    <mergeCell ref="A3061:A3063"/>
    <mergeCell ref="D3061:D3063"/>
    <mergeCell ref="E3061:E3063"/>
    <mergeCell ref="F3061:F3063"/>
    <mergeCell ref="H3061:H3063"/>
    <mergeCell ref="I3061:I3063"/>
    <mergeCell ref="J3061:J3063"/>
    <mergeCell ref="S3061:S3063"/>
    <mergeCell ref="U3061:U3063"/>
    <mergeCell ref="V3061:V3063"/>
    <mergeCell ref="Y3061:Y3063"/>
    <mergeCell ref="Z3061:Z3063"/>
    <mergeCell ref="AA3061:AA3063"/>
    <mergeCell ref="A3052:A3054"/>
    <mergeCell ref="V3085:V3087"/>
    <mergeCell ref="Y3085:Y3087"/>
    <mergeCell ref="Z3085:Z3087"/>
    <mergeCell ref="AA3085:AA3087"/>
    <mergeCell ref="A3070:A3072"/>
    <mergeCell ref="D3070:D3072"/>
    <mergeCell ref="A3148:A3150"/>
    <mergeCell ref="B3148:B3150"/>
    <mergeCell ref="C3148:C3150"/>
    <mergeCell ref="D3148:D3150"/>
    <mergeCell ref="E3148:E3150"/>
    <mergeCell ref="F3148:F3150"/>
    <mergeCell ref="G3148:G3150"/>
    <mergeCell ref="H3148:H3150"/>
    <mergeCell ref="I3148:I3150"/>
    <mergeCell ref="J3148:J3150"/>
    <mergeCell ref="S3148:S3150"/>
    <mergeCell ref="T3148:T3150"/>
    <mergeCell ref="U3148:U3150"/>
    <mergeCell ref="V3148:V3150"/>
    <mergeCell ref="W3148:W3150"/>
    <mergeCell ref="X3148:X3150"/>
    <mergeCell ref="Y3148:Y3150"/>
    <mergeCell ref="Z3148:Z3150"/>
    <mergeCell ref="AA3148:AA3150"/>
    <mergeCell ref="A3154:A3156"/>
    <mergeCell ref="B3154:B3156"/>
    <mergeCell ref="C3154:C3156"/>
    <mergeCell ref="D3154:D3156"/>
    <mergeCell ref="E3154:E3156"/>
    <mergeCell ref="F3154:F3156"/>
    <mergeCell ref="G3154:G3156"/>
    <mergeCell ref="H3154:H3156"/>
    <mergeCell ref="I3154:I3156"/>
    <mergeCell ref="J3154:J3156"/>
    <mergeCell ref="S3154:S3156"/>
    <mergeCell ref="T3154:T3156"/>
    <mergeCell ref="U3154:U3156"/>
    <mergeCell ref="V3154:V3156"/>
    <mergeCell ref="W3154:W3156"/>
    <mergeCell ref="X3154:X3156"/>
    <mergeCell ref="Y3154:Y3156"/>
    <mergeCell ref="Z3154:Z3156"/>
    <mergeCell ref="AA3154:AA3156"/>
    <mergeCell ref="V3100:V3102"/>
    <mergeCell ref="W3100:W3102"/>
    <mergeCell ref="X3100:X3102"/>
    <mergeCell ref="Y3100:Y3102"/>
    <mergeCell ref="Z3100:Z3102"/>
    <mergeCell ref="AA3100:AA3102"/>
    <mergeCell ref="A3097:A3099"/>
    <mergeCell ref="C3097:C3099"/>
    <mergeCell ref="E3097:E3099"/>
    <mergeCell ref="F3097:F3099"/>
    <mergeCell ref="Z3097:Z3099"/>
    <mergeCell ref="A3094:A3096"/>
    <mergeCell ref="B3094:B3096"/>
    <mergeCell ref="C3094:C3096"/>
    <mergeCell ref="E3094:E3096"/>
    <mergeCell ref="F3094:F3096"/>
    <mergeCell ref="I3094:I3096"/>
    <mergeCell ref="V3094:V3096"/>
    <mergeCell ref="Z3094:Z3096"/>
    <mergeCell ref="D3094:D3096"/>
    <mergeCell ref="V3181:V3183"/>
    <mergeCell ref="Y3181:Y3183"/>
    <mergeCell ref="Z3181:Z3183"/>
    <mergeCell ref="AA3181:AA3183"/>
    <mergeCell ref="A3169:A3171"/>
    <mergeCell ref="E3169:E3171"/>
    <mergeCell ref="F3169:F3171"/>
    <mergeCell ref="A3193:A3195"/>
    <mergeCell ref="A3211:A3213"/>
    <mergeCell ref="B3211:B3213"/>
    <mergeCell ref="C3211:C3213"/>
    <mergeCell ref="D3211:D3213"/>
    <mergeCell ref="E3211:E3213"/>
    <mergeCell ref="F3211:F3213"/>
    <mergeCell ref="G3211:G3213"/>
    <mergeCell ref="H3211:H3213"/>
    <mergeCell ref="I3211:I3213"/>
    <mergeCell ref="J3211:J3213"/>
    <mergeCell ref="S3211:S3213"/>
    <mergeCell ref="T3211:T3213"/>
    <mergeCell ref="U3211:U3213"/>
    <mergeCell ref="V3211:V3213"/>
    <mergeCell ref="W3211:W3213"/>
    <mergeCell ref="X3211:X3213"/>
    <mergeCell ref="Y3211:Y3213"/>
    <mergeCell ref="Z3211:Z3213"/>
    <mergeCell ref="AA3211:AA3213"/>
    <mergeCell ref="A3208:A3210"/>
    <mergeCell ref="B3208:B3210"/>
    <mergeCell ref="E3208:E3210"/>
    <mergeCell ref="F3208:F3210"/>
    <mergeCell ref="I3208:I3210"/>
    <mergeCell ref="V3208:V3210"/>
    <mergeCell ref="Z3208:Z3210"/>
    <mergeCell ref="E3193:E3195"/>
    <mergeCell ref="F3193:F3195"/>
    <mergeCell ref="I3193:I3195"/>
    <mergeCell ref="X3193:X3195"/>
    <mergeCell ref="Z3193:Z3195"/>
    <mergeCell ref="B3205:B3207"/>
    <mergeCell ref="E3205:E3207"/>
    <mergeCell ref="F3205:F3207"/>
    <mergeCell ref="I3205:I3207"/>
    <mergeCell ref="J3205:J3207"/>
    <mergeCell ref="S3205:S3207"/>
    <mergeCell ref="T3205:T3207"/>
    <mergeCell ref="U3205:U3207"/>
    <mergeCell ref="V3205:V3207"/>
    <mergeCell ref="X3205:X3207"/>
    <mergeCell ref="Y3205:Y3207"/>
    <mergeCell ref="Z3205:Z3207"/>
    <mergeCell ref="AA3205:AA3207"/>
    <mergeCell ref="S3193:S3195"/>
    <mergeCell ref="A3196:A3198"/>
    <mergeCell ref="B3196:B3198"/>
    <mergeCell ref="C3196:C3198"/>
    <mergeCell ref="E3196:E3198"/>
    <mergeCell ref="W3208:W3210"/>
    <mergeCell ref="Y3208:Y3210"/>
    <mergeCell ref="W3205:W3207"/>
    <mergeCell ref="F3196:F3198"/>
    <mergeCell ref="G3196:G3198"/>
    <mergeCell ref="H3196:H3198"/>
    <mergeCell ref="I3196:I3198"/>
    <mergeCell ref="T3196:T3198"/>
    <mergeCell ref="V3196:V3198"/>
    <mergeCell ref="X3196:X3198"/>
    <mergeCell ref="Z3196:Z3198"/>
    <mergeCell ref="AA3196:AA3198"/>
    <mergeCell ref="E3250:E3252"/>
    <mergeCell ref="F3250:F3252"/>
    <mergeCell ref="G3250:G3252"/>
    <mergeCell ref="H3250:H3252"/>
    <mergeCell ref="I3250:I3252"/>
    <mergeCell ref="J3250:J3252"/>
    <mergeCell ref="S3250:S3252"/>
    <mergeCell ref="T3250:T3252"/>
    <mergeCell ref="U3250:U3252"/>
    <mergeCell ref="V3250:V3252"/>
    <mergeCell ref="W3250:W3252"/>
    <mergeCell ref="X3250:X3252"/>
    <mergeCell ref="Y3250:Y3252"/>
    <mergeCell ref="Z3250:Z3252"/>
    <mergeCell ref="AA3250:AA3252"/>
    <mergeCell ref="C3220:C3222"/>
    <mergeCell ref="D3217:D3219"/>
    <mergeCell ref="D3226:D3228"/>
    <mergeCell ref="D3232:D3234"/>
    <mergeCell ref="B3235:B3237"/>
    <mergeCell ref="E3235:E3237"/>
    <mergeCell ref="F3235:F3237"/>
    <mergeCell ref="I3235:I3237"/>
    <mergeCell ref="J3235:J3237"/>
    <mergeCell ref="T3235:T3237"/>
    <mergeCell ref="U3235:U3237"/>
    <mergeCell ref="V3235:V3237"/>
    <mergeCell ref="X3235:X3237"/>
    <mergeCell ref="Y3235:Y3237"/>
    <mergeCell ref="Z3235:Z3237"/>
    <mergeCell ref="AA3235:AA3237"/>
    <mergeCell ref="Z3223:Z3225"/>
    <mergeCell ref="J3238:J3240"/>
    <mergeCell ref="Y3196:Y3198"/>
    <mergeCell ref="Y3220:Y3222"/>
    <mergeCell ref="V3238:V3240"/>
    <mergeCell ref="W3238:W3240"/>
    <mergeCell ref="X3238:X3240"/>
    <mergeCell ref="Y3238:Y3240"/>
    <mergeCell ref="Z3238:Z3240"/>
    <mergeCell ref="AA3238:AA3240"/>
    <mergeCell ref="F3226:F3228"/>
    <mergeCell ref="I3226:I3228"/>
    <mergeCell ref="X3226:X3228"/>
    <mergeCell ref="F3229:F3231"/>
    <mergeCell ref="V3217:V3219"/>
    <mergeCell ref="V3226:V3228"/>
    <mergeCell ref="V3232:V3234"/>
    <mergeCell ref="A3217:A3219"/>
    <mergeCell ref="E3217:E3219"/>
    <mergeCell ref="F3217:F3219"/>
    <mergeCell ref="I3217:I3219"/>
    <mergeCell ref="X3217:X3219"/>
    <mergeCell ref="Z3217:Z3219"/>
    <mergeCell ref="A3226:A3228"/>
    <mergeCell ref="B3226:B3228"/>
    <mergeCell ref="E3226:E3228"/>
    <mergeCell ref="A3223:A3225"/>
    <mergeCell ref="E3223:E3225"/>
    <mergeCell ref="E3241:E3243"/>
    <mergeCell ref="W3235:W3237"/>
    <mergeCell ref="F3220:F3222"/>
    <mergeCell ref="G3220:G3222"/>
    <mergeCell ref="H3220:H3222"/>
    <mergeCell ref="I3220:I3222"/>
    <mergeCell ref="J3220:J3222"/>
    <mergeCell ref="S3220:S3222"/>
    <mergeCell ref="T3220:T3222"/>
    <mergeCell ref="V3220:V3222"/>
    <mergeCell ref="X3220:X3222"/>
    <mergeCell ref="Z3220:Z3222"/>
    <mergeCell ref="AA3220:AA3222"/>
    <mergeCell ref="A3238:A3240"/>
    <mergeCell ref="C3238:C3240"/>
    <mergeCell ref="D3238:D3240"/>
    <mergeCell ref="E3238:E3240"/>
    <mergeCell ref="F3238:F3240"/>
    <mergeCell ref="G3238:G3240"/>
    <mergeCell ref="H3238:H3240"/>
    <mergeCell ref="I3238:I3240"/>
    <mergeCell ref="B3259:B3261"/>
    <mergeCell ref="C3259:C3261"/>
    <mergeCell ref="D3259:D3261"/>
    <mergeCell ref="E3259:E3261"/>
    <mergeCell ref="F3259:F3261"/>
    <mergeCell ref="G3259:G3261"/>
    <mergeCell ref="H3259:H3261"/>
    <mergeCell ref="I3259:I3261"/>
    <mergeCell ref="J3259:J3261"/>
    <mergeCell ref="S3259:S3261"/>
    <mergeCell ref="T3259:T3261"/>
    <mergeCell ref="U3259:U3261"/>
    <mergeCell ref="V3259:V3261"/>
    <mergeCell ref="W3259:W3261"/>
    <mergeCell ref="X3259:X3261"/>
    <mergeCell ref="Y3259:Y3261"/>
    <mergeCell ref="Z3259:Z3261"/>
    <mergeCell ref="AA3259:AA3261"/>
    <mergeCell ref="A3253:A3255"/>
    <mergeCell ref="E3253:E3255"/>
    <mergeCell ref="F3253:F3255"/>
    <mergeCell ref="T3253:T3255"/>
    <mergeCell ref="Z3253:Z3255"/>
    <mergeCell ref="C3256:C3258"/>
    <mergeCell ref="E3256:E3258"/>
    <mergeCell ref="F3256:F3258"/>
    <mergeCell ref="G3256:G3258"/>
    <mergeCell ref="H3256:H3258"/>
    <mergeCell ref="I3256:I3258"/>
    <mergeCell ref="J3256:J3258"/>
    <mergeCell ref="S3256:S3258"/>
    <mergeCell ref="T3256:T3258"/>
    <mergeCell ref="V3256:V3258"/>
    <mergeCell ref="X3256:X3258"/>
    <mergeCell ref="Y3256:Y3258"/>
    <mergeCell ref="Z3256:Z3258"/>
    <mergeCell ref="AA3256:AA3258"/>
    <mergeCell ref="C3253:C3255"/>
    <mergeCell ref="J3253:J3255"/>
    <mergeCell ref="W3274:W3276"/>
    <mergeCell ref="X3274:X3276"/>
    <mergeCell ref="Y3274:Y3276"/>
    <mergeCell ref="Z3274:Z3276"/>
    <mergeCell ref="AA3274:AA3276"/>
    <mergeCell ref="J3265:J3267"/>
    <mergeCell ref="S3253:S3255"/>
    <mergeCell ref="A3271:A3273"/>
    <mergeCell ref="E3271:E3273"/>
    <mergeCell ref="F3271:F3273"/>
    <mergeCell ref="H3271:H3273"/>
    <mergeCell ref="I3271:I3273"/>
    <mergeCell ref="J3271:J3273"/>
    <mergeCell ref="T3271:T3273"/>
    <mergeCell ref="U3271:U3273"/>
    <mergeCell ref="V3271:V3273"/>
    <mergeCell ref="Y3271:Y3273"/>
    <mergeCell ref="Z3271:Z3273"/>
    <mergeCell ref="AA3271:AA3273"/>
    <mergeCell ref="A3265:A3267"/>
    <mergeCell ref="E3265:E3267"/>
    <mergeCell ref="F3265:F3267"/>
    <mergeCell ref="I3265:I3267"/>
    <mergeCell ref="A3256:A3258"/>
    <mergeCell ref="B3256:B3258"/>
    <mergeCell ref="D3256:D3258"/>
    <mergeCell ref="A3259:A3261"/>
    <mergeCell ref="A3274:A3276"/>
    <mergeCell ref="I3274:I3276"/>
    <mergeCell ref="V3268:V3270"/>
    <mergeCell ref="W3268:W3270"/>
    <mergeCell ref="X3268:X3270"/>
    <mergeCell ref="Y3268:Y3270"/>
    <mergeCell ref="Z3268:Z3270"/>
    <mergeCell ref="AA3268:AA3270"/>
    <mergeCell ref="G3271:G3273"/>
    <mergeCell ref="V3265:V3267"/>
    <mergeCell ref="F3280:F3282"/>
    <mergeCell ref="G3280:G3282"/>
    <mergeCell ref="H3280:H3282"/>
    <mergeCell ref="I3280:I3282"/>
    <mergeCell ref="J3280:J3282"/>
    <mergeCell ref="S3280:S3282"/>
    <mergeCell ref="T3280:T3282"/>
    <mergeCell ref="U3280:U3282"/>
    <mergeCell ref="V3280:V3282"/>
    <mergeCell ref="W3280:W3282"/>
    <mergeCell ref="X3280:X3282"/>
    <mergeCell ref="Y3280:Y3282"/>
    <mergeCell ref="Z3280:Z3282"/>
    <mergeCell ref="AA3280:AA3282"/>
    <mergeCell ref="A3262:A3264"/>
    <mergeCell ref="B3262:B3264"/>
    <mergeCell ref="C3262:C3264"/>
    <mergeCell ref="E3262:E3264"/>
    <mergeCell ref="F3262:F3264"/>
    <mergeCell ref="G3262:G3264"/>
    <mergeCell ref="H3262:H3264"/>
    <mergeCell ref="I3262:I3264"/>
    <mergeCell ref="J3262:J3264"/>
    <mergeCell ref="S3262:S3264"/>
    <mergeCell ref="T3262:T3264"/>
    <mergeCell ref="U3262:U3264"/>
    <mergeCell ref="V3262:V3264"/>
    <mergeCell ref="X3262:X3264"/>
    <mergeCell ref="Y3262:Y3264"/>
    <mergeCell ref="Z3262:Z3264"/>
    <mergeCell ref="AA3262:AA3264"/>
    <mergeCell ref="D3274:D3276"/>
    <mergeCell ref="F3274:F3276"/>
    <mergeCell ref="A3280:A3282"/>
    <mergeCell ref="A3277:A3279"/>
    <mergeCell ref="C3277:C3279"/>
    <mergeCell ref="E3277:E3279"/>
    <mergeCell ref="F3277:F3279"/>
    <mergeCell ref="G3277:G3279"/>
    <mergeCell ref="H3277:H3279"/>
    <mergeCell ref="I3277:I3279"/>
    <mergeCell ref="J3277:J3279"/>
    <mergeCell ref="S3277:S3279"/>
    <mergeCell ref="T3277:T3279"/>
    <mergeCell ref="V3277:V3279"/>
    <mergeCell ref="W3277:W3279"/>
    <mergeCell ref="X3277:X3279"/>
    <mergeCell ref="Y3277:Y3279"/>
    <mergeCell ref="Z3277:Z3279"/>
    <mergeCell ref="AA3277:AA3279"/>
    <mergeCell ref="A3307:A3309"/>
    <mergeCell ref="B3307:B3309"/>
    <mergeCell ref="C3307:C3309"/>
    <mergeCell ref="D3307:D3309"/>
    <mergeCell ref="E3307:E3309"/>
    <mergeCell ref="F3307:F3309"/>
    <mergeCell ref="G3307:G3309"/>
    <mergeCell ref="H3307:H3309"/>
    <mergeCell ref="I3307:I3309"/>
    <mergeCell ref="J3307:J3309"/>
    <mergeCell ref="S3307:S3309"/>
    <mergeCell ref="T3307:T3309"/>
    <mergeCell ref="U3307:U3309"/>
    <mergeCell ref="V3307:V3309"/>
    <mergeCell ref="W3307:W3309"/>
    <mergeCell ref="X3307:X3309"/>
    <mergeCell ref="Y3307:Y3309"/>
    <mergeCell ref="Z3307:Z3309"/>
    <mergeCell ref="AA3307:AA3309"/>
    <mergeCell ref="A3304:A3306"/>
    <mergeCell ref="B3304:B3306"/>
    <mergeCell ref="E3304:E3306"/>
    <mergeCell ref="F3304:F3306"/>
    <mergeCell ref="I3304:I3306"/>
    <mergeCell ref="T3304:T3306"/>
    <mergeCell ref="V3304:V3306"/>
    <mergeCell ref="Z3304:Z3306"/>
    <mergeCell ref="W3304:W3306"/>
    <mergeCell ref="Y3304:Y3306"/>
    <mergeCell ref="AA3304:AA3306"/>
    <mergeCell ref="A3301:A3303"/>
    <mergeCell ref="B3301:B3303"/>
    <mergeCell ref="E3301:E3303"/>
    <mergeCell ref="F3301:F3303"/>
    <mergeCell ref="I3301:I3303"/>
    <mergeCell ref="J3301:J3303"/>
    <mergeCell ref="S3301:S3303"/>
    <mergeCell ref="T3301:T3303"/>
    <mergeCell ref="U3301:U3303"/>
    <mergeCell ref="V3301:V3303"/>
    <mergeCell ref="Y3301:Y3303"/>
    <mergeCell ref="Z3301:Z3303"/>
    <mergeCell ref="AA3301:AA3303"/>
    <mergeCell ref="A3310:A3312"/>
    <mergeCell ref="B3310:B3312"/>
    <mergeCell ref="D3310:D3312"/>
    <mergeCell ref="E3310:E3312"/>
    <mergeCell ref="F3310:F3312"/>
    <mergeCell ref="H3310:H3312"/>
    <mergeCell ref="I3310:I3312"/>
    <mergeCell ref="J3310:J3312"/>
    <mergeCell ref="T3310:T3312"/>
    <mergeCell ref="U3310:U3312"/>
    <mergeCell ref="V3310:V3312"/>
    <mergeCell ref="Y3310:Y3312"/>
    <mergeCell ref="Z3310:Z3312"/>
    <mergeCell ref="AA3310:AA3312"/>
    <mergeCell ref="A3325:A3327"/>
    <mergeCell ref="B3325:B3327"/>
    <mergeCell ref="C3325:C3327"/>
    <mergeCell ref="D3325:D3327"/>
    <mergeCell ref="E3325:E3327"/>
    <mergeCell ref="F3325:F3327"/>
    <mergeCell ref="G3325:G3327"/>
    <mergeCell ref="H3325:H3327"/>
    <mergeCell ref="I3325:I3327"/>
    <mergeCell ref="J3325:J3327"/>
    <mergeCell ref="S3325:S3327"/>
    <mergeCell ref="T3325:T3327"/>
    <mergeCell ref="U3325:U3327"/>
    <mergeCell ref="V3325:V3327"/>
    <mergeCell ref="W3325:W3327"/>
    <mergeCell ref="X3325:X3327"/>
    <mergeCell ref="Y3325:Y3327"/>
    <mergeCell ref="Z3325:Z3327"/>
    <mergeCell ref="AA3325:AA3327"/>
    <mergeCell ref="C3310:C3312"/>
    <mergeCell ref="I3319:I3321"/>
    <mergeCell ref="J3319:J3321"/>
    <mergeCell ref="S3319:S3321"/>
    <mergeCell ref="T3319:T3321"/>
    <mergeCell ref="U3319:U3321"/>
    <mergeCell ref="V3319:V3321"/>
    <mergeCell ref="X3319:X3321"/>
    <mergeCell ref="Y3319:Y3321"/>
    <mergeCell ref="Z3319:Z3321"/>
    <mergeCell ref="AA3319:AA3321"/>
    <mergeCell ref="E3322:E3324"/>
    <mergeCell ref="F3322:F3324"/>
    <mergeCell ref="G3322:G3324"/>
    <mergeCell ref="H3322:H3324"/>
    <mergeCell ref="I3322:I3324"/>
    <mergeCell ref="J3322:J3324"/>
    <mergeCell ref="S3322:S3324"/>
    <mergeCell ref="T3322:T3324"/>
    <mergeCell ref="U3322:U3324"/>
    <mergeCell ref="V3322:V3324"/>
    <mergeCell ref="X3322:X3324"/>
    <mergeCell ref="Y3322:Y3324"/>
    <mergeCell ref="Z3322:Z3324"/>
    <mergeCell ref="AA3322:AA3324"/>
    <mergeCell ref="A3313:A3315"/>
    <mergeCell ref="B3313:B3315"/>
    <mergeCell ref="C3313:C3315"/>
    <mergeCell ref="E3313:E3315"/>
    <mergeCell ref="F3313:F3315"/>
    <mergeCell ref="W3310:W3312"/>
    <mergeCell ref="V3373:V3375"/>
    <mergeCell ref="W3373:W3375"/>
    <mergeCell ref="X3373:X3375"/>
    <mergeCell ref="Y3373:Y3375"/>
    <mergeCell ref="Z3373:Z3375"/>
    <mergeCell ref="AA3373:AA3375"/>
    <mergeCell ref="F3364:F3366"/>
    <mergeCell ref="Y3364:Y3366"/>
    <mergeCell ref="E3370:E3372"/>
    <mergeCell ref="F3370:F3372"/>
    <mergeCell ref="G3370:G3372"/>
    <mergeCell ref="H3370:H3372"/>
    <mergeCell ref="I3370:I3372"/>
    <mergeCell ref="J3370:J3372"/>
    <mergeCell ref="T3370:T3372"/>
    <mergeCell ref="U3370:U3372"/>
    <mergeCell ref="V3370:V3372"/>
    <mergeCell ref="Y3370:Y3372"/>
    <mergeCell ref="AA3370:AA3372"/>
    <mergeCell ref="AA3364:AA3366"/>
    <mergeCell ref="A3364:A3366"/>
    <mergeCell ref="W3364:W3366"/>
    <mergeCell ref="W3367:W3369"/>
    <mergeCell ref="Z3370:Z3372"/>
    <mergeCell ref="E3385:E3387"/>
    <mergeCell ref="F3385:F3387"/>
    <mergeCell ref="G3385:G3387"/>
    <mergeCell ref="H3385:H3387"/>
    <mergeCell ref="I3385:I3387"/>
    <mergeCell ref="J3385:J3387"/>
    <mergeCell ref="T3385:T3387"/>
    <mergeCell ref="V3385:V3387"/>
    <mergeCell ref="X3385:X3387"/>
    <mergeCell ref="Y3385:Y3387"/>
    <mergeCell ref="Z3385:Z3387"/>
    <mergeCell ref="AA3385:AA3387"/>
    <mergeCell ref="C3385:C3387"/>
    <mergeCell ref="AA3367:AA3369"/>
    <mergeCell ref="E3364:E3366"/>
    <mergeCell ref="G3364:G3366"/>
    <mergeCell ref="I3364:I3366"/>
    <mergeCell ref="T3364:T3366"/>
    <mergeCell ref="V3364:V3366"/>
    <mergeCell ref="AA3379:AA3381"/>
    <mergeCell ref="C3382:C3384"/>
    <mergeCell ref="D3382:D3384"/>
    <mergeCell ref="E3382:E3384"/>
    <mergeCell ref="V3382:V3384"/>
    <mergeCell ref="X3382:X3384"/>
    <mergeCell ref="Z3382:Z3384"/>
    <mergeCell ref="AA3382:AA3384"/>
    <mergeCell ref="Z3364:Z3366"/>
    <mergeCell ref="E3367:E3369"/>
    <mergeCell ref="G3367:G3369"/>
    <mergeCell ref="J3367:J3369"/>
    <mergeCell ref="T3367:T3369"/>
    <mergeCell ref="V3367:V3369"/>
    <mergeCell ref="X3367:X3369"/>
    <mergeCell ref="B3364:B3366"/>
    <mergeCell ref="F3367:F3369"/>
    <mergeCell ref="W3382:W3384"/>
    <mergeCell ref="C3442:C3444"/>
    <mergeCell ref="D3442:D3444"/>
    <mergeCell ref="E3442:E3444"/>
    <mergeCell ref="F3442:F3444"/>
    <mergeCell ref="G3442:G3444"/>
    <mergeCell ref="H3442:H3444"/>
    <mergeCell ref="I3442:I3444"/>
    <mergeCell ref="J3442:J3444"/>
    <mergeCell ref="S3442:S3444"/>
    <mergeCell ref="T3442:T3444"/>
    <mergeCell ref="U3442:U3444"/>
    <mergeCell ref="V3442:V3444"/>
    <mergeCell ref="W3442:W3444"/>
    <mergeCell ref="X3442:X3444"/>
    <mergeCell ref="Y3442:Y3444"/>
    <mergeCell ref="Z3442:Z3444"/>
    <mergeCell ref="AA3442:AA3444"/>
    <mergeCell ref="A3427:A3429"/>
    <mergeCell ref="A3436:A3438"/>
    <mergeCell ref="B3415:B3417"/>
    <mergeCell ref="B3421:B3423"/>
    <mergeCell ref="B3427:B3429"/>
    <mergeCell ref="B3436:B3438"/>
    <mergeCell ref="F3415:F3417"/>
    <mergeCell ref="F3439:F3441"/>
    <mergeCell ref="S3424:S3426"/>
    <mergeCell ref="S3430:S3432"/>
    <mergeCell ref="S3439:S3441"/>
    <mergeCell ref="T3424:T3426"/>
    <mergeCell ref="T3430:T3432"/>
    <mergeCell ref="T3439:T3441"/>
    <mergeCell ref="Y3415:Y3417"/>
    <mergeCell ref="Y3421:Y3423"/>
    <mergeCell ref="C3433:C3435"/>
    <mergeCell ref="D3433:D3435"/>
    <mergeCell ref="H3433:H3435"/>
    <mergeCell ref="Y3433:Y3435"/>
    <mergeCell ref="Z3433:Z3435"/>
    <mergeCell ref="B3433:B3435"/>
    <mergeCell ref="B3424:B3426"/>
    <mergeCell ref="B3430:B3432"/>
    <mergeCell ref="B3439:B3441"/>
    <mergeCell ref="C3439:C3441"/>
    <mergeCell ref="F3430:F3432"/>
    <mergeCell ref="V3424:V3426"/>
    <mergeCell ref="Y3424:Y3426"/>
    <mergeCell ref="V3430:V3432"/>
    <mergeCell ref="Y3430:Y3432"/>
    <mergeCell ref="H3424:H3426"/>
    <mergeCell ref="H3427:H3429"/>
    <mergeCell ref="I3427:I3429"/>
    <mergeCell ref="S3427:S3429"/>
    <mergeCell ref="T3427:T3429"/>
    <mergeCell ref="U3427:U3429"/>
    <mergeCell ref="V3427:V3429"/>
    <mergeCell ref="X3427:X3429"/>
    <mergeCell ref="Y3427:Y3429"/>
    <mergeCell ref="J3433:J3435"/>
    <mergeCell ref="F3433:F3435"/>
    <mergeCell ref="F3490:F3492"/>
    <mergeCell ref="G3490:G3492"/>
    <mergeCell ref="H3490:H3492"/>
    <mergeCell ref="I3490:I3492"/>
    <mergeCell ref="J3490:J3492"/>
    <mergeCell ref="S3490:S3492"/>
    <mergeCell ref="T3490:T3492"/>
    <mergeCell ref="U3490:U3492"/>
    <mergeCell ref="V3490:V3492"/>
    <mergeCell ref="W3490:W3492"/>
    <mergeCell ref="X3490:X3492"/>
    <mergeCell ref="Y3490:Y3492"/>
    <mergeCell ref="Z3490:Z3492"/>
    <mergeCell ref="AA3490:AA3492"/>
    <mergeCell ref="F3469:F3471"/>
    <mergeCell ref="F3460:F3462"/>
    <mergeCell ref="F3466:F3468"/>
    <mergeCell ref="F3472:F3474"/>
    <mergeCell ref="F3481:F3483"/>
    <mergeCell ref="S3460:S3462"/>
    <mergeCell ref="S3466:S3468"/>
    <mergeCell ref="S3472:S3474"/>
    <mergeCell ref="S3481:S3483"/>
    <mergeCell ref="T3460:T3462"/>
    <mergeCell ref="T3466:T3468"/>
    <mergeCell ref="T3472:T3474"/>
    <mergeCell ref="T3481:T3483"/>
    <mergeCell ref="W3466:W3468"/>
    <mergeCell ref="W3472:W3474"/>
    <mergeCell ref="W3481:W3483"/>
    <mergeCell ref="E3481:E3483"/>
    <mergeCell ref="Y3481:Y3483"/>
    <mergeCell ref="E3469:E3471"/>
    <mergeCell ref="G3460:G3462"/>
    <mergeCell ref="G3466:G3468"/>
    <mergeCell ref="G3472:G3474"/>
    <mergeCell ref="T3478:T3480"/>
    <mergeCell ref="V3478:V3480"/>
    <mergeCell ref="X3478:X3480"/>
    <mergeCell ref="Y3478:Y3480"/>
    <mergeCell ref="Z3478:Z3480"/>
    <mergeCell ref="AA3478:AA3480"/>
    <mergeCell ref="J3466:J3468"/>
    <mergeCell ref="J3472:J3474"/>
    <mergeCell ref="J3481:J3483"/>
    <mergeCell ref="J3475:J3477"/>
    <mergeCell ref="W3460:W3462"/>
    <mergeCell ref="I3469:I3471"/>
    <mergeCell ref="S3469:S3471"/>
    <mergeCell ref="T3469:T3471"/>
    <mergeCell ref="U3469:U3471"/>
    <mergeCell ref="V3469:V3471"/>
    <mergeCell ref="X3469:X3471"/>
    <mergeCell ref="Y3469:Y3471"/>
    <mergeCell ref="G3475:G3477"/>
    <mergeCell ref="S3475:S3477"/>
    <mergeCell ref="F3499:F3501"/>
    <mergeCell ref="G3499:G3501"/>
    <mergeCell ref="H3499:H3501"/>
    <mergeCell ref="I3499:I3501"/>
    <mergeCell ref="J3499:J3501"/>
    <mergeCell ref="S3499:S3501"/>
    <mergeCell ref="T3499:T3501"/>
    <mergeCell ref="U3499:U3501"/>
    <mergeCell ref="V3499:V3501"/>
    <mergeCell ref="W3499:W3501"/>
    <mergeCell ref="X3499:X3501"/>
    <mergeCell ref="Y3499:Y3501"/>
    <mergeCell ref="Z3499:Z3501"/>
    <mergeCell ref="AA3499:AA3501"/>
    <mergeCell ref="B3496:B3498"/>
    <mergeCell ref="C3496:C3498"/>
    <mergeCell ref="E3496:E3498"/>
    <mergeCell ref="I3496:I3498"/>
    <mergeCell ref="J3496:J3498"/>
    <mergeCell ref="X3496:X3498"/>
    <mergeCell ref="Z3496:Z3498"/>
    <mergeCell ref="V3520:V3522"/>
    <mergeCell ref="W3520:W3522"/>
    <mergeCell ref="X3520:X3522"/>
    <mergeCell ref="Y3520:Y3522"/>
    <mergeCell ref="Z3520:Z3522"/>
    <mergeCell ref="AA3520:AA3522"/>
    <mergeCell ref="A3529:A3531"/>
    <mergeCell ref="B3529:B3531"/>
    <mergeCell ref="C3529:C3531"/>
    <mergeCell ref="D3529:D3531"/>
    <mergeCell ref="E3529:E3531"/>
    <mergeCell ref="F3529:F3531"/>
    <mergeCell ref="G3529:G3531"/>
    <mergeCell ref="H3529:H3531"/>
    <mergeCell ref="I3529:I3531"/>
    <mergeCell ref="J3529:J3531"/>
    <mergeCell ref="S3529:S3531"/>
    <mergeCell ref="T3529:T3531"/>
    <mergeCell ref="U3529:U3531"/>
    <mergeCell ref="V3529:V3531"/>
    <mergeCell ref="W3529:W3531"/>
    <mergeCell ref="X3529:X3531"/>
    <mergeCell ref="Y3529:Y3531"/>
    <mergeCell ref="Z3529:Z3531"/>
    <mergeCell ref="AA3529:AA3531"/>
    <mergeCell ref="F3496:F3498"/>
    <mergeCell ref="F3526:F3528"/>
    <mergeCell ref="F3508:F3510"/>
    <mergeCell ref="F3514:F3516"/>
    <mergeCell ref="F3520:F3522"/>
    <mergeCell ref="T3508:T3510"/>
    <mergeCell ref="T3514:T3516"/>
    <mergeCell ref="T3520:T3522"/>
    <mergeCell ref="W3508:W3510"/>
    <mergeCell ref="W3514:W3516"/>
    <mergeCell ref="A3505:A3507"/>
    <mergeCell ref="S3526:S3528"/>
    <mergeCell ref="C3505:C3507"/>
    <mergeCell ref="D3505:D3507"/>
    <mergeCell ref="H3505:H3507"/>
    <mergeCell ref="B3526:B3528"/>
    <mergeCell ref="C3526:C3528"/>
    <mergeCell ref="AA3526:AA3528"/>
    <mergeCell ref="C3544:C3546"/>
    <mergeCell ref="D3544:D3546"/>
    <mergeCell ref="E3544:E3546"/>
    <mergeCell ref="F3544:F3546"/>
    <mergeCell ref="G3544:G3546"/>
    <mergeCell ref="H3544:H3546"/>
    <mergeCell ref="I3544:I3546"/>
    <mergeCell ref="J3544:J3546"/>
    <mergeCell ref="S3544:S3546"/>
    <mergeCell ref="T3544:T3546"/>
    <mergeCell ref="U3544:U3546"/>
    <mergeCell ref="V3544:V3546"/>
    <mergeCell ref="W3544:W3546"/>
    <mergeCell ref="X3544:X3546"/>
    <mergeCell ref="Y3544:Y3546"/>
    <mergeCell ref="Z3544:Z3546"/>
    <mergeCell ref="AA3544:AA3546"/>
    <mergeCell ref="A3574:A3576"/>
    <mergeCell ref="B3574:B3576"/>
    <mergeCell ref="C3574:C3576"/>
    <mergeCell ref="D3574:D3576"/>
    <mergeCell ref="E3574:E3576"/>
    <mergeCell ref="F3574:F3576"/>
    <mergeCell ref="G3574:G3576"/>
    <mergeCell ref="H3574:H3576"/>
    <mergeCell ref="I3574:I3576"/>
    <mergeCell ref="J3574:J3576"/>
    <mergeCell ref="S3574:S3576"/>
    <mergeCell ref="T3574:T3576"/>
    <mergeCell ref="U3574:U3576"/>
    <mergeCell ref="V3574:V3576"/>
    <mergeCell ref="W3574:W3576"/>
    <mergeCell ref="X3574:X3576"/>
    <mergeCell ref="Y3574:Y3576"/>
    <mergeCell ref="Z3574:Z3576"/>
    <mergeCell ref="AA3574:AA3576"/>
    <mergeCell ref="H3559:H3561"/>
    <mergeCell ref="H3565:H3567"/>
    <mergeCell ref="X3565:X3567"/>
    <mergeCell ref="C3562:C3564"/>
    <mergeCell ref="D3562:D3564"/>
    <mergeCell ref="E3562:E3564"/>
    <mergeCell ref="F3562:F3564"/>
    <mergeCell ref="H3562:H3564"/>
    <mergeCell ref="I3562:I3564"/>
    <mergeCell ref="J3562:J3564"/>
    <mergeCell ref="U3562:U3564"/>
    <mergeCell ref="X3562:X3564"/>
    <mergeCell ref="Y3562:Y3564"/>
    <mergeCell ref="Z3562:Z3564"/>
    <mergeCell ref="Z3559:Z3561"/>
    <mergeCell ref="U3559:U3561"/>
    <mergeCell ref="U3565:U3567"/>
    <mergeCell ref="J3559:J3561"/>
    <mergeCell ref="J3565:J3567"/>
    <mergeCell ref="C3559:C3561"/>
    <mergeCell ref="C3565:C3567"/>
    <mergeCell ref="C3550:C3552"/>
    <mergeCell ref="D3550:D3552"/>
    <mergeCell ref="E3550:E3552"/>
    <mergeCell ref="F3550:F3552"/>
    <mergeCell ref="F3583:F3585"/>
    <mergeCell ref="F3592:F3594"/>
    <mergeCell ref="F3601:F3603"/>
    <mergeCell ref="H3589:H3591"/>
    <mergeCell ref="T3553:T3555"/>
    <mergeCell ref="T3559:T3561"/>
    <mergeCell ref="T3565:T3567"/>
    <mergeCell ref="T3583:T3585"/>
    <mergeCell ref="T3592:T3594"/>
    <mergeCell ref="T3601:T3603"/>
    <mergeCell ref="U3628:U3630"/>
    <mergeCell ref="W3553:W3555"/>
    <mergeCell ref="W3559:W3561"/>
    <mergeCell ref="B3589:B3591"/>
    <mergeCell ref="F3607:F3609"/>
    <mergeCell ref="F3616:F3618"/>
    <mergeCell ref="U3547:U3549"/>
    <mergeCell ref="U3625:U3627"/>
    <mergeCell ref="W3592:W3594"/>
    <mergeCell ref="F3670:F3672"/>
    <mergeCell ref="G3670:G3672"/>
    <mergeCell ref="H3670:H3672"/>
    <mergeCell ref="I3670:I3672"/>
    <mergeCell ref="J3670:J3672"/>
    <mergeCell ref="S3670:S3672"/>
    <mergeCell ref="T3670:T3672"/>
    <mergeCell ref="U3670:U3672"/>
    <mergeCell ref="V3670:V3672"/>
    <mergeCell ref="W3670:W3672"/>
    <mergeCell ref="B3622:B3624"/>
    <mergeCell ref="C3622:C3624"/>
    <mergeCell ref="D3622:D3624"/>
    <mergeCell ref="E3622:E3624"/>
    <mergeCell ref="F3622:F3624"/>
    <mergeCell ref="G3622:G3624"/>
    <mergeCell ref="H3622:H3624"/>
    <mergeCell ref="I3622:I3624"/>
    <mergeCell ref="J3622:J3624"/>
    <mergeCell ref="S3622:S3624"/>
    <mergeCell ref="T3622:T3624"/>
    <mergeCell ref="U3622:U3624"/>
    <mergeCell ref="V3622:V3624"/>
    <mergeCell ref="W3622:W3624"/>
    <mergeCell ref="B3643:B3645"/>
    <mergeCell ref="D3661:D3663"/>
    <mergeCell ref="U3607:U3609"/>
    <mergeCell ref="U3616:U3618"/>
    <mergeCell ref="J3550:J3552"/>
    <mergeCell ref="U3550:U3552"/>
    <mergeCell ref="D3595:D3597"/>
    <mergeCell ref="E3595:E3597"/>
    <mergeCell ref="F3595:F3597"/>
    <mergeCell ref="H3595:H3597"/>
    <mergeCell ref="I3595:I3597"/>
    <mergeCell ref="J3595:J3597"/>
    <mergeCell ref="U3595:U3597"/>
    <mergeCell ref="C3604:C3606"/>
    <mergeCell ref="D3604:D3606"/>
    <mergeCell ref="E3604:E3606"/>
    <mergeCell ref="F3604:F3606"/>
    <mergeCell ref="I3589:I3591"/>
    <mergeCell ref="I3643:I3645"/>
    <mergeCell ref="D3643:D3645"/>
    <mergeCell ref="F3625:F3627"/>
    <mergeCell ref="C3661:C3663"/>
    <mergeCell ref="E3661:E3663"/>
    <mergeCell ref="H3661:H3663"/>
    <mergeCell ref="C3628:C3630"/>
    <mergeCell ref="D3628:D3630"/>
    <mergeCell ref="E3628:E3630"/>
    <mergeCell ref="H3628:H3630"/>
    <mergeCell ref="I3628:I3630"/>
    <mergeCell ref="J3628:J3630"/>
    <mergeCell ref="X3628:X3630"/>
    <mergeCell ref="E3625:E3627"/>
    <mergeCell ref="F3628:F3630"/>
    <mergeCell ref="AA3628:AA3630"/>
    <mergeCell ref="Y3655:Y3657"/>
    <mergeCell ref="J3652:J3654"/>
    <mergeCell ref="T3652:T3654"/>
    <mergeCell ref="U3652:U3654"/>
    <mergeCell ref="X3652:X3654"/>
    <mergeCell ref="Y3652:Y3654"/>
    <mergeCell ref="C3637:C3639"/>
    <mergeCell ref="D3637:D3639"/>
    <mergeCell ref="E3637:E3639"/>
    <mergeCell ref="F3637:F3639"/>
    <mergeCell ref="H3637:H3639"/>
    <mergeCell ref="I3637:I3639"/>
    <mergeCell ref="J3637:J3639"/>
    <mergeCell ref="S3637:S3639"/>
    <mergeCell ref="T3637:T3639"/>
    <mergeCell ref="U3637:U3639"/>
    <mergeCell ref="V3637:V3639"/>
    <mergeCell ref="X3637:X3639"/>
    <mergeCell ref="Y3637:Y3639"/>
    <mergeCell ref="Z3637:Z3639"/>
    <mergeCell ref="J3625:J3627"/>
    <mergeCell ref="S3628:S3630"/>
    <mergeCell ref="Y3658:Y3660"/>
    <mergeCell ref="H3655:H3657"/>
    <mergeCell ref="AA3646:AA3648"/>
    <mergeCell ref="W3655:W3657"/>
    <mergeCell ref="Z3646:Z3648"/>
    <mergeCell ref="Z3661:Z3663"/>
    <mergeCell ref="G3649:G3651"/>
    <mergeCell ref="S3649:S3651"/>
    <mergeCell ref="X3649:X3651"/>
    <mergeCell ref="U3655:U3657"/>
    <mergeCell ref="C3649:C3651"/>
    <mergeCell ref="C3655:C3657"/>
    <mergeCell ref="T3649:T3651"/>
    <mergeCell ref="V3646:V3648"/>
    <mergeCell ref="X3646:X3648"/>
    <mergeCell ref="Y3646:Y3648"/>
    <mergeCell ref="X3643:X3645"/>
    <mergeCell ref="U3649:U3651"/>
    <mergeCell ref="U3646:U3648"/>
    <mergeCell ref="C3658:C3660"/>
    <mergeCell ref="D3658:D3660"/>
    <mergeCell ref="F3658:F3660"/>
    <mergeCell ref="H3658:H3660"/>
    <mergeCell ref="I3658:I3660"/>
    <mergeCell ref="C3640:C3642"/>
    <mergeCell ref="S3640:S3642"/>
    <mergeCell ref="X3640:X3642"/>
    <mergeCell ref="F3640:F3642"/>
    <mergeCell ref="T3640:T3642"/>
    <mergeCell ref="C3664:C3666"/>
    <mergeCell ref="D3664:D3666"/>
    <mergeCell ref="E3664:E3666"/>
    <mergeCell ref="F3664:F3666"/>
    <mergeCell ref="G3664:G3666"/>
    <mergeCell ref="H3664:H3666"/>
    <mergeCell ref="I3664:I3666"/>
    <mergeCell ref="J3664:J3666"/>
    <mergeCell ref="S3664:S3666"/>
    <mergeCell ref="T3664:T3666"/>
    <mergeCell ref="U3664:U3666"/>
    <mergeCell ref="Z3664:Z3666"/>
    <mergeCell ref="AA3664:AA3666"/>
    <mergeCell ref="A3670:A3672"/>
    <mergeCell ref="B3670:B3672"/>
    <mergeCell ref="C3670:C3672"/>
    <mergeCell ref="D3670:D3672"/>
    <mergeCell ref="E3670:E3672"/>
    <mergeCell ref="X3664:X3666"/>
    <mergeCell ref="D3676:D3678"/>
    <mergeCell ref="C3673:C3675"/>
    <mergeCell ref="E3673:E3675"/>
    <mergeCell ref="H3673:H3675"/>
    <mergeCell ref="J3673:J3675"/>
    <mergeCell ref="T3673:T3675"/>
    <mergeCell ref="Y3673:Y3675"/>
    <mergeCell ref="AA3673:AA3675"/>
    <mergeCell ref="B3676:B3678"/>
    <mergeCell ref="C3676:C3678"/>
    <mergeCell ref="E3676:E3678"/>
    <mergeCell ref="A3688:A3690"/>
    <mergeCell ref="B3688:B3690"/>
    <mergeCell ref="C3688:C3690"/>
    <mergeCell ref="D3688:D3690"/>
    <mergeCell ref="E3688:E3690"/>
    <mergeCell ref="F3688:F3690"/>
    <mergeCell ref="G3688:G3690"/>
    <mergeCell ref="H3688:H3690"/>
    <mergeCell ref="I3688:I3690"/>
    <mergeCell ref="J3688:J3690"/>
    <mergeCell ref="S3688:S3690"/>
    <mergeCell ref="T3688:T3690"/>
    <mergeCell ref="U3688:U3690"/>
    <mergeCell ref="V3688:V3690"/>
    <mergeCell ref="W3688:W3690"/>
    <mergeCell ref="X3688:X3690"/>
    <mergeCell ref="Y3688:Y3690"/>
    <mergeCell ref="Z3688:Z3690"/>
    <mergeCell ref="AA3688:AA3690"/>
    <mergeCell ref="A3679:A3681"/>
    <mergeCell ref="B3679:B3681"/>
    <mergeCell ref="C3679:C3681"/>
    <mergeCell ref="E3679:E3681"/>
    <mergeCell ref="G3679:G3681"/>
    <mergeCell ref="H3679:H3681"/>
    <mergeCell ref="I3679:I3681"/>
    <mergeCell ref="J3679:J3681"/>
    <mergeCell ref="V3679:V3681"/>
    <mergeCell ref="X3679:X3681"/>
    <mergeCell ref="Y3679:Y3681"/>
    <mergeCell ref="Z3679:Z3681"/>
    <mergeCell ref="AA3679:AA3681"/>
    <mergeCell ref="B3685:B3687"/>
    <mergeCell ref="C3685:C3687"/>
    <mergeCell ref="I3676:I3678"/>
    <mergeCell ref="J3676:J3678"/>
    <mergeCell ref="S3676:S3678"/>
    <mergeCell ref="T3676:T3678"/>
    <mergeCell ref="U3676:U3678"/>
    <mergeCell ref="V3676:V3678"/>
    <mergeCell ref="W3676:W3678"/>
    <mergeCell ref="X3676:X3678"/>
    <mergeCell ref="Y3676:Y3678"/>
    <mergeCell ref="Z3676:Z3678"/>
    <mergeCell ref="AA3676:AA3678"/>
    <mergeCell ref="A3685:A3687"/>
    <mergeCell ref="A3715:A3717"/>
    <mergeCell ref="B3715:B3717"/>
    <mergeCell ref="C3715:C3717"/>
    <mergeCell ref="E3715:E3717"/>
    <mergeCell ref="G3715:G3717"/>
    <mergeCell ref="I3715:I3717"/>
    <mergeCell ref="A3712:A3714"/>
    <mergeCell ref="B3712:B3714"/>
    <mergeCell ref="C3712:C3714"/>
    <mergeCell ref="E3712:E3714"/>
    <mergeCell ref="G3712:G3714"/>
    <mergeCell ref="H3712:H3714"/>
    <mergeCell ref="I3712:I3714"/>
    <mergeCell ref="J3712:J3714"/>
    <mergeCell ref="V3712:V3714"/>
    <mergeCell ref="Y3712:Y3714"/>
    <mergeCell ref="Z3712:Z3714"/>
    <mergeCell ref="AA3712:AA3714"/>
    <mergeCell ref="B3706:B3708"/>
    <mergeCell ref="C3706:C3708"/>
    <mergeCell ref="E3706:E3708"/>
    <mergeCell ref="G3706:G3708"/>
    <mergeCell ref="I3706:I3708"/>
    <mergeCell ref="Z3706:Z3708"/>
    <mergeCell ref="D3706:D3708"/>
    <mergeCell ref="D3715:D3717"/>
    <mergeCell ref="T3706:T3708"/>
    <mergeCell ref="T3715:T3717"/>
    <mergeCell ref="X3712:X3714"/>
    <mergeCell ref="X3715:X3717"/>
    <mergeCell ref="W3706:W3708"/>
    <mergeCell ref="A3682:A3684"/>
    <mergeCell ref="B3682:B3684"/>
    <mergeCell ref="C3682:C3684"/>
    <mergeCell ref="D3682:D3684"/>
    <mergeCell ref="E3682:E3684"/>
    <mergeCell ref="F3682:F3684"/>
    <mergeCell ref="G3682:G3684"/>
    <mergeCell ref="H3682:H3684"/>
    <mergeCell ref="I3682:I3684"/>
    <mergeCell ref="J3682:J3684"/>
    <mergeCell ref="S3682:S3684"/>
    <mergeCell ref="T3682:T3684"/>
    <mergeCell ref="U3682:U3684"/>
    <mergeCell ref="T3685:T3687"/>
    <mergeCell ref="Z3691:Z3693"/>
    <mergeCell ref="F3694:F3696"/>
    <mergeCell ref="G3694:G3696"/>
    <mergeCell ref="H3694:H3696"/>
    <mergeCell ref="I3694:I3696"/>
    <mergeCell ref="J3694:J3696"/>
    <mergeCell ref="S3694:S3696"/>
    <mergeCell ref="V3682:V3684"/>
    <mergeCell ref="W3682:W3684"/>
    <mergeCell ref="X3682:X3684"/>
    <mergeCell ref="Y3682:Y3684"/>
    <mergeCell ref="Z3682:Z3684"/>
    <mergeCell ref="AA3682:AA3684"/>
    <mergeCell ref="D3691:D3693"/>
    <mergeCell ref="E3703:E3705"/>
    <mergeCell ref="J3706:J3708"/>
    <mergeCell ref="J3715:J3717"/>
    <mergeCell ref="Z3703:Z3705"/>
    <mergeCell ref="AA3694:AA3696"/>
    <mergeCell ref="A3700:A3702"/>
    <mergeCell ref="B3700:B3702"/>
    <mergeCell ref="C3700:C3702"/>
    <mergeCell ref="E3700:E3702"/>
    <mergeCell ref="H3700:H3702"/>
    <mergeCell ref="I3700:I3702"/>
    <mergeCell ref="J3700:J3702"/>
    <mergeCell ref="T3700:T3702"/>
    <mergeCell ref="A3724:A3726"/>
    <mergeCell ref="B3724:B3726"/>
    <mergeCell ref="C3724:C3726"/>
    <mergeCell ref="D3724:D3726"/>
    <mergeCell ref="E3724:E3726"/>
    <mergeCell ref="F3724:F3726"/>
    <mergeCell ref="G3724:G3726"/>
    <mergeCell ref="H3724:H3726"/>
    <mergeCell ref="I3724:I3726"/>
    <mergeCell ref="J3724:J3726"/>
    <mergeCell ref="S3724:S3726"/>
    <mergeCell ref="T3724:T3726"/>
    <mergeCell ref="U3724:U3726"/>
    <mergeCell ref="V3724:V3726"/>
    <mergeCell ref="W3724:W3726"/>
    <mergeCell ref="X3724:X3726"/>
    <mergeCell ref="Y3724:Y3726"/>
    <mergeCell ref="Z3724:Z3726"/>
    <mergeCell ref="AA3724:AA3726"/>
    <mergeCell ref="E3685:E3687"/>
    <mergeCell ref="G3685:G3687"/>
    <mergeCell ref="H3685:H3687"/>
    <mergeCell ref="I3685:I3687"/>
    <mergeCell ref="J3685:J3687"/>
    <mergeCell ref="V3685:V3687"/>
    <mergeCell ref="X3685:X3687"/>
    <mergeCell ref="Y3685:Y3687"/>
    <mergeCell ref="T3694:T3696"/>
    <mergeCell ref="U3694:U3696"/>
    <mergeCell ref="V3694:V3696"/>
    <mergeCell ref="X3694:X3696"/>
    <mergeCell ref="Y3694:Y3696"/>
    <mergeCell ref="Z3694:Z3696"/>
    <mergeCell ref="AA3709:AA3711"/>
    <mergeCell ref="J3703:J3705"/>
    <mergeCell ref="X3706:X3708"/>
    <mergeCell ref="D3694:D3696"/>
    <mergeCell ref="A3718:A3720"/>
    <mergeCell ref="C3718:C3720"/>
    <mergeCell ref="D3718:D3720"/>
    <mergeCell ref="F3718:F3720"/>
    <mergeCell ref="G3718:G3720"/>
    <mergeCell ref="H3718:H3720"/>
    <mergeCell ref="I3718:I3720"/>
    <mergeCell ref="F3745:F3747"/>
    <mergeCell ref="G3745:G3747"/>
    <mergeCell ref="H3745:H3747"/>
    <mergeCell ref="I3745:I3747"/>
    <mergeCell ref="J3745:J3747"/>
    <mergeCell ref="S3745:S3747"/>
    <mergeCell ref="T3745:T3747"/>
    <mergeCell ref="U3745:U3747"/>
    <mergeCell ref="V3745:V3747"/>
    <mergeCell ref="W3745:W3747"/>
    <mergeCell ref="X3745:X3747"/>
    <mergeCell ref="Y3745:Y3747"/>
    <mergeCell ref="Z3745:Z3747"/>
    <mergeCell ref="AA3745:AA3747"/>
    <mergeCell ref="C3757:C3759"/>
    <mergeCell ref="D3757:D3759"/>
    <mergeCell ref="E3757:E3759"/>
    <mergeCell ref="F3757:F3759"/>
    <mergeCell ref="G3757:G3759"/>
    <mergeCell ref="H3757:H3759"/>
    <mergeCell ref="I3757:I3759"/>
    <mergeCell ref="J3757:J3759"/>
    <mergeCell ref="S3757:S3759"/>
    <mergeCell ref="T3757:T3759"/>
    <mergeCell ref="U3757:U3759"/>
    <mergeCell ref="V3757:V3759"/>
    <mergeCell ref="W3757:W3759"/>
    <mergeCell ref="X3757:X3759"/>
    <mergeCell ref="Y3757:Y3759"/>
    <mergeCell ref="Z3757:Z3759"/>
    <mergeCell ref="AA3757:AA3759"/>
    <mergeCell ref="B3754:B3756"/>
    <mergeCell ref="C3751:C3753"/>
    <mergeCell ref="E3751:E3753"/>
    <mergeCell ref="G3751:G3753"/>
    <mergeCell ref="H3751:H3753"/>
    <mergeCell ref="I3751:I3753"/>
    <mergeCell ref="J3751:J3753"/>
    <mergeCell ref="S3751:S3753"/>
    <mergeCell ref="AA3754:AA3756"/>
    <mergeCell ref="U3754:U3756"/>
    <mergeCell ref="V3754:V3756"/>
    <mergeCell ref="X3754:X3756"/>
    <mergeCell ref="Y3754:Y3756"/>
    <mergeCell ref="D3772:D3774"/>
    <mergeCell ref="D3778:D3780"/>
    <mergeCell ref="T3772:T3774"/>
    <mergeCell ref="T3778:T3780"/>
    <mergeCell ref="C3781:C3783"/>
    <mergeCell ref="E3781:E3783"/>
    <mergeCell ref="G3781:G3783"/>
    <mergeCell ref="H3781:H3783"/>
    <mergeCell ref="I3781:I3783"/>
    <mergeCell ref="J3781:J3783"/>
    <mergeCell ref="S3781:S3783"/>
    <mergeCell ref="T3781:T3783"/>
    <mergeCell ref="Y3781:Y3783"/>
    <mergeCell ref="AA3781:AA3783"/>
    <mergeCell ref="B3784:B3786"/>
    <mergeCell ref="U3781:U3783"/>
    <mergeCell ref="Z3781:Z3783"/>
    <mergeCell ref="AA3772:AA3774"/>
    <mergeCell ref="AA3778:AA3780"/>
    <mergeCell ref="B3781:B3783"/>
    <mergeCell ref="H3787:H3789"/>
    <mergeCell ref="U3787:U3789"/>
    <mergeCell ref="C3799:C3801"/>
    <mergeCell ref="E3799:E3801"/>
    <mergeCell ref="F3799:F3801"/>
    <mergeCell ref="I3799:I3801"/>
    <mergeCell ref="J3799:J3801"/>
    <mergeCell ref="S3799:S3801"/>
    <mergeCell ref="T3799:T3801"/>
    <mergeCell ref="T3808:T3810"/>
    <mergeCell ref="U3808:U3810"/>
    <mergeCell ref="H3796:H3798"/>
    <mergeCell ref="AA3796:AA3798"/>
    <mergeCell ref="Y3799:Y3801"/>
    <mergeCell ref="C3796:C3798"/>
    <mergeCell ref="E3796:E3798"/>
    <mergeCell ref="F3796:F3798"/>
    <mergeCell ref="I3796:I3798"/>
    <mergeCell ref="J3796:J3798"/>
    <mergeCell ref="S3796:S3798"/>
    <mergeCell ref="T3796:T3798"/>
    <mergeCell ref="Z3796:Z3798"/>
    <mergeCell ref="C3790:C3792"/>
    <mergeCell ref="E3790:E3792"/>
    <mergeCell ref="G3790:G3792"/>
    <mergeCell ref="H3790:H3792"/>
    <mergeCell ref="I3790:I3792"/>
    <mergeCell ref="J3790:J3792"/>
    <mergeCell ref="S3790:S3792"/>
    <mergeCell ref="T3790:T3792"/>
    <mergeCell ref="V3790:V3792"/>
    <mergeCell ref="Y3790:Y3792"/>
    <mergeCell ref="Z3790:Z3792"/>
    <mergeCell ref="AA3790:AA3792"/>
    <mergeCell ref="X3790:X3792"/>
    <mergeCell ref="B3799:B3801"/>
    <mergeCell ref="D3808:D3810"/>
    <mergeCell ref="G3793:G3795"/>
    <mergeCell ref="H3799:H3801"/>
    <mergeCell ref="U3805:U3807"/>
    <mergeCell ref="W3799:W3801"/>
    <mergeCell ref="AA3802:AA3804"/>
    <mergeCell ref="E3793:E3795"/>
    <mergeCell ref="H3793:H3795"/>
    <mergeCell ref="D3847:D3849"/>
    <mergeCell ref="E3847:E3849"/>
    <mergeCell ref="F3847:F3849"/>
    <mergeCell ref="G3847:G3849"/>
    <mergeCell ref="I3847:I3849"/>
    <mergeCell ref="J3847:J3849"/>
    <mergeCell ref="S3847:S3849"/>
    <mergeCell ref="T3847:T3849"/>
    <mergeCell ref="V3847:V3849"/>
    <mergeCell ref="Y3847:Y3849"/>
    <mergeCell ref="Z3847:Z3849"/>
    <mergeCell ref="AA3847:AA3849"/>
    <mergeCell ref="X3853:X3855"/>
    <mergeCell ref="X3850:X3852"/>
    <mergeCell ref="C3853:C3855"/>
    <mergeCell ref="D3853:D3855"/>
    <mergeCell ref="E3853:E3855"/>
    <mergeCell ref="F3853:F3855"/>
    <mergeCell ref="G3853:G3855"/>
    <mergeCell ref="I3853:I3855"/>
    <mergeCell ref="J3853:J3855"/>
    <mergeCell ref="S3853:S3855"/>
    <mergeCell ref="T3853:T3855"/>
    <mergeCell ref="Y3853:Y3855"/>
    <mergeCell ref="C3859:C3861"/>
    <mergeCell ref="D3859:D3861"/>
    <mergeCell ref="E3859:E3861"/>
    <mergeCell ref="F3859:F3861"/>
    <mergeCell ref="G3859:G3861"/>
    <mergeCell ref="H3859:H3861"/>
    <mergeCell ref="I3859:I3861"/>
    <mergeCell ref="J3859:J3861"/>
    <mergeCell ref="S3859:S3861"/>
    <mergeCell ref="T3859:T3861"/>
    <mergeCell ref="U3859:U3861"/>
    <mergeCell ref="V3859:V3861"/>
    <mergeCell ref="W3859:W3861"/>
    <mergeCell ref="X3859:X3861"/>
    <mergeCell ref="Y3859:Y3861"/>
    <mergeCell ref="Z3859:Z3861"/>
    <mergeCell ref="AA3850:AA3852"/>
    <mergeCell ref="S3886:S3888"/>
    <mergeCell ref="T3886:T3888"/>
    <mergeCell ref="V3886:V3888"/>
    <mergeCell ref="W3886:W3888"/>
    <mergeCell ref="X3886:X3888"/>
    <mergeCell ref="C3895:C3897"/>
    <mergeCell ref="D3895:D3897"/>
    <mergeCell ref="E3895:E3897"/>
    <mergeCell ref="F3895:F3897"/>
    <mergeCell ref="E3862:E3864"/>
    <mergeCell ref="F3862:F3864"/>
    <mergeCell ref="G3862:G3864"/>
    <mergeCell ref="H3862:H3864"/>
    <mergeCell ref="J3862:J3864"/>
    <mergeCell ref="S3862:S3864"/>
    <mergeCell ref="T3862:T3864"/>
    <mergeCell ref="V3862:V3864"/>
    <mergeCell ref="W3862:W3864"/>
    <mergeCell ref="X3862:X3864"/>
    <mergeCell ref="Y3862:Y3864"/>
    <mergeCell ref="Z3862:Z3864"/>
    <mergeCell ref="X3883:X3885"/>
    <mergeCell ref="Y3883:Y3885"/>
    <mergeCell ref="Z3883:Z3885"/>
    <mergeCell ref="C3877:C3879"/>
    <mergeCell ref="U3874:U3876"/>
    <mergeCell ref="V3877:V3879"/>
    <mergeCell ref="Z3877:Z3879"/>
    <mergeCell ref="G3868:G3870"/>
    <mergeCell ref="H3868:H3870"/>
    <mergeCell ref="I3868:I3870"/>
    <mergeCell ref="J3868:J3870"/>
    <mergeCell ref="S3868:S3870"/>
    <mergeCell ref="T3868:T3870"/>
    <mergeCell ref="U3868:U3870"/>
    <mergeCell ref="V3868:V3870"/>
    <mergeCell ref="W3868:W3870"/>
    <mergeCell ref="X3868:X3870"/>
    <mergeCell ref="Y3868:Y3870"/>
    <mergeCell ref="Z3868:Z3870"/>
    <mergeCell ref="C3883:C3885"/>
    <mergeCell ref="D3883:D3885"/>
    <mergeCell ref="E3883:E3885"/>
    <mergeCell ref="F3883:F3885"/>
    <mergeCell ref="G3883:G3885"/>
    <mergeCell ref="H3883:H3885"/>
    <mergeCell ref="I3883:I3885"/>
    <mergeCell ref="J3883:J3885"/>
    <mergeCell ref="S3883:S3885"/>
    <mergeCell ref="T3883:T3885"/>
    <mergeCell ref="U3883:U3885"/>
    <mergeCell ref="V3883:V3885"/>
    <mergeCell ref="W3883:W3885"/>
    <mergeCell ref="Y3892:Y3894"/>
    <mergeCell ref="Z3892:Z3894"/>
    <mergeCell ref="C3916:C3918"/>
    <mergeCell ref="U3898:U3900"/>
    <mergeCell ref="C3898:C3900"/>
    <mergeCell ref="D3898:D3900"/>
    <mergeCell ref="E3898:E3900"/>
    <mergeCell ref="F3898:F3900"/>
    <mergeCell ref="G3898:G3900"/>
    <mergeCell ref="I3898:I3900"/>
    <mergeCell ref="J3898:J3900"/>
    <mergeCell ref="AA3883:AA3885"/>
    <mergeCell ref="A3880:A3882"/>
    <mergeCell ref="B3880:B3882"/>
    <mergeCell ref="E3880:E3882"/>
    <mergeCell ref="F3880:F3882"/>
    <mergeCell ref="G3880:G3882"/>
    <mergeCell ref="H3880:H3882"/>
    <mergeCell ref="I3880:I3882"/>
    <mergeCell ref="J3880:J3882"/>
    <mergeCell ref="S3880:S3882"/>
    <mergeCell ref="T3880:T3882"/>
    <mergeCell ref="U3880:U3882"/>
    <mergeCell ref="V3880:V3882"/>
    <mergeCell ref="W3880:W3882"/>
    <mergeCell ref="X3880:X3882"/>
    <mergeCell ref="Y3880:Y3882"/>
    <mergeCell ref="Z3880:Z3882"/>
    <mergeCell ref="AA3880:AA3882"/>
    <mergeCell ref="A3877:A3879"/>
    <mergeCell ref="E3877:E3879"/>
    <mergeCell ref="F3877:F3879"/>
    <mergeCell ref="D3877:D3879"/>
    <mergeCell ref="S3877:S3879"/>
    <mergeCell ref="T3877:T3879"/>
    <mergeCell ref="X3877:X3879"/>
    <mergeCell ref="G3877:G3879"/>
    <mergeCell ref="H3877:H3879"/>
    <mergeCell ref="J3877:J3879"/>
    <mergeCell ref="U3877:U3879"/>
    <mergeCell ref="W3877:W3879"/>
    <mergeCell ref="Y3877:Y3879"/>
    <mergeCell ref="A3907:A3909"/>
    <mergeCell ref="C3907:C3909"/>
    <mergeCell ref="D3907:D3909"/>
    <mergeCell ref="E3907:E3909"/>
    <mergeCell ref="F3907:F3909"/>
    <mergeCell ref="G3907:G3909"/>
    <mergeCell ref="I3907:I3909"/>
    <mergeCell ref="J3907:J3909"/>
    <mergeCell ref="S3907:S3909"/>
    <mergeCell ref="T3907:T3909"/>
    <mergeCell ref="V3907:V3909"/>
    <mergeCell ref="W3907:W3909"/>
    <mergeCell ref="X3907:X3909"/>
    <mergeCell ref="Y3907:Y3909"/>
    <mergeCell ref="Z3907:Z3909"/>
    <mergeCell ref="AA3907:AA3909"/>
    <mergeCell ref="AA3904:AA3906"/>
    <mergeCell ref="C3886:C3888"/>
    <mergeCell ref="D3886:D3888"/>
    <mergeCell ref="E3886:E3888"/>
    <mergeCell ref="F3886:F3888"/>
    <mergeCell ref="G3886:G3888"/>
    <mergeCell ref="I3886:I3888"/>
    <mergeCell ref="J3886:J3888"/>
    <mergeCell ref="I3928:I3930"/>
    <mergeCell ref="J3928:J3930"/>
    <mergeCell ref="S3928:S3930"/>
    <mergeCell ref="T3928:T3930"/>
    <mergeCell ref="U3928:U3930"/>
    <mergeCell ref="V3928:V3930"/>
    <mergeCell ref="W3928:W3930"/>
    <mergeCell ref="X3928:X3930"/>
    <mergeCell ref="Y3928:Y3930"/>
    <mergeCell ref="G3895:G3897"/>
    <mergeCell ref="H3895:H3897"/>
    <mergeCell ref="J3895:J3897"/>
    <mergeCell ref="S3895:S3897"/>
    <mergeCell ref="T3895:T3897"/>
    <mergeCell ref="V3895:V3897"/>
    <mergeCell ref="W3895:W3897"/>
    <mergeCell ref="X3895:X3897"/>
    <mergeCell ref="Y3895:Y3897"/>
    <mergeCell ref="Z3895:Z3897"/>
    <mergeCell ref="AA3895:AA3897"/>
    <mergeCell ref="C3901:C3903"/>
    <mergeCell ref="D3901:D3903"/>
    <mergeCell ref="E3901:E3903"/>
    <mergeCell ref="F3901:F3903"/>
    <mergeCell ref="G3901:G3903"/>
    <mergeCell ref="H3901:H3903"/>
    <mergeCell ref="J3901:J3903"/>
    <mergeCell ref="S3901:S3903"/>
    <mergeCell ref="T3901:T3903"/>
    <mergeCell ref="V3901:V3903"/>
    <mergeCell ref="W3901:W3903"/>
    <mergeCell ref="H3919:H3921"/>
    <mergeCell ref="X3916:X3918"/>
    <mergeCell ref="Z3916:Z3918"/>
    <mergeCell ref="S3913:S3915"/>
    <mergeCell ref="T3913:T3915"/>
    <mergeCell ref="U3913:U3915"/>
    <mergeCell ref="V3913:V3915"/>
    <mergeCell ref="W3913:W3915"/>
    <mergeCell ref="X3913:X3915"/>
    <mergeCell ref="Y3913:Y3915"/>
    <mergeCell ref="Z3913:Z3915"/>
    <mergeCell ref="AA3913:AA3915"/>
    <mergeCell ref="E3919:E3921"/>
    <mergeCell ref="S3916:S3918"/>
    <mergeCell ref="E3916:E3918"/>
    <mergeCell ref="G3916:G3918"/>
    <mergeCell ref="V3916:V3918"/>
    <mergeCell ref="D3919:D3921"/>
    <mergeCell ref="H3916:H3918"/>
    <mergeCell ref="J3916:J3918"/>
    <mergeCell ref="U3916:U3918"/>
    <mergeCell ref="V3919:V3921"/>
    <mergeCell ref="W3916:W3918"/>
    <mergeCell ref="X3919:X3921"/>
    <mergeCell ref="Y3916:Y3918"/>
    <mergeCell ref="C3913:C3915"/>
    <mergeCell ref="D3913:D3915"/>
    <mergeCell ref="E3913:E3915"/>
    <mergeCell ref="F3913:F3915"/>
    <mergeCell ref="G3913:G3915"/>
    <mergeCell ref="H3913:H3915"/>
    <mergeCell ref="I3913:I3915"/>
    <mergeCell ref="J3913:J3915"/>
    <mergeCell ref="U3952:U3954"/>
    <mergeCell ref="V3952:V3954"/>
    <mergeCell ref="W3952:W3954"/>
    <mergeCell ref="X3952:X3954"/>
    <mergeCell ref="Y3952:Y3954"/>
    <mergeCell ref="Z3952:Z3954"/>
    <mergeCell ref="AA3952:AA3954"/>
    <mergeCell ref="B3949:B3951"/>
    <mergeCell ref="C3949:C3951"/>
    <mergeCell ref="D3949:D3951"/>
    <mergeCell ref="E3949:E3951"/>
    <mergeCell ref="F3949:F3951"/>
    <mergeCell ref="G3949:G3951"/>
    <mergeCell ref="E3922:E3924"/>
    <mergeCell ref="F3922:F3924"/>
    <mergeCell ref="G3922:G3924"/>
    <mergeCell ref="H3922:H3924"/>
    <mergeCell ref="I3922:I3924"/>
    <mergeCell ref="J3922:J3924"/>
    <mergeCell ref="S3922:S3924"/>
    <mergeCell ref="T3922:T3924"/>
    <mergeCell ref="V3922:V3924"/>
    <mergeCell ref="W3922:W3924"/>
    <mergeCell ref="X3922:X3924"/>
    <mergeCell ref="Y3922:Y3924"/>
    <mergeCell ref="Z3922:Z3924"/>
    <mergeCell ref="AA3922:AA3924"/>
    <mergeCell ref="C3925:C3927"/>
    <mergeCell ref="D3925:D3927"/>
    <mergeCell ref="E3925:E3927"/>
    <mergeCell ref="F3925:F3927"/>
    <mergeCell ref="G3925:G3927"/>
    <mergeCell ref="H3925:H3927"/>
    <mergeCell ref="I3925:I3927"/>
    <mergeCell ref="J3925:J3927"/>
    <mergeCell ref="S3925:S3927"/>
    <mergeCell ref="T3925:T3927"/>
    <mergeCell ref="V3925:V3927"/>
    <mergeCell ref="W3925:W3927"/>
    <mergeCell ref="X3925:X3927"/>
    <mergeCell ref="Y3925:Y3927"/>
    <mergeCell ref="Z3925:Z3927"/>
    <mergeCell ref="AA3925:AA3927"/>
    <mergeCell ref="C3931:C3933"/>
    <mergeCell ref="D3931:D3933"/>
    <mergeCell ref="E3931:E3933"/>
    <mergeCell ref="F3931:F3933"/>
    <mergeCell ref="G3931:G3933"/>
    <mergeCell ref="H3931:H3933"/>
    <mergeCell ref="I3931:I3933"/>
    <mergeCell ref="J3931:J3933"/>
    <mergeCell ref="S3931:S3933"/>
    <mergeCell ref="T3931:T3933"/>
    <mergeCell ref="V3931:V3933"/>
    <mergeCell ref="W3931:W3933"/>
    <mergeCell ref="X3931:X3933"/>
    <mergeCell ref="Y3931:Y3933"/>
    <mergeCell ref="Z3931:Z3933"/>
    <mergeCell ref="AA3931:AA3933"/>
    <mergeCell ref="D3928:D3930"/>
    <mergeCell ref="E3928:E3930"/>
    <mergeCell ref="F3928:F3930"/>
    <mergeCell ref="G3928:G3930"/>
    <mergeCell ref="H3928:H3930"/>
    <mergeCell ref="W3940:W3942"/>
    <mergeCell ref="Y3940:Y3942"/>
    <mergeCell ref="H3949:H3951"/>
    <mergeCell ref="I3949:I3951"/>
    <mergeCell ref="J3949:J3951"/>
    <mergeCell ref="S3949:S3951"/>
    <mergeCell ref="T3949:T3951"/>
    <mergeCell ref="V3949:V3951"/>
    <mergeCell ref="W3949:W3951"/>
    <mergeCell ref="X3949:X3951"/>
    <mergeCell ref="Y3949:Y3951"/>
    <mergeCell ref="Z3949:Z3951"/>
    <mergeCell ref="AA3949:AA3951"/>
    <mergeCell ref="A3958:A3960"/>
    <mergeCell ref="B3958:B3960"/>
    <mergeCell ref="A3961:A3963"/>
    <mergeCell ref="B3961:B3963"/>
    <mergeCell ref="F3961:F3963"/>
    <mergeCell ref="I3961:I3963"/>
    <mergeCell ref="Z3961:Z3963"/>
    <mergeCell ref="C3961:C3963"/>
    <mergeCell ref="E3961:E3963"/>
    <mergeCell ref="J3961:J3963"/>
    <mergeCell ref="S3961:S3963"/>
    <mergeCell ref="H3961:H3963"/>
    <mergeCell ref="T3961:T3963"/>
    <mergeCell ref="V3961:V3963"/>
    <mergeCell ref="X3961:X3963"/>
    <mergeCell ref="AA3961:AA3963"/>
    <mergeCell ref="G3961:G3963"/>
    <mergeCell ref="U3961:U3963"/>
    <mergeCell ref="U3955:U3957"/>
    <mergeCell ref="W3961:W3963"/>
    <mergeCell ref="Y3961:Y3963"/>
    <mergeCell ref="F3958:F3960"/>
    <mergeCell ref="G3958:G3960"/>
    <mergeCell ref="H3958:H3960"/>
    <mergeCell ref="I3958:I3960"/>
    <mergeCell ref="J3958:J3960"/>
    <mergeCell ref="S3958:S3960"/>
    <mergeCell ref="C3946:C3948"/>
    <mergeCell ref="H3946:H3948"/>
    <mergeCell ref="I3946:I3948"/>
    <mergeCell ref="V3946:V3948"/>
    <mergeCell ref="X3946:X3948"/>
    <mergeCell ref="Z3946:Z3948"/>
    <mergeCell ref="G3946:G3948"/>
    <mergeCell ref="S3946:S3948"/>
    <mergeCell ref="W3946:W3948"/>
    <mergeCell ref="AA3946:AA3948"/>
    <mergeCell ref="D3946:D3948"/>
    <mergeCell ref="E3946:E3948"/>
    <mergeCell ref="T3946:T3948"/>
    <mergeCell ref="B3952:B3954"/>
    <mergeCell ref="C3952:C3954"/>
    <mergeCell ref="D3952:D3954"/>
    <mergeCell ref="E3952:E3954"/>
    <mergeCell ref="F3952:F3954"/>
    <mergeCell ref="G3952:G3954"/>
    <mergeCell ref="H3952:H3954"/>
    <mergeCell ref="I3952:I3954"/>
    <mergeCell ref="J3952:J3954"/>
    <mergeCell ref="S3952:S3954"/>
    <mergeCell ref="T3952:T3954"/>
    <mergeCell ref="A3977:V3977"/>
    <mergeCell ref="A3978:V3978"/>
    <mergeCell ref="A3979:V3979"/>
    <mergeCell ref="A3964:A3966"/>
    <mergeCell ref="D3964:D3966"/>
    <mergeCell ref="G3964:G3966"/>
    <mergeCell ref="S3964:S3966"/>
    <mergeCell ref="W3964:W3966"/>
    <mergeCell ref="I3964:I3966"/>
    <mergeCell ref="AA3964:AA3966"/>
    <mergeCell ref="C3964:C3966"/>
    <mergeCell ref="Z3964:Z3966"/>
    <mergeCell ref="J3964:J3966"/>
    <mergeCell ref="Y3964:Y3966"/>
    <mergeCell ref="U3964:U3966"/>
    <mergeCell ref="A3967:A3969"/>
    <mergeCell ref="B3967:B3969"/>
    <mergeCell ref="C3967:C3969"/>
    <mergeCell ref="D3967:D3969"/>
    <mergeCell ref="E3967:E3969"/>
    <mergeCell ref="F3967:F3969"/>
    <mergeCell ref="G3967:G3969"/>
    <mergeCell ref="H3967:H3969"/>
    <mergeCell ref="I3967:I3969"/>
    <mergeCell ref="J3967:J3969"/>
    <mergeCell ref="S3967:S3969"/>
    <mergeCell ref="T3967:T3969"/>
    <mergeCell ref="U3967:U3969"/>
    <mergeCell ref="V3967:V3969"/>
    <mergeCell ref="W3967:W3969"/>
    <mergeCell ref="X3967:X3969"/>
    <mergeCell ref="Y3967:Y3969"/>
    <mergeCell ref="Z3967:Z3969"/>
    <mergeCell ref="AA3967:AA3969"/>
    <mergeCell ref="E3964:E3966"/>
    <mergeCell ref="V3964:V3966"/>
    <mergeCell ref="A3970:A3972"/>
    <mergeCell ref="B3970:B3972"/>
    <mergeCell ref="C3970:C3972"/>
    <mergeCell ref="D3970:D3972"/>
    <mergeCell ref="E3970:E3972"/>
    <mergeCell ref="F3970:F3972"/>
    <mergeCell ref="G3970:G3972"/>
    <mergeCell ref="H3970:H3972"/>
    <mergeCell ref="I3970:I3972"/>
    <mergeCell ref="J3970:J3972"/>
    <mergeCell ref="S3970:S3972"/>
    <mergeCell ref="T3970:T3972"/>
    <mergeCell ref="U3970:U3972"/>
    <mergeCell ref="V3970:V3972"/>
    <mergeCell ref="W3970:W3972"/>
    <mergeCell ref="X3970:X3972"/>
    <mergeCell ref="Y3970:Y3972"/>
    <mergeCell ref="Z3970:Z3972"/>
    <mergeCell ref="AA3970:AA3972"/>
    <mergeCell ref="C3934:C3936"/>
    <mergeCell ref="D3934:D3936"/>
    <mergeCell ref="E3934:E3936"/>
    <mergeCell ref="F3934:F3936"/>
    <mergeCell ref="G3934:G3936"/>
    <mergeCell ref="H3934:H3936"/>
    <mergeCell ref="I3934:I3936"/>
    <mergeCell ref="J3934:J3936"/>
    <mergeCell ref="S3934:S3936"/>
    <mergeCell ref="T3934:T3936"/>
    <mergeCell ref="U3934:U3936"/>
    <mergeCell ref="V3934:V3936"/>
    <mergeCell ref="W3934:W3936"/>
    <mergeCell ref="X3934:X3936"/>
    <mergeCell ref="Y3934:Y3936"/>
    <mergeCell ref="Z3934:Z3936"/>
    <mergeCell ref="AA3934:AA3936"/>
    <mergeCell ref="C3922:C3924"/>
    <mergeCell ref="D3922:D3924"/>
    <mergeCell ref="A3975:V3975"/>
    <mergeCell ref="A3976:V3976"/>
    <mergeCell ref="U3949:U3951"/>
    <mergeCell ref="A3955:A3957"/>
    <mergeCell ref="B3955:B3957"/>
    <mergeCell ref="E3955:E3957"/>
    <mergeCell ref="F3955:F3957"/>
    <mergeCell ref="G3955:G3957"/>
    <mergeCell ref="H3955:H3957"/>
    <mergeCell ref="I3955:I3957"/>
    <mergeCell ref="J3955:J3957"/>
    <mergeCell ref="S3955:S3957"/>
    <mergeCell ref="T3955:T3957"/>
    <mergeCell ref="V3955:V3957"/>
    <mergeCell ref="W3955:W3957"/>
    <mergeCell ref="X3955:X3957"/>
    <mergeCell ref="Y3955:Y3957"/>
    <mergeCell ref="Z3955:Z3957"/>
    <mergeCell ref="AA3955:AA3957"/>
    <mergeCell ref="A3940:A3942"/>
    <mergeCell ref="F3940:F3942"/>
    <mergeCell ref="Z3940:Z3942"/>
    <mergeCell ref="C3940:C3942"/>
    <mergeCell ref="E3940:E3942"/>
    <mergeCell ref="I3940:I3942"/>
    <mergeCell ref="J3940:J3942"/>
    <mergeCell ref="S3940:S3942"/>
    <mergeCell ref="H3940:H3942"/>
    <mergeCell ref="T3940:T3942"/>
    <mergeCell ref="V3940:V3942"/>
    <mergeCell ref="X3940:X3942"/>
    <mergeCell ref="G3940:G3942"/>
    <mergeCell ref="U3940:U3942"/>
  </mergeCells>
  <phoneticPr fontId="0" type="noConversion"/>
  <conditionalFormatting sqref="A7:A3972">
    <cfRule type="duplicateValues" dxfId="0" priority="1"/>
  </conditionalFormatting>
  <printOptions gridLines="1"/>
  <pageMargins left="0.25" right="0.25" top="0.25" bottom="0.25" header="0.25" footer="0.25"/>
  <pageSetup paperSize="3" scale="49" fitToHeight="0" orientation="landscape" r:id="rId1"/>
  <headerFooter alignWithMargins="0"/>
  <rowBreaks count="46" manualBreakCount="46">
    <brk id="69" max="16383" man="1"/>
    <brk id="144" max="16383" man="1"/>
    <brk id="219" max="16383" man="1"/>
    <brk id="294" max="16383" man="1"/>
    <brk id="369" max="16383" man="1"/>
    <brk id="444" max="16383" man="1"/>
    <brk id="519" max="16383" man="1"/>
    <brk id="594" max="16383" man="1"/>
    <brk id="669" max="16383" man="1"/>
    <brk id="744" max="16383" man="1"/>
    <brk id="819" max="16383" man="1"/>
    <brk id="894" max="16383" man="1"/>
    <brk id="969" max="16383" man="1"/>
    <brk id="1044" max="16383" man="1"/>
    <brk id="1119" max="16383" man="1"/>
    <brk id="1194" max="16383" man="1"/>
    <brk id="1269" max="16383" man="1"/>
    <brk id="1344" max="16383" man="1"/>
    <brk id="1419" max="16383" man="1"/>
    <brk id="1494" max="16383" man="1"/>
    <brk id="1569" max="16383" man="1"/>
    <brk id="1644" max="16383" man="1"/>
    <brk id="1719" max="16383" man="1"/>
    <brk id="1794" max="16383" man="1"/>
    <brk id="1869" max="16383" man="1"/>
    <brk id="1944" max="16383" man="1"/>
    <brk id="2019" max="16383" man="1"/>
    <brk id="2094" max="16383" man="1"/>
    <brk id="2169" max="16383" man="1"/>
    <brk id="2244" max="16383" man="1"/>
    <brk id="2319" max="16383" man="1"/>
    <brk id="2394" max="16383" man="1"/>
    <brk id="2469" max="16383" man="1"/>
    <brk id="2544" max="16383" man="1"/>
    <brk id="2619" max="16383" man="1"/>
    <brk id="2694" max="16383" man="1"/>
    <brk id="2769" max="16383" man="1"/>
    <brk id="2844" max="16383" man="1"/>
    <brk id="2919" max="16383" man="1"/>
    <brk id="2994" max="16383" man="1"/>
    <brk id="3069" max="16383" man="1"/>
    <brk id="3144" max="16383" man="1"/>
    <brk id="3219" max="16383" man="1"/>
    <brk id="3294" max="16383" man="1"/>
    <brk id="3369" max="16383" man="1"/>
    <brk id="3444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186408371D924C9C4287DEC7A321C8" ma:contentTypeVersion="11" ma:contentTypeDescription="Create a new document." ma:contentTypeScope="" ma:versionID="db5def285eaa734cdce51431185e1d08">
  <xsd:schema xmlns:xsd="http://www.w3.org/2001/XMLSchema" xmlns:xs="http://www.w3.org/2001/XMLSchema" xmlns:p="http://schemas.microsoft.com/office/2006/metadata/properties" xmlns:ns3="466ff10e-04dd-4b37-b68f-56008a7ea3d7" xmlns:ns4="96006bd3-cf7b-43ce-852c-5089d0fddb8e" targetNamespace="http://schemas.microsoft.com/office/2006/metadata/properties" ma:root="true" ma:fieldsID="c861cc2643275c0b02e768c5030ca6cd" ns3:_="" ns4:_="">
    <xsd:import namespace="466ff10e-04dd-4b37-b68f-56008a7ea3d7"/>
    <xsd:import namespace="96006bd3-cf7b-43ce-852c-5089d0fddb8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6ff10e-04dd-4b37-b68f-56008a7ea3d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006bd3-cf7b-43ce-852c-5089d0fddb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93A5079-8882-4507-9847-94F043EF56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BE224D-F792-4A8F-ABCC-57DD8C36E195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3FC32773-D7F2-4068-8055-869BB6BF6F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6ff10e-04dd-4b37-b68f-56008a7ea3d7"/>
    <ds:schemaRef ds:uri="96006bd3-cf7b-43ce-852c-5089d0fddb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126498F-B28C-4592-9589-7D8909B61555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466ff10e-04dd-4b37-b68f-56008a7ea3d7"/>
    <ds:schemaRef ds:uri="http://purl.org/dc/terms/"/>
    <ds:schemaRef ds:uri="96006bd3-cf7b-43ce-852c-5089d0fddb8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Type C Combinations</vt:lpstr>
      <vt:lpstr>Bkr_Sizing</vt:lpstr>
      <vt:lpstr>Type A Combinations</vt:lpstr>
      <vt:lpstr>Type D Combinations</vt:lpstr>
    </vt:vector>
  </TitlesOfParts>
  <Company>Underwriters Laboratories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Charles Goetz</dc:creator>
  <cp:lastModifiedBy>Smith, Larry B.</cp:lastModifiedBy>
  <cp:lastPrinted>2020-07-28T05:06:49Z</cp:lastPrinted>
  <dcterms:created xsi:type="dcterms:W3CDTF">2008-01-09T18:29:08Z</dcterms:created>
  <dcterms:modified xsi:type="dcterms:W3CDTF">2020-08-04T16:38:07Z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U4226CPDN6R7-959-5</vt:lpwstr>
  </property>
  <property fmtid="{D5CDD505-2E9C-101B-9397-08002B2CF9AE}" pid="3" name="_dlc_DocIdItemGuid">
    <vt:lpwstr>e9d35693-0f2b-43c8-9ab2-3f77841d181f</vt:lpwstr>
  </property>
  <property fmtid="{D5CDD505-2E9C-101B-9397-08002B2CF9AE}" pid="4" name="_dlc_DocIdUrl">
    <vt:lpwstr>http://intranet.ul.com/bu/ps/IndustrialControlsNBK/3011ANBK/_layouts/DocIdRedir.aspx?ID=U4226CPDN6R7-959-5, U4226CPDN6R7-959-5</vt:lpwstr>
  </property>
  <property fmtid="{D5CDD505-2E9C-101B-9397-08002B2CF9AE}" pid="5" name="display_urn:schemas-microsoft-com:office:office#Editor">
    <vt:lpwstr>SharePoint Administrator</vt:lpwstr>
  </property>
  <property fmtid="{D5CDD505-2E9C-101B-9397-08002B2CF9AE}" pid="6" name="Title">
    <vt:lpwstr/>
  </property>
  <property fmtid="{D5CDD505-2E9C-101B-9397-08002B2CF9AE}" pid="7" name="Order">
    <vt:lpwstr>500.000000000000</vt:lpwstr>
  </property>
  <property fmtid="{D5CDD505-2E9C-101B-9397-08002B2CF9AE}" pid="8" name="display_urn:schemas-microsoft-com:office:office#Author">
    <vt:lpwstr>SharePoint Administrator</vt:lpwstr>
  </property>
  <property fmtid="{D5CDD505-2E9C-101B-9397-08002B2CF9AE}" pid="9" name="ContentTypeId">
    <vt:lpwstr>0x010100CA186408371D924C9C4287DEC7A321C8</vt:lpwstr>
  </property>
</Properties>
</file>